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4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worksheets/sheet5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7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2.xml" ContentType="application/vnd.openxmlformats-officedocument.spreadsheetml.externalLink+xml"/>
  <Override PartName="/docProps/app.xml" ContentType="application/vnd.openxmlformats-officedocument.extended-properties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6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Tariffs\1. Open Advices\2019-32 Electric Schedule 129 - Low Income Program (UE-19xxxx) (Eff. 10-01-19)\Workpapers\"/>
    </mc:Choice>
  </mc:AlternateContent>
  <bookViews>
    <workbookView xWindow="0" yWindow="345" windowWidth="19200" windowHeight="10080" tabRatio="940"/>
  </bookViews>
  <sheets>
    <sheet name="Revenue Req 2019-2020 " sheetId="37" r:id="rId1"/>
    <sheet name="Summary of RR change" sheetId="13" r:id="rId2"/>
    <sheet name="Historical Caps" sheetId="40" r:id="rId3"/>
    <sheet name="Revenue Requirements 2018-2019" sheetId="1" r:id="rId4"/>
    <sheet name="2018-2019 Elec Rev Collected" sheetId="30" r:id="rId5"/>
    <sheet name="2017-2018 Collected Elec" sheetId="39" r:id="rId6"/>
    <sheet name="2018 Elec Rates" sheetId="26" r:id="rId7"/>
    <sheet name="Electric - Load" sheetId="27" r:id="rId8"/>
    <sheet name="2018-2019 Gas Rev Collected" sheetId="36" r:id="rId9"/>
    <sheet name="2017-2018 Collected Gas " sheetId="38" r:id="rId10"/>
    <sheet name="2018 Gas Rates" sheetId="29" r:id="rId11"/>
    <sheet name="Gas - Load" sheetId="28" r:id="rId12"/>
    <sheet name="2018 Elec&amp;Gas Forecast Revenue" sheetId="32" r:id="rId13"/>
    <sheet name="ConvFac Elec -2017 GRC" sheetId="24" r:id="rId14"/>
    <sheet name="ConvFac Gas-2017 GRC" sheetId="25" r:id="rId15"/>
    <sheet name="Gas 2018 ERF" sheetId="41" r:id="rId16"/>
    <sheet name="Elec Sch 142 5-2019" sheetId="42" r:id="rId17"/>
    <sheet name="Gas Sch 142 5-2019" sheetId="43" r:id="rId18"/>
    <sheet name="Gas Sch 142 5-2018" sheetId="44" r:id="rId19"/>
    <sheet name="LIHEAP Credit" sheetId="35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</externalReferences>
  <definedNames>
    <definedName name="\0" localSheetId="0">[1]Jan!#REF!</definedName>
    <definedName name="\0">[1]Jan!#REF!</definedName>
    <definedName name="\A" localSheetId="0">#REF!</definedName>
    <definedName name="\A">#REF!</definedName>
    <definedName name="\B" localSheetId="0">#REF!</definedName>
    <definedName name="\B">#REF!</definedName>
    <definedName name="\BACK1" localSheetId="0">#REF!</definedName>
    <definedName name="\BACK1">#REF!</definedName>
    <definedName name="\BLOCK" localSheetId="0">#REF!</definedName>
    <definedName name="\BLOCK">#REF!</definedName>
    <definedName name="\BLOCKT" localSheetId="0">#REF!</definedName>
    <definedName name="\BLOCKT">#REF!</definedName>
    <definedName name="\C" localSheetId="5">'[2]Sched 46'!#REF!</definedName>
    <definedName name="\C" localSheetId="9">'[2]Sched 46'!#REF!</definedName>
    <definedName name="\C" localSheetId="0">'[2]Sched 46'!#REF!</definedName>
    <definedName name="\C">'[2]Sched 46'!#REF!</definedName>
    <definedName name="\COMP" localSheetId="0">#REF!</definedName>
    <definedName name="\COMP">#REF!</definedName>
    <definedName name="\COMPT" localSheetId="0">#REF!</definedName>
    <definedName name="\COMPT">#REF!</definedName>
    <definedName name="\G" localSheetId="0">#REF!</definedName>
    <definedName name="\G">#REF!</definedName>
    <definedName name="\I" localSheetId="0">#REF!</definedName>
    <definedName name="\I">#REF!</definedName>
    <definedName name="\K" localSheetId="0">#REF!</definedName>
    <definedName name="\K">#REF!</definedName>
    <definedName name="\L" localSheetId="0">#REF!</definedName>
    <definedName name="\L">#REF!</definedName>
    <definedName name="\M" localSheetId="5">'[2]Sched 46'!#REF!</definedName>
    <definedName name="\M" localSheetId="9">'[2]Sched 46'!#REF!</definedName>
    <definedName name="\M" localSheetId="0">'[2]Sched 46'!#REF!</definedName>
    <definedName name="\M">'[2]Sched 46'!#REF!</definedName>
    <definedName name="\P" localSheetId="9">'[2]Sched 46'!#REF!</definedName>
    <definedName name="\P" localSheetId="0">'[2]Sched 46'!#REF!</definedName>
    <definedName name="\P">'[2]Sched 46'!#REF!</definedName>
    <definedName name="\Q" localSheetId="0">[3]Actual!#REF!</definedName>
    <definedName name="\Q">[3]Actual!#REF!</definedName>
    <definedName name="\R" localSheetId="0">#REF!</definedName>
    <definedName name="\R">#REF!</definedName>
    <definedName name="\S" localSheetId="0">#REF!</definedName>
    <definedName name="\S">#REF!</definedName>
    <definedName name="\TABLE1" localSheetId="0">#REF!</definedName>
    <definedName name="\TABLE1">#REF!</definedName>
    <definedName name="\TABLE2" localSheetId="0">#REF!</definedName>
    <definedName name="\TABLE2">#REF!</definedName>
    <definedName name="\TABLEA" localSheetId="0">#REF!</definedName>
    <definedName name="\TABLEA">#REF!</definedName>
    <definedName name="\TBL2" localSheetId="0">#REF!</definedName>
    <definedName name="\TBL2">#REF!</definedName>
    <definedName name="\TBL3" localSheetId="0">#REF!</definedName>
    <definedName name="\TBL3">#REF!</definedName>
    <definedName name="\TBL4" localSheetId="0">#REF!</definedName>
    <definedName name="\TBL4">#REF!</definedName>
    <definedName name="\TBL5" localSheetId="0">#REF!</definedName>
    <definedName name="\TBL5">#REF!</definedName>
    <definedName name="\W" localSheetId="0">#REF!</definedName>
    <definedName name="\W">#REF!</definedName>
    <definedName name="\WORK1" localSheetId="0">#REF!</definedName>
    <definedName name="\WORK1">#REF!</definedName>
    <definedName name="\X" localSheetId="0">#REF!</definedName>
    <definedName name="\X">#REF!</definedName>
    <definedName name="\Z" localSheetId="0">#REF!</definedName>
    <definedName name="\Z">#REF!</definedName>
    <definedName name="__________________six6" localSheetId="5" hidden="1">{#N/A,#N/A,FALSE,"CRPT";#N/A,#N/A,FALSE,"TREND";#N/A,#N/A,FALSE,"%Curve"}</definedName>
    <definedName name="__________________six6" localSheetId="9" hidden="1">{#N/A,#N/A,FALSE,"CRPT";#N/A,#N/A,FALSE,"TREND";#N/A,#N/A,FALSE,"%Curve"}</definedName>
    <definedName name="__________________six6" localSheetId="6" hidden="1">{#N/A,#N/A,FALSE,"CRPT";#N/A,#N/A,FALSE,"TREND";#N/A,#N/A,FALSE,"%Curve"}</definedName>
    <definedName name="__________________six6" localSheetId="10" hidden="1">{#N/A,#N/A,FALSE,"CRPT";#N/A,#N/A,FALSE,"TREND";#N/A,#N/A,FALSE,"%Curve"}</definedName>
    <definedName name="__________________six6" localSheetId="16" hidden="1">{#N/A,#N/A,FALSE,"CRPT";#N/A,#N/A,FALSE,"TREND";#N/A,#N/A,FALSE,"%Curve"}</definedName>
    <definedName name="__________________six6" localSheetId="15" hidden="1">{#N/A,#N/A,FALSE,"CRPT";#N/A,#N/A,FALSE,"TREND";#N/A,#N/A,FALSE,"%Curve"}</definedName>
    <definedName name="__________________six6" localSheetId="18" hidden="1">{#N/A,#N/A,FALSE,"CRPT";#N/A,#N/A,FALSE,"TREND";#N/A,#N/A,FALSE,"%Curve"}</definedName>
    <definedName name="__________________six6" localSheetId="17" hidden="1">{#N/A,#N/A,FALSE,"CRPT";#N/A,#N/A,FALSE,"TREND";#N/A,#N/A,FALSE,"%Curve"}</definedName>
    <definedName name="__________________six6" localSheetId="2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5" hidden="1">{#N/A,#N/A,FALSE,"schA"}</definedName>
    <definedName name="__________________www1" localSheetId="9" hidden="1">{#N/A,#N/A,FALSE,"schA"}</definedName>
    <definedName name="__________________www1" localSheetId="6" hidden="1">{#N/A,#N/A,FALSE,"schA"}</definedName>
    <definedName name="__________________www1" localSheetId="10" hidden="1">{#N/A,#N/A,FALSE,"schA"}</definedName>
    <definedName name="__________________www1" localSheetId="16" hidden="1">{#N/A,#N/A,FALSE,"schA"}</definedName>
    <definedName name="__________________www1" localSheetId="15" hidden="1">{#N/A,#N/A,FALSE,"schA"}</definedName>
    <definedName name="__________________www1" localSheetId="18" hidden="1">{#N/A,#N/A,FALSE,"schA"}</definedName>
    <definedName name="__________________www1" localSheetId="17" hidden="1">{#N/A,#N/A,FALSE,"schA"}</definedName>
    <definedName name="__________________www1" localSheetId="2" hidden="1">{#N/A,#N/A,FALSE,"schA"}</definedName>
    <definedName name="__________________www1" hidden="1">{#N/A,#N/A,FALSE,"schA"}</definedName>
    <definedName name="_________________six6" localSheetId="5" hidden="1">{#N/A,#N/A,FALSE,"CRPT";#N/A,#N/A,FALSE,"TREND";#N/A,#N/A,FALSE,"%Curve"}</definedName>
    <definedName name="_________________six6" localSheetId="9" hidden="1">{#N/A,#N/A,FALSE,"CRPT";#N/A,#N/A,FALSE,"TREND";#N/A,#N/A,FALSE,"%Curve"}</definedName>
    <definedName name="_________________six6" localSheetId="6" hidden="1">{#N/A,#N/A,FALSE,"CRPT";#N/A,#N/A,FALSE,"TREND";#N/A,#N/A,FALSE,"%Curve"}</definedName>
    <definedName name="_________________six6" localSheetId="10" hidden="1">{#N/A,#N/A,FALSE,"CRPT";#N/A,#N/A,FALSE,"TREND";#N/A,#N/A,FALSE,"%Curve"}</definedName>
    <definedName name="_________________six6" localSheetId="16" hidden="1">{#N/A,#N/A,FALSE,"CRPT";#N/A,#N/A,FALSE,"TREND";#N/A,#N/A,FALSE,"%Curve"}</definedName>
    <definedName name="_________________six6" localSheetId="15" hidden="1">{#N/A,#N/A,FALSE,"CRPT";#N/A,#N/A,FALSE,"TREND";#N/A,#N/A,FALSE,"%Curve"}</definedName>
    <definedName name="_________________six6" localSheetId="18" hidden="1">{#N/A,#N/A,FALSE,"CRPT";#N/A,#N/A,FALSE,"TREND";#N/A,#N/A,FALSE,"%Curve"}</definedName>
    <definedName name="_________________six6" localSheetId="17" hidden="1">{#N/A,#N/A,FALSE,"CRPT";#N/A,#N/A,FALSE,"TREND";#N/A,#N/A,FALSE,"%Curve"}</definedName>
    <definedName name="_________________six6" localSheetId="2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5" hidden="1">{#N/A,#N/A,FALSE,"schA"}</definedName>
    <definedName name="_________________www1" localSheetId="9" hidden="1">{#N/A,#N/A,FALSE,"schA"}</definedName>
    <definedName name="_________________www1" localSheetId="6" hidden="1">{#N/A,#N/A,FALSE,"schA"}</definedName>
    <definedName name="_________________www1" localSheetId="10" hidden="1">{#N/A,#N/A,FALSE,"schA"}</definedName>
    <definedName name="_________________www1" localSheetId="16" hidden="1">{#N/A,#N/A,FALSE,"schA"}</definedName>
    <definedName name="_________________www1" localSheetId="15" hidden="1">{#N/A,#N/A,FALSE,"schA"}</definedName>
    <definedName name="_________________www1" localSheetId="18" hidden="1">{#N/A,#N/A,FALSE,"schA"}</definedName>
    <definedName name="_________________www1" localSheetId="17" hidden="1">{#N/A,#N/A,FALSE,"schA"}</definedName>
    <definedName name="_________________www1" localSheetId="2" hidden="1">{#N/A,#N/A,FALSE,"schA"}</definedName>
    <definedName name="_________________www1" hidden="1">{#N/A,#N/A,FALSE,"schA"}</definedName>
    <definedName name="________________six6" localSheetId="5" hidden="1">{#N/A,#N/A,FALSE,"CRPT";#N/A,#N/A,FALSE,"TREND";#N/A,#N/A,FALSE,"%Curve"}</definedName>
    <definedName name="________________six6" localSheetId="9" hidden="1">{#N/A,#N/A,FALSE,"CRPT";#N/A,#N/A,FALSE,"TREND";#N/A,#N/A,FALSE,"%Curve"}</definedName>
    <definedName name="________________six6" localSheetId="6" hidden="1">{#N/A,#N/A,FALSE,"CRPT";#N/A,#N/A,FALSE,"TREND";#N/A,#N/A,FALSE,"%Curve"}</definedName>
    <definedName name="________________six6" localSheetId="10" hidden="1">{#N/A,#N/A,FALSE,"CRPT";#N/A,#N/A,FALSE,"TREND";#N/A,#N/A,FALSE,"%Curve"}</definedName>
    <definedName name="________________six6" localSheetId="16" hidden="1">{#N/A,#N/A,FALSE,"CRPT";#N/A,#N/A,FALSE,"TREND";#N/A,#N/A,FALSE,"%Curve"}</definedName>
    <definedName name="________________six6" localSheetId="15" hidden="1">{#N/A,#N/A,FALSE,"CRPT";#N/A,#N/A,FALSE,"TREND";#N/A,#N/A,FALSE,"%Curve"}</definedName>
    <definedName name="________________six6" localSheetId="18" hidden="1">{#N/A,#N/A,FALSE,"CRPT";#N/A,#N/A,FALSE,"TREND";#N/A,#N/A,FALSE,"%Curve"}</definedName>
    <definedName name="________________six6" localSheetId="17" hidden="1">{#N/A,#N/A,FALSE,"CRPT";#N/A,#N/A,FALSE,"TREND";#N/A,#N/A,FALSE,"%Curve"}</definedName>
    <definedName name="________________six6" localSheetId="2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5" hidden="1">{#N/A,#N/A,FALSE,"schA"}</definedName>
    <definedName name="________________www1" localSheetId="9" hidden="1">{#N/A,#N/A,FALSE,"schA"}</definedName>
    <definedName name="________________www1" localSheetId="6" hidden="1">{#N/A,#N/A,FALSE,"schA"}</definedName>
    <definedName name="________________www1" localSheetId="10" hidden="1">{#N/A,#N/A,FALSE,"schA"}</definedName>
    <definedName name="________________www1" localSheetId="16" hidden="1">{#N/A,#N/A,FALSE,"schA"}</definedName>
    <definedName name="________________www1" localSheetId="15" hidden="1">{#N/A,#N/A,FALSE,"schA"}</definedName>
    <definedName name="________________www1" localSheetId="18" hidden="1">{#N/A,#N/A,FALSE,"schA"}</definedName>
    <definedName name="________________www1" localSheetId="17" hidden="1">{#N/A,#N/A,FALSE,"schA"}</definedName>
    <definedName name="________________www1" localSheetId="2" hidden="1">{#N/A,#N/A,FALSE,"schA"}</definedName>
    <definedName name="________________www1" hidden="1">{#N/A,#N/A,FALSE,"schA"}</definedName>
    <definedName name="_______________six6" localSheetId="5" hidden="1">{#N/A,#N/A,FALSE,"CRPT";#N/A,#N/A,FALSE,"TREND";#N/A,#N/A,FALSE,"%Curve"}</definedName>
    <definedName name="_______________six6" localSheetId="9" hidden="1">{#N/A,#N/A,FALSE,"CRPT";#N/A,#N/A,FALSE,"TREND";#N/A,#N/A,FALSE,"%Curve"}</definedName>
    <definedName name="_______________six6" localSheetId="6" hidden="1">{#N/A,#N/A,FALSE,"CRPT";#N/A,#N/A,FALSE,"TREND";#N/A,#N/A,FALSE,"%Curve"}</definedName>
    <definedName name="_______________six6" localSheetId="10" hidden="1">{#N/A,#N/A,FALSE,"CRPT";#N/A,#N/A,FALSE,"TREND";#N/A,#N/A,FALSE,"%Curve"}</definedName>
    <definedName name="_______________six6" localSheetId="16" hidden="1">{#N/A,#N/A,FALSE,"CRPT";#N/A,#N/A,FALSE,"TREND";#N/A,#N/A,FALSE,"%Curve"}</definedName>
    <definedName name="_______________six6" localSheetId="15" hidden="1">{#N/A,#N/A,FALSE,"CRPT";#N/A,#N/A,FALSE,"TREND";#N/A,#N/A,FALSE,"%Curve"}</definedName>
    <definedName name="_______________six6" localSheetId="18" hidden="1">{#N/A,#N/A,FALSE,"CRPT";#N/A,#N/A,FALSE,"TREND";#N/A,#N/A,FALSE,"%Curve"}</definedName>
    <definedName name="_______________six6" localSheetId="17" hidden="1">{#N/A,#N/A,FALSE,"CRPT";#N/A,#N/A,FALSE,"TREND";#N/A,#N/A,FALSE,"%Curve"}</definedName>
    <definedName name="_______________six6" localSheetId="2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5" hidden="1">{#N/A,#N/A,FALSE,"schA"}</definedName>
    <definedName name="_______________www1" localSheetId="9" hidden="1">{#N/A,#N/A,FALSE,"schA"}</definedName>
    <definedName name="_______________www1" localSheetId="6" hidden="1">{#N/A,#N/A,FALSE,"schA"}</definedName>
    <definedName name="_______________www1" localSheetId="10" hidden="1">{#N/A,#N/A,FALSE,"schA"}</definedName>
    <definedName name="_______________www1" localSheetId="16" hidden="1">{#N/A,#N/A,FALSE,"schA"}</definedName>
    <definedName name="_______________www1" localSheetId="15" hidden="1">{#N/A,#N/A,FALSE,"schA"}</definedName>
    <definedName name="_______________www1" localSheetId="18" hidden="1">{#N/A,#N/A,FALSE,"schA"}</definedName>
    <definedName name="_______________www1" localSheetId="17" hidden="1">{#N/A,#N/A,FALSE,"schA"}</definedName>
    <definedName name="_______________www1" localSheetId="2" hidden="1">{#N/A,#N/A,FALSE,"schA"}</definedName>
    <definedName name="_______________www1" hidden="1">{#N/A,#N/A,FALSE,"schA"}</definedName>
    <definedName name="______________six6" localSheetId="5" hidden="1">{#N/A,#N/A,FALSE,"CRPT";#N/A,#N/A,FALSE,"TREND";#N/A,#N/A,FALSE,"%Curve"}</definedName>
    <definedName name="______________six6" localSheetId="9" hidden="1">{#N/A,#N/A,FALSE,"CRPT";#N/A,#N/A,FALSE,"TREND";#N/A,#N/A,FALSE,"%Curve"}</definedName>
    <definedName name="______________six6" localSheetId="6" hidden="1">{#N/A,#N/A,FALSE,"CRPT";#N/A,#N/A,FALSE,"TREND";#N/A,#N/A,FALSE,"%Curve"}</definedName>
    <definedName name="______________six6" localSheetId="10" hidden="1">{#N/A,#N/A,FALSE,"CRPT";#N/A,#N/A,FALSE,"TREND";#N/A,#N/A,FALSE,"%Curve"}</definedName>
    <definedName name="______________six6" localSheetId="16" hidden="1">{#N/A,#N/A,FALSE,"CRPT";#N/A,#N/A,FALSE,"TREND";#N/A,#N/A,FALSE,"%Curve"}</definedName>
    <definedName name="______________six6" localSheetId="15" hidden="1">{#N/A,#N/A,FALSE,"CRPT";#N/A,#N/A,FALSE,"TREND";#N/A,#N/A,FALSE,"%Curve"}</definedName>
    <definedName name="______________six6" localSheetId="18" hidden="1">{#N/A,#N/A,FALSE,"CRPT";#N/A,#N/A,FALSE,"TREND";#N/A,#N/A,FALSE,"%Curve"}</definedName>
    <definedName name="______________six6" localSheetId="17" hidden="1">{#N/A,#N/A,FALSE,"CRPT";#N/A,#N/A,FALSE,"TREND";#N/A,#N/A,FALSE,"%Curve"}</definedName>
    <definedName name="______________six6" localSheetId="2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5" hidden="1">{#N/A,#N/A,FALSE,"schA"}</definedName>
    <definedName name="______________www1" localSheetId="9" hidden="1">{#N/A,#N/A,FALSE,"schA"}</definedName>
    <definedName name="______________www1" localSheetId="6" hidden="1">{#N/A,#N/A,FALSE,"schA"}</definedName>
    <definedName name="______________www1" localSheetId="10" hidden="1">{#N/A,#N/A,FALSE,"schA"}</definedName>
    <definedName name="______________www1" localSheetId="16" hidden="1">{#N/A,#N/A,FALSE,"schA"}</definedName>
    <definedName name="______________www1" localSheetId="15" hidden="1">{#N/A,#N/A,FALSE,"schA"}</definedName>
    <definedName name="______________www1" localSheetId="18" hidden="1">{#N/A,#N/A,FALSE,"schA"}</definedName>
    <definedName name="______________www1" localSheetId="17" hidden="1">{#N/A,#N/A,FALSE,"schA"}</definedName>
    <definedName name="______________www1" localSheetId="2" hidden="1">{#N/A,#N/A,FALSE,"schA"}</definedName>
    <definedName name="______________www1" hidden="1">{#N/A,#N/A,FALSE,"schA"}</definedName>
    <definedName name="_____________six6" localSheetId="5" hidden="1">{#N/A,#N/A,FALSE,"CRPT";#N/A,#N/A,FALSE,"TREND";#N/A,#N/A,FALSE,"%Curve"}</definedName>
    <definedName name="_____________six6" localSheetId="9" hidden="1">{#N/A,#N/A,FALSE,"CRPT";#N/A,#N/A,FALSE,"TREND";#N/A,#N/A,FALSE,"%Curve"}</definedName>
    <definedName name="_____________six6" localSheetId="6" hidden="1">{#N/A,#N/A,FALSE,"CRPT";#N/A,#N/A,FALSE,"TREND";#N/A,#N/A,FALSE,"%Curve"}</definedName>
    <definedName name="_____________six6" localSheetId="10" hidden="1">{#N/A,#N/A,FALSE,"CRPT";#N/A,#N/A,FALSE,"TREND";#N/A,#N/A,FALSE,"%Curve"}</definedName>
    <definedName name="_____________six6" localSheetId="16" hidden="1">{#N/A,#N/A,FALSE,"CRPT";#N/A,#N/A,FALSE,"TREND";#N/A,#N/A,FALSE,"%Curve"}</definedName>
    <definedName name="_____________six6" localSheetId="15" hidden="1">{#N/A,#N/A,FALSE,"CRPT";#N/A,#N/A,FALSE,"TREND";#N/A,#N/A,FALSE,"%Curve"}</definedName>
    <definedName name="_____________six6" localSheetId="18" hidden="1">{#N/A,#N/A,FALSE,"CRPT";#N/A,#N/A,FALSE,"TREND";#N/A,#N/A,FALSE,"%Curve"}</definedName>
    <definedName name="_____________six6" localSheetId="17" hidden="1">{#N/A,#N/A,FALSE,"CRPT";#N/A,#N/A,FALSE,"TREND";#N/A,#N/A,FALSE,"%Curve"}</definedName>
    <definedName name="_____________six6" localSheetId="2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5" hidden="1">{#N/A,#N/A,FALSE,"schA"}</definedName>
    <definedName name="_____________www1" localSheetId="9" hidden="1">{#N/A,#N/A,FALSE,"schA"}</definedName>
    <definedName name="_____________www1" localSheetId="6" hidden="1">{#N/A,#N/A,FALSE,"schA"}</definedName>
    <definedName name="_____________www1" localSheetId="10" hidden="1">{#N/A,#N/A,FALSE,"schA"}</definedName>
    <definedName name="_____________www1" localSheetId="16" hidden="1">{#N/A,#N/A,FALSE,"schA"}</definedName>
    <definedName name="_____________www1" localSheetId="15" hidden="1">{#N/A,#N/A,FALSE,"schA"}</definedName>
    <definedName name="_____________www1" localSheetId="18" hidden="1">{#N/A,#N/A,FALSE,"schA"}</definedName>
    <definedName name="_____________www1" localSheetId="17" hidden="1">{#N/A,#N/A,FALSE,"schA"}</definedName>
    <definedName name="_____________www1" localSheetId="2" hidden="1">{#N/A,#N/A,FALSE,"schA"}</definedName>
    <definedName name="_____________www1" hidden="1">{#N/A,#N/A,FALSE,"schA"}</definedName>
    <definedName name="____________six6" localSheetId="5" hidden="1">{#N/A,#N/A,FALSE,"CRPT";#N/A,#N/A,FALSE,"TREND";#N/A,#N/A,FALSE,"%Curve"}</definedName>
    <definedName name="____________six6" localSheetId="9" hidden="1">{#N/A,#N/A,FALSE,"CRPT";#N/A,#N/A,FALSE,"TREND";#N/A,#N/A,FALSE,"%Curve"}</definedName>
    <definedName name="____________six6" localSheetId="6" hidden="1">{#N/A,#N/A,FALSE,"CRPT";#N/A,#N/A,FALSE,"TREND";#N/A,#N/A,FALSE,"%Curve"}</definedName>
    <definedName name="____________six6" localSheetId="10" hidden="1">{#N/A,#N/A,FALSE,"CRPT";#N/A,#N/A,FALSE,"TREND";#N/A,#N/A,FALSE,"%Curve"}</definedName>
    <definedName name="____________six6" localSheetId="16" hidden="1">{#N/A,#N/A,FALSE,"CRPT";#N/A,#N/A,FALSE,"TREND";#N/A,#N/A,FALSE,"%Curve"}</definedName>
    <definedName name="____________six6" localSheetId="15" hidden="1">{#N/A,#N/A,FALSE,"CRPT";#N/A,#N/A,FALSE,"TREND";#N/A,#N/A,FALSE,"%Curve"}</definedName>
    <definedName name="____________six6" localSheetId="18" hidden="1">{#N/A,#N/A,FALSE,"CRPT";#N/A,#N/A,FALSE,"TREND";#N/A,#N/A,FALSE,"%Curve"}</definedName>
    <definedName name="____________six6" localSheetId="17" hidden="1">{#N/A,#N/A,FALSE,"CRPT";#N/A,#N/A,FALSE,"TREND";#N/A,#N/A,FALSE,"%Curve"}</definedName>
    <definedName name="____________six6" localSheetId="2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5" hidden="1">{#N/A,#N/A,FALSE,"schA"}</definedName>
    <definedName name="____________www1" localSheetId="9" hidden="1">{#N/A,#N/A,FALSE,"schA"}</definedName>
    <definedName name="____________www1" localSheetId="6" hidden="1">{#N/A,#N/A,FALSE,"schA"}</definedName>
    <definedName name="____________www1" localSheetId="10" hidden="1">{#N/A,#N/A,FALSE,"schA"}</definedName>
    <definedName name="____________www1" localSheetId="16" hidden="1">{#N/A,#N/A,FALSE,"schA"}</definedName>
    <definedName name="____________www1" localSheetId="15" hidden="1">{#N/A,#N/A,FALSE,"schA"}</definedName>
    <definedName name="____________www1" localSheetId="18" hidden="1">{#N/A,#N/A,FALSE,"schA"}</definedName>
    <definedName name="____________www1" localSheetId="17" hidden="1">{#N/A,#N/A,FALSE,"schA"}</definedName>
    <definedName name="____________www1" localSheetId="2" hidden="1">{#N/A,#N/A,FALSE,"schA"}</definedName>
    <definedName name="____________www1" hidden="1">{#N/A,#N/A,FALSE,"schA"}</definedName>
    <definedName name="___________six6" localSheetId="5" hidden="1">{#N/A,#N/A,FALSE,"CRPT";#N/A,#N/A,FALSE,"TREND";#N/A,#N/A,FALSE,"%Curve"}</definedName>
    <definedName name="___________six6" localSheetId="9" hidden="1">{#N/A,#N/A,FALSE,"CRPT";#N/A,#N/A,FALSE,"TREND";#N/A,#N/A,FALSE,"%Curve"}</definedName>
    <definedName name="___________six6" localSheetId="6" hidden="1">{#N/A,#N/A,FALSE,"CRPT";#N/A,#N/A,FALSE,"TREND";#N/A,#N/A,FALSE,"%Curve"}</definedName>
    <definedName name="___________six6" localSheetId="10" hidden="1">{#N/A,#N/A,FALSE,"CRPT";#N/A,#N/A,FALSE,"TREND";#N/A,#N/A,FALSE,"%Curve"}</definedName>
    <definedName name="___________six6" localSheetId="16" hidden="1">{#N/A,#N/A,FALSE,"CRPT";#N/A,#N/A,FALSE,"TREND";#N/A,#N/A,FALSE,"%Curve"}</definedName>
    <definedName name="___________six6" localSheetId="15" hidden="1">{#N/A,#N/A,FALSE,"CRPT";#N/A,#N/A,FALSE,"TREND";#N/A,#N/A,FALSE,"%Curve"}</definedName>
    <definedName name="___________six6" localSheetId="18" hidden="1">{#N/A,#N/A,FALSE,"CRPT";#N/A,#N/A,FALSE,"TREND";#N/A,#N/A,FALSE,"%Curve"}</definedName>
    <definedName name="___________six6" localSheetId="17" hidden="1">{#N/A,#N/A,FALSE,"CRPT";#N/A,#N/A,FALSE,"TREND";#N/A,#N/A,FALSE,"%Curve"}</definedName>
    <definedName name="___________six6" localSheetId="2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5" hidden="1">{#N/A,#N/A,FALSE,"schA"}</definedName>
    <definedName name="___________www1" localSheetId="9" hidden="1">{#N/A,#N/A,FALSE,"schA"}</definedName>
    <definedName name="___________www1" localSheetId="6" hidden="1">{#N/A,#N/A,FALSE,"schA"}</definedName>
    <definedName name="___________www1" localSheetId="10" hidden="1">{#N/A,#N/A,FALSE,"schA"}</definedName>
    <definedName name="___________www1" localSheetId="16" hidden="1">{#N/A,#N/A,FALSE,"schA"}</definedName>
    <definedName name="___________www1" localSheetId="15" hidden="1">{#N/A,#N/A,FALSE,"schA"}</definedName>
    <definedName name="___________www1" localSheetId="18" hidden="1">{#N/A,#N/A,FALSE,"schA"}</definedName>
    <definedName name="___________www1" localSheetId="17" hidden="1">{#N/A,#N/A,FALSE,"schA"}</definedName>
    <definedName name="___________www1" localSheetId="2" hidden="1">{#N/A,#N/A,FALSE,"schA"}</definedName>
    <definedName name="___________www1" hidden="1">{#N/A,#N/A,FALSE,"schA"}</definedName>
    <definedName name="__________six6" localSheetId="5" hidden="1">{#N/A,#N/A,FALSE,"CRPT";#N/A,#N/A,FALSE,"TREND";#N/A,#N/A,FALSE,"%Curve"}</definedName>
    <definedName name="__________six6" localSheetId="9" hidden="1">{#N/A,#N/A,FALSE,"CRPT";#N/A,#N/A,FALSE,"TREND";#N/A,#N/A,FALSE,"%Curve"}</definedName>
    <definedName name="__________six6" localSheetId="6" hidden="1">{#N/A,#N/A,FALSE,"CRPT";#N/A,#N/A,FALSE,"TREND";#N/A,#N/A,FALSE,"%Curve"}</definedName>
    <definedName name="__________six6" localSheetId="10" hidden="1">{#N/A,#N/A,FALSE,"CRPT";#N/A,#N/A,FALSE,"TREND";#N/A,#N/A,FALSE,"%Curve"}</definedName>
    <definedName name="__________six6" localSheetId="16" hidden="1">{#N/A,#N/A,FALSE,"CRPT";#N/A,#N/A,FALSE,"TREND";#N/A,#N/A,FALSE,"%Curve"}</definedName>
    <definedName name="__________six6" localSheetId="15" hidden="1">{#N/A,#N/A,FALSE,"CRPT";#N/A,#N/A,FALSE,"TREND";#N/A,#N/A,FALSE,"%Curve"}</definedName>
    <definedName name="__________six6" localSheetId="18" hidden="1">{#N/A,#N/A,FALSE,"CRPT";#N/A,#N/A,FALSE,"TREND";#N/A,#N/A,FALSE,"%Curve"}</definedName>
    <definedName name="__________six6" localSheetId="17" hidden="1">{#N/A,#N/A,FALSE,"CRPT";#N/A,#N/A,FALSE,"TREND";#N/A,#N/A,FALSE,"%Curve"}</definedName>
    <definedName name="__________six6" localSheetId="2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5" hidden="1">{#N/A,#N/A,FALSE,"schA"}</definedName>
    <definedName name="__________www1" localSheetId="9" hidden="1">{#N/A,#N/A,FALSE,"schA"}</definedName>
    <definedName name="__________www1" localSheetId="6" hidden="1">{#N/A,#N/A,FALSE,"schA"}</definedName>
    <definedName name="__________www1" localSheetId="10" hidden="1">{#N/A,#N/A,FALSE,"schA"}</definedName>
    <definedName name="__________www1" localSheetId="16" hidden="1">{#N/A,#N/A,FALSE,"schA"}</definedName>
    <definedName name="__________www1" localSheetId="15" hidden="1">{#N/A,#N/A,FALSE,"schA"}</definedName>
    <definedName name="__________www1" localSheetId="18" hidden="1">{#N/A,#N/A,FALSE,"schA"}</definedName>
    <definedName name="__________www1" localSheetId="17" hidden="1">{#N/A,#N/A,FALSE,"schA"}</definedName>
    <definedName name="__________www1" localSheetId="2" hidden="1">{#N/A,#N/A,FALSE,"schA"}</definedName>
    <definedName name="__________www1" hidden="1">{#N/A,#N/A,FALSE,"schA"}</definedName>
    <definedName name="_________six6" localSheetId="5" hidden="1">{#N/A,#N/A,FALSE,"CRPT";#N/A,#N/A,FALSE,"TREND";#N/A,#N/A,FALSE,"%Curve"}</definedName>
    <definedName name="_________six6" localSheetId="9" hidden="1">{#N/A,#N/A,FALSE,"CRPT";#N/A,#N/A,FALSE,"TREND";#N/A,#N/A,FALSE,"%Curve"}</definedName>
    <definedName name="_________six6" localSheetId="6" hidden="1">{#N/A,#N/A,FALSE,"CRPT";#N/A,#N/A,FALSE,"TREND";#N/A,#N/A,FALSE,"%Curve"}</definedName>
    <definedName name="_________six6" localSheetId="10" hidden="1">{#N/A,#N/A,FALSE,"CRPT";#N/A,#N/A,FALSE,"TREND";#N/A,#N/A,FALSE,"%Curve"}</definedName>
    <definedName name="_________six6" localSheetId="16" hidden="1">{#N/A,#N/A,FALSE,"CRPT";#N/A,#N/A,FALSE,"TREND";#N/A,#N/A,FALSE,"%Curve"}</definedName>
    <definedName name="_________six6" localSheetId="15" hidden="1">{#N/A,#N/A,FALSE,"CRPT";#N/A,#N/A,FALSE,"TREND";#N/A,#N/A,FALSE,"%Curve"}</definedName>
    <definedName name="_________six6" localSheetId="18" hidden="1">{#N/A,#N/A,FALSE,"CRPT";#N/A,#N/A,FALSE,"TREND";#N/A,#N/A,FALSE,"%Curve"}</definedName>
    <definedName name="_________six6" localSheetId="17" hidden="1">{#N/A,#N/A,FALSE,"CRPT";#N/A,#N/A,FALSE,"TREND";#N/A,#N/A,FALSE,"%Curve"}</definedName>
    <definedName name="_________six6" localSheetId="2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5" hidden="1">{#N/A,#N/A,FALSE,"schA"}</definedName>
    <definedName name="_________www1" localSheetId="9" hidden="1">{#N/A,#N/A,FALSE,"schA"}</definedName>
    <definedName name="_________www1" localSheetId="6" hidden="1">{#N/A,#N/A,FALSE,"schA"}</definedName>
    <definedName name="_________www1" localSheetId="10" hidden="1">{#N/A,#N/A,FALSE,"schA"}</definedName>
    <definedName name="_________www1" localSheetId="16" hidden="1">{#N/A,#N/A,FALSE,"schA"}</definedName>
    <definedName name="_________www1" localSheetId="15" hidden="1">{#N/A,#N/A,FALSE,"schA"}</definedName>
    <definedName name="_________www1" localSheetId="18" hidden="1">{#N/A,#N/A,FALSE,"schA"}</definedName>
    <definedName name="_________www1" localSheetId="17" hidden="1">{#N/A,#N/A,FALSE,"schA"}</definedName>
    <definedName name="_________www1" localSheetId="2" hidden="1">{#N/A,#N/A,FALSE,"schA"}</definedName>
    <definedName name="_________www1" hidden="1">{#N/A,#N/A,FALSE,"schA"}</definedName>
    <definedName name="________six6" localSheetId="5" hidden="1">{#N/A,#N/A,FALSE,"CRPT";#N/A,#N/A,FALSE,"TREND";#N/A,#N/A,FALSE,"%Curve"}</definedName>
    <definedName name="________six6" localSheetId="9" hidden="1">{#N/A,#N/A,FALSE,"CRPT";#N/A,#N/A,FALSE,"TREND";#N/A,#N/A,FALSE,"%Curve"}</definedName>
    <definedName name="________six6" localSheetId="6" hidden="1">{#N/A,#N/A,FALSE,"CRPT";#N/A,#N/A,FALSE,"TREND";#N/A,#N/A,FALSE,"%Curve"}</definedName>
    <definedName name="________six6" localSheetId="10" hidden="1">{#N/A,#N/A,FALSE,"CRPT";#N/A,#N/A,FALSE,"TREND";#N/A,#N/A,FALSE,"%Curve"}</definedName>
    <definedName name="________six6" localSheetId="16" hidden="1">{#N/A,#N/A,FALSE,"CRPT";#N/A,#N/A,FALSE,"TREND";#N/A,#N/A,FALSE,"%Curve"}</definedName>
    <definedName name="________six6" localSheetId="15" hidden="1">{#N/A,#N/A,FALSE,"CRPT";#N/A,#N/A,FALSE,"TREND";#N/A,#N/A,FALSE,"%Curve"}</definedName>
    <definedName name="________six6" localSheetId="18" hidden="1">{#N/A,#N/A,FALSE,"CRPT";#N/A,#N/A,FALSE,"TREND";#N/A,#N/A,FALSE,"%Curve"}</definedName>
    <definedName name="________six6" localSheetId="17" hidden="1">{#N/A,#N/A,FALSE,"CRPT";#N/A,#N/A,FALSE,"TREND";#N/A,#N/A,FALSE,"%Curve"}</definedName>
    <definedName name="________six6" localSheetId="2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5" hidden="1">{#N/A,#N/A,FALSE,"schA"}</definedName>
    <definedName name="________www1" localSheetId="9" hidden="1">{#N/A,#N/A,FALSE,"schA"}</definedName>
    <definedName name="________www1" localSheetId="6" hidden="1">{#N/A,#N/A,FALSE,"schA"}</definedName>
    <definedName name="________www1" localSheetId="10" hidden="1">{#N/A,#N/A,FALSE,"schA"}</definedName>
    <definedName name="________www1" localSheetId="16" hidden="1">{#N/A,#N/A,FALSE,"schA"}</definedName>
    <definedName name="________www1" localSheetId="15" hidden="1">{#N/A,#N/A,FALSE,"schA"}</definedName>
    <definedName name="________www1" localSheetId="18" hidden="1">{#N/A,#N/A,FALSE,"schA"}</definedName>
    <definedName name="________www1" localSheetId="17" hidden="1">{#N/A,#N/A,FALSE,"schA"}</definedName>
    <definedName name="________www1" localSheetId="2" hidden="1">{#N/A,#N/A,FALSE,"schA"}</definedName>
    <definedName name="________www1" hidden="1">{#N/A,#N/A,FALSE,"schA"}</definedName>
    <definedName name="_______six6" localSheetId="5" hidden="1">{#N/A,#N/A,FALSE,"CRPT";#N/A,#N/A,FALSE,"TREND";#N/A,#N/A,FALSE,"%Curve"}</definedName>
    <definedName name="_______six6" localSheetId="9" hidden="1">{#N/A,#N/A,FALSE,"CRPT";#N/A,#N/A,FALSE,"TREND";#N/A,#N/A,FALSE,"%Curve"}</definedName>
    <definedName name="_______six6" localSheetId="6" hidden="1">{#N/A,#N/A,FALSE,"CRPT";#N/A,#N/A,FALSE,"TREND";#N/A,#N/A,FALSE,"%Curve"}</definedName>
    <definedName name="_______six6" localSheetId="10" hidden="1">{#N/A,#N/A,FALSE,"CRPT";#N/A,#N/A,FALSE,"TREND";#N/A,#N/A,FALSE,"%Curve"}</definedName>
    <definedName name="_______six6" localSheetId="16" hidden="1">{#N/A,#N/A,FALSE,"CRPT";#N/A,#N/A,FALSE,"TREND";#N/A,#N/A,FALSE,"%Curve"}</definedName>
    <definedName name="_______six6" localSheetId="15" hidden="1">{#N/A,#N/A,FALSE,"CRPT";#N/A,#N/A,FALSE,"TREND";#N/A,#N/A,FALSE,"%Curve"}</definedName>
    <definedName name="_______six6" localSheetId="18" hidden="1">{#N/A,#N/A,FALSE,"CRPT";#N/A,#N/A,FALSE,"TREND";#N/A,#N/A,FALSE,"%Curve"}</definedName>
    <definedName name="_______six6" localSheetId="17" hidden="1">{#N/A,#N/A,FALSE,"CRPT";#N/A,#N/A,FALSE,"TREND";#N/A,#N/A,FALSE,"%Curve"}</definedName>
    <definedName name="_______six6" localSheetId="2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5" hidden="1">{#N/A,#N/A,FALSE,"schA"}</definedName>
    <definedName name="_______www1" localSheetId="9" hidden="1">{#N/A,#N/A,FALSE,"schA"}</definedName>
    <definedName name="_______www1" localSheetId="6" hidden="1">{#N/A,#N/A,FALSE,"schA"}</definedName>
    <definedName name="_______www1" localSheetId="10" hidden="1">{#N/A,#N/A,FALSE,"schA"}</definedName>
    <definedName name="_______www1" localSheetId="16" hidden="1">{#N/A,#N/A,FALSE,"schA"}</definedName>
    <definedName name="_______www1" localSheetId="15" hidden="1">{#N/A,#N/A,FALSE,"schA"}</definedName>
    <definedName name="_______www1" localSheetId="18" hidden="1">{#N/A,#N/A,FALSE,"schA"}</definedName>
    <definedName name="_______www1" localSheetId="17" hidden="1">{#N/A,#N/A,FALSE,"schA"}</definedName>
    <definedName name="_______www1" localSheetId="2" hidden="1">{#N/A,#N/A,FALSE,"schA"}</definedName>
    <definedName name="_______www1" hidden="1">{#N/A,#N/A,FALSE,"schA"}</definedName>
    <definedName name="______Apr05" localSheetId="5">#REF!</definedName>
    <definedName name="______Apr05" localSheetId="9">#REF!</definedName>
    <definedName name="______Apr05" localSheetId="10">#REF!</definedName>
    <definedName name="______Apr05" localSheetId="0">#REF!</definedName>
    <definedName name="______Apr05">#REF!</definedName>
    <definedName name="______Aug05" localSheetId="5">#REF!</definedName>
    <definedName name="______Aug05" localSheetId="9">#REF!</definedName>
    <definedName name="______Aug05" localSheetId="10">#REF!</definedName>
    <definedName name="______Aug05" localSheetId="0">#REF!</definedName>
    <definedName name="______Aug05">#REF!</definedName>
    <definedName name="______ex1" localSheetId="16" hidden="1">{#N/A,#N/A,FALSE,"Summ";#N/A,#N/A,FALSE,"General"}</definedName>
    <definedName name="______ex1" localSheetId="18" hidden="1">{#N/A,#N/A,FALSE,"Summ";#N/A,#N/A,FALSE,"General"}</definedName>
    <definedName name="______ex1" localSheetId="17" hidden="1">{#N/A,#N/A,FALSE,"Summ";#N/A,#N/A,FALSE,"General"}</definedName>
    <definedName name="______ex1" hidden="1">{#N/A,#N/A,FALSE,"Summ";#N/A,#N/A,FALSE,"General"}</definedName>
    <definedName name="______Feb05" localSheetId="5">#REF!</definedName>
    <definedName name="______Feb05" localSheetId="9">#REF!</definedName>
    <definedName name="______Feb05" localSheetId="10">#REF!</definedName>
    <definedName name="______Feb05" localSheetId="0">#REF!</definedName>
    <definedName name="______Feb05">#REF!</definedName>
    <definedName name="______Jan05" localSheetId="5">#REF!</definedName>
    <definedName name="______Jan05" localSheetId="9">#REF!</definedName>
    <definedName name="______Jan05" localSheetId="10">#REF!</definedName>
    <definedName name="______Jan05" localSheetId="0">#REF!</definedName>
    <definedName name="______Jan05">#REF!</definedName>
    <definedName name="______Jul05" localSheetId="5">#REF!</definedName>
    <definedName name="______Jul05" localSheetId="9">#REF!</definedName>
    <definedName name="______Jul05" localSheetId="10">#REF!</definedName>
    <definedName name="______Jul05" localSheetId="0">#REF!</definedName>
    <definedName name="______Jul05">#REF!</definedName>
    <definedName name="______Jun05" localSheetId="5">#REF!</definedName>
    <definedName name="______Jun05" localSheetId="9">#REF!</definedName>
    <definedName name="______Jun05" localSheetId="10">#REF!</definedName>
    <definedName name="______Jun05" localSheetId="0">#REF!</definedName>
    <definedName name="______Jun05">#REF!</definedName>
    <definedName name="______Jun09">" BS!$AI$7:$AI$1643"</definedName>
    <definedName name="______Mar05" localSheetId="5">#REF!</definedName>
    <definedName name="______Mar05" localSheetId="9">#REF!</definedName>
    <definedName name="______Mar05" localSheetId="10">#REF!</definedName>
    <definedName name="______Mar05" localSheetId="0">#REF!</definedName>
    <definedName name="______Mar05">#REF!</definedName>
    <definedName name="______May05" localSheetId="5">#REF!</definedName>
    <definedName name="______May05" localSheetId="9">#REF!</definedName>
    <definedName name="______May05" localSheetId="10">#REF!</definedName>
    <definedName name="______May05" localSheetId="0">#REF!</definedName>
    <definedName name="______May05">#REF!</definedName>
    <definedName name="______new1" localSheetId="16" hidden="1">{#N/A,#N/A,FALSE,"Summ";#N/A,#N/A,FALSE,"General"}</definedName>
    <definedName name="______new1" localSheetId="18" hidden="1">{#N/A,#N/A,FALSE,"Summ";#N/A,#N/A,FALSE,"General"}</definedName>
    <definedName name="______new1" localSheetId="17" hidden="1">{#N/A,#N/A,FALSE,"Summ";#N/A,#N/A,FALSE,"General"}</definedName>
    <definedName name="______new1" hidden="1">{#N/A,#N/A,FALSE,"Summ";#N/A,#N/A,FALSE,"General"}</definedName>
    <definedName name="______Sep05" localSheetId="5">#REF!</definedName>
    <definedName name="______Sep05" localSheetId="9">#REF!</definedName>
    <definedName name="______Sep05" localSheetId="10">#REF!</definedName>
    <definedName name="______Sep05" localSheetId="0">#REF!</definedName>
    <definedName name="______Sep05">#REF!</definedName>
    <definedName name="______six6" localSheetId="5" hidden="1">{#N/A,#N/A,FALSE,"CRPT";#N/A,#N/A,FALSE,"TREND";#N/A,#N/A,FALSE,"%Curve"}</definedName>
    <definedName name="______six6" localSheetId="9" hidden="1">{#N/A,#N/A,FALSE,"CRPT";#N/A,#N/A,FALSE,"TREND";#N/A,#N/A,FALSE,"%Curve"}</definedName>
    <definedName name="______six6" localSheetId="6" hidden="1">{#N/A,#N/A,FALSE,"CRPT";#N/A,#N/A,FALSE,"TREND";#N/A,#N/A,FALSE,"%Curve"}</definedName>
    <definedName name="______six6" localSheetId="10" hidden="1">{#N/A,#N/A,FALSE,"CRPT";#N/A,#N/A,FALSE,"TREND";#N/A,#N/A,FALSE,"%Curve"}</definedName>
    <definedName name="______six6" localSheetId="16" hidden="1">{#N/A,#N/A,FALSE,"CRPT";#N/A,#N/A,FALSE,"TREND";#N/A,#N/A,FALSE,"%Curve"}</definedName>
    <definedName name="______six6" localSheetId="15" hidden="1">{#N/A,#N/A,FALSE,"CRPT";#N/A,#N/A,FALSE,"TREND";#N/A,#N/A,FALSE,"%Curve"}</definedName>
    <definedName name="______six6" localSheetId="18" hidden="1">{#N/A,#N/A,FALSE,"CRPT";#N/A,#N/A,FALSE,"TREND";#N/A,#N/A,FALSE,"%Curve"}</definedName>
    <definedName name="______six6" localSheetId="17" hidden="1">{#N/A,#N/A,FALSE,"CRPT";#N/A,#N/A,FALSE,"TREND";#N/A,#N/A,FALSE,"%Curve"}</definedName>
    <definedName name="______six6" localSheetId="2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5" hidden="1">{#N/A,#N/A,FALSE,"schA"}</definedName>
    <definedName name="______www1" localSheetId="9" hidden="1">{#N/A,#N/A,FALSE,"schA"}</definedName>
    <definedName name="______www1" localSheetId="6" hidden="1">{#N/A,#N/A,FALSE,"schA"}</definedName>
    <definedName name="______www1" localSheetId="10" hidden="1">{#N/A,#N/A,FALSE,"schA"}</definedName>
    <definedName name="______www1" localSheetId="16" hidden="1">{#N/A,#N/A,FALSE,"schA"}</definedName>
    <definedName name="______www1" localSheetId="15" hidden="1">{#N/A,#N/A,FALSE,"schA"}</definedName>
    <definedName name="______www1" localSheetId="18" hidden="1">{#N/A,#N/A,FALSE,"schA"}</definedName>
    <definedName name="______www1" localSheetId="17" hidden="1">{#N/A,#N/A,FALSE,"schA"}</definedName>
    <definedName name="______www1" localSheetId="2" hidden="1">{#N/A,#N/A,FALSE,"schA"}</definedName>
    <definedName name="______www1" hidden="1">{#N/A,#N/A,FALSE,"schA"}</definedName>
    <definedName name="_____Apr04">[4]BS!$U$7:$U$3582</definedName>
    <definedName name="_____Apr05" localSheetId="5">[5]BS!#REF!</definedName>
    <definedName name="_____Apr05" localSheetId="9">[5]BS!#REF!</definedName>
    <definedName name="_____Apr05" localSheetId="10">[5]BS!#REF!</definedName>
    <definedName name="_____Apr05" localSheetId="0">[5]BS!#REF!</definedName>
    <definedName name="_____Apr05">[5]BS!#REF!</definedName>
    <definedName name="_____Aug04">[4]BS!$Y$7:$Y$3582</definedName>
    <definedName name="_____Aug05" localSheetId="5">[5]BS!#REF!</definedName>
    <definedName name="_____Aug05" localSheetId="9">[5]BS!#REF!</definedName>
    <definedName name="_____Aug05" localSheetId="10">[5]BS!#REF!</definedName>
    <definedName name="_____Aug05" localSheetId="0">[5]BS!#REF!</definedName>
    <definedName name="_____Aug05">[5]BS!#REF!</definedName>
    <definedName name="_____Aug09" xml:space="preserve"> [6]BS!$Y$7:$Y$1726</definedName>
    <definedName name="_____DAT1" localSheetId="5">#REF!</definedName>
    <definedName name="_____DAT1" localSheetId="9">#REF!</definedName>
    <definedName name="_____DAT1" localSheetId="10">#REF!</definedName>
    <definedName name="_____DAT1" localSheetId="0">#REF!</definedName>
    <definedName name="_____DAT1">#REF!</definedName>
    <definedName name="_____DAT10" localSheetId="5">#REF!</definedName>
    <definedName name="_____DAT10" localSheetId="9">#REF!</definedName>
    <definedName name="_____DAT10" localSheetId="10">#REF!</definedName>
    <definedName name="_____DAT10" localSheetId="0">#REF!</definedName>
    <definedName name="_____DAT10">#REF!</definedName>
    <definedName name="_____DAT11" localSheetId="5">#REF!</definedName>
    <definedName name="_____DAT11" localSheetId="9">#REF!</definedName>
    <definedName name="_____DAT11" localSheetId="10">#REF!</definedName>
    <definedName name="_____DAT11" localSheetId="0">#REF!</definedName>
    <definedName name="_____DAT11">#REF!</definedName>
    <definedName name="_____DAT12" localSheetId="5">#REF!</definedName>
    <definedName name="_____DAT12" localSheetId="9">#REF!</definedName>
    <definedName name="_____DAT12" localSheetId="10">#REF!</definedName>
    <definedName name="_____DAT12" localSheetId="0">#REF!</definedName>
    <definedName name="_____DAT12">#REF!</definedName>
    <definedName name="_____DAT13" localSheetId="5">#REF!</definedName>
    <definedName name="_____DAT13" localSheetId="9">#REF!</definedName>
    <definedName name="_____DAT13" localSheetId="10">#REF!</definedName>
    <definedName name="_____DAT13" localSheetId="0">#REF!</definedName>
    <definedName name="_____DAT13">#REF!</definedName>
    <definedName name="_____DAT2" localSheetId="5">#REF!</definedName>
    <definedName name="_____DAT2" localSheetId="9">#REF!</definedName>
    <definedName name="_____DAT2" localSheetId="10">#REF!</definedName>
    <definedName name="_____DAT2" localSheetId="0">#REF!</definedName>
    <definedName name="_____DAT2">#REF!</definedName>
    <definedName name="_____DAT3" localSheetId="5">'[7]23600471-WA Utility Tax (Elect)'!#REF!</definedName>
    <definedName name="_____DAT3" localSheetId="9">'[7]23600471-WA Utility Tax (Elect)'!#REF!</definedName>
    <definedName name="_____DAT3" localSheetId="10">'[7]23600471-WA Utility Tax (Elect)'!#REF!</definedName>
    <definedName name="_____DAT3" localSheetId="0">'[7]23600471-WA Utility Tax (Elect)'!#REF!</definedName>
    <definedName name="_____DAT3">'[7]23600471-WA Utility Tax (Elect)'!#REF!</definedName>
    <definedName name="_____DAT4" localSheetId="5">#REF!</definedName>
    <definedName name="_____DAT4" localSheetId="9">#REF!</definedName>
    <definedName name="_____DAT4" localSheetId="10">#REF!</definedName>
    <definedName name="_____DAT4" localSheetId="0">#REF!</definedName>
    <definedName name="_____DAT4">#REF!</definedName>
    <definedName name="_____DAT5" localSheetId="5">#REF!</definedName>
    <definedName name="_____DAT5" localSheetId="9">#REF!</definedName>
    <definedName name="_____DAT5" localSheetId="10">#REF!</definedName>
    <definedName name="_____DAT5" localSheetId="0">#REF!</definedName>
    <definedName name="_____DAT5">#REF!</definedName>
    <definedName name="_____DAT6" localSheetId="5">#REF!</definedName>
    <definedName name="_____DAT6" localSheetId="9">#REF!</definedName>
    <definedName name="_____DAT6" localSheetId="10">#REF!</definedName>
    <definedName name="_____DAT6" localSheetId="0">#REF!</definedName>
    <definedName name="_____DAT6">#REF!</definedName>
    <definedName name="_____DAT7" localSheetId="5">#REF!</definedName>
    <definedName name="_____DAT7" localSheetId="9">#REF!</definedName>
    <definedName name="_____DAT7" localSheetId="10">#REF!</definedName>
    <definedName name="_____DAT7" localSheetId="0">#REF!</definedName>
    <definedName name="_____DAT7">#REF!</definedName>
    <definedName name="_____DAT8" localSheetId="5">#REF!</definedName>
    <definedName name="_____DAT8" localSheetId="9">#REF!</definedName>
    <definedName name="_____DAT8" localSheetId="10">#REF!</definedName>
    <definedName name="_____DAT8" localSheetId="0">#REF!</definedName>
    <definedName name="_____DAT8">#REF!</definedName>
    <definedName name="_____DAT9" localSheetId="5">#REF!</definedName>
    <definedName name="_____DAT9" localSheetId="9">#REF!</definedName>
    <definedName name="_____DAT9" localSheetId="10">#REF!</definedName>
    <definedName name="_____DAT9" localSheetId="0">#REF!</definedName>
    <definedName name="_____DAT9">#REF!</definedName>
    <definedName name="_____Dec03">[8]BS!$T$7:$T$3582</definedName>
    <definedName name="_____Dec04">[4]BS!$AC$7:$AC$3580</definedName>
    <definedName name="_____ex1" localSheetId="16" hidden="1">{#N/A,#N/A,FALSE,"Summ";#N/A,#N/A,FALSE,"General"}</definedName>
    <definedName name="_____ex1" localSheetId="18" hidden="1">{#N/A,#N/A,FALSE,"Summ";#N/A,#N/A,FALSE,"General"}</definedName>
    <definedName name="_____ex1" localSheetId="17" hidden="1">{#N/A,#N/A,FALSE,"Summ";#N/A,#N/A,FALSE,"General"}</definedName>
    <definedName name="_____ex1" hidden="1">{#N/A,#N/A,FALSE,"Summ";#N/A,#N/A,FALSE,"General"}</definedName>
    <definedName name="_____Feb04">[4]BS!$S$7:$S$3582</definedName>
    <definedName name="_____Feb05" localSheetId="5">[5]BS!#REF!</definedName>
    <definedName name="_____Feb05" localSheetId="9">[5]BS!#REF!</definedName>
    <definedName name="_____Feb05" localSheetId="10">[5]BS!#REF!</definedName>
    <definedName name="_____Feb05" localSheetId="0">[5]BS!#REF!</definedName>
    <definedName name="_____Feb05">[5]BS!#REF!</definedName>
    <definedName name="_____Jan04">[4]BS!$R$7:$R$3582</definedName>
    <definedName name="_____Jan05" localSheetId="5">[5]BS!#REF!</definedName>
    <definedName name="_____Jan05" localSheetId="9">[5]BS!#REF!</definedName>
    <definedName name="_____Jan05" localSheetId="10">[5]BS!#REF!</definedName>
    <definedName name="_____Jan05" localSheetId="0">[5]BS!#REF!</definedName>
    <definedName name="_____Jan05">[5]BS!#REF!</definedName>
    <definedName name="_____Jul04">[4]BS!$X$7:$X$3582</definedName>
    <definedName name="_____Jul05" localSheetId="5">[5]BS!#REF!</definedName>
    <definedName name="_____Jul05" localSheetId="9">[5]BS!#REF!</definedName>
    <definedName name="_____Jul05" localSheetId="10">[5]BS!#REF!</definedName>
    <definedName name="_____Jul05" localSheetId="0">[5]BS!#REF!</definedName>
    <definedName name="_____Jul05">[5]BS!#REF!</definedName>
    <definedName name="_____Jul09" xml:space="preserve"> [6]BS!$X$7:$X$1726</definedName>
    <definedName name="_____Jun04">[4]BS!$W$7:$W$3582</definedName>
    <definedName name="_____Jun05" localSheetId="5">[5]BS!#REF!</definedName>
    <definedName name="_____Jun05" localSheetId="9">[5]BS!#REF!</definedName>
    <definedName name="_____Jun05" localSheetId="10">[5]BS!#REF!</definedName>
    <definedName name="_____Jun05" localSheetId="0">[5]BS!#REF!</definedName>
    <definedName name="_____Jun05">[5]BS!#REF!</definedName>
    <definedName name="_____Jun09">" BS!$AI$7:$AI$1643"</definedName>
    <definedName name="_____Mar04">[4]BS!$T$7:$T$3582</definedName>
    <definedName name="_____Mar05" localSheetId="5">[5]BS!#REF!</definedName>
    <definedName name="_____Mar05" localSheetId="9">[5]BS!#REF!</definedName>
    <definedName name="_____Mar05" localSheetId="10">[5]BS!#REF!</definedName>
    <definedName name="_____Mar05" localSheetId="0">[5]BS!#REF!</definedName>
    <definedName name="_____Mar05">[5]BS!#REF!</definedName>
    <definedName name="_____May04">[4]BS!$V$7:$V$3582</definedName>
    <definedName name="_____May05" localSheetId="5">[5]BS!#REF!</definedName>
    <definedName name="_____May05" localSheetId="9">[5]BS!#REF!</definedName>
    <definedName name="_____May05" localSheetId="10">[5]BS!#REF!</definedName>
    <definedName name="_____May05" localSheetId="0">[5]BS!#REF!</definedName>
    <definedName name="_____May05">[5]BS!#REF!</definedName>
    <definedName name="_____new1" localSheetId="16" hidden="1">{#N/A,#N/A,FALSE,"Summ";#N/A,#N/A,FALSE,"General"}</definedName>
    <definedName name="_____new1" localSheetId="18" hidden="1">{#N/A,#N/A,FALSE,"Summ";#N/A,#N/A,FALSE,"General"}</definedName>
    <definedName name="_____new1" localSheetId="17" hidden="1">{#N/A,#N/A,FALSE,"Summ";#N/A,#N/A,FALSE,"General"}</definedName>
    <definedName name="_____new1" hidden="1">{#N/A,#N/A,FALSE,"Summ";#N/A,#N/A,FALSE,"General"}</definedName>
    <definedName name="_____Nov03">[8]BS!$S$7:$S$3582</definedName>
    <definedName name="_____Nov04">[4]BS!$AB$7:$AB$3582</definedName>
    <definedName name="_____Oct03">[8]BS!$R$7:$R$3582</definedName>
    <definedName name="_____Oct04">[4]BS!$AA$7:$AA$3582</definedName>
    <definedName name="_____Sep03">[8]BS!$Q$7:$Q$3582</definedName>
    <definedName name="_____Sep04">[4]BS!$Z$7:$Z$3582</definedName>
    <definedName name="_____Sep05" localSheetId="5">[5]BS!#REF!</definedName>
    <definedName name="_____Sep05" localSheetId="9">[5]BS!#REF!</definedName>
    <definedName name="_____Sep05" localSheetId="10">[5]BS!#REF!</definedName>
    <definedName name="_____Sep05" localSheetId="0">[5]BS!#REF!</definedName>
    <definedName name="_____Sep05">[5]BS!#REF!</definedName>
    <definedName name="_____six6" localSheetId="5" hidden="1">{#N/A,#N/A,FALSE,"CRPT";#N/A,#N/A,FALSE,"TREND";#N/A,#N/A,FALSE,"%Curve"}</definedName>
    <definedName name="_____six6" localSheetId="9" hidden="1">{#N/A,#N/A,FALSE,"CRPT";#N/A,#N/A,FALSE,"TREND";#N/A,#N/A,FALSE,"%Curve"}</definedName>
    <definedName name="_____six6" localSheetId="6" hidden="1">{#N/A,#N/A,FALSE,"CRPT";#N/A,#N/A,FALSE,"TREND";#N/A,#N/A,FALSE,"%Curve"}</definedName>
    <definedName name="_____six6" localSheetId="10" hidden="1">{#N/A,#N/A,FALSE,"CRPT";#N/A,#N/A,FALSE,"TREND";#N/A,#N/A,FALSE,"%Curve"}</definedName>
    <definedName name="_____six6" localSheetId="16" hidden="1">{#N/A,#N/A,FALSE,"CRPT";#N/A,#N/A,FALSE,"TREND";#N/A,#N/A,FALSE,"%Curve"}</definedName>
    <definedName name="_____six6" localSheetId="15" hidden="1">{#N/A,#N/A,FALSE,"CRPT";#N/A,#N/A,FALSE,"TREND";#N/A,#N/A,FALSE,"%Curve"}</definedName>
    <definedName name="_____six6" localSheetId="18" hidden="1">{#N/A,#N/A,FALSE,"CRPT";#N/A,#N/A,FALSE,"TREND";#N/A,#N/A,FALSE,"%Curve"}</definedName>
    <definedName name="_____six6" localSheetId="17" hidden="1">{#N/A,#N/A,FALSE,"CRPT";#N/A,#N/A,FALSE,"TREND";#N/A,#N/A,FALSE,"%Curve"}</definedName>
    <definedName name="_____six6" localSheetId="2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5" hidden="1">{#N/A,#N/A,FALSE,"schA"}</definedName>
    <definedName name="_____www1" localSheetId="9" hidden="1">{#N/A,#N/A,FALSE,"schA"}</definedName>
    <definedName name="_____www1" localSheetId="6" hidden="1">{#N/A,#N/A,FALSE,"schA"}</definedName>
    <definedName name="_____www1" localSheetId="10" hidden="1">{#N/A,#N/A,FALSE,"schA"}</definedName>
    <definedName name="_____www1" localSheetId="16" hidden="1">{#N/A,#N/A,FALSE,"schA"}</definedName>
    <definedName name="_____www1" localSheetId="15" hidden="1">{#N/A,#N/A,FALSE,"schA"}</definedName>
    <definedName name="_____www1" localSheetId="18" hidden="1">{#N/A,#N/A,FALSE,"schA"}</definedName>
    <definedName name="_____www1" localSheetId="17" hidden="1">{#N/A,#N/A,FALSE,"schA"}</definedName>
    <definedName name="_____www1" localSheetId="2" hidden="1">{#N/A,#N/A,FALSE,"schA"}</definedName>
    <definedName name="_____www1" hidden="1">{#N/A,#N/A,FALSE,"schA"}</definedName>
    <definedName name="____Apr04">[4]BS!$U$7:$U$3582</definedName>
    <definedName name="____Aug04">[4]BS!$Y$7:$Y$3582</definedName>
    <definedName name="____Aug09" xml:space="preserve"> [6]BS!$Y$7:$Y$1726</definedName>
    <definedName name="____DAT1" localSheetId="5">#REF!</definedName>
    <definedName name="____DAT1" localSheetId="9">#REF!</definedName>
    <definedName name="____DAT1" localSheetId="10">#REF!</definedName>
    <definedName name="____DAT1" localSheetId="0">#REF!</definedName>
    <definedName name="____DAT1">#REF!</definedName>
    <definedName name="____DAT10" localSheetId="5">#REF!</definedName>
    <definedName name="____DAT10" localSheetId="9">#REF!</definedName>
    <definedName name="____DAT10" localSheetId="10">#REF!</definedName>
    <definedName name="____DAT10" localSheetId="0">#REF!</definedName>
    <definedName name="____DAT10">#REF!</definedName>
    <definedName name="____DAT11" localSheetId="5">#REF!</definedName>
    <definedName name="____DAT11" localSheetId="9">#REF!</definedName>
    <definedName name="____DAT11" localSheetId="10">#REF!</definedName>
    <definedName name="____DAT11" localSheetId="0">#REF!</definedName>
    <definedName name="____DAT11">#REF!</definedName>
    <definedName name="____DAT12" localSheetId="5">#REF!</definedName>
    <definedName name="____DAT12" localSheetId="9">#REF!</definedName>
    <definedName name="____DAT12" localSheetId="10">#REF!</definedName>
    <definedName name="____DAT12" localSheetId="0">#REF!</definedName>
    <definedName name="____DAT12">#REF!</definedName>
    <definedName name="____DAT13" localSheetId="5">#REF!</definedName>
    <definedName name="____DAT13" localSheetId="9">#REF!</definedName>
    <definedName name="____DAT13" localSheetId="10">#REF!</definedName>
    <definedName name="____DAT13" localSheetId="0">#REF!</definedName>
    <definedName name="____DAT13">#REF!</definedName>
    <definedName name="____DAT2" localSheetId="5">#REF!</definedName>
    <definedName name="____DAT2" localSheetId="9">#REF!</definedName>
    <definedName name="____DAT2" localSheetId="10">#REF!</definedName>
    <definedName name="____DAT2" localSheetId="0">#REF!</definedName>
    <definedName name="____DAT2">#REF!</definedName>
    <definedName name="____DAT3" localSheetId="5">#REF!</definedName>
    <definedName name="____DAT3" localSheetId="9">#REF!</definedName>
    <definedName name="____DAT3" localSheetId="10">#REF!</definedName>
    <definedName name="____DAT3" localSheetId="0">#REF!</definedName>
    <definedName name="____DAT3">#REF!</definedName>
    <definedName name="____DAT4" localSheetId="5">#REF!</definedName>
    <definedName name="____DAT4" localSheetId="9">#REF!</definedName>
    <definedName name="____DAT4" localSheetId="10">#REF!</definedName>
    <definedName name="____DAT4" localSheetId="0">#REF!</definedName>
    <definedName name="____DAT4">#REF!</definedName>
    <definedName name="____DAT5" localSheetId="5">#REF!</definedName>
    <definedName name="____DAT5" localSheetId="9">#REF!</definedName>
    <definedName name="____DAT5" localSheetId="10">#REF!</definedName>
    <definedName name="____DAT5" localSheetId="0">#REF!</definedName>
    <definedName name="____DAT5">#REF!</definedName>
    <definedName name="____DAT6" localSheetId="5">#REF!</definedName>
    <definedName name="____DAT6" localSheetId="9">#REF!</definedName>
    <definedName name="____DAT6" localSheetId="10">#REF!</definedName>
    <definedName name="____DAT6" localSheetId="0">#REF!</definedName>
    <definedName name="____DAT6">#REF!</definedName>
    <definedName name="____DAT7" localSheetId="5">#REF!</definedName>
    <definedName name="____DAT7" localSheetId="9">#REF!</definedName>
    <definedName name="____DAT7" localSheetId="10">#REF!</definedName>
    <definedName name="____DAT7" localSheetId="0">#REF!</definedName>
    <definedName name="____DAT7">#REF!</definedName>
    <definedName name="____DAT8" localSheetId="5">#REF!</definedName>
    <definedName name="____DAT8" localSheetId="9">#REF!</definedName>
    <definedName name="____DAT8" localSheetId="10">#REF!</definedName>
    <definedName name="____DAT8" localSheetId="0">#REF!</definedName>
    <definedName name="____DAT8">#REF!</definedName>
    <definedName name="____DAT9" localSheetId="5">#REF!</definedName>
    <definedName name="____DAT9" localSheetId="9">#REF!</definedName>
    <definedName name="____DAT9" localSheetId="10">#REF!</definedName>
    <definedName name="____DAT9" localSheetId="0">#REF!</definedName>
    <definedName name="____DAT9">#REF!</definedName>
    <definedName name="____Dec03">[8]BS!$T$7:$T$3582</definedName>
    <definedName name="____Dec04">[4]BS!$AC$7:$AC$3580</definedName>
    <definedName name="____ex1" localSheetId="16" hidden="1">{#N/A,#N/A,FALSE,"Summ";#N/A,#N/A,FALSE,"General"}</definedName>
    <definedName name="____ex1" localSheetId="18" hidden="1">{#N/A,#N/A,FALSE,"Summ";#N/A,#N/A,FALSE,"General"}</definedName>
    <definedName name="____ex1" localSheetId="17" hidden="1">{#N/A,#N/A,FALSE,"Summ";#N/A,#N/A,FALSE,"General"}</definedName>
    <definedName name="____ex1" hidden="1">{#N/A,#N/A,FALSE,"Summ";#N/A,#N/A,FALSE,"General"}</definedName>
    <definedName name="____Feb04">[4]BS!$S$7:$S$3582</definedName>
    <definedName name="____Jan04">[4]BS!$R$7:$R$3582</definedName>
    <definedName name="____Jul04">[4]BS!$X$7:$X$3582</definedName>
    <definedName name="____Jul09" xml:space="preserve"> [6]BS!$X$7:$X$1726</definedName>
    <definedName name="____Jun04">[4]BS!$W$7:$W$3582</definedName>
    <definedName name="____Jun09">" BS!$AI$7:$AI$1643"</definedName>
    <definedName name="____Mar04">[4]BS!$T$7:$T$3582</definedName>
    <definedName name="____May04">[4]BS!$V$7:$V$3582</definedName>
    <definedName name="____new1" localSheetId="16" hidden="1">{#N/A,#N/A,FALSE,"Summ";#N/A,#N/A,FALSE,"General"}</definedName>
    <definedName name="____new1" localSheetId="18" hidden="1">{#N/A,#N/A,FALSE,"Summ";#N/A,#N/A,FALSE,"General"}</definedName>
    <definedName name="____new1" localSheetId="17" hidden="1">{#N/A,#N/A,FALSE,"Summ";#N/A,#N/A,FALSE,"General"}</definedName>
    <definedName name="____new1" hidden="1">{#N/A,#N/A,FALSE,"Summ";#N/A,#N/A,FALSE,"General"}</definedName>
    <definedName name="____Nov03">[8]BS!$S$7:$S$3582</definedName>
    <definedName name="____Nov04">[4]BS!$AB$7:$AB$3582</definedName>
    <definedName name="____Oct03">[8]BS!$R$7:$R$3582</definedName>
    <definedName name="____Oct04">[4]BS!$AA$7:$AA$3582</definedName>
    <definedName name="____Sep03">[8]BS!$Q$7:$Q$3582</definedName>
    <definedName name="____Sep04">[4]BS!$Z$7:$Z$3582</definedName>
    <definedName name="____six6" localSheetId="5" hidden="1">{#N/A,#N/A,FALSE,"CRPT";#N/A,#N/A,FALSE,"TREND";#N/A,#N/A,FALSE,"%Curve"}</definedName>
    <definedName name="____six6" localSheetId="9" hidden="1">{#N/A,#N/A,FALSE,"CRPT";#N/A,#N/A,FALSE,"TREND";#N/A,#N/A,FALSE,"%Curve"}</definedName>
    <definedName name="____six6" localSheetId="6" hidden="1">{#N/A,#N/A,FALSE,"CRPT";#N/A,#N/A,FALSE,"TREND";#N/A,#N/A,FALSE,"%Curve"}</definedName>
    <definedName name="____six6" localSheetId="10" hidden="1">{#N/A,#N/A,FALSE,"CRPT";#N/A,#N/A,FALSE,"TREND";#N/A,#N/A,FALSE,"%Curve"}</definedName>
    <definedName name="____six6" localSheetId="16" hidden="1">{#N/A,#N/A,FALSE,"CRPT";#N/A,#N/A,FALSE,"TREND";#N/A,#N/A,FALSE,"%Curve"}</definedName>
    <definedName name="____six6" localSheetId="15" hidden="1">{#N/A,#N/A,FALSE,"CRPT";#N/A,#N/A,FALSE,"TREND";#N/A,#N/A,FALSE,"%Curve"}</definedName>
    <definedName name="____six6" localSheetId="18" hidden="1">{#N/A,#N/A,FALSE,"CRPT";#N/A,#N/A,FALSE,"TREND";#N/A,#N/A,FALSE,"%Curve"}</definedName>
    <definedName name="____six6" localSheetId="17" hidden="1">{#N/A,#N/A,FALSE,"CRPT";#N/A,#N/A,FALSE,"TREND";#N/A,#N/A,FALSE,"%Curve"}</definedName>
    <definedName name="____six6" localSheetId="2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5" hidden="1">{#N/A,#N/A,FALSE,"schA"}</definedName>
    <definedName name="____www1" localSheetId="9" hidden="1">{#N/A,#N/A,FALSE,"schA"}</definedName>
    <definedName name="____www1" localSheetId="6" hidden="1">{#N/A,#N/A,FALSE,"schA"}</definedName>
    <definedName name="____www1" localSheetId="10" hidden="1">{#N/A,#N/A,FALSE,"schA"}</definedName>
    <definedName name="____www1" localSheetId="16" hidden="1">{#N/A,#N/A,FALSE,"schA"}</definedName>
    <definedName name="____www1" localSheetId="15" hidden="1">{#N/A,#N/A,FALSE,"schA"}</definedName>
    <definedName name="____www1" localSheetId="18" hidden="1">{#N/A,#N/A,FALSE,"schA"}</definedName>
    <definedName name="____www1" localSheetId="17" hidden="1">{#N/A,#N/A,FALSE,"schA"}</definedName>
    <definedName name="____www1" localSheetId="2" hidden="1">{#N/A,#N/A,FALSE,"schA"}</definedName>
    <definedName name="____www1" hidden="1">{#N/A,#N/A,FALSE,"schA"}</definedName>
    <definedName name="___Apr04">[4]BS!$U$7:$U$3582</definedName>
    <definedName name="___Apr05" localSheetId="5">[5]BS!#REF!</definedName>
    <definedName name="___Apr05" localSheetId="9">[5]BS!#REF!</definedName>
    <definedName name="___Apr05" localSheetId="10">[5]BS!#REF!</definedName>
    <definedName name="___Apr05" localSheetId="0">[5]BS!#REF!</definedName>
    <definedName name="___Apr05">[5]BS!#REF!</definedName>
    <definedName name="___Aug04">[4]BS!$Y$7:$Y$3582</definedName>
    <definedName name="___Aug05" localSheetId="5">[5]BS!#REF!</definedName>
    <definedName name="___Aug05" localSheetId="9">[5]BS!#REF!</definedName>
    <definedName name="___Aug05" localSheetId="10">[5]BS!#REF!</definedName>
    <definedName name="___Aug05" localSheetId="0">[5]BS!#REF!</definedName>
    <definedName name="___Aug05">[5]BS!#REF!</definedName>
    <definedName name="___Aug09" xml:space="preserve"> [6]BS!$Y$7:$Y$1726</definedName>
    <definedName name="___DAT1" localSheetId="5">#REF!</definedName>
    <definedName name="___DAT1" localSheetId="9">#REF!</definedName>
    <definedName name="___DAT1" localSheetId="10">#REF!</definedName>
    <definedName name="___DAT1" localSheetId="0">#REF!</definedName>
    <definedName name="___DAT1">#REF!</definedName>
    <definedName name="___DAT10" localSheetId="5">#REF!</definedName>
    <definedName name="___DAT10" localSheetId="9">#REF!</definedName>
    <definedName name="___DAT10" localSheetId="10">#REF!</definedName>
    <definedName name="___DAT10" localSheetId="0">#REF!</definedName>
    <definedName name="___DAT10">#REF!</definedName>
    <definedName name="___DAT11" localSheetId="5">#REF!</definedName>
    <definedName name="___DAT11" localSheetId="9">#REF!</definedName>
    <definedName name="___DAT11" localSheetId="10">#REF!</definedName>
    <definedName name="___DAT11" localSheetId="0">#REF!</definedName>
    <definedName name="___DAT11">#REF!</definedName>
    <definedName name="___DAT12" localSheetId="5">#REF!</definedName>
    <definedName name="___DAT12" localSheetId="9">#REF!</definedName>
    <definedName name="___DAT12" localSheetId="10">#REF!</definedName>
    <definedName name="___DAT12" localSheetId="0">#REF!</definedName>
    <definedName name="___DAT12">#REF!</definedName>
    <definedName name="___DAT13" localSheetId="5">#REF!</definedName>
    <definedName name="___DAT13" localSheetId="9">#REF!</definedName>
    <definedName name="___DAT13" localSheetId="10">#REF!</definedName>
    <definedName name="___DAT13" localSheetId="0">#REF!</definedName>
    <definedName name="___DAT13">#REF!</definedName>
    <definedName name="___DAT2" localSheetId="5">#REF!</definedName>
    <definedName name="___DAT2" localSheetId="9">#REF!</definedName>
    <definedName name="___DAT2" localSheetId="10">#REF!</definedName>
    <definedName name="___DAT2" localSheetId="0">#REF!</definedName>
    <definedName name="___DAT2">#REF!</definedName>
    <definedName name="___DAT3" localSheetId="5">#REF!</definedName>
    <definedName name="___DAT3" localSheetId="9">#REF!</definedName>
    <definedName name="___DAT3" localSheetId="10">#REF!</definedName>
    <definedName name="___DAT3" localSheetId="0">#REF!</definedName>
    <definedName name="___DAT3">#REF!</definedName>
    <definedName name="___DAT4" localSheetId="5">#REF!</definedName>
    <definedName name="___DAT4" localSheetId="9">#REF!</definedName>
    <definedName name="___DAT4" localSheetId="10">#REF!</definedName>
    <definedName name="___DAT4" localSheetId="0">#REF!</definedName>
    <definedName name="___DAT4">#REF!</definedName>
    <definedName name="___DAT5" localSheetId="5">#REF!</definedName>
    <definedName name="___DAT5" localSheetId="9">#REF!</definedName>
    <definedName name="___DAT5" localSheetId="10">#REF!</definedName>
    <definedName name="___DAT5" localSheetId="0">#REF!</definedName>
    <definedName name="___DAT5">#REF!</definedName>
    <definedName name="___DAT6" localSheetId="5">#REF!</definedName>
    <definedName name="___DAT6" localSheetId="9">#REF!</definedName>
    <definedName name="___DAT6" localSheetId="10">#REF!</definedName>
    <definedName name="___DAT6" localSheetId="0">#REF!</definedName>
    <definedName name="___DAT6">#REF!</definedName>
    <definedName name="___DAT7" localSheetId="5">#REF!</definedName>
    <definedName name="___DAT7" localSheetId="9">#REF!</definedName>
    <definedName name="___DAT7" localSheetId="10">#REF!</definedName>
    <definedName name="___DAT7" localSheetId="0">#REF!</definedName>
    <definedName name="___DAT7">#REF!</definedName>
    <definedName name="___DAT8" localSheetId="5">#REF!</definedName>
    <definedName name="___DAT8" localSheetId="9">#REF!</definedName>
    <definedName name="___DAT8" localSheetId="10">#REF!</definedName>
    <definedName name="___DAT8" localSheetId="0">#REF!</definedName>
    <definedName name="___DAT8">#REF!</definedName>
    <definedName name="___DAT9" localSheetId="5">#REF!</definedName>
    <definedName name="___DAT9" localSheetId="9">#REF!</definedName>
    <definedName name="___DAT9" localSheetId="10">#REF!</definedName>
    <definedName name="___DAT9" localSheetId="0">#REF!</definedName>
    <definedName name="___DAT9">#REF!</definedName>
    <definedName name="___Dec03">[8]BS!$T$7:$T$3582</definedName>
    <definedName name="___Dec04">[4]BS!$AC$7:$AC$3580</definedName>
    <definedName name="___Dec05" localSheetId="5">#REF!</definedName>
    <definedName name="___Dec05" localSheetId="9">#REF!</definedName>
    <definedName name="___Dec05" localSheetId="10">#REF!</definedName>
    <definedName name="___Dec05" localSheetId="0">#REF!</definedName>
    <definedName name="___Dec05">#REF!</definedName>
    <definedName name="___ex1" localSheetId="16" hidden="1">{#N/A,#N/A,FALSE,"Summ";#N/A,#N/A,FALSE,"General"}</definedName>
    <definedName name="___ex1" localSheetId="18" hidden="1">{#N/A,#N/A,FALSE,"Summ";#N/A,#N/A,FALSE,"General"}</definedName>
    <definedName name="___ex1" localSheetId="17" hidden="1">{#N/A,#N/A,FALSE,"Summ";#N/A,#N/A,FALSE,"General"}</definedName>
    <definedName name="___ex1" hidden="1">{#N/A,#N/A,FALSE,"Summ";#N/A,#N/A,FALSE,"General"}</definedName>
    <definedName name="___Feb04">[4]BS!$S$7:$S$3582</definedName>
    <definedName name="___Feb05" localSheetId="5">[5]BS!#REF!</definedName>
    <definedName name="___Feb05" localSheetId="9">[5]BS!#REF!</definedName>
    <definedName name="___Feb05" localSheetId="10">[5]BS!#REF!</definedName>
    <definedName name="___Feb05" localSheetId="0">[5]BS!#REF!</definedName>
    <definedName name="___Feb05">[5]BS!#REF!</definedName>
    <definedName name="___Jan04">[4]BS!$R$7:$R$3582</definedName>
    <definedName name="___Jan05" localSheetId="5">[5]BS!#REF!</definedName>
    <definedName name="___Jan05" localSheetId="9">[5]BS!#REF!</definedName>
    <definedName name="___Jan05" localSheetId="10">[5]BS!#REF!</definedName>
    <definedName name="___Jan05" localSheetId="0">[5]BS!#REF!</definedName>
    <definedName name="___Jan05">[5]BS!#REF!</definedName>
    <definedName name="___Jan06" localSheetId="9">[9]BS!#REF!</definedName>
    <definedName name="___Jan06" localSheetId="0">[9]BS!#REF!</definedName>
    <definedName name="___Jan06">[9]BS!#REF!</definedName>
    <definedName name="___Jul04">[4]BS!$X$7:$X$3582</definedName>
    <definedName name="___Jul05" localSheetId="5">[5]BS!#REF!</definedName>
    <definedName name="___Jul05" localSheetId="9">[5]BS!#REF!</definedName>
    <definedName name="___Jul05" localSheetId="10">[5]BS!#REF!</definedName>
    <definedName name="___Jul05" localSheetId="0">[5]BS!#REF!</definedName>
    <definedName name="___Jul05">[5]BS!#REF!</definedName>
    <definedName name="___Jul09" xml:space="preserve"> [6]BS!$X$7:$X$1726</definedName>
    <definedName name="___Jun04">[4]BS!$W$7:$W$3582</definedName>
    <definedName name="___Jun05" localSheetId="5">[5]BS!#REF!</definedName>
    <definedName name="___Jun05" localSheetId="9">[5]BS!#REF!</definedName>
    <definedName name="___Jun05" localSheetId="10">[5]BS!#REF!</definedName>
    <definedName name="___Jun05" localSheetId="0">[5]BS!#REF!</definedName>
    <definedName name="___Jun05">[5]BS!#REF!</definedName>
    <definedName name="___Jun09">" BS!$AI$7:$AI$1643"</definedName>
    <definedName name="___Mar04">[4]BS!$T$7:$T$3582</definedName>
    <definedName name="___Mar05" localSheetId="5">[5]BS!#REF!</definedName>
    <definedName name="___Mar05" localSheetId="9">[5]BS!#REF!</definedName>
    <definedName name="___Mar05" localSheetId="10">[5]BS!#REF!</definedName>
    <definedName name="___Mar05" localSheetId="0">[5]BS!#REF!</definedName>
    <definedName name="___Mar05">[5]BS!#REF!</definedName>
    <definedName name="___May04">[4]BS!$V$7:$V$3582</definedName>
    <definedName name="___May05" localSheetId="5">[5]BS!#REF!</definedName>
    <definedName name="___May05" localSheetId="9">[5]BS!#REF!</definedName>
    <definedName name="___May05" localSheetId="10">[5]BS!#REF!</definedName>
    <definedName name="___May05" localSheetId="0">[5]BS!#REF!</definedName>
    <definedName name="___May05">[5]BS!#REF!</definedName>
    <definedName name="___mwh2" localSheetId="5">#REF!</definedName>
    <definedName name="___mwh2" localSheetId="9">#REF!</definedName>
    <definedName name="___mwh2" localSheetId="10">#REF!</definedName>
    <definedName name="___mwh2" localSheetId="0">#REF!</definedName>
    <definedName name="___mwh2">#REF!</definedName>
    <definedName name="___new1" localSheetId="16" hidden="1">{#N/A,#N/A,FALSE,"Summ";#N/A,#N/A,FALSE,"General"}</definedName>
    <definedName name="___new1" localSheetId="18" hidden="1">{#N/A,#N/A,FALSE,"Summ";#N/A,#N/A,FALSE,"General"}</definedName>
    <definedName name="___new1" localSheetId="17" hidden="1">{#N/A,#N/A,FALSE,"Summ";#N/A,#N/A,FALSE,"General"}</definedName>
    <definedName name="___new1" hidden="1">{#N/A,#N/A,FALSE,"Summ";#N/A,#N/A,FALSE,"General"}</definedName>
    <definedName name="___Nov03">[8]BS!$S$7:$S$3582</definedName>
    <definedName name="___Nov04">[4]BS!$AB$7:$AB$3582</definedName>
    <definedName name="___Nov05" localSheetId="5">#REF!</definedName>
    <definedName name="___Nov05" localSheetId="9">#REF!</definedName>
    <definedName name="___Nov05" localSheetId="10">#REF!</definedName>
    <definedName name="___Nov05" localSheetId="0">#REF!</definedName>
    <definedName name="___Nov05">#REF!</definedName>
    <definedName name="___Oct03">[8]BS!$R$7:$R$3582</definedName>
    <definedName name="___Oct04">[4]BS!$AA$7:$AA$3582</definedName>
    <definedName name="___Oct05" localSheetId="5">#REF!</definedName>
    <definedName name="___Oct05" localSheetId="9">#REF!</definedName>
    <definedName name="___Oct05" localSheetId="10">#REF!</definedName>
    <definedName name="___Oct05" localSheetId="0">#REF!</definedName>
    <definedName name="___Oct05">#REF!</definedName>
    <definedName name="___PC1">[10]CLASSIFIERS!$A$7:$IV$7</definedName>
    <definedName name="___PC2">[10]CLASSIFIERS!$A$10:$IV$10</definedName>
    <definedName name="___PC3">[10]CLASSIFIERS!$A$12:$IV$12</definedName>
    <definedName name="___PC4">[10]CLASSIFIERS!$A$13:$IV$13</definedName>
    <definedName name="___RES2005" localSheetId="5">#REF!</definedName>
    <definedName name="___RES2005" localSheetId="9">#REF!</definedName>
    <definedName name="___RES2005" localSheetId="10">#REF!</definedName>
    <definedName name="___RES2005" localSheetId="0">#REF!</definedName>
    <definedName name="___RES2005">#REF!</definedName>
    <definedName name="___SEC24">[10]EXTERNAL!$A$112:$IV$114</definedName>
    <definedName name="___Sep03">[8]BS!$Q$7:$Q$3582</definedName>
    <definedName name="___Sep04">[4]BS!$Z$7:$Z$3582</definedName>
    <definedName name="___Sep05" localSheetId="5">[5]BS!#REF!</definedName>
    <definedName name="___Sep05" localSheetId="9">[5]BS!#REF!</definedName>
    <definedName name="___Sep05" localSheetId="10">[5]BS!#REF!</definedName>
    <definedName name="___Sep05" localSheetId="0">[5]BS!#REF!</definedName>
    <definedName name="___Sep05">[5]BS!#REF!</definedName>
    <definedName name="___six6" localSheetId="5" hidden="1">{#N/A,#N/A,FALSE,"CRPT";#N/A,#N/A,FALSE,"TREND";#N/A,#N/A,FALSE,"%Curve"}</definedName>
    <definedName name="___six6" localSheetId="9" hidden="1">{#N/A,#N/A,FALSE,"CRPT";#N/A,#N/A,FALSE,"TREND";#N/A,#N/A,FALSE,"%Curve"}</definedName>
    <definedName name="___six6" localSheetId="6" hidden="1">{#N/A,#N/A,FALSE,"CRPT";#N/A,#N/A,FALSE,"TREND";#N/A,#N/A,FALSE,"%Curve"}</definedName>
    <definedName name="___six6" localSheetId="10" hidden="1">{#N/A,#N/A,FALSE,"CRPT";#N/A,#N/A,FALSE,"TREND";#N/A,#N/A,FALSE,"%Curve"}</definedName>
    <definedName name="___six6" localSheetId="16" hidden="1">{#N/A,#N/A,FALSE,"CRPT";#N/A,#N/A,FALSE,"TREND";#N/A,#N/A,FALSE,"%Curve"}</definedName>
    <definedName name="___six6" localSheetId="15" hidden="1">{#N/A,#N/A,FALSE,"CRPT";#N/A,#N/A,FALSE,"TREND";#N/A,#N/A,FALSE,"%Curve"}</definedName>
    <definedName name="___six6" localSheetId="18" hidden="1">{#N/A,#N/A,FALSE,"CRPT";#N/A,#N/A,FALSE,"TREND";#N/A,#N/A,FALSE,"%Curve"}</definedName>
    <definedName name="___six6" localSheetId="17" hidden="1">{#N/A,#N/A,FALSE,"CRPT";#N/A,#N/A,FALSE,"TREND";#N/A,#N/A,FALSE,"%Curve"}</definedName>
    <definedName name="___six6" localSheetId="2" hidden="1">{#N/A,#N/A,FALSE,"CRPT";#N/A,#N/A,FALSE,"TREND";#N/A,#N/A,FALSE,"%Curve"}</definedName>
    <definedName name="___six6" hidden="1">{#N/A,#N/A,FALSE,"CRPT";#N/A,#N/A,FALSE,"TREND";#N/A,#N/A,FALSE,"%Curve"}</definedName>
    <definedName name="___www1" localSheetId="5" hidden="1">{#N/A,#N/A,FALSE,"schA"}</definedName>
    <definedName name="___www1" localSheetId="9" hidden="1">{#N/A,#N/A,FALSE,"schA"}</definedName>
    <definedName name="___www1" localSheetId="6" hidden="1">{#N/A,#N/A,FALSE,"schA"}</definedName>
    <definedName name="___www1" localSheetId="10" hidden="1">{#N/A,#N/A,FALSE,"schA"}</definedName>
    <definedName name="___www1" localSheetId="16" hidden="1">{#N/A,#N/A,FALSE,"schA"}</definedName>
    <definedName name="___www1" localSheetId="15" hidden="1">{#N/A,#N/A,FALSE,"schA"}</definedName>
    <definedName name="___www1" localSheetId="18" hidden="1">{#N/A,#N/A,FALSE,"schA"}</definedName>
    <definedName name="___www1" localSheetId="17" hidden="1">{#N/A,#N/A,FALSE,"schA"}</definedName>
    <definedName name="___www1" localSheetId="2" hidden="1">{#N/A,#N/A,FALSE,"schA"}</definedName>
    <definedName name="___www1" hidden="1">{#N/A,#N/A,FALSE,"schA"}</definedName>
    <definedName name="__123Graph_A">[11]Quant!$D$71:$O$71</definedName>
    <definedName name="__123Graph_ABUDG6_DSCRPR">[11]Quant!$D$71:$O$71</definedName>
    <definedName name="__123Graph_ABUDG6_ESCRPR1">[11]Quant!$D$100:$O$100</definedName>
    <definedName name="__123Graph_B">[11]Quant!$D$72:$O$72</definedName>
    <definedName name="__123Graph_BBUDG6_DSCRPR">[11]Quant!$D$72:$O$72</definedName>
    <definedName name="__123Graph_BBUDG6_ESCRPR1">[11]Quant!$D$88:$O$88</definedName>
    <definedName name="__123Graph_D" localSheetId="5" hidden="1">#REF!</definedName>
    <definedName name="__123Graph_D" localSheetId="9" hidden="1">#REF!</definedName>
    <definedName name="__123Graph_D" localSheetId="6" hidden="1">#REF!</definedName>
    <definedName name="__123Graph_D" localSheetId="10" hidden="1">#REF!</definedName>
    <definedName name="__123Graph_D" localSheetId="13" hidden="1">#REF!</definedName>
    <definedName name="__123Graph_D" localSheetId="14" hidden="1">#REF!</definedName>
    <definedName name="__123Graph_D" localSheetId="16" hidden="1">#REF!</definedName>
    <definedName name="__123Graph_D" localSheetId="15" hidden="1">#REF!</definedName>
    <definedName name="__123Graph_D" localSheetId="18" hidden="1">#REF!</definedName>
    <definedName name="__123Graph_D" localSheetId="17" hidden="1">#REF!</definedName>
    <definedName name="__123Graph_D" localSheetId="2" hidden="1">#REF!</definedName>
    <definedName name="__123Graph_D" localSheetId="0" hidden="1">#REF!</definedName>
    <definedName name="__123Graph_D" hidden="1">#REF!</definedName>
    <definedName name="__123Graph_ECURRENT" localSheetId="5" hidden="1">[12]ConsolidatingPL!#REF!</definedName>
    <definedName name="__123Graph_ECURRENT" localSheetId="9" hidden="1">[12]ConsolidatingPL!#REF!</definedName>
    <definedName name="__123Graph_ECURRENT" localSheetId="6" hidden="1">[12]ConsolidatingPL!#REF!</definedName>
    <definedName name="__123Graph_ECURRENT" localSheetId="10" hidden="1">[12]ConsolidatingPL!#REF!</definedName>
    <definedName name="__123Graph_ECURRENT" localSheetId="13" hidden="1">[12]ConsolidatingPL!#REF!</definedName>
    <definedName name="__123Graph_ECURRENT" localSheetId="14" hidden="1">[12]ConsolidatingPL!#REF!</definedName>
    <definedName name="__123Graph_ECURRENT" localSheetId="16" hidden="1">[12]ConsolidatingPL!#REF!</definedName>
    <definedName name="__123Graph_ECURRENT" localSheetId="15" hidden="1">[12]ConsolidatingPL!#REF!</definedName>
    <definedName name="__123Graph_ECURRENT" localSheetId="18" hidden="1">[12]ConsolidatingPL!#REF!</definedName>
    <definedName name="__123Graph_ECURRENT" localSheetId="17" hidden="1">[12]ConsolidatingPL!#REF!</definedName>
    <definedName name="__123Graph_ECURRENT" localSheetId="0" hidden="1">[12]ConsolidatingPL!#REF!</definedName>
    <definedName name="__123Graph_ECURRENT" hidden="1">[12]ConsolidatingPL!#REF!</definedName>
    <definedName name="__123Graph_X">[11]Quant!$D$5:$O$5</definedName>
    <definedName name="__123Graph_XBUDG6_DSCRPR">[11]Quant!$D$5:$O$5</definedName>
    <definedName name="__123Graph_XBUDG6_ESCRPR1">[11]Quant!$D$5:$O$5</definedName>
    <definedName name="__Apr04">[4]BS!$U$7:$U$3582</definedName>
    <definedName name="__Apr05" localSheetId="5">#REF!</definedName>
    <definedName name="__Apr05" localSheetId="9">#REF!</definedName>
    <definedName name="__Apr05" localSheetId="10">#REF!</definedName>
    <definedName name="__Apr05" localSheetId="0">#REF!</definedName>
    <definedName name="__Apr05">#REF!</definedName>
    <definedName name="__Aug04">[4]BS!$Y$7:$Y$3582</definedName>
    <definedName name="__Aug05" localSheetId="5">#REF!</definedName>
    <definedName name="__Aug05" localSheetId="9">#REF!</definedName>
    <definedName name="__Aug05" localSheetId="10">#REF!</definedName>
    <definedName name="__Aug05" localSheetId="0">#REF!</definedName>
    <definedName name="__Aug05">#REF!</definedName>
    <definedName name="__Aug09" xml:space="preserve"> [6]BS!$Y$7:$Y$1726</definedName>
    <definedName name="__DAT1" localSheetId="5">#REF!</definedName>
    <definedName name="__DAT1" localSheetId="9">#REF!</definedName>
    <definedName name="__DAT1" localSheetId="10">#REF!</definedName>
    <definedName name="__DAT1" localSheetId="0">#REF!</definedName>
    <definedName name="__DAT1">#REF!</definedName>
    <definedName name="__DAT10" localSheetId="5">#REF!</definedName>
    <definedName name="__DAT10" localSheetId="9">#REF!</definedName>
    <definedName name="__DAT10" localSheetId="10">#REF!</definedName>
    <definedName name="__DAT10" localSheetId="0">#REF!</definedName>
    <definedName name="__DAT10">#REF!</definedName>
    <definedName name="__DAT11" localSheetId="5">#REF!</definedName>
    <definedName name="__DAT11" localSheetId="9">#REF!</definedName>
    <definedName name="__DAT11" localSheetId="10">#REF!</definedName>
    <definedName name="__DAT11" localSheetId="0">#REF!</definedName>
    <definedName name="__DAT11">#REF!</definedName>
    <definedName name="__DAT12" localSheetId="5">#REF!</definedName>
    <definedName name="__DAT12" localSheetId="9">#REF!</definedName>
    <definedName name="__DAT12" localSheetId="10">#REF!</definedName>
    <definedName name="__DAT12" localSheetId="0">#REF!</definedName>
    <definedName name="__DAT12">#REF!</definedName>
    <definedName name="__DAT13" localSheetId="5">#REF!</definedName>
    <definedName name="__DAT13" localSheetId="9">#REF!</definedName>
    <definedName name="__DAT13" localSheetId="10">#REF!</definedName>
    <definedName name="__DAT13" localSheetId="0">#REF!</definedName>
    <definedName name="__DAT13">#REF!</definedName>
    <definedName name="__DAT2" localSheetId="5">#REF!</definedName>
    <definedName name="__DAT2" localSheetId="9">#REF!</definedName>
    <definedName name="__DAT2" localSheetId="10">#REF!</definedName>
    <definedName name="__DAT2" localSheetId="0">#REF!</definedName>
    <definedName name="__DAT2">#REF!</definedName>
    <definedName name="__DAT3" localSheetId="5">'[7]23600471-WA Utility Tax (Elect)'!#REF!</definedName>
    <definedName name="__DAT3" localSheetId="9">'[7]23600471-WA Utility Tax (Elect)'!#REF!</definedName>
    <definedName name="__DAT3" localSheetId="10">'[7]23600471-WA Utility Tax (Elect)'!#REF!</definedName>
    <definedName name="__DAT3" localSheetId="0">'[7]23600471-WA Utility Tax (Elect)'!#REF!</definedName>
    <definedName name="__DAT3">'[7]23600471-WA Utility Tax (Elect)'!#REF!</definedName>
    <definedName name="__DAT4" localSheetId="5">#REF!</definedName>
    <definedName name="__DAT4" localSheetId="9">#REF!</definedName>
    <definedName name="__DAT4" localSheetId="10">#REF!</definedName>
    <definedName name="__DAT4" localSheetId="0">#REF!</definedName>
    <definedName name="__DAT4">#REF!</definedName>
    <definedName name="__DAT5" localSheetId="5">#REF!</definedName>
    <definedName name="__DAT5" localSheetId="9">#REF!</definedName>
    <definedName name="__DAT5" localSheetId="10">#REF!</definedName>
    <definedName name="__DAT5" localSheetId="0">#REF!</definedName>
    <definedName name="__DAT5">#REF!</definedName>
    <definedName name="__DAT6" localSheetId="5">#REF!</definedName>
    <definedName name="__DAT6" localSheetId="9">#REF!</definedName>
    <definedName name="__DAT6" localSheetId="10">#REF!</definedName>
    <definedName name="__DAT6" localSheetId="0">#REF!</definedName>
    <definedName name="__DAT6">#REF!</definedName>
    <definedName name="__DAT7" localSheetId="5">#REF!</definedName>
    <definedName name="__DAT7" localSheetId="9">#REF!</definedName>
    <definedName name="__DAT7" localSheetId="10">#REF!</definedName>
    <definedName name="__DAT7" localSheetId="0">#REF!</definedName>
    <definedName name="__DAT7">#REF!</definedName>
    <definedName name="__DAT8" localSheetId="5">#REF!</definedName>
    <definedName name="__DAT8" localSheetId="9">#REF!</definedName>
    <definedName name="__DAT8" localSheetId="10">#REF!</definedName>
    <definedName name="__DAT8" localSheetId="0">#REF!</definedName>
    <definedName name="__DAT8">#REF!</definedName>
    <definedName name="__DAT9" localSheetId="5">#REF!</definedName>
    <definedName name="__DAT9" localSheetId="9">#REF!</definedName>
    <definedName name="__DAT9" localSheetId="10">#REF!</definedName>
    <definedName name="__DAT9" localSheetId="0">#REF!</definedName>
    <definedName name="__DAT9">#REF!</definedName>
    <definedName name="__Dec03">[8]BS!$T$7:$T$3582</definedName>
    <definedName name="__Dec04">[4]BS!$AC$7:$AC$3580</definedName>
    <definedName name="__Dec05" localSheetId="5">#REF!</definedName>
    <definedName name="__Dec05" localSheetId="9">#REF!</definedName>
    <definedName name="__Dec05" localSheetId="10">#REF!</definedName>
    <definedName name="__Dec05" localSheetId="0">#REF!</definedName>
    <definedName name="__Dec05">#REF!</definedName>
    <definedName name="__ex1" localSheetId="16" hidden="1">{#N/A,#N/A,FALSE,"Summ";#N/A,#N/A,FALSE,"General"}</definedName>
    <definedName name="__ex1" localSheetId="18" hidden="1">{#N/A,#N/A,FALSE,"Summ";#N/A,#N/A,FALSE,"General"}</definedName>
    <definedName name="__ex1" localSheetId="17" hidden="1">{#N/A,#N/A,FALSE,"Summ";#N/A,#N/A,FALSE,"General"}</definedName>
    <definedName name="__ex1" hidden="1">{#N/A,#N/A,FALSE,"Summ";#N/A,#N/A,FALSE,"General"}</definedName>
    <definedName name="__Feb04">[4]BS!$S$7:$S$3582</definedName>
    <definedName name="__Feb05" localSheetId="5">#REF!</definedName>
    <definedName name="__Feb05" localSheetId="9">#REF!</definedName>
    <definedName name="__Feb05" localSheetId="10">#REF!</definedName>
    <definedName name="__Feb05" localSheetId="0">#REF!</definedName>
    <definedName name="__Feb05">#REF!</definedName>
    <definedName name="__Jan04">[4]BS!$R$7:$R$3582</definedName>
    <definedName name="__Jan05" localSheetId="5">#REF!</definedName>
    <definedName name="__Jan05" localSheetId="9">#REF!</definedName>
    <definedName name="__Jan05" localSheetId="10">#REF!</definedName>
    <definedName name="__Jan05" localSheetId="0">#REF!</definedName>
    <definedName name="__Jan05">#REF!</definedName>
    <definedName name="__Jan06" localSheetId="5">[9]BS!#REF!</definedName>
    <definedName name="__Jan06" localSheetId="9">[9]BS!#REF!</definedName>
    <definedName name="__Jan06" localSheetId="10">[9]BS!#REF!</definedName>
    <definedName name="__Jan06" localSheetId="0">[9]BS!#REF!</definedName>
    <definedName name="__Jan06">[9]BS!#REF!</definedName>
    <definedName name="__Jul04">[4]BS!$X$7:$X$3582</definedName>
    <definedName name="__Jul05" localSheetId="5">#REF!</definedName>
    <definedName name="__Jul05" localSheetId="9">#REF!</definedName>
    <definedName name="__Jul05" localSheetId="10">#REF!</definedName>
    <definedName name="__Jul05" localSheetId="0">#REF!</definedName>
    <definedName name="__Jul05">#REF!</definedName>
    <definedName name="__Jul09" xml:space="preserve"> [6]BS!$X$7:$X$1726</definedName>
    <definedName name="__Jun04">[4]BS!$W$7:$W$3582</definedName>
    <definedName name="__Jun05" localSheetId="5">#REF!</definedName>
    <definedName name="__Jun05" localSheetId="9">#REF!</definedName>
    <definedName name="__Jun05" localSheetId="10">#REF!</definedName>
    <definedName name="__Jun05" localSheetId="0">#REF!</definedName>
    <definedName name="__Jun05">#REF!</definedName>
    <definedName name="__Jun09">" BS!$AI$7:$AI$1643"</definedName>
    <definedName name="__Mar04">[4]BS!$T$7:$T$3582</definedName>
    <definedName name="__Mar05" localSheetId="5">#REF!</definedName>
    <definedName name="__Mar05" localSheetId="9">#REF!</definedName>
    <definedName name="__Mar05" localSheetId="10">#REF!</definedName>
    <definedName name="__Mar05" localSheetId="0">#REF!</definedName>
    <definedName name="__Mar05">#REF!</definedName>
    <definedName name="__May04">[4]BS!$V$7:$V$3582</definedName>
    <definedName name="__May05" localSheetId="5">#REF!</definedName>
    <definedName name="__May05" localSheetId="9">#REF!</definedName>
    <definedName name="__May05" localSheetId="10">#REF!</definedName>
    <definedName name="__May05" localSheetId="0">#REF!</definedName>
    <definedName name="__May05">#REF!</definedName>
    <definedName name="__mwh2" localSheetId="5">#REF!</definedName>
    <definedName name="__mwh2" localSheetId="9">#REF!</definedName>
    <definedName name="__mwh2" localSheetId="10">#REF!</definedName>
    <definedName name="__mwh2" localSheetId="0">#REF!</definedName>
    <definedName name="__mwh2">#REF!</definedName>
    <definedName name="__new1" localSheetId="16" hidden="1">{#N/A,#N/A,FALSE,"Summ";#N/A,#N/A,FALSE,"General"}</definedName>
    <definedName name="__new1" localSheetId="18" hidden="1">{#N/A,#N/A,FALSE,"Summ";#N/A,#N/A,FALSE,"General"}</definedName>
    <definedName name="__new1" localSheetId="17" hidden="1">{#N/A,#N/A,FALSE,"Summ";#N/A,#N/A,FALSE,"General"}</definedName>
    <definedName name="__new1" hidden="1">{#N/A,#N/A,FALSE,"Summ";#N/A,#N/A,FALSE,"General"}</definedName>
    <definedName name="__Nov03">[8]BS!$S$7:$S$3582</definedName>
    <definedName name="__Nov04">[4]BS!$AB$7:$AB$3582</definedName>
    <definedName name="__Nov05" localSheetId="5">#REF!</definedName>
    <definedName name="__Nov05" localSheetId="9">#REF!</definedName>
    <definedName name="__Nov05" localSheetId="10">#REF!</definedName>
    <definedName name="__Nov05" localSheetId="0">#REF!</definedName>
    <definedName name="__Nov05">#REF!</definedName>
    <definedName name="__Oct03">[8]BS!$R$7:$R$3582</definedName>
    <definedName name="__Oct04">[4]BS!$AA$7:$AA$3582</definedName>
    <definedName name="__Oct05" localSheetId="5">#REF!</definedName>
    <definedName name="__Oct05" localSheetId="9">#REF!</definedName>
    <definedName name="__Oct05" localSheetId="10">#REF!</definedName>
    <definedName name="__Oct05" localSheetId="0">#REF!</definedName>
    <definedName name="__Oct05">#REF!</definedName>
    <definedName name="__PC1">[10]CLASSIFIERS!$A$7:$IV$7</definedName>
    <definedName name="__PC2">[10]CLASSIFIERS!$A$10:$IV$10</definedName>
    <definedName name="__PC3">[10]CLASSIFIERS!$A$12:$IV$12</definedName>
    <definedName name="__PC4">[10]CLASSIFIERS!$A$13:$IV$13</definedName>
    <definedName name="__RES2005" localSheetId="5">#REF!</definedName>
    <definedName name="__RES2005" localSheetId="9">#REF!</definedName>
    <definedName name="__RES2005" localSheetId="10">#REF!</definedName>
    <definedName name="__RES2005" localSheetId="0">#REF!</definedName>
    <definedName name="__RES2005">#REF!</definedName>
    <definedName name="__SEC24">[10]EXTERNAL!$A$112:$IV$114</definedName>
    <definedName name="__Sep03">[8]BS!$Q$7:$Q$3582</definedName>
    <definedName name="__Sep04">[4]BS!$Z$7:$Z$3582</definedName>
    <definedName name="__Sep05" localSheetId="5">#REF!</definedName>
    <definedName name="__Sep05" localSheetId="9">#REF!</definedName>
    <definedName name="__Sep05" localSheetId="10">#REF!</definedName>
    <definedName name="__Sep05" localSheetId="0">#REF!</definedName>
    <definedName name="__Sep05">#REF!</definedName>
    <definedName name="__six6" localSheetId="5" hidden="1">{#N/A,#N/A,FALSE,"CRPT";#N/A,#N/A,FALSE,"TREND";#N/A,#N/A,FALSE,"%Curve"}</definedName>
    <definedName name="__six6" localSheetId="9" hidden="1">{#N/A,#N/A,FALSE,"CRPT";#N/A,#N/A,FALSE,"TREND";#N/A,#N/A,FALSE,"%Curve"}</definedName>
    <definedName name="__six6" localSheetId="6" hidden="1">{#N/A,#N/A,FALSE,"CRPT";#N/A,#N/A,FALSE,"TREND";#N/A,#N/A,FALSE,"%Curve"}</definedName>
    <definedName name="__six6" localSheetId="10" hidden="1">{#N/A,#N/A,FALSE,"CRPT";#N/A,#N/A,FALSE,"TREND";#N/A,#N/A,FALSE,"%Curve"}</definedName>
    <definedName name="__six6" localSheetId="16" hidden="1">{#N/A,#N/A,FALSE,"CRPT";#N/A,#N/A,FALSE,"TREND";#N/A,#N/A,FALSE,"%Curve"}</definedName>
    <definedName name="__six6" localSheetId="15" hidden="1">{#N/A,#N/A,FALSE,"CRPT";#N/A,#N/A,FALSE,"TREND";#N/A,#N/A,FALSE,"%Curve"}</definedName>
    <definedName name="__six6" localSheetId="18" hidden="1">{#N/A,#N/A,FALSE,"CRPT";#N/A,#N/A,FALSE,"TREND";#N/A,#N/A,FALSE,"%Curve"}</definedName>
    <definedName name="__six6" localSheetId="17" hidden="1">{#N/A,#N/A,FALSE,"CRPT";#N/A,#N/A,FALSE,"TREND";#N/A,#N/A,FALSE,"%Curve"}</definedName>
    <definedName name="__six6" localSheetId="2" hidden="1">{#N/A,#N/A,FALSE,"CRPT";#N/A,#N/A,FALSE,"TREND";#N/A,#N/A,FALSE,"%Curve"}</definedName>
    <definedName name="__six6" hidden="1">{#N/A,#N/A,FALSE,"CRPT";#N/A,#N/A,FALSE,"TREND";#N/A,#N/A,FALSE,"%Curve"}</definedName>
    <definedName name="__www1" localSheetId="5" hidden="1">{#N/A,#N/A,FALSE,"schA"}</definedName>
    <definedName name="__www1" localSheetId="9" hidden="1">{#N/A,#N/A,FALSE,"schA"}</definedName>
    <definedName name="__www1" localSheetId="6" hidden="1">{#N/A,#N/A,FALSE,"schA"}</definedName>
    <definedName name="__www1" localSheetId="10" hidden="1">{#N/A,#N/A,FALSE,"schA"}</definedName>
    <definedName name="__www1" localSheetId="16" hidden="1">{#N/A,#N/A,FALSE,"schA"}</definedName>
    <definedName name="__www1" localSheetId="15" hidden="1">{#N/A,#N/A,FALSE,"schA"}</definedName>
    <definedName name="__www1" localSheetId="18" hidden="1">{#N/A,#N/A,FALSE,"schA"}</definedName>
    <definedName name="__www1" localSheetId="17" hidden="1">{#N/A,#N/A,FALSE,"schA"}</definedName>
    <definedName name="__www1" localSheetId="2" hidden="1">{#N/A,#N/A,FALSE,"schA"}</definedName>
    <definedName name="__www1" hidden="1">{#N/A,#N/A,FALSE,"schA"}</definedName>
    <definedName name="_1__123Graph_ABUDG6_D_ESCRPR">[11]Quant!$D$71:$O$71</definedName>
    <definedName name="_1_94_12_94" localSheetId="5">[13]DT_A_DOL93!#REF!</definedName>
    <definedName name="_1_94_12_94" localSheetId="9">[13]DT_A_DOL93!#REF!</definedName>
    <definedName name="_1_94_12_94" localSheetId="0">[13]DT_A_DOL93!#REF!</definedName>
    <definedName name="_1_94_12_94">[13]DT_A_DOL93!#REF!</definedName>
    <definedName name="_1_95_12_95" localSheetId="9">[13]DT_A_DOL93!#REF!</definedName>
    <definedName name="_1_95_12_95" localSheetId="0">[13]DT_A_DOL93!#REF!</definedName>
    <definedName name="_1_95_12_95">[13]DT_A_DOL93!#REF!</definedName>
    <definedName name="_1_96_12_96" localSheetId="9">[13]DT_A_DOL93!#REF!</definedName>
    <definedName name="_1_96_12_96" localSheetId="0">[13]DT_A_DOL93!#REF!</definedName>
    <definedName name="_1_96_12_96">[13]DT_A_DOL93!#REF!</definedName>
    <definedName name="_1_97_12_97" localSheetId="9">[13]DT_A_DOL93!#REF!</definedName>
    <definedName name="_1_97_12_97" localSheetId="0">[13]DT_A_DOL93!#REF!</definedName>
    <definedName name="_1_97_12_97">[13]DT_A_DOL93!#REF!</definedName>
    <definedName name="_1_98_12_98" localSheetId="9">[13]DT_A_DOL93!#REF!</definedName>
    <definedName name="_1_98_12_98" localSheetId="0">[13]DT_A_DOL93!#REF!</definedName>
    <definedName name="_1_98_12_98">[13]DT_A_DOL93!#REF!</definedName>
    <definedName name="_11" localSheetId="5">#REF!</definedName>
    <definedName name="_11" localSheetId="9">#REF!</definedName>
    <definedName name="_11" localSheetId="10">#REF!</definedName>
    <definedName name="_11" localSheetId="0">#REF!</definedName>
    <definedName name="_11">#REF!</definedName>
    <definedName name="_1Price_Ta" localSheetId="0">#REF!</definedName>
    <definedName name="_1Price_Ta">#REF!</definedName>
    <definedName name="_2Price_Ta" localSheetId="0">#REF!</definedName>
    <definedName name="_2Price_Ta">#REF!</definedName>
    <definedName name="_3__123Graph_BBUDG6_D_ESCRPR">[11]Quant!$D$72:$O$72</definedName>
    <definedName name="_31" localSheetId="5">#REF!</definedName>
    <definedName name="_31" localSheetId="9">#REF!</definedName>
    <definedName name="_31" localSheetId="10">#REF!</definedName>
    <definedName name="_31" localSheetId="0">#REF!</definedName>
    <definedName name="_31">#REF!</definedName>
    <definedName name="_36" localSheetId="5">#REF!</definedName>
    <definedName name="_36" localSheetId="9">#REF!</definedName>
    <definedName name="_36" localSheetId="10">#REF!</definedName>
    <definedName name="_36" localSheetId="0">#REF!</definedName>
    <definedName name="_36">#REF!</definedName>
    <definedName name="_4__123Graph_BBUDG6_Dtons_inv">[11]Quant!$D$9:$O$9</definedName>
    <definedName name="_41" localSheetId="5">#REF!</definedName>
    <definedName name="_41" localSheetId="9">#REF!</definedName>
    <definedName name="_41" localSheetId="10">#REF!</definedName>
    <definedName name="_41" localSheetId="0">#REF!</definedName>
    <definedName name="_41">#REF!</definedName>
    <definedName name="_43" localSheetId="5">#REF!</definedName>
    <definedName name="_43" localSheetId="9">#REF!</definedName>
    <definedName name="_43" localSheetId="10">#REF!</definedName>
    <definedName name="_43" localSheetId="0">#REF!</definedName>
    <definedName name="_43">#REF!</definedName>
    <definedName name="_5__123Graph_CBUDG6_D_ESCRPR">[11]Quant!$D$100:$O$100</definedName>
    <definedName name="_50" localSheetId="5">#REF!</definedName>
    <definedName name="_50" localSheetId="9">#REF!</definedName>
    <definedName name="_50" localSheetId="10">#REF!</definedName>
    <definedName name="_50" localSheetId="0">#REF!</definedName>
    <definedName name="_50">#REF!</definedName>
    <definedName name="_51" localSheetId="5">#REF!</definedName>
    <definedName name="_51" localSheetId="9">#REF!</definedName>
    <definedName name="_51" localSheetId="10">#REF!</definedName>
    <definedName name="_51" localSheetId="0">#REF!</definedName>
    <definedName name="_51">#REF!</definedName>
    <definedName name="_57" localSheetId="5">#REF!</definedName>
    <definedName name="_57" localSheetId="9">#REF!</definedName>
    <definedName name="_57" localSheetId="10">#REF!</definedName>
    <definedName name="_57" localSheetId="0">#REF!</definedName>
    <definedName name="_57">#REF!</definedName>
    <definedName name="_6__123Graph_DBUDG6_D_ESCRPR">[11]Quant!$D$88:$O$88</definedName>
    <definedName name="_7__123Graph_XBUDG6_D_ESCRPR">[11]Quant!$D$5:$O$5</definedName>
    <definedName name="_8__123Graph_XBUDG6_Dtons_inv">[11]Quant!$D$5:$O$5</definedName>
    <definedName name="_85" localSheetId="5">#REF!</definedName>
    <definedName name="_85" localSheetId="9">#REF!</definedName>
    <definedName name="_85" localSheetId="10">#REF!</definedName>
    <definedName name="_85" localSheetId="0">#REF!</definedName>
    <definedName name="_85">#REF!</definedName>
    <definedName name="_85_86" localSheetId="5">#REF!</definedName>
    <definedName name="_85_86" localSheetId="9">#REF!</definedName>
    <definedName name="_85_86" localSheetId="10">#REF!</definedName>
    <definedName name="_85_86" localSheetId="0">#REF!</definedName>
    <definedName name="_85_86">#REF!</definedName>
    <definedName name="_86" localSheetId="5">#REF!</definedName>
    <definedName name="_86" localSheetId="9">#REF!</definedName>
    <definedName name="_86" localSheetId="10">#REF!</definedName>
    <definedName name="_86" localSheetId="0">#REF!</definedName>
    <definedName name="_86">#REF!</definedName>
    <definedName name="_87" localSheetId="5">#REF!</definedName>
    <definedName name="_87" localSheetId="9">#REF!</definedName>
    <definedName name="_87" localSheetId="10">#REF!</definedName>
    <definedName name="_87" localSheetId="0">#REF!</definedName>
    <definedName name="_87">#REF!</definedName>
    <definedName name="_ALL_RATES" localSheetId="5">#REF!</definedName>
    <definedName name="_ALL_RATES" localSheetId="9">#REF!</definedName>
    <definedName name="_ALL_RATES" localSheetId="10">#REF!</definedName>
    <definedName name="_ALL_RATES" localSheetId="0">#REF!</definedName>
    <definedName name="_ALL_RATES">#REF!</definedName>
    <definedName name="_Apr04">[4]BS!$U$7:$U$3582</definedName>
    <definedName name="_Apr05" localSheetId="5">#REF!</definedName>
    <definedName name="_Apr05" localSheetId="9">#REF!</definedName>
    <definedName name="_Apr05" localSheetId="10">#REF!</definedName>
    <definedName name="_Apr05" localSheetId="0">#REF!</definedName>
    <definedName name="_Apr05">#REF!</definedName>
    <definedName name="_Apr09" xml:space="preserve"> [6]BS!$U$7:$U$1726</definedName>
    <definedName name="_Apr17">[14]BS!$U$8:$U$2552</definedName>
    <definedName name="_Aug04">[4]BS!$Y$7:$Y$3582</definedName>
    <definedName name="_Aug05" localSheetId="5">#REF!</definedName>
    <definedName name="_Aug05" localSheetId="9">#REF!</definedName>
    <definedName name="_Aug05" localSheetId="10">#REF!</definedName>
    <definedName name="_Aug05" localSheetId="0">#REF!</definedName>
    <definedName name="_Aug05">#REF!</definedName>
    <definedName name="_Aug09" xml:space="preserve"> [6]BS!$Y$7:$Y$1726</definedName>
    <definedName name="_Aug16">[14]BS!$M$8:$M$2551</definedName>
    <definedName name="_Aug17">[14]BS!$Y$8:$Y$2552</definedName>
    <definedName name="_B" localSheetId="0">'[15]Rate Design'!#REF!</definedName>
    <definedName name="_B">'[15]Rate Design'!#REF!</definedName>
    <definedName name="_DAT1" localSheetId="5">'[16]SAP 18230021'!#REF!</definedName>
    <definedName name="_DAT1" localSheetId="9">'[16]SAP 18230021'!#REF!</definedName>
    <definedName name="_DAT1" localSheetId="10">#REF!</definedName>
    <definedName name="_DAT1" localSheetId="0">'[16]SAP 18230021'!#REF!</definedName>
    <definedName name="_DAT1">'[16]SAP 18230021'!#REF!</definedName>
    <definedName name="_DAT10" localSheetId="5">#REF!</definedName>
    <definedName name="_DAT10" localSheetId="9">#REF!</definedName>
    <definedName name="_DAT10" localSheetId="10">#REF!</definedName>
    <definedName name="_DAT10" localSheetId="0">#REF!</definedName>
    <definedName name="_DAT10">#REF!</definedName>
    <definedName name="_DAT11" localSheetId="5">#REF!</definedName>
    <definedName name="_DAT11" localSheetId="9">#REF!</definedName>
    <definedName name="_DAT11" localSheetId="10">#REF!</definedName>
    <definedName name="_DAT11" localSheetId="0">#REF!</definedName>
    <definedName name="_DAT11">#REF!</definedName>
    <definedName name="_DAT12" localSheetId="5">#REF!</definedName>
    <definedName name="_DAT12" localSheetId="9">#REF!</definedName>
    <definedName name="_DAT12" localSheetId="10">#REF!</definedName>
    <definedName name="_DAT12" localSheetId="0">#REF!</definedName>
    <definedName name="_DAT12">#REF!</definedName>
    <definedName name="_DAT13" localSheetId="5">#REF!</definedName>
    <definedName name="_DAT13" localSheetId="9">#REF!</definedName>
    <definedName name="_DAT13" localSheetId="10">#REF!</definedName>
    <definedName name="_DAT13" localSheetId="0">#REF!</definedName>
    <definedName name="_DAT13">#REF!</definedName>
    <definedName name="_DAT2" localSheetId="5">#REF!</definedName>
    <definedName name="_DAT2" localSheetId="9">#REF!</definedName>
    <definedName name="_DAT2" localSheetId="10">#REF!</definedName>
    <definedName name="_DAT2" localSheetId="0">#REF!</definedName>
    <definedName name="_DAT2">#REF!</definedName>
    <definedName name="_DAT3" localSheetId="5">#REF!</definedName>
    <definedName name="_DAT3" localSheetId="9">#REF!</definedName>
    <definedName name="_DAT3" localSheetId="10">'[7]23600471-WA Utility Tax (Elect)'!#REF!</definedName>
    <definedName name="_DAT3" localSheetId="0">#REF!</definedName>
    <definedName name="_DAT3">#REF!</definedName>
    <definedName name="_DAT4" localSheetId="5">#REF!</definedName>
    <definedName name="_DAT4" localSheetId="9">#REF!</definedName>
    <definedName name="_DAT4" localSheetId="10">#REF!</definedName>
    <definedName name="_DAT4" localSheetId="0">#REF!</definedName>
    <definedName name="_DAT4">#REF!</definedName>
    <definedName name="_DAT5" localSheetId="5">#REF!</definedName>
    <definedName name="_DAT5" localSheetId="9">#REF!</definedName>
    <definedName name="_DAT5" localSheetId="10">#REF!</definedName>
    <definedName name="_DAT5" localSheetId="0">#REF!</definedName>
    <definedName name="_DAT5">#REF!</definedName>
    <definedName name="_DAT6" localSheetId="5">#REF!</definedName>
    <definedName name="_DAT6" localSheetId="9">#REF!</definedName>
    <definedName name="_DAT6" localSheetId="10">#REF!</definedName>
    <definedName name="_DAT6" localSheetId="0">#REF!</definedName>
    <definedName name="_DAT6">#REF!</definedName>
    <definedName name="_DAT7" localSheetId="5">#REF!</definedName>
    <definedName name="_DAT7" localSheetId="9">#REF!</definedName>
    <definedName name="_DAT7" localSheetId="10">#REF!</definedName>
    <definedName name="_DAT7" localSheetId="0">#REF!</definedName>
    <definedName name="_DAT7">#REF!</definedName>
    <definedName name="_DAT8" localSheetId="5">#REF!</definedName>
    <definedName name="_DAT8" localSheetId="9">#REF!</definedName>
    <definedName name="_DAT8" localSheetId="10">#REF!</definedName>
    <definedName name="_DAT8" localSheetId="0">#REF!</definedName>
    <definedName name="_DAT8">#REF!</definedName>
    <definedName name="_DAT9" localSheetId="9">'[16]SAP 18230021'!#REF!</definedName>
    <definedName name="_DAT9" localSheetId="10">#REF!</definedName>
    <definedName name="_DAT9" localSheetId="0">'[16]SAP 18230021'!#REF!</definedName>
    <definedName name="_DAT9">'[16]SAP 18230021'!#REF!</definedName>
    <definedName name="_Dec03">[8]BS!$T$7:$T$3582</definedName>
    <definedName name="_Dec04">[4]BS!$AC$7:$AC$3580</definedName>
    <definedName name="_Dec05" localSheetId="5">#REF!</definedName>
    <definedName name="_Dec05" localSheetId="9">#REF!</definedName>
    <definedName name="_Dec05" localSheetId="10">#REF!</definedName>
    <definedName name="_Dec05" localSheetId="0">#REF!</definedName>
    <definedName name="_Dec05">#REF!</definedName>
    <definedName name="_Dec08" xml:space="preserve"> [6]BS!$Q$7:$Q$1726</definedName>
    <definedName name="_Dec16">[14]BS!$Q$8:$Q$2553</definedName>
    <definedName name="_End" localSheetId="5">#REF!</definedName>
    <definedName name="_End" localSheetId="9">#REF!</definedName>
    <definedName name="_End" localSheetId="10">#REF!</definedName>
    <definedName name="_End" localSheetId="0">#REF!</definedName>
    <definedName name="_End">#REF!</definedName>
    <definedName name="_ex1" localSheetId="5" hidden="1">{#N/A,#N/A,FALSE,"Summ";#N/A,#N/A,FALSE,"General"}</definedName>
    <definedName name="_ex1" localSheetId="9" hidden="1">{#N/A,#N/A,FALSE,"Summ";#N/A,#N/A,FALSE,"General"}</definedName>
    <definedName name="_ex1" localSheetId="6" hidden="1">{#N/A,#N/A,FALSE,"Summ";#N/A,#N/A,FALSE,"General"}</definedName>
    <definedName name="_ex1" localSheetId="10" hidden="1">{#N/A,#N/A,FALSE,"Summ";#N/A,#N/A,FALSE,"General"}</definedName>
    <definedName name="_ex1" localSheetId="16" hidden="1">{#N/A,#N/A,FALSE,"Summ";#N/A,#N/A,FALSE,"General"}</definedName>
    <definedName name="_ex1" localSheetId="15" hidden="1">{#N/A,#N/A,FALSE,"Summ";#N/A,#N/A,FALSE,"General"}</definedName>
    <definedName name="_ex1" localSheetId="18" hidden="1">{#N/A,#N/A,FALSE,"Summ";#N/A,#N/A,FALSE,"General"}</definedName>
    <definedName name="_ex1" localSheetId="17" hidden="1">{#N/A,#N/A,FALSE,"Summ";#N/A,#N/A,FALSE,"General"}</definedName>
    <definedName name="_ex1" localSheetId="2" hidden="1">{#N/A,#N/A,FALSE,"Summ";#N/A,#N/A,FALSE,"General"}</definedName>
    <definedName name="_ex1" hidden="1">{#N/A,#N/A,FALSE,"Summ";#N/A,#N/A,FALSE,"General"}</definedName>
    <definedName name="_Feb04">[4]BS!$S$7:$S$3582</definedName>
    <definedName name="_Feb05" localSheetId="5">#REF!</definedName>
    <definedName name="_Feb05" localSheetId="9">#REF!</definedName>
    <definedName name="_Feb05" localSheetId="10">#REF!</definedName>
    <definedName name="_Feb05" localSheetId="0">#REF!</definedName>
    <definedName name="_Feb05">#REF!</definedName>
    <definedName name="_FEB09" xml:space="preserve"> [6]BS!$S$7:$S$1726</definedName>
    <definedName name="_Feb17">[14]BS!$S$8:$S$2552</definedName>
    <definedName name="_FEDERAL_INCOME_TAX" localSheetId="16">'[17]MJS-7'!$N$21</definedName>
    <definedName name="_FEDERAL_INCOME_TAX" localSheetId="15">'[17]MJS-7'!$N$21</definedName>
    <definedName name="_FEDERAL_INCOME_TAX" localSheetId="18">'[17]MJS-7'!$N$21</definedName>
    <definedName name="_FEDERAL_INCOME_TAX" localSheetId="17">'[17]MJS-7'!$N$21</definedName>
    <definedName name="_FEDERAL_INCOME_TAX">'[18]MJS-7'!$N$21</definedName>
    <definedName name="_Fill" localSheetId="5">[19]model!#REF!</definedName>
    <definedName name="_Fill" localSheetId="9">[19]model!#REF!</definedName>
    <definedName name="_Fill" localSheetId="10" hidden="1">#REF!</definedName>
    <definedName name="_Fill" localSheetId="0">[19]model!#REF!</definedName>
    <definedName name="_Fill">[19]model!#REF!</definedName>
    <definedName name="_Filter" localSheetId="5">#REF!</definedName>
    <definedName name="_Filter" localSheetId="9">#REF!</definedName>
    <definedName name="_Filter" localSheetId="10">#REF!</definedName>
    <definedName name="_Filter" localSheetId="0">#REF!</definedName>
    <definedName name="_Filter">#REF!</definedName>
    <definedName name="_Jan04">[4]BS!$R$7:$R$3582</definedName>
    <definedName name="_Jan05" localSheetId="5">#REF!</definedName>
    <definedName name="_Jan05" localSheetId="9">#REF!</definedName>
    <definedName name="_Jan05" localSheetId="10">#REF!</definedName>
    <definedName name="_Jan05" localSheetId="0">#REF!</definedName>
    <definedName name="_Jan05">#REF!</definedName>
    <definedName name="_Jan06" localSheetId="5">[9]BS!#REF!</definedName>
    <definedName name="_Jan06" localSheetId="9">[9]BS!#REF!</definedName>
    <definedName name="_Jan06" localSheetId="10">[9]BS!#REF!</definedName>
    <definedName name="_Jan06" localSheetId="0">[9]BS!#REF!</definedName>
    <definedName name="_Jan06">[9]BS!#REF!</definedName>
    <definedName name="_Jan17">[14]BS!$R$8:$R$2553</definedName>
    <definedName name="_Jul04">[4]BS!$X$7:$X$3582</definedName>
    <definedName name="_Jul05" localSheetId="5">#REF!</definedName>
    <definedName name="_Jul05" localSheetId="9">#REF!</definedName>
    <definedName name="_Jul05" localSheetId="10">#REF!</definedName>
    <definedName name="_Jul05" localSheetId="0">#REF!</definedName>
    <definedName name="_Jul05">#REF!</definedName>
    <definedName name="_Jul09" xml:space="preserve"> [6]BS!$X$7:$X$1726</definedName>
    <definedName name="_July16">[14]BS!$L$8:$L$2551</definedName>
    <definedName name="_July17">[14]BS!$X$8:$X$2553</definedName>
    <definedName name="_Jun04">[4]BS!$W$7:$W$3582</definedName>
    <definedName name="_Jun05" localSheetId="5">#REF!</definedName>
    <definedName name="_Jun05" localSheetId="9">#REF!</definedName>
    <definedName name="_Jun05" localSheetId="10">#REF!</definedName>
    <definedName name="_Jun05" localSheetId="0">#REF!</definedName>
    <definedName name="_Jun05">#REF!</definedName>
    <definedName name="_Jun09" xml:space="preserve"> [6]BS!$W$7:$W$1726</definedName>
    <definedName name="_Jun16">[14]BS!$K$8:$K$2553</definedName>
    <definedName name="_Jun17">[14]BS!$W$8:$W$2553</definedName>
    <definedName name="_Key1" localSheetId="5" hidden="1">#REF!</definedName>
    <definedName name="_Key1" localSheetId="9" hidden="1">#REF!</definedName>
    <definedName name="_Key1" localSheetId="6" hidden="1">#REF!</definedName>
    <definedName name="_Key1" localSheetId="10" hidden="1">#REF!</definedName>
    <definedName name="_Key1" localSheetId="13" hidden="1">#REF!</definedName>
    <definedName name="_Key1" localSheetId="14" hidden="1">#REF!</definedName>
    <definedName name="_Key1" localSheetId="16" hidden="1">#REF!</definedName>
    <definedName name="_Key1" localSheetId="15" hidden="1">#REF!</definedName>
    <definedName name="_Key1" localSheetId="18" hidden="1">#REF!</definedName>
    <definedName name="_Key1" localSheetId="17" hidden="1">#REF!</definedName>
    <definedName name="_Key1" localSheetId="2" hidden="1">#REF!</definedName>
    <definedName name="_Key1" localSheetId="0" hidden="1">#REF!</definedName>
    <definedName name="_Key1" hidden="1">#REF!</definedName>
    <definedName name="_Key2" localSheetId="5" hidden="1">#REF!</definedName>
    <definedName name="_Key2" localSheetId="9" hidden="1">#REF!</definedName>
    <definedName name="_Key2" localSheetId="6" hidden="1">#REF!</definedName>
    <definedName name="_Key2" localSheetId="10" hidden="1">#REF!</definedName>
    <definedName name="_Key2" localSheetId="13" hidden="1">#REF!</definedName>
    <definedName name="_Key2" localSheetId="14" hidden="1">#REF!</definedName>
    <definedName name="_Key2" localSheetId="16" hidden="1">#REF!</definedName>
    <definedName name="_Key2" localSheetId="15" hidden="1">#REF!</definedName>
    <definedName name="_Key2" localSheetId="18" hidden="1">#REF!</definedName>
    <definedName name="_Key2" localSheetId="17" hidden="1">#REF!</definedName>
    <definedName name="_Key2" localSheetId="2" hidden="1">#REF!</definedName>
    <definedName name="_Key2" localSheetId="0" hidden="1">#REF!</definedName>
    <definedName name="_Key2" hidden="1">#REF!</definedName>
    <definedName name="_Mar04">[4]BS!$T$7:$T$3582</definedName>
    <definedName name="_Mar05" localSheetId="5">#REF!</definedName>
    <definedName name="_Mar05" localSheetId="9">#REF!</definedName>
    <definedName name="_Mar05" localSheetId="10">#REF!</definedName>
    <definedName name="_Mar05" localSheetId="0">#REF!</definedName>
    <definedName name="_Mar05">#REF!</definedName>
    <definedName name="_Mar17">[14]BS!$T$8:$T$2552</definedName>
    <definedName name="_May04">[4]BS!$V$7:$V$3582</definedName>
    <definedName name="_May05" localSheetId="5">#REF!</definedName>
    <definedName name="_May05" localSheetId="9">#REF!</definedName>
    <definedName name="_May05" localSheetId="10">#REF!</definedName>
    <definedName name="_May05" localSheetId="0">#REF!</definedName>
    <definedName name="_May05">#REF!</definedName>
    <definedName name="_May09" xml:space="preserve"> [6]BS!$V$7:$V$1726</definedName>
    <definedName name="_May16">[14]BS!$J$8:$J$2551</definedName>
    <definedName name="_May17">[14]BS!$V$8:$V$2552</definedName>
    <definedName name="_MEN2" localSheetId="0">[1]Jan!#REF!</definedName>
    <definedName name="_MEN2">[1]Jan!#REF!</definedName>
    <definedName name="_MEN3" localSheetId="0">[1]Jan!#REF!</definedName>
    <definedName name="_MEN3">[1]Jan!#REF!</definedName>
    <definedName name="_mwh2" localSheetId="5">#REF!</definedName>
    <definedName name="_mwh2" localSheetId="9">#REF!</definedName>
    <definedName name="_mwh2" localSheetId="10">#REF!</definedName>
    <definedName name="_mwh2" localSheetId="0">#REF!</definedName>
    <definedName name="_mwh2">#REF!</definedName>
    <definedName name="_new1" localSheetId="5" hidden="1">{#N/A,#N/A,FALSE,"Summ";#N/A,#N/A,FALSE,"General"}</definedName>
    <definedName name="_new1" localSheetId="9" hidden="1">{#N/A,#N/A,FALSE,"Summ";#N/A,#N/A,FALSE,"General"}</definedName>
    <definedName name="_new1" localSheetId="6" hidden="1">{#N/A,#N/A,FALSE,"Summ";#N/A,#N/A,FALSE,"General"}</definedName>
    <definedName name="_new1" localSheetId="10" hidden="1">{#N/A,#N/A,FALSE,"Summ";#N/A,#N/A,FALSE,"General"}</definedName>
    <definedName name="_new1" localSheetId="16" hidden="1">{#N/A,#N/A,FALSE,"Summ";#N/A,#N/A,FALSE,"General"}</definedName>
    <definedName name="_new1" localSheetId="15" hidden="1">{#N/A,#N/A,FALSE,"Summ";#N/A,#N/A,FALSE,"General"}</definedName>
    <definedName name="_new1" localSheetId="18" hidden="1">{#N/A,#N/A,FALSE,"Summ";#N/A,#N/A,FALSE,"General"}</definedName>
    <definedName name="_new1" localSheetId="17" hidden="1">{#N/A,#N/A,FALSE,"Summ";#N/A,#N/A,FALSE,"General"}</definedName>
    <definedName name="_new1" localSheetId="2" hidden="1">{#N/A,#N/A,FALSE,"Summ";#N/A,#N/A,FALSE,"General"}</definedName>
    <definedName name="_new1" hidden="1">{#N/A,#N/A,FALSE,"Summ";#N/A,#N/A,FALSE,"General"}</definedName>
    <definedName name="_Nov03">[8]BS!$S$7:$S$3582</definedName>
    <definedName name="_Nov04">[4]BS!$AB$7:$AB$3582</definedName>
    <definedName name="_Nov05" localSheetId="5">#REF!</definedName>
    <definedName name="_Nov05" localSheetId="9">#REF!</definedName>
    <definedName name="_Nov05" localSheetId="10">#REF!</definedName>
    <definedName name="_Nov05" localSheetId="0">#REF!</definedName>
    <definedName name="_Nov05">#REF!</definedName>
    <definedName name="_Nov16">[14]BS!$P$8:$P$2556</definedName>
    <definedName name="_Oct03">[8]BS!$R$7:$R$3582</definedName>
    <definedName name="_Oct04">[4]BS!$AA$7:$AA$3582</definedName>
    <definedName name="_Oct05" localSheetId="5">#REF!</definedName>
    <definedName name="_Oct05" localSheetId="9">#REF!</definedName>
    <definedName name="_Oct05" localSheetId="10">#REF!</definedName>
    <definedName name="_Oct05" localSheetId="0">#REF!</definedName>
    <definedName name="_Oct05">#REF!</definedName>
    <definedName name="_Oct09" xml:space="preserve"> [6]BS!$AA$7:$AA$1726</definedName>
    <definedName name="_Oct16">[14]BS!$O$8:$O$2553</definedName>
    <definedName name="_Oct17">[14]BS!$AA$8:$AA$2552</definedName>
    <definedName name="_Order1" localSheetId="10" hidden="1">0</definedName>
    <definedName name="_Order1">255</definedName>
    <definedName name="_Order2" localSheetId="10" hidden="1">0</definedName>
    <definedName name="_Order2">255</definedName>
    <definedName name="_P" localSheetId="0">#REF!</definedName>
    <definedName name="_P">#REF!</definedName>
    <definedName name="_P_RD" localSheetId="5">#REF!</definedName>
    <definedName name="_P_RD" localSheetId="9">#REF!</definedName>
    <definedName name="_P_RD" localSheetId="10">#REF!</definedName>
    <definedName name="_P_RD" localSheetId="0">#REF!</definedName>
    <definedName name="_P_RD">#REF!</definedName>
    <definedName name="_PC1">[10]CLASSIFIERS!$A$7:$IV$7</definedName>
    <definedName name="_PC2">[10]CLASSIFIERS!$A$10:$IV$10</definedName>
    <definedName name="_PC3">[10]CLASSIFIERS!$A$12:$IV$12</definedName>
    <definedName name="_PC4">[10]CLASSIFIERS!$A$13:$IV$13</definedName>
    <definedName name="_PRINT_23_36" localSheetId="5">#REF!</definedName>
    <definedName name="_PRINT_23_36" localSheetId="9">#REF!</definedName>
    <definedName name="_PRINT_23_36" localSheetId="10">#REF!</definedName>
    <definedName name="_PRINT_23_36" localSheetId="0">#REF!</definedName>
    <definedName name="_PRINT_23_36">#REF!</definedName>
    <definedName name="_PRINT_85_58" localSheetId="5">#REF!</definedName>
    <definedName name="_PRINT_85_58" localSheetId="9">#REF!</definedName>
    <definedName name="_PRINT_85_58" localSheetId="10">#REF!</definedName>
    <definedName name="_PRINT_85_58" localSheetId="0">#REF!</definedName>
    <definedName name="_PRINT_85_58">#REF!</definedName>
    <definedName name="_RATE_DESIGN" localSheetId="5">#REF!</definedName>
    <definedName name="_RATE_DESIGN" localSheetId="9">#REF!</definedName>
    <definedName name="_RATE_DESIGN" localSheetId="10">#REF!</definedName>
    <definedName name="_RATE_DESIGN" localSheetId="0">#REF!</definedName>
    <definedName name="_RATE_DESIGN">#REF!</definedName>
    <definedName name="_Regression_Int">1</definedName>
    <definedName name="_RES" localSheetId="5">#REF!</definedName>
    <definedName name="_RES" localSheetId="9">#REF!</definedName>
    <definedName name="_RES" localSheetId="10">#REF!</definedName>
    <definedName name="_RES" localSheetId="0">#REF!</definedName>
    <definedName name="_RES">#REF!</definedName>
    <definedName name="_RES2005" localSheetId="5">#REF!</definedName>
    <definedName name="_RES2005" localSheetId="9">#REF!</definedName>
    <definedName name="_RES2005" localSheetId="10">#REF!</definedName>
    <definedName name="_RES2005" localSheetId="0">#REF!</definedName>
    <definedName name="_RES2005">#REF!</definedName>
    <definedName name="_SEC24">[10]EXTERNAL!$A$112:$IV$114</definedName>
    <definedName name="_Sep03" localSheetId="10">[8]BS!$Q$7:$Q$3582</definedName>
    <definedName name="_Sep03" localSheetId="16">[8]BS!$Q$7:$Q$3582</definedName>
    <definedName name="_Sep03" localSheetId="15">[8]BS!$Q$7:$Q$3582</definedName>
    <definedName name="_Sep03" localSheetId="18">[8]BS!$Q$7:$Q$3582</definedName>
    <definedName name="_Sep03" localSheetId="17">[8]BS!$Q$7:$Q$3582</definedName>
    <definedName name="_Sep03">[20]BS!$AB$7:$AB$3420</definedName>
    <definedName name="_Sep04">[4]BS!$Z$7:$Z$3582</definedName>
    <definedName name="_Sep05" localSheetId="5">#REF!</definedName>
    <definedName name="_Sep05" localSheetId="9">#REF!</definedName>
    <definedName name="_Sep05" localSheetId="10">#REF!</definedName>
    <definedName name="_Sep05" localSheetId="0">#REF!</definedName>
    <definedName name="_Sep05">#REF!</definedName>
    <definedName name="_Sept16">[14]BS!$N$8:$N$2556</definedName>
    <definedName name="_Sept17">[14]BS!$Z$8:$Z$2552</definedName>
    <definedName name="_six6" localSheetId="5" hidden="1">{#N/A,#N/A,FALSE,"CRPT";#N/A,#N/A,FALSE,"TREND";#N/A,#N/A,FALSE,"%Curve"}</definedName>
    <definedName name="_six6" localSheetId="9" hidden="1">{#N/A,#N/A,FALSE,"CRPT";#N/A,#N/A,FALSE,"TREND";#N/A,#N/A,FALSE,"%Curve"}</definedName>
    <definedName name="_six6" localSheetId="6" hidden="1">{#N/A,#N/A,FALSE,"CRPT";#N/A,#N/A,FALSE,"TREND";#N/A,#N/A,FALSE,"%Curve"}</definedName>
    <definedName name="_six6" localSheetId="10" hidden="1">{#N/A,#N/A,FALSE,"CRPT";#N/A,#N/A,FALSE,"TREND";#N/A,#N/A,FALSE,"%Curve"}</definedName>
    <definedName name="_six6" localSheetId="16" hidden="1">{#N/A,#N/A,FALSE,"CRPT";#N/A,#N/A,FALSE,"TREND";#N/A,#N/A,FALSE,"%Curve"}</definedName>
    <definedName name="_six6" localSheetId="15" hidden="1">{#N/A,#N/A,FALSE,"CRPT";#N/A,#N/A,FALSE,"TREND";#N/A,#N/A,FALSE,"%Curve"}</definedName>
    <definedName name="_six6" localSheetId="18" hidden="1">{#N/A,#N/A,FALSE,"CRPT";#N/A,#N/A,FALSE,"TREND";#N/A,#N/A,FALSE,"%Curve"}</definedName>
    <definedName name="_six6" localSheetId="17" hidden="1">{#N/A,#N/A,FALSE,"CRPT";#N/A,#N/A,FALSE,"TREND";#N/A,#N/A,FALSE,"%Curve"}</definedName>
    <definedName name="_six6" localSheetId="2" hidden="1">{#N/A,#N/A,FALSE,"CRPT";#N/A,#N/A,FALSE,"TREND";#N/A,#N/A,FALSE,"%Curve"}</definedName>
    <definedName name="_six6" hidden="1">{#N/A,#N/A,FALSE,"CRPT";#N/A,#N/A,FALSE,"TREND";#N/A,#N/A,FALSE,"%Curve"}</definedName>
    <definedName name="_Sort" localSheetId="5" hidden="1">#REF!</definedName>
    <definedName name="_Sort" localSheetId="9" hidden="1">#REF!</definedName>
    <definedName name="_Sort" localSheetId="6" hidden="1">#REF!</definedName>
    <definedName name="_Sort" localSheetId="10" hidden="1">#REF!</definedName>
    <definedName name="_Sort" localSheetId="13" hidden="1">#REF!</definedName>
    <definedName name="_Sort" localSheetId="14" hidden="1">#REF!</definedName>
    <definedName name="_Sort" localSheetId="16" hidden="1">#REF!</definedName>
    <definedName name="_Sort" localSheetId="15" hidden="1">#REF!</definedName>
    <definedName name="_Sort" localSheetId="18" hidden="1">#REF!</definedName>
    <definedName name="_Sort" localSheetId="17" hidden="1">#REF!</definedName>
    <definedName name="_Sort" localSheetId="2" hidden="1">#REF!</definedName>
    <definedName name="_Sort" localSheetId="0" hidden="1">#REF!</definedName>
    <definedName name="_Sort" hidden="1">#REF!</definedName>
    <definedName name="_Testyear">'[21]KJB-6,13 Cmn Adj'!$B$7</definedName>
    <definedName name="_TOP1" localSheetId="0">[1]Jan!#REF!</definedName>
    <definedName name="_TOP1">[1]Jan!#REF!</definedName>
    <definedName name="_www1" localSheetId="5" hidden="1">{#N/A,#N/A,FALSE,"schA"}</definedName>
    <definedName name="_www1" localSheetId="9" hidden="1">{#N/A,#N/A,FALSE,"schA"}</definedName>
    <definedName name="_www1" localSheetId="6" hidden="1">{#N/A,#N/A,FALSE,"schA"}</definedName>
    <definedName name="_www1" localSheetId="10" hidden="1">{#N/A,#N/A,FALSE,"schA"}</definedName>
    <definedName name="_www1" localSheetId="16" hidden="1">{#N/A,#N/A,FALSE,"schA"}</definedName>
    <definedName name="_www1" localSheetId="15" hidden="1">{#N/A,#N/A,FALSE,"schA"}</definedName>
    <definedName name="_www1" localSheetId="18" hidden="1">{#N/A,#N/A,FALSE,"schA"}</definedName>
    <definedName name="_www1" localSheetId="17" hidden="1">{#N/A,#N/A,FALSE,"schA"}</definedName>
    <definedName name="_www1" localSheetId="2" hidden="1">{#N/A,#N/A,FALSE,"schA"}</definedName>
    <definedName name="_www1" hidden="1">{#N/A,#N/A,FALSE,"schA"}</definedName>
    <definedName name="a" localSheetId="10" hidden="1">{#N/A,#N/A,FALSE,"Coversheet";#N/A,#N/A,FALSE,"QA"}</definedName>
    <definedName name="a" localSheetId="2" hidden="1">{#N/A,#N/A,FALSE,"Coversheet";#N/A,#N/A,FALSE,"QA"}</definedName>
    <definedName name="a">[22]model!$A$6</definedName>
    <definedName name="AAAAAAAAAAAAAA" localSheetId="16" hidden="1">{#N/A,#N/A,FALSE,"Coversheet";#N/A,#N/A,FALSE,"QA"}</definedName>
    <definedName name="AAAAAAAAAAAAAA" localSheetId="15" hidden="1">{#N/A,#N/A,FALSE,"Coversheet";#N/A,#N/A,FALSE,"QA"}</definedName>
    <definedName name="AAAAAAAAAAAAAA" localSheetId="18" hidden="1">{#N/A,#N/A,FALSE,"Coversheet";#N/A,#N/A,FALSE,"QA"}</definedName>
    <definedName name="AAAAAAAAAAAAAA" localSheetId="17" hidden="1">{#N/A,#N/A,FALSE,"Coversheet";#N/A,#N/A,FALSE,"QA"}</definedName>
    <definedName name="AAAAAAAAAAAAAA" localSheetId="2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rual" localSheetId="5">[23]Sheet2!#REF!</definedName>
    <definedName name="accrual" localSheetId="9">[23]Sheet2!#REF!</definedName>
    <definedName name="accrual" localSheetId="10">[23]Sheet2!#REF!</definedName>
    <definedName name="accrual" localSheetId="0">[23]Sheet2!#REF!</definedName>
    <definedName name="accrual">[23]Sheet2!#REF!</definedName>
    <definedName name="accrual2" localSheetId="9">[23]Sheet2!#REF!</definedName>
    <definedName name="accrual2" localSheetId="0">[23]Sheet2!#REF!</definedName>
    <definedName name="accrual2">[23]Sheet2!#REF!</definedName>
    <definedName name="accrual3" localSheetId="9">[23]Sheet2!#REF!</definedName>
    <definedName name="accrual3" localSheetId="0">[23]Sheet2!#REF!</definedName>
    <definedName name="accrual3">[23]Sheet2!#REF!</definedName>
    <definedName name="Acct108364" localSheetId="0">'[24]Func Study'!#REF!</definedName>
    <definedName name="Acct108364">'[24]Func Study'!#REF!</definedName>
    <definedName name="Acct108364S" localSheetId="0">'[24]Func Study'!#REF!</definedName>
    <definedName name="Acct108364S">'[24]Func Study'!#REF!</definedName>
    <definedName name="Acct228.42TROJD" localSheetId="0">'[25]Func Study'!#REF!</definedName>
    <definedName name="Acct228.42TROJD">'[25]Func Study'!#REF!</definedName>
    <definedName name="Acct2281SO">'[26]Func Study'!$H$2190</definedName>
    <definedName name="Acct2283SO">'[26]Func Study'!$H$2198</definedName>
    <definedName name="Acct22842TROJD" localSheetId="0">'[25]Func Study'!#REF!</definedName>
    <definedName name="Acct22842TROJD">'[25]Func Study'!#REF!</definedName>
    <definedName name="Acct228SO">'[26]Func Study'!$H$2194</definedName>
    <definedName name="Acct350">'[26]Func Study'!$H$1628</definedName>
    <definedName name="Acct352">'[26]Func Study'!$H$1635</definedName>
    <definedName name="Acct353">'[26]Func Study'!$H$1641</definedName>
    <definedName name="Acct354">'[26]Func Study'!$H$1647</definedName>
    <definedName name="Acct355">'[26]Func Study'!$H$1654</definedName>
    <definedName name="Acct356">'[26]Func Study'!$H$1660</definedName>
    <definedName name="Acct357">'[26]Func Study'!$H$1666</definedName>
    <definedName name="Acct358">'[26]Func Study'!$H$1672</definedName>
    <definedName name="Acct359">'[26]Func Study'!$H$1678</definedName>
    <definedName name="Acct360">'[26]Func Study'!$H$1698</definedName>
    <definedName name="Acct361">'[26]Func Study'!$H$1704</definedName>
    <definedName name="Acct362">'[26]Func Study'!$H$1710</definedName>
    <definedName name="Acct364">'[26]Func Study'!$H$1717</definedName>
    <definedName name="Acct365">'[26]Func Study'!$H$1724</definedName>
    <definedName name="Acct366">'[26]Func Study'!$H$1731</definedName>
    <definedName name="Acct367">'[26]Func Study'!$H$1738</definedName>
    <definedName name="Acct368">'[26]Func Study'!$H$1744</definedName>
    <definedName name="Acct369">'[26]Func Study'!$H$1751</definedName>
    <definedName name="Acct370">'[26]Func Study'!$H$1762</definedName>
    <definedName name="Acct371">'[26]Func Study'!$H$1769</definedName>
    <definedName name="Acct372">'[26]Func Study'!$H$1776</definedName>
    <definedName name="Acct372A">'[26]Func Study'!$H$1775</definedName>
    <definedName name="Acct372DP">'[26]Func Study'!$H$1773</definedName>
    <definedName name="Acct372DS">'[26]Func Study'!$H$1774</definedName>
    <definedName name="Acct373">'[26]Func Study'!$H$1782</definedName>
    <definedName name="Acct41011" localSheetId="0">'[27]Functional Study'!#REF!</definedName>
    <definedName name="Acct41011">'[27]Functional Study'!#REF!</definedName>
    <definedName name="Acct41011BADDEBT" localSheetId="0">'[27]Functional Study'!#REF!</definedName>
    <definedName name="Acct41011BADDEBT">'[27]Functional Study'!#REF!</definedName>
    <definedName name="Acct41011DITEXP" localSheetId="0">'[27]Functional Study'!#REF!</definedName>
    <definedName name="Acct41011DITEXP">'[27]Functional Study'!#REF!</definedName>
    <definedName name="Acct41011S" localSheetId="0">'[27]Functional Study'!#REF!</definedName>
    <definedName name="Acct41011S">'[27]Functional Study'!#REF!</definedName>
    <definedName name="Acct41011SE" localSheetId="0">'[27]Functional Study'!#REF!</definedName>
    <definedName name="Acct41011SE">'[27]Functional Study'!#REF!</definedName>
    <definedName name="Acct41011SG1" localSheetId="0">'[27]Functional Study'!#REF!</definedName>
    <definedName name="Acct41011SG1">'[27]Functional Study'!#REF!</definedName>
    <definedName name="Acct41011SG2" localSheetId="0">'[27]Functional Study'!#REF!</definedName>
    <definedName name="Acct41011SG2">'[27]Functional Study'!#REF!</definedName>
    <definedName name="ACCT41011SGCT" localSheetId="0">'[27]Functional Study'!#REF!</definedName>
    <definedName name="ACCT41011SGCT">'[27]Functional Study'!#REF!</definedName>
    <definedName name="Acct41011SGPP" localSheetId="0">'[27]Functional Study'!#REF!</definedName>
    <definedName name="Acct41011SGPP">'[27]Functional Study'!#REF!</definedName>
    <definedName name="Acct41011SNP" localSheetId="0">'[27]Functional Study'!#REF!</definedName>
    <definedName name="Acct41011SNP">'[27]Functional Study'!#REF!</definedName>
    <definedName name="ACCT41011SNPD" localSheetId="0">'[27]Functional Study'!#REF!</definedName>
    <definedName name="ACCT41011SNPD">'[27]Functional Study'!#REF!</definedName>
    <definedName name="Acct41011SO" localSheetId="0">'[27]Functional Study'!#REF!</definedName>
    <definedName name="Acct41011SO">'[27]Functional Study'!#REF!</definedName>
    <definedName name="Acct41011TROJP" localSheetId="0">'[27]Functional Study'!#REF!</definedName>
    <definedName name="Acct41011TROJP">'[27]Functional Study'!#REF!</definedName>
    <definedName name="Acct41111" localSheetId="0">'[27]Functional Study'!#REF!</definedName>
    <definedName name="Acct41111">'[27]Functional Study'!#REF!</definedName>
    <definedName name="Acct41111BADDEBT" localSheetId="0">'[27]Functional Study'!#REF!</definedName>
    <definedName name="Acct41111BADDEBT">'[27]Functional Study'!#REF!</definedName>
    <definedName name="Acct41111DITEXP" localSheetId="0">'[27]Functional Study'!#REF!</definedName>
    <definedName name="Acct41111DITEXP">'[27]Functional Study'!#REF!</definedName>
    <definedName name="Acct41111S" localSheetId="0">'[27]Functional Study'!#REF!</definedName>
    <definedName name="Acct41111S">'[27]Functional Study'!#REF!</definedName>
    <definedName name="Acct41111SE" localSheetId="0">'[27]Functional Study'!#REF!</definedName>
    <definedName name="Acct41111SE">'[27]Functional Study'!#REF!</definedName>
    <definedName name="Acct41111SG1" localSheetId="0">'[27]Functional Study'!#REF!</definedName>
    <definedName name="Acct41111SG1">'[27]Functional Study'!#REF!</definedName>
    <definedName name="Acct41111SG2" localSheetId="0">'[27]Functional Study'!#REF!</definedName>
    <definedName name="Acct41111SG2">'[27]Functional Study'!#REF!</definedName>
    <definedName name="Acct41111SG3" localSheetId="0">'[27]Functional Study'!#REF!</definedName>
    <definedName name="Acct41111SG3">'[27]Functional Study'!#REF!</definedName>
    <definedName name="Acct41111SGPP" localSheetId="0">'[27]Functional Study'!#REF!</definedName>
    <definedName name="Acct41111SGPP">'[27]Functional Study'!#REF!</definedName>
    <definedName name="Acct41111SNP" localSheetId="0">'[27]Functional Study'!#REF!</definedName>
    <definedName name="Acct41111SNP">'[27]Functional Study'!#REF!</definedName>
    <definedName name="Acct41111SNTP" localSheetId="0">'[27]Functional Study'!#REF!</definedName>
    <definedName name="Acct41111SNTP">'[27]Functional Study'!#REF!</definedName>
    <definedName name="Acct41111SO" localSheetId="0">'[27]Functional Study'!#REF!</definedName>
    <definedName name="Acct41111SO">'[27]Functional Study'!#REF!</definedName>
    <definedName name="Acct41111TROJP" localSheetId="0">'[27]Functional Study'!#REF!</definedName>
    <definedName name="Acct41111TROJP">'[27]Functional Study'!#REF!</definedName>
    <definedName name="Acct411BADDEBT" localSheetId="0">'[27]Functional Study'!#REF!</definedName>
    <definedName name="Acct411BADDEBT">'[27]Functional Study'!#REF!</definedName>
    <definedName name="Acct411DGP" localSheetId="0">'[27]Functional Study'!#REF!</definedName>
    <definedName name="Acct411DGP">'[27]Functional Study'!#REF!</definedName>
    <definedName name="Acct411DGU" localSheetId="0">'[27]Functional Study'!#REF!</definedName>
    <definedName name="Acct411DGU">'[27]Functional Study'!#REF!</definedName>
    <definedName name="Acct411DITEXP" localSheetId="0">'[27]Functional Study'!#REF!</definedName>
    <definedName name="Acct411DITEXP">'[27]Functional Study'!#REF!</definedName>
    <definedName name="Acct411DNPP" localSheetId="0">'[27]Functional Study'!#REF!</definedName>
    <definedName name="Acct411DNPP">'[27]Functional Study'!#REF!</definedName>
    <definedName name="Acct411DNPTP" localSheetId="0">'[27]Functional Study'!#REF!</definedName>
    <definedName name="Acct411DNPTP">'[27]Functional Study'!#REF!</definedName>
    <definedName name="Acct411S" localSheetId="0">'[27]Functional Study'!#REF!</definedName>
    <definedName name="Acct411S">'[27]Functional Study'!#REF!</definedName>
    <definedName name="Acct411SE" localSheetId="0">'[27]Functional Study'!#REF!</definedName>
    <definedName name="Acct411SE">'[27]Functional Study'!#REF!</definedName>
    <definedName name="Acct411SG" localSheetId="0">'[27]Functional Study'!#REF!</definedName>
    <definedName name="Acct411SG">'[27]Functional Study'!#REF!</definedName>
    <definedName name="Acct411SGPP" localSheetId="0">'[27]Functional Study'!#REF!</definedName>
    <definedName name="Acct411SGPP">'[27]Functional Study'!#REF!</definedName>
    <definedName name="Acct411SO" localSheetId="0">'[27]Functional Study'!#REF!</definedName>
    <definedName name="Acct411SO">'[27]Functional Study'!#REF!</definedName>
    <definedName name="Acct411TROJP" localSheetId="0">'[27]Functional Study'!#REF!</definedName>
    <definedName name="Acct411TROJP">'[27]Functional Study'!#REF!</definedName>
    <definedName name="Acct447DGU" localSheetId="0">'[25]Func Study'!#REF!</definedName>
    <definedName name="Acct447DGU">'[25]Func Study'!#REF!</definedName>
    <definedName name="Acct448S">'[26]Func Study'!$H$274</definedName>
    <definedName name="Acct450S">'[26]Func Study'!$H$302</definedName>
    <definedName name="Acct451S">'[26]Func Study'!$H$307</definedName>
    <definedName name="Acct454S">'[26]Func Study'!$H$318</definedName>
    <definedName name="Acct456S">'[26]Func Study'!$H$325</definedName>
    <definedName name="Acct510" localSheetId="0">'[26]Func Study'!#REF!</definedName>
    <definedName name="Acct510">'[26]Func Study'!#REF!</definedName>
    <definedName name="Acct510DNPPSU" localSheetId="0">'[26]Func Study'!#REF!</definedName>
    <definedName name="Acct510DNPPSU">'[26]Func Study'!#REF!</definedName>
    <definedName name="ACCT510JBG" localSheetId="0">'[26]Func Study'!#REF!</definedName>
    <definedName name="ACCT510JBG">'[26]Func Study'!#REF!</definedName>
    <definedName name="ACCT510SSGCH" localSheetId="0">'[26]Func Study'!#REF!</definedName>
    <definedName name="ACCT510SSGCH">'[26]Func Study'!#REF!</definedName>
    <definedName name="ACCT557CAGE">'[26]Func Study'!$H$683</definedName>
    <definedName name="Acct557CT">'[26]Func Study'!$H$681</definedName>
    <definedName name="Acct580">'[26]Func Study'!$H$791</definedName>
    <definedName name="Acct581">'[26]Func Study'!$H$796</definedName>
    <definedName name="Acct582">'[26]Func Study'!$H$801</definedName>
    <definedName name="Acct583">'[26]Func Study'!$H$806</definedName>
    <definedName name="Acct584">'[26]Func Study'!$H$811</definedName>
    <definedName name="Acct585">'[26]Func Study'!$H$816</definedName>
    <definedName name="Acct586">'[26]Func Study'!$H$821</definedName>
    <definedName name="Acct587">'[26]Func Study'!$H$826</definedName>
    <definedName name="Acct588">'[26]Func Study'!$H$831</definedName>
    <definedName name="Acct589">'[26]Func Study'!$H$836</definedName>
    <definedName name="Acct590">'[26]Func Study'!$H$841</definedName>
    <definedName name="Acct591">'[26]Func Study'!$H$846</definedName>
    <definedName name="Acct592">'[26]Func Study'!$H$851</definedName>
    <definedName name="Acct593">'[26]Func Study'!$H$856</definedName>
    <definedName name="Acct594">'[26]Func Study'!$H$861</definedName>
    <definedName name="Acct595">'[26]Func Study'!$H$866</definedName>
    <definedName name="Acct596">'[26]Func Study'!$H$876</definedName>
    <definedName name="Acct597">'[26]Func Study'!$H$881</definedName>
    <definedName name="Acct598">'[26]Func Study'!$H$886</definedName>
    <definedName name="ACCT904SG" localSheetId="0">'[28]Functional Study'!#REF!</definedName>
    <definedName name="ACCT904SG">'[28]Functional Study'!#REF!</definedName>
    <definedName name="AcctAGA">'[26]Func Study'!$H$296</definedName>
    <definedName name="AcctDFAD" localSheetId="0">'[26]Func Study'!#REF!</definedName>
    <definedName name="AcctDFAD">'[26]Func Study'!#REF!</definedName>
    <definedName name="AcctDFAP" localSheetId="0">'[26]Func Study'!#REF!</definedName>
    <definedName name="AcctDFAP">'[26]Func Study'!#REF!</definedName>
    <definedName name="AcctDFAT" localSheetId="0">'[26]Func Study'!#REF!</definedName>
    <definedName name="AcctDFAT">'[26]Func Study'!#REF!</definedName>
    <definedName name="AcctTable">[29]Variables!$AK$42:$AK$396</definedName>
    <definedName name="AcctTS0">'[26]Func Study'!$H$1686</definedName>
    <definedName name="Acq1Plant">'[30]Acquisition Inputs'!$C$8</definedName>
    <definedName name="Acq2Plant">'[30]Acquisition Inputs'!$C$70</definedName>
    <definedName name="ActualROR">'[25]G+T+D+R+M'!$H$61</definedName>
    <definedName name="Adj_AC_8" localSheetId="5">[31]Cover!#REF!</definedName>
    <definedName name="Adj_AC_8" localSheetId="9">[31]Cover!#REF!</definedName>
    <definedName name="Adj_AC_8" localSheetId="10">[31]Cover!#REF!</definedName>
    <definedName name="Adj_AC_8" localSheetId="0">[31]Cover!#REF!</definedName>
    <definedName name="Adj_AC_8">[31]Cover!#REF!</definedName>
    <definedName name="Adj_Amt_8" localSheetId="9">[31]Cover!#REF!</definedName>
    <definedName name="Adj_Amt_8" localSheetId="0">[31]Cover!#REF!</definedName>
    <definedName name="Adj_Amt_8">[31]Cover!#REF!</definedName>
    <definedName name="Adj_Typ_8" localSheetId="9">[31]Cover!#REF!</definedName>
    <definedName name="Adj_Typ_8" localSheetId="0">[31]Cover!#REF!</definedName>
    <definedName name="Adj_Typ_8">[31]Cover!#REF!</definedName>
    <definedName name="ADJPTDCE.T">[10]INTERNAL!$A$31:$IV$33</definedName>
    <definedName name="Adjs2avg">[32]Inputs!$L$255:'[32]Inputs'!$T$505</definedName>
    <definedName name="After_Tax_Cash_Discount">'[33]Assumptions (Input)'!$D$37</definedName>
    <definedName name="afudc_flag">'[33]Assumptions (Input)'!$B$13</definedName>
    <definedName name="afudcrate" localSheetId="5">#REF!</definedName>
    <definedName name="afudcrate" localSheetId="9">#REF!</definedName>
    <definedName name="afudcrate" localSheetId="10">#REF!</definedName>
    <definedName name="afudcrate" localSheetId="0">#REF!</definedName>
    <definedName name="afudcrate">#REF!</definedName>
    <definedName name="afudctaxbasis" localSheetId="5">#REF!</definedName>
    <definedName name="afudctaxbasis" localSheetId="9">#REF!</definedName>
    <definedName name="afudctaxbasis" localSheetId="10">#REF!</definedName>
    <definedName name="afudctaxbasis" localSheetId="0">#REF!</definedName>
    <definedName name="afudctaxbasis">#REF!</definedName>
    <definedName name="all_total" localSheetId="5">'[2]Sched 46'!#REF!</definedName>
    <definedName name="all_total" localSheetId="9">'[2]Sched 46'!#REF!</definedName>
    <definedName name="all_total" localSheetId="0">'[2]Sched 46'!#REF!</definedName>
    <definedName name="all_total">'[2]Sched 46'!#REF!</definedName>
    <definedName name="ANCIL">[10]EXTERNAL!$A$163:$IV$165</definedName>
    <definedName name="apeek" localSheetId="5">#REF!</definedName>
    <definedName name="apeek" localSheetId="9">#REF!</definedName>
    <definedName name="apeek" localSheetId="10">#REF!</definedName>
    <definedName name="apeek" localSheetId="0">#REF!</definedName>
    <definedName name="apeek">#REF!</definedName>
    <definedName name="APR" localSheetId="0">[34]Backup!#REF!</definedName>
    <definedName name="APR">[34]Backup!#REF!</definedName>
    <definedName name="Apr03AMA" localSheetId="5">'[35]BS C&amp;L'!#REF!</definedName>
    <definedName name="Apr03AMA" localSheetId="9">'[35]BS C&amp;L'!#REF!</definedName>
    <definedName name="Apr03AMA" localSheetId="10">'[35]BS C&amp;L'!#REF!</definedName>
    <definedName name="Apr03AMA" localSheetId="0">'[35]BS C&amp;L'!#REF!</definedName>
    <definedName name="Apr03AMA">'[35]BS C&amp;L'!#REF!</definedName>
    <definedName name="Apr04AMA">[4]BS!$AG$7:$AG$3582</definedName>
    <definedName name="Apr05AMA" localSheetId="5">#REF!</definedName>
    <definedName name="Apr05AMA" localSheetId="9">#REF!</definedName>
    <definedName name="Apr05AMA" localSheetId="10">#REF!</definedName>
    <definedName name="Apr05AMA" localSheetId="0">#REF!</definedName>
    <definedName name="Apr05AMA">#REF!</definedName>
    <definedName name="APR09AMA">[6]BS!$AN$7:$AN$1725</definedName>
    <definedName name="Apr10AMA">[6]BS!$AZ$7:$AZ$1726</definedName>
    <definedName name="Apr17AMA">[14]BS!$AH$8:$AH$2554</definedName>
    <definedName name="APRT" localSheetId="0">#REF!</definedName>
    <definedName name="APRT">#REF!</definedName>
    <definedName name="aquila_lookup">'[36]Cabot Gas Replacement'!$B$8:$F$16</definedName>
    <definedName name="AS2DocOpenMode">"AS2DocumentEdit"</definedName>
    <definedName name="Assessment_Rate">'[33]Assumptions (Input)'!$B$7</definedName>
    <definedName name="Asset_Class_Switch">[37]Assumptions!$D$5</definedName>
    <definedName name="Assume_Percent_Change" localSheetId="5">#REF!</definedName>
    <definedName name="Assume_Percent_Change" localSheetId="9">#REF!</definedName>
    <definedName name="Assume_Percent_Change" localSheetId="10">#REF!</definedName>
    <definedName name="Assume_Percent_Change" localSheetId="0">#REF!</definedName>
    <definedName name="Assume_Percent_Change">#REF!</definedName>
    <definedName name="AUG" localSheetId="0">[34]Backup!#REF!</definedName>
    <definedName name="AUG">[34]Backup!#REF!</definedName>
    <definedName name="Aug03AMA" localSheetId="5">'[35]BS C&amp;L'!#REF!</definedName>
    <definedName name="Aug03AMA" localSheetId="9">'[35]BS C&amp;L'!#REF!</definedName>
    <definedName name="Aug03AMA" localSheetId="10">'[35]BS C&amp;L'!#REF!</definedName>
    <definedName name="Aug03AMA" localSheetId="0">'[35]BS C&amp;L'!#REF!</definedName>
    <definedName name="Aug03AMA">'[35]BS C&amp;L'!#REF!</definedName>
    <definedName name="Aug04AMA">[4]BS!$AK$7:$AK$3582</definedName>
    <definedName name="Aug05AMA" localSheetId="5">#REF!</definedName>
    <definedName name="Aug05AMA" localSheetId="9">#REF!</definedName>
    <definedName name="Aug05AMA" localSheetId="10">#REF!</definedName>
    <definedName name="Aug05AMA" localSheetId="0">#REF!</definedName>
    <definedName name="Aug05AMA">#REF!</definedName>
    <definedName name="Aug09AMA">[6]BS!$AR$7:$AR$1726</definedName>
    <definedName name="Aug17AMA">[14]BS!$AL$8:$AL$2553</definedName>
    <definedName name="augcf" localSheetId="5">#REF!</definedName>
    <definedName name="augcf" localSheetId="9">#REF!</definedName>
    <definedName name="augcf" localSheetId="10">#REF!</definedName>
    <definedName name="augcf" localSheetId="0">#REF!</definedName>
    <definedName name="augcf">#REF!</definedName>
    <definedName name="augcost" localSheetId="5">#REF!</definedName>
    <definedName name="augcost" localSheetId="9">#REF!</definedName>
    <definedName name="augcost" localSheetId="10">#REF!</definedName>
    <definedName name="augcost" localSheetId="0">#REF!</definedName>
    <definedName name="augcost">#REF!</definedName>
    <definedName name="AUGT" localSheetId="0">#REF!</definedName>
    <definedName name="AUGT">#REF!</definedName>
    <definedName name="Aurora_Prices">"Monthly Price Summary'!$C$4:$H$63"</definedName>
    <definedName name="AvgFactors">[29]Factors!$B$3:$P$99</definedName>
    <definedName name="b" localSheetId="5" hidden="1">{#N/A,#N/A,FALSE,"Coversheet";#N/A,#N/A,FALSE,"QA"}</definedName>
    <definedName name="b" localSheetId="9" hidden="1">{#N/A,#N/A,FALSE,"Coversheet";#N/A,#N/A,FALSE,"QA"}</definedName>
    <definedName name="b" localSheetId="6" hidden="1">{#N/A,#N/A,FALSE,"Coversheet";#N/A,#N/A,FALSE,"QA"}</definedName>
    <definedName name="b" localSheetId="10" hidden="1">{#N/A,#N/A,FALSE,"Coversheet";#N/A,#N/A,FALSE,"QA"}</definedName>
    <definedName name="b" localSheetId="13" hidden="1">{#N/A,#N/A,FALSE,"Coversheet";#N/A,#N/A,FALSE,"QA"}</definedName>
    <definedName name="b" localSheetId="14" hidden="1">{#N/A,#N/A,FALSE,"Coversheet";#N/A,#N/A,FALSE,"QA"}</definedName>
    <definedName name="b" localSheetId="16" hidden="1">{#N/A,#N/A,FALSE,"Coversheet";#N/A,#N/A,FALSE,"QA"}</definedName>
    <definedName name="b" localSheetId="15" hidden="1">{#N/A,#N/A,FALSE,"Coversheet";#N/A,#N/A,FALSE,"QA"}</definedName>
    <definedName name="b" localSheetId="18" hidden="1">{#N/A,#N/A,FALSE,"Coversheet";#N/A,#N/A,FALSE,"QA"}</definedName>
    <definedName name="b" localSheetId="17" hidden="1">{#N/A,#N/A,FALSE,"Coversheet";#N/A,#N/A,FALSE,"QA"}</definedName>
    <definedName name="b" localSheetId="2" hidden="1">{#N/A,#N/A,FALSE,"Coversheet";#N/A,#N/A,FALSE,"QA"}</definedName>
    <definedName name="b" hidden="1">{#N/A,#N/A,FALSE,"Coversheet";#N/A,#N/A,FALSE,"QA"}</definedName>
    <definedName name="BACK1" localSheetId="0">#REF!</definedName>
    <definedName name="BACK1">#REF!</definedName>
    <definedName name="BACK2" localSheetId="0">#REF!</definedName>
    <definedName name="BACK2">#REF!</definedName>
    <definedName name="BACK3" localSheetId="0">#REF!</definedName>
    <definedName name="BACK3">#REF!</definedName>
    <definedName name="BACKUP1" localSheetId="0">#REF!</definedName>
    <definedName name="BACKUP1">#REF!</definedName>
    <definedName name="BADDEBT" localSheetId="5">[19]model!#REF!</definedName>
    <definedName name="BADDEBT" localSheetId="9">[19]model!#REF!</definedName>
    <definedName name="BADDEBT" localSheetId="10">[38]model!#REF!</definedName>
    <definedName name="BADDEBT" localSheetId="0">[19]model!#REF!</definedName>
    <definedName name="BADDEBT">[19]model!#REF!</definedName>
    <definedName name="bal" localSheetId="9">[23]Sheet2!#REF!</definedName>
    <definedName name="bal" localSheetId="0">[23]Sheet2!#REF!</definedName>
    <definedName name="bal">[23]Sheet2!#REF!</definedName>
    <definedName name="balance" localSheetId="9">[23]Sheet2!#REF!</definedName>
    <definedName name="balance" localSheetId="0">[23]Sheet2!#REF!</definedName>
    <definedName name="balance">[23]Sheet2!#REF!</definedName>
    <definedName name="BD" localSheetId="5">#REF!</definedName>
    <definedName name="BD" localSheetId="9">#REF!</definedName>
    <definedName name="BD" localSheetId="10">#REF!</definedName>
    <definedName name="BD" localSheetId="0">#REF!</definedName>
    <definedName name="BD">#REF!</definedName>
    <definedName name="Beg_Unb_KWHs">[39]LeadSht!$L$10</definedName>
    <definedName name="BEm" localSheetId="5" hidden="1">#REF!</definedName>
    <definedName name="BEm" localSheetId="9" hidden="1">#REF!</definedName>
    <definedName name="BEm" localSheetId="6" hidden="1">#REF!</definedName>
    <definedName name="BEm" localSheetId="10" hidden="1">#REF!</definedName>
    <definedName name="BEm" localSheetId="16" hidden="1">#REF!</definedName>
    <definedName name="BEm" localSheetId="15" hidden="1">#REF!</definedName>
    <definedName name="BEm" localSheetId="18" hidden="1">#REF!</definedName>
    <definedName name="BEm" localSheetId="17" hidden="1">#REF!</definedName>
    <definedName name="BEm" localSheetId="2" hidden="1">#REF!</definedName>
    <definedName name="BEm" localSheetId="0" hidden="1">#REF!</definedName>
    <definedName name="BEm" hidden="1">#REF!</definedName>
    <definedName name="BEP" localSheetId="5">#REF!</definedName>
    <definedName name="BEP" localSheetId="9">#REF!</definedName>
    <definedName name="BEP" localSheetId="10">#REF!</definedName>
    <definedName name="BEP" localSheetId="0">#REF!</definedName>
    <definedName name="BEP">#REF!</definedName>
    <definedName name="BEx0017DGUEDPCFJUPUZOOLJCS2B" localSheetId="5" hidden="1">#REF!</definedName>
    <definedName name="BEx0017DGUEDPCFJUPUZOOLJCS2B" localSheetId="9" hidden="1">#REF!</definedName>
    <definedName name="BEx0017DGUEDPCFJUPUZOOLJCS2B" localSheetId="6" hidden="1">#REF!</definedName>
    <definedName name="BEx0017DGUEDPCFJUPUZOOLJCS2B" localSheetId="10" hidden="1">#REF!</definedName>
    <definedName name="BEx0017DGUEDPCFJUPUZOOLJCS2B" localSheetId="13" hidden="1">#REF!</definedName>
    <definedName name="BEx0017DGUEDPCFJUPUZOOLJCS2B" localSheetId="14" hidden="1">#REF!</definedName>
    <definedName name="BEx0017DGUEDPCFJUPUZOOLJCS2B" localSheetId="16" hidden="1">#REF!</definedName>
    <definedName name="BEx0017DGUEDPCFJUPUZOOLJCS2B" localSheetId="15" hidden="1">#REF!</definedName>
    <definedName name="BEx0017DGUEDPCFJUPUZOOLJCS2B" localSheetId="18" hidden="1">#REF!</definedName>
    <definedName name="BEx0017DGUEDPCFJUPUZOOLJCS2B" localSheetId="17" hidden="1">#REF!</definedName>
    <definedName name="BEx0017DGUEDPCFJUPUZOOLJCS2B" localSheetId="2" hidden="1">#REF!</definedName>
    <definedName name="BEx0017DGUEDPCFJUPUZOOLJCS2B" localSheetId="0" hidden="1">#REF!</definedName>
    <definedName name="BEx0017DGUEDPCFJUPUZOOLJCS2B" hidden="1">#REF!</definedName>
    <definedName name="BEx001CNWHJ5RULCSFM36ZCGJ1UH" localSheetId="5" hidden="1">#REF!</definedName>
    <definedName name="BEx001CNWHJ5RULCSFM36ZCGJ1UH" localSheetId="9" hidden="1">#REF!</definedName>
    <definedName name="BEx001CNWHJ5RULCSFM36ZCGJ1UH" localSheetId="6" hidden="1">#REF!</definedName>
    <definedName name="BEx001CNWHJ5RULCSFM36ZCGJ1UH" localSheetId="10" hidden="1">#REF!</definedName>
    <definedName name="BEx001CNWHJ5RULCSFM36ZCGJ1UH" localSheetId="13" hidden="1">#REF!</definedName>
    <definedName name="BEx001CNWHJ5RULCSFM36ZCGJ1UH" localSheetId="14" hidden="1">#REF!</definedName>
    <definedName name="BEx001CNWHJ5RULCSFM36ZCGJ1UH" localSheetId="16" hidden="1">#REF!</definedName>
    <definedName name="BEx001CNWHJ5RULCSFM36ZCGJ1UH" localSheetId="15" hidden="1">#REF!</definedName>
    <definedName name="BEx001CNWHJ5RULCSFM36ZCGJ1UH" localSheetId="18" hidden="1">#REF!</definedName>
    <definedName name="BEx001CNWHJ5RULCSFM36ZCGJ1UH" localSheetId="17" hidden="1">#REF!</definedName>
    <definedName name="BEx001CNWHJ5RULCSFM36ZCGJ1UH" localSheetId="2" hidden="1">#REF!</definedName>
    <definedName name="BEx001CNWHJ5RULCSFM36ZCGJ1UH" localSheetId="0" hidden="1">#REF!</definedName>
    <definedName name="BEx001CNWHJ5RULCSFM36ZCGJ1UH" hidden="1">#REF!</definedName>
    <definedName name="BEx004791UAJIJSN57OT7YBLNP82" localSheetId="5" hidden="1">#REF!</definedName>
    <definedName name="BEx004791UAJIJSN57OT7YBLNP82" localSheetId="9" hidden="1">#REF!</definedName>
    <definedName name="BEx004791UAJIJSN57OT7YBLNP82" localSheetId="6" hidden="1">#REF!</definedName>
    <definedName name="BEx004791UAJIJSN57OT7YBLNP82" localSheetId="10" hidden="1">#REF!</definedName>
    <definedName name="BEx004791UAJIJSN57OT7YBLNP82" localSheetId="13" hidden="1">#REF!</definedName>
    <definedName name="BEx004791UAJIJSN57OT7YBLNP82" localSheetId="14" hidden="1">#REF!</definedName>
    <definedName name="BEx004791UAJIJSN57OT7YBLNP82" localSheetId="16" hidden="1">#REF!</definedName>
    <definedName name="BEx004791UAJIJSN57OT7YBLNP82" localSheetId="15" hidden="1">#REF!</definedName>
    <definedName name="BEx004791UAJIJSN57OT7YBLNP82" localSheetId="18" hidden="1">#REF!</definedName>
    <definedName name="BEx004791UAJIJSN57OT7YBLNP82" localSheetId="17" hidden="1">#REF!</definedName>
    <definedName name="BEx004791UAJIJSN57OT7YBLNP82" localSheetId="2" hidden="1">#REF!</definedName>
    <definedName name="BEx004791UAJIJSN57OT7YBLNP82" localSheetId="0" hidden="1">#REF!</definedName>
    <definedName name="BEx004791UAJIJSN57OT7YBLNP82" hidden="1">#REF!</definedName>
    <definedName name="BEx008P2NVFDLBHL7IZ5WTMVOQ1F" localSheetId="5" hidden="1">#REF!</definedName>
    <definedName name="BEx008P2NVFDLBHL7IZ5WTMVOQ1F" localSheetId="9" hidden="1">#REF!</definedName>
    <definedName name="BEx008P2NVFDLBHL7IZ5WTMVOQ1F" localSheetId="6" hidden="1">#REF!</definedName>
    <definedName name="BEx008P2NVFDLBHL7IZ5WTMVOQ1F" localSheetId="10" hidden="1">#REF!</definedName>
    <definedName name="BEx008P2NVFDLBHL7IZ5WTMVOQ1F" localSheetId="13" hidden="1">#REF!</definedName>
    <definedName name="BEx008P2NVFDLBHL7IZ5WTMVOQ1F" localSheetId="14" hidden="1">#REF!</definedName>
    <definedName name="BEx008P2NVFDLBHL7IZ5WTMVOQ1F" localSheetId="16" hidden="1">#REF!</definedName>
    <definedName name="BEx008P2NVFDLBHL7IZ5WTMVOQ1F" localSheetId="15" hidden="1">#REF!</definedName>
    <definedName name="BEx008P2NVFDLBHL7IZ5WTMVOQ1F" localSheetId="18" hidden="1">#REF!</definedName>
    <definedName name="BEx008P2NVFDLBHL7IZ5WTMVOQ1F" localSheetId="17" hidden="1">#REF!</definedName>
    <definedName name="BEx008P2NVFDLBHL7IZ5WTMVOQ1F" localSheetId="2" hidden="1">#REF!</definedName>
    <definedName name="BEx008P2NVFDLBHL7IZ5WTMVOQ1F" localSheetId="0" hidden="1">#REF!</definedName>
    <definedName name="BEx008P2NVFDLBHL7IZ5WTMVOQ1F" hidden="1">#REF!</definedName>
    <definedName name="BEx009G00IN0JUIAQ4WE9NHTMQE2" localSheetId="5" hidden="1">#REF!</definedName>
    <definedName name="BEx009G00IN0JUIAQ4WE9NHTMQE2" localSheetId="9" hidden="1">#REF!</definedName>
    <definedName name="BEx009G00IN0JUIAQ4WE9NHTMQE2" localSheetId="6" hidden="1">#REF!</definedName>
    <definedName name="BEx009G00IN0JUIAQ4WE9NHTMQE2" localSheetId="10" hidden="1">#REF!</definedName>
    <definedName name="BEx009G00IN0JUIAQ4WE9NHTMQE2" localSheetId="13" hidden="1">#REF!</definedName>
    <definedName name="BEx009G00IN0JUIAQ4WE9NHTMQE2" localSheetId="14" hidden="1">#REF!</definedName>
    <definedName name="BEx009G00IN0JUIAQ4WE9NHTMQE2" localSheetId="16" hidden="1">#REF!</definedName>
    <definedName name="BEx009G00IN0JUIAQ4WE9NHTMQE2" localSheetId="15" hidden="1">#REF!</definedName>
    <definedName name="BEx009G00IN0JUIAQ4WE9NHTMQE2" localSheetId="18" hidden="1">#REF!</definedName>
    <definedName name="BEx009G00IN0JUIAQ4WE9NHTMQE2" localSheetId="17" hidden="1">#REF!</definedName>
    <definedName name="BEx009G00IN0JUIAQ4WE9NHTMQE2" localSheetId="2" hidden="1">#REF!</definedName>
    <definedName name="BEx009G00IN0JUIAQ4WE9NHTMQE2" localSheetId="0" hidden="1">#REF!</definedName>
    <definedName name="BEx009G00IN0JUIAQ4WE9NHTMQE2" hidden="1">#REF!</definedName>
    <definedName name="BEx00DXTY2JDVGWQKV8H7FG4SV30" localSheetId="5" hidden="1">#REF!</definedName>
    <definedName name="BEx00DXTY2JDVGWQKV8H7FG4SV30" localSheetId="9" hidden="1">#REF!</definedName>
    <definedName name="BEx00DXTY2JDVGWQKV8H7FG4SV30" localSheetId="6" hidden="1">#REF!</definedName>
    <definedName name="BEx00DXTY2JDVGWQKV8H7FG4SV30" localSheetId="10" hidden="1">#REF!</definedName>
    <definedName name="BEx00DXTY2JDVGWQKV8H7FG4SV30" localSheetId="13" hidden="1">#REF!</definedName>
    <definedName name="BEx00DXTY2JDVGWQKV8H7FG4SV30" localSheetId="14" hidden="1">#REF!</definedName>
    <definedName name="BEx00DXTY2JDVGWQKV8H7FG4SV30" localSheetId="16" hidden="1">#REF!</definedName>
    <definedName name="BEx00DXTY2JDVGWQKV8H7FG4SV30" localSheetId="15" hidden="1">#REF!</definedName>
    <definedName name="BEx00DXTY2JDVGWQKV8H7FG4SV30" localSheetId="18" hidden="1">#REF!</definedName>
    <definedName name="BEx00DXTY2JDVGWQKV8H7FG4SV30" localSheetId="17" hidden="1">#REF!</definedName>
    <definedName name="BEx00DXTY2JDVGWQKV8H7FG4SV30" localSheetId="2" hidden="1">#REF!</definedName>
    <definedName name="BEx00DXTY2JDVGWQKV8H7FG4SV30" localSheetId="0" hidden="1">#REF!</definedName>
    <definedName name="BEx00DXTY2JDVGWQKV8H7FG4SV30" hidden="1">#REF!</definedName>
    <definedName name="BEx00GHLTYRH5N2S6P78YW1CD30N" localSheetId="5" hidden="1">#REF!</definedName>
    <definedName name="BEx00GHLTYRH5N2S6P78YW1CD30N" localSheetId="9" hidden="1">#REF!</definedName>
    <definedName name="BEx00GHLTYRH5N2S6P78YW1CD30N" localSheetId="6" hidden="1">#REF!</definedName>
    <definedName name="BEx00GHLTYRH5N2S6P78YW1CD30N" localSheetId="10" hidden="1">#REF!</definedName>
    <definedName name="BEx00GHLTYRH5N2S6P78YW1CD30N" localSheetId="13" hidden="1">#REF!</definedName>
    <definedName name="BEx00GHLTYRH5N2S6P78YW1CD30N" localSheetId="14" hidden="1">#REF!</definedName>
    <definedName name="BEx00GHLTYRH5N2S6P78YW1CD30N" localSheetId="16" hidden="1">#REF!</definedName>
    <definedName name="BEx00GHLTYRH5N2S6P78YW1CD30N" localSheetId="15" hidden="1">#REF!</definedName>
    <definedName name="BEx00GHLTYRH5N2S6P78YW1CD30N" localSheetId="18" hidden="1">#REF!</definedName>
    <definedName name="BEx00GHLTYRH5N2S6P78YW1CD30N" localSheetId="17" hidden="1">#REF!</definedName>
    <definedName name="BEx00GHLTYRH5N2S6P78YW1CD30N" localSheetId="2" hidden="1">#REF!</definedName>
    <definedName name="BEx00GHLTYRH5N2S6P78YW1CD30N" localSheetId="0" hidden="1">#REF!</definedName>
    <definedName name="BEx00GHLTYRH5N2S6P78YW1CD30N" hidden="1">#REF!</definedName>
    <definedName name="BEx00JC31DY11L45SEU4B10BIN6W" localSheetId="5" hidden="1">#REF!</definedName>
    <definedName name="BEx00JC31DY11L45SEU4B10BIN6W" localSheetId="9" hidden="1">#REF!</definedName>
    <definedName name="BEx00JC31DY11L45SEU4B10BIN6W" localSheetId="6" hidden="1">#REF!</definedName>
    <definedName name="BEx00JC31DY11L45SEU4B10BIN6W" localSheetId="10" hidden="1">#REF!</definedName>
    <definedName name="BEx00JC31DY11L45SEU4B10BIN6W" localSheetId="13" hidden="1">#REF!</definedName>
    <definedName name="BEx00JC31DY11L45SEU4B10BIN6W" localSheetId="14" hidden="1">#REF!</definedName>
    <definedName name="BEx00JC31DY11L45SEU4B10BIN6W" localSheetId="16" hidden="1">#REF!</definedName>
    <definedName name="BEx00JC31DY11L45SEU4B10BIN6W" localSheetId="15" hidden="1">#REF!</definedName>
    <definedName name="BEx00JC31DY11L45SEU4B10BIN6W" localSheetId="18" hidden="1">#REF!</definedName>
    <definedName name="BEx00JC31DY11L45SEU4B10BIN6W" localSheetId="17" hidden="1">#REF!</definedName>
    <definedName name="BEx00JC31DY11L45SEU4B10BIN6W" localSheetId="2" hidden="1">#REF!</definedName>
    <definedName name="BEx00JC31DY11L45SEU4B10BIN6W" localSheetId="0" hidden="1">#REF!</definedName>
    <definedName name="BEx00JC31DY11L45SEU4B10BIN6W" hidden="1">#REF!</definedName>
    <definedName name="BEx00KZHZBHP3TDV1YMX4B19B95O" localSheetId="5" hidden="1">#REF!</definedName>
    <definedName name="BEx00KZHZBHP3TDV1YMX4B19B95O" localSheetId="9" hidden="1">#REF!</definedName>
    <definedName name="BEx00KZHZBHP3TDV1YMX4B19B95O" localSheetId="6" hidden="1">#REF!</definedName>
    <definedName name="BEx00KZHZBHP3TDV1YMX4B19B95O" localSheetId="10" hidden="1">#REF!</definedName>
    <definedName name="BEx00KZHZBHP3TDV1YMX4B19B95O" localSheetId="13" hidden="1">#REF!</definedName>
    <definedName name="BEx00KZHZBHP3TDV1YMX4B19B95O" localSheetId="14" hidden="1">#REF!</definedName>
    <definedName name="BEx00KZHZBHP3TDV1YMX4B19B95O" localSheetId="16" hidden="1">#REF!</definedName>
    <definedName name="BEx00KZHZBHP3TDV1YMX4B19B95O" localSheetId="15" hidden="1">#REF!</definedName>
    <definedName name="BEx00KZHZBHP3TDV1YMX4B19B95O" localSheetId="18" hidden="1">#REF!</definedName>
    <definedName name="BEx00KZHZBHP3TDV1YMX4B19B95O" localSheetId="17" hidden="1">#REF!</definedName>
    <definedName name="BEx00KZHZBHP3TDV1YMX4B19B95O" localSheetId="2" hidden="1">#REF!</definedName>
    <definedName name="BEx00KZHZBHP3TDV1YMX4B19B95O" localSheetId="0" hidden="1">#REF!</definedName>
    <definedName name="BEx00KZHZBHP3TDV1YMX4B19B95O" hidden="1">#REF!</definedName>
    <definedName name="BEx00P11V7HA4MS6XYY3P4BPVXML" localSheetId="5" hidden="1">#REF!</definedName>
    <definedName name="BEx00P11V7HA4MS6XYY3P4BPVXML" localSheetId="9" hidden="1">#REF!</definedName>
    <definedName name="BEx00P11V7HA4MS6XYY3P4BPVXML" localSheetId="6" hidden="1">#REF!</definedName>
    <definedName name="BEx00P11V7HA4MS6XYY3P4BPVXML" localSheetId="10" hidden="1">#REF!</definedName>
    <definedName name="BEx00P11V7HA4MS6XYY3P4BPVXML" localSheetId="13" hidden="1">#REF!</definedName>
    <definedName name="BEx00P11V7HA4MS6XYY3P4BPVXML" localSheetId="14" hidden="1">#REF!</definedName>
    <definedName name="BEx00P11V7HA4MS6XYY3P4BPVXML" localSheetId="16" hidden="1">#REF!</definedName>
    <definedName name="BEx00P11V7HA4MS6XYY3P4BPVXML" localSheetId="15" hidden="1">#REF!</definedName>
    <definedName name="BEx00P11V7HA4MS6XYY3P4BPVXML" localSheetId="18" hidden="1">#REF!</definedName>
    <definedName name="BEx00P11V7HA4MS6XYY3P4BPVXML" localSheetId="17" hidden="1">#REF!</definedName>
    <definedName name="BEx00P11V7HA4MS6XYY3P4BPVXML" localSheetId="2" hidden="1">#REF!</definedName>
    <definedName name="BEx00P11V7HA4MS6XYY3P4BPVXML" localSheetId="0" hidden="1">#REF!</definedName>
    <definedName name="BEx00P11V7HA4MS6XYY3P4BPVXML" hidden="1">#REF!</definedName>
    <definedName name="BEx00PBV7V99V7M3LDYUTF31MUFJ" localSheetId="5" hidden="1">#REF!</definedName>
    <definedName name="BEx00PBV7V99V7M3LDYUTF31MUFJ" localSheetId="9" hidden="1">#REF!</definedName>
    <definedName name="BEx00PBV7V99V7M3LDYUTF31MUFJ" localSheetId="6" hidden="1">#REF!</definedName>
    <definedName name="BEx00PBV7V99V7M3LDYUTF31MUFJ" localSheetId="10" hidden="1">#REF!</definedName>
    <definedName name="BEx00PBV7V99V7M3LDYUTF31MUFJ" localSheetId="13" hidden="1">#REF!</definedName>
    <definedName name="BEx00PBV7V99V7M3LDYUTF31MUFJ" localSheetId="14" hidden="1">#REF!</definedName>
    <definedName name="BEx00PBV7V99V7M3LDYUTF31MUFJ" localSheetId="16" hidden="1">#REF!</definedName>
    <definedName name="BEx00PBV7V99V7M3LDYUTF31MUFJ" localSheetId="15" hidden="1">#REF!</definedName>
    <definedName name="BEx00PBV7V99V7M3LDYUTF31MUFJ" localSheetId="18" hidden="1">#REF!</definedName>
    <definedName name="BEx00PBV7V99V7M3LDYUTF31MUFJ" localSheetId="17" hidden="1">#REF!</definedName>
    <definedName name="BEx00PBV7V99V7M3LDYUTF31MUFJ" localSheetId="2" hidden="1">#REF!</definedName>
    <definedName name="BEx00PBV7V99V7M3LDYUTF31MUFJ" localSheetId="0" hidden="1">#REF!</definedName>
    <definedName name="BEx00PBV7V99V7M3LDYUTF31MUFJ" hidden="1">#REF!</definedName>
    <definedName name="BEx00SMIQJ55EVB7T24CORX0JWQO" localSheetId="5" hidden="1">#REF!</definedName>
    <definedName name="BEx00SMIQJ55EVB7T24CORX0JWQO" localSheetId="9" hidden="1">#REF!</definedName>
    <definedName name="BEx00SMIQJ55EVB7T24CORX0JWQO" localSheetId="6" hidden="1">#REF!</definedName>
    <definedName name="BEx00SMIQJ55EVB7T24CORX0JWQO" localSheetId="10" hidden="1">#REF!</definedName>
    <definedName name="BEx00SMIQJ55EVB7T24CORX0JWQO" localSheetId="13" hidden="1">#REF!</definedName>
    <definedName name="BEx00SMIQJ55EVB7T24CORX0JWQO" localSheetId="14" hidden="1">#REF!</definedName>
    <definedName name="BEx00SMIQJ55EVB7T24CORX0JWQO" localSheetId="16" hidden="1">#REF!</definedName>
    <definedName name="BEx00SMIQJ55EVB7T24CORX0JWQO" localSheetId="15" hidden="1">#REF!</definedName>
    <definedName name="BEx00SMIQJ55EVB7T24CORX0JWQO" localSheetId="18" hidden="1">#REF!</definedName>
    <definedName name="BEx00SMIQJ55EVB7T24CORX0JWQO" localSheetId="17" hidden="1">#REF!</definedName>
    <definedName name="BEx00SMIQJ55EVB7T24CORX0JWQO" localSheetId="2" hidden="1">#REF!</definedName>
    <definedName name="BEx00SMIQJ55EVB7T24CORX0JWQO" localSheetId="0" hidden="1">#REF!</definedName>
    <definedName name="BEx00SMIQJ55EVB7T24CORX0JWQO" hidden="1">#REF!</definedName>
    <definedName name="BEx010V7DB7O7Z9NHSX27HZK4H76" localSheetId="5" hidden="1">#REF!</definedName>
    <definedName name="BEx010V7DB7O7Z9NHSX27HZK4H76" localSheetId="9" hidden="1">#REF!</definedName>
    <definedName name="BEx010V7DB7O7Z9NHSX27HZK4H76" localSheetId="6" hidden="1">#REF!</definedName>
    <definedName name="BEx010V7DB7O7Z9NHSX27HZK4H76" localSheetId="10" hidden="1">#REF!</definedName>
    <definedName name="BEx010V7DB7O7Z9NHSX27HZK4H76" localSheetId="13" hidden="1">#REF!</definedName>
    <definedName name="BEx010V7DB7O7Z9NHSX27HZK4H76" localSheetId="14" hidden="1">#REF!</definedName>
    <definedName name="BEx010V7DB7O7Z9NHSX27HZK4H76" localSheetId="16" hidden="1">#REF!</definedName>
    <definedName name="BEx010V7DB7O7Z9NHSX27HZK4H76" localSheetId="15" hidden="1">#REF!</definedName>
    <definedName name="BEx010V7DB7O7Z9NHSX27HZK4H76" localSheetId="18" hidden="1">#REF!</definedName>
    <definedName name="BEx010V7DB7O7Z9NHSX27HZK4H76" localSheetId="17" hidden="1">#REF!</definedName>
    <definedName name="BEx010V7DB7O7Z9NHSX27HZK4H76" localSheetId="2" hidden="1">#REF!</definedName>
    <definedName name="BEx010V7DB7O7Z9NHSX27HZK4H76" localSheetId="0" hidden="1">#REF!</definedName>
    <definedName name="BEx010V7DB7O7Z9NHSX27HZK4H76" hidden="1">#REF!</definedName>
    <definedName name="BEx012IKS6YVHG9KTG2FAKRSMYLU" localSheetId="5" hidden="1">#REF!</definedName>
    <definedName name="BEx012IKS6YVHG9KTG2FAKRSMYLU" localSheetId="9" hidden="1">#REF!</definedName>
    <definedName name="BEx012IKS6YVHG9KTG2FAKRSMYLU" localSheetId="6" hidden="1">#REF!</definedName>
    <definedName name="BEx012IKS6YVHG9KTG2FAKRSMYLU" localSheetId="10" hidden="1">#REF!</definedName>
    <definedName name="BEx012IKS6YVHG9KTG2FAKRSMYLU" localSheetId="13" hidden="1">#REF!</definedName>
    <definedName name="BEx012IKS6YVHG9KTG2FAKRSMYLU" localSheetId="14" hidden="1">#REF!</definedName>
    <definedName name="BEx012IKS6YVHG9KTG2FAKRSMYLU" localSheetId="16" hidden="1">#REF!</definedName>
    <definedName name="BEx012IKS6YVHG9KTG2FAKRSMYLU" localSheetId="15" hidden="1">#REF!</definedName>
    <definedName name="BEx012IKS6YVHG9KTG2FAKRSMYLU" localSheetId="18" hidden="1">#REF!</definedName>
    <definedName name="BEx012IKS6YVHG9KTG2FAKRSMYLU" localSheetId="17" hidden="1">#REF!</definedName>
    <definedName name="BEx012IKS6YVHG9KTG2FAKRSMYLU" localSheetId="2" hidden="1">#REF!</definedName>
    <definedName name="BEx012IKS6YVHG9KTG2FAKRSMYLU" localSheetId="0" hidden="1">#REF!</definedName>
    <definedName name="BEx012IKS6YVHG9KTG2FAKRSMYLU" hidden="1">#REF!</definedName>
    <definedName name="BEx01HY6E3GJ66ABU5ABN26V6Q13" localSheetId="5" hidden="1">#REF!</definedName>
    <definedName name="BEx01HY6E3GJ66ABU5ABN26V6Q13" localSheetId="9" hidden="1">#REF!</definedName>
    <definedName name="BEx01HY6E3GJ66ABU5ABN26V6Q13" localSheetId="6" hidden="1">#REF!</definedName>
    <definedName name="BEx01HY6E3GJ66ABU5ABN26V6Q13" localSheetId="10" hidden="1">#REF!</definedName>
    <definedName name="BEx01HY6E3GJ66ABU5ABN26V6Q13" localSheetId="13" hidden="1">#REF!</definedName>
    <definedName name="BEx01HY6E3GJ66ABU5ABN26V6Q13" localSheetId="14" hidden="1">#REF!</definedName>
    <definedName name="BEx01HY6E3GJ66ABU5ABN26V6Q13" localSheetId="16" hidden="1">#REF!</definedName>
    <definedName name="BEx01HY6E3GJ66ABU5ABN26V6Q13" localSheetId="15" hidden="1">#REF!</definedName>
    <definedName name="BEx01HY6E3GJ66ABU5ABN26V6Q13" localSheetId="18" hidden="1">#REF!</definedName>
    <definedName name="BEx01HY6E3GJ66ABU5ABN26V6Q13" localSheetId="17" hidden="1">#REF!</definedName>
    <definedName name="BEx01HY6E3GJ66ABU5ABN26V6Q13" localSheetId="2" hidden="1">#REF!</definedName>
    <definedName name="BEx01HY6E3GJ66ABU5ABN26V6Q13" localSheetId="0" hidden="1">#REF!</definedName>
    <definedName name="BEx01HY6E3GJ66ABU5ABN26V6Q13" hidden="1">#REF!</definedName>
    <definedName name="BEx01PW5YQKEGAR8JDDI5OARYXDF" localSheetId="5" hidden="1">#REF!</definedName>
    <definedName name="BEx01PW5YQKEGAR8JDDI5OARYXDF" localSheetId="9" hidden="1">#REF!</definedName>
    <definedName name="BEx01PW5YQKEGAR8JDDI5OARYXDF" localSheetId="6" hidden="1">#REF!</definedName>
    <definedName name="BEx01PW5YQKEGAR8JDDI5OARYXDF" localSheetId="10" hidden="1">#REF!</definedName>
    <definedName name="BEx01PW5YQKEGAR8JDDI5OARYXDF" localSheetId="13" hidden="1">#REF!</definedName>
    <definedName name="BEx01PW5YQKEGAR8JDDI5OARYXDF" localSheetId="14" hidden="1">#REF!</definedName>
    <definedName name="BEx01PW5YQKEGAR8JDDI5OARYXDF" localSheetId="16" hidden="1">#REF!</definedName>
    <definedName name="BEx01PW5YQKEGAR8JDDI5OARYXDF" localSheetId="15" hidden="1">#REF!</definedName>
    <definedName name="BEx01PW5YQKEGAR8JDDI5OARYXDF" localSheetId="18" hidden="1">#REF!</definedName>
    <definedName name="BEx01PW5YQKEGAR8JDDI5OARYXDF" localSheetId="17" hidden="1">#REF!</definedName>
    <definedName name="BEx01PW5YQKEGAR8JDDI5OARYXDF" localSheetId="2" hidden="1">#REF!</definedName>
    <definedName name="BEx01PW5YQKEGAR8JDDI5OARYXDF" localSheetId="0" hidden="1">#REF!</definedName>
    <definedName name="BEx01PW5YQKEGAR8JDDI5OARYXDF" hidden="1">#REF!</definedName>
    <definedName name="BEx01QCB2ERCAYYOFDP3OQRWUU60" localSheetId="5" hidden="1">#REF!</definedName>
    <definedName name="BEx01QCB2ERCAYYOFDP3OQRWUU60" localSheetId="9" hidden="1">#REF!</definedName>
    <definedName name="BEx01QCB2ERCAYYOFDP3OQRWUU60" localSheetId="6" hidden="1">#REF!</definedName>
    <definedName name="BEx01QCB2ERCAYYOFDP3OQRWUU60" localSheetId="10" hidden="1">#REF!</definedName>
    <definedName name="BEx01QCB2ERCAYYOFDP3OQRWUU60" localSheetId="13" hidden="1">#REF!</definedName>
    <definedName name="BEx01QCB2ERCAYYOFDP3OQRWUU60" localSheetId="14" hidden="1">#REF!</definedName>
    <definedName name="BEx01QCB2ERCAYYOFDP3OQRWUU60" localSheetId="16" hidden="1">#REF!</definedName>
    <definedName name="BEx01QCB2ERCAYYOFDP3OQRWUU60" localSheetId="15" hidden="1">#REF!</definedName>
    <definedName name="BEx01QCB2ERCAYYOFDP3OQRWUU60" localSheetId="18" hidden="1">#REF!</definedName>
    <definedName name="BEx01QCB2ERCAYYOFDP3OQRWUU60" localSheetId="17" hidden="1">#REF!</definedName>
    <definedName name="BEx01QCB2ERCAYYOFDP3OQRWUU60" localSheetId="2" hidden="1">#REF!</definedName>
    <definedName name="BEx01QCB2ERCAYYOFDP3OQRWUU60" localSheetId="0" hidden="1">#REF!</definedName>
    <definedName name="BEx01QCB2ERCAYYOFDP3OQRWUU60" hidden="1">#REF!</definedName>
    <definedName name="BEx01U37NQSMTGJRU8EGTJORBJ6H" localSheetId="5" hidden="1">#REF!</definedName>
    <definedName name="BEx01U37NQSMTGJRU8EGTJORBJ6H" localSheetId="9" hidden="1">#REF!</definedName>
    <definedName name="BEx01U37NQSMTGJRU8EGTJORBJ6H" localSheetId="6" hidden="1">#REF!</definedName>
    <definedName name="BEx01U37NQSMTGJRU8EGTJORBJ6H" localSheetId="10" hidden="1">#REF!</definedName>
    <definedName name="BEx01U37NQSMTGJRU8EGTJORBJ6H" localSheetId="13" hidden="1">#REF!</definedName>
    <definedName name="BEx01U37NQSMTGJRU8EGTJORBJ6H" localSheetId="14" hidden="1">#REF!</definedName>
    <definedName name="BEx01U37NQSMTGJRU8EGTJORBJ6H" localSheetId="16" hidden="1">#REF!</definedName>
    <definedName name="BEx01U37NQSMTGJRU8EGTJORBJ6H" localSheetId="15" hidden="1">#REF!</definedName>
    <definedName name="BEx01U37NQSMTGJRU8EGTJORBJ6H" localSheetId="18" hidden="1">#REF!</definedName>
    <definedName name="BEx01U37NQSMTGJRU8EGTJORBJ6H" localSheetId="17" hidden="1">#REF!</definedName>
    <definedName name="BEx01U37NQSMTGJRU8EGTJORBJ6H" localSheetId="2" hidden="1">#REF!</definedName>
    <definedName name="BEx01U37NQSMTGJRU8EGTJORBJ6H" localSheetId="0" hidden="1">#REF!</definedName>
    <definedName name="BEx01U37NQSMTGJRU8EGTJORBJ6H" hidden="1">#REF!</definedName>
    <definedName name="BEx01XJ94SHJ1YQ7ORPW0RQGKI2H" localSheetId="5" hidden="1">#REF!</definedName>
    <definedName name="BEx01XJ94SHJ1YQ7ORPW0RQGKI2H" localSheetId="9" hidden="1">#REF!</definedName>
    <definedName name="BEx01XJ94SHJ1YQ7ORPW0RQGKI2H" localSheetId="6" hidden="1">#REF!</definedName>
    <definedName name="BEx01XJ94SHJ1YQ7ORPW0RQGKI2H" localSheetId="10" hidden="1">#REF!</definedName>
    <definedName name="BEx01XJ94SHJ1YQ7ORPW0RQGKI2H" localSheetId="13" hidden="1">#REF!</definedName>
    <definedName name="BEx01XJ94SHJ1YQ7ORPW0RQGKI2H" localSheetId="14" hidden="1">#REF!</definedName>
    <definedName name="BEx01XJ94SHJ1YQ7ORPW0RQGKI2H" localSheetId="16" hidden="1">#REF!</definedName>
    <definedName name="BEx01XJ94SHJ1YQ7ORPW0RQGKI2H" localSheetId="15" hidden="1">#REF!</definedName>
    <definedName name="BEx01XJ94SHJ1YQ7ORPW0RQGKI2H" localSheetId="18" hidden="1">#REF!</definedName>
    <definedName name="BEx01XJ94SHJ1YQ7ORPW0RQGKI2H" localSheetId="17" hidden="1">#REF!</definedName>
    <definedName name="BEx01XJ94SHJ1YQ7ORPW0RQGKI2H" localSheetId="2" hidden="1">#REF!</definedName>
    <definedName name="BEx01XJ94SHJ1YQ7ORPW0RQGKI2H" localSheetId="0" hidden="1">#REF!</definedName>
    <definedName name="BEx01XJ94SHJ1YQ7ORPW0RQGKI2H" hidden="1">#REF!</definedName>
    <definedName name="BEx028BOZCS2MQO9MODVS6F7NCA3" localSheetId="5" hidden="1">#REF!</definedName>
    <definedName name="BEx028BOZCS2MQO9MODVS6F7NCA3" localSheetId="9" hidden="1">#REF!</definedName>
    <definedName name="BEx028BOZCS2MQO9MODVS6F7NCA3" localSheetId="6" hidden="1">#REF!</definedName>
    <definedName name="BEx028BOZCS2MQO9MODVS6F7NCA3" localSheetId="10" hidden="1">#REF!</definedName>
    <definedName name="BEx028BOZCS2MQO9MODVS6F7NCA3" localSheetId="13" hidden="1">#REF!</definedName>
    <definedName name="BEx028BOZCS2MQO9MODVS6F7NCA3" localSheetId="14" hidden="1">#REF!</definedName>
    <definedName name="BEx028BOZCS2MQO9MODVS6F7NCA3" localSheetId="16" hidden="1">#REF!</definedName>
    <definedName name="BEx028BOZCS2MQO9MODVS6F7NCA3" localSheetId="15" hidden="1">#REF!</definedName>
    <definedName name="BEx028BOZCS2MQO9MODVS6F7NCA3" localSheetId="18" hidden="1">#REF!</definedName>
    <definedName name="BEx028BOZCS2MQO9MODVS6F7NCA3" localSheetId="17" hidden="1">#REF!</definedName>
    <definedName name="BEx028BOZCS2MQO9MODVS6F7NCA3" localSheetId="2" hidden="1">#REF!</definedName>
    <definedName name="BEx028BOZCS2MQO9MODVS6F7NCA3" localSheetId="0" hidden="1">#REF!</definedName>
    <definedName name="BEx028BOZCS2MQO9MODVS6F7NCA3" hidden="1">#REF!</definedName>
    <definedName name="BEx02DPUYNH76938V8GVORY8LRY1" localSheetId="5" hidden="1">#REF!</definedName>
    <definedName name="BEx02DPUYNH76938V8GVORY8LRY1" localSheetId="9" hidden="1">#REF!</definedName>
    <definedName name="BEx02DPUYNH76938V8GVORY8LRY1" localSheetId="6" hidden="1">#REF!</definedName>
    <definedName name="BEx02DPUYNH76938V8GVORY8LRY1" localSheetId="10" hidden="1">#REF!</definedName>
    <definedName name="BEx02DPUYNH76938V8GVORY8LRY1" localSheetId="13" hidden="1">#REF!</definedName>
    <definedName name="BEx02DPUYNH76938V8GVORY8LRY1" localSheetId="14" hidden="1">#REF!</definedName>
    <definedName name="BEx02DPUYNH76938V8GVORY8LRY1" localSheetId="16" hidden="1">#REF!</definedName>
    <definedName name="BEx02DPUYNH76938V8GVORY8LRY1" localSheetId="15" hidden="1">#REF!</definedName>
    <definedName name="BEx02DPUYNH76938V8GVORY8LRY1" localSheetId="18" hidden="1">#REF!</definedName>
    <definedName name="BEx02DPUYNH76938V8GVORY8LRY1" localSheetId="17" hidden="1">#REF!</definedName>
    <definedName name="BEx02DPUYNH76938V8GVORY8LRY1" localSheetId="2" hidden="1">#REF!</definedName>
    <definedName name="BEx02DPUYNH76938V8GVORY8LRY1" localSheetId="0" hidden="1">#REF!</definedName>
    <definedName name="BEx02DPUYNH76938V8GVORY8LRY1" hidden="1">#REF!</definedName>
    <definedName name="BEx02PEP6DY4K1JGB0HHS3B6QOGZ" localSheetId="5" hidden="1">#REF!</definedName>
    <definedName name="BEx02PEP6DY4K1JGB0HHS3B6QOGZ" localSheetId="9" hidden="1">#REF!</definedName>
    <definedName name="BEx02PEP6DY4K1JGB0HHS3B6QOGZ" localSheetId="6" hidden="1">#REF!</definedName>
    <definedName name="BEx02PEP6DY4K1JGB0HHS3B6QOGZ" localSheetId="10" hidden="1">#REF!</definedName>
    <definedName name="BEx02PEP6DY4K1JGB0HHS3B6QOGZ" localSheetId="13" hidden="1">#REF!</definedName>
    <definedName name="BEx02PEP6DY4K1JGB0HHS3B6QOGZ" localSheetId="14" hidden="1">#REF!</definedName>
    <definedName name="BEx02PEP6DY4K1JGB0HHS3B6QOGZ" localSheetId="16" hidden="1">#REF!</definedName>
    <definedName name="BEx02PEP6DY4K1JGB0HHS3B6QOGZ" localSheetId="15" hidden="1">#REF!</definedName>
    <definedName name="BEx02PEP6DY4K1JGB0HHS3B6QOGZ" localSheetId="18" hidden="1">#REF!</definedName>
    <definedName name="BEx02PEP6DY4K1JGB0HHS3B6QOGZ" localSheetId="17" hidden="1">#REF!</definedName>
    <definedName name="BEx02PEP6DY4K1JGB0HHS3B6QOGZ" localSheetId="2" hidden="1">#REF!</definedName>
    <definedName name="BEx02PEP6DY4K1JGB0HHS3B6QOGZ" localSheetId="0" hidden="1">#REF!</definedName>
    <definedName name="BEx02PEP6DY4K1JGB0HHS3B6QOGZ" hidden="1">#REF!</definedName>
    <definedName name="BEx02Q08R9G839Q4RFGG9026C7PX" localSheetId="5" hidden="1">#REF!</definedName>
    <definedName name="BEx02Q08R9G839Q4RFGG9026C7PX" localSheetId="9" hidden="1">#REF!</definedName>
    <definedName name="BEx02Q08R9G839Q4RFGG9026C7PX" localSheetId="6" hidden="1">#REF!</definedName>
    <definedName name="BEx02Q08R9G839Q4RFGG9026C7PX" localSheetId="10" hidden="1">#REF!</definedName>
    <definedName name="BEx02Q08R9G839Q4RFGG9026C7PX" localSheetId="13" hidden="1">#REF!</definedName>
    <definedName name="BEx02Q08R9G839Q4RFGG9026C7PX" localSheetId="14" hidden="1">#REF!</definedName>
    <definedName name="BEx02Q08R9G839Q4RFGG9026C7PX" localSheetId="16" hidden="1">#REF!</definedName>
    <definedName name="BEx02Q08R9G839Q4RFGG9026C7PX" localSheetId="15" hidden="1">#REF!</definedName>
    <definedName name="BEx02Q08R9G839Q4RFGG9026C7PX" localSheetId="18" hidden="1">#REF!</definedName>
    <definedName name="BEx02Q08R9G839Q4RFGG9026C7PX" localSheetId="17" hidden="1">#REF!</definedName>
    <definedName name="BEx02Q08R9G839Q4RFGG9026C7PX" localSheetId="2" hidden="1">#REF!</definedName>
    <definedName name="BEx02Q08R9G839Q4RFGG9026C7PX" localSheetId="0" hidden="1">#REF!</definedName>
    <definedName name="BEx02Q08R9G839Q4RFGG9026C7PX" hidden="1">#REF!</definedName>
    <definedName name="BEx02SEL3Z1QWGAHXDPUA9WLTTPS" localSheetId="5" hidden="1">#REF!</definedName>
    <definedName name="BEx02SEL3Z1QWGAHXDPUA9WLTTPS" localSheetId="9" hidden="1">#REF!</definedName>
    <definedName name="BEx02SEL3Z1QWGAHXDPUA9WLTTPS" localSheetId="6" hidden="1">#REF!</definedName>
    <definedName name="BEx02SEL3Z1QWGAHXDPUA9WLTTPS" localSheetId="10" hidden="1">#REF!</definedName>
    <definedName name="BEx02SEL3Z1QWGAHXDPUA9WLTTPS" localSheetId="13" hidden="1">#REF!</definedName>
    <definedName name="BEx02SEL3Z1QWGAHXDPUA9WLTTPS" localSheetId="14" hidden="1">#REF!</definedName>
    <definedName name="BEx02SEL3Z1QWGAHXDPUA9WLTTPS" localSheetId="16" hidden="1">#REF!</definedName>
    <definedName name="BEx02SEL3Z1QWGAHXDPUA9WLTTPS" localSheetId="15" hidden="1">#REF!</definedName>
    <definedName name="BEx02SEL3Z1QWGAHXDPUA9WLTTPS" localSheetId="18" hidden="1">#REF!</definedName>
    <definedName name="BEx02SEL3Z1QWGAHXDPUA9WLTTPS" localSheetId="17" hidden="1">#REF!</definedName>
    <definedName name="BEx02SEL3Z1QWGAHXDPUA9WLTTPS" localSheetId="2" hidden="1">#REF!</definedName>
    <definedName name="BEx02SEL3Z1QWGAHXDPUA9WLTTPS" localSheetId="0" hidden="1">#REF!</definedName>
    <definedName name="BEx02SEL3Z1QWGAHXDPUA9WLTTPS" hidden="1">#REF!</definedName>
    <definedName name="BEx02Y3KJZH5BGDM9QEZ1PVVI114" localSheetId="5" hidden="1">#REF!</definedName>
    <definedName name="BEx02Y3KJZH5BGDM9QEZ1PVVI114" localSheetId="9" hidden="1">#REF!</definedName>
    <definedName name="BEx02Y3KJZH5BGDM9QEZ1PVVI114" localSheetId="6" hidden="1">#REF!</definedName>
    <definedName name="BEx02Y3KJZH5BGDM9QEZ1PVVI114" localSheetId="10" hidden="1">#REF!</definedName>
    <definedName name="BEx02Y3KJZH5BGDM9QEZ1PVVI114" localSheetId="13" hidden="1">#REF!</definedName>
    <definedName name="BEx02Y3KJZH5BGDM9QEZ1PVVI114" localSheetId="14" hidden="1">#REF!</definedName>
    <definedName name="BEx02Y3KJZH5BGDM9QEZ1PVVI114" localSheetId="16" hidden="1">#REF!</definedName>
    <definedName name="BEx02Y3KJZH5BGDM9QEZ1PVVI114" localSheetId="15" hidden="1">#REF!</definedName>
    <definedName name="BEx02Y3KJZH5BGDM9QEZ1PVVI114" localSheetId="18" hidden="1">#REF!</definedName>
    <definedName name="BEx02Y3KJZH5BGDM9QEZ1PVVI114" localSheetId="17" hidden="1">#REF!</definedName>
    <definedName name="BEx02Y3KJZH5BGDM9QEZ1PVVI114" localSheetId="2" hidden="1">#REF!</definedName>
    <definedName name="BEx02Y3KJZH5BGDM9QEZ1PVVI114" localSheetId="0" hidden="1">#REF!</definedName>
    <definedName name="BEx02Y3KJZH5BGDM9QEZ1PVVI114" hidden="1">#REF!</definedName>
    <definedName name="BEx0313GRLLASDTVPW5DHTXHE74M" localSheetId="5" hidden="1">#REF!</definedName>
    <definedName name="BEx0313GRLLASDTVPW5DHTXHE74M" localSheetId="9" hidden="1">#REF!</definedName>
    <definedName name="BEx0313GRLLASDTVPW5DHTXHE74M" localSheetId="6" hidden="1">#REF!</definedName>
    <definedName name="BEx0313GRLLASDTVPW5DHTXHE74M" localSheetId="10" hidden="1">#REF!</definedName>
    <definedName name="BEx0313GRLLASDTVPW5DHTXHE74M" localSheetId="13" hidden="1">#REF!</definedName>
    <definedName name="BEx0313GRLLASDTVPW5DHTXHE74M" localSheetId="14" hidden="1">#REF!</definedName>
    <definedName name="BEx0313GRLLASDTVPW5DHTXHE74M" localSheetId="16" hidden="1">#REF!</definedName>
    <definedName name="BEx0313GRLLASDTVPW5DHTXHE74M" localSheetId="15" hidden="1">#REF!</definedName>
    <definedName name="BEx0313GRLLASDTVPW5DHTXHE74M" localSheetId="18" hidden="1">#REF!</definedName>
    <definedName name="BEx0313GRLLASDTVPW5DHTXHE74M" localSheetId="17" hidden="1">#REF!</definedName>
    <definedName name="BEx0313GRLLASDTVPW5DHTXHE74M" localSheetId="2" hidden="1">#REF!</definedName>
    <definedName name="BEx0313GRLLASDTVPW5DHTXHE74M" localSheetId="0" hidden="1">#REF!</definedName>
    <definedName name="BEx0313GRLLASDTVPW5DHTXHE74M" hidden="1">#REF!</definedName>
    <definedName name="BEx1F0SOZ3H5XUHXD7O01TCR8T6J" localSheetId="5" hidden="1">#REF!</definedName>
    <definedName name="BEx1F0SOZ3H5XUHXD7O01TCR8T6J" localSheetId="9" hidden="1">#REF!</definedName>
    <definedName name="BEx1F0SOZ3H5XUHXD7O01TCR8T6J" localSheetId="6" hidden="1">#REF!</definedName>
    <definedName name="BEx1F0SOZ3H5XUHXD7O01TCR8T6J" localSheetId="10" hidden="1">#REF!</definedName>
    <definedName name="BEx1F0SOZ3H5XUHXD7O01TCR8T6J" localSheetId="13" hidden="1">#REF!</definedName>
    <definedName name="BEx1F0SOZ3H5XUHXD7O01TCR8T6J" localSheetId="14" hidden="1">#REF!</definedName>
    <definedName name="BEx1F0SOZ3H5XUHXD7O01TCR8T6J" localSheetId="16" hidden="1">#REF!</definedName>
    <definedName name="BEx1F0SOZ3H5XUHXD7O01TCR8T6J" localSheetId="15" hidden="1">#REF!</definedName>
    <definedName name="BEx1F0SOZ3H5XUHXD7O01TCR8T6J" localSheetId="18" hidden="1">#REF!</definedName>
    <definedName name="BEx1F0SOZ3H5XUHXD7O01TCR8T6J" localSheetId="17" hidden="1">#REF!</definedName>
    <definedName name="BEx1F0SOZ3H5XUHXD7O01TCR8T6J" localSheetId="2" hidden="1">#REF!</definedName>
    <definedName name="BEx1F0SOZ3H5XUHXD7O01TCR8T6J" localSheetId="0" hidden="1">#REF!</definedName>
    <definedName name="BEx1F0SOZ3H5XUHXD7O01TCR8T6J" hidden="1">#REF!</definedName>
    <definedName name="BEx1F9HL824UCNCVZ2U62J4KZCX8" localSheetId="5" hidden="1">#REF!</definedName>
    <definedName name="BEx1F9HL824UCNCVZ2U62J4KZCX8" localSheetId="9" hidden="1">#REF!</definedName>
    <definedName name="BEx1F9HL824UCNCVZ2U62J4KZCX8" localSheetId="6" hidden="1">#REF!</definedName>
    <definedName name="BEx1F9HL824UCNCVZ2U62J4KZCX8" localSheetId="10" hidden="1">#REF!</definedName>
    <definedName name="BEx1F9HL824UCNCVZ2U62J4KZCX8" localSheetId="13" hidden="1">#REF!</definedName>
    <definedName name="BEx1F9HL824UCNCVZ2U62J4KZCX8" localSheetId="14" hidden="1">#REF!</definedName>
    <definedName name="BEx1F9HL824UCNCVZ2U62J4KZCX8" localSheetId="16" hidden="1">#REF!</definedName>
    <definedName name="BEx1F9HL824UCNCVZ2U62J4KZCX8" localSheetId="15" hidden="1">#REF!</definedName>
    <definedName name="BEx1F9HL824UCNCVZ2U62J4KZCX8" localSheetId="18" hidden="1">#REF!</definedName>
    <definedName name="BEx1F9HL824UCNCVZ2U62J4KZCX8" localSheetId="17" hidden="1">#REF!</definedName>
    <definedName name="BEx1F9HL824UCNCVZ2U62J4KZCX8" localSheetId="2" hidden="1">#REF!</definedName>
    <definedName name="BEx1F9HL824UCNCVZ2U62J4KZCX8" localSheetId="0" hidden="1">#REF!</definedName>
    <definedName name="BEx1F9HL824UCNCVZ2U62J4KZCX8" hidden="1">#REF!</definedName>
    <definedName name="BEx1FEVSJKTI1Q1Z874QZVFSJSVA" localSheetId="5" hidden="1">#REF!</definedName>
    <definedName name="BEx1FEVSJKTI1Q1Z874QZVFSJSVA" localSheetId="9" hidden="1">#REF!</definedName>
    <definedName name="BEx1FEVSJKTI1Q1Z874QZVFSJSVA" localSheetId="6" hidden="1">#REF!</definedName>
    <definedName name="BEx1FEVSJKTI1Q1Z874QZVFSJSVA" localSheetId="10" hidden="1">#REF!</definedName>
    <definedName name="BEx1FEVSJKTI1Q1Z874QZVFSJSVA" localSheetId="13" hidden="1">#REF!</definedName>
    <definedName name="BEx1FEVSJKTI1Q1Z874QZVFSJSVA" localSheetId="14" hidden="1">#REF!</definedName>
    <definedName name="BEx1FEVSJKTI1Q1Z874QZVFSJSVA" localSheetId="16" hidden="1">#REF!</definedName>
    <definedName name="BEx1FEVSJKTI1Q1Z874QZVFSJSVA" localSheetId="15" hidden="1">#REF!</definedName>
    <definedName name="BEx1FEVSJKTI1Q1Z874QZVFSJSVA" localSheetId="18" hidden="1">#REF!</definedName>
    <definedName name="BEx1FEVSJKTI1Q1Z874QZVFSJSVA" localSheetId="17" hidden="1">#REF!</definedName>
    <definedName name="BEx1FEVSJKTI1Q1Z874QZVFSJSVA" localSheetId="2" hidden="1">#REF!</definedName>
    <definedName name="BEx1FEVSJKTI1Q1Z874QZVFSJSVA" localSheetId="0" hidden="1">#REF!</definedName>
    <definedName name="BEx1FEVSJKTI1Q1Z874QZVFSJSVA" hidden="1">#REF!</definedName>
    <definedName name="BEx1FGDRUHHLI1GBHELT4PK0LY4V" localSheetId="5" hidden="1">#REF!</definedName>
    <definedName name="BEx1FGDRUHHLI1GBHELT4PK0LY4V" localSheetId="9" hidden="1">#REF!</definedName>
    <definedName name="BEx1FGDRUHHLI1GBHELT4PK0LY4V" localSheetId="6" hidden="1">#REF!</definedName>
    <definedName name="BEx1FGDRUHHLI1GBHELT4PK0LY4V" localSheetId="10" hidden="1">#REF!</definedName>
    <definedName name="BEx1FGDRUHHLI1GBHELT4PK0LY4V" localSheetId="13" hidden="1">#REF!</definedName>
    <definedName name="BEx1FGDRUHHLI1GBHELT4PK0LY4V" localSheetId="14" hidden="1">#REF!</definedName>
    <definedName name="BEx1FGDRUHHLI1GBHELT4PK0LY4V" localSheetId="16" hidden="1">#REF!</definedName>
    <definedName name="BEx1FGDRUHHLI1GBHELT4PK0LY4V" localSheetId="15" hidden="1">#REF!</definedName>
    <definedName name="BEx1FGDRUHHLI1GBHELT4PK0LY4V" localSheetId="18" hidden="1">#REF!</definedName>
    <definedName name="BEx1FGDRUHHLI1GBHELT4PK0LY4V" localSheetId="17" hidden="1">#REF!</definedName>
    <definedName name="BEx1FGDRUHHLI1GBHELT4PK0LY4V" localSheetId="2" hidden="1">#REF!</definedName>
    <definedName name="BEx1FGDRUHHLI1GBHELT4PK0LY4V" localSheetId="0" hidden="1">#REF!</definedName>
    <definedName name="BEx1FGDRUHHLI1GBHELT4PK0LY4V" hidden="1">#REF!</definedName>
    <definedName name="BEx1FJZ7GKO99IYTP6GGGF7EUL3Z" localSheetId="5" hidden="1">#REF!</definedName>
    <definedName name="BEx1FJZ7GKO99IYTP6GGGF7EUL3Z" localSheetId="9" hidden="1">#REF!</definedName>
    <definedName name="BEx1FJZ7GKO99IYTP6GGGF7EUL3Z" localSheetId="6" hidden="1">#REF!</definedName>
    <definedName name="BEx1FJZ7GKO99IYTP6GGGF7EUL3Z" localSheetId="10" hidden="1">#REF!</definedName>
    <definedName name="BEx1FJZ7GKO99IYTP6GGGF7EUL3Z" localSheetId="13" hidden="1">#REF!</definedName>
    <definedName name="BEx1FJZ7GKO99IYTP6GGGF7EUL3Z" localSheetId="14" hidden="1">#REF!</definedName>
    <definedName name="BEx1FJZ7GKO99IYTP6GGGF7EUL3Z" localSheetId="16" hidden="1">#REF!</definedName>
    <definedName name="BEx1FJZ7GKO99IYTP6GGGF7EUL3Z" localSheetId="15" hidden="1">#REF!</definedName>
    <definedName name="BEx1FJZ7GKO99IYTP6GGGF7EUL3Z" localSheetId="18" hidden="1">#REF!</definedName>
    <definedName name="BEx1FJZ7GKO99IYTP6GGGF7EUL3Z" localSheetId="17" hidden="1">#REF!</definedName>
    <definedName name="BEx1FJZ7GKO99IYTP6GGGF7EUL3Z" localSheetId="2" hidden="1">#REF!</definedName>
    <definedName name="BEx1FJZ7GKO99IYTP6GGGF7EUL3Z" localSheetId="0" hidden="1">#REF!</definedName>
    <definedName name="BEx1FJZ7GKO99IYTP6GGGF7EUL3Z" hidden="1">#REF!</definedName>
    <definedName name="BEx1FPDH0YKYQXDHUTFIQLIF34J8" localSheetId="5" hidden="1">#REF!</definedName>
    <definedName name="BEx1FPDH0YKYQXDHUTFIQLIF34J8" localSheetId="9" hidden="1">#REF!</definedName>
    <definedName name="BEx1FPDH0YKYQXDHUTFIQLIF34J8" localSheetId="6" hidden="1">#REF!</definedName>
    <definedName name="BEx1FPDH0YKYQXDHUTFIQLIF34J8" localSheetId="10" hidden="1">#REF!</definedName>
    <definedName name="BEx1FPDH0YKYQXDHUTFIQLIF34J8" localSheetId="13" hidden="1">#REF!</definedName>
    <definedName name="BEx1FPDH0YKYQXDHUTFIQLIF34J8" localSheetId="14" hidden="1">#REF!</definedName>
    <definedName name="BEx1FPDH0YKYQXDHUTFIQLIF34J8" localSheetId="16" hidden="1">#REF!</definedName>
    <definedName name="BEx1FPDH0YKYQXDHUTFIQLIF34J8" localSheetId="15" hidden="1">#REF!</definedName>
    <definedName name="BEx1FPDH0YKYQXDHUTFIQLIF34J8" localSheetId="18" hidden="1">#REF!</definedName>
    <definedName name="BEx1FPDH0YKYQXDHUTFIQLIF34J8" localSheetId="17" hidden="1">#REF!</definedName>
    <definedName name="BEx1FPDH0YKYQXDHUTFIQLIF34J8" localSheetId="2" hidden="1">#REF!</definedName>
    <definedName name="BEx1FPDH0YKYQXDHUTFIQLIF34J8" localSheetId="0" hidden="1">#REF!</definedName>
    <definedName name="BEx1FPDH0YKYQXDHUTFIQLIF34J8" hidden="1">#REF!</definedName>
    <definedName name="BEx1FQ9SZAGL2HEKRB046EOQDWOX" localSheetId="5" hidden="1">#REF!</definedName>
    <definedName name="BEx1FQ9SZAGL2HEKRB046EOQDWOX" localSheetId="9" hidden="1">#REF!</definedName>
    <definedName name="BEx1FQ9SZAGL2HEKRB046EOQDWOX" localSheetId="6" hidden="1">#REF!</definedName>
    <definedName name="BEx1FQ9SZAGL2HEKRB046EOQDWOX" localSheetId="10" hidden="1">#REF!</definedName>
    <definedName name="BEx1FQ9SZAGL2HEKRB046EOQDWOX" localSheetId="13" hidden="1">#REF!</definedName>
    <definedName name="BEx1FQ9SZAGL2HEKRB046EOQDWOX" localSheetId="14" hidden="1">#REF!</definedName>
    <definedName name="BEx1FQ9SZAGL2HEKRB046EOQDWOX" localSheetId="16" hidden="1">#REF!</definedName>
    <definedName name="BEx1FQ9SZAGL2HEKRB046EOQDWOX" localSheetId="15" hidden="1">#REF!</definedName>
    <definedName name="BEx1FQ9SZAGL2HEKRB046EOQDWOX" localSheetId="18" hidden="1">#REF!</definedName>
    <definedName name="BEx1FQ9SZAGL2HEKRB046EOQDWOX" localSheetId="17" hidden="1">#REF!</definedName>
    <definedName name="BEx1FQ9SZAGL2HEKRB046EOQDWOX" localSheetId="2" hidden="1">#REF!</definedName>
    <definedName name="BEx1FQ9SZAGL2HEKRB046EOQDWOX" localSheetId="0" hidden="1">#REF!</definedName>
    <definedName name="BEx1FQ9SZAGL2HEKRB046EOQDWOX" hidden="1">#REF!</definedName>
    <definedName name="BEx1FZV2CM77TBH1R6YYV9P06KA2" localSheetId="5" hidden="1">#REF!</definedName>
    <definedName name="BEx1FZV2CM77TBH1R6YYV9P06KA2" localSheetId="9" hidden="1">#REF!</definedName>
    <definedName name="BEx1FZV2CM77TBH1R6YYV9P06KA2" localSheetId="6" hidden="1">#REF!</definedName>
    <definedName name="BEx1FZV2CM77TBH1R6YYV9P06KA2" localSheetId="10" hidden="1">#REF!</definedName>
    <definedName name="BEx1FZV2CM77TBH1R6YYV9P06KA2" localSheetId="13" hidden="1">#REF!</definedName>
    <definedName name="BEx1FZV2CM77TBH1R6YYV9P06KA2" localSheetId="14" hidden="1">#REF!</definedName>
    <definedName name="BEx1FZV2CM77TBH1R6YYV9P06KA2" localSheetId="16" hidden="1">#REF!</definedName>
    <definedName name="BEx1FZV2CM77TBH1R6YYV9P06KA2" localSheetId="15" hidden="1">#REF!</definedName>
    <definedName name="BEx1FZV2CM77TBH1R6YYV9P06KA2" localSheetId="18" hidden="1">#REF!</definedName>
    <definedName name="BEx1FZV2CM77TBH1R6YYV9P06KA2" localSheetId="17" hidden="1">#REF!</definedName>
    <definedName name="BEx1FZV2CM77TBH1R6YYV9P06KA2" localSheetId="2" hidden="1">#REF!</definedName>
    <definedName name="BEx1FZV2CM77TBH1R6YYV9P06KA2" localSheetId="0" hidden="1">#REF!</definedName>
    <definedName name="BEx1FZV2CM77TBH1R6YYV9P06KA2" hidden="1">#REF!</definedName>
    <definedName name="BEx1G59AY8195JTUM6P18VXUFJ3E" localSheetId="5" hidden="1">#REF!</definedName>
    <definedName name="BEx1G59AY8195JTUM6P18VXUFJ3E" localSheetId="9" hidden="1">#REF!</definedName>
    <definedName name="BEx1G59AY8195JTUM6P18VXUFJ3E" localSheetId="6" hidden="1">#REF!</definedName>
    <definedName name="BEx1G59AY8195JTUM6P18VXUFJ3E" localSheetId="10" hidden="1">#REF!</definedName>
    <definedName name="BEx1G59AY8195JTUM6P18VXUFJ3E" localSheetId="13" hidden="1">#REF!</definedName>
    <definedName name="BEx1G59AY8195JTUM6P18VXUFJ3E" localSheetId="14" hidden="1">#REF!</definedName>
    <definedName name="BEx1G59AY8195JTUM6P18VXUFJ3E" localSheetId="16" hidden="1">#REF!</definedName>
    <definedName name="BEx1G59AY8195JTUM6P18VXUFJ3E" localSheetId="15" hidden="1">#REF!</definedName>
    <definedName name="BEx1G59AY8195JTUM6P18VXUFJ3E" localSheetId="18" hidden="1">#REF!</definedName>
    <definedName name="BEx1G59AY8195JTUM6P18VXUFJ3E" localSheetId="17" hidden="1">#REF!</definedName>
    <definedName name="BEx1G59AY8195JTUM6P18VXUFJ3E" localSheetId="2" hidden="1">#REF!</definedName>
    <definedName name="BEx1G59AY8195JTUM6P18VXUFJ3E" localSheetId="0" hidden="1">#REF!</definedName>
    <definedName name="BEx1G59AY8195JTUM6P18VXUFJ3E" hidden="1">#REF!</definedName>
    <definedName name="BEx1GKUDMCV60BOZT0SENCT0MD8L" localSheetId="5" hidden="1">#REF!</definedName>
    <definedName name="BEx1GKUDMCV60BOZT0SENCT0MD8L" localSheetId="9" hidden="1">#REF!</definedName>
    <definedName name="BEx1GKUDMCV60BOZT0SENCT0MD8L" localSheetId="6" hidden="1">#REF!</definedName>
    <definedName name="BEx1GKUDMCV60BOZT0SENCT0MD8L" localSheetId="10" hidden="1">#REF!</definedName>
    <definedName name="BEx1GKUDMCV60BOZT0SENCT0MD8L" localSheetId="13" hidden="1">#REF!</definedName>
    <definedName name="BEx1GKUDMCV60BOZT0SENCT0MD8L" localSheetId="14" hidden="1">#REF!</definedName>
    <definedName name="BEx1GKUDMCV60BOZT0SENCT0MD8L" localSheetId="16" hidden="1">#REF!</definedName>
    <definedName name="BEx1GKUDMCV60BOZT0SENCT0MD8L" localSheetId="15" hidden="1">#REF!</definedName>
    <definedName name="BEx1GKUDMCV60BOZT0SENCT0MD8L" localSheetId="18" hidden="1">#REF!</definedName>
    <definedName name="BEx1GKUDMCV60BOZT0SENCT0MD8L" localSheetId="17" hidden="1">#REF!</definedName>
    <definedName name="BEx1GKUDMCV60BOZT0SENCT0MD8L" localSheetId="2" hidden="1">#REF!</definedName>
    <definedName name="BEx1GKUDMCV60BOZT0SENCT0MD8L" localSheetId="0" hidden="1">#REF!</definedName>
    <definedName name="BEx1GKUDMCV60BOZT0SENCT0MD8L" hidden="1">#REF!</definedName>
    <definedName name="BEx1GUVQ5L0JCX3E4SROI4WBYVTO" localSheetId="5" hidden="1">#REF!</definedName>
    <definedName name="BEx1GUVQ5L0JCX3E4SROI4WBYVTO" localSheetId="9" hidden="1">#REF!</definedName>
    <definedName name="BEx1GUVQ5L0JCX3E4SROI4WBYVTO" localSheetId="6" hidden="1">#REF!</definedName>
    <definedName name="BEx1GUVQ5L0JCX3E4SROI4WBYVTO" localSheetId="10" hidden="1">#REF!</definedName>
    <definedName name="BEx1GUVQ5L0JCX3E4SROI4WBYVTO" localSheetId="13" hidden="1">#REF!</definedName>
    <definedName name="BEx1GUVQ5L0JCX3E4SROI4WBYVTO" localSheetId="14" hidden="1">#REF!</definedName>
    <definedName name="BEx1GUVQ5L0JCX3E4SROI4WBYVTO" localSheetId="16" hidden="1">#REF!</definedName>
    <definedName name="BEx1GUVQ5L0JCX3E4SROI4WBYVTO" localSheetId="15" hidden="1">#REF!</definedName>
    <definedName name="BEx1GUVQ5L0JCX3E4SROI4WBYVTO" localSheetId="18" hidden="1">#REF!</definedName>
    <definedName name="BEx1GUVQ5L0JCX3E4SROI4WBYVTO" localSheetId="17" hidden="1">#REF!</definedName>
    <definedName name="BEx1GUVQ5L0JCX3E4SROI4WBYVTO" localSheetId="2" hidden="1">#REF!</definedName>
    <definedName name="BEx1GUVQ5L0JCX3E4SROI4WBYVTO" localSheetId="0" hidden="1">#REF!</definedName>
    <definedName name="BEx1GUVQ5L0JCX3E4SROI4WBYVTO" hidden="1">#REF!</definedName>
    <definedName name="BEx1GVMRHFXUP6XYYY9NR12PV5TF" localSheetId="5" hidden="1">#REF!</definedName>
    <definedName name="BEx1GVMRHFXUP6XYYY9NR12PV5TF" localSheetId="9" hidden="1">#REF!</definedName>
    <definedName name="BEx1GVMRHFXUP6XYYY9NR12PV5TF" localSheetId="6" hidden="1">#REF!</definedName>
    <definedName name="BEx1GVMRHFXUP6XYYY9NR12PV5TF" localSheetId="10" hidden="1">#REF!</definedName>
    <definedName name="BEx1GVMRHFXUP6XYYY9NR12PV5TF" localSheetId="13" hidden="1">#REF!</definedName>
    <definedName name="BEx1GVMRHFXUP6XYYY9NR12PV5TF" localSheetId="14" hidden="1">#REF!</definedName>
    <definedName name="BEx1GVMRHFXUP6XYYY9NR12PV5TF" localSheetId="16" hidden="1">#REF!</definedName>
    <definedName name="BEx1GVMRHFXUP6XYYY9NR12PV5TF" localSheetId="15" hidden="1">#REF!</definedName>
    <definedName name="BEx1GVMRHFXUP6XYYY9NR12PV5TF" localSheetId="18" hidden="1">#REF!</definedName>
    <definedName name="BEx1GVMRHFXUP6XYYY9NR12PV5TF" localSheetId="17" hidden="1">#REF!</definedName>
    <definedName name="BEx1GVMRHFXUP6XYYY9NR12PV5TF" localSheetId="2" hidden="1">#REF!</definedName>
    <definedName name="BEx1GVMRHFXUP6XYYY9NR12PV5TF" localSheetId="0" hidden="1">#REF!</definedName>
    <definedName name="BEx1GVMRHFXUP6XYYY9NR12PV5TF" hidden="1">#REF!</definedName>
    <definedName name="BEx1H6KIT7BHUH6MDDWC935V9N47" localSheetId="5" hidden="1">#REF!</definedName>
    <definedName name="BEx1H6KIT7BHUH6MDDWC935V9N47" localSheetId="9" hidden="1">#REF!</definedName>
    <definedName name="BEx1H6KIT7BHUH6MDDWC935V9N47" localSheetId="6" hidden="1">#REF!</definedName>
    <definedName name="BEx1H6KIT7BHUH6MDDWC935V9N47" localSheetId="10" hidden="1">#REF!</definedName>
    <definedName name="BEx1H6KIT7BHUH6MDDWC935V9N47" localSheetId="13" hidden="1">#REF!</definedName>
    <definedName name="BEx1H6KIT7BHUH6MDDWC935V9N47" localSheetId="14" hidden="1">#REF!</definedName>
    <definedName name="BEx1H6KIT7BHUH6MDDWC935V9N47" localSheetId="16" hidden="1">#REF!</definedName>
    <definedName name="BEx1H6KIT7BHUH6MDDWC935V9N47" localSheetId="15" hidden="1">#REF!</definedName>
    <definedName name="BEx1H6KIT7BHUH6MDDWC935V9N47" localSheetId="18" hidden="1">#REF!</definedName>
    <definedName name="BEx1H6KIT7BHUH6MDDWC935V9N47" localSheetId="17" hidden="1">#REF!</definedName>
    <definedName name="BEx1H6KIT7BHUH6MDDWC935V9N47" localSheetId="2" hidden="1">#REF!</definedName>
    <definedName name="BEx1H6KIT7BHUH6MDDWC935V9N47" localSheetId="0" hidden="1">#REF!</definedName>
    <definedName name="BEx1H6KIT7BHUH6MDDWC935V9N47" hidden="1">#REF!</definedName>
    <definedName name="BEx1HA60AI3STEJQZAQ0RA3Q3AZV" localSheetId="5" hidden="1">#REF!</definedName>
    <definedName name="BEx1HA60AI3STEJQZAQ0RA3Q3AZV" localSheetId="9" hidden="1">#REF!</definedName>
    <definedName name="BEx1HA60AI3STEJQZAQ0RA3Q3AZV" localSheetId="6" hidden="1">#REF!</definedName>
    <definedName name="BEx1HA60AI3STEJQZAQ0RA3Q3AZV" localSheetId="10" hidden="1">#REF!</definedName>
    <definedName name="BEx1HA60AI3STEJQZAQ0RA3Q3AZV" localSheetId="13" hidden="1">#REF!</definedName>
    <definedName name="BEx1HA60AI3STEJQZAQ0RA3Q3AZV" localSheetId="14" hidden="1">#REF!</definedName>
    <definedName name="BEx1HA60AI3STEJQZAQ0RA3Q3AZV" localSheetId="16" hidden="1">#REF!</definedName>
    <definedName name="BEx1HA60AI3STEJQZAQ0RA3Q3AZV" localSheetId="15" hidden="1">#REF!</definedName>
    <definedName name="BEx1HA60AI3STEJQZAQ0RA3Q3AZV" localSheetId="18" hidden="1">#REF!</definedName>
    <definedName name="BEx1HA60AI3STEJQZAQ0RA3Q3AZV" localSheetId="17" hidden="1">#REF!</definedName>
    <definedName name="BEx1HA60AI3STEJQZAQ0RA3Q3AZV" localSheetId="2" hidden="1">#REF!</definedName>
    <definedName name="BEx1HA60AI3STEJQZAQ0RA3Q3AZV" localSheetId="0" hidden="1">#REF!</definedName>
    <definedName name="BEx1HA60AI3STEJQZAQ0RA3Q3AZV" hidden="1">#REF!</definedName>
    <definedName name="BEx1HB2DBVO5N6V2WX7BEHUFYTFU" localSheetId="5" hidden="1">#REF!</definedName>
    <definedName name="BEx1HB2DBVO5N6V2WX7BEHUFYTFU" localSheetId="9" hidden="1">#REF!</definedName>
    <definedName name="BEx1HB2DBVO5N6V2WX7BEHUFYTFU" localSheetId="6" hidden="1">#REF!</definedName>
    <definedName name="BEx1HB2DBVO5N6V2WX7BEHUFYTFU" localSheetId="10" hidden="1">#REF!</definedName>
    <definedName name="BEx1HB2DBVO5N6V2WX7BEHUFYTFU" localSheetId="13" hidden="1">#REF!</definedName>
    <definedName name="BEx1HB2DBVO5N6V2WX7BEHUFYTFU" localSheetId="14" hidden="1">#REF!</definedName>
    <definedName name="BEx1HB2DBVO5N6V2WX7BEHUFYTFU" localSheetId="16" hidden="1">#REF!</definedName>
    <definedName name="BEx1HB2DBVO5N6V2WX7BEHUFYTFU" localSheetId="15" hidden="1">#REF!</definedName>
    <definedName name="BEx1HB2DBVO5N6V2WX7BEHUFYTFU" localSheetId="18" hidden="1">#REF!</definedName>
    <definedName name="BEx1HB2DBVO5N6V2WX7BEHUFYTFU" localSheetId="17" hidden="1">#REF!</definedName>
    <definedName name="BEx1HB2DBVO5N6V2WX7BEHUFYTFU" localSheetId="2" hidden="1">#REF!</definedName>
    <definedName name="BEx1HB2DBVO5N6V2WX7BEHUFYTFU" localSheetId="0" hidden="1">#REF!</definedName>
    <definedName name="BEx1HB2DBVO5N6V2WX7BEHUFYTFU" hidden="1">#REF!</definedName>
    <definedName name="BEx1HDGOOJ3SKHYMWUZJ1P0RQZ9N" localSheetId="5" hidden="1">#REF!</definedName>
    <definedName name="BEx1HDGOOJ3SKHYMWUZJ1P0RQZ9N" localSheetId="9" hidden="1">#REF!</definedName>
    <definedName name="BEx1HDGOOJ3SKHYMWUZJ1P0RQZ9N" localSheetId="6" hidden="1">#REF!</definedName>
    <definedName name="BEx1HDGOOJ3SKHYMWUZJ1P0RQZ9N" localSheetId="10" hidden="1">#REF!</definedName>
    <definedName name="BEx1HDGOOJ3SKHYMWUZJ1P0RQZ9N" localSheetId="13" hidden="1">#REF!</definedName>
    <definedName name="BEx1HDGOOJ3SKHYMWUZJ1P0RQZ9N" localSheetId="14" hidden="1">#REF!</definedName>
    <definedName name="BEx1HDGOOJ3SKHYMWUZJ1P0RQZ9N" localSheetId="16" hidden="1">#REF!</definedName>
    <definedName name="BEx1HDGOOJ3SKHYMWUZJ1P0RQZ9N" localSheetId="15" hidden="1">#REF!</definedName>
    <definedName name="BEx1HDGOOJ3SKHYMWUZJ1P0RQZ9N" localSheetId="18" hidden="1">#REF!</definedName>
    <definedName name="BEx1HDGOOJ3SKHYMWUZJ1P0RQZ9N" localSheetId="17" hidden="1">#REF!</definedName>
    <definedName name="BEx1HDGOOJ3SKHYMWUZJ1P0RQZ9N" localSheetId="2" hidden="1">#REF!</definedName>
    <definedName name="BEx1HDGOOJ3SKHYMWUZJ1P0RQZ9N" localSheetId="0" hidden="1">#REF!</definedName>
    <definedName name="BEx1HDGOOJ3SKHYMWUZJ1P0RQZ9N" hidden="1">#REF!</definedName>
    <definedName name="BEx1HDM5ZXSJG6JQEMSFV52PZ10V" localSheetId="5" hidden="1">#REF!</definedName>
    <definedName name="BEx1HDM5ZXSJG6JQEMSFV52PZ10V" localSheetId="9" hidden="1">#REF!</definedName>
    <definedName name="BEx1HDM5ZXSJG6JQEMSFV52PZ10V" localSheetId="6" hidden="1">#REF!</definedName>
    <definedName name="BEx1HDM5ZXSJG6JQEMSFV52PZ10V" localSheetId="10" hidden="1">#REF!</definedName>
    <definedName name="BEx1HDM5ZXSJG6JQEMSFV52PZ10V" localSheetId="13" hidden="1">#REF!</definedName>
    <definedName name="BEx1HDM5ZXSJG6JQEMSFV52PZ10V" localSheetId="14" hidden="1">#REF!</definedName>
    <definedName name="BEx1HDM5ZXSJG6JQEMSFV52PZ10V" localSheetId="16" hidden="1">#REF!</definedName>
    <definedName name="BEx1HDM5ZXSJG6JQEMSFV52PZ10V" localSheetId="15" hidden="1">#REF!</definedName>
    <definedName name="BEx1HDM5ZXSJG6JQEMSFV52PZ10V" localSheetId="18" hidden="1">#REF!</definedName>
    <definedName name="BEx1HDM5ZXSJG6JQEMSFV52PZ10V" localSheetId="17" hidden="1">#REF!</definedName>
    <definedName name="BEx1HDM5ZXSJG6JQEMSFV52PZ10V" localSheetId="2" hidden="1">#REF!</definedName>
    <definedName name="BEx1HDM5ZXSJG6JQEMSFV52PZ10V" localSheetId="0" hidden="1">#REF!</definedName>
    <definedName name="BEx1HDM5ZXSJG6JQEMSFV52PZ10V" hidden="1">#REF!</definedName>
    <definedName name="BEx1HETBBZVN5F43LKOFMC4QB0CR" localSheetId="5" hidden="1">#REF!</definedName>
    <definedName name="BEx1HETBBZVN5F43LKOFMC4QB0CR" localSheetId="9" hidden="1">#REF!</definedName>
    <definedName name="BEx1HETBBZVN5F43LKOFMC4QB0CR" localSheetId="6" hidden="1">#REF!</definedName>
    <definedName name="BEx1HETBBZVN5F43LKOFMC4QB0CR" localSheetId="10" hidden="1">#REF!</definedName>
    <definedName name="BEx1HETBBZVN5F43LKOFMC4QB0CR" localSheetId="13" hidden="1">#REF!</definedName>
    <definedName name="BEx1HETBBZVN5F43LKOFMC4QB0CR" localSheetId="14" hidden="1">#REF!</definedName>
    <definedName name="BEx1HETBBZVN5F43LKOFMC4QB0CR" localSheetId="16" hidden="1">#REF!</definedName>
    <definedName name="BEx1HETBBZVN5F43LKOFMC4QB0CR" localSheetId="15" hidden="1">#REF!</definedName>
    <definedName name="BEx1HETBBZVN5F43LKOFMC4QB0CR" localSheetId="18" hidden="1">#REF!</definedName>
    <definedName name="BEx1HETBBZVN5F43LKOFMC4QB0CR" localSheetId="17" hidden="1">#REF!</definedName>
    <definedName name="BEx1HETBBZVN5F43LKOFMC4QB0CR" localSheetId="2" hidden="1">#REF!</definedName>
    <definedName name="BEx1HETBBZVN5F43LKOFMC4QB0CR" localSheetId="0" hidden="1">#REF!</definedName>
    <definedName name="BEx1HETBBZVN5F43LKOFMC4QB0CR" hidden="1">#REF!</definedName>
    <definedName name="BEx1HGWNWPLNXICOTP90TKQVVE4E" localSheetId="5" hidden="1">#REF!</definedName>
    <definedName name="BEx1HGWNWPLNXICOTP90TKQVVE4E" localSheetId="9" hidden="1">#REF!</definedName>
    <definedName name="BEx1HGWNWPLNXICOTP90TKQVVE4E" localSheetId="6" hidden="1">#REF!</definedName>
    <definedName name="BEx1HGWNWPLNXICOTP90TKQVVE4E" localSheetId="10" hidden="1">#REF!</definedName>
    <definedName name="BEx1HGWNWPLNXICOTP90TKQVVE4E" localSheetId="13" hidden="1">#REF!</definedName>
    <definedName name="BEx1HGWNWPLNXICOTP90TKQVVE4E" localSheetId="14" hidden="1">#REF!</definedName>
    <definedName name="BEx1HGWNWPLNXICOTP90TKQVVE4E" localSheetId="16" hidden="1">#REF!</definedName>
    <definedName name="BEx1HGWNWPLNXICOTP90TKQVVE4E" localSheetId="15" hidden="1">#REF!</definedName>
    <definedName name="BEx1HGWNWPLNXICOTP90TKQVVE4E" localSheetId="18" hidden="1">#REF!</definedName>
    <definedName name="BEx1HGWNWPLNXICOTP90TKQVVE4E" localSheetId="17" hidden="1">#REF!</definedName>
    <definedName name="BEx1HGWNWPLNXICOTP90TKQVVE4E" localSheetId="2" hidden="1">#REF!</definedName>
    <definedName name="BEx1HGWNWPLNXICOTP90TKQVVE4E" localSheetId="0" hidden="1">#REF!</definedName>
    <definedName name="BEx1HGWNWPLNXICOTP90TKQVVE4E" hidden="1">#REF!</definedName>
    <definedName name="BEx1HIPLJZABY0EMUOTZN0EQMDPU" localSheetId="5" hidden="1">#REF!</definedName>
    <definedName name="BEx1HIPLJZABY0EMUOTZN0EQMDPU" localSheetId="9" hidden="1">#REF!</definedName>
    <definedName name="BEx1HIPLJZABY0EMUOTZN0EQMDPU" localSheetId="6" hidden="1">#REF!</definedName>
    <definedName name="BEx1HIPLJZABY0EMUOTZN0EQMDPU" localSheetId="10" hidden="1">#REF!</definedName>
    <definedName name="BEx1HIPLJZABY0EMUOTZN0EQMDPU" localSheetId="13" hidden="1">#REF!</definedName>
    <definedName name="BEx1HIPLJZABY0EMUOTZN0EQMDPU" localSheetId="14" hidden="1">#REF!</definedName>
    <definedName name="BEx1HIPLJZABY0EMUOTZN0EQMDPU" localSheetId="16" hidden="1">#REF!</definedName>
    <definedName name="BEx1HIPLJZABY0EMUOTZN0EQMDPU" localSheetId="15" hidden="1">#REF!</definedName>
    <definedName name="BEx1HIPLJZABY0EMUOTZN0EQMDPU" localSheetId="18" hidden="1">#REF!</definedName>
    <definedName name="BEx1HIPLJZABY0EMUOTZN0EQMDPU" localSheetId="17" hidden="1">#REF!</definedName>
    <definedName name="BEx1HIPLJZABY0EMUOTZN0EQMDPU" localSheetId="2" hidden="1">#REF!</definedName>
    <definedName name="BEx1HIPLJZABY0EMUOTZN0EQMDPU" localSheetId="0" hidden="1">#REF!</definedName>
    <definedName name="BEx1HIPLJZABY0EMUOTZN0EQMDPU" hidden="1">#REF!</definedName>
    <definedName name="BEx1HO94JIRX219MPWMB5E5XZ04X" localSheetId="5" hidden="1">#REF!</definedName>
    <definedName name="BEx1HO94JIRX219MPWMB5E5XZ04X" localSheetId="9" hidden="1">#REF!</definedName>
    <definedName name="BEx1HO94JIRX219MPWMB5E5XZ04X" localSheetId="6" hidden="1">#REF!</definedName>
    <definedName name="BEx1HO94JIRX219MPWMB5E5XZ04X" localSheetId="10" hidden="1">#REF!</definedName>
    <definedName name="BEx1HO94JIRX219MPWMB5E5XZ04X" localSheetId="13" hidden="1">#REF!</definedName>
    <definedName name="BEx1HO94JIRX219MPWMB5E5XZ04X" localSheetId="14" hidden="1">#REF!</definedName>
    <definedName name="BEx1HO94JIRX219MPWMB5E5XZ04X" localSheetId="16" hidden="1">#REF!</definedName>
    <definedName name="BEx1HO94JIRX219MPWMB5E5XZ04X" localSheetId="15" hidden="1">#REF!</definedName>
    <definedName name="BEx1HO94JIRX219MPWMB5E5XZ04X" localSheetId="18" hidden="1">#REF!</definedName>
    <definedName name="BEx1HO94JIRX219MPWMB5E5XZ04X" localSheetId="17" hidden="1">#REF!</definedName>
    <definedName name="BEx1HO94JIRX219MPWMB5E5XZ04X" localSheetId="2" hidden="1">#REF!</definedName>
    <definedName name="BEx1HO94JIRX219MPWMB5E5XZ04X" localSheetId="0" hidden="1">#REF!</definedName>
    <definedName name="BEx1HO94JIRX219MPWMB5E5XZ04X" hidden="1">#REF!</definedName>
    <definedName name="BEx1HQNF6KHM21E3XLW0NMSSEI9S" localSheetId="5" hidden="1">#REF!</definedName>
    <definedName name="BEx1HQNF6KHM21E3XLW0NMSSEI9S" localSheetId="9" hidden="1">#REF!</definedName>
    <definedName name="BEx1HQNF6KHM21E3XLW0NMSSEI9S" localSheetId="6" hidden="1">#REF!</definedName>
    <definedName name="BEx1HQNF6KHM21E3XLW0NMSSEI9S" localSheetId="10" hidden="1">#REF!</definedName>
    <definedName name="BEx1HQNF6KHM21E3XLW0NMSSEI9S" localSheetId="13" hidden="1">#REF!</definedName>
    <definedName name="BEx1HQNF6KHM21E3XLW0NMSSEI9S" localSheetId="14" hidden="1">#REF!</definedName>
    <definedName name="BEx1HQNF6KHM21E3XLW0NMSSEI9S" localSheetId="16" hidden="1">#REF!</definedName>
    <definedName name="BEx1HQNF6KHM21E3XLW0NMSSEI9S" localSheetId="15" hidden="1">#REF!</definedName>
    <definedName name="BEx1HQNF6KHM21E3XLW0NMSSEI9S" localSheetId="18" hidden="1">#REF!</definedName>
    <definedName name="BEx1HQNF6KHM21E3XLW0NMSSEI9S" localSheetId="17" hidden="1">#REF!</definedName>
    <definedName name="BEx1HQNF6KHM21E3XLW0NMSSEI9S" localSheetId="2" hidden="1">#REF!</definedName>
    <definedName name="BEx1HQNF6KHM21E3XLW0NMSSEI9S" localSheetId="0" hidden="1">#REF!</definedName>
    <definedName name="BEx1HQNF6KHM21E3XLW0NMSSEI9S" hidden="1">#REF!</definedName>
    <definedName name="BEx1HSLNWIW4S97ZBYY7I7M5YVH4" localSheetId="5" hidden="1">#REF!</definedName>
    <definedName name="BEx1HSLNWIW4S97ZBYY7I7M5YVH4" localSheetId="9" hidden="1">#REF!</definedName>
    <definedName name="BEx1HSLNWIW4S97ZBYY7I7M5YVH4" localSheetId="6" hidden="1">#REF!</definedName>
    <definedName name="BEx1HSLNWIW4S97ZBYY7I7M5YVH4" localSheetId="10" hidden="1">#REF!</definedName>
    <definedName name="BEx1HSLNWIW4S97ZBYY7I7M5YVH4" localSheetId="13" hidden="1">#REF!</definedName>
    <definedName name="BEx1HSLNWIW4S97ZBYY7I7M5YVH4" localSheetId="14" hidden="1">#REF!</definedName>
    <definedName name="BEx1HSLNWIW4S97ZBYY7I7M5YVH4" localSheetId="16" hidden="1">#REF!</definedName>
    <definedName name="BEx1HSLNWIW4S97ZBYY7I7M5YVH4" localSheetId="15" hidden="1">#REF!</definedName>
    <definedName name="BEx1HSLNWIW4S97ZBYY7I7M5YVH4" localSheetId="18" hidden="1">#REF!</definedName>
    <definedName name="BEx1HSLNWIW4S97ZBYY7I7M5YVH4" localSheetId="17" hidden="1">#REF!</definedName>
    <definedName name="BEx1HSLNWIW4S97ZBYY7I7M5YVH4" localSheetId="2" hidden="1">#REF!</definedName>
    <definedName name="BEx1HSLNWIW4S97ZBYY7I7M5YVH4" localSheetId="0" hidden="1">#REF!</definedName>
    <definedName name="BEx1HSLNWIW4S97ZBYY7I7M5YVH4" hidden="1">#REF!</definedName>
    <definedName name="BEx1HZCBBWLB2BTNOXP319ZDEVOJ" localSheetId="5" hidden="1">#REF!</definedName>
    <definedName name="BEx1HZCBBWLB2BTNOXP319ZDEVOJ" localSheetId="9" hidden="1">#REF!</definedName>
    <definedName name="BEx1HZCBBWLB2BTNOXP319ZDEVOJ" localSheetId="6" hidden="1">#REF!</definedName>
    <definedName name="BEx1HZCBBWLB2BTNOXP319ZDEVOJ" localSheetId="10" hidden="1">#REF!</definedName>
    <definedName name="BEx1HZCBBWLB2BTNOXP319ZDEVOJ" localSheetId="13" hidden="1">#REF!</definedName>
    <definedName name="BEx1HZCBBWLB2BTNOXP319ZDEVOJ" localSheetId="14" hidden="1">#REF!</definedName>
    <definedName name="BEx1HZCBBWLB2BTNOXP319ZDEVOJ" localSheetId="16" hidden="1">#REF!</definedName>
    <definedName name="BEx1HZCBBWLB2BTNOXP319ZDEVOJ" localSheetId="15" hidden="1">#REF!</definedName>
    <definedName name="BEx1HZCBBWLB2BTNOXP319ZDEVOJ" localSheetId="18" hidden="1">#REF!</definedName>
    <definedName name="BEx1HZCBBWLB2BTNOXP319ZDEVOJ" localSheetId="17" hidden="1">#REF!</definedName>
    <definedName name="BEx1HZCBBWLB2BTNOXP319ZDEVOJ" localSheetId="2" hidden="1">#REF!</definedName>
    <definedName name="BEx1HZCBBWLB2BTNOXP319ZDEVOJ" localSheetId="0" hidden="1">#REF!</definedName>
    <definedName name="BEx1HZCBBWLB2BTNOXP319ZDEVOJ" hidden="1">#REF!</definedName>
    <definedName name="BEx1I4QKTILCKZUSOJCVZN7SNHL5" localSheetId="5" hidden="1">#REF!</definedName>
    <definedName name="BEx1I4QKTILCKZUSOJCVZN7SNHL5" localSheetId="9" hidden="1">#REF!</definedName>
    <definedName name="BEx1I4QKTILCKZUSOJCVZN7SNHL5" localSheetId="6" hidden="1">#REF!</definedName>
    <definedName name="BEx1I4QKTILCKZUSOJCVZN7SNHL5" localSheetId="10" hidden="1">#REF!</definedName>
    <definedName name="BEx1I4QKTILCKZUSOJCVZN7SNHL5" localSheetId="13" hidden="1">#REF!</definedName>
    <definedName name="BEx1I4QKTILCKZUSOJCVZN7SNHL5" localSheetId="14" hidden="1">#REF!</definedName>
    <definedName name="BEx1I4QKTILCKZUSOJCVZN7SNHL5" localSheetId="16" hidden="1">#REF!</definedName>
    <definedName name="BEx1I4QKTILCKZUSOJCVZN7SNHL5" localSheetId="15" hidden="1">#REF!</definedName>
    <definedName name="BEx1I4QKTILCKZUSOJCVZN7SNHL5" localSheetId="18" hidden="1">#REF!</definedName>
    <definedName name="BEx1I4QKTILCKZUSOJCVZN7SNHL5" localSheetId="17" hidden="1">#REF!</definedName>
    <definedName name="BEx1I4QKTILCKZUSOJCVZN7SNHL5" localSheetId="2" hidden="1">#REF!</definedName>
    <definedName name="BEx1I4QKTILCKZUSOJCVZN7SNHL5" localSheetId="0" hidden="1">#REF!</definedName>
    <definedName name="BEx1I4QKTILCKZUSOJCVZN7SNHL5" hidden="1">#REF!</definedName>
    <definedName name="BEx1IE0ZP7RIFM9FI24S9I6AAJ14" localSheetId="5" hidden="1">#REF!</definedName>
    <definedName name="BEx1IE0ZP7RIFM9FI24S9I6AAJ14" localSheetId="9" hidden="1">#REF!</definedName>
    <definedName name="BEx1IE0ZP7RIFM9FI24S9I6AAJ14" localSheetId="6" hidden="1">#REF!</definedName>
    <definedName name="BEx1IE0ZP7RIFM9FI24S9I6AAJ14" localSheetId="10" hidden="1">#REF!</definedName>
    <definedName name="BEx1IE0ZP7RIFM9FI24S9I6AAJ14" localSheetId="13" hidden="1">#REF!</definedName>
    <definedName name="BEx1IE0ZP7RIFM9FI24S9I6AAJ14" localSheetId="14" hidden="1">#REF!</definedName>
    <definedName name="BEx1IE0ZP7RIFM9FI24S9I6AAJ14" localSheetId="16" hidden="1">#REF!</definedName>
    <definedName name="BEx1IE0ZP7RIFM9FI24S9I6AAJ14" localSheetId="15" hidden="1">#REF!</definedName>
    <definedName name="BEx1IE0ZP7RIFM9FI24S9I6AAJ14" localSheetId="18" hidden="1">#REF!</definedName>
    <definedName name="BEx1IE0ZP7RIFM9FI24S9I6AAJ14" localSheetId="17" hidden="1">#REF!</definedName>
    <definedName name="BEx1IE0ZP7RIFM9FI24S9I6AAJ14" localSheetId="2" hidden="1">#REF!</definedName>
    <definedName name="BEx1IE0ZP7RIFM9FI24S9I6AAJ14" localSheetId="0" hidden="1">#REF!</definedName>
    <definedName name="BEx1IE0ZP7RIFM9FI24S9I6AAJ14" hidden="1">#REF!</definedName>
    <definedName name="BEx1IGQ5B697MNDOE06MVSR0H58E" localSheetId="5" hidden="1">#REF!</definedName>
    <definedName name="BEx1IGQ5B697MNDOE06MVSR0H58E" localSheetId="9" hidden="1">#REF!</definedName>
    <definedName name="BEx1IGQ5B697MNDOE06MVSR0H58E" localSheetId="6" hidden="1">#REF!</definedName>
    <definedName name="BEx1IGQ5B697MNDOE06MVSR0H58E" localSheetId="10" hidden="1">#REF!</definedName>
    <definedName name="BEx1IGQ5B697MNDOE06MVSR0H58E" localSheetId="13" hidden="1">#REF!</definedName>
    <definedName name="BEx1IGQ5B697MNDOE06MVSR0H58E" localSheetId="14" hidden="1">#REF!</definedName>
    <definedName name="BEx1IGQ5B697MNDOE06MVSR0H58E" localSheetId="16" hidden="1">#REF!</definedName>
    <definedName name="BEx1IGQ5B697MNDOE06MVSR0H58E" localSheetId="15" hidden="1">#REF!</definedName>
    <definedName name="BEx1IGQ5B697MNDOE06MVSR0H58E" localSheetId="18" hidden="1">#REF!</definedName>
    <definedName name="BEx1IGQ5B697MNDOE06MVSR0H58E" localSheetId="17" hidden="1">#REF!</definedName>
    <definedName name="BEx1IGQ5B697MNDOE06MVSR0H58E" localSheetId="2" hidden="1">#REF!</definedName>
    <definedName name="BEx1IGQ5B697MNDOE06MVSR0H58E" localSheetId="0" hidden="1">#REF!</definedName>
    <definedName name="BEx1IGQ5B697MNDOE06MVSR0H58E" hidden="1">#REF!</definedName>
    <definedName name="BEx1IKRPW8MLB9Y485M1TL2IT9SH" localSheetId="5" hidden="1">#REF!</definedName>
    <definedName name="BEx1IKRPW8MLB9Y485M1TL2IT9SH" localSheetId="9" hidden="1">#REF!</definedName>
    <definedName name="BEx1IKRPW8MLB9Y485M1TL2IT9SH" localSheetId="6" hidden="1">#REF!</definedName>
    <definedName name="BEx1IKRPW8MLB9Y485M1TL2IT9SH" localSheetId="10" hidden="1">#REF!</definedName>
    <definedName name="BEx1IKRPW8MLB9Y485M1TL2IT9SH" localSheetId="13" hidden="1">#REF!</definedName>
    <definedName name="BEx1IKRPW8MLB9Y485M1TL2IT9SH" localSheetId="14" hidden="1">#REF!</definedName>
    <definedName name="BEx1IKRPW8MLB9Y485M1TL2IT9SH" localSheetId="16" hidden="1">#REF!</definedName>
    <definedName name="BEx1IKRPW8MLB9Y485M1TL2IT9SH" localSheetId="15" hidden="1">#REF!</definedName>
    <definedName name="BEx1IKRPW8MLB9Y485M1TL2IT9SH" localSheetId="18" hidden="1">#REF!</definedName>
    <definedName name="BEx1IKRPW8MLB9Y485M1TL2IT9SH" localSheetId="17" hidden="1">#REF!</definedName>
    <definedName name="BEx1IKRPW8MLB9Y485M1TL2IT9SH" localSheetId="2" hidden="1">#REF!</definedName>
    <definedName name="BEx1IKRPW8MLB9Y485M1TL2IT9SH" localSheetId="0" hidden="1">#REF!</definedName>
    <definedName name="BEx1IKRPW8MLB9Y485M1TL2IT9SH" hidden="1">#REF!</definedName>
    <definedName name="BEx1IPKCFCT3TL9MSO1LSYJ2VJ2X" localSheetId="5" hidden="1">#REF!</definedName>
    <definedName name="BEx1IPKCFCT3TL9MSO1LSYJ2VJ2X" localSheetId="9" hidden="1">#REF!</definedName>
    <definedName name="BEx1IPKCFCT3TL9MSO1LSYJ2VJ2X" localSheetId="6" hidden="1">#REF!</definedName>
    <definedName name="BEx1IPKCFCT3TL9MSO1LSYJ2VJ2X" localSheetId="10" hidden="1">#REF!</definedName>
    <definedName name="BEx1IPKCFCT3TL9MSO1LSYJ2VJ2X" localSheetId="13" hidden="1">#REF!</definedName>
    <definedName name="BEx1IPKCFCT3TL9MSO1LSYJ2VJ2X" localSheetId="14" hidden="1">#REF!</definedName>
    <definedName name="BEx1IPKCFCT3TL9MSO1LSYJ2VJ2X" localSheetId="16" hidden="1">#REF!</definedName>
    <definedName name="BEx1IPKCFCT3TL9MSO1LSYJ2VJ2X" localSheetId="15" hidden="1">#REF!</definedName>
    <definedName name="BEx1IPKCFCT3TL9MSO1LSYJ2VJ2X" localSheetId="18" hidden="1">#REF!</definedName>
    <definedName name="BEx1IPKCFCT3TL9MSO1LSYJ2VJ2X" localSheetId="17" hidden="1">#REF!</definedName>
    <definedName name="BEx1IPKCFCT3TL9MSO1LSYJ2VJ2X" localSheetId="2" hidden="1">#REF!</definedName>
    <definedName name="BEx1IPKCFCT3TL9MSO1LSYJ2VJ2X" localSheetId="0" hidden="1">#REF!</definedName>
    <definedName name="BEx1IPKCFCT3TL9MSO1LSYJ2VJ2X" hidden="1">#REF!</definedName>
    <definedName name="BEx1IW5PQTTMD62XZ287XF2O3FBQ" localSheetId="5" hidden="1">#REF!</definedName>
    <definedName name="BEx1IW5PQTTMD62XZ287XF2O3FBQ" localSheetId="9" hidden="1">#REF!</definedName>
    <definedName name="BEx1IW5PQTTMD62XZ287XF2O3FBQ" localSheetId="6" hidden="1">#REF!</definedName>
    <definedName name="BEx1IW5PQTTMD62XZ287XF2O3FBQ" localSheetId="10" hidden="1">#REF!</definedName>
    <definedName name="BEx1IW5PQTTMD62XZ287XF2O3FBQ" localSheetId="13" hidden="1">#REF!</definedName>
    <definedName name="BEx1IW5PQTTMD62XZ287XF2O3FBQ" localSheetId="14" hidden="1">#REF!</definedName>
    <definedName name="BEx1IW5PQTTMD62XZ287XF2O3FBQ" localSheetId="16" hidden="1">#REF!</definedName>
    <definedName name="BEx1IW5PQTTMD62XZ287XF2O3FBQ" localSheetId="15" hidden="1">#REF!</definedName>
    <definedName name="BEx1IW5PQTTMD62XZ287XF2O3FBQ" localSheetId="18" hidden="1">#REF!</definedName>
    <definedName name="BEx1IW5PQTTMD62XZ287XF2O3FBQ" localSheetId="17" hidden="1">#REF!</definedName>
    <definedName name="BEx1IW5PQTTMD62XZ287XF2O3FBQ" localSheetId="2" hidden="1">#REF!</definedName>
    <definedName name="BEx1IW5PQTTMD62XZ287XF2O3FBQ" localSheetId="0" hidden="1">#REF!</definedName>
    <definedName name="BEx1IW5PQTTMD62XZ287XF2O3FBQ" hidden="1">#REF!</definedName>
    <definedName name="BEx1J0CSSHDJGBJUHVOEMCF2P4DL" localSheetId="5" hidden="1">#REF!</definedName>
    <definedName name="BEx1J0CSSHDJGBJUHVOEMCF2P4DL" localSheetId="9" hidden="1">#REF!</definedName>
    <definedName name="BEx1J0CSSHDJGBJUHVOEMCF2P4DL" localSheetId="6" hidden="1">#REF!</definedName>
    <definedName name="BEx1J0CSSHDJGBJUHVOEMCF2P4DL" localSheetId="10" hidden="1">#REF!</definedName>
    <definedName name="BEx1J0CSSHDJGBJUHVOEMCF2P4DL" localSheetId="13" hidden="1">#REF!</definedName>
    <definedName name="BEx1J0CSSHDJGBJUHVOEMCF2P4DL" localSheetId="14" hidden="1">#REF!</definedName>
    <definedName name="BEx1J0CSSHDJGBJUHVOEMCF2P4DL" localSheetId="16" hidden="1">#REF!</definedName>
    <definedName name="BEx1J0CSSHDJGBJUHVOEMCF2P4DL" localSheetId="15" hidden="1">#REF!</definedName>
    <definedName name="BEx1J0CSSHDJGBJUHVOEMCF2P4DL" localSheetId="18" hidden="1">#REF!</definedName>
    <definedName name="BEx1J0CSSHDJGBJUHVOEMCF2P4DL" localSheetId="17" hidden="1">#REF!</definedName>
    <definedName name="BEx1J0CSSHDJGBJUHVOEMCF2P4DL" localSheetId="2" hidden="1">#REF!</definedName>
    <definedName name="BEx1J0CSSHDJGBJUHVOEMCF2P4DL" localSheetId="0" hidden="1">#REF!</definedName>
    <definedName name="BEx1J0CSSHDJGBJUHVOEMCF2P4DL" hidden="1">#REF!</definedName>
    <definedName name="BEx1J0NL6D3ILC18B48AL0VNEN9A" localSheetId="5" hidden="1">#REF!</definedName>
    <definedName name="BEx1J0NL6D3ILC18B48AL0VNEN9A" localSheetId="9" hidden="1">#REF!</definedName>
    <definedName name="BEx1J0NL6D3ILC18B48AL0VNEN9A" localSheetId="6" hidden="1">#REF!</definedName>
    <definedName name="BEx1J0NL6D3ILC18B48AL0VNEN9A" localSheetId="10" hidden="1">#REF!</definedName>
    <definedName name="BEx1J0NL6D3ILC18B48AL0VNEN9A" localSheetId="13" hidden="1">#REF!</definedName>
    <definedName name="BEx1J0NL6D3ILC18B48AL0VNEN9A" localSheetId="14" hidden="1">#REF!</definedName>
    <definedName name="BEx1J0NL6D3ILC18B48AL0VNEN9A" localSheetId="16" hidden="1">#REF!</definedName>
    <definedName name="BEx1J0NL6D3ILC18B48AL0VNEN9A" localSheetId="15" hidden="1">#REF!</definedName>
    <definedName name="BEx1J0NL6D3ILC18B48AL0VNEN9A" localSheetId="18" hidden="1">#REF!</definedName>
    <definedName name="BEx1J0NL6D3ILC18B48AL0VNEN9A" localSheetId="17" hidden="1">#REF!</definedName>
    <definedName name="BEx1J0NL6D3ILC18B48AL0VNEN9A" localSheetId="2" hidden="1">#REF!</definedName>
    <definedName name="BEx1J0NL6D3ILC18B48AL0VNEN9A" localSheetId="0" hidden="1">#REF!</definedName>
    <definedName name="BEx1J0NL6D3ILC18B48AL0VNEN9A" hidden="1">#REF!</definedName>
    <definedName name="BEx1J7E8VCGLPYU82QXVUG5N3ZAI" localSheetId="5" hidden="1">#REF!</definedName>
    <definedName name="BEx1J7E8VCGLPYU82QXVUG5N3ZAI" localSheetId="9" hidden="1">#REF!</definedName>
    <definedName name="BEx1J7E8VCGLPYU82QXVUG5N3ZAI" localSheetId="6" hidden="1">#REF!</definedName>
    <definedName name="BEx1J7E8VCGLPYU82QXVUG5N3ZAI" localSheetId="10" hidden="1">#REF!</definedName>
    <definedName name="BEx1J7E8VCGLPYU82QXVUG5N3ZAI" localSheetId="13" hidden="1">#REF!</definedName>
    <definedName name="BEx1J7E8VCGLPYU82QXVUG5N3ZAI" localSheetId="14" hidden="1">#REF!</definedName>
    <definedName name="BEx1J7E8VCGLPYU82QXVUG5N3ZAI" localSheetId="16" hidden="1">#REF!</definedName>
    <definedName name="BEx1J7E8VCGLPYU82QXVUG5N3ZAI" localSheetId="15" hidden="1">#REF!</definedName>
    <definedName name="BEx1J7E8VCGLPYU82QXVUG5N3ZAI" localSheetId="18" hidden="1">#REF!</definedName>
    <definedName name="BEx1J7E8VCGLPYU82QXVUG5N3ZAI" localSheetId="17" hidden="1">#REF!</definedName>
    <definedName name="BEx1J7E8VCGLPYU82QXVUG5N3ZAI" localSheetId="2" hidden="1">#REF!</definedName>
    <definedName name="BEx1J7E8VCGLPYU82QXVUG5N3ZAI" localSheetId="0" hidden="1">#REF!</definedName>
    <definedName name="BEx1J7E8VCGLPYU82QXVUG5N3ZAI" hidden="1">#REF!</definedName>
    <definedName name="BEx1JGE2YQWH8S25USOY08XVGO0D" localSheetId="5" hidden="1">#REF!</definedName>
    <definedName name="BEx1JGE2YQWH8S25USOY08XVGO0D" localSheetId="9" hidden="1">#REF!</definedName>
    <definedName name="BEx1JGE2YQWH8S25USOY08XVGO0D" localSheetId="6" hidden="1">#REF!</definedName>
    <definedName name="BEx1JGE2YQWH8S25USOY08XVGO0D" localSheetId="10" hidden="1">#REF!</definedName>
    <definedName name="BEx1JGE2YQWH8S25USOY08XVGO0D" localSheetId="13" hidden="1">#REF!</definedName>
    <definedName name="BEx1JGE2YQWH8S25USOY08XVGO0D" localSheetId="14" hidden="1">#REF!</definedName>
    <definedName name="BEx1JGE2YQWH8S25USOY08XVGO0D" localSheetId="16" hidden="1">#REF!</definedName>
    <definedName name="BEx1JGE2YQWH8S25USOY08XVGO0D" localSheetId="15" hidden="1">#REF!</definedName>
    <definedName name="BEx1JGE2YQWH8S25USOY08XVGO0D" localSheetId="18" hidden="1">#REF!</definedName>
    <definedName name="BEx1JGE2YQWH8S25USOY08XVGO0D" localSheetId="17" hidden="1">#REF!</definedName>
    <definedName name="BEx1JGE2YQWH8S25USOY08XVGO0D" localSheetId="2" hidden="1">#REF!</definedName>
    <definedName name="BEx1JGE2YQWH8S25USOY08XVGO0D" localSheetId="0" hidden="1">#REF!</definedName>
    <definedName name="BEx1JGE2YQWH8S25USOY08XVGO0D" hidden="1">#REF!</definedName>
    <definedName name="BEx1JJJC9T1W7HY4V7HP1S1W4JO1" localSheetId="5" hidden="1">#REF!</definedName>
    <definedName name="BEx1JJJC9T1W7HY4V7HP1S1W4JO1" localSheetId="9" hidden="1">#REF!</definedName>
    <definedName name="BEx1JJJC9T1W7HY4V7HP1S1W4JO1" localSheetId="6" hidden="1">#REF!</definedName>
    <definedName name="BEx1JJJC9T1W7HY4V7HP1S1W4JO1" localSheetId="10" hidden="1">#REF!</definedName>
    <definedName name="BEx1JJJC9T1W7HY4V7HP1S1W4JO1" localSheetId="13" hidden="1">#REF!</definedName>
    <definedName name="BEx1JJJC9T1W7HY4V7HP1S1W4JO1" localSheetId="14" hidden="1">#REF!</definedName>
    <definedName name="BEx1JJJC9T1W7HY4V7HP1S1W4JO1" localSheetId="16" hidden="1">#REF!</definedName>
    <definedName name="BEx1JJJC9T1W7HY4V7HP1S1W4JO1" localSheetId="15" hidden="1">#REF!</definedName>
    <definedName name="BEx1JJJC9T1W7HY4V7HP1S1W4JO1" localSheetId="18" hidden="1">#REF!</definedName>
    <definedName name="BEx1JJJC9T1W7HY4V7HP1S1W4JO1" localSheetId="17" hidden="1">#REF!</definedName>
    <definedName name="BEx1JJJC9T1W7HY4V7HP1S1W4JO1" localSheetId="2" hidden="1">#REF!</definedName>
    <definedName name="BEx1JJJC9T1W7HY4V7HP1S1W4JO1" localSheetId="0" hidden="1">#REF!</definedName>
    <definedName name="BEx1JJJC9T1W7HY4V7HP1S1W4JO1" hidden="1">#REF!</definedName>
    <definedName name="BEx1JKKZSJ7DI4PTFVI9VVFMB1X2" localSheetId="5" hidden="1">#REF!</definedName>
    <definedName name="BEx1JKKZSJ7DI4PTFVI9VVFMB1X2" localSheetId="9" hidden="1">#REF!</definedName>
    <definedName name="BEx1JKKZSJ7DI4PTFVI9VVFMB1X2" localSheetId="6" hidden="1">#REF!</definedName>
    <definedName name="BEx1JKKZSJ7DI4PTFVI9VVFMB1X2" localSheetId="10" hidden="1">#REF!</definedName>
    <definedName name="BEx1JKKZSJ7DI4PTFVI9VVFMB1X2" localSheetId="13" hidden="1">#REF!</definedName>
    <definedName name="BEx1JKKZSJ7DI4PTFVI9VVFMB1X2" localSheetId="14" hidden="1">#REF!</definedName>
    <definedName name="BEx1JKKZSJ7DI4PTFVI9VVFMB1X2" localSheetId="16" hidden="1">#REF!</definedName>
    <definedName name="BEx1JKKZSJ7DI4PTFVI9VVFMB1X2" localSheetId="15" hidden="1">#REF!</definedName>
    <definedName name="BEx1JKKZSJ7DI4PTFVI9VVFMB1X2" localSheetId="18" hidden="1">#REF!</definedName>
    <definedName name="BEx1JKKZSJ7DI4PTFVI9VVFMB1X2" localSheetId="17" hidden="1">#REF!</definedName>
    <definedName name="BEx1JKKZSJ7DI4PTFVI9VVFMB1X2" localSheetId="2" hidden="1">#REF!</definedName>
    <definedName name="BEx1JKKZSJ7DI4PTFVI9VVFMB1X2" localSheetId="0" hidden="1">#REF!</definedName>
    <definedName name="BEx1JKKZSJ7DI4PTFVI9VVFMB1X2" hidden="1">#REF!</definedName>
    <definedName name="BEx1JUBQFRVMASSFK4B3V0AD7YP9" localSheetId="5" hidden="1">#REF!</definedName>
    <definedName name="BEx1JUBQFRVMASSFK4B3V0AD7YP9" localSheetId="9" hidden="1">#REF!</definedName>
    <definedName name="BEx1JUBQFRVMASSFK4B3V0AD7YP9" localSheetId="6" hidden="1">#REF!</definedName>
    <definedName name="BEx1JUBQFRVMASSFK4B3V0AD7YP9" localSheetId="10" hidden="1">#REF!</definedName>
    <definedName name="BEx1JUBQFRVMASSFK4B3V0AD7YP9" localSheetId="13" hidden="1">#REF!</definedName>
    <definedName name="BEx1JUBQFRVMASSFK4B3V0AD7YP9" localSheetId="14" hidden="1">#REF!</definedName>
    <definedName name="BEx1JUBQFRVMASSFK4B3V0AD7YP9" localSheetId="16" hidden="1">#REF!</definedName>
    <definedName name="BEx1JUBQFRVMASSFK4B3V0AD7YP9" localSheetId="15" hidden="1">#REF!</definedName>
    <definedName name="BEx1JUBQFRVMASSFK4B3V0AD7YP9" localSheetId="18" hidden="1">#REF!</definedName>
    <definedName name="BEx1JUBQFRVMASSFK4B3V0AD7YP9" localSheetId="17" hidden="1">#REF!</definedName>
    <definedName name="BEx1JUBQFRVMASSFK4B3V0AD7YP9" localSheetId="2" hidden="1">#REF!</definedName>
    <definedName name="BEx1JUBQFRVMASSFK4B3V0AD7YP9" localSheetId="0" hidden="1">#REF!</definedName>
    <definedName name="BEx1JUBQFRVMASSFK4B3V0AD7YP9" hidden="1">#REF!</definedName>
    <definedName name="BEx1JVTOATZGRJFXGXPJJLC4DOBE" localSheetId="5" hidden="1">#REF!</definedName>
    <definedName name="BEx1JVTOATZGRJFXGXPJJLC4DOBE" localSheetId="9" hidden="1">#REF!</definedName>
    <definedName name="BEx1JVTOATZGRJFXGXPJJLC4DOBE" localSheetId="6" hidden="1">#REF!</definedName>
    <definedName name="BEx1JVTOATZGRJFXGXPJJLC4DOBE" localSheetId="10" hidden="1">#REF!</definedName>
    <definedName name="BEx1JVTOATZGRJFXGXPJJLC4DOBE" localSheetId="13" hidden="1">#REF!</definedName>
    <definedName name="BEx1JVTOATZGRJFXGXPJJLC4DOBE" localSheetId="14" hidden="1">#REF!</definedName>
    <definedName name="BEx1JVTOATZGRJFXGXPJJLC4DOBE" localSheetId="16" hidden="1">#REF!</definedName>
    <definedName name="BEx1JVTOATZGRJFXGXPJJLC4DOBE" localSheetId="15" hidden="1">#REF!</definedName>
    <definedName name="BEx1JVTOATZGRJFXGXPJJLC4DOBE" localSheetId="18" hidden="1">#REF!</definedName>
    <definedName name="BEx1JVTOATZGRJFXGXPJJLC4DOBE" localSheetId="17" hidden="1">#REF!</definedName>
    <definedName name="BEx1JVTOATZGRJFXGXPJJLC4DOBE" localSheetId="2" hidden="1">#REF!</definedName>
    <definedName name="BEx1JVTOATZGRJFXGXPJJLC4DOBE" localSheetId="0" hidden="1">#REF!</definedName>
    <definedName name="BEx1JVTOATZGRJFXGXPJJLC4DOBE" hidden="1">#REF!</definedName>
    <definedName name="BEx1JXBM5W4YRWNQ0P95QQS6JWD6" localSheetId="5" hidden="1">#REF!</definedName>
    <definedName name="BEx1JXBM5W4YRWNQ0P95QQS6JWD6" localSheetId="9" hidden="1">#REF!</definedName>
    <definedName name="BEx1JXBM5W4YRWNQ0P95QQS6JWD6" localSheetId="6" hidden="1">#REF!</definedName>
    <definedName name="BEx1JXBM5W4YRWNQ0P95QQS6JWD6" localSheetId="10" hidden="1">#REF!</definedName>
    <definedName name="BEx1JXBM5W4YRWNQ0P95QQS6JWD6" localSheetId="13" hidden="1">#REF!</definedName>
    <definedName name="BEx1JXBM5W4YRWNQ0P95QQS6JWD6" localSheetId="14" hidden="1">#REF!</definedName>
    <definedName name="BEx1JXBM5W4YRWNQ0P95QQS6JWD6" localSheetId="16" hidden="1">#REF!</definedName>
    <definedName name="BEx1JXBM5W4YRWNQ0P95QQS6JWD6" localSheetId="15" hidden="1">#REF!</definedName>
    <definedName name="BEx1JXBM5W4YRWNQ0P95QQS6JWD6" localSheetId="18" hidden="1">#REF!</definedName>
    <definedName name="BEx1JXBM5W4YRWNQ0P95QQS6JWD6" localSheetId="17" hidden="1">#REF!</definedName>
    <definedName name="BEx1JXBM5W4YRWNQ0P95QQS6JWD6" localSheetId="2" hidden="1">#REF!</definedName>
    <definedName name="BEx1JXBM5W4YRWNQ0P95QQS6JWD6" localSheetId="0" hidden="1">#REF!</definedName>
    <definedName name="BEx1JXBM5W4YRWNQ0P95QQS6JWD6" hidden="1">#REF!</definedName>
    <definedName name="BEx1KGY9QEHZ9QSARMQUTQKRK4UX" localSheetId="5" hidden="1">#REF!</definedName>
    <definedName name="BEx1KGY9QEHZ9QSARMQUTQKRK4UX" localSheetId="9" hidden="1">#REF!</definedName>
    <definedName name="BEx1KGY9QEHZ9QSARMQUTQKRK4UX" localSheetId="6" hidden="1">#REF!</definedName>
    <definedName name="BEx1KGY9QEHZ9QSARMQUTQKRK4UX" localSheetId="10" hidden="1">#REF!</definedName>
    <definedName name="BEx1KGY9QEHZ9QSARMQUTQKRK4UX" localSheetId="13" hidden="1">#REF!</definedName>
    <definedName name="BEx1KGY9QEHZ9QSARMQUTQKRK4UX" localSheetId="14" hidden="1">#REF!</definedName>
    <definedName name="BEx1KGY9QEHZ9QSARMQUTQKRK4UX" localSheetId="16" hidden="1">#REF!</definedName>
    <definedName name="BEx1KGY9QEHZ9QSARMQUTQKRK4UX" localSheetId="15" hidden="1">#REF!</definedName>
    <definedName name="BEx1KGY9QEHZ9QSARMQUTQKRK4UX" localSheetId="18" hidden="1">#REF!</definedName>
    <definedName name="BEx1KGY9QEHZ9QSARMQUTQKRK4UX" localSheetId="17" hidden="1">#REF!</definedName>
    <definedName name="BEx1KGY9QEHZ9QSARMQUTQKRK4UX" localSheetId="2" hidden="1">#REF!</definedName>
    <definedName name="BEx1KGY9QEHZ9QSARMQUTQKRK4UX" localSheetId="0" hidden="1">#REF!</definedName>
    <definedName name="BEx1KGY9QEHZ9QSARMQUTQKRK4UX" hidden="1">#REF!</definedName>
    <definedName name="BEx1KIWH5MOLR00SBECT39NS3AJ1" localSheetId="5" hidden="1">#REF!</definedName>
    <definedName name="BEx1KIWH5MOLR00SBECT39NS3AJ1" localSheetId="9" hidden="1">#REF!</definedName>
    <definedName name="BEx1KIWH5MOLR00SBECT39NS3AJ1" localSheetId="6" hidden="1">#REF!</definedName>
    <definedName name="BEx1KIWH5MOLR00SBECT39NS3AJ1" localSheetId="10" hidden="1">#REF!</definedName>
    <definedName name="BEx1KIWH5MOLR00SBECT39NS3AJ1" localSheetId="13" hidden="1">#REF!</definedName>
    <definedName name="BEx1KIWH5MOLR00SBECT39NS3AJ1" localSheetId="14" hidden="1">#REF!</definedName>
    <definedName name="BEx1KIWH5MOLR00SBECT39NS3AJ1" localSheetId="16" hidden="1">#REF!</definedName>
    <definedName name="BEx1KIWH5MOLR00SBECT39NS3AJ1" localSheetId="15" hidden="1">#REF!</definedName>
    <definedName name="BEx1KIWH5MOLR00SBECT39NS3AJ1" localSheetId="18" hidden="1">#REF!</definedName>
    <definedName name="BEx1KIWH5MOLR00SBECT39NS3AJ1" localSheetId="17" hidden="1">#REF!</definedName>
    <definedName name="BEx1KIWH5MOLR00SBECT39NS3AJ1" localSheetId="2" hidden="1">#REF!</definedName>
    <definedName name="BEx1KIWH5MOLR00SBECT39NS3AJ1" localSheetId="0" hidden="1">#REF!</definedName>
    <definedName name="BEx1KIWH5MOLR00SBECT39NS3AJ1" hidden="1">#REF!</definedName>
    <definedName name="BEx1KKP1ELIF2UII2FWVGL7M1X7J" localSheetId="5" hidden="1">#REF!</definedName>
    <definedName name="BEx1KKP1ELIF2UII2FWVGL7M1X7J" localSheetId="9" hidden="1">#REF!</definedName>
    <definedName name="BEx1KKP1ELIF2UII2FWVGL7M1X7J" localSheetId="6" hidden="1">#REF!</definedName>
    <definedName name="BEx1KKP1ELIF2UII2FWVGL7M1X7J" localSheetId="10" hidden="1">#REF!</definedName>
    <definedName name="BEx1KKP1ELIF2UII2FWVGL7M1X7J" localSheetId="13" hidden="1">#REF!</definedName>
    <definedName name="BEx1KKP1ELIF2UII2FWVGL7M1X7J" localSheetId="14" hidden="1">#REF!</definedName>
    <definedName name="BEx1KKP1ELIF2UII2FWVGL7M1X7J" localSheetId="16" hidden="1">#REF!</definedName>
    <definedName name="BEx1KKP1ELIF2UII2FWVGL7M1X7J" localSheetId="15" hidden="1">#REF!</definedName>
    <definedName name="BEx1KKP1ELIF2UII2FWVGL7M1X7J" localSheetId="18" hidden="1">#REF!</definedName>
    <definedName name="BEx1KKP1ELIF2UII2FWVGL7M1X7J" localSheetId="17" hidden="1">#REF!</definedName>
    <definedName name="BEx1KKP1ELIF2UII2FWVGL7M1X7J" localSheetId="2" hidden="1">#REF!</definedName>
    <definedName name="BEx1KKP1ELIF2UII2FWVGL7M1X7J" localSheetId="0" hidden="1">#REF!</definedName>
    <definedName name="BEx1KKP1ELIF2UII2FWVGL7M1X7J" hidden="1">#REF!</definedName>
    <definedName name="BEx1KQJKIAPZKE9YDYH5HKXX52FM" localSheetId="5" hidden="1">#REF!</definedName>
    <definedName name="BEx1KQJKIAPZKE9YDYH5HKXX52FM" localSheetId="9" hidden="1">#REF!</definedName>
    <definedName name="BEx1KQJKIAPZKE9YDYH5HKXX52FM" localSheetId="6" hidden="1">#REF!</definedName>
    <definedName name="BEx1KQJKIAPZKE9YDYH5HKXX52FM" localSheetId="10" hidden="1">#REF!</definedName>
    <definedName name="BEx1KQJKIAPZKE9YDYH5HKXX52FM" localSheetId="13" hidden="1">#REF!</definedName>
    <definedName name="BEx1KQJKIAPZKE9YDYH5HKXX52FM" localSheetId="14" hidden="1">#REF!</definedName>
    <definedName name="BEx1KQJKIAPZKE9YDYH5HKXX52FM" localSheetId="16" hidden="1">#REF!</definedName>
    <definedName name="BEx1KQJKIAPZKE9YDYH5HKXX52FM" localSheetId="15" hidden="1">#REF!</definedName>
    <definedName name="BEx1KQJKIAPZKE9YDYH5HKXX52FM" localSheetId="18" hidden="1">#REF!</definedName>
    <definedName name="BEx1KQJKIAPZKE9YDYH5HKXX52FM" localSheetId="17" hidden="1">#REF!</definedName>
    <definedName name="BEx1KQJKIAPZKE9YDYH5HKXX52FM" localSheetId="2" hidden="1">#REF!</definedName>
    <definedName name="BEx1KQJKIAPZKE9YDYH5HKXX52FM" localSheetId="0" hidden="1">#REF!</definedName>
    <definedName name="BEx1KQJKIAPZKE9YDYH5HKXX52FM" hidden="1">#REF!</definedName>
    <definedName name="BEx1KUVWMB0QCWA3RBE4CADFVRIS" localSheetId="5" hidden="1">#REF!</definedName>
    <definedName name="BEx1KUVWMB0QCWA3RBE4CADFVRIS" localSheetId="9" hidden="1">#REF!</definedName>
    <definedName name="BEx1KUVWMB0QCWA3RBE4CADFVRIS" localSheetId="6" hidden="1">#REF!</definedName>
    <definedName name="BEx1KUVWMB0QCWA3RBE4CADFVRIS" localSheetId="10" hidden="1">#REF!</definedName>
    <definedName name="BEx1KUVWMB0QCWA3RBE4CADFVRIS" localSheetId="13" hidden="1">#REF!</definedName>
    <definedName name="BEx1KUVWMB0QCWA3RBE4CADFVRIS" localSheetId="14" hidden="1">#REF!</definedName>
    <definedName name="BEx1KUVWMB0QCWA3RBE4CADFVRIS" localSheetId="16" hidden="1">#REF!</definedName>
    <definedName name="BEx1KUVWMB0QCWA3RBE4CADFVRIS" localSheetId="15" hidden="1">#REF!</definedName>
    <definedName name="BEx1KUVWMB0QCWA3RBE4CADFVRIS" localSheetId="18" hidden="1">#REF!</definedName>
    <definedName name="BEx1KUVWMB0QCWA3RBE4CADFVRIS" localSheetId="17" hidden="1">#REF!</definedName>
    <definedName name="BEx1KUVWMB0QCWA3RBE4CADFVRIS" localSheetId="2" hidden="1">#REF!</definedName>
    <definedName name="BEx1KUVWMB0QCWA3RBE4CADFVRIS" localSheetId="0" hidden="1">#REF!</definedName>
    <definedName name="BEx1KUVWMB0QCWA3RBE4CADFVRIS" hidden="1">#REF!</definedName>
    <definedName name="BEx1L0AAH7PV8PPQQDBP5AI4TLYP" localSheetId="5" hidden="1">#REF!</definedName>
    <definedName name="BEx1L0AAH7PV8PPQQDBP5AI4TLYP" localSheetId="9" hidden="1">#REF!</definedName>
    <definedName name="BEx1L0AAH7PV8PPQQDBP5AI4TLYP" localSheetId="6" hidden="1">#REF!</definedName>
    <definedName name="BEx1L0AAH7PV8PPQQDBP5AI4TLYP" localSheetId="10" hidden="1">#REF!</definedName>
    <definedName name="BEx1L0AAH7PV8PPQQDBP5AI4TLYP" localSheetId="13" hidden="1">#REF!</definedName>
    <definedName name="BEx1L0AAH7PV8PPQQDBP5AI4TLYP" localSheetId="14" hidden="1">#REF!</definedName>
    <definedName name="BEx1L0AAH7PV8PPQQDBP5AI4TLYP" localSheetId="16" hidden="1">#REF!</definedName>
    <definedName name="BEx1L0AAH7PV8PPQQDBP5AI4TLYP" localSheetId="15" hidden="1">#REF!</definedName>
    <definedName name="BEx1L0AAH7PV8PPQQDBP5AI4TLYP" localSheetId="18" hidden="1">#REF!</definedName>
    <definedName name="BEx1L0AAH7PV8PPQQDBP5AI4TLYP" localSheetId="17" hidden="1">#REF!</definedName>
    <definedName name="BEx1L0AAH7PV8PPQQDBP5AI4TLYP" localSheetId="2" hidden="1">#REF!</definedName>
    <definedName name="BEx1L0AAH7PV8PPQQDBP5AI4TLYP" localSheetId="0" hidden="1">#REF!</definedName>
    <definedName name="BEx1L0AAH7PV8PPQQDBP5AI4TLYP" hidden="1">#REF!</definedName>
    <definedName name="BEx1L2OG1SDFK2TPXELJ77YP4NI2" localSheetId="5" hidden="1">#REF!</definedName>
    <definedName name="BEx1L2OG1SDFK2TPXELJ77YP4NI2" localSheetId="9" hidden="1">#REF!</definedName>
    <definedName name="BEx1L2OG1SDFK2TPXELJ77YP4NI2" localSheetId="6" hidden="1">#REF!</definedName>
    <definedName name="BEx1L2OG1SDFK2TPXELJ77YP4NI2" localSheetId="10" hidden="1">#REF!</definedName>
    <definedName name="BEx1L2OG1SDFK2TPXELJ77YP4NI2" localSheetId="13" hidden="1">#REF!</definedName>
    <definedName name="BEx1L2OG1SDFK2TPXELJ77YP4NI2" localSheetId="14" hidden="1">#REF!</definedName>
    <definedName name="BEx1L2OG1SDFK2TPXELJ77YP4NI2" localSheetId="16" hidden="1">#REF!</definedName>
    <definedName name="BEx1L2OG1SDFK2TPXELJ77YP4NI2" localSheetId="15" hidden="1">#REF!</definedName>
    <definedName name="BEx1L2OG1SDFK2TPXELJ77YP4NI2" localSheetId="18" hidden="1">#REF!</definedName>
    <definedName name="BEx1L2OG1SDFK2TPXELJ77YP4NI2" localSheetId="17" hidden="1">#REF!</definedName>
    <definedName name="BEx1L2OG1SDFK2TPXELJ77YP4NI2" localSheetId="2" hidden="1">#REF!</definedName>
    <definedName name="BEx1L2OG1SDFK2TPXELJ77YP4NI2" localSheetId="0" hidden="1">#REF!</definedName>
    <definedName name="BEx1L2OG1SDFK2TPXELJ77YP4NI2" hidden="1">#REF!</definedName>
    <definedName name="BEx1L6Q60MWRDJB4L20LK0XPA0Z2" localSheetId="5" hidden="1">#REF!</definedName>
    <definedName name="BEx1L6Q60MWRDJB4L20LK0XPA0Z2" localSheetId="9" hidden="1">#REF!</definedName>
    <definedName name="BEx1L6Q60MWRDJB4L20LK0XPA0Z2" localSheetId="6" hidden="1">#REF!</definedName>
    <definedName name="BEx1L6Q60MWRDJB4L20LK0XPA0Z2" localSheetId="10" hidden="1">#REF!</definedName>
    <definedName name="BEx1L6Q60MWRDJB4L20LK0XPA0Z2" localSheetId="13" hidden="1">#REF!</definedName>
    <definedName name="BEx1L6Q60MWRDJB4L20LK0XPA0Z2" localSheetId="14" hidden="1">#REF!</definedName>
    <definedName name="BEx1L6Q60MWRDJB4L20LK0XPA0Z2" localSheetId="16" hidden="1">#REF!</definedName>
    <definedName name="BEx1L6Q60MWRDJB4L20LK0XPA0Z2" localSheetId="15" hidden="1">#REF!</definedName>
    <definedName name="BEx1L6Q60MWRDJB4L20LK0XPA0Z2" localSheetId="18" hidden="1">#REF!</definedName>
    <definedName name="BEx1L6Q60MWRDJB4L20LK0XPA0Z2" localSheetId="17" hidden="1">#REF!</definedName>
    <definedName name="BEx1L6Q60MWRDJB4L20LK0XPA0Z2" localSheetId="2" hidden="1">#REF!</definedName>
    <definedName name="BEx1L6Q60MWRDJB4L20LK0XPA0Z2" localSheetId="0" hidden="1">#REF!</definedName>
    <definedName name="BEx1L6Q60MWRDJB4L20LK0XPA0Z2" hidden="1">#REF!</definedName>
    <definedName name="BEx1L7BSEFOLQDNZWMLUNBRO08T4" localSheetId="5" hidden="1">#REF!</definedName>
    <definedName name="BEx1L7BSEFOLQDNZWMLUNBRO08T4" localSheetId="9" hidden="1">#REF!</definedName>
    <definedName name="BEx1L7BSEFOLQDNZWMLUNBRO08T4" localSheetId="6" hidden="1">#REF!</definedName>
    <definedName name="BEx1L7BSEFOLQDNZWMLUNBRO08T4" localSheetId="10" hidden="1">#REF!</definedName>
    <definedName name="BEx1L7BSEFOLQDNZWMLUNBRO08T4" localSheetId="13" hidden="1">#REF!</definedName>
    <definedName name="BEx1L7BSEFOLQDNZWMLUNBRO08T4" localSheetId="14" hidden="1">#REF!</definedName>
    <definedName name="BEx1L7BSEFOLQDNZWMLUNBRO08T4" localSheetId="16" hidden="1">#REF!</definedName>
    <definedName name="BEx1L7BSEFOLQDNZWMLUNBRO08T4" localSheetId="15" hidden="1">#REF!</definedName>
    <definedName name="BEx1L7BSEFOLQDNZWMLUNBRO08T4" localSheetId="18" hidden="1">#REF!</definedName>
    <definedName name="BEx1L7BSEFOLQDNZWMLUNBRO08T4" localSheetId="17" hidden="1">#REF!</definedName>
    <definedName name="BEx1L7BSEFOLQDNZWMLUNBRO08T4" localSheetId="2" hidden="1">#REF!</definedName>
    <definedName name="BEx1L7BSEFOLQDNZWMLUNBRO08T4" localSheetId="0" hidden="1">#REF!</definedName>
    <definedName name="BEx1L7BSEFOLQDNZWMLUNBRO08T4" hidden="1">#REF!</definedName>
    <definedName name="BEx1LD63FP2Z4BR9TKSHOZW9KKZ5" localSheetId="5" hidden="1">#REF!</definedName>
    <definedName name="BEx1LD63FP2Z4BR9TKSHOZW9KKZ5" localSheetId="9" hidden="1">#REF!</definedName>
    <definedName name="BEx1LD63FP2Z4BR9TKSHOZW9KKZ5" localSheetId="6" hidden="1">#REF!</definedName>
    <definedName name="BEx1LD63FP2Z4BR9TKSHOZW9KKZ5" localSheetId="10" hidden="1">#REF!</definedName>
    <definedName name="BEx1LD63FP2Z4BR9TKSHOZW9KKZ5" localSheetId="13" hidden="1">#REF!</definedName>
    <definedName name="BEx1LD63FP2Z4BR9TKSHOZW9KKZ5" localSheetId="14" hidden="1">#REF!</definedName>
    <definedName name="BEx1LD63FP2Z4BR9TKSHOZW9KKZ5" localSheetId="16" hidden="1">#REF!</definedName>
    <definedName name="BEx1LD63FP2Z4BR9TKSHOZW9KKZ5" localSheetId="15" hidden="1">#REF!</definedName>
    <definedName name="BEx1LD63FP2Z4BR9TKSHOZW9KKZ5" localSheetId="18" hidden="1">#REF!</definedName>
    <definedName name="BEx1LD63FP2Z4BR9TKSHOZW9KKZ5" localSheetId="17" hidden="1">#REF!</definedName>
    <definedName name="BEx1LD63FP2Z4BR9TKSHOZW9KKZ5" localSheetId="2" hidden="1">#REF!</definedName>
    <definedName name="BEx1LD63FP2Z4BR9TKSHOZW9KKZ5" localSheetId="0" hidden="1">#REF!</definedName>
    <definedName name="BEx1LD63FP2Z4BR9TKSHOZW9KKZ5" hidden="1">#REF!</definedName>
    <definedName name="BEx1LDMB9RW982DUILM2WPT5VWQ3" localSheetId="5" hidden="1">#REF!</definedName>
    <definedName name="BEx1LDMB9RW982DUILM2WPT5VWQ3" localSheetId="9" hidden="1">#REF!</definedName>
    <definedName name="BEx1LDMB9RW982DUILM2WPT5VWQ3" localSheetId="6" hidden="1">#REF!</definedName>
    <definedName name="BEx1LDMB9RW982DUILM2WPT5VWQ3" localSheetId="10" hidden="1">#REF!</definedName>
    <definedName name="BEx1LDMB9RW982DUILM2WPT5VWQ3" localSheetId="13" hidden="1">#REF!</definedName>
    <definedName name="BEx1LDMB9RW982DUILM2WPT5VWQ3" localSheetId="14" hidden="1">#REF!</definedName>
    <definedName name="BEx1LDMB9RW982DUILM2WPT5VWQ3" localSheetId="16" hidden="1">#REF!</definedName>
    <definedName name="BEx1LDMB9RW982DUILM2WPT5VWQ3" localSheetId="15" hidden="1">#REF!</definedName>
    <definedName name="BEx1LDMB9RW982DUILM2WPT5VWQ3" localSheetId="18" hidden="1">#REF!</definedName>
    <definedName name="BEx1LDMB9RW982DUILM2WPT5VWQ3" localSheetId="17" hidden="1">#REF!</definedName>
    <definedName name="BEx1LDMB9RW982DUILM2WPT5VWQ3" localSheetId="2" hidden="1">#REF!</definedName>
    <definedName name="BEx1LDMB9RW982DUILM2WPT5VWQ3" localSheetId="0" hidden="1">#REF!</definedName>
    <definedName name="BEx1LDMB9RW982DUILM2WPT5VWQ3" hidden="1">#REF!</definedName>
    <definedName name="BEx1LFF2UQ13XL4X1I2WBD73NZ21" localSheetId="5" hidden="1">#REF!</definedName>
    <definedName name="BEx1LFF2UQ13XL4X1I2WBD73NZ21" localSheetId="9" hidden="1">#REF!</definedName>
    <definedName name="BEx1LFF2UQ13XL4X1I2WBD73NZ21" localSheetId="6" hidden="1">#REF!</definedName>
    <definedName name="BEx1LFF2UQ13XL4X1I2WBD73NZ21" localSheetId="10" hidden="1">#REF!</definedName>
    <definedName name="BEx1LFF2UQ13XL4X1I2WBD73NZ21" localSheetId="13" hidden="1">#REF!</definedName>
    <definedName name="BEx1LFF2UQ13XL4X1I2WBD73NZ21" localSheetId="14" hidden="1">#REF!</definedName>
    <definedName name="BEx1LFF2UQ13XL4X1I2WBD73NZ21" localSheetId="16" hidden="1">#REF!</definedName>
    <definedName name="BEx1LFF2UQ13XL4X1I2WBD73NZ21" localSheetId="15" hidden="1">#REF!</definedName>
    <definedName name="BEx1LFF2UQ13XL4X1I2WBD73NZ21" localSheetId="18" hidden="1">#REF!</definedName>
    <definedName name="BEx1LFF2UQ13XL4X1I2WBD73NZ21" localSheetId="17" hidden="1">#REF!</definedName>
    <definedName name="BEx1LFF2UQ13XL4X1I2WBD73NZ21" localSheetId="2" hidden="1">#REF!</definedName>
    <definedName name="BEx1LFF2UQ13XL4X1I2WBD73NZ21" localSheetId="0" hidden="1">#REF!</definedName>
    <definedName name="BEx1LFF2UQ13XL4X1I2WBD73NZ21" hidden="1">#REF!</definedName>
    <definedName name="BEx1LKTB33LO23ACTADIVRY7ZNFC" localSheetId="5" hidden="1">#REF!</definedName>
    <definedName name="BEx1LKTB33LO23ACTADIVRY7ZNFC" localSheetId="9" hidden="1">#REF!</definedName>
    <definedName name="BEx1LKTB33LO23ACTADIVRY7ZNFC" localSheetId="6" hidden="1">#REF!</definedName>
    <definedName name="BEx1LKTB33LO23ACTADIVRY7ZNFC" localSheetId="10" hidden="1">#REF!</definedName>
    <definedName name="BEx1LKTB33LO23ACTADIVRY7ZNFC" localSheetId="13" hidden="1">#REF!</definedName>
    <definedName name="BEx1LKTB33LO23ACTADIVRY7ZNFC" localSheetId="14" hidden="1">#REF!</definedName>
    <definedName name="BEx1LKTB33LO23ACTADIVRY7ZNFC" localSheetId="16" hidden="1">#REF!</definedName>
    <definedName name="BEx1LKTB33LO23ACTADIVRY7ZNFC" localSheetId="15" hidden="1">#REF!</definedName>
    <definedName name="BEx1LKTB33LO23ACTADIVRY7ZNFC" localSheetId="18" hidden="1">#REF!</definedName>
    <definedName name="BEx1LKTB33LO23ACTADIVRY7ZNFC" localSheetId="17" hidden="1">#REF!</definedName>
    <definedName name="BEx1LKTB33LO23ACTADIVRY7ZNFC" localSheetId="2" hidden="1">#REF!</definedName>
    <definedName name="BEx1LKTB33LO23ACTADIVRY7ZNFC" localSheetId="0" hidden="1">#REF!</definedName>
    <definedName name="BEx1LKTB33LO23ACTADIVRY7ZNFC" hidden="1">#REF!</definedName>
    <definedName name="BEx1LQNKVZAXGSEPDAM8AWU2FHHJ" localSheetId="5" hidden="1">#REF!</definedName>
    <definedName name="BEx1LQNKVZAXGSEPDAM8AWU2FHHJ" localSheetId="9" hidden="1">#REF!</definedName>
    <definedName name="BEx1LQNKVZAXGSEPDAM8AWU2FHHJ" localSheetId="6" hidden="1">#REF!</definedName>
    <definedName name="BEx1LQNKVZAXGSEPDAM8AWU2FHHJ" localSheetId="10" hidden="1">#REF!</definedName>
    <definedName name="BEx1LQNKVZAXGSEPDAM8AWU2FHHJ" localSheetId="13" hidden="1">#REF!</definedName>
    <definedName name="BEx1LQNKVZAXGSEPDAM8AWU2FHHJ" localSheetId="14" hidden="1">#REF!</definedName>
    <definedName name="BEx1LQNKVZAXGSEPDAM8AWU2FHHJ" localSheetId="16" hidden="1">#REF!</definedName>
    <definedName name="BEx1LQNKVZAXGSEPDAM8AWU2FHHJ" localSheetId="15" hidden="1">#REF!</definedName>
    <definedName name="BEx1LQNKVZAXGSEPDAM8AWU2FHHJ" localSheetId="18" hidden="1">#REF!</definedName>
    <definedName name="BEx1LQNKVZAXGSEPDAM8AWU2FHHJ" localSheetId="17" hidden="1">#REF!</definedName>
    <definedName name="BEx1LQNKVZAXGSEPDAM8AWU2FHHJ" localSheetId="2" hidden="1">#REF!</definedName>
    <definedName name="BEx1LQNKVZAXGSEPDAM8AWU2FHHJ" localSheetId="0" hidden="1">#REF!</definedName>
    <definedName name="BEx1LQNKVZAXGSEPDAM8AWU2FHHJ" hidden="1">#REF!</definedName>
    <definedName name="BEx1LRPGDQCOEMW8YT80J1XCDCIV" localSheetId="5" hidden="1">#REF!</definedName>
    <definedName name="BEx1LRPGDQCOEMW8YT80J1XCDCIV" localSheetId="9" hidden="1">#REF!</definedName>
    <definedName name="BEx1LRPGDQCOEMW8YT80J1XCDCIV" localSheetId="6" hidden="1">#REF!</definedName>
    <definedName name="BEx1LRPGDQCOEMW8YT80J1XCDCIV" localSheetId="10" hidden="1">#REF!</definedName>
    <definedName name="BEx1LRPGDQCOEMW8YT80J1XCDCIV" localSheetId="13" hidden="1">#REF!</definedName>
    <definedName name="BEx1LRPGDQCOEMW8YT80J1XCDCIV" localSheetId="14" hidden="1">#REF!</definedName>
    <definedName name="BEx1LRPGDQCOEMW8YT80J1XCDCIV" localSheetId="16" hidden="1">#REF!</definedName>
    <definedName name="BEx1LRPGDQCOEMW8YT80J1XCDCIV" localSheetId="15" hidden="1">#REF!</definedName>
    <definedName name="BEx1LRPGDQCOEMW8YT80J1XCDCIV" localSheetId="18" hidden="1">#REF!</definedName>
    <definedName name="BEx1LRPGDQCOEMW8YT80J1XCDCIV" localSheetId="17" hidden="1">#REF!</definedName>
    <definedName name="BEx1LRPGDQCOEMW8YT80J1XCDCIV" localSheetId="2" hidden="1">#REF!</definedName>
    <definedName name="BEx1LRPGDQCOEMW8YT80J1XCDCIV" localSheetId="0" hidden="1">#REF!</definedName>
    <definedName name="BEx1LRPGDQCOEMW8YT80J1XCDCIV" hidden="1">#REF!</definedName>
    <definedName name="BEx1LRUSJW4JG54X07QWD9R27WV9" localSheetId="5" hidden="1">#REF!</definedName>
    <definedName name="BEx1LRUSJW4JG54X07QWD9R27WV9" localSheetId="9" hidden="1">#REF!</definedName>
    <definedName name="BEx1LRUSJW4JG54X07QWD9R27WV9" localSheetId="6" hidden="1">#REF!</definedName>
    <definedName name="BEx1LRUSJW4JG54X07QWD9R27WV9" localSheetId="10" hidden="1">#REF!</definedName>
    <definedName name="BEx1LRUSJW4JG54X07QWD9R27WV9" localSheetId="13" hidden="1">#REF!</definedName>
    <definedName name="BEx1LRUSJW4JG54X07QWD9R27WV9" localSheetId="14" hidden="1">#REF!</definedName>
    <definedName name="BEx1LRUSJW4JG54X07QWD9R27WV9" localSheetId="16" hidden="1">#REF!</definedName>
    <definedName name="BEx1LRUSJW4JG54X07QWD9R27WV9" localSheetId="15" hidden="1">#REF!</definedName>
    <definedName name="BEx1LRUSJW4JG54X07QWD9R27WV9" localSheetId="18" hidden="1">#REF!</definedName>
    <definedName name="BEx1LRUSJW4JG54X07QWD9R27WV9" localSheetId="17" hidden="1">#REF!</definedName>
    <definedName name="BEx1LRUSJW4JG54X07QWD9R27WV9" localSheetId="2" hidden="1">#REF!</definedName>
    <definedName name="BEx1LRUSJW4JG54X07QWD9R27WV9" localSheetId="0" hidden="1">#REF!</definedName>
    <definedName name="BEx1LRUSJW4JG54X07QWD9R27WV9" hidden="1">#REF!</definedName>
    <definedName name="BEx1M1WBK5T0LP1AK2JYV6W87ID6" localSheetId="5" hidden="1">#REF!</definedName>
    <definedName name="BEx1M1WBK5T0LP1AK2JYV6W87ID6" localSheetId="9" hidden="1">#REF!</definedName>
    <definedName name="BEx1M1WBK5T0LP1AK2JYV6W87ID6" localSheetId="6" hidden="1">#REF!</definedName>
    <definedName name="BEx1M1WBK5T0LP1AK2JYV6W87ID6" localSheetId="10" hidden="1">#REF!</definedName>
    <definedName name="BEx1M1WBK5T0LP1AK2JYV6W87ID6" localSheetId="13" hidden="1">#REF!</definedName>
    <definedName name="BEx1M1WBK5T0LP1AK2JYV6W87ID6" localSheetId="14" hidden="1">#REF!</definedName>
    <definedName name="BEx1M1WBK5T0LP1AK2JYV6W87ID6" localSheetId="16" hidden="1">#REF!</definedName>
    <definedName name="BEx1M1WBK5T0LP1AK2JYV6W87ID6" localSheetId="15" hidden="1">#REF!</definedName>
    <definedName name="BEx1M1WBK5T0LP1AK2JYV6W87ID6" localSheetId="18" hidden="1">#REF!</definedName>
    <definedName name="BEx1M1WBK5T0LP1AK2JYV6W87ID6" localSheetId="17" hidden="1">#REF!</definedName>
    <definedName name="BEx1M1WBK5T0LP1AK2JYV6W87ID6" localSheetId="2" hidden="1">#REF!</definedName>
    <definedName name="BEx1M1WBK5T0LP1AK2JYV6W87ID6" localSheetId="0" hidden="1">#REF!</definedName>
    <definedName name="BEx1M1WBK5T0LP1AK2JYV6W87ID6" hidden="1">#REF!</definedName>
    <definedName name="BEx1M51HHDYGIT8PON7U8ICL2S95" localSheetId="5" hidden="1">#REF!</definedName>
    <definedName name="BEx1M51HHDYGIT8PON7U8ICL2S95" localSheetId="9" hidden="1">#REF!</definedName>
    <definedName name="BEx1M51HHDYGIT8PON7U8ICL2S95" localSheetId="6" hidden="1">#REF!</definedName>
    <definedName name="BEx1M51HHDYGIT8PON7U8ICL2S95" localSheetId="10" hidden="1">#REF!</definedName>
    <definedName name="BEx1M51HHDYGIT8PON7U8ICL2S95" localSheetId="13" hidden="1">#REF!</definedName>
    <definedName name="BEx1M51HHDYGIT8PON7U8ICL2S95" localSheetId="14" hidden="1">#REF!</definedName>
    <definedName name="BEx1M51HHDYGIT8PON7U8ICL2S95" localSheetId="16" hidden="1">#REF!</definedName>
    <definedName name="BEx1M51HHDYGIT8PON7U8ICL2S95" localSheetId="15" hidden="1">#REF!</definedName>
    <definedName name="BEx1M51HHDYGIT8PON7U8ICL2S95" localSheetId="18" hidden="1">#REF!</definedName>
    <definedName name="BEx1M51HHDYGIT8PON7U8ICL2S95" localSheetId="17" hidden="1">#REF!</definedName>
    <definedName name="BEx1M51HHDYGIT8PON7U8ICL2S95" localSheetId="2" hidden="1">#REF!</definedName>
    <definedName name="BEx1M51HHDYGIT8PON7U8ICL2S95" localSheetId="0" hidden="1">#REF!</definedName>
    <definedName name="BEx1M51HHDYGIT8PON7U8ICL2S95" hidden="1">#REF!</definedName>
    <definedName name="BEx1MP4FWKV0QYXE13PX9JSNA270" localSheetId="5" hidden="1">#REF!</definedName>
    <definedName name="BEx1MP4FWKV0QYXE13PX9JSNA270" localSheetId="9" hidden="1">#REF!</definedName>
    <definedName name="BEx1MP4FWKV0QYXE13PX9JSNA270" localSheetId="6" hidden="1">#REF!</definedName>
    <definedName name="BEx1MP4FWKV0QYXE13PX9JSNA270" localSheetId="10" hidden="1">#REF!</definedName>
    <definedName name="BEx1MP4FWKV0QYXE13PX9JSNA270" localSheetId="13" hidden="1">#REF!</definedName>
    <definedName name="BEx1MP4FWKV0QYXE13PX9JSNA270" localSheetId="14" hidden="1">#REF!</definedName>
    <definedName name="BEx1MP4FWKV0QYXE13PX9JSNA270" localSheetId="16" hidden="1">#REF!</definedName>
    <definedName name="BEx1MP4FWKV0QYXE13PX9JSNA270" localSheetId="15" hidden="1">#REF!</definedName>
    <definedName name="BEx1MP4FWKV0QYXE13PX9JSNA270" localSheetId="18" hidden="1">#REF!</definedName>
    <definedName name="BEx1MP4FWKV0QYXE13PX9JSNA270" localSheetId="17" hidden="1">#REF!</definedName>
    <definedName name="BEx1MP4FWKV0QYXE13PX9JSNA270" localSheetId="2" hidden="1">#REF!</definedName>
    <definedName name="BEx1MP4FWKV0QYXE13PX9JSNA270" localSheetId="0" hidden="1">#REF!</definedName>
    <definedName name="BEx1MP4FWKV0QYXE13PX9JSNA270" hidden="1">#REF!</definedName>
    <definedName name="BEx1MSV791FSS4CZQKG04NHT3F79" localSheetId="5" hidden="1">#REF!</definedName>
    <definedName name="BEx1MSV791FSS4CZQKG04NHT3F79" localSheetId="9" hidden="1">#REF!</definedName>
    <definedName name="BEx1MSV791FSS4CZQKG04NHT3F79" localSheetId="6" hidden="1">#REF!</definedName>
    <definedName name="BEx1MSV791FSS4CZQKG04NHT3F79" localSheetId="10" hidden="1">#REF!</definedName>
    <definedName name="BEx1MSV791FSS4CZQKG04NHT3F79" localSheetId="13" hidden="1">#REF!</definedName>
    <definedName name="BEx1MSV791FSS4CZQKG04NHT3F79" localSheetId="14" hidden="1">#REF!</definedName>
    <definedName name="BEx1MSV791FSS4CZQKG04NHT3F79" localSheetId="16" hidden="1">#REF!</definedName>
    <definedName name="BEx1MSV791FSS4CZQKG04NHT3F79" localSheetId="15" hidden="1">#REF!</definedName>
    <definedName name="BEx1MSV791FSS4CZQKG04NHT3F79" localSheetId="18" hidden="1">#REF!</definedName>
    <definedName name="BEx1MSV791FSS4CZQKG04NHT3F79" localSheetId="17" hidden="1">#REF!</definedName>
    <definedName name="BEx1MSV791FSS4CZQKG04NHT3F79" localSheetId="2" hidden="1">#REF!</definedName>
    <definedName name="BEx1MSV791FSS4CZQKG04NHT3F79" localSheetId="0" hidden="1">#REF!</definedName>
    <definedName name="BEx1MSV791FSS4CZQKG04NHT3F79" hidden="1">#REF!</definedName>
    <definedName name="BEx1MTRKKVCHOZ0YGID6HZ49LJTO" localSheetId="5" hidden="1">#REF!</definedName>
    <definedName name="BEx1MTRKKVCHOZ0YGID6HZ49LJTO" localSheetId="9" hidden="1">#REF!</definedName>
    <definedName name="BEx1MTRKKVCHOZ0YGID6HZ49LJTO" localSheetId="6" hidden="1">#REF!</definedName>
    <definedName name="BEx1MTRKKVCHOZ0YGID6HZ49LJTO" localSheetId="10" hidden="1">#REF!</definedName>
    <definedName name="BEx1MTRKKVCHOZ0YGID6HZ49LJTO" localSheetId="13" hidden="1">#REF!</definedName>
    <definedName name="BEx1MTRKKVCHOZ0YGID6HZ49LJTO" localSheetId="14" hidden="1">#REF!</definedName>
    <definedName name="BEx1MTRKKVCHOZ0YGID6HZ49LJTO" localSheetId="16" hidden="1">#REF!</definedName>
    <definedName name="BEx1MTRKKVCHOZ0YGID6HZ49LJTO" localSheetId="15" hidden="1">#REF!</definedName>
    <definedName name="BEx1MTRKKVCHOZ0YGID6HZ49LJTO" localSheetId="18" hidden="1">#REF!</definedName>
    <definedName name="BEx1MTRKKVCHOZ0YGID6HZ49LJTO" localSheetId="17" hidden="1">#REF!</definedName>
    <definedName name="BEx1MTRKKVCHOZ0YGID6HZ49LJTO" localSheetId="2" hidden="1">#REF!</definedName>
    <definedName name="BEx1MTRKKVCHOZ0YGID6HZ49LJTO" localSheetId="0" hidden="1">#REF!</definedName>
    <definedName name="BEx1MTRKKVCHOZ0YGID6HZ49LJTO" hidden="1">#REF!</definedName>
    <definedName name="BEx1N3CUJ3UX61X38ZAJVPEN4KMC" localSheetId="5" hidden="1">#REF!</definedName>
    <definedName name="BEx1N3CUJ3UX61X38ZAJVPEN4KMC" localSheetId="9" hidden="1">#REF!</definedName>
    <definedName name="BEx1N3CUJ3UX61X38ZAJVPEN4KMC" localSheetId="6" hidden="1">#REF!</definedName>
    <definedName name="BEx1N3CUJ3UX61X38ZAJVPEN4KMC" localSheetId="10" hidden="1">#REF!</definedName>
    <definedName name="BEx1N3CUJ3UX61X38ZAJVPEN4KMC" localSheetId="13" hidden="1">#REF!</definedName>
    <definedName name="BEx1N3CUJ3UX61X38ZAJVPEN4KMC" localSheetId="14" hidden="1">#REF!</definedName>
    <definedName name="BEx1N3CUJ3UX61X38ZAJVPEN4KMC" localSheetId="16" hidden="1">#REF!</definedName>
    <definedName name="BEx1N3CUJ3UX61X38ZAJVPEN4KMC" localSheetId="15" hidden="1">#REF!</definedName>
    <definedName name="BEx1N3CUJ3UX61X38ZAJVPEN4KMC" localSheetId="18" hidden="1">#REF!</definedName>
    <definedName name="BEx1N3CUJ3UX61X38ZAJVPEN4KMC" localSheetId="17" hidden="1">#REF!</definedName>
    <definedName name="BEx1N3CUJ3UX61X38ZAJVPEN4KMC" localSheetId="2" hidden="1">#REF!</definedName>
    <definedName name="BEx1N3CUJ3UX61X38ZAJVPEN4KMC" localSheetId="0" hidden="1">#REF!</definedName>
    <definedName name="BEx1N3CUJ3UX61X38ZAJVPEN4KMC" hidden="1">#REF!</definedName>
    <definedName name="BEx1N5R5IJ3CG6CL344F5KWPINEO" localSheetId="5" hidden="1">#REF!</definedName>
    <definedName name="BEx1N5R5IJ3CG6CL344F5KWPINEO" localSheetId="9" hidden="1">#REF!</definedName>
    <definedName name="BEx1N5R5IJ3CG6CL344F5KWPINEO" localSheetId="6" hidden="1">#REF!</definedName>
    <definedName name="BEx1N5R5IJ3CG6CL344F5KWPINEO" localSheetId="10" hidden="1">#REF!</definedName>
    <definedName name="BEx1N5R5IJ3CG6CL344F5KWPINEO" localSheetId="13" hidden="1">#REF!</definedName>
    <definedName name="BEx1N5R5IJ3CG6CL344F5KWPINEO" localSheetId="14" hidden="1">#REF!</definedName>
    <definedName name="BEx1N5R5IJ3CG6CL344F5KWPINEO" localSheetId="16" hidden="1">#REF!</definedName>
    <definedName name="BEx1N5R5IJ3CG6CL344F5KWPINEO" localSheetId="15" hidden="1">#REF!</definedName>
    <definedName name="BEx1N5R5IJ3CG6CL344F5KWPINEO" localSheetId="18" hidden="1">#REF!</definedName>
    <definedName name="BEx1N5R5IJ3CG6CL344F5KWPINEO" localSheetId="17" hidden="1">#REF!</definedName>
    <definedName name="BEx1N5R5IJ3CG6CL344F5KWPINEO" localSheetId="2" hidden="1">#REF!</definedName>
    <definedName name="BEx1N5R5IJ3CG6CL344F5KWPINEO" localSheetId="0" hidden="1">#REF!</definedName>
    <definedName name="BEx1N5R5IJ3CG6CL344F5KWPINEO" hidden="1">#REF!</definedName>
    <definedName name="BEx1NFCFVPBS7XURQ8Y0BZEGPBVP" localSheetId="5" hidden="1">#REF!</definedName>
    <definedName name="BEx1NFCFVPBS7XURQ8Y0BZEGPBVP" localSheetId="9" hidden="1">#REF!</definedName>
    <definedName name="BEx1NFCFVPBS7XURQ8Y0BZEGPBVP" localSheetId="6" hidden="1">#REF!</definedName>
    <definedName name="BEx1NFCFVPBS7XURQ8Y0BZEGPBVP" localSheetId="10" hidden="1">#REF!</definedName>
    <definedName name="BEx1NFCFVPBS7XURQ8Y0BZEGPBVP" localSheetId="13" hidden="1">#REF!</definedName>
    <definedName name="BEx1NFCFVPBS7XURQ8Y0BZEGPBVP" localSheetId="14" hidden="1">#REF!</definedName>
    <definedName name="BEx1NFCFVPBS7XURQ8Y0BZEGPBVP" localSheetId="16" hidden="1">#REF!</definedName>
    <definedName name="BEx1NFCFVPBS7XURQ8Y0BZEGPBVP" localSheetId="15" hidden="1">#REF!</definedName>
    <definedName name="BEx1NFCFVPBS7XURQ8Y0BZEGPBVP" localSheetId="18" hidden="1">#REF!</definedName>
    <definedName name="BEx1NFCFVPBS7XURQ8Y0BZEGPBVP" localSheetId="17" hidden="1">#REF!</definedName>
    <definedName name="BEx1NFCFVPBS7XURQ8Y0BZEGPBVP" localSheetId="2" hidden="1">#REF!</definedName>
    <definedName name="BEx1NFCFVPBS7XURQ8Y0BZEGPBVP" localSheetId="0" hidden="1">#REF!</definedName>
    <definedName name="BEx1NFCFVPBS7XURQ8Y0BZEGPBVP" hidden="1">#REF!</definedName>
    <definedName name="BEx1NM34KQTO1LDNSAFD1L82UZFG" localSheetId="5" hidden="1">#REF!</definedName>
    <definedName name="BEx1NM34KQTO1LDNSAFD1L82UZFG" localSheetId="9" hidden="1">#REF!</definedName>
    <definedName name="BEx1NM34KQTO1LDNSAFD1L82UZFG" localSheetId="6" hidden="1">#REF!</definedName>
    <definedName name="BEx1NM34KQTO1LDNSAFD1L82UZFG" localSheetId="10" hidden="1">#REF!</definedName>
    <definedName name="BEx1NM34KQTO1LDNSAFD1L82UZFG" localSheetId="13" hidden="1">#REF!</definedName>
    <definedName name="BEx1NM34KQTO1LDNSAFD1L82UZFG" localSheetId="14" hidden="1">#REF!</definedName>
    <definedName name="BEx1NM34KQTO1LDNSAFD1L82UZFG" localSheetId="16" hidden="1">#REF!</definedName>
    <definedName name="BEx1NM34KQTO1LDNSAFD1L82UZFG" localSheetId="15" hidden="1">#REF!</definedName>
    <definedName name="BEx1NM34KQTO1LDNSAFD1L82UZFG" localSheetId="18" hidden="1">#REF!</definedName>
    <definedName name="BEx1NM34KQTO1LDNSAFD1L82UZFG" localSheetId="17" hidden="1">#REF!</definedName>
    <definedName name="BEx1NM34KQTO1LDNSAFD1L82UZFG" localSheetId="2" hidden="1">#REF!</definedName>
    <definedName name="BEx1NM34KQTO1LDNSAFD1L82UZFG" localSheetId="0" hidden="1">#REF!</definedName>
    <definedName name="BEx1NM34KQTO1LDNSAFD1L82UZFG" hidden="1">#REF!</definedName>
    <definedName name="BEx1NO6TXZVOGCUWCCRTXRXWW0XL" localSheetId="5" hidden="1">#REF!</definedName>
    <definedName name="BEx1NO6TXZVOGCUWCCRTXRXWW0XL" localSheetId="9" hidden="1">#REF!</definedName>
    <definedName name="BEx1NO6TXZVOGCUWCCRTXRXWW0XL" localSheetId="6" hidden="1">#REF!</definedName>
    <definedName name="BEx1NO6TXZVOGCUWCCRTXRXWW0XL" localSheetId="10" hidden="1">#REF!</definedName>
    <definedName name="BEx1NO6TXZVOGCUWCCRTXRXWW0XL" localSheetId="13" hidden="1">#REF!</definedName>
    <definedName name="BEx1NO6TXZVOGCUWCCRTXRXWW0XL" localSheetId="14" hidden="1">#REF!</definedName>
    <definedName name="BEx1NO6TXZVOGCUWCCRTXRXWW0XL" localSheetId="16" hidden="1">#REF!</definedName>
    <definedName name="BEx1NO6TXZVOGCUWCCRTXRXWW0XL" localSheetId="15" hidden="1">#REF!</definedName>
    <definedName name="BEx1NO6TXZVOGCUWCCRTXRXWW0XL" localSheetId="18" hidden="1">#REF!</definedName>
    <definedName name="BEx1NO6TXZVOGCUWCCRTXRXWW0XL" localSheetId="17" hidden="1">#REF!</definedName>
    <definedName name="BEx1NO6TXZVOGCUWCCRTXRXWW0XL" localSheetId="2" hidden="1">#REF!</definedName>
    <definedName name="BEx1NO6TXZVOGCUWCCRTXRXWW0XL" localSheetId="0" hidden="1">#REF!</definedName>
    <definedName name="BEx1NO6TXZVOGCUWCCRTXRXWW0XL" hidden="1">#REF!</definedName>
    <definedName name="BEx1NS8EU5P9FQV3S0WRTXI5L361" localSheetId="5" hidden="1">#REF!</definedName>
    <definedName name="BEx1NS8EU5P9FQV3S0WRTXI5L361" localSheetId="9" hidden="1">#REF!</definedName>
    <definedName name="BEx1NS8EU5P9FQV3S0WRTXI5L361" localSheetId="6" hidden="1">#REF!</definedName>
    <definedName name="BEx1NS8EU5P9FQV3S0WRTXI5L361" localSheetId="10" hidden="1">#REF!</definedName>
    <definedName name="BEx1NS8EU5P9FQV3S0WRTXI5L361" localSheetId="13" hidden="1">#REF!</definedName>
    <definedName name="BEx1NS8EU5P9FQV3S0WRTXI5L361" localSheetId="14" hidden="1">#REF!</definedName>
    <definedName name="BEx1NS8EU5P9FQV3S0WRTXI5L361" localSheetId="16" hidden="1">#REF!</definedName>
    <definedName name="BEx1NS8EU5P9FQV3S0WRTXI5L361" localSheetId="15" hidden="1">#REF!</definedName>
    <definedName name="BEx1NS8EU5P9FQV3S0WRTXI5L361" localSheetId="18" hidden="1">#REF!</definedName>
    <definedName name="BEx1NS8EU5P9FQV3S0WRTXI5L361" localSheetId="17" hidden="1">#REF!</definedName>
    <definedName name="BEx1NS8EU5P9FQV3S0WRTXI5L361" localSheetId="2" hidden="1">#REF!</definedName>
    <definedName name="BEx1NS8EU5P9FQV3S0WRTXI5L361" localSheetId="0" hidden="1">#REF!</definedName>
    <definedName name="BEx1NS8EU5P9FQV3S0WRTXI5L361" hidden="1">#REF!</definedName>
    <definedName name="BEx1NUBX5VUYZFKQH69FN6BTLWCR" localSheetId="5" hidden="1">#REF!</definedName>
    <definedName name="BEx1NUBX5VUYZFKQH69FN6BTLWCR" localSheetId="9" hidden="1">#REF!</definedName>
    <definedName name="BEx1NUBX5VUYZFKQH69FN6BTLWCR" localSheetId="6" hidden="1">#REF!</definedName>
    <definedName name="BEx1NUBX5VUYZFKQH69FN6BTLWCR" localSheetId="10" hidden="1">#REF!</definedName>
    <definedName name="BEx1NUBX5VUYZFKQH69FN6BTLWCR" localSheetId="13" hidden="1">#REF!</definedName>
    <definedName name="BEx1NUBX5VUYZFKQH69FN6BTLWCR" localSheetId="14" hidden="1">#REF!</definedName>
    <definedName name="BEx1NUBX5VUYZFKQH69FN6BTLWCR" localSheetId="16" hidden="1">#REF!</definedName>
    <definedName name="BEx1NUBX5VUYZFKQH69FN6BTLWCR" localSheetId="15" hidden="1">#REF!</definedName>
    <definedName name="BEx1NUBX5VUYZFKQH69FN6BTLWCR" localSheetId="18" hidden="1">#REF!</definedName>
    <definedName name="BEx1NUBX5VUYZFKQH69FN6BTLWCR" localSheetId="17" hidden="1">#REF!</definedName>
    <definedName name="BEx1NUBX5VUYZFKQH69FN6BTLWCR" localSheetId="2" hidden="1">#REF!</definedName>
    <definedName name="BEx1NUBX5VUYZFKQH69FN6BTLWCR" localSheetId="0" hidden="1">#REF!</definedName>
    <definedName name="BEx1NUBX5VUYZFKQH69FN6BTLWCR" hidden="1">#REF!</definedName>
    <definedName name="BEx1NZ4K1L8UON80Y2A4RASKWGNP" localSheetId="5" hidden="1">#REF!</definedName>
    <definedName name="BEx1NZ4K1L8UON80Y2A4RASKWGNP" localSheetId="9" hidden="1">#REF!</definedName>
    <definedName name="BEx1NZ4K1L8UON80Y2A4RASKWGNP" localSheetId="6" hidden="1">#REF!</definedName>
    <definedName name="BEx1NZ4K1L8UON80Y2A4RASKWGNP" localSheetId="10" hidden="1">#REF!</definedName>
    <definedName name="BEx1NZ4K1L8UON80Y2A4RASKWGNP" localSheetId="13" hidden="1">#REF!</definedName>
    <definedName name="BEx1NZ4K1L8UON80Y2A4RASKWGNP" localSheetId="14" hidden="1">#REF!</definedName>
    <definedName name="BEx1NZ4K1L8UON80Y2A4RASKWGNP" localSheetId="16" hidden="1">#REF!</definedName>
    <definedName name="BEx1NZ4K1L8UON80Y2A4RASKWGNP" localSheetId="15" hidden="1">#REF!</definedName>
    <definedName name="BEx1NZ4K1L8UON80Y2A4RASKWGNP" localSheetId="18" hidden="1">#REF!</definedName>
    <definedName name="BEx1NZ4K1L8UON80Y2A4RASKWGNP" localSheetId="17" hidden="1">#REF!</definedName>
    <definedName name="BEx1NZ4K1L8UON80Y2A4RASKWGNP" localSheetId="2" hidden="1">#REF!</definedName>
    <definedName name="BEx1NZ4K1L8UON80Y2A4RASKWGNP" localSheetId="0" hidden="1">#REF!</definedName>
    <definedName name="BEx1NZ4K1L8UON80Y2A4RASKWGNP" hidden="1">#REF!</definedName>
    <definedName name="BEx1O24FB2CPATAGE3T7L1NBQQO1" localSheetId="5" hidden="1">#REF!</definedName>
    <definedName name="BEx1O24FB2CPATAGE3T7L1NBQQO1" localSheetId="9" hidden="1">#REF!</definedName>
    <definedName name="BEx1O24FB2CPATAGE3T7L1NBQQO1" localSheetId="6" hidden="1">#REF!</definedName>
    <definedName name="BEx1O24FB2CPATAGE3T7L1NBQQO1" localSheetId="10" hidden="1">#REF!</definedName>
    <definedName name="BEx1O24FB2CPATAGE3T7L1NBQQO1" localSheetId="13" hidden="1">#REF!</definedName>
    <definedName name="BEx1O24FB2CPATAGE3T7L1NBQQO1" localSheetId="14" hidden="1">#REF!</definedName>
    <definedName name="BEx1O24FB2CPATAGE3T7L1NBQQO1" localSheetId="16" hidden="1">#REF!</definedName>
    <definedName name="BEx1O24FB2CPATAGE3T7L1NBQQO1" localSheetId="15" hidden="1">#REF!</definedName>
    <definedName name="BEx1O24FB2CPATAGE3T7L1NBQQO1" localSheetId="18" hidden="1">#REF!</definedName>
    <definedName name="BEx1O24FB2CPATAGE3T7L1NBQQO1" localSheetId="17" hidden="1">#REF!</definedName>
    <definedName name="BEx1O24FB2CPATAGE3T7L1NBQQO1" localSheetId="2" hidden="1">#REF!</definedName>
    <definedName name="BEx1O24FB2CPATAGE3T7L1NBQQO1" localSheetId="0" hidden="1">#REF!</definedName>
    <definedName name="BEx1O24FB2CPATAGE3T7L1NBQQO1" hidden="1">#REF!</definedName>
    <definedName name="BEx1OLAZ915OGYWP0QP1QQWDLCRX" localSheetId="5" hidden="1">#REF!</definedName>
    <definedName name="BEx1OLAZ915OGYWP0QP1QQWDLCRX" localSheetId="9" hidden="1">#REF!</definedName>
    <definedName name="BEx1OLAZ915OGYWP0QP1QQWDLCRX" localSheetId="6" hidden="1">#REF!</definedName>
    <definedName name="BEx1OLAZ915OGYWP0QP1QQWDLCRX" localSheetId="10" hidden="1">#REF!</definedName>
    <definedName name="BEx1OLAZ915OGYWP0QP1QQWDLCRX" localSheetId="13" hidden="1">#REF!</definedName>
    <definedName name="BEx1OLAZ915OGYWP0QP1QQWDLCRX" localSheetId="14" hidden="1">#REF!</definedName>
    <definedName name="BEx1OLAZ915OGYWP0QP1QQWDLCRX" localSheetId="16" hidden="1">#REF!</definedName>
    <definedName name="BEx1OLAZ915OGYWP0QP1QQWDLCRX" localSheetId="15" hidden="1">#REF!</definedName>
    <definedName name="BEx1OLAZ915OGYWP0QP1QQWDLCRX" localSheetId="18" hidden="1">#REF!</definedName>
    <definedName name="BEx1OLAZ915OGYWP0QP1QQWDLCRX" localSheetId="17" hidden="1">#REF!</definedName>
    <definedName name="BEx1OLAZ915OGYWP0QP1QQWDLCRX" localSheetId="2" hidden="1">#REF!</definedName>
    <definedName name="BEx1OLAZ915OGYWP0QP1QQWDLCRX" localSheetId="0" hidden="1">#REF!</definedName>
    <definedName name="BEx1OLAZ915OGYWP0QP1QQWDLCRX" hidden="1">#REF!</definedName>
    <definedName name="BEx1OO5ER042IS6IC4TLDI75JNVH" localSheetId="5" hidden="1">#REF!</definedName>
    <definedName name="BEx1OO5ER042IS6IC4TLDI75JNVH" localSheetId="9" hidden="1">#REF!</definedName>
    <definedName name="BEx1OO5ER042IS6IC4TLDI75JNVH" localSheetId="6" hidden="1">#REF!</definedName>
    <definedName name="BEx1OO5ER042IS6IC4TLDI75JNVH" localSheetId="10" hidden="1">#REF!</definedName>
    <definedName name="BEx1OO5ER042IS6IC4TLDI75JNVH" localSheetId="13" hidden="1">#REF!</definedName>
    <definedName name="BEx1OO5ER042IS6IC4TLDI75JNVH" localSheetId="14" hidden="1">#REF!</definedName>
    <definedName name="BEx1OO5ER042IS6IC4TLDI75JNVH" localSheetId="16" hidden="1">#REF!</definedName>
    <definedName name="BEx1OO5ER042IS6IC4TLDI75JNVH" localSheetId="15" hidden="1">#REF!</definedName>
    <definedName name="BEx1OO5ER042IS6IC4TLDI75JNVH" localSheetId="18" hidden="1">#REF!</definedName>
    <definedName name="BEx1OO5ER042IS6IC4TLDI75JNVH" localSheetId="17" hidden="1">#REF!</definedName>
    <definedName name="BEx1OO5ER042IS6IC4TLDI75JNVH" localSheetId="2" hidden="1">#REF!</definedName>
    <definedName name="BEx1OO5ER042IS6IC4TLDI75JNVH" localSheetId="0" hidden="1">#REF!</definedName>
    <definedName name="BEx1OO5ER042IS6IC4TLDI75JNVH" hidden="1">#REF!</definedName>
    <definedName name="BEx1OTE54CBSUT8FWKRALEDCUWN4" localSheetId="5" hidden="1">#REF!</definedName>
    <definedName name="BEx1OTE54CBSUT8FWKRALEDCUWN4" localSheetId="9" hidden="1">#REF!</definedName>
    <definedName name="BEx1OTE54CBSUT8FWKRALEDCUWN4" localSheetId="6" hidden="1">#REF!</definedName>
    <definedName name="BEx1OTE54CBSUT8FWKRALEDCUWN4" localSheetId="10" hidden="1">#REF!</definedName>
    <definedName name="BEx1OTE54CBSUT8FWKRALEDCUWN4" localSheetId="13" hidden="1">#REF!</definedName>
    <definedName name="BEx1OTE54CBSUT8FWKRALEDCUWN4" localSheetId="14" hidden="1">#REF!</definedName>
    <definedName name="BEx1OTE54CBSUT8FWKRALEDCUWN4" localSheetId="16" hidden="1">#REF!</definedName>
    <definedName name="BEx1OTE54CBSUT8FWKRALEDCUWN4" localSheetId="15" hidden="1">#REF!</definedName>
    <definedName name="BEx1OTE54CBSUT8FWKRALEDCUWN4" localSheetId="18" hidden="1">#REF!</definedName>
    <definedName name="BEx1OTE54CBSUT8FWKRALEDCUWN4" localSheetId="17" hidden="1">#REF!</definedName>
    <definedName name="BEx1OTE54CBSUT8FWKRALEDCUWN4" localSheetId="2" hidden="1">#REF!</definedName>
    <definedName name="BEx1OTE54CBSUT8FWKRALEDCUWN4" localSheetId="0" hidden="1">#REF!</definedName>
    <definedName name="BEx1OTE54CBSUT8FWKRALEDCUWN4" hidden="1">#REF!</definedName>
    <definedName name="BEx1OVSMPADTX95QUOX34KZQ8EDY" localSheetId="5" hidden="1">#REF!</definedName>
    <definedName name="BEx1OVSMPADTX95QUOX34KZQ8EDY" localSheetId="9" hidden="1">#REF!</definedName>
    <definedName name="BEx1OVSMPADTX95QUOX34KZQ8EDY" localSheetId="6" hidden="1">#REF!</definedName>
    <definedName name="BEx1OVSMPADTX95QUOX34KZQ8EDY" localSheetId="10" hidden="1">#REF!</definedName>
    <definedName name="BEx1OVSMPADTX95QUOX34KZQ8EDY" localSheetId="13" hidden="1">#REF!</definedName>
    <definedName name="BEx1OVSMPADTX95QUOX34KZQ8EDY" localSheetId="14" hidden="1">#REF!</definedName>
    <definedName name="BEx1OVSMPADTX95QUOX34KZQ8EDY" localSheetId="16" hidden="1">#REF!</definedName>
    <definedName name="BEx1OVSMPADTX95QUOX34KZQ8EDY" localSheetId="15" hidden="1">#REF!</definedName>
    <definedName name="BEx1OVSMPADTX95QUOX34KZQ8EDY" localSheetId="18" hidden="1">#REF!</definedName>
    <definedName name="BEx1OVSMPADTX95QUOX34KZQ8EDY" localSheetId="17" hidden="1">#REF!</definedName>
    <definedName name="BEx1OVSMPADTX95QUOX34KZQ8EDY" localSheetId="2" hidden="1">#REF!</definedName>
    <definedName name="BEx1OVSMPADTX95QUOX34KZQ8EDY" localSheetId="0" hidden="1">#REF!</definedName>
    <definedName name="BEx1OVSMPADTX95QUOX34KZQ8EDY" hidden="1">#REF!</definedName>
    <definedName name="BEx1OWJJ0DP4628GCVVRQ9X0DRHQ" localSheetId="5" hidden="1">#REF!</definedName>
    <definedName name="BEx1OWJJ0DP4628GCVVRQ9X0DRHQ" localSheetId="9" hidden="1">#REF!</definedName>
    <definedName name="BEx1OWJJ0DP4628GCVVRQ9X0DRHQ" localSheetId="6" hidden="1">#REF!</definedName>
    <definedName name="BEx1OWJJ0DP4628GCVVRQ9X0DRHQ" localSheetId="10" hidden="1">#REF!</definedName>
    <definedName name="BEx1OWJJ0DP4628GCVVRQ9X0DRHQ" localSheetId="13" hidden="1">#REF!</definedName>
    <definedName name="BEx1OWJJ0DP4628GCVVRQ9X0DRHQ" localSheetId="14" hidden="1">#REF!</definedName>
    <definedName name="BEx1OWJJ0DP4628GCVVRQ9X0DRHQ" localSheetId="16" hidden="1">#REF!</definedName>
    <definedName name="BEx1OWJJ0DP4628GCVVRQ9X0DRHQ" localSheetId="15" hidden="1">#REF!</definedName>
    <definedName name="BEx1OWJJ0DP4628GCVVRQ9X0DRHQ" localSheetId="18" hidden="1">#REF!</definedName>
    <definedName name="BEx1OWJJ0DP4628GCVVRQ9X0DRHQ" localSheetId="17" hidden="1">#REF!</definedName>
    <definedName name="BEx1OWJJ0DP4628GCVVRQ9X0DRHQ" localSheetId="2" hidden="1">#REF!</definedName>
    <definedName name="BEx1OWJJ0DP4628GCVVRQ9X0DRHQ" localSheetId="0" hidden="1">#REF!</definedName>
    <definedName name="BEx1OWJJ0DP4628GCVVRQ9X0DRHQ" hidden="1">#REF!</definedName>
    <definedName name="BEx1OX544IO9FQJI7YYQGZCEHB3O" localSheetId="5" hidden="1">#REF!</definedName>
    <definedName name="BEx1OX544IO9FQJI7YYQGZCEHB3O" localSheetId="9" hidden="1">#REF!</definedName>
    <definedName name="BEx1OX544IO9FQJI7YYQGZCEHB3O" localSheetId="6" hidden="1">#REF!</definedName>
    <definedName name="BEx1OX544IO9FQJI7YYQGZCEHB3O" localSheetId="10" hidden="1">#REF!</definedName>
    <definedName name="BEx1OX544IO9FQJI7YYQGZCEHB3O" localSheetId="13" hidden="1">#REF!</definedName>
    <definedName name="BEx1OX544IO9FQJI7YYQGZCEHB3O" localSheetId="14" hidden="1">#REF!</definedName>
    <definedName name="BEx1OX544IO9FQJI7YYQGZCEHB3O" localSheetId="16" hidden="1">#REF!</definedName>
    <definedName name="BEx1OX544IO9FQJI7YYQGZCEHB3O" localSheetId="15" hidden="1">#REF!</definedName>
    <definedName name="BEx1OX544IO9FQJI7YYQGZCEHB3O" localSheetId="18" hidden="1">#REF!</definedName>
    <definedName name="BEx1OX544IO9FQJI7YYQGZCEHB3O" localSheetId="17" hidden="1">#REF!</definedName>
    <definedName name="BEx1OX544IO9FQJI7YYQGZCEHB3O" localSheetId="2" hidden="1">#REF!</definedName>
    <definedName name="BEx1OX544IO9FQJI7YYQGZCEHB3O" localSheetId="0" hidden="1">#REF!</definedName>
    <definedName name="BEx1OX544IO9FQJI7YYQGZCEHB3O" hidden="1">#REF!</definedName>
    <definedName name="BEx1OY6SVEUT2EQ26P7EKEND342G" localSheetId="5" hidden="1">#REF!</definedName>
    <definedName name="BEx1OY6SVEUT2EQ26P7EKEND342G" localSheetId="9" hidden="1">#REF!</definedName>
    <definedName name="BEx1OY6SVEUT2EQ26P7EKEND342G" localSheetId="6" hidden="1">#REF!</definedName>
    <definedName name="BEx1OY6SVEUT2EQ26P7EKEND342G" localSheetId="10" hidden="1">#REF!</definedName>
    <definedName name="BEx1OY6SVEUT2EQ26P7EKEND342G" localSheetId="13" hidden="1">#REF!</definedName>
    <definedName name="BEx1OY6SVEUT2EQ26P7EKEND342G" localSheetId="14" hidden="1">#REF!</definedName>
    <definedName name="BEx1OY6SVEUT2EQ26P7EKEND342G" localSheetId="16" hidden="1">#REF!</definedName>
    <definedName name="BEx1OY6SVEUT2EQ26P7EKEND342G" localSheetId="15" hidden="1">#REF!</definedName>
    <definedName name="BEx1OY6SVEUT2EQ26P7EKEND342G" localSheetId="18" hidden="1">#REF!</definedName>
    <definedName name="BEx1OY6SVEUT2EQ26P7EKEND342G" localSheetId="17" hidden="1">#REF!</definedName>
    <definedName name="BEx1OY6SVEUT2EQ26P7EKEND342G" localSheetId="2" hidden="1">#REF!</definedName>
    <definedName name="BEx1OY6SVEUT2EQ26P7EKEND342G" localSheetId="0" hidden="1">#REF!</definedName>
    <definedName name="BEx1OY6SVEUT2EQ26P7EKEND342G" hidden="1">#REF!</definedName>
    <definedName name="BEx1OYN1LPIPI12O9G6F7QAOS9T4" localSheetId="5" hidden="1">#REF!</definedName>
    <definedName name="BEx1OYN1LPIPI12O9G6F7QAOS9T4" localSheetId="9" hidden="1">#REF!</definedName>
    <definedName name="BEx1OYN1LPIPI12O9G6F7QAOS9T4" localSheetId="6" hidden="1">#REF!</definedName>
    <definedName name="BEx1OYN1LPIPI12O9G6F7QAOS9T4" localSheetId="10" hidden="1">#REF!</definedName>
    <definedName name="BEx1OYN1LPIPI12O9G6F7QAOS9T4" localSheetId="13" hidden="1">#REF!</definedName>
    <definedName name="BEx1OYN1LPIPI12O9G6F7QAOS9T4" localSheetId="14" hidden="1">#REF!</definedName>
    <definedName name="BEx1OYN1LPIPI12O9G6F7QAOS9T4" localSheetId="16" hidden="1">#REF!</definedName>
    <definedName name="BEx1OYN1LPIPI12O9G6F7QAOS9T4" localSheetId="15" hidden="1">#REF!</definedName>
    <definedName name="BEx1OYN1LPIPI12O9G6F7QAOS9T4" localSheetId="18" hidden="1">#REF!</definedName>
    <definedName name="BEx1OYN1LPIPI12O9G6F7QAOS9T4" localSheetId="17" hidden="1">#REF!</definedName>
    <definedName name="BEx1OYN1LPIPI12O9G6F7QAOS9T4" localSheetId="2" hidden="1">#REF!</definedName>
    <definedName name="BEx1OYN1LPIPI12O9G6F7QAOS9T4" localSheetId="0" hidden="1">#REF!</definedName>
    <definedName name="BEx1OYN1LPIPI12O9G6F7QAOS9T4" hidden="1">#REF!</definedName>
    <definedName name="BEx1P1HHKJA799O3YZXQAX6KFH58" localSheetId="5" hidden="1">#REF!</definedName>
    <definedName name="BEx1P1HHKJA799O3YZXQAX6KFH58" localSheetId="9" hidden="1">#REF!</definedName>
    <definedName name="BEx1P1HHKJA799O3YZXQAX6KFH58" localSheetId="6" hidden="1">#REF!</definedName>
    <definedName name="BEx1P1HHKJA799O3YZXQAX6KFH58" localSheetId="10" hidden="1">#REF!</definedName>
    <definedName name="BEx1P1HHKJA799O3YZXQAX6KFH58" localSheetId="13" hidden="1">#REF!</definedName>
    <definedName name="BEx1P1HHKJA799O3YZXQAX6KFH58" localSheetId="14" hidden="1">#REF!</definedName>
    <definedName name="BEx1P1HHKJA799O3YZXQAX6KFH58" localSheetId="16" hidden="1">#REF!</definedName>
    <definedName name="BEx1P1HHKJA799O3YZXQAX6KFH58" localSheetId="15" hidden="1">#REF!</definedName>
    <definedName name="BEx1P1HHKJA799O3YZXQAX6KFH58" localSheetId="18" hidden="1">#REF!</definedName>
    <definedName name="BEx1P1HHKJA799O3YZXQAX6KFH58" localSheetId="17" hidden="1">#REF!</definedName>
    <definedName name="BEx1P1HHKJA799O3YZXQAX6KFH58" localSheetId="2" hidden="1">#REF!</definedName>
    <definedName name="BEx1P1HHKJA799O3YZXQAX6KFH58" localSheetId="0" hidden="1">#REF!</definedName>
    <definedName name="BEx1P1HHKJA799O3YZXQAX6KFH58" hidden="1">#REF!</definedName>
    <definedName name="BEx1P34W467WGPOXPK292QFJIPHJ" localSheetId="5" hidden="1">#REF!</definedName>
    <definedName name="BEx1P34W467WGPOXPK292QFJIPHJ" localSheetId="9" hidden="1">#REF!</definedName>
    <definedName name="BEx1P34W467WGPOXPK292QFJIPHJ" localSheetId="6" hidden="1">#REF!</definedName>
    <definedName name="BEx1P34W467WGPOXPK292QFJIPHJ" localSheetId="10" hidden="1">#REF!</definedName>
    <definedName name="BEx1P34W467WGPOXPK292QFJIPHJ" localSheetId="13" hidden="1">#REF!</definedName>
    <definedName name="BEx1P34W467WGPOXPK292QFJIPHJ" localSheetId="14" hidden="1">#REF!</definedName>
    <definedName name="BEx1P34W467WGPOXPK292QFJIPHJ" localSheetId="16" hidden="1">#REF!</definedName>
    <definedName name="BEx1P34W467WGPOXPK292QFJIPHJ" localSheetId="15" hidden="1">#REF!</definedName>
    <definedName name="BEx1P34W467WGPOXPK292QFJIPHJ" localSheetId="18" hidden="1">#REF!</definedName>
    <definedName name="BEx1P34W467WGPOXPK292QFJIPHJ" localSheetId="17" hidden="1">#REF!</definedName>
    <definedName name="BEx1P34W467WGPOXPK292QFJIPHJ" localSheetId="2" hidden="1">#REF!</definedName>
    <definedName name="BEx1P34W467WGPOXPK292QFJIPHJ" localSheetId="0" hidden="1">#REF!</definedName>
    <definedName name="BEx1P34W467WGPOXPK292QFJIPHJ" hidden="1">#REF!</definedName>
    <definedName name="BEx1P76FRYAB1BWA5RJS4KOB3G9I" localSheetId="5" hidden="1">#REF!</definedName>
    <definedName name="BEx1P76FRYAB1BWA5RJS4KOB3G9I" localSheetId="9" hidden="1">#REF!</definedName>
    <definedName name="BEx1P76FRYAB1BWA5RJS4KOB3G9I" localSheetId="6" hidden="1">#REF!</definedName>
    <definedName name="BEx1P76FRYAB1BWA5RJS4KOB3G9I" localSheetId="10" hidden="1">#REF!</definedName>
    <definedName name="BEx1P76FRYAB1BWA5RJS4KOB3G9I" localSheetId="13" hidden="1">#REF!</definedName>
    <definedName name="BEx1P76FRYAB1BWA5RJS4KOB3G9I" localSheetId="14" hidden="1">#REF!</definedName>
    <definedName name="BEx1P76FRYAB1BWA5RJS4KOB3G9I" localSheetId="16" hidden="1">#REF!</definedName>
    <definedName name="BEx1P76FRYAB1BWA5RJS4KOB3G9I" localSheetId="15" hidden="1">#REF!</definedName>
    <definedName name="BEx1P76FRYAB1BWA5RJS4KOB3G9I" localSheetId="18" hidden="1">#REF!</definedName>
    <definedName name="BEx1P76FRYAB1BWA5RJS4KOB3G9I" localSheetId="17" hidden="1">#REF!</definedName>
    <definedName name="BEx1P76FRYAB1BWA5RJS4KOB3G9I" localSheetId="2" hidden="1">#REF!</definedName>
    <definedName name="BEx1P76FRYAB1BWA5RJS4KOB3G9I" localSheetId="0" hidden="1">#REF!</definedName>
    <definedName name="BEx1P76FRYAB1BWA5RJS4KOB3G9I" hidden="1">#REF!</definedName>
    <definedName name="BEx1P7S1J4TKGVJ43C2Q2R3M9WRB" localSheetId="5" hidden="1">#REF!</definedName>
    <definedName name="BEx1P7S1J4TKGVJ43C2Q2R3M9WRB" localSheetId="9" hidden="1">#REF!</definedName>
    <definedName name="BEx1P7S1J4TKGVJ43C2Q2R3M9WRB" localSheetId="6" hidden="1">#REF!</definedName>
    <definedName name="BEx1P7S1J4TKGVJ43C2Q2R3M9WRB" localSheetId="10" hidden="1">#REF!</definedName>
    <definedName name="BEx1P7S1J4TKGVJ43C2Q2R3M9WRB" localSheetId="13" hidden="1">#REF!</definedName>
    <definedName name="BEx1P7S1J4TKGVJ43C2Q2R3M9WRB" localSheetId="14" hidden="1">#REF!</definedName>
    <definedName name="BEx1P7S1J4TKGVJ43C2Q2R3M9WRB" localSheetId="16" hidden="1">#REF!</definedName>
    <definedName name="BEx1P7S1J4TKGVJ43C2Q2R3M9WRB" localSheetId="15" hidden="1">#REF!</definedName>
    <definedName name="BEx1P7S1J4TKGVJ43C2Q2R3M9WRB" localSheetId="18" hidden="1">#REF!</definedName>
    <definedName name="BEx1P7S1J4TKGVJ43C2Q2R3M9WRB" localSheetId="17" hidden="1">#REF!</definedName>
    <definedName name="BEx1P7S1J4TKGVJ43C2Q2R3M9WRB" localSheetId="2" hidden="1">#REF!</definedName>
    <definedName name="BEx1P7S1J4TKGVJ43C2Q2R3M9WRB" localSheetId="0" hidden="1">#REF!</definedName>
    <definedName name="BEx1P7S1J4TKGVJ43C2Q2R3M9WRB" hidden="1">#REF!</definedName>
    <definedName name="BEx1P8OF6WY3IH8SO71KQOU83V3Y" localSheetId="5" hidden="1">#REF!</definedName>
    <definedName name="BEx1P8OF6WY3IH8SO71KQOU83V3Y" localSheetId="9" hidden="1">#REF!</definedName>
    <definedName name="BEx1P8OF6WY3IH8SO71KQOU83V3Y" localSheetId="6" hidden="1">#REF!</definedName>
    <definedName name="BEx1P8OF6WY3IH8SO71KQOU83V3Y" localSheetId="10" hidden="1">#REF!</definedName>
    <definedName name="BEx1P8OF6WY3IH8SO71KQOU83V3Y" localSheetId="13" hidden="1">#REF!</definedName>
    <definedName name="BEx1P8OF6WY3IH8SO71KQOU83V3Y" localSheetId="14" hidden="1">#REF!</definedName>
    <definedName name="BEx1P8OF6WY3IH8SO71KQOU83V3Y" localSheetId="16" hidden="1">#REF!</definedName>
    <definedName name="BEx1P8OF6WY3IH8SO71KQOU83V3Y" localSheetId="15" hidden="1">#REF!</definedName>
    <definedName name="BEx1P8OF6WY3IH8SO71KQOU83V3Y" localSheetId="18" hidden="1">#REF!</definedName>
    <definedName name="BEx1P8OF6WY3IH8SO71KQOU83V3Y" localSheetId="17" hidden="1">#REF!</definedName>
    <definedName name="BEx1P8OF6WY3IH8SO71KQOU83V3Y" localSheetId="2" hidden="1">#REF!</definedName>
    <definedName name="BEx1P8OF6WY3IH8SO71KQOU83V3Y" localSheetId="0" hidden="1">#REF!</definedName>
    <definedName name="BEx1P8OF6WY3IH8SO71KQOU83V3Y" hidden="1">#REF!</definedName>
    <definedName name="BEx1PA11BLPVZM8RC5BL46WX8YB5" localSheetId="5" hidden="1">#REF!</definedName>
    <definedName name="BEx1PA11BLPVZM8RC5BL46WX8YB5" localSheetId="9" hidden="1">#REF!</definedName>
    <definedName name="BEx1PA11BLPVZM8RC5BL46WX8YB5" localSheetId="6" hidden="1">#REF!</definedName>
    <definedName name="BEx1PA11BLPVZM8RC5BL46WX8YB5" localSheetId="10" hidden="1">#REF!</definedName>
    <definedName name="BEx1PA11BLPVZM8RC5BL46WX8YB5" localSheetId="13" hidden="1">#REF!</definedName>
    <definedName name="BEx1PA11BLPVZM8RC5BL46WX8YB5" localSheetId="14" hidden="1">#REF!</definedName>
    <definedName name="BEx1PA11BLPVZM8RC5BL46WX8YB5" localSheetId="16" hidden="1">#REF!</definedName>
    <definedName name="BEx1PA11BLPVZM8RC5BL46WX8YB5" localSheetId="15" hidden="1">#REF!</definedName>
    <definedName name="BEx1PA11BLPVZM8RC5BL46WX8YB5" localSheetId="18" hidden="1">#REF!</definedName>
    <definedName name="BEx1PA11BLPVZM8RC5BL46WX8YB5" localSheetId="17" hidden="1">#REF!</definedName>
    <definedName name="BEx1PA11BLPVZM8RC5BL46WX8YB5" localSheetId="2" hidden="1">#REF!</definedName>
    <definedName name="BEx1PA11BLPVZM8RC5BL46WX8YB5" localSheetId="0" hidden="1">#REF!</definedName>
    <definedName name="BEx1PA11BLPVZM8RC5BL46WX8YB5" hidden="1">#REF!</definedName>
    <definedName name="BEx1PAMMMZTO2BTR6YLZ9ASMPS4N" localSheetId="5" hidden="1">#REF!</definedName>
    <definedName name="BEx1PAMMMZTO2BTR6YLZ9ASMPS4N" localSheetId="9" hidden="1">#REF!</definedName>
    <definedName name="BEx1PAMMMZTO2BTR6YLZ9ASMPS4N" localSheetId="6" hidden="1">#REF!</definedName>
    <definedName name="BEx1PAMMMZTO2BTR6YLZ9ASMPS4N" localSheetId="10" hidden="1">#REF!</definedName>
    <definedName name="BEx1PAMMMZTO2BTR6YLZ9ASMPS4N" localSheetId="13" hidden="1">#REF!</definedName>
    <definedName name="BEx1PAMMMZTO2BTR6YLZ9ASMPS4N" localSheetId="14" hidden="1">#REF!</definedName>
    <definedName name="BEx1PAMMMZTO2BTR6YLZ9ASMPS4N" localSheetId="16" hidden="1">#REF!</definedName>
    <definedName name="BEx1PAMMMZTO2BTR6YLZ9ASMPS4N" localSheetId="15" hidden="1">#REF!</definedName>
    <definedName name="BEx1PAMMMZTO2BTR6YLZ9ASMPS4N" localSheetId="18" hidden="1">#REF!</definedName>
    <definedName name="BEx1PAMMMZTO2BTR6YLZ9ASMPS4N" localSheetId="17" hidden="1">#REF!</definedName>
    <definedName name="BEx1PAMMMZTO2BTR6YLZ9ASMPS4N" localSheetId="2" hidden="1">#REF!</definedName>
    <definedName name="BEx1PAMMMZTO2BTR6YLZ9ASMPS4N" localSheetId="0" hidden="1">#REF!</definedName>
    <definedName name="BEx1PAMMMZTO2BTR6YLZ9ASMPS4N" hidden="1">#REF!</definedName>
    <definedName name="BEx1PBZ4BEFIPGMQXT9T8S4PZ2IM" localSheetId="5" hidden="1">#REF!</definedName>
    <definedName name="BEx1PBZ4BEFIPGMQXT9T8S4PZ2IM" localSheetId="9" hidden="1">#REF!</definedName>
    <definedName name="BEx1PBZ4BEFIPGMQXT9T8S4PZ2IM" localSheetId="6" hidden="1">#REF!</definedName>
    <definedName name="BEx1PBZ4BEFIPGMQXT9T8S4PZ2IM" localSheetId="10" hidden="1">#REF!</definedName>
    <definedName name="BEx1PBZ4BEFIPGMQXT9T8S4PZ2IM" localSheetId="13" hidden="1">#REF!</definedName>
    <definedName name="BEx1PBZ4BEFIPGMQXT9T8S4PZ2IM" localSheetId="14" hidden="1">#REF!</definedName>
    <definedName name="BEx1PBZ4BEFIPGMQXT9T8S4PZ2IM" localSheetId="16" hidden="1">#REF!</definedName>
    <definedName name="BEx1PBZ4BEFIPGMQXT9T8S4PZ2IM" localSheetId="15" hidden="1">#REF!</definedName>
    <definedName name="BEx1PBZ4BEFIPGMQXT9T8S4PZ2IM" localSheetId="18" hidden="1">#REF!</definedName>
    <definedName name="BEx1PBZ4BEFIPGMQXT9T8S4PZ2IM" localSheetId="17" hidden="1">#REF!</definedName>
    <definedName name="BEx1PBZ4BEFIPGMQXT9T8S4PZ2IM" localSheetId="2" hidden="1">#REF!</definedName>
    <definedName name="BEx1PBZ4BEFIPGMQXT9T8S4PZ2IM" localSheetId="0" hidden="1">#REF!</definedName>
    <definedName name="BEx1PBZ4BEFIPGMQXT9T8S4PZ2IM" hidden="1">#REF!</definedName>
    <definedName name="BEx1PJMAAUI73DAR3XUON2UMXTBS" localSheetId="5" hidden="1">#REF!</definedName>
    <definedName name="BEx1PJMAAUI73DAR3XUON2UMXTBS" localSheetId="9" hidden="1">#REF!</definedName>
    <definedName name="BEx1PJMAAUI73DAR3XUON2UMXTBS" localSheetId="6" hidden="1">#REF!</definedName>
    <definedName name="BEx1PJMAAUI73DAR3XUON2UMXTBS" localSheetId="10" hidden="1">#REF!</definedName>
    <definedName name="BEx1PJMAAUI73DAR3XUON2UMXTBS" localSheetId="13" hidden="1">#REF!</definedName>
    <definedName name="BEx1PJMAAUI73DAR3XUON2UMXTBS" localSheetId="14" hidden="1">#REF!</definedName>
    <definedName name="BEx1PJMAAUI73DAR3XUON2UMXTBS" localSheetId="16" hidden="1">#REF!</definedName>
    <definedName name="BEx1PJMAAUI73DAR3XUON2UMXTBS" localSheetId="15" hidden="1">#REF!</definedName>
    <definedName name="BEx1PJMAAUI73DAR3XUON2UMXTBS" localSheetId="18" hidden="1">#REF!</definedName>
    <definedName name="BEx1PJMAAUI73DAR3XUON2UMXTBS" localSheetId="17" hidden="1">#REF!</definedName>
    <definedName name="BEx1PJMAAUI73DAR3XUON2UMXTBS" localSheetId="2" hidden="1">#REF!</definedName>
    <definedName name="BEx1PJMAAUI73DAR3XUON2UMXTBS" localSheetId="0" hidden="1">#REF!</definedName>
    <definedName name="BEx1PJMAAUI73DAR3XUON2UMXTBS" hidden="1">#REF!</definedName>
    <definedName name="BEx1PLF2CFSXBZPVI6CJ534EIJDN" localSheetId="5" hidden="1">#REF!</definedName>
    <definedName name="BEx1PLF2CFSXBZPVI6CJ534EIJDN" localSheetId="9" hidden="1">#REF!</definedName>
    <definedName name="BEx1PLF2CFSXBZPVI6CJ534EIJDN" localSheetId="6" hidden="1">#REF!</definedName>
    <definedName name="BEx1PLF2CFSXBZPVI6CJ534EIJDN" localSheetId="10" hidden="1">#REF!</definedName>
    <definedName name="BEx1PLF2CFSXBZPVI6CJ534EIJDN" localSheetId="13" hidden="1">#REF!</definedName>
    <definedName name="BEx1PLF2CFSXBZPVI6CJ534EIJDN" localSheetId="14" hidden="1">#REF!</definedName>
    <definedName name="BEx1PLF2CFSXBZPVI6CJ534EIJDN" localSheetId="16" hidden="1">#REF!</definedName>
    <definedName name="BEx1PLF2CFSXBZPVI6CJ534EIJDN" localSheetId="15" hidden="1">#REF!</definedName>
    <definedName name="BEx1PLF2CFSXBZPVI6CJ534EIJDN" localSheetId="18" hidden="1">#REF!</definedName>
    <definedName name="BEx1PLF2CFSXBZPVI6CJ534EIJDN" localSheetId="17" hidden="1">#REF!</definedName>
    <definedName name="BEx1PLF2CFSXBZPVI6CJ534EIJDN" localSheetId="2" hidden="1">#REF!</definedName>
    <definedName name="BEx1PLF2CFSXBZPVI6CJ534EIJDN" localSheetId="0" hidden="1">#REF!</definedName>
    <definedName name="BEx1PLF2CFSXBZPVI6CJ534EIJDN" hidden="1">#REF!</definedName>
    <definedName name="BEx1PMWZB2DO6EM9BKLUICZJ65HD" localSheetId="5" hidden="1">#REF!</definedName>
    <definedName name="BEx1PMWZB2DO6EM9BKLUICZJ65HD" localSheetId="9" hidden="1">#REF!</definedName>
    <definedName name="BEx1PMWZB2DO6EM9BKLUICZJ65HD" localSheetId="6" hidden="1">#REF!</definedName>
    <definedName name="BEx1PMWZB2DO6EM9BKLUICZJ65HD" localSheetId="10" hidden="1">#REF!</definedName>
    <definedName name="BEx1PMWZB2DO6EM9BKLUICZJ65HD" localSheetId="13" hidden="1">#REF!</definedName>
    <definedName name="BEx1PMWZB2DO6EM9BKLUICZJ65HD" localSheetId="14" hidden="1">#REF!</definedName>
    <definedName name="BEx1PMWZB2DO6EM9BKLUICZJ65HD" localSheetId="16" hidden="1">#REF!</definedName>
    <definedName name="BEx1PMWZB2DO6EM9BKLUICZJ65HD" localSheetId="15" hidden="1">#REF!</definedName>
    <definedName name="BEx1PMWZB2DO6EM9BKLUICZJ65HD" localSheetId="18" hidden="1">#REF!</definedName>
    <definedName name="BEx1PMWZB2DO6EM9BKLUICZJ65HD" localSheetId="17" hidden="1">#REF!</definedName>
    <definedName name="BEx1PMWZB2DO6EM9BKLUICZJ65HD" localSheetId="2" hidden="1">#REF!</definedName>
    <definedName name="BEx1PMWZB2DO6EM9BKLUICZJ65HD" localSheetId="0" hidden="1">#REF!</definedName>
    <definedName name="BEx1PMWZB2DO6EM9BKLUICZJ65HD" hidden="1">#REF!</definedName>
    <definedName name="BEx1PU3X6U0EVLY9569KVBPAH7XU" localSheetId="5" hidden="1">#REF!</definedName>
    <definedName name="BEx1PU3X6U0EVLY9569KVBPAH7XU" localSheetId="9" hidden="1">#REF!</definedName>
    <definedName name="BEx1PU3X6U0EVLY9569KVBPAH7XU" localSheetId="6" hidden="1">#REF!</definedName>
    <definedName name="BEx1PU3X6U0EVLY9569KVBPAH7XU" localSheetId="10" hidden="1">#REF!</definedName>
    <definedName name="BEx1PU3X6U0EVLY9569KVBPAH7XU" localSheetId="13" hidden="1">#REF!</definedName>
    <definedName name="BEx1PU3X6U0EVLY9569KVBPAH7XU" localSheetId="14" hidden="1">#REF!</definedName>
    <definedName name="BEx1PU3X6U0EVLY9569KVBPAH7XU" localSheetId="16" hidden="1">#REF!</definedName>
    <definedName name="BEx1PU3X6U0EVLY9569KVBPAH7XU" localSheetId="15" hidden="1">#REF!</definedName>
    <definedName name="BEx1PU3X6U0EVLY9569KVBPAH7XU" localSheetId="18" hidden="1">#REF!</definedName>
    <definedName name="BEx1PU3X6U0EVLY9569KVBPAH7XU" localSheetId="17" hidden="1">#REF!</definedName>
    <definedName name="BEx1PU3X6U0EVLY9569KVBPAH7XU" localSheetId="2" hidden="1">#REF!</definedName>
    <definedName name="BEx1PU3X6U0EVLY9569KVBPAH7XU" localSheetId="0" hidden="1">#REF!</definedName>
    <definedName name="BEx1PU3X6U0EVLY9569KVBPAH7XU" hidden="1">#REF!</definedName>
    <definedName name="BEx1Q9OV5AOW28OUGRFCD3ZFVWC3" localSheetId="5" hidden="1">#REF!</definedName>
    <definedName name="BEx1Q9OV5AOW28OUGRFCD3ZFVWC3" localSheetId="9" hidden="1">#REF!</definedName>
    <definedName name="BEx1Q9OV5AOW28OUGRFCD3ZFVWC3" localSheetId="6" hidden="1">#REF!</definedName>
    <definedName name="BEx1Q9OV5AOW28OUGRFCD3ZFVWC3" localSheetId="10" hidden="1">#REF!</definedName>
    <definedName name="BEx1Q9OV5AOW28OUGRFCD3ZFVWC3" localSheetId="13" hidden="1">#REF!</definedName>
    <definedName name="BEx1Q9OV5AOW28OUGRFCD3ZFVWC3" localSheetId="14" hidden="1">#REF!</definedName>
    <definedName name="BEx1Q9OV5AOW28OUGRFCD3ZFVWC3" localSheetId="16" hidden="1">#REF!</definedName>
    <definedName name="BEx1Q9OV5AOW28OUGRFCD3ZFVWC3" localSheetId="15" hidden="1">#REF!</definedName>
    <definedName name="BEx1Q9OV5AOW28OUGRFCD3ZFVWC3" localSheetId="18" hidden="1">#REF!</definedName>
    <definedName name="BEx1Q9OV5AOW28OUGRFCD3ZFVWC3" localSheetId="17" hidden="1">#REF!</definedName>
    <definedName name="BEx1Q9OV5AOW28OUGRFCD3ZFVWC3" localSheetId="2" hidden="1">#REF!</definedName>
    <definedName name="BEx1Q9OV5AOW28OUGRFCD3ZFVWC3" localSheetId="0" hidden="1">#REF!</definedName>
    <definedName name="BEx1Q9OV5AOW28OUGRFCD3ZFVWC3" hidden="1">#REF!</definedName>
    <definedName name="BEx1QA54J2A4I7IBQR19BTY28ZMR" localSheetId="5" hidden="1">#REF!</definedName>
    <definedName name="BEx1QA54J2A4I7IBQR19BTY28ZMR" localSheetId="9" hidden="1">#REF!</definedName>
    <definedName name="BEx1QA54J2A4I7IBQR19BTY28ZMR" localSheetId="6" hidden="1">#REF!</definedName>
    <definedName name="BEx1QA54J2A4I7IBQR19BTY28ZMR" localSheetId="10" hidden="1">#REF!</definedName>
    <definedName name="BEx1QA54J2A4I7IBQR19BTY28ZMR" localSheetId="13" hidden="1">#REF!</definedName>
    <definedName name="BEx1QA54J2A4I7IBQR19BTY28ZMR" localSheetId="14" hidden="1">#REF!</definedName>
    <definedName name="BEx1QA54J2A4I7IBQR19BTY28ZMR" localSheetId="16" hidden="1">#REF!</definedName>
    <definedName name="BEx1QA54J2A4I7IBQR19BTY28ZMR" localSheetId="15" hidden="1">#REF!</definedName>
    <definedName name="BEx1QA54J2A4I7IBQR19BTY28ZMR" localSheetId="18" hidden="1">#REF!</definedName>
    <definedName name="BEx1QA54J2A4I7IBQR19BTY28ZMR" localSheetId="17" hidden="1">#REF!</definedName>
    <definedName name="BEx1QA54J2A4I7IBQR19BTY28ZMR" localSheetId="2" hidden="1">#REF!</definedName>
    <definedName name="BEx1QA54J2A4I7IBQR19BTY28ZMR" localSheetId="0" hidden="1">#REF!</definedName>
    <definedName name="BEx1QA54J2A4I7IBQR19BTY28ZMR" hidden="1">#REF!</definedName>
    <definedName name="BEx1QD50TNYYZ6YO943BWHPB9UD9" localSheetId="5" hidden="1">#REF!</definedName>
    <definedName name="BEx1QD50TNYYZ6YO943BWHPB9UD9" localSheetId="9" hidden="1">#REF!</definedName>
    <definedName name="BEx1QD50TNYYZ6YO943BWHPB9UD9" localSheetId="6" hidden="1">#REF!</definedName>
    <definedName name="BEx1QD50TNYYZ6YO943BWHPB9UD9" localSheetId="10" hidden="1">#REF!</definedName>
    <definedName name="BEx1QD50TNYYZ6YO943BWHPB9UD9" localSheetId="13" hidden="1">#REF!</definedName>
    <definedName name="BEx1QD50TNYYZ6YO943BWHPB9UD9" localSheetId="14" hidden="1">#REF!</definedName>
    <definedName name="BEx1QD50TNYYZ6YO943BWHPB9UD9" localSheetId="16" hidden="1">#REF!</definedName>
    <definedName name="BEx1QD50TNYYZ6YO943BWHPB9UD9" localSheetId="15" hidden="1">#REF!</definedName>
    <definedName name="BEx1QD50TNYYZ6YO943BWHPB9UD9" localSheetId="18" hidden="1">#REF!</definedName>
    <definedName name="BEx1QD50TNYYZ6YO943BWHPB9UD9" localSheetId="17" hidden="1">#REF!</definedName>
    <definedName name="BEx1QD50TNYYZ6YO943BWHPB9UD9" localSheetId="2" hidden="1">#REF!</definedName>
    <definedName name="BEx1QD50TNYYZ6YO943BWHPB9UD9" localSheetId="0" hidden="1">#REF!</definedName>
    <definedName name="BEx1QD50TNYYZ6YO943BWHPB9UD9" hidden="1">#REF!</definedName>
    <definedName name="BEx1QMQAHG3KQUK59DVM68SWKZIZ" localSheetId="5" hidden="1">#REF!</definedName>
    <definedName name="BEx1QMQAHG3KQUK59DVM68SWKZIZ" localSheetId="9" hidden="1">#REF!</definedName>
    <definedName name="BEx1QMQAHG3KQUK59DVM68SWKZIZ" localSheetId="6" hidden="1">#REF!</definedName>
    <definedName name="BEx1QMQAHG3KQUK59DVM68SWKZIZ" localSheetId="10" hidden="1">#REF!</definedName>
    <definedName name="BEx1QMQAHG3KQUK59DVM68SWKZIZ" localSheetId="13" hidden="1">#REF!</definedName>
    <definedName name="BEx1QMQAHG3KQUK59DVM68SWKZIZ" localSheetId="14" hidden="1">#REF!</definedName>
    <definedName name="BEx1QMQAHG3KQUK59DVM68SWKZIZ" localSheetId="16" hidden="1">#REF!</definedName>
    <definedName name="BEx1QMQAHG3KQUK59DVM68SWKZIZ" localSheetId="15" hidden="1">#REF!</definedName>
    <definedName name="BEx1QMQAHG3KQUK59DVM68SWKZIZ" localSheetId="18" hidden="1">#REF!</definedName>
    <definedName name="BEx1QMQAHG3KQUK59DVM68SWKZIZ" localSheetId="17" hidden="1">#REF!</definedName>
    <definedName name="BEx1QMQAHG3KQUK59DVM68SWKZIZ" localSheetId="2" hidden="1">#REF!</definedName>
    <definedName name="BEx1QMQAHG3KQUK59DVM68SWKZIZ" localSheetId="0" hidden="1">#REF!</definedName>
    <definedName name="BEx1QMQAHG3KQUK59DVM68SWKZIZ" hidden="1">#REF!</definedName>
    <definedName name="BEx1R9YFKJCMSEST8OVCAO5E47FO" localSheetId="5" hidden="1">#REF!</definedName>
    <definedName name="BEx1R9YFKJCMSEST8OVCAO5E47FO" localSheetId="9" hidden="1">#REF!</definedName>
    <definedName name="BEx1R9YFKJCMSEST8OVCAO5E47FO" localSheetId="6" hidden="1">#REF!</definedName>
    <definedName name="BEx1R9YFKJCMSEST8OVCAO5E47FO" localSheetId="10" hidden="1">#REF!</definedName>
    <definedName name="BEx1R9YFKJCMSEST8OVCAO5E47FO" localSheetId="13" hidden="1">#REF!</definedName>
    <definedName name="BEx1R9YFKJCMSEST8OVCAO5E47FO" localSheetId="14" hidden="1">#REF!</definedName>
    <definedName name="BEx1R9YFKJCMSEST8OVCAO5E47FO" localSheetId="16" hidden="1">#REF!</definedName>
    <definedName name="BEx1R9YFKJCMSEST8OVCAO5E47FO" localSheetId="15" hidden="1">#REF!</definedName>
    <definedName name="BEx1R9YFKJCMSEST8OVCAO5E47FO" localSheetId="18" hidden="1">#REF!</definedName>
    <definedName name="BEx1R9YFKJCMSEST8OVCAO5E47FO" localSheetId="17" hidden="1">#REF!</definedName>
    <definedName name="BEx1R9YFKJCMSEST8OVCAO5E47FO" localSheetId="2" hidden="1">#REF!</definedName>
    <definedName name="BEx1R9YFKJCMSEST8OVCAO5E47FO" localSheetId="0" hidden="1">#REF!</definedName>
    <definedName name="BEx1R9YFKJCMSEST8OVCAO5E47FO" hidden="1">#REF!</definedName>
    <definedName name="BEx1RBGC06B3T52OIC0EQ1KGVP1I" localSheetId="5" hidden="1">#REF!</definedName>
    <definedName name="BEx1RBGC06B3T52OIC0EQ1KGVP1I" localSheetId="9" hidden="1">#REF!</definedName>
    <definedName name="BEx1RBGC06B3T52OIC0EQ1KGVP1I" localSheetId="6" hidden="1">#REF!</definedName>
    <definedName name="BEx1RBGC06B3T52OIC0EQ1KGVP1I" localSheetId="10" hidden="1">#REF!</definedName>
    <definedName name="BEx1RBGC06B3T52OIC0EQ1KGVP1I" localSheetId="13" hidden="1">#REF!</definedName>
    <definedName name="BEx1RBGC06B3T52OIC0EQ1KGVP1I" localSheetId="14" hidden="1">#REF!</definedName>
    <definedName name="BEx1RBGC06B3T52OIC0EQ1KGVP1I" localSheetId="16" hidden="1">#REF!</definedName>
    <definedName name="BEx1RBGC06B3T52OIC0EQ1KGVP1I" localSheetId="15" hidden="1">#REF!</definedName>
    <definedName name="BEx1RBGC06B3T52OIC0EQ1KGVP1I" localSheetId="18" hidden="1">#REF!</definedName>
    <definedName name="BEx1RBGC06B3T52OIC0EQ1KGVP1I" localSheetId="17" hidden="1">#REF!</definedName>
    <definedName name="BEx1RBGC06B3T52OIC0EQ1KGVP1I" localSheetId="2" hidden="1">#REF!</definedName>
    <definedName name="BEx1RBGC06B3T52OIC0EQ1KGVP1I" localSheetId="0" hidden="1">#REF!</definedName>
    <definedName name="BEx1RBGC06B3T52OIC0EQ1KGVP1I" hidden="1">#REF!</definedName>
    <definedName name="BEx1RRC7X4NI1CU4EO5XYE2GVARJ" localSheetId="5" hidden="1">#REF!</definedName>
    <definedName name="BEx1RRC7X4NI1CU4EO5XYE2GVARJ" localSheetId="9" hidden="1">#REF!</definedName>
    <definedName name="BEx1RRC7X4NI1CU4EO5XYE2GVARJ" localSheetId="6" hidden="1">#REF!</definedName>
    <definedName name="BEx1RRC7X4NI1CU4EO5XYE2GVARJ" localSheetId="10" hidden="1">#REF!</definedName>
    <definedName name="BEx1RRC7X4NI1CU4EO5XYE2GVARJ" localSheetId="13" hidden="1">#REF!</definedName>
    <definedName name="BEx1RRC7X4NI1CU4EO5XYE2GVARJ" localSheetId="14" hidden="1">#REF!</definedName>
    <definedName name="BEx1RRC7X4NI1CU4EO5XYE2GVARJ" localSheetId="16" hidden="1">#REF!</definedName>
    <definedName name="BEx1RRC7X4NI1CU4EO5XYE2GVARJ" localSheetId="15" hidden="1">#REF!</definedName>
    <definedName name="BEx1RRC7X4NI1CU4EO5XYE2GVARJ" localSheetId="18" hidden="1">#REF!</definedName>
    <definedName name="BEx1RRC7X4NI1CU4EO5XYE2GVARJ" localSheetId="17" hidden="1">#REF!</definedName>
    <definedName name="BEx1RRC7X4NI1CU4EO5XYE2GVARJ" localSheetId="2" hidden="1">#REF!</definedName>
    <definedName name="BEx1RRC7X4NI1CU4EO5XYE2GVARJ" localSheetId="0" hidden="1">#REF!</definedName>
    <definedName name="BEx1RRC7X4NI1CU4EO5XYE2GVARJ" hidden="1">#REF!</definedName>
    <definedName name="BEx1RZA1NCGT832L7EMR7GMF588W" localSheetId="5" hidden="1">#REF!</definedName>
    <definedName name="BEx1RZA1NCGT832L7EMR7GMF588W" localSheetId="9" hidden="1">#REF!</definedName>
    <definedName name="BEx1RZA1NCGT832L7EMR7GMF588W" localSheetId="6" hidden="1">#REF!</definedName>
    <definedName name="BEx1RZA1NCGT832L7EMR7GMF588W" localSheetId="10" hidden="1">#REF!</definedName>
    <definedName name="BEx1RZA1NCGT832L7EMR7GMF588W" localSheetId="13" hidden="1">#REF!</definedName>
    <definedName name="BEx1RZA1NCGT832L7EMR7GMF588W" localSheetId="14" hidden="1">#REF!</definedName>
    <definedName name="BEx1RZA1NCGT832L7EMR7GMF588W" localSheetId="16" hidden="1">#REF!</definedName>
    <definedName name="BEx1RZA1NCGT832L7EMR7GMF588W" localSheetId="15" hidden="1">#REF!</definedName>
    <definedName name="BEx1RZA1NCGT832L7EMR7GMF588W" localSheetId="18" hidden="1">#REF!</definedName>
    <definedName name="BEx1RZA1NCGT832L7EMR7GMF588W" localSheetId="17" hidden="1">#REF!</definedName>
    <definedName name="BEx1RZA1NCGT832L7EMR7GMF588W" localSheetId="2" hidden="1">#REF!</definedName>
    <definedName name="BEx1RZA1NCGT832L7EMR7GMF588W" localSheetId="0" hidden="1">#REF!</definedName>
    <definedName name="BEx1RZA1NCGT832L7EMR7GMF588W" hidden="1">#REF!</definedName>
    <definedName name="BEx1S0XGIPUSZQUCSGWSK10GKW7Y" localSheetId="5" hidden="1">#REF!</definedName>
    <definedName name="BEx1S0XGIPUSZQUCSGWSK10GKW7Y" localSheetId="9" hidden="1">#REF!</definedName>
    <definedName name="BEx1S0XGIPUSZQUCSGWSK10GKW7Y" localSheetId="6" hidden="1">#REF!</definedName>
    <definedName name="BEx1S0XGIPUSZQUCSGWSK10GKW7Y" localSheetId="10" hidden="1">#REF!</definedName>
    <definedName name="BEx1S0XGIPUSZQUCSGWSK10GKW7Y" localSheetId="13" hidden="1">#REF!</definedName>
    <definedName name="BEx1S0XGIPUSZQUCSGWSK10GKW7Y" localSheetId="14" hidden="1">#REF!</definedName>
    <definedName name="BEx1S0XGIPUSZQUCSGWSK10GKW7Y" localSheetId="16" hidden="1">#REF!</definedName>
    <definedName name="BEx1S0XGIPUSZQUCSGWSK10GKW7Y" localSheetId="15" hidden="1">#REF!</definedName>
    <definedName name="BEx1S0XGIPUSZQUCSGWSK10GKW7Y" localSheetId="18" hidden="1">#REF!</definedName>
    <definedName name="BEx1S0XGIPUSZQUCSGWSK10GKW7Y" localSheetId="17" hidden="1">#REF!</definedName>
    <definedName name="BEx1S0XGIPUSZQUCSGWSK10GKW7Y" localSheetId="2" hidden="1">#REF!</definedName>
    <definedName name="BEx1S0XGIPUSZQUCSGWSK10GKW7Y" localSheetId="0" hidden="1">#REF!</definedName>
    <definedName name="BEx1S0XGIPUSZQUCSGWSK10GKW7Y" hidden="1">#REF!</definedName>
    <definedName name="BEx1S5VFNKIXHTTCWSV60UC50EZ8" localSheetId="5" hidden="1">#REF!</definedName>
    <definedName name="BEx1S5VFNKIXHTTCWSV60UC50EZ8" localSheetId="9" hidden="1">#REF!</definedName>
    <definedName name="BEx1S5VFNKIXHTTCWSV60UC50EZ8" localSheetId="6" hidden="1">#REF!</definedName>
    <definedName name="BEx1S5VFNKIXHTTCWSV60UC50EZ8" localSheetId="10" hidden="1">#REF!</definedName>
    <definedName name="BEx1S5VFNKIXHTTCWSV60UC50EZ8" localSheetId="13" hidden="1">#REF!</definedName>
    <definedName name="BEx1S5VFNKIXHTTCWSV60UC50EZ8" localSheetId="14" hidden="1">#REF!</definedName>
    <definedName name="BEx1S5VFNKIXHTTCWSV60UC50EZ8" localSheetId="16" hidden="1">#REF!</definedName>
    <definedName name="BEx1S5VFNKIXHTTCWSV60UC50EZ8" localSheetId="15" hidden="1">#REF!</definedName>
    <definedName name="BEx1S5VFNKIXHTTCWSV60UC50EZ8" localSheetId="18" hidden="1">#REF!</definedName>
    <definedName name="BEx1S5VFNKIXHTTCWSV60UC50EZ8" localSheetId="17" hidden="1">#REF!</definedName>
    <definedName name="BEx1S5VFNKIXHTTCWSV60UC50EZ8" localSheetId="2" hidden="1">#REF!</definedName>
    <definedName name="BEx1S5VFNKIXHTTCWSV60UC50EZ8" localSheetId="0" hidden="1">#REF!</definedName>
    <definedName name="BEx1S5VFNKIXHTTCWSV60UC50EZ8" hidden="1">#REF!</definedName>
    <definedName name="BEx1SK3U02H0RGKEYXW7ZMCEOF3V" localSheetId="5" hidden="1">#REF!</definedName>
    <definedName name="BEx1SK3U02H0RGKEYXW7ZMCEOF3V" localSheetId="9" hidden="1">#REF!</definedName>
    <definedName name="BEx1SK3U02H0RGKEYXW7ZMCEOF3V" localSheetId="6" hidden="1">#REF!</definedName>
    <definedName name="BEx1SK3U02H0RGKEYXW7ZMCEOF3V" localSheetId="10" hidden="1">#REF!</definedName>
    <definedName name="BEx1SK3U02H0RGKEYXW7ZMCEOF3V" localSheetId="13" hidden="1">#REF!</definedName>
    <definedName name="BEx1SK3U02H0RGKEYXW7ZMCEOF3V" localSheetId="14" hidden="1">#REF!</definedName>
    <definedName name="BEx1SK3U02H0RGKEYXW7ZMCEOF3V" localSheetId="16" hidden="1">#REF!</definedName>
    <definedName name="BEx1SK3U02H0RGKEYXW7ZMCEOF3V" localSheetId="15" hidden="1">#REF!</definedName>
    <definedName name="BEx1SK3U02H0RGKEYXW7ZMCEOF3V" localSheetId="18" hidden="1">#REF!</definedName>
    <definedName name="BEx1SK3U02H0RGKEYXW7ZMCEOF3V" localSheetId="17" hidden="1">#REF!</definedName>
    <definedName name="BEx1SK3U02H0RGKEYXW7ZMCEOF3V" localSheetId="2" hidden="1">#REF!</definedName>
    <definedName name="BEx1SK3U02H0RGKEYXW7ZMCEOF3V" localSheetId="0" hidden="1">#REF!</definedName>
    <definedName name="BEx1SK3U02H0RGKEYXW7ZMCEOF3V" hidden="1">#REF!</definedName>
    <definedName name="BEx1SSNEZINBJT29QVS62VS1THT4" localSheetId="5" hidden="1">#REF!</definedName>
    <definedName name="BEx1SSNEZINBJT29QVS62VS1THT4" localSheetId="9" hidden="1">#REF!</definedName>
    <definedName name="BEx1SSNEZINBJT29QVS62VS1THT4" localSheetId="6" hidden="1">#REF!</definedName>
    <definedName name="BEx1SSNEZINBJT29QVS62VS1THT4" localSheetId="10" hidden="1">#REF!</definedName>
    <definedName name="BEx1SSNEZINBJT29QVS62VS1THT4" localSheetId="13" hidden="1">#REF!</definedName>
    <definedName name="BEx1SSNEZINBJT29QVS62VS1THT4" localSheetId="14" hidden="1">#REF!</definedName>
    <definedName name="BEx1SSNEZINBJT29QVS62VS1THT4" localSheetId="16" hidden="1">#REF!</definedName>
    <definedName name="BEx1SSNEZINBJT29QVS62VS1THT4" localSheetId="15" hidden="1">#REF!</definedName>
    <definedName name="BEx1SSNEZINBJT29QVS62VS1THT4" localSheetId="18" hidden="1">#REF!</definedName>
    <definedName name="BEx1SSNEZINBJT29QVS62VS1THT4" localSheetId="17" hidden="1">#REF!</definedName>
    <definedName name="BEx1SSNEZINBJT29QVS62VS1THT4" localSheetId="2" hidden="1">#REF!</definedName>
    <definedName name="BEx1SSNEZINBJT29QVS62VS1THT4" localSheetId="0" hidden="1">#REF!</definedName>
    <definedName name="BEx1SSNEZINBJT29QVS62VS1THT4" hidden="1">#REF!</definedName>
    <definedName name="BEx1SVNCHNANBJIDIQVB8AFK4HAN" localSheetId="5" hidden="1">#REF!</definedName>
    <definedName name="BEx1SVNCHNANBJIDIQVB8AFK4HAN" localSheetId="9" hidden="1">#REF!</definedName>
    <definedName name="BEx1SVNCHNANBJIDIQVB8AFK4HAN" localSheetId="6" hidden="1">#REF!</definedName>
    <definedName name="BEx1SVNCHNANBJIDIQVB8AFK4HAN" localSheetId="10" hidden="1">#REF!</definedName>
    <definedName name="BEx1SVNCHNANBJIDIQVB8AFK4HAN" localSheetId="13" hidden="1">#REF!</definedName>
    <definedName name="BEx1SVNCHNANBJIDIQVB8AFK4HAN" localSheetId="14" hidden="1">#REF!</definedName>
    <definedName name="BEx1SVNCHNANBJIDIQVB8AFK4HAN" localSheetId="16" hidden="1">#REF!</definedName>
    <definedName name="BEx1SVNCHNANBJIDIQVB8AFK4HAN" localSheetId="15" hidden="1">#REF!</definedName>
    <definedName name="BEx1SVNCHNANBJIDIQVB8AFK4HAN" localSheetId="18" hidden="1">#REF!</definedName>
    <definedName name="BEx1SVNCHNANBJIDIQVB8AFK4HAN" localSheetId="17" hidden="1">#REF!</definedName>
    <definedName name="BEx1SVNCHNANBJIDIQVB8AFK4HAN" localSheetId="2" hidden="1">#REF!</definedName>
    <definedName name="BEx1SVNCHNANBJIDIQVB8AFK4HAN" localSheetId="0" hidden="1">#REF!</definedName>
    <definedName name="BEx1SVNCHNANBJIDIQVB8AFK4HAN" hidden="1">#REF!</definedName>
    <definedName name="BEx1SY74DYVEPAQ9TGGGXKJA025O" localSheetId="5" hidden="1">#REF!</definedName>
    <definedName name="BEx1SY74DYVEPAQ9TGGGXKJA025O" localSheetId="9" hidden="1">#REF!</definedName>
    <definedName name="BEx1SY74DYVEPAQ9TGGGXKJA025O" localSheetId="6" hidden="1">#REF!</definedName>
    <definedName name="BEx1SY74DYVEPAQ9TGGGXKJA025O" localSheetId="10" hidden="1">#REF!</definedName>
    <definedName name="BEx1SY74DYVEPAQ9TGGGXKJA025O" localSheetId="13" hidden="1">#REF!</definedName>
    <definedName name="BEx1SY74DYVEPAQ9TGGGXKJA025O" localSheetId="14" hidden="1">#REF!</definedName>
    <definedName name="BEx1SY74DYVEPAQ9TGGGXKJA025O" localSheetId="16" hidden="1">#REF!</definedName>
    <definedName name="BEx1SY74DYVEPAQ9TGGGXKJA025O" localSheetId="15" hidden="1">#REF!</definedName>
    <definedName name="BEx1SY74DYVEPAQ9TGGGXKJA025O" localSheetId="18" hidden="1">#REF!</definedName>
    <definedName name="BEx1SY74DYVEPAQ9TGGGXKJA025O" localSheetId="17" hidden="1">#REF!</definedName>
    <definedName name="BEx1SY74DYVEPAQ9TGGGXKJA025O" localSheetId="2" hidden="1">#REF!</definedName>
    <definedName name="BEx1SY74DYVEPAQ9TGGGXKJA025O" localSheetId="0" hidden="1">#REF!</definedName>
    <definedName name="BEx1SY74DYVEPAQ9TGGGXKJA025O" hidden="1">#REF!</definedName>
    <definedName name="BEx1TJ0WLS9O7KNSGIPWTYHDYI1D" localSheetId="5" hidden="1">#REF!</definedName>
    <definedName name="BEx1TJ0WLS9O7KNSGIPWTYHDYI1D" localSheetId="9" hidden="1">#REF!</definedName>
    <definedName name="BEx1TJ0WLS9O7KNSGIPWTYHDYI1D" localSheetId="6" hidden="1">#REF!</definedName>
    <definedName name="BEx1TJ0WLS9O7KNSGIPWTYHDYI1D" localSheetId="10" hidden="1">#REF!</definedName>
    <definedName name="BEx1TJ0WLS9O7KNSGIPWTYHDYI1D" localSheetId="13" hidden="1">#REF!</definedName>
    <definedName name="BEx1TJ0WLS9O7KNSGIPWTYHDYI1D" localSheetId="14" hidden="1">#REF!</definedName>
    <definedName name="BEx1TJ0WLS9O7KNSGIPWTYHDYI1D" localSheetId="16" hidden="1">#REF!</definedName>
    <definedName name="BEx1TJ0WLS9O7KNSGIPWTYHDYI1D" localSheetId="15" hidden="1">#REF!</definedName>
    <definedName name="BEx1TJ0WLS9O7KNSGIPWTYHDYI1D" localSheetId="18" hidden="1">#REF!</definedName>
    <definedName name="BEx1TJ0WLS9O7KNSGIPWTYHDYI1D" localSheetId="17" hidden="1">#REF!</definedName>
    <definedName name="BEx1TJ0WLS9O7KNSGIPWTYHDYI1D" localSheetId="2" hidden="1">#REF!</definedName>
    <definedName name="BEx1TJ0WLS9O7KNSGIPWTYHDYI1D" localSheetId="0" hidden="1">#REF!</definedName>
    <definedName name="BEx1TJ0WLS9O7KNSGIPWTYHDYI1D" hidden="1">#REF!</definedName>
    <definedName name="BEx1TUPQAYGAI13ZC7FU1FJXFAPM" localSheetId="5" hidden="1">#REF!</definedName>
    <definedName name="BEx1TUPQAYGAI13ZC7FU1FJXFAPM" localSheetId="9" hidden="1">#REF!</definedName>
    <definedName name="BEx1TUPQAYGAI13ZC7FU1FJXFAPM" localSheetId="6" hidden="1">#REF!</definedName>
    <definedName name="BEx1TUPQAYGAI13ZC7FU1FJXFAPM" localSheetId="10" hidden="1">#REF!</definedName>
    <definedName name="BEx1TUPQAYGAI13ZC7FU1FJXFAPM" localSheetId="13" hidden="1">#REF!</definedName>
    <definedName name="BEx1TUPQAYGAI13ZC7FU1FJXFAPM" localSheetId="14" hidden="1">#REF!</definedName>
    <definedName name="BEx1TUPQAYGAI13ZC7FU1FJXFAPM" localSheetId="16" hidden="1">#REF!</definedName>
    <definedName name="BEx1TUPQAYGAI13ZC7FU1FJXFAPM" localSheetId="15" hidden="1">#REF!</definedName>
    <definedName name="BEx1TUPQAYGAI13ZC7FU1FJXFAPM" localSheetId="18" hidden="1">#REF!</definedName>
    <definedName name="BEx1TUPQAYGAI13ZC7FU1FJXFAPM" localSheetId="17" hidden="1">#REF!</definedName>
    <definedName name="BEx1TUPQAYGAI13ZC7FU1FJXFAPM" localSheetId="2" hidden="1">#REF!</definedName>
    <definedName name="BEx1TUPQAYGAI13ZC7FU1FJXFAPM" localSheetId="0" hidden="1">#REF!</definedName>
    <definedName name="BEx1TUPQAYGAI13ZC7FU1FJXFAPM" hidden="1">#REF!</definedName>
    <definedName name="BEx1TY0F9W7EOF31FZXITWEYBSRT" localSheetId="5" hidden="1">#REF!</definedName>
    <definedName name="BEx1TY0F9W7EOF31FZXITWEYBSRT" localSheetId="9" hidden="1">#REF!</definedName>
    <definedName name="BEx1TY0F9W7EOF31FZXITWEYBSRT" localSheetId="6" hidden="1">#REF!</definedName>
    <definedName name="BEx1TY0F9W7EOF31FZXITWEYBSRT" localSheetId="10" hidden="1">#REF!</definedName>
    <definedName name="BEx1TY0F9W7EOF31FZXITWEYBSRT" localSheetId="13" hidden="1">#REF!</definedName>
    <definedName name="BEx1TY0F9W7EOF31FZXITWEYBSRT" localSheetId="14" hidden="1">#REF!</definedName>
    <definedName name="BEx1TY0F9W7EOF31FZXITWEYBSRT" localSheetId="16" hidden="1">#REF!</definedName>
    <definedName name="BEx1TY0F9W7EOF31FZXITWEYBSRT" localSheetId="15" hidden="1">#REF!</definedName>
    <definedName name="BEx1TY0F9W7EOF31FZXITWEYBSRT" localSheetId="18" hidden="1">#REF!</definedName>
    <definedName name="BEx1TY0F9W7EOF31FZXITWEYBSRT" localSheetId="17" hidden="1">#REF!</definedName>
    <definedName name="BEx1TY0F9W7EOF31FZXITWEYBSRT" localSheetId="2" hidden="1">#REF!</definedName>
    <definedName name="BEx1TY0F9W7EOF31FZXITWEYBSRT" localSheetId="0" hidden="1">#REF!</definedName>
    <definedName name="BEx1TY0F9W7EOF31FZXITWEYBSRT" hidden="1">#REF!</definedName>
    <definedName name="BEx1U7WFO8OZKB1EBF4H386JW91L" localSheetId="5" hidden="1">#REF!</definedName>
    <definedName name="BEx1U7WFO8OZKB1EBF4H386JW91L" localSheetId="9" hidden="1">#REF!</definedName>
    <definedName name="BEx1U7WFO8OZKB1EBF4H386JW91L" localSheetId="6" hidden="1">#REF!</definedName>
    <definedName name="BEx1U7WFO8OZKB1EBF4H386JW91L" localSheetId="10" hidden="1">#REF!</definedName>
    <definedName name="BEx1U7WFO8OZKB1EBF4H386JW91L" localSheetId="13" hidden="1">#REF!</definedName>
    <definedName name="BEx1U7WFO8OZKB1EBF4H386JW91L" localSheetId="14" hidden="1">#REF!</definedName>
    <definedName name="BEx1U7WFO8OZKB1EBF4H386JW91L" localSheetId="16" hidden="1">#REF!</definedName>
    <definedName name="BEx1U7WFO8OZKB1EBF4H386JW91L" localSheetId="15" hidden="1">#REF!</definedName>
    <definedName name="BEx1U7WFO8OZKB1EBF4H386JW91L" localSheetId="18" hidden="1">#REF!</definedName>
    <definedName name="BEx1U7WFO8OZKB1EBF4H386JW91L" localSheetId="17" hidden="1">#REF!</definedName>
    <definedName name="BEx1U7WFO8OZKB1EBF4H386JW91L" localSheetId="2" hidden="1">#REF!</definedName>
    <definedName name="BEx1U7WFO8OZKB1EBF4H386JW91L" localSheetId="0" hidden="1">#REF!</definedName>
    <definedName name="BEx1U7WFO8OZKB1EBF4H386JW91L" hidden="1">#REF!</definedName>
    <definedName name="BEx1U87938YR9N6HYI24KVBKLOS3" localSheetId="5" hidden="1">#REF!</definedName>
    <definedName name="BEx1U87938YR9N6HYI24KVBKLOS3" localSheetId="9" hidden="1">#REF!</definedName>
    <definedName name="BEx1U87938YR9N6HYI24KVBKLOS3" localSheetId="6" hidden="1">#REF!</definedName>
    <definedName name="BEx1U87938YR9N6HYI24KVBKLOS3" localSheetId="10" hidden="1">#REF!</definedName>
    <definedName name="BEx1U87938YR9N6HYI24KVBKLOS3" localSheetId="13" hidden="1">#REF!</definedName>
    <definedName name="BEx1U87938YR9N6HYI24KVBKLOS3" localSheetId="14" hidden="1">#REF!</definedName>
    <definedName name="BEx1U87938YR9N6HYI24KVBKLOS3" localSheetId="16" hidden="1">#REF!</definedName>
    <definedName name="BEx1U87938YR9N6HYI24KVBKLOS3" localSheetId="15" hidden="1">#REF!</definedName>
    <definedName name="BEx1U87938YR9N6HYI24KVBKLOS3" localSheetId="18" hidden="1">#REF!</definedName>
    <definedName name="BEx1U87938YR9N6HYI24KVBKLOS3" localSheetId="17" hidden="1">#REF!</definedName>
    <definedName name="BEx1U87938YR9N6HYI24KVBKLOS3" localSheetId="2" hidden="1">#REF!</definedName>
    <definedName name="BEx1U87938YR9N6HYI24KVBKLOS3" localSheetId="0" hidden="1">#REF!</definedName>
    <definedName name="BEx1U87938YR9N6HYI24KVBKLOS3" hidden="1">#REF!</definedName>
    <definedName name="BEx1U9P6VQWSVRICLZR9DYRMN61U" localSheetId="5" hidden="1">#REF!</definedName>
    <definedName name="BEx1U9P6VQWSVRICLZR9DYRMN61U" localSheetId="9" hidden="1">#REF!</definedName>
    <definedName name="BEx1U9P6VQWSVRICLZR9DYRMN61U" localSheetId="6" hidden="1">#REF!</definedName>
    <definedName name="BEx1U9P6VQWSVRICLZR9DYRMN61U" localSheetId="10" hidden="1">#REF!</definedName>
    <definedName name="BEx1U9P6VQWSVRICLZR9DYRMN61U" localSheetId="13" hidden="1">#REF!</definedName>
    <definedName name="BEx1U9P6VQWSVRICLZR9DYRMN61U" localSheetId="14" hidden="1">#REF!</definedName>
    <definedName name="BEx1U9P6VQWSVRICLZR9DYRMN61U" localSheetId="16" hidden="1">#REF!</definedName>
    <definedName name="BEx1U9P6VQWSVRICLZR9DYRMN61U" localSheetId="15" hidden="1">#REF!</definedName>
    <definedName name="BEx1U9P6VQWSVRICLZR9DYRMN61U" localSheetId="18" hidden="1">#REF!</definedName>
    <definedName name="BEx1U9P6VQWSVRICLZR9DYRMN61U" localSheetId="17" hidden="1">#REF!</definedName>
    <definedName name="BEx1U9P6VQWSVRICLZR9DYRMN61U" localSheetId="2" hidden="1">#REF!</definedName>
    <definedName name="BEx1U9P6VQWSVRICLZR9DYRMN61U" localSheetId="0" hidden="1">#REF!</definedName>
    <definedName name="BEx1U9P6VQWSVRICLZR9DYRMN61U" hidden="1">#REF!</definedName>
    <definedName name="BEx1UESH4KDWHYESQU2IE55RS3LI" localSheetId="5" hidden="1">#REF!</definedName>
    <definedName name="BEx1UESH4KDWHYESQU2IE55RS3LI" localSheetId="9" hidden="1">#REF!</definedName>
    <definedName name="BEx1UESH4KDWHYESQU2IE55RS3LI" localSheetId="6" hidden="1">#REF!</definedName>
    <definedName name="BEx1UESH4KDWHYESQU2IE55RS3LI" localSheetId="10" hidden="1">#REF!</definedName>
    <definedName name="BEx1UESH4KDWHYESQU2IE55RS3LI" localSheetId="13" hidden="1">#REF!</definedName>
    <definedName name="BEx1UESH4KDWHYESQU2IE55RS3LI" localSheetId="14" hidden="1">#REF!</definedName>
    <definedName name="BEx1UESH4KDWHYESQU2IE55RS3LI" localSheetId="16" hidden="1">#REF!</definedName>
    <definedName name="BEx1UESH4KDWHYESQU2IE55RS3LI" localSheetId="15" hidden="1">#REF!</definedName>
    <definedName name="BEx1UESH4KDWHYESQU2IE55RS3LI" localSheetId="18" hidden="1">#REF!</definedName>
    <definedName name="BEx1UESH4KDWHYESQU2IE55RS3LI" localSheetId="17" hidden="1">#REF!</definedName>
    <definedName name="BEx1UESH4KDWHYESQU2IE55RS3LI" localSheetId="2" hidden="1">#REF!</definedName>
    <definedName name="BEx1UESH4KDWHYESQU2IE55RS3LI" localSheetId="0" hidden="1">#REF!</definedName>
    <definedName name="BEx1UESH4KDWHYESQU2IE55RS3LI" hidden="1">#REF!</definedName>
    <definedName name="BEx1UI8N9KTCPSOJ7RDW0T8UEBNP" localSheetId="5" hidden="1">#REF!</definedName>
    <definedName name="BEx1UI8N9KTCPSOJ7RDW0T8UEBNP" localSheetId="9" hidden="1">#REF!</definedName>
    <definedName name="BEx1UI8N9KTCPSOJ7RDW0T8UEBNP" localSheetId="6" hidden="1">#REF!</definedName>
    <definedName name="BEx1UI8N9KTCPSOJ7RDW0T8UEBNP" localSheetId="10" hidden="1">#REF!</definedName>
    <definedName name="BEx1UI8N9KTCPSOJ7RDW0T8UEBNP" localSheetId="13" hidden="1">#REF!</definedName>
    <definedName name="BEx1UI8N9KTCPSOJ7RDW0T8UEBNP" localSheetId="14" hidden="1">#REF!</definedName>
    <definedName name="BEx1UI8N9KTCPSOJ7RDW0T8UEBNP" localSheetId="16" hidden="1">#REF!</definedName>
    <definedName name="BEx1UI8N9KTCPSOJ7RDW0T8UEBNP" localSheetId="15" hidden="1">#REF!</definedName>
    <definedName name="BEx1UI8N9KTCPSOJ7RDW0T8UEBNP" localSheetId="18" hidden="1">#REF!</definedName>
    <definedName name="BEx1UI8N9KTCPSOJ7RDW0T8UEBNP" localSheetId="17" hidden="1">#REF!</definedName>
    <definedName name="BEx1UI8N9KTCPSOJ7RDW0T8UEBNP" localSheetId="2" hidden="1">#REF!</definedName>
    <definedName name="BEx1UI8N9KTCPSOJ7RDW0T8UEBNP" localSheetId="0" hidden="1">#REF!</definedName>
    <definedName name="BEx1UI8N9KTCPSOJ7RDW0T8UEBNP" hidden="1">#REF!</definedName>
    <definedName name="BEx1UML0HHJFHA5TBOYQ24I3RV1W" localSheetId="5" hidden="1">#REF!</definedName>
    <definedName name="BEx1UML0HHJFHA5TBOYQ24I3RV1W" localSheetId="9" hidden="1">#REF!</definedName>
    <definedName name="BEx1UML0HHJFHA5TBOYQ24I3RV1W" localSheetId="6" hidden="1">#REF!</definedName>
    <definedName name="BEx1UML0HHJFHA5TBOYQ24I3RV1W" localSheetId="10" hidden="1">#REF!</definedName>
    <definedName name="BEx1UML0HHJFHA5TBOYQ24I3RV1W" localSheetId="13" hidden="1">#REF!</definedName>
    <definedName name="BEx1UML0HHJFHA5TBOYQ24I3RV1W" localSheetId="14" hidden="1">#REF!</definedName>
    <definedName name="BEx1UML0HHJFHA5TBOYQ24I3RV1W" localSheetId="16" hidden="1">#REF!</definedName>
    <definedName name="BEx1UML0HHJFHA5TBOYQ24I3RV1W" localSheetId="15" hidden="1">#REF!</definedName>
    <definedName name="BEx1UML0HHJFHA5TBOYQ24I3RV1W" localSheetId="18" hidden="1">#REF!</definedName>
    <definedName name="BEx1UML0HHJFHA5TBOYQ24I3RV1W" localSheetId="17" hidden="1">#REF!</definedName>
    <definedName name="BEx1UML0HHJFHA5TBOYQ24I3RV1W" localSheetId="2" hidden="1">#REF!</definedName>
    <definedName name="BEx1UML0HHJFHA5TBOYQ24I3RV1W" localSheetId="0" hidden="1">#REF!</definedName>
    <definedName name="BEx1UML0HHJFHA5TBOYQ24I3RV1W" hidden="1">#REF!</definedName>
    <definedName name="BEx1UO8ENOJNYCNX5Z95TBIJ3MKP" localSheetId="5" hidden="1">#REF!</definedName>
    <definedName name="BEx1UO8ENOJNYCNX5Z95TBIJ3MKP" localSheetId="9" hidden="1">#REF!</definedName>
    <definedName name="BEx1UO8ENOJNYCNX5Z95TBIJ3MKP" localSheetId="6" hidden="1">#REF!</definedName>
    <definedName name="BEx1UO8ENOJNYCNX5Z95TBIJ3MKP" localSheetId="10" hidden="1">#REF!</definedName>
    <definedName name="BEx1UO8ENOJNYCNX5Z95TBIJ3MKP" localSheetId="13" hidden="1">#REF!</definedName>
    <definedName name="BEx1UO8ENOJNYCNX5Z95TBIJ3MKP" localSheetId="14" hidden="1">#REF!</definedName>
    <definedName name="BEx1UO8ENOJNYCNX5Z95TBIJ3MKP" localSheetId="16" hidden="1">#REF!</definedName>
    <definedName name="BEx1UO8ENOJNYCNX5Z95TBIJ3MKP" localSheetId="15" hidden="1">#REF!</definedName>
    <definedName name="BEx1UO8ENOJNYCNX5Z95TBIJ3MKP" localSheetId="18" hidden="1">#REF!</definedName>
    <definedName name="BEx1UO8ENOJNYCNX5Z95TBIJ3MKP" localSheetId="17" hidden="1">#REF!</definedName>
    <definedName name="BEx1UO8ENOJNYCNX5Z95TBIJ3MKP" localSheetId="2" hidden="1">#REF!</definedName>
    <definedName name="BEx1UO8ENOJNYCNX5Z95TBIJ3MKP" localSheetId="0" hidden="1">#REF!</definedName>
    <definedName name="BEx1UO8ENOJNYCNX5Z95TBIJ3MKP" hidden="1">#REF!</definedName>
    <definedName name="BEx1UUDIQPZ23XQ79GUL0RAWRSCK" localSheetId="5" hidden="1">#REF!</definedName>
    <definedName name="BEx1UUDIQPZ23XQ79GUL0RAWRSCK" localSheetId="9" hidden="1">#REF!</definedName>
    <definedName name="BEx1UUDIQPZ23XQ79GUL0RAWRSCK" localSheetId="6" hidden="1">#REF!</definedName>
    <definedName name="BEx1UUDIQPZ23XQ79GUL0RAWRSCK" localSheetId="10" hidden="1">#REF!</definedName>
    <definedName name="BEx1UUDIQPZ23XQ79GUL0RAWRSCK" localSheetId="13" hidden="1">#REF!</definedName>
    <definedName name="BEx1UUDIQPZ23XQ79GUL0RAWRSCK" localSheetId="14" hidden="1">#REF!</definedName>
    <definedName name="BEx1UUDIQPZ23XQ79GUL0RAWRSCK" localSheetId="16" hidden="1">#REF!</definedName>
    <definedName name="BEx1UUDIQPZ23XQ79GUL0RAWRSCK" localSheetId="15" hidden="1">#REF!</definedName>
    <definedName name="BEx1UUDIQPZ23XQ79GUL0RAWRSCK" localSheetId="18" hidden="1">#REF!</definedName>
    <definedName name="BEx1UUDIQPZ23XQ79GUL0RAWRSCK" localSheetId="17" hidden="1">#REF!</definedName>
    <definedName name="BEx1UUDIQPZ23XQ79GUL0RAWRSCK" localSheetId="2" hidden="1">#REF!</definedName>
    <definedName name="BEx1UUDIQPZ23XQ79GUL0RAWRSCK" localSheetId="0" hidden="1">#REF!</definedName>
    <definedName name="BEx1UUDIQPZ23XQ79GUL0RAWRSCK" hidden="1">#REF!</definedName>
    <definedName name="BEx1V67SEV778NVW68J8W5SND1J7" localSheetId="5" hidden="1">#REF!</definedName>
    <definedName name="BEx1V67SEV778NVW68J8W5SND1J7" localSheetId="9" hidden="1">#REF!</definedName>
    <definedName name="BEx1V67SEV778NVW68J8W5SND1J7" localSheetId="6" hidden="1">#REF!</definedName>
    <definedName name="BEx1V67SEV778NVW68J8W5SND1J7" localSheetId="10" hidden="1">#REF!</definedName>
    <definedName name="BEx1V67SEV778NVW68J8W5SND1J7" localSheetId="13" hidden="1">#REF!</definedName>
    <definedName name="BEx1V67SEV778NVW68J8W5SND1J7" localSheetId="14" hidden="1">#REF!</definedName>
    <definedName name="BEx1V67SEV778NVW68J8W5SND1J7" localSheetId="16" hidden="1">#REF!</definedName>
    <definedName name="BEx1V67SEV778NVW68J8W5SND1J7" localSheetId="15" hidden="1">#REF!</definedName>
    <definedName name="BEx1V67SEV778NVW68J8W5SND1J7" localSheetId="18" hidden="1">#REF!</definedName>
    <definedName name="BEx1V67SEV778NVW68J8W5SND1J7" localSheetId="17" hidden="1">#REF!</definedName>
    <definedName name="BEx1V67SEV778NVW68J8W5SND1J7" localSheetId="2" hidden="1">#REF!</definedName>
    <definedName name="BEx1V67SEV778NVW68J8W5SND1J7" localSheetId="0" hidden="1">#REF!</definedName>
    <definedName name="BEx1V67SEV778NVW68J8W5SND1J7" hidden="1">#REF!</definedName>
    <definedName name="BEx1VIY9SQLRESD11CC4PHYT0XSG" localSheetId="5" hidden="1">#REF!</definedName>
    <definedName name="BEx1VIY9SQLRESD11CC4PHYT0XSG" localSheetId="9" hidden="1">#REF!</definedName>
    <definedName name="BEx1VIY9SQLRESD11CC4PHYT0XSG" localSheetId="6" hidden="1">#REF!</definedName>
    <definedName name="BEx1VIY9SQLRESD11CC4PHYT0XSG" localSheetId="10" hidden="1">#REF!</definedName>
    <definedName name="BEx1VIY9SQLRESD11CC4PHYT0XSG" localSheetId="13" hidden="1">#REF!</definedName>
    <definedName name="BEx1VIY9SQLRESD11CC4PHYT0XSG" localSheetId="14" hidden="1">#REF!</definedName>
    <definedName name="BEx1VIY9SQLRESD11CC4PHYT0XSG" localSheetId="16" hidden="1">#REF!</definedName>
    <definedName name="BEx1VIY9SQLRESD11CC4PHYT0XSG" localSheetId="15" hidden="1">#REF!</definedName>
    <definedName name="BEx1VIY9SQLRESD11CC4PHYT0XSG" localSheetId="18" hidden="1">#REF!</definedName>
    <definedName name="BEx1VIY9SQLRESD11CC4PHYT0XSG" localSheetId="17" hidden="1">#REF!</definedName>
    <definedName name="BEx1VIY9SQLRESD11CC4PHYT0XSG" localSheetId="2" hidden="1">#REF!</definedName>
    <definedName name="BEx1VIY9SQLRESD11CC4PHYT0XSG" localSheetId="0" hidden="1">#REF!</definedName>
    <definedName name="BEx1VIY9SQLRESD11CC4PHYT0XSG" hidden="1">#REF!</definedName>
    <definedName name="BEx1W3170EJU6QEJR4F8E2ULUU2U" localSheetId="5" hidden="1">#REF!</definedName>
    <definedName name="BEx1W3170EJU6QEJR4F8E2ULUU2U" localSheetId="9" hidden="1">#REF!</definedName>
    <definedName name="BEx1W3170EJU6QEJR4F8E2ULUU2U" localSheetId="6" hidden="1">#REF!</definedName>
    <definedName name="BEx1W3170EJU6QEJR4F8E2ULUU2U" localSheetId="10" hidden="1">#REF!</definedName>
    <definedName name="BEx1W3170EJU6QEJR4F8E2ULUU2U" localSheetId="13" hidden="1">#REF!</definedName>
    <definedName name="BEx1W3170EJU6QEJR4F8E2ULUU2U" localSheetId="14" hidden="1">#REF!</definedName>
    <definedName name="BEx1W3170EJU6QEJR4F8E2ULUU2U" localSheetId="16" hidden="1">#REF!</definedName>
    <definedName name="BEx1W3170EJU6QEJR4F8E2ULUU2U" localSheetId="15" hidden="1">#REF!</definedName>
    <definedName name="BEx1W3170EJU6QEJR4F8E2ULUU2U" localSheetId="18" hidden="1">#REF!</definedName>
    <definedName name="BEx1W3170EJU6QEJR4F8E2ULUU2U" localSheetId="17" hidden="1">#REF!</definedName>
    <definedName name="BEx1W3170EJU6QEJR4F8E2ULUU2U" localSheetId="2" hidden="1">#REF!</definedName>
    <definedName name="BEx1W3170EJU6QEJR4F8E2ULUU2U" localSheetId="0" hidden="1">#REF!</definedName>
    <definedName name="BEx1W3170EJU6QEJR4F8E2ULUU2U" hidden="1">#REF!</definedName>
    <definedName name="BEx1WC67EH10SC38QWX3WEA5KH3A" localSheetId="5" hidden="1">#REF!</definedName>
    <definedName name="BEx1WC67EH10SC38QWX3WEA5KH3A" localSheetId="9" hidden="1">#REF!</definedName>
    <definedName name="BEx1WC67EH10SC38QWX3WEA5KH3A" localSheetId="6" hidden="1">#REF!</definedName>
    <definedName name="BEx1WC67EH10SC38QWX3WEA5KH3A" localSheetId="10" hidden="1">#REF!</definedName>
    <definedName name="BEx1WC67EH10SC38QWX3WEA5KH3A" localSheetId="13" hidden="1">#REF!</definedName>
    <definedName name="BEx1WC67EH10SC38QWX3WEA5KH3A" localSheetId="14" hidden="1">#REF!</definedName>
    <definedName name="BEx1WC67EH10SC38QWX3WEA5KH3A" localSheetId="16" hidden="1">#REF!</definedName>
    <definedName name="BEx1WC67EH10SC38QWX3WEA5KH3A" localSheetId="15" hidden="1">#REF!</definedName>
    <definedName name="BEx1WC67EH10SC38QWX3WEA5KH3A" localSheetId="18" hidden="1">#REF!</definedName>
    <definedName name="BEx1WC67EH10SC38QWX3WEA5KH3A" localSheetId="17" hidden="1">#REF!</definedName>
    <definedName name="BEx1WC67EH10SC38QWX3WEA5KH3A" localSheetId="2" hidden="1">#REF!</definedName>
    <definedName name="BEx1WC67EH10SC38QWX3WEA5KH3A" localSheetId="0" hidden="1">#REF!</definedName>
    <definedName name="BEx1WC67EH10SC38QWX3WEA5KH3A" hidden="1">#REF!</definedName>
    <definedName name="BEx1WDTMC6W73PJPTY0JYLKOA883" localSheetId="5" hidden="1">#REF!</definedName>
    <definedName name="BEx1WDTMC6W73PJPTY0JYLKOA883" localSheetId="9" hidden="1">#REF!</definedName>
    <definedName name="BEx1WDTMC6W73PJPTY0JYLKOA883" localSheetId="6" hidden="1">#REF!</definedName>
    <definedName name="BEx1WDTMC6W73PJPTY0JYLKOA883" localSheetId="10" hidden="1">#REF!</definedName>
    <definedName name="BEx1WDTMC6W73PJPTY0JYLKOA883" localSheetId="13" hidden="1">#REF!</definedName>
    <definedName name="BEx1WDTMC6W73PJPTY0JYLKOA883" localSheetId="14" hidden="1">#REF!</definedName>
    <definedName name="BEx1WDTMC6W73PJPTY0JYLKOA883" localSheetId="16" hidden="1">#REF!</definedName>
    <definedName name="BEx1WDTMC6W73PJPTY0JYLKOA883" localSheetId="15" hidden="1">#REF!</definedName>
    <definedName name="BEx1WDTMC6W73PJPTY0JYLKOA883" localSheetId="18" hidden="1">#REF!</definedName>
    <definedName name="BEx1WDTMC6W73PJPTY0JYLKOA883" localSheetId="17" hidden="1">#REF!</definedName>
    <definedName name="BEx1WDTMC6W73PJPTY0JYLKOA883" localSheetId="2" hidden="1">#REF!</definedName>
    <definedName name="BEx1WDTMC6W73PJPTY0JYLKOA883" localSheetId="0" hidden="1">#REF!</definedName>
    <definedName name="BEx1WDTMC6W73PJPTY0JYLKOA883" hidden="1">#REF!</definedName>
    <definedName name="BEx1WGYTKZZIPM1577W5FEYKFH3V" localSheetId="5" hidden="1">#REF!</definedName>
    <definedName name="BEx1WGYTKZZIPM1577W5FEYKFH3V" localSheetId="9" hidden="1">#REF!</definedName>
    <definedName name="BEx1WGYTKZZIPM1577W5FEYKFH3V" localSheetId="6" hidden="1">#REF!</definedName>
    <definedName name="BEx1WGYTKZZIPM1577W5FEYKFH3V" localSheetId="10" hidden="1">#REF!</definedName>
    <definedName name="BEx1WGYTKZZIPM1577W5FEYKFH3V" localSheetId="13" hidden="1">#REF!</definedName>
    <definedName name="BEx1WGYTKZZIPM1577W5FEYKFH3V" localSheetId="14" hidden="1">#REF!</definedName>
    <definedName name="BEx1WGYTKZZIPM1577W5FEYKFH3V" localSheetId="16" hidden="1">#REF!</definedName>
    <definedName name="BEx1WGYTKZZIPM1577W5FEYKFH3V" localSheetId="15" hidden="1">#REF!</definedName>
    <definedName name="BEx1WGYTKZZIPM1577W5FEYKFH3V" localSheetId="18" hidden="1">#REF!</definedName>
    <definedName name="BEx1WGYTKZZIPM1577W5FEYKFH3V" localSheetId="17" hidden="1">#REF!</definedName>
    <definedName name="BEx1WGYTKZZIPM1577W5FEYKFH3V" localSheetId="2" hidden="1">#REF!</definedName>
    <definedName name="BEx1WGYTKZZIPM1577W5FEYKFH3V" localSheetId="0" hidden="1">#REF!</definedName>
    <definedName name="BEx1WGYTKZZIPM1577W5FEYKFH3V" hidden="1">#REF!</definedName>
    <definedName name="BEx1WHPURIV3D3PTJJ359H1OP7ZV" localSheetId="5" hidden="1">#REF!</definedName>
    <definedName name="BEx1WHPURIV3D3PTJJ359H1OP7ZV" localSheetId="9" hidden="1">#REF!</definedName>
    <definedName name="BEx1WHPURIV3D3PTJJ359H1OP7ZV" localSheetId="6" hidden="1">#REF!</definedName>
    <definedName name="BEx1WHPURIV3D3PTJJ359H1OP7ZV" localSheetId="10" hidden="1">#REF!</definedName>
    <definedName name="BEx1WHPURIV3D3PTJJ359H1OP7ZV" localSheetId="13" hidden="1">#REF!</definedName>
    <definedName name="BEx1WHPURIV3D3PTJJ359H1OP7ZV" localSheetId="14" hidden="1">#REF!</definedName>
    <definedName name="BEx1WHPURIV3D3PTJJ359H1OP7ZV" localSheetId="16" hidden="1">#REF!</definedName>
    <definedName name="BEx1WHPURIV3D3PTJJ359H1OP7ZV" localSheetId="15" hidden="1">#REF!</definedName>
    <definedName name="BEx1WHPURIV3D3PTJJ359H1OP7ZV" localSheetId="18" hidden="1">#REF!</definedName>
    <definedName name="BEx1WHPURIV3D3PTJJ359H1OP7ZV" localSheetId="17" hidden="1">#REF!</definedName>
    <definedName name="BEx1WHPURIV3D3PTJJ359H1OP7ZV" localSheetId="2" hidden="1">#REF!</definedName>
    <definedName name="BEx1WHPURIV3D3PTJJ359H1OP7ZV" localSheetId="0" hidden="1">#REF!</definedName>
    <definedName name="BEx1WHPURIV3D3PTJJ359H1OP7ZV" hidden="1">#REF!</definedName>
    <definedName name="BEx1WLBBR45RLDQX9FCLJWUUQX5R" localSheetId="5" hidden="1">#REF!</definedName>
    <definedName name="BEx1WLBBR45RLDQX9FCLJWUUQX5R" localSheetId="9" hidden="1">#REF!</definedName>
    <definedName name="BEx1WLBBR45RLDQX9FCLJWUUQX5R" localSheetId="6" hidden="1">#REF!</definedName>
    <definedName name="BEx1WLBBR45RLDQX9FCLJWUUQX5R" localSheetId="10" hidden="1">#REF!</definedName>
    <definedName name="BEx1WLBBR45RLDQX9FCLJWUUQX5R" localSheetId="13" hidden="1">#REF!</definedName>
    <definedName name="BEx1WLBBR45RLDQX9FCLJWUUQX5R" localSheetId="14" hidden="1">#REF!</definedName>
    <definedName name="BEx1WLBBR45RLDQX9FCLJWUUQX5R" localSheetId="16" hidden="1">#REF!</definedName>
    <definedName name="BEx1WLBBR45RLDQX9FCLJWUUQX5R" localSheetId="15" hidden="1">#REF!</definedName>
    <definedName name="BEx1WLBBR45RLDQX9FCLJWUUQX5R" localSheetId="18" hidden="1">#REF!</definedName>
    <definedName name="BEx1WLBBR45RLDQX9FCLJWUUQX5R" localSheetId="17" hidden="1">#REF!</definedName>
    <definedName name="BEx1WLBBR45RLDQX9FCLJWUUQX5R" localSheetId="2" hidden="1">#REF!</definedName>
    <definedName name="BEx1WLBBR45RLDQX9FCLJWUUQX5R" localSheetId="0" hidden="1">#REF!</definedName>
    <definedName name="BEx1WLBBR45RLDQX9FCLJWUUQX5R" hidden="1">#REF!</definedName>
    <definedName name="BEx1WLWY2CR1WRD694JJSWSDFAIR" localSheetId="5" hidden="1">#REF!</definedName>
    <definedName name="BEx1WLWY2CR1WRD694JJSWSDFAIR" localSheetId="9" hidden="1">#REF!</definedName>
    <definedName name="BEx1WLWY2CR1WRD694JJSWSDFAIR" localSheetId="6" hidden="1">#REF!</definedName>
    <definedName name="BEx1WLWY2CR1WRD694JJSWSDFAIR" localSheetId="10" hidden="1">#REF!</definedName>
    <definedName name="BEx1WLWY2CR1WRD694JJSWSDFAIR" localSheetId="13" hidden="1">#REF!</definedName>
    <definedName name="BEx1WLWY2CR1WRD694JJSWSDFAIR" localSheetId="14" hidden="1">#REF!</definedName>
    <definedName name="BEx1WLWY2CR1WRD694JJSWSDFAIR" localSheetId="16" hidden="1">#REF!</definedName>
    <definedName name="BEx1WLWY2CR1WRD694JJSWSDFAIR" localSheetId="15" hidden="1">#REF!</definedName>
    <definedName name="BEx1WLWY2CR1WRD694JJSWSDFAIR" localSheetId="18" hidden="1">#REF!</definedName>
    <definedName name="BEx1WLWY2CR1WRD694JJSWSDFAIR" localSheetId="17" hidden="1">#REF!</definedName>
    <definedName name="BEx1WLWY2CR1WRD694JJSWSDFAIR" localSheetId="2" hidden="1">#REF!</definedName>
    <definedName name="BEx1WLWY2CR1WRD694JJSWSDFAIR" localSheetId="0" hidden="1">#REF!</definedName>
    <definedName name="BEx1WLWY2CR1WRD694JJSWSDFAIR" hidden="1">#REF!</definedName>
    <definedName name="BEx1WMD1LWPWRIK6GGAJRJAHJM8I" localSheetId="5" hidden="1">#REF!</definedName>
    <definedName name="BEx1WMD1LWPWRIK6GGAJRJAHJM8I" localSheetId="9" hidden="1">#REF!</definedName>
    <definedName name="BEx1WMD1LWPWRIK6GGAJRJAHJM8I" localSheetId="6" hidden="1">#REF!</definedName>
    <definedName name="BEx1WMD1LWPWRIK6GGAJRJAHJM8I" localSheetId="10" hidden="1">#REF!</definedName>
    <definedName name="BEx1WMD1LWPWRIK6GGAJRJAHJM8I" localSheetId="13" hidden="1">#REF!</definedName>
    <definedName name="BEx1WMD1LWPWRIK6GGAJRJAHJM8I" localSheetId="14" hidden="1">#REF!</definedName>
    <definedName name="BEx1WMD1LWPWRIK6GGAJRJAHJM8I" localSheetId="16" hidden="1">#REF!</definedName>
    <definedName name="BEx1WMD1LWPWRIK6GGAJRJAHJM8I" localSheetId="15" hidden="1">#REF!</definedName>
    <definedName name="BEx1WMD1LWPWRIK6GGAJRJAHJM8I" localSheetId="18" hidden="1">#REF!</definedName>
    <definedName name="BEx1WMD1LWPWRIK6GGAJRJAHJM8I" localSheetId="17" hidden="1">#REF!</definedName>
    <definedName name="BEx1WMD1LWPWRIK6GGAJRJAHJM8I" localSheetId="2" hidden="1">#REF!</definedName>
    <definedName name="BEx1WMD1LWPWRIK6GGAJRJAHJM8I" localSheetId="0" hidden="1">#REF!</definedName>
    <definedName name="BEx1WMD1LWPWRIK6GGAJRJAHJM8I" hidden="1">#REF!</definedName>
    <definedName name="BEx1WR0D41MR174LBF3P9E3K0J51" localSheetId="5" hidden="1">#REF!</definedName>
    <definedName name="BEx1WR0D41MR174LBF3P9E3K0J51" localSheetId="9" hidden="1">#REF!</definedName>
    <definedName name="BEx1WR0D41MR174LBF3P9E3K0J51" localSheetId="6" hidden="1">#REF!</definedName>
    <definedName name="BEx1WR0D41MR174LBF3P9E3K0J51" localSheetId="10" hidden="1">#REF!</definedName>
    <definedName name="BEx1WR0D41MR174LBF3P9E3K0J51" localSheetId="13" hidden="1">#REF!</definedName>
    <definedName name="BEx1WR0D41MR174LBF3P9E3K0J51" localSheetId="14" hidden="1">#REF!</definedName>
    <definedName name="BEx1WR0D41MR174LBF3P9E3K0J51" localSheetId="16" hidden="1">#REF!</definedName>
    <definedName name="BEx1WR0D41MR174LBF3P9E3K0J51" localSheetId="15" hidden="1">#REF!</definedName>
    <definedName name="BEx1WR0D41MR174LBF3P9E3K0J51" localSheetId="18" hidden="1">#REF!</definedName>
    <definedName name="BEx1WR0D41MR174LBF3P9E3K0J51" localSheetId="17" hidden="1">#REF!</definedName>
    <definedName name="BEx1WR0D41MR174LBF3P9E3K0J51" localSheetId="2" hidden="1">#REF!</definedName>
    <definedName name="BEx1WR0D41MR174LBF3P9E3K0J51" localSheetId="0" hidden="1">#REF!</definedName>
    <definedName name="BEx1WR0D41MR174LBF3P9E3K0J51" hidden="1">#REF!</definedName>
    <definedName name="BEx1WT3VU2F7OSUQZHBIV4KTTFJ4" localSheetId="5" hidden="1">#REF!</definedName>
    <definedName name="BEx1WT3VU2F7OSUQZHBIV4KTTFJ4" localSheetId="9" hidden="1">#REF!</definedName>
    <definedName name="BEx1WT3VU2F7OSUQZHBIV4KTTFJ4" localSheetId="6" hidden="1">#REF!</definedName>
    <definedName name="BEx1WT3VU2F7OSUQZHBIV4KTTFJ4" localSheetId="10" hidden="1">#REF!</definedName>
    <definedName name="BEx1WT3VU2F7OSUQZHBIV4KTTFJ4" localSheetId="13" hidden="1">#REF!</definedName>
    <definedName name="BEx1WT3VU2F7OSUQZHBIV4KTTFJ4" localSheetId="14" hidden="1">#REF!</definedName>
    <definedName name="BEx1WT3VU2F7OSUQZHBIV4KTTFJ4" localSheetId="16" hidden="1">#REF!</definedName>
    <definedName name="BEx1WT3VU2F7OSUQZHBIV4KTTFJ4" localSheetId="15" hidden="1">#REF!</definedName>
    <definedName name="BEx1WT3VU2F7OSUQZHBIV4KTTFJ4" localSheetId="18" hidden="1">#REF!</definedName>
    <definedName name="BEx1WT3VU2F7OSUQZHBIV4KTTFJ4" localSheetId="17" hidden="1">#REF!</definedName>
    <definedName name="BEx1WT3VU2F7OSUQZHBIV4KTTFJ4" localSheetId="2" hidden="1">#REF!</definedName>
    <definedName name="BEx1WT3VU2F7OSUQZHBIV4KTTFJ4" localSheetId="0" hidden="1">#REF!</definedName>
    <definedName name="BEx1WT3VU2F7OSUQZHBIV4KTTFJ4" hidden="1">#REF!</definedName>
    <definedName name="BEx1WUB1FAS5PHU33TJ60SUHR618" localSheetId="5" hidden="1">#REF!</definedName>
    <definedName name="BEx1WUB1FAS5PHU33TJ60SUHR618" localSheetId="9" hidden="1">#REF!</definedName>
    <definedName name="BEx1WUB1FAS5PHU33TJ60SUHR618" localSheetId="6" hidden="1">#REF!</definedName>
    <definedName name="BEx1WUB1FAS5PHU33TJ60SUHR618" localSheetId="10" hidden="1">#REF!</definedName>
    <definedName name="BEx1WUB1FAS5PHU33TJ60SUHR618" localSheetId="13" hidden="1">#REF!</definedName>
    <definedName name="BEx1WUB1FAS5PHU33TJ60SUHR618" localSheetId="14" hidden="1">#REF!</definedName>
    <definedName name="BEx1WUB1FAS5PHU33TJ60SUHR618" localSheetId="16" hidden="1">#REF!</definedName>
    <definedName name="BEx1WUB1FAS5PHU33TJ60SUHR618" localSheetId="15" hidden="1">#REF!</definedName>
    <definedName name="BEx1WUB1FAS5PHU33TJ60SUHR618" localSheetId="18" hidden="1">#REF!</definedName>
    <definedName name="BEx1WUB1FAS5PHU33TJ60SUHR618" localSheetId="17" hidden="1">#REF!</definedName>
    <definedName name="BEx1WUB1FAS5PHU33TJ60SUHR618" localSheetId="2" hidden="1">#REF!</definedName>
    <definedName name="BEx1WUB1FAS5PHU33TJ60SUHR618" localSheetId="0" hidden="1">#REF!</definedName>
    <definedName name="BEx1WUB1FAS5PHU33TJ60SUHR618" hidden="1">#REF!</definedName>
    <definedName name="BEx1WX04G0INSPPG9NTNR3DYR6PZ" localSheetId="5" hidden="1">#REF!</definedName>
    <definedName name="BEx1WX04G0INSPPG9NTNR3DYR6PZ" localSheetId="9" hidden="1">#REF!</definedName>
    <definedName name="BEx1WX04G0INSPPG9NTNR3DYR6PZ" localSheetId="6" hidden="1">#REF!</definedName>
    <definedName name="BEx1WX04G0INSPPG9NTNR3DYR6PZ" localSheetId="10" hidden="1">#REF!</definedName>
    <definedName name="BEx1WX04G0INSPPG9NTNR3DYR6PZ" localSheetId="13" hidden="1">#REF!</definedName>
    <definedName name="BEx1WX04G0INSPPG9NTNR3DYR6PZ" localSheetId="14" hidden="1">#REF!</definedName>
    <definedName name="BEx1WX04G0INSPPG9NTNR3DYR6PZ" localSheetId="16" hidden="1">#REF!</definedName>
    <definedName name="BEx1WX04G0INSPPG9NTNR3DYR6PZ" localSheetId="15" hidden="1">#REF!</definedName>
    <definedName name="BEx1WX04G0INSPPG9NTNR3DYR6PZ" localSheetId="18" hidden="1">#REF!</definedName>
    <definedName name="BEx1WX04G0INSPPG9NTNR3DYR6PZ" localSheetId="17" hidden="1">#REF!</definedName>
    <definedName name="BEx1WX04G0INSPPG9NTNR3DYR6PZ" localSheetId="2" hidden="1">#REF!</definedName>
    <definedName name="BEx1WX04G0INSPPG9NTNR3DYR6PZ" localSheetId="0" hidden="1">#REF!</definedName>
    <definedName name="BEx1WX04G0INSPPG9NTNR3DYR6PZ" hidden="1">#REF!</definedName>
    <definedName name="BEx1X3LHU9DPG01VWX2IF65TRATF" localSheetId="5" hidden="1">#REF!</definedName>
    <definedName name="BEx1X3LHU9DPG01VWX2IF65TRATF" localSheetId="9" hidden="1">#REF!</definedName>
    <definedName name="BEx1X3LHU9DPG01VWX2IF65TRATF" localSheetId="6" hidden="1">#REF!</definedName>
    <definedName name="BEx1X3LHU9DPG01VWX2IF65TRATF" localSheetId="10" hidden="1">#REF!</definedName>
    <definedName name="BEx1X3LHU9DPG01VWX2IF65TRATF" localSheetId="13" hidden="1">#REF!</definedName>
    <definedName name="BEx1X3LHU9DPG01VWX2IF65TRATF" localSheetId="14" hidden="1">#REF!</definedName>
    <definedName name="BEx1X3LHU9DPG01VWX2IF65TRATF" localSheetId="16" hidden="1">#REF!</definedName>
    <definedName name="BEx1X3LHU9DPG01VWX2IF65TRATF" localSheetId="15" hidden="1">#REF!</definedName>
    <definedName name="BEx1X3LHU9DPG01VWX2IF65TRATF" localSheetId="18" hidden="1">#REF!</definedName>
    <definedName name="BEx1X3LHU9DPG01VWX2IF65TRATF" localSheetId="17" hidden="1">#REF!</definedName>
    <definedName name="BEx1X3LHU9DPG01VWX2IF65TRATF" localSheetId="2" hidden="1">#REF!</definedName>
    <definedName name="BEx1X3LHU9DPG01VWX2IF65TRATF" localSheetId="0" hidden="1">#REF!</definedName>
    <definedName name="BEx1X3LHU9DPG01VWX2IF65TRATF" hidden="1">#REF!</definedName>
    <definedName name="BEx1XFL3ISYW3FU1DQ3US0DYA8NQ" localSheetId="5" hidden="1">#REF!</definedName>
    <definedName name="BEx1XFL3ISYW3FU1DQ3US0DYA8NQ" localSheetId="9" hidden="1">#REF!</definedName>
    <definedName name="BEx1XFL3ISYW3FU1DQ3US0DYA8NQ" localSheetId="6" hidden="1">#REF!</definedName>
    <definedName name="BEx1XFL3ISYW3FU1DQ3US0DYA8NQ" localSheetId="10" hidden="1">#REF!</definedName>
    <definedName name="BEx1XFL3ISYW3FU1DQ3US0DYA8NQ" localSheetId="13" hidden="1">#REF!</definedName>
    <definedName name="BEx1XFL3ISYW3FU1DQ3US0DYA8NQ" localSheetId="14" hidden="1">#REF!</definedName>
    <definedName name="BEx1XFL3ISYW3FU1DQ3US0DYA8NQ" localSheetId="16" hidden="1">#REF!</definedName>
    <definedName name="BEx1XFL3ISYW3FU1DQ3US0DYA8NQ" localSheetId="15" hidden="1">#REF!</definedName>
    <definedName name="BEx1XFL3ISYW3FU1DQ3US0DYA8NQ" localSheetId="18" hidden="1">#REF!</definedName>
    <definedName name="BEx1XFL3ISYW3FU1DQ3US0DYA8NQ" localSheetId="17" hidden="1">#REF!</definedName>
    <definedName name="BEx1XFL3ISYW3FU1DQ3US0DYA8NQ" localSheetId="2" hidden="1">#REF!</definedName>
    <definedName name="BEx1XFL3ISYW3FU1DQ3US0DYA8NQ" localSheetId="0" hidden="1">#REF!</definedName>
    <definedName name="BEx1XFL3ISYW3FU1DQ3US0DYA8NQ" hidden="1">#REF!</definedName>
    <definedName name="BEx1XK8AAMO0AH0Z1OUKW30CA7EQ" localSheetId="5" hidden="1">#REF!</definedName>
    <definedName name="BEx1XK8AAMO0AH0Z1OUKW30CA7EQ" localSheetId="9" hidden="1">#REF!</definedName>
    <definedName name="BEx1XK8AAMO0AH0Z1OUKW30CA7EQ" localSheetId="6" hidden="1">#REF!</definedName>
    <definedName name="BEx1XK8AAMO0AH0Z1OUKW30CA7EQ" localSheetId="10" hidden="1">#REF!</definedName>
    <definedName name="BEx1XK8AAMO0AH0Z1OUKW30CA7EQ" localSheetId="13" hidden="1">#REF!</definedName>
    <definedName name="BEx1XK8AAMO0AH0Z1OUKW30CA7EQ" localSheetId="14" hidden="1">#REF!</definedName>
    <definedName name="BEx1XK8AAMO0AH0Z1OUKW30CA7EQ" localSheetId="16" hidden="1">#REF!</definedName>
    <definedName name="BEx1XK8AAMO0AH0Z1OUKW30CA7EQ" localSheetId="15" hidden="1">#REF!</definedName>
    <definedName name="BEx1XK8AAMO0AH0Z1OUKW30CA7EQ" localSheetId="18" hidden="1">#REF!</definedName>
    <definedName name="BEx1XK8AAMO0AH0Z1OUKW30CA7EQ" localSheetId="17" hidden="1">#REF!</definedName>
    <definedName name="BEx1XK8AAMO0AH0Z1OUKW30CA7EQ" localSheetId="2" hidden="1">#REF!</definedName>
    <definedName name="BEx1XK8AAMO0AH0Z1OUKW30CA7EQ" localSheetId="0" hidden="1">#REF!</definedName>
    <definedName name="BEx1XK8AAMO0AH0Z1OUKW30CA7EQ" hidden="1">#REF!</definedName>
    <definedName name="BEx1XL4MZ7C80495GHQRWOBS16PQ" localSheetId="5" hidden="1">#REF!</definedName>
    <definedName name="BEx1XL4MZ7C80495GHQRWOBS16PQ" localSheetId="9" hidden="1">#REF!</definedName>
    <definedName name="BEx1XL4MZ7C80495GHQRWOBS16PQ" localSheetId="6" hidden="1">#REF!</definedName>
    <definedName name="BEx1XL4MZ7C80495GHQRWOBS16PQ" localSheetId="10" hidden="1">#REF!</definedName>
    <definedName name="BEx1XL4MZ7C80495GHQRWOBS16PQ" localSheetId="13" hidden="1">#REF!</definedName>
    <definedName name="BEx1XL4MZ7C80495GHQRWOBS16PQ" localSheetId="14" hidden="1">#REF!</definedName>
    <definedName name="BEx1XL4MZ7C80495GHQRWOBS16PQ" localSheetId="16" hidden="1">#REF!</definedName>
    <definedName name="BEx1XL4MZ7C80495GHQRWOBS16PQ" localSheetId="15" hidden="1">#REF!</definedName>
    <definedName name="BEx1XL4MZ7C80495GHQRWOBS16PQ" localSheetId="18" hidden="1">#REF!</definedName>
    <definedName name="BEx1XL4MZ7C80495GHQRWOBS16PQ" localSheetId="17" hidden="1">#REF!</definedName>
    <definedName name="BEx1XL4MZ7C80495GHQRWOBS16PQ" localSheetId="2" hidden="1">#REF!</definedName>
    <definedName name="BEx1XL4MZ7C80495GHQRWOBS16PQ" localSheetId="0" hidden="1">#REF!</definedName>
    <definedName name="BEx1XL4MZ7C80495GHQRWOBS16PQ" hidden="1">#REF!</definedName>
    <definedName name="BEx1Y2IGS2K95E1M51PEF9KJZ0KB" localSheetId="5" hidden="1">#REF!</definedName>
    <definedName name="BEx1Y2IGS2K95E1M51PEF9KJZ0KB" localSheetId="9" hidden="1">#REF!</definedName>
    <definedName name="BEx1Y2IGS2K95E1M51PEF9KJZ0KB" localSheetId="6" hidden="1">#REF!</definedName>
    <definedName name="BEx1Y2IGS2K95E1M51PEF9KJZ0KB" localSheetId="10" hidden="1">#REF!</definedName>
    <definedName name="BEx1Y2IGS2K95E1M51PEF9KJZ0KB" localSheetId="13" hidden="1">#REF!</definedName>
    <definedName name="BEx1Y2IGS2K95E1M51PEF9KJZ0KB" localSheetId="14" hidden="1">#REF!</definedName>
    <definedName name="BEx1Y2IGS2K95E1M51PEF9KJZ0KB" localSheetId="16" hidden="1">#REF!</definedName>
    <definedName name="BEx1Y2IGS2K95E1M51PEF9KJZ0KB" localSheetId="15" hidden="1">#REF!</definedName>
    <definedName name="BEx1Y2IGS2K95E1M51PEF9KJZ0KB" localSheetId="18" hidden="1">#REF!</definedName>
    <definedName name="BEx1Y2IGS2K95E1M51PEF9KJZ0KB" localSheetId="17" hidden="1">#REF!</definedName>
    <definedName name="BEx1Y2IGS2K95E1M51PEF9KJZ0KB" localSheetId="2" hidden="1">#REF!</definedName>
    <definedName name="BEx1Y2IGS2K95E1M51PEF9KJZ0KB" localSheetId="0" hidden="1">#REF!</definedName>
    <definedName name="BEx1Y2IGS2K95E1M51PEF9KJZ0KB" hidden="1">#REF!</definedName>
    <definedName name="BEx1Y3PKK83X2FN9SAALFHOWKMRQ" localSheetId="5" hidden="1">#REF!</definedName>
    <definedName name="BEx1Y3PKK83X2FN9SAALFHOWKMRQ" localSheetId="9" hidden="1">#REF!</definedName>
    <definedName name="BEx1Y3PKK83X2FN9SAALFHOWKMRQ" localSheetId="6" hidden="1">#REF!</definedName>
    <definedName name="BEx1Y3PKK83X2FN9SAALFHOWKMRQ" localSheetId="10" hidden="1">#REF!</definedName>
    <definedName name="BEx1Y3PKK83X2FN9SAALFHOWKMRQ" localSheetId="13" hidden="1">#REF!</definedName>
    <definedName name="BEx1Y3PKK83X2FN9SAALFHOWKMRQ" localSheetId="14" hidden="1">#REF!</definedName>
    <definedName name="BEx1Y3PKK83X2FN9SAALFHOWKMRQ" localSheetId="16" hidden="1">#REF!</definedName>
    <definedName name="BEx1Y3PKK83X2FN9SAALFHOWKMRQ" localSheetId="15" hidden="1">#REF!</definedName>
    <definedName name="BEx1Y3PKK83X2FN9SAALFHOWKMRQ" localSheetId="18" hidden="1">#REF!</definedName>
    <definedName name="BEx1Y3PKK83X2FN9SAALFHOWKMRQ" localSheetId="17" hidden="1">#REF!</definedName>
    <definedName name="BEx1Y3PKK83X2FN9SAALFHOWKMRQ" localSheetId="2" hidden="1">#REF!</definedName>
    <definedName name="BEx1Y3PKK83X2FN9SAALFHOWKMRQ" localSheetId="0" hidden="1">#REF!</definedName>
    <definedName name="BEx1Y3PKK83X2FN9SAALFHOWKMRQ" hidden="1">#REF!</definedName>
    <definedName name="BEx1YL3DJ7Y4AZ01ERCOGW0FJ26T" localSheetId="5" hidden="1">#REF!</definedName>
    <definedName name="BEx1YL3DJ7Y4AZ01ERCOGW0FJ26T" localSheetId="9" hidden="1">#REF!</definedName>
    <definedName name="BEx1YL3DJ7Y4AZ01ERCOGW0FJ26T" localSheetId="6" hidden="1">#REF!</definedName>
    <definedName name="BEx1YL3DJ7Y4AZ01ERCOGW0FJ26T" localSheetId="10" hidden="1">#REF!</definedName>
    <definedName name="BEx1YL3DJ7Y4AZ01ERCOGW0FJ26T" localSheetId="13" hidden="1">#REF!</definedName>
    <definedName name="BEx1YL3DJ7Y4AZ01ERCOGW0FJ26T" localSheetId="14" hidden="1">#REF!</definedName>
    <definedName name="BEx1YL3DJ7Y4AZ01ERCOGW0FJ26T" localSheetId="16" hidden="1">#REF!</definedName>
    <definedName name="BEx1YL3DJ7Y4AZ01ERCOGW0FJ26T" localSheetId="15" hidden="1">#REF!</definedName>
    <definedName name="BEx1YL3DJ7Y4AZ01ERCOGW0FJ26T" localSheetId="18" hidden="1">#REF!</definedName>
    <definedName name="BEx1YL3DJ7Y4AZ01ERCOGW0FJ26T" localSheetId="17" hidden="1">#REF!</definedName>
    <definedName name="BEx1YL3DJ7Y4AZ01ERCOGW0FJ26T" localSheetId="2" hidden="1">#REF!</definedName>
    <definedName name="BEx1YL3DJ7Y4AZ01ERCOGW0FJ26T" localSheetId="0" hidden="1">#REF!</definedName>
    <definedName name="BEx1YL3DJ7Y4AZ01ERCOGW0FJ26T" hidden="1">#REF!</definedName>
    <definedName name="BEx1Z2RYHSVD1H37817SN93VMURZ" localSheetId="5" hidden="1">#REF!</definedName>
    <definedName name="BEx1Z2RYHSVD1H37817SN93VMURZ" localSheetId="9" hidden="1">#REF!</definedName>
    <definedName name="BEx1Z2RYHSVD1H37817SN93VMURZ" localSheetId="6" hidden="1">#REF!</definedName>
    <definedName name="BEx1Z2RYHSVD1H37817SN93VMURZ" localSheetId="10" hidden="1">#REF!</definedName>
    <definedName name="BEx1Z2RYHSVD1H37817SN93VMURZ" localSheetId="13" hidden="1">#REF!</definedName>
    <definedName name="BEx1Z2RYHSVD1H37817SN93VMURZ" localSheetId="14" hidden="1">#REF!</definedName>
    <definedName name="BEx1Z2RYHSVD1H37817SN93VMURZ" localSheetId="16" hidden="1">#REF!</definedName>
    <definedName name="BEx1Z2RYHSVD1H37817SN93VMURZ" localSheetId="15" hidden="1">#REF!</definedName>
    <definedName name="BEx1Z2RYHSVD1H37817SN93VMURZ" localSheetId="18" hidden="1">#REF!</definedName>
    <definedName name="BEx1Z2RYHSVD1H37817SN93VMURZ" localSheetId="17" hidden="1">#REF!</definedName>
    <definedName name="BEx1Z2RYHSVD1H37817SN93VMURZ" localSheetId="2" hidden="1">#REF!</definedName>
    <definedName name="BEx1Z2RYHSVD1H37817SN93VMURZ" localSheetId="0" hidden="1">#REF!</definedName>
    <definedName name="BEx1Z2RYHSVD1H37817SN93VMURZ" hidden="1">#REF!</definedName>
    <definedName name="BEx3AMAKWI6458B67VKZO56MCNJW" localSheetId="5" hidden="1">#REF!</definedName>
    <definedName name="BEx3AMAKWI6458B67VKZO56MCNJW" localSheetId="9" hidden="1">#REF!</definedName>
    <definedName name="BEx3AMAKWI6458B67VKZO56MCNJW" localSheetId="6" hidden="1">#REF!</definedName>
    <definedName name="BEx3AMAKWI6458B67VKZO56MCNJW" localSheetId="10" hidden="1">#REF!</definedName>
    <definedName name="BEx3AMAKWI6458B67VKZO56MCNJW" localSheetId="13" hidden="1">#REF!</definedName>
    <definedName name="BEx3AMAKWI6458B67VKZO56MCNJW" localSheetId="14" hidden="1">#REF!</definedName>
    <definedName name="BEx3AMAKWI6458B67VKZO56MCNJW" localSheetId="16" hidden="1">#REF!</definedName>
    <definedName name="BEx3AMAKWI6458B67VKZO56MCNJW" localSheetId="15" hidden="1">#REF!</definedName>
    <definedName name="BEx3AMAKWI6458B67VKZO56MCNJW" localSheetId="18" hidden="1">#REF!</definedName>
    <definedName name="BEx3AMAKWI6458B67VKZO56MCNJW" localSheetId="17" hidden="1">#REF!</definedName>
    <definedName name="BEx3AMAKWI6458B67VKZO56MCNJW" localSheetId="2" hidden="1">#REF!</definedName>
    <definedName name="BEx3AMAKWI6458B67VKZO56MCNJW" localSheetId="0" hidden="1">#REF!</definedName>
    <definedName name="BEx3AMAKWI6458B67VKZO56MCNJW" hidden="1">#REF!</definedName>
    <definedName name="BEx3AOOVM42G82TNF53W0EKXLUSI" localSheetId="5" hidden="1">#REF!</definedName>
    <definedName name="BEx3AOOVM42G82TNF53W0EKXLUSI" localSheetId="9" hidden="1">#REF!</definedName>
    <definedName name="BEx3AOOVM42G82TNF53W0EKXLUSI" localSheetId="6" hidden="1">#REF!</definedName>
    <definedName name="BEx3AOOVM42G82TNF53W0EKXLUSI" localSheetId="10" hidden="1">#REF!</definedName>
    <definedName name="BEx3AOOVM42G82TNF53W0EKXLUSI" localSheetId="13" hidden="1">#REF!</definedName>
    <definedName name="BEx3AOOVM42G82TNF53W0EKXLUSI" localSheetId="14" hidden="1">#REF!</definedName>
    <definedName name="BEx3AOOVM42G82TNF53W0EKXLUSI" localSheetId="16" hidden="1">#REF!</definedName>
    <definedName name="BEx3AOOVM42G82TNF53W0EKXLUSI" localSheetId="15" hidden="1">#REF!</definedName>
    <definedName name="BEx3AOOVM42G82TNF53W0EKXLUSI" localSheetId="18" hidden="1">#REF!</definedName>
    <definedName name="BEx3AOOVM42G82TNF53W0EKXLUSI" localSheetId="17" hidden="1">#REF!</definedName>
    <definedName name="BEx3AOOVM42G82TNF53W0EKXLUSI" localSheetId="2" hidden="1">#REF!</definedName>
    <definedName name="BEx3AOOVM42G82TNF53W0EKXLUSI" localSheetId="0" hidden="1">#REF!</definedName>
    <definedName name="BEx3AOOVM42G82TNF53W0EKXLUSI" hidden="1">#REF!</definedName>
    <definedName name="BEx3AZH9W4SUFCAHNDOQ728R9V4L" localSheetId="5" hidden="1">#REF!</definedName>
    <definedName name="BEx3AZH9W4SUFCAHNDOQ728R9V4L" localSheetId="9" hidden="1">#REF!</definedName>
    <definedName name="BEx3AZH9W4SUFCAHNDOQ728R9V4L" localSheetId="6" hidden="1">#REF!</definedName>
    <definedName name="BEx3AZH9W4SUFCAHNDOQ728R9V4L" localSheetId="10" hidden="1">#REF!</definedName>
    <definedName name="BEx3AZH9W4SUFCAHNDOQ728R9V4L" localSheetId="13" hidden="1">#REF!</definedName>
    <definedName name="BEx3AZH9W4SUFCAHNDOQ728R9V4L" localSheetId="14" hidden="1">#REF!</definedName>
    <definedName name="BEx3AZH9W4SUFCAHNDOQ728R9V4L" localSheetId="16" hidden="1">#REF!</definedName>
    <definedName name="BEx3AZH9W4SUFCAHNDOQ728R9V4L" localSheetId="15" hidden="1">#REF!</definedName>
    <definedName name="BEx3AZH9W4SUFCAHNDOQ728R9V4L" localSheetId="18" hidden="1">#REF!</definedName>
    <definedName name="BEx3AZH9W4SUFCAHNDOQ728R9V4L" localSheetId="17" hidden="1">#REF!</definedName>
    <definedName name="BEx3AZH9W4SUFCAHNDOQ728R9V4L" localSheetId="2" hidden="1">#REF!</definedName>
    <definedName name="BEx3AZH9W4SUFCAHNDOQ728R9V4L" localSheetId="0" hidden="1">#REF!</definedName>
    <definedName name="BEx3AZH9W4SUFCAHNDOQ728R9V4L" hidden="1">#REF!</definedName>
    <definedName name="BEx3BNR9ES4KY7Q1DK83KC5NDGL8" localSheetId="5" hidden="1">#REF!</definedName>
    <definedName name="BEx3BNR9ES4KY7Q1DK83KC5NDGL8" localSheetId="9" hidden="1">#REF!</definedName>
    <definedName name="BEx3BNR9ES4KY7Q1DK83KC5NDGL8" localSheetId="6" hidden="1">#REF!</definedName>
    <definedName name="BEx3BNR9ES4KY7Q1DK83KC5NDGL8" localSheetId="10" hidden="1">#REF!</definedName>
    <definedName name="BEx3BNR9ES4KY7Q1DK83KC5NDGL8" localSheetId="13" hidden="1">#REF!</definedName>
    <definedName name="BEx3BNR9ES4KY7Q1DK83KC5NDGL8" localSheetId="14" hidden="1">#REF!</definedName>
    <definedName name="BEx3BNR9ES4KY7Q1DK83KC5NDGL8" localSheetId="16" hidden="1">#REF!</definedName>
    <definedName name="BEx3BNR9ES4KY7Q1DK83KC5NDGL8" localSheetId="15" hidden="1">#REF!</definedName>
    <definedName name="BEx3BNR9ES4KY7Q1DK83KC5NDGL8" localSheetId="18" hidden="1">#REF!</definedName>
    <definedName name="BEx3BNR9ES4KY7Q1DK83KC5NDGL8" localSheetId="17" hidden="1">#REF!</definedName>
    <definedName name="BEx3BNR9ES4KY7Q1DK83KC5NDGL8" localSheetId="2" hidden="1">#REF!</definedName>
    <definedName name="BEx3BNR9ES4KY7Q1DK83KC5NDGL8" localSheetId="0" hidden="1">#REF!</definedName>
    <definedName name="BEx3BNR9ES4KY7Q1DK83KC5NDGL8" hidden="1">#REF!</definedName>
    <definedName name="BEx3BQR5VZXNQ4H949ORM8ESU3B3" localSheetId="5" hidden="1">#REF!</definedName>
    <definedName name="BEx3BQR5VZXNQ4H949ORM8ESU3B3" localSheetId="9" hidden="1">#REF!</definedName>
    <definedName name="BEx3BQR5VZXNQ4H949ORM8ESU3B3" localSheetId="6" hidden="1">#REF!</definedName>
    <definedName name="BEx3BQR5VZXNQ4H949ORM8ESU3B3" localSheetId="10" hidden="1">#REF!</definedName>
    <definedName name="BEx3BQR5VZXNQ4H949ORM8ESU3B3" localSheetId="13" hidden="1">#REF!</definedName>
    <definedName name="BEx3BQR5VZXNQ4H949ORM8ESU3B3" localSheetId="14" hidden="1">#REF!</definedName>
    <definedName name="BEx3BQR5VZXNQ4H949ORM8ESU3B3" localSheetId="16" hidden="1">#REF!</definedName>
    <definedName name="BEx3BQR5VZXNQ4H949ORM8ESU3B3" localSheetId="15" hidden="1">#REF!</definedName>
    <definedName name="BEx3BQR5VZXNQ4H949ORM8ESU3B3" localSheetId="18" hidden="1">#REF!</definedName>
    <definedName name="BEx3BQR5VZXNQ4H949ORM8ESU3B3" localSheetId="17" hidden="1">#REF!</definedName>
    <definedName name="BEx3BQR5VZXNQ4H949ORM8ESU3B3" localSheetId="2" hidden="1">#REF!</definedName>
    <definedName name="BEx3BQR5VZXNQ4H949ORM8ESU3B3" localSheetId="0" hidden="1">#REF!</definedName>
    <definedName name="BEx3BQR5VZXNQ4H949ORM8ESU3B3" hidden="1">#REF!</definedName>
    <definedName name="BEx3BTLL3ASJN134DLEQTQM70VZM" localSheetId="5" hidden="1">#REF!</definedName>
    <definedName name="BEx3BTLL3ASJN134DLEQTQM70VZM" localSheetId="9" hidden="1">#REF!</definedName>
    <definedName name="BEx3BTLL3ASJN134DLEQTQM70VZM" localSheetId="6" hidden="1">#REF!</definedName>
    <definedName name="BEx3BTLL3ASJN134DLEQTQM70VZM" localSheetId="10" hidden="1">#REF!</definedName>
    <definedName name="BEx3BTLL3ASJN134DLEQTQM70VZM" localSheetId="13" hidden="1">#REF!</definedName>
    <definedName name="BEx3BTLL3ASJN134DLEQTQM70VZM" localSheetId="14" hidden="1">#REF!</definedName>
    <definedName name="BEx3BTLL3ASJN134DLEQTQM70VZM" localSheetId="16" hidden="1">#REF!</definedName>
    <definedName name="BEx3BTLL3ASJN134DLEQTQM70VZM" localSheetId="15" hidden="1">#REF!</definedName>
    <definedName name="BEx3BTLL3ASJN134DLEQTQM70VZM" localSheetId="18" hidden="1">#REF!</definedName>
    <definedName name="BEx3BTLL3ASJN134DLEQTQM70VZM" localSheetId="17" hidden="1">#REF!</definedName>
    <definedName name="BEx3BTLL3ASJN134DLEQTQM70VZM" localSheetId="2" hidden="1">#REF!</definedName>
    <definedName name="BEx3BTLL3ASJN134DLEQTQM70VZM" localSheetId="0" hidden="1">#REF!</definedName>
    <definedName name="BEx3BTLL3ASJN134DLEQTQM70VZM" hidden="1">#REF!</definedName>
    <definedName name="BEx3BW5CTV0DJU5AQS3ZQFK2VLF3" localSheetId="5" hidden="1">#REF!</definedName>
    <definedName name="BEx3BW5CTV0DJU5AQS3ZQFK2VLF3" localSheetId="9" hidden="1">#REF!</definedName>
    <definedName name="BEx3BW5CTV0DJU5AQS3ZQFK2VLF3" localSheetId="6" hidden="1">#REF!</definedName>
    <definedName name="BEx3BW5CTV0DJU5AQS3ZQFK2VLF3" localSheetId="10" hidden="1">#REF!</definedName>
    <definedName name="BEx3BW5CTV0DJU5AQS3ZQFK2VLF3" localSheetId="13" hidden="1">#REF!</definedName>
    <definedName name="BEx3BW5CTV0DJU5AQS3ZQFK2VLF3" localSheetId="14" hidden="1">#REF!</definedName>
    <definedName name="BEx3BW5CTV0DJU5AQS3ZQFK2VLF3" localSheetId="16" hidden="1">#REF!</definedName>
    <definedName name="BEx3BW5CTV0DJU5AQS3ZQFK2VLF3" localSheetId="15" hidden="1">#REF!</definedName>
    <definedName name="BEx3BW5CTV0DJU5AQS3ZQFK2VLF3" localSheetId="18" hidden="1">#REF!</definedName>
    <definedName name="BEx3BW5CTV0DJU5AQS3ZQFK2VLF3" localSheetId="17" hidden="1">#REF!</definedName>
    <definedName name="BEx3BW5CTV0DJU5AQS3ZQFK2VLF3" localSheetId="2" hidden="1">#REF!</definedName>
    <definedName name="BEx3BW5CTV0DJU5AQS3ZQFK2VLF3" localSheetId="0" hidden="1">#REF!</definedName>
    <definedName name="BEx3BW5CTV0DJU5AQS3ZQFK2VLF3" hidden="1">#REF!</definedName>
    <definedName name="BEx3BYP0FG369M7G3JEFLMMXAKTS" localSheetId="5" hidden="1">#REF!</definedName>
    <definedName name="BEx3BYP0FG369M7G3JEFLMMXAKTS" localSheetId="9" hidden="1">#REF!</definedName>
    <definedName name="BEx3BYP0FG369M7G3JEFLMMXAKTS" localSheetId="6" hidden="1">#REF!</definedName>
    <definedName name="BEx3BYP0FG369M7G3JEFLMMXAKTS" localSheetId="10" hidden="1">#REF!</definedName>
    <definedName name="BEx3BYP0FG369M7G3JEFLMMXAKTS" localSheetId="13" hidden="1">#REF!</definedName>
    <definedName name="BEx3BYP0FG369M7G3JEFLMMXAKTS" localSheetId="14" hidden="1">#REF!</definedName>
    <definedName name="BEx3BYP0FG369M7G3JEFLMMXAKTS" localSheetId="16" hidden="1">#REF!</definedName>
    <definedName name="BEx3BYP0FG369M7G3JEFLMMXAKTS" localSheetId="15" hidden="1">#REF!</definedName>
    <definedName name="BEx3BYP0FG369M7G3JEFLMMXAKTS" localSheetId="18" hidden="1">#REF!</definedName>
    <definedName name="BEx3BYP0FG369M7G3JEFLMMXAKTS" localSheetId="17" hidden="1">#REF!</definedName>
    <definedName name="BEx3BYP0FG369M7G3JEFLMMXAKTS" localSheetId="2" hidden="1">#REF!</definedName>
    <definedName name="BEx3BYP0FG369M7G3JEFLMMXAKTS" localSheetId="0" hidden="1">#REF!</definedName>
    <definedName name="BEx3BYP0FG369M7G3JEFLMMXAKTS" hidden="1">#REF!</definedName>
    <definedName name="BEx3C2QR0WUD19QSVO8EMIPNQJKH" localSheetId="5" hidden="1">#REF!</definedName>
    <definedName name="BEx3C2QR0WUD19QSVO8EMIPNQJKH" localSheetId="9" hidden="1">#REF!</definedName>
    <definedName name="BEx3C2QR0WUD19QSVO8EMIPNQJKH" localSheetId="6" hidden="1">#REF!</definedName>
    <definedName name="BEx3C2QR0WUD19QSVO8EMIPNQJKH" localSheetId="10" hidden="1">#REF!</definedName>
    <definedName name="BEx3C2QR0WUD19QSVO8EMIPNQJKH" localSheetId="13" hidden="1">#REF!</definedName>
    <definedName name="BEx3C2QR0WUD19QSVO8EMIPNQJKH" localSheetId="14" hidden="1">#REF!</definedName>
    <definedName name="BEx3C2QR0WUD19QSVO8EMIPNQJKH" localSheetId="16" hidden="1">#REF!</definedName>
    <definedName name="BEx3C2QR0WUD19QSVO8EMIPNQJKH" localSheetId="15" hidden="1">#REF!</definedName>
    <definedName name="BEx3C2QR0WUD19QSVO8EMIPNQJKH" localSheetId="18" hidden="1">#REF!</definedName>
    <definedName name="BEx3C2QR0WUD19QSVO8EMIPNQJKH" localSheetId="17" hidden="1">#REF!</definedName>
    <definedName name="BEx3C2QR0WUD19QSVO8EMIPNQJKH" localSheetId="2" hidden="1">#REF!</definedName>
    <definedName name="BEx3C2QR0WUD19QSVO8EMIPNQJKH" localSheetId="0" hidden="1">#REF!</definedName>
    <definedName name="BEx3C2QR0WUD19QSVO8EMIPNQJKH" hidden="1">#REF!</definedName>
    <definedName name="BEx3CKFCCPZZ6ROLAT5C1DZNIC1U" localSheetId="5" hidden="1">#REF!</definedName>
    <definedName name="BEx3CKFCCPZZ6ROLAT5C1DZNIC1U" localSheetId="9" hidden="1">#REF!</definedName>
    <definedName name="BEx3CKFCCPZZ6ROLAT5C1DZNIC1U" localSheetId="6" hidden="1">#REF!</definedName>
    <definedName name="BEx3CKFCCPZZ6ROLAT5C1DZNIC1U" localSheetId="10" hidden="1">#REF!</definedName>
    <definedName name="BEx3CKFCCPZZ6ROLAT5C1DZNIC1U" localSheetId="13" hidden="1">#REF!</definedName>
    <definedName name="BEx3CKFCCPZZ6ROLAT5C1DZNIC1U" localSheetId="14" hidden="1">#REF!</definedName>
    <definedName name="BEx3CKFCCPZZ6ROLAT5C1DZNIC1U" localSheetId="16" hidden="1">#REF!</definedName>
    <definedName name="BEx3CKFCCPZZ6ROLAT5C1DZNIC1U" localSheetId="15" hidden="1">#REF!</definedName>
    <definedName name="BEx3CKFCCPZZ6ROLAT5C1DZNIC1U" localSheetId="18" hidden="1">#REF!</definedName>
    <definedName name="BEx3CKFCCPZZ6ROLAT5C1DZNIC1U" localSheetId="17" hidden="1">#REF!</definedName>
    <definedName name="BEx3CKFCCPZZ6ROLAT5C1DZNIC1U" localSheetId="2" hidden="1">#REF!</definedName>
    <definedName name="BEx3CKFCCPZZ6ROLAT5C1DZNIC1U" localSheetId="0" hidden="1">#REF!</definedName>
    <definedName name="BEx3CKFCCPZZ6ROLAT5C1DZNIC1U" hidden="1">#REF!</definedName>
    <definedName name="BEx3CO0SVO4WLH0DO43DCHYDTH1P" localSheetId="5" hidden="1">#REF!</definedName>
    <definedName name="BEx3CO0SVO4WLH0DO43DCHYDTH1P" localSheetId="9" hidden="1">#REF!</definedName>
    <definedName name="BEx3CO0SVO4WLH0DO43DCHYDTH1P" localSheetId="6" hidden="1">#REF!</definedName>
    <definedName name="BEx3CO0SVO4WLH0DO43DCHYDTH1P" localSheetId="10" hidden="1">#REF!</definedName>
    <definedName name="BEx3CO0SVO4WLH0DO43DCHYDTH1P" localSheetId="13" hidden="1">#REF!</definedName>
    <definedName name="BEx3CO0SVO4WLH0DO43DCHYDTH1P" localSheetId="14" hidden="1">#REF!</definedName>
    <definedName name="BEx3CO0SVO4WLH0DO43DCHYDTH1P" localSheetId="16" hidden="1">#REF!</definedName>
    <definedName name="BEx3CO0SVO4WLH0DO43DCHYDTH1P" localSheetId="15" hidden="1">#REF!</definedName>
    <definedName name="BEx3CO0SVO4WLH0DO43DCHYDTH1P" localSheetId="18" hidden="1">#REF!</definedName>
    <definedName name="BEx3CO0SVO4WLH0DO43DCHYDTH1P" localSheetId="17" hidden="1">#REF!</definedName>
    <definedName name="BEx3CO0SVO4WLH0DO43DCHYDTH1P" localSheetId="2" hidden="1">#REF!</definedName>
    <definedName name="BEx3CO0SVO4WLH0DO43DCHYDTH1P" localSheetId="0" hidden="1">#REF!</definedName>
    <definedName name="BEx3CO0SVO4WLH0DO43DCHYDTH1P" hidden="1">#REF!</definedName>
    <definedName name="BEx3CPDAEBC12450MVHX6S78ILBS" localSheetId="5" hidden="1">#REF!</definedName>
    <definedName name="BEx3CPDAEBC12450MVHX6S78ILBS" localSheetId="9" hidden="1">#REF!</definedName>
    <definedName name="BEx3CPDAEBC12450MVHX6S78ILBS" localSheetId="6" hidden="1">#REF!</definedName>
    <definedName name="BEx3CPDAEBC12450MVHX6S78ILBS" localSheetId="10" hidden="1">#REF!</definedName>
    <definedName name="BEx3CPDAEBC12450MVHX6S78ILBS" localSheetId="13" hidden="1">#REF!</definedName>
    <definedName name="BEx3CPDAEBC12450MVHX6S78ILBS" localSheetId="14" hidden="1">#REF!</definedName>
    <definedName name="BEx3CPDAEBC12450MVHX6S78ILBS" localSheetId="16" hidden="1">#REF!</definedName>
    <definedName name="BEx3CPDAEBC12450MVHX6S78ILBS" localSheetId="15" hidden="1">#REF!</definedName>
    <definedName name="BEx3CPDAEBC12450MVHX6S78ILBS" localSheetId="18" hidden="1">#REF!</definedName>
    <definedName name="BEx3CPDAEBC12450MVHX6S78ILBS" localSheetId="17" hidden="1">#REF!</definedName>
    <definedName name="BEx3CPDAEBC12450MVHX6S78ILBS" localSheetId="2" hidden="1">#REF!</definedName>
    <definedName name="BEx3CPDAEBC12450MVHX6S78ILBS" localSheetId="0" hidden="1">#REF!</definedName>
    <definedName name="BEx3CPDAEBC12450MVHX6S78ILBS" hidden="1">#REF!</definedName>
    <definedName name="BEx3CQ9OQ7E1YH93NADGWWEH0HD5" localSheetId="5" hidden="1">#REF!</definedName>
    <definedName name="BEx3CQ9OQ7E1YH93NADGWWEH0HD5" localSheetId="9" hidden="1">#REF!</definedName>
    <definedName name="BEx3CQ9OQ7E1YH93NADGWWEH0HD5" localSheetId="6" hidden="1">#REF!</definedName>
    <definedName name="BEx3CQ9OQ7E1YH93NADGWWEH0HD5" localSheetId="10" hidden="1">#REF!</definedName>
    <definedName name="BEx3CQ9OQ7E1YH93NADGWWEH0HD5" localSheetId="13" hidden="1">#REF!</definedName>
    <definedName name="BEx3CQ9OQ7E1YH93NADGWWEH0HD5" localSheetId="14" hidden="1">#REF!</definedName>
    <definedName name="BEx3CQ9OQ7E1YH93NADGWWEH0HD5" localSheetId="16" hidden="1">#REF!</definedName>
    <definedName name="BEx3CQ9OQ7E1YH93NADGWWEH0HD5" localSheetId="15" hidden="1">#REF!</definedName>
    <definedName name="BEx3CQ9OQ7E1YH93NADGWWEH0HD5" localSheetId="18" hidden="1">#REF!</definedName>
    <definedName name="BEx3CQ9OQ7E1YH93NADGWWEH0HD5" localSheetId="17" hidden="1">#REF!</definedName>
    <definedName name="BEx3CQ9OQ7E1YH93NADGWWEH0HD5" localSheetId="2" hidden="1">#REF!</definedName>
    <definedName name="BEx3CQ9OQ7E1YH93NADGWWEH0HD5" localSheetId="0" hidden="1">#REF!</definedName>
    <definedName name="BEx3CQ9OQ7E1YH93NADGWWEH0HD5" hidden="1">#REF!</definedName>
    <definedName name="BEx3D9G6QTSPF9UYI4X0XY0VE896" localSheetId="5" hidden="1">#REF!</definedName>
    <definedName name="BEx3D9G6QTSPF9UYI4X0XY0VE896" localSheetId="9" hidden="1">#REF!</definedName>
    <definedName name="BEx3D9G6QTSPF9UYI4X0XY0VE896" localSheetId="6" hidden="1">#REF!</definedName>
    <definedName name="BEx3D9G6QTSPF9UYI4X0XY0VE896" localSheetId="10" hidden="1">#REF!</definedName>
    <definedName name="BEx3D9G6QTSPF9UYI4X0XY0VE896" localSheetId="13" hidden="1">#REF!</definedName>
    <definedName name="BEx3D9G6QTSPF9UYI4X0XY0VE896" localSheetId="14" hidden="1">#REF!</definedName>
    <definedName name="BEx3D9G6QTSPF9UYI4X0XY0VE896" localSheetId="16" hidden="1">#REF!</definedName>
    <definedName name="BEx3D9G6QTSPF9UYI4X0XY0VE896" localSheetId="15" hidden="1">#REF!</definedName>
    <definedName name="BEx3D9G6QTSPF9UYI4X0XY0VE896" localSheetId="18" hidden="1">#REF!</definedName>
    <definedName name="BEx3D9G6QTSPF9UYI4X0XY0VE896" localSheetId="17" hidden="1">#REF!</definedName>
    <definedName name="BEx3D9G6QTSPF9UYI4X0XY0VE896" localSheetId="2" hidden="1">#REF!</definedName>
    <definedName name="BEx3D9G6QTSPF9UYI4X0XY0VE896" localSheetId="0" hidden="1">#REF!</definedName>
    <definedName name="BEx3D9G6QTSPF9UYI4X0XY0VE896" hidden="1">#REF!</definedName>
    <definedName name="BEx3DCQU9PBRXIMLO62KS5RLH447" localSheetId="5" hidden="1">#REF!</definedName>
    <definedName name="BEx3DCQU9PBRXIMLO62KS5RLH447" localSheetId="9" hidden="1">#REF!</definedName>
    <definedName name="BEx3DCQU9PBRXIMLO62KS5RLH447" localSheetId="6" hidden="1">#REF!</definedName>
    <definedName name="BEx3DCQU9PBRXIMLO62KS5RLH447" localSheetId="10" hidden="1">#REF!</definedName>
    <definedName name="BEx3DCQU9PBRXIMLO62KS5RLH447" localSheetId="13" hidden="1">#REF!</definedName>
    <definedName name="BEx3DCQU9PBRXIMLO62KS5RLH447" localSheetId="14" hidden="1">#REF!</definedName>
    <definedName name="BEx3DCQU9PBRXIMLO62KS5RLH447" localSheetId="16" hidden="1">#REF!</definedName>
    <definedName name="BEx3DCQU9PBRXIMLO62KS5RLH447" localSheetId="15" hidden="1">#REF!</definedName>
    <definedName name="BEx3DCQU9PBRXIMLO62KS5RLH447" localSheetId="18" hidden="1">#REF!</definedName>
    <definedName name="BEx3DCQU9PBRXIMLO62KS5RLH447" localSheetId="17" hidden="1">#REF!</definedName>
    <definedName name="BEx3DCQU9PBRXIMLO62KS5RLH447" localSheetId="2" hidden="1">#REF!</definedName>
    <definedName name="BEx3DCQU9PBRXIMLO62KS5RLH447" localSheetId="0" hidden="1">#REF!</definedName>
    <definedName name="BEx3DCQU9PBRXIMLO62KS5RLH447" hidden="1">#REF!</definedName>
    <definedName name="BEx3DQ8EH7C7L4XQAOL3NRRVRRT3" localSheetId="5" hidden="1">#REF!</definedName>
    <definedName name="BEx3DQ8EH7C7L4XQAOL3NRRVRRT3" localSheetId="9" hidden="1">#REF!</definedName>
    <definedName name="BEx3DQ8EH7C7L4XQAOL3NRRVRRT3" localSheetId="6" hidden="1">#REF!</definedName>
    <definedName name="BEx3DQ8EH7C7L4XQAOL3NRRVRRT3" localSheetId="10" hidden="1">#REF!</definedName>
    <definedName name="BEx3DQ8EH7C7L4XQAOL3NRRVRRT3" localSheetId="13" hidden="1">#REF!</definedName>
    <definedName name="BEx3DQ8EH7C7L4XQAOL3NRRVRRT3" localSheetId="14" hidden="1">#REF!</definedName>
    <definedName name="BEx3DQ8EH7C7L4XQAOL3NRRVRRT3" localSheetId="16" hidden="1">#REF!</definedName>
    <definedName name="BEx3DQ8EH7C7L4XQAOL3NRRVRRT3" localSheetId="15" hidden="1">#REF!</definedName>
    <definedName name="BEx3DQ8EH7C7L4XQAOL3NRRVRRT3" localSheetId="18" hidden="1">#REF!</definedName>
    <definedName name="BEx3DQ8EH7C7L4XQAOL3NRRVRRT3" localSheetId="17" hidden="1">#REF!</definedName>
    <definedName name="BEx3DQ8EH7C7L4XQAOL3NRRVRRT3" localSheetId="2" hidden="1">#REF!</definedName>
    <definedName name="BEx3DQ8EH7C7L4XQAOL3NRRVRRT3" localSheetId="0" hidden="1">#REF!</definedName>
    <definedName name="BEx3DQ8EH7C7L4XQAOL3NRRVRRT3" hidden="1">#REF!</definedName>
    <definedName name="BEx3EF99FD6QNNCNOKDEE67JHTUJ" localSheetId="5" hidden="1">#REF!</definedName>
    <definedName name="BEx3EF99FD6QNNCNOKDEE67JHTUJ" localSheetId="9" hidden="1">#REF!</definedName>
    <definedName name="BEx3EF99FD6QNNCNOKDEE67JHTUJ" localSheetId="6" hidden="1">#REF!</definedName>
    <definedName name="BEx3EF99FD6QNNCNOKDEE67JHTUJ" localSheetId="10" hidden="1">#REF!</definedName>
    <definedName name="BEx3EF99FD6QNNCNOKDEE67JHTUJ" localSheetId="13" hidden="1">#REF!</definedName>
    <definedName name="BEx3EF99FD6QNNCNOKDEE67JHTUJ" localSheetId="14" hidden="1">#REF!</definedName>
    <definedName name="BEx3EF99FD6QNNCNOKDEE67JHTUJ" localSheetId="16" hidden="1">#REF!</definedName>
    <definedName name="BEx3EF99FD6QNNCNOKDEE67JHTUJ" localSheetId="15" hidden="1">#REF!</definedName>
    <definedName name="BEx3EF99FD6QNNCNOKDEE67JHTUJ" localSheetId="18" hidden="1">#REF!</definedName>
    <definedName name="BEx3EF99FD6QNNCNOKDEE67JHTUJ" localSheetId="17" hidden="1">#REF!</definedName>
    <definedName name="BEx3EF99FD6QNNCNOKDEE67JHTUJ" localSheetId="2" hidden="1">#REF!</definedName>
    <definedName name="BEx3EF99FD6QNNCNOKDEE67JHTUJ" localSheetId="0" hidden="1">#REF!</definedName>
    <definedName name="BEx3EF99FD6QNNCNOKDEE67JHTUJ" hidden="1">#REF!</definedName>
    <definedName name="BEx3EGLXG4AU8GXIFP26DZ61E6EP" localSheetId="5" hidden="1">#REF!</definedName>
    <definedName name="BEx3EGLXG4AU8GXIFP26DZ61E6EP" localSheetId="9" hidden="1">#REF!</definedName>
    <definedName name="BEx3EGLXG4AU8GXIFP26DZ61E6EP" localSheetId="6" hidden="1">#REF!</definedName>
    <definedName name="BEx3EGLXG4AU8GXIFP26DZ61E6EP" localSheetId="10" hidden="1">#REF!</definedName>
    <definedName name="BEx3EGLXG4AU8GXIFP26DZ61E6EP" localSheetId="13" hidden="1">#REF!</definedName>
    <definedName name="BEx3EGLXG4AU8GXIFP26DZ61E6EP" localSheetId="14" hidden="1">#REF!</definedName>
    <definedName name="BEx3EGLXG4AU8GXIFP26DZ61E6EP" localSheetId="16" hidden="1">#REF!</definedName>
    <definedName name="BEx3EGLXG4AU8GXIFP26DZ61E6EP" localSheetId="15" hidden="1">#REF!</definedName>
    <definedName name="BEx3EGLXG4AU8GXIFP26DZ61E6EP" localSheetId="18" hidden="1">#REF!</definedName>
    <definedName name="BEx3EGLXG4AU8GXIFP26DZ61E6EP" localSheetId="17" hidden="1">#REF!</definedName>
    <definedName name="BEx3EGLXG4AU8GXIFP26DZ61E6EP" localSheetId="2" hidden="1">#REF!</definedName>
    <definedName name="BEx3EGLXG4AU8GXIFP26DZ61E6EP" localSheetId="0" hidden="1">#REF!</definedName>
    <definedName name="BEx3EGLXG4AU8GXIFP26DZ61E6EP" hidden="1">#REF!</definedName>
    <definedName name="BEx3EHCSERZ2O2OAG8Y95UPG2IY9" localSheetId="5" hidden="1">#REF!</definedName>
    <definedName name="BEx3EHCSERZ2O2OAG8Y95UPG2IY9" localSheetId="9" hidden="1">#REF!</definedName>
    <definedName name="BEx3EHCSERZ2O2OAG8Y95UPG2IY9" localSheetId="6" hidden="1">#REF!</definedName>
    <definedName name="BEx3EHCSERZ2O2OAG8Y95UPG2IY9" localSheetId="10" hidden="1">#REF!</definedName>
    <definedName name="BEx3EHCSERZ2O2OAG8Y95UPG2IY9" localSheetId="13" hidden="1">#REF!</definedName>
    <definedName name="BEx3EHCSERZ2O2OAG8Y95UPG2IY9" localSheetId="14" hidden="1">#REF!</definedName>
    <definedName name="BEx3EHCSERZ2O2OAG8Y95UPG2IY9" localSheetId="16" hidden="1">#REF!</definedName>
    <definedName name="BEx3EHCSERZ2O2OAG8Y95UPG2IY9" localSheetId="15" hidden="1">#REF!</definedName>
    <definedName name="BEx3EHCSERZ2O2OAG8Y95UPG2IY9" localSheetId="18" hidden="1">#REF!</definedName>
    <definedName name="BEx3EHCSERZ2O2OAG8Y95UPG2IY9" localSheetId="17" hidden="1">#REF!</definedName>
    <definedName name="BEx3EHCSERZ2O2OAG8Y95UPG2IY9" localSheetId="2" hidden="1">#REF!</definedName>
    <definedName name="BEx3EHCSERZ2O2OAG8Y95UPG2IY9" localSheetId="0" hidden="1">#REF!</definedName>
    <definedName name="BEx3EHCSERZ2O2OAG8Y95UPG2IY9" hidden="1">#REF!</definedName>
    <definedName name="BEx3EJR3TCJDYS7ZXNDS5N9KTGIK" localSheetId="5" hidden="1">#REF!</definedName>
    <definedName name="BEx3EJR3TCJDYS7ZXNDS5N9KTGIK" localSheetId="9" hidden="1">#REF!</definedName>
    <definedName name="BEx3EJR3TCJDYS7ZXNDS5N9KTGIK" localSheetId="6" hidden="1">#REF!</definedName>
    <definedName name="BEx3EJR3TCJDYS7ZXNDS5N9KTGIK" localSheetId="10" hidden="1">#REF!</definedName>
    <definedName name="BEx3EJR3TCJDYS7ZXNDS5N9KTGIK" localSheetId="13" hidden="1">#REF!</definedName>
    <definedName name="BEx3EJR3TCJDYS7ZXNDS5N9KTGIK" localSheetId="14" hidden="1">#REF!</definedName>
    <definedName name="BEx3EJR3TCJDYS7ZXNDS5N9KTGIK" localSheetId="16" hidden="1">#REF!</definedName>
    <definedName name="BEx3EJR3TCJDYS7ZXNDS5N9KTGIK" localSheetId="15" hidden="1">#REF!</definedName>
    <definedName name="BEx3EJR3TCJDYS7ZXNDS5N9KTGIK" localSheetId="18" hidden="1">#REF!</definedName>
    <definedName name="BEx3EJR3TCJDYS7ZXNDS5N9KTGIK" localSheetId="17" hidden="1">#REF!</definedName>
    <definedName name="BEx3EJR3TCJDYS7ZXNDS5N9KTGIK" localSheetId="2" hidden="1">#REF!</definedName>
    <definedName name="BEx3EJR3TCJDYS7ZXNDS5N9KTGIK" localSheetId="0" hidden="1">#REF!</definedName>
    <definedName name="BEx3EJR3TCJDYS7ZXNDS5N9KTGIK" hidden="1">#REF!</definedName>
    <definedName name="BEx3ELJTTBS6P05CNISMGOJOA60V" localSheetId="5" hidden="1">#REF!</definedName>
    <definedName name="BEx3ELJTTBS6P05CNISMGOJOA60V" localSheetId="9" hidden="1">#REF!</definedName>
    <definedName name="BEx3ELJTTBS6P05CNISMGOJOA60V" localSheetId="6" hidden="1">#REF!</definedName>
    <definedName name="BEx3ELJTTBS6P05CNISMGOJOA60V" localSheetId="10" hidden="1">#REF!</definedName>
    <definedName name="BEx3ELJTTBS6P05CNISMGOJOA60V" localSheetId="13" hidden="1">#REF!</definedName>
    <definedName name="BEx3ELJTTBS6P05CNISMGOJOA60V" localSheetId="14" hidden="1">#REF!</definedName>
    <definedName name="BEx3ELJTTBS6P05CNISMGOJOA60V" localSheetId="16" hidden="1">#REF!</definedName>
    <definedName name="BEx3ELJTTBS6P05CNISMGOJOA60V" localSheetId="15" hidden="1">#REF!</definedName>
    <definedName name="BEx3ELJTTBS6P05CNISMGOJOA60V" localSheetId="18" hidden="1">#REF!</definedName>
    <definedName name="BEx3ELJTTBS6P05CNISMGOJOA60V" localSheetId="17" hidden="1">#REF!</definedName>
    <definedName name="BEx3ELJTTBS6P05CNISMGOJOA60V" localSheetId="2" hidden="1">#REF!</definedName>
    <definedName name="BEx3ELJTTBS6P05CNISMGOJOA60V" localSheetId="0" hidden="1">#REF!</definedName>
    <definedName name="BEx3ELJTTBS6P05CNISMGOJOA60V" hidden="1">#REF!</definedName>
    <definedName name="BEx3EQSLJBDDJRHNX19PBFCKNY2I" localSheetId="5" hidden="1">#REF!</definedName>
    <definedName name="BEx3EQSLJBDDJRHNX19PBFCKNY2I" localSheetId="9" hidden="1">#REF!</definedName>
    <definedName name="BEx3EQSLJBDDJRHNX19PBFCKNY2I" localSheetId="6" hidden="1">#REF!</definedName>
    <definedName name="BEx3EQSLJBDDJRHNX19PBFCKNY2I" localSheetId="10" hidden="1">#REF!</definedName>
    <definedName name="BEx3EQSLJBDDJRHNX19PBFCKNY2I" localSheetId="13" hidden="1">#REF!</definedName>
    <definedName name="BEx3EQSLJBDDJRHNX19PBFCKNY2I" localSheetId="14" hidden="1">#REF!</definedName>
    <definedName name="BEx3EQSLJBDDJRHNX19PBFCKNY2I" localSheetId="16" hidden="1">#REF!</definedName>
    <definedName name="BEx3EQSLJBDDJRHNX19PBFCKNY2I" localSheetId="15" hidden="1">#REF!</definedName>
    <definedName name="BEx3EQSLJBDDJRHNX19PBFCKNY2I" localSheetId="18" hidden="1">#REF!</definedName>
    <definedName name="BEx3EQSLJBDDJRHNX19PBFCKNY2I" localSheetId="17" hidden="1">#REF!</definedName>
    <definedName name="BEx3EQSLJBDDJRHNX19PBFCKNY2I" localSheetId="2" hidden="1">#REF!</definedName>
    <definedName name="BEx3EQSLJBDDJRHNX19PBFCKNY2I" localSheetId="0" hidden="1">#REF!</definedName>
    <definedName name="BEx3EQSLJBDDJRHNX19PBFCKNY2I" hidden="1">#REF!</definedName>
    <definedName name="BEx3EUUAX947Q5N6MY6W0KSNY78Y" localSheetId="5" hidden="1">#REF!</definedName>
    <definedName name="BEx3EUUAX947Q5N6MY6W0KSNY78Y" localSheetId="9" hidden="1">#REF!</definedName>
    <definedName name="BEx3EUUAX947Q5N6MY6W0KSNY78Y" localSheetId="6" hidden="1">#REF!</definedName>
    <definedName name="BEx3EUUAX947Q5N6MY6W0KSNY78Y" localSheetId="10" hidden="1">#REF!</definedName>
    <definedName name="BEx3EUUAX947Q5N6MY6W0KSNY78Y" localSheetId="13" hidden="1">#REF!</definedName>
    <definedName name="BEx3EUUAX947Q5N6MY6W0KSNY78Y" localSheetId="14" hidden="1">#REF!</definedName>
    <definedName name="BEx3EUUAX947Q5N6MY6W0KSNY78Y" localSheetId="16" hidden="1">#REF!</definedName>
    <definedName name="BEx3EUUAX947Q5N6MY6W0KSNY78Y" localSheetId="15" hidden="1">#REF!</definedName>
    <definedName name="BEx3EUUAX947Q5N6MY6W0KSNY78Y" localSheetId="18" hidden="1">#REF!</definedName>
    <definedName name="BEx3EUUAX947Q5N6MY6W0KSNY78Y" localSheetId="17" hidden="1">#REF!</definedName>
    <definedName name="BEx3EUUAX947Q5N6MY6W0KSNY78Y" localSheetId="2" hidden="1">#REF!</definedName>
    <definedName name="BEx3EUUAX947Q5N6MY6W0KSNY78Y" localSheetId="0" hidden="1">#REF!</definedName>
    <definedName name="BEx3EUUAX947Q5N6MY6W0KSNY78Y" hidden="1">#REF!</definedName>
    <definedName name="BEx3F3OJYKFH63TY4TBS69H5CI8M" localSheetId="5" hidden="1">#REF!</definedName>
    <definedName name="BEx3F3OJYKFH63TY4TBS69H5CI8M" localSheetId="9" hidden="1">#REF!</definedName>
    <definedName name="BEx3F3OJYKFH63TY4TBS69H5CI8M" localSheetId="6" hidden="1">#REF!</definedName>
    <definedName name="BEx3F3OJYKFH63TY4TBS69H5CI8M" localSheetId="10" hidden="1">#REF!</definedName>
    <definedName name="BEx3F3OJYKFH63TY4TBS69H5CI8M" localSheetId="13" hidden="1">#REF!</definedName>
    <definedName name="BEx3F3OJYKFH63TY4TBS69H5CI8M" localSheetId="14" hidden="1">#REF!</definedName>
    <definedName name="BEx3F3OJYKFH63TY4TBS69H5CI8M" localSheetId="16" hidden="1">#REF!</definedName>
    <definedName name="BEx3F3OJYKFH63TY4TBS69H5CI8M" localSheetId="15" hidden="1">#REF!</definedName>
    <definedName name="BEx3F3OJYKFH63TY4TBS69H5CI8M" localSheetId="18" hidden="1">#REF!</definedName>
    <definedName name="BEx3F3OJYKFH63TY4TBS69H5CI8M" localSheetId="17" hidden="1">#REF!</definedName>
    <definedName name="BEx3F3OJYKFH63TY4TBS69H5CI8M" localSheetId="2" hidden="1">#REF!</definedName>
    <definedName name="BEx3F3OJYKFH63TY4TBS69H5CI8M" localSheetId="0" hidden="1">#REF!</definedName>
    <definedName name="BEx3F3OJYKFH63TY4TBS69H5CI8M" hidden="1">#REF!</definedName>
    <definedName name="BEx3FHMD1P5XBCH23ZKIFO6ZTCNB" localSheetId="5" hidden="1">#REF!</definedName>
    <definedName name="BEx3FHMD1P5XBCH23ZKIFO6ZTCNB" localSheetId="9" hidden="1">#REF!</definedName>
    <definedName name="BEx3FHMD1P5XBCH23ZKIFO6ZTCNB" localSheetId="6" hidden="1">#REF!</definedName>
    <definedName name="BEx3FHMD1P5XBCH23ZKIFO6ZTCNB" localSheetId="10" hidden="1">#REF!</definedName>
    <definedName name="BEx3FHMD1P5XBCH23ZKIFO6ZTCNB" localSheetId="13" hidden="1">#REF!</definedName>
    <definedName name="BEx3FHMD1P5XBCH23ZKIFO6ZTCNB" localSheetId="14" hidden="1">#REF!</definedName>
    <definedName name="BEx3FHMD1P5XBCH23ZKIFO6ZTCNB" localSheetId="16" hidden="1">#REF!</definedName>
    <definedName name="BEx3FHMD1P5XBCH23ZKIFO6ZTCNB" localSheetId="15" hidden="1">#REF!</definedName>
    <definedName name="BEx3FHMD1P5XBCH23ZKIFO6ZTCNB" localSheetId="18" hidden="1">#REF!</definedName>
    <definedName name="BEx3FHMD1P5XBCH23ZKIFO6ZTCNB" localSheetId="17" hidden="1">#REF!</definedName>
    <definedName name="BEx3FHMD1P5XBCH23ZKIFO6ZTCNB" localSheetId="2" hidden="1">#REF!</definedName>
    <definedName name="BEx3FHMD1P5XBCH23ZKIFO6ZTCNB" localSheetId="0" hidden="1">#REF!</definedName>
    <definedName name="BEx3FHMD1P5XBCH23ZKIFO6ZTCNB" hidden="1">#REF!</definedName>
    <definedName name="BEx3FI2G3YYIACQHXNXEA15M8ZK5" localSheetId="5" hidden="1">#REF!</definedName>
    <definedName name="BEx3FI2G3YYIACQHXNXEA15M8ZK5" localSheetId="9" hidden="1">#REF!</definedName>
    <definedName name="BEx3FI2G3YYIACQHXNXEA15M8ZK5" localSheetId="6" hidden="1">#REF!</definedName>
    <definedName name="BEx3FI2G3YYIACQHXNXEA15M8ZK5" localSheetId="10" hidden="1">#REF!</definedName>
    <definedName name="BEx3FI2G3YYIACQHXNXEA15M8ZK5" localSheetId="13" hidden="1">#REF!</definedName>
    <definedName name="BEx3FI2G3YYIACQHXNXEA15M8ZK5" localSheetId="14" hidden="1">#REF!</definedName>
    <definedName name="BEx3FI2G3YYIACQHXNXEA15M8ZK5" localSheetId="16" hidden="1">#REF!</definedName>
    <definedName name="BEx3FI2G3YYIACQHXNXEA15M8ZK5" localSheetId="15" hidden="1">#REF!</definedName>
    <definedName name="BEx3FI2G3YYIACQHXNXEA15M8ZK5" localSheetId="18" hidden="1">#REF!</definedName>
    <definedName name="BEx3FI2G3YYIACQHXNXEA15M8ZK5" localSheetId="17" hidden="1">#REF!</definedName>
    <definedName name="BEx3FI2G3YYIACQHXNXEA15M8ZK5" localSheetId="2" hidden="1">#REF!</definedName>
    <definedName name="BEx3FI2G3YYIACQHXNXEA15M8ZK5" localSheetId="0" hidden="1">#REF!</definedName>
    <definedName name="BEx3FI2G3YYIACQHXNXEA15M8ZK5" hidden="1">#REF!</definedName>
    <definedName name="BEx3FJ9MHSLDK8W91GO85FX1GX57" localSheetId="5" hidden="1">#REF!</definedName>
    <definedName name="BEx3FJ9MHSLDK8W91GO85FX1GX57" localSheetId="9" hidden="1">#REF!</definedName>
    <definedName name="BEx3FJ9MHSLDK8W91GO85FX1GX57" localSheetId="6" hidden="1">#REF!</definedName>
    <definedName name="BEx3FJ9MHSLDK8W91GO85FX1GX57" localSheetId="10" hidden="1">#REF!</definedName>
    <definedName name="BEx3FJ9MHSLDK8W91GO85FX1GX57" localSheetId="13" hidden="1">#REF!</definedName>
    <definedName name="BEx3FJ9MHSLDK8W91GO85FX1GX57" localSheetId="14" hidden="1">#REF!</definedName>
    <definedName name="BEx3FJ9MHSLDK8W91GO85FX1GX57" localSheetId="16" hidden="1">#REF!</definedName>
    <definedName name="BEx3FJ9MHSLDK8W91GO85FX1GX57" localSheetId="15" hidden="1">#REF!</definedName>
    <definedName name="BEx3FJ9MHSLDK8W91GO85FX1GX57" localSheetId="18" hidden="1">#REF!</definedName>
    <definedName name="BEx3FJ9MHSLDK8W91GO85FX1GX57" localSheetId="17" hidden="1">#REF!</definedName>
    <definedName name="BEx3FJ9MHSLDK8W91GO85FX1GX57" localSheetId="2" hidden="1">#REF!</definedName>
    <definedName name="BEx3FJ9MHSLDK8W91GO85FX1GX57" localSheetId="0" hidden="1">#REF!</definedName>
    <definedName name="BEx3FJ9MHSLDK8W91GO85FX1GX57" hidden="1">#REF!</definedName>
    <definedName name="BEx3FR251HFU7A33PU01SJUENL2B" localSheetId="5" hidden="1">#REF!</definedName>
    <definedName name="BEx3FR251HFU7A33PU01SJUENL2B" localSheetId="9" hidden="1">#REF!</definedName>
    <definedName name="BEx3FR251HFU7A33PU01SJUENL2B" localSheetId="6" hidden="1">#REF!</definedName>
    <definedName name="BEx3FR251HFU7A33PU01SJUENL2B" localSheetId="10" hidden="1">#REF!</definedName>
    <definedName name="BEx3FR251HFU7A33PU01SJUENL2B" localSheetId="13" hidden="1">#REF!</definedName>
    <definedName name="BEx3FR251HFU7A33PU01SJUENL2B" localSheetId="14" hidden="1">#REF!</definedName>
    <definedName name="BEx3FR251HFU7A33PU01SJUENL2B" localSheetId="16" hidden="1">#REF!</definedName>
    <definedName name="BEx3FR251HFU7A33PU01SJUENL2B" localSheetId="15" hidden="1">#REF!</definedName>
    <definedName name="BEx3FR251HFU7A33PU01SJUENL2B" localSheetId="18" hidden="1">#REF!</definedName>
    <definedName name="BEx3FR251HFU7A33PU01SJUENL2B" localSheetId="17" hidden="1">#REF!</definedName>
    <definedName name="BEx3FR251HFU7A33PU01SJUENL2B" localSheetId="2" hidden="1">#REF!</definedName>
    <definedName name="BEx3FR251HFU7A33PU01SJUENL2B" localSheetId="0" hidden="1">#REF!</definedName>
    <definedName name="BEx3FR251HFU7A33PU01SJUENL2B" hidden="1">#REF!</definedName>
    <definedName name="BEx3FX7EJL47JSLSWP3EOC265WAE" localSheetId="5" hidden="1">#REF!</definedName>
    <definedName name="BEx3FX7EJL47JSLSWP3EOC265WAE" localSheetId="9" hidden="1">#REF!</definedName>
    <definedName name="BEx3FX7EJL47JSLSWP3EOC265WAE" localSheetId="6" hidden="1">#REF!</definedName>
    <definedName name="BEx3FX7EJL47JSLSWP3EOC265WAE" localSheetId="10" hidden="1">#REF!</definedName>
    <definedName name="BEx3FX7EJL47JSLSWP3EOC265WAE" localSheetId="13" hidden="1">#REF!</definedName>
    <definedName name="BEx3FX7EJL47JSLSWP3EOC265WAE" localSheetId="14" hidden="1">#REF!</definedName>
    <definedName name="BEx3FX7EJL47JSLSWP3EOC265WAE" localSheetId="16" hidden="1">#REF!</definedName>
    <definedName name="BEx3FX7EJL47JSLSWP3EOC265WAE" localSheetId="15" hidden="1">#REF!</definedName>
    <definedName name="BEx3FX7EJL47JSLSWP3EOC265WAE" localSheetId="18" hidden="1">#REF!</definedName>
    <definedName name="BEx3FX7EJL47JSLSWP3EOC265WAE" localSheetId="17" hidden="1">#REF!</definedName>
    <definedName name="BEx3FX7EJL47JSLSWP3EOC265WAE" localSheetId="2" hidden="1">#REF!</definedName>
    <definedName name="BEx3FX7EJL47JSLSWP3EOC265WAE" localSheetId="0" hidden="1">#REF!</definedName>
    <definedName name="BEx3FX7EJL47JSLSWP3EOC265WAE" hidden="1">#REF!</definedName>
    <definedName name="BEx3G201R8NLJ6FIHO2QS0SW9QVV" localSheetId="5" hidden="1">#REF!</definedName>
    <definedName name="BEx3G201R8NLJ6FIHO2QS0SW9QVV" localSheetId="9" hidden="1">#REF!</definedName>
    <definedName name="BEx3G201R8NLJ6FIHO2QS0SW9QVV" localSheetId="6" hidden="1">#REF!</definedName>
    <definedName name="BEx3G201R8NLJ6FIHO2QS0SW9QVV" localSheetId="10" hidden="1">#REF!</definedName>
    <definedName name="BEx3G201R8NLJ6FIHO2QS0SW9QVV" localSheetId="13" hidden="1">#REF!</definedName>
    <definedName name="BEx3G201R8NLJ6FIHO2QS0SW9QVV" localSheetId="14" hidden="1">#REF!</definedName>
    <definedName name="BEx3G201R8NLJ6FIHO2QS0SW9QVV" localSheetId="16" hidden="1">#REF!</definedName>
    <definedName name="BEx3G201R8NLJ6FIHO2QS0SW9QVV" localSheetId="15" hidden="1">#REF!</definedName>
    <definedName name="BEx3G201R8NLJ6FIHO2QS0SW9QVV" localSheetId="18" hidden="1">#REF!</definedName>
    <definedName name="BEx3G201R8NLJ6FIHO2QS0SW9QVV" localSheetId="17" hidden="1">#REF!</definedName>
    <definedName name="BEx3G201R8NLJ6FIHO2QS0SW9QVV" localSheetId="2" hidden="1">#REF!</definedName>
    <definedName name="BEx3G201R8NLJ6FIHO2QS0SW9QVV" localSheetId="0" hidden="1">#REF!</definedName>
    <definedName name="BEx3G201R8NLJ6FIHO2QS0SW9QVV" hidden="1">#REF!</definedName>
    <definedName name="BEx3G2LL2II66XY5YCDPG4JE13A3" localSheetId="5" hidden="1">#REF!</definedName>
    <definedName name="BEx3G2LL2II66XY5YCDPG4JE13A3" localSheetId="9" hidden="1">#REF!</definedName>
    <definedName name="BEx3G2LL2II66XY5YCDPG4JE13A3" localSheetId="6" hidden="1">#REF!</definedName>
    <definedName name="BEx3G2LL2II66XY5YCDPG4JE13A3" localSheetId="10" hidden="1">#REF!</definedName>
    <definedName name="BEx3G2LL2II66XY5YCDPG4JE13A3" localSheetId="13" hidden="1">#REF!</definedName>
    <definedName name="BEx3G2LL2II66XY5YCDPG4JE13A3" localSheetId="14" hidden="1">#REF!</definedName>
    <definedName name="BEx3G2LL2II66XY5YCDPG4JE13A3" localSheetId="16" hidden="1">#REF!</definedName>
    <definedName name="BEx3G2LL2II66XY5YCDPG4JE13A3" localSheetId="15" hidden="1">#REF!</definedName>
    <definedName name="BEx3G2LL2II66XY5YCDPG4JE13A3" localSheetId="18" hidden="1">#REF!</definedName>
    <definedName name="BEx3G2LL2II66XY5YCDPG4JE13A3" localSheetId="17" hidden="1">#REF!</definedName>
    <definedName name="BEx3G2LL2II66XY5YCDPG4JE13A3" localSheetId="2" hidden="1">#REF!</definedName>
    <definedName name="BEx3G2LL2II66XY5YCDPG4JE13A3" localSheetId="0" hidden="1">#REF!</definedName>
    <definedName name="BEx3G2LL2II66XY5YCDPG4JE13A3" hidden="1">#REF!</definedName>
    <definedName name="BEx3G2WA0DTYY9D8AGHHOBTPE2B2" localSheetId="5" hidden="1">#REF!</definedName>
    <definedName name="BEx3G2WA0DTYY9D8AGHHOBTPE2B2" localSheetId="9" hidden="1">#REF!</definedName>
    <definedName name="BEx3G2WA0DTYY9D8AGHHOBTPE2B2" localSheetId="6" hidden="1">#REF!</definedName>
    <definedName name="BEx3G2WA0DTYY9D8AGHHOBTPE2B2" localSheetId="10" hidden="1">#REF!</definedName>
    <definedName name="BEx3G2WA0DTYY9D8AGHHOBTPE2B2" localSheetId="13" hidden="1">#REF!</definedName>
    <definedName name="BEx3G2WA0DTYY9D8AGHHOBTPE2B2" localSheetId="14" hidden="1">#REF!</definedName>
    <definedName name="BEx3G2WA0DTYY9D8AGHHOBTPE2B2" localSheetId="16" hidden="1">#REF!</definedName>
    <definedName name="BEx3G2WA0DTYY9D8AGHHOBTPE2B2" localSheetId="15" hidden="1">#REF!</definedName>
    <definedName name="BEx3G2WA0DTYY9D8AGHHOBTPE2B2" localSheetId="18" hidden="1">#REF!</definedName>
    <definedName name="BEx3G2WA0DTYY9D8AGHHOBTPE2B2" localSheetId="17" hidden="1">#REF!</definedName>
    <definedName name="BEx3G2WA0DTYY9D8AGHHOBTPE2B2" localSheetId="2" hidden="1">#REF!</definedName>
    <definedName name="BEx3G2WA0DTYY9D8AGHHOBTPE2B2" localSheetId="0" hidden="1">#REF!</definedName>
    <definedName name="BEx3G2WA0DTYY9D8AGHHOBTPE2B2" hidden="1">#REF!</definedName>
    <definedName name="BEx3GCXR6IAS0B6WJ03GJVH7CO52" localSheetId="5" hidden="1">#REF!</definedName>
    <definedName name="BEx3GCXR6IAS0B6WJ03GJVH7CO52" localSheetId="9" hidden="1">#REF!</definedName>
    <definedName name="BEx3GCXR6IAS0B6WJ03GJVH7CO52" localSheetId="6" hidden="1">#REF!</definedName>
    <definedName name="BEx3GCXR6IAS0B6WJ03GJVH7CO52" localSheetId="10" hidden="1">#REF!</definedName>
    <definedName name="BEx3GCXR6IAS0B6WJ03GJVH7CO52" localSheetId="13" hidden="1">#REF!</definedName>
    <definedName name="BEx3GCXR6IAS0B6WJ03GJVH7CO52" localSheetId="14" hidden="1">#REF!</definedName>
    <definedName name="BEx3GCXR6IAS0B6WJ03GJVH7CO52" localSheetId="16" hidden="1">#REF!</definedName>
    <definedName name="BEx3GCXR6IAS0B6WJ03GJVH7CO52" localSheetId="15" hidden="1">#REF!</definedName>
    <definedName name="BEx3GCXR6IAS0B6WJ03GJVH7CO52" localSheetId="18" hidden="1">#REF!</definedName>
    <definedName name="BEx3GCXR6IAS0B6WJ03GJVH7CO52" localSheetId="17" hidden="1">#REF!</definedName>
    <definedName name="BEx3GCXR6IAS0B6WJ03GJVH7CO52" localSheetId="2" hidden="1">#REF!</definedName>
    <definedName name="BEx3GCXR6IAS0B6WJ03GJVH7CO52" localSheetId="0" hidden="1">#REF!</definedName>
    <definedName name="BEx3GCXR6IAS0B6WJ03GJVH7CO52" hidden="1">#REF!</definedName>
    <definedName name="BEx3GEVV18SEQDI1JGY7EN6D1GT1" localSheetId="5" hidden="1">#REF!</definedName>
    <definedName name="BEx3GEVV18SEQDI1JGY7EN6D1GT1" localSheetId="9" hidden="1">#REF!</definedName>
    <definedName name="BEx3GEVV18SEQDI1JGY7EN6D1GT1" localSheetId="6" hidden="1">#REF!</definedName>
    <definedName name="BEx3GEVV18SEQDI1JGY7EN6D1GT1" localSheetId="10" hidden="1">#REF!</definedName>
    <definedName name="BEx3GEVV18SEQDI1JGY7EN6D1GT1" localSheetId="13" hidden="1">#REF!</definedName>
    <definedName name="BEx3GEVV18SEQDI1JGY7EN6D1GT1" localSheetId="14" hidden="1">#REF!</definedName>
    <definedName name="BEx3GEVV18SEQDI1JGY7EN6D1GT1" localSheetId="16" hidden="1">#REF!</definedName>
    <definedName name="BEx3GEVV18SEQDI1JGY7EN6D1GT1" localSheetId="15" hidden="1">#REF!</definedName>
    <definedName name="BEx3GEVV18SEQDI1JGY7EN6D1GT1" localSheetId="18" hidden="1">#REF!</definedName>
    <definedName name="BEx3GEVV18SEQDI1JGY7EN6D1GT1" localSheetId="17" hidden="1">#REF!</definedName>
    <definedName name="BEx3GEVV18SEQDI1JGY7EN6D1GT1" localSheetId="2" hidden="1">#REF!</definedName>
    <definedName name="BEx3GEVV18SEQDI1JGY7EN6D1GT1" localSheetId="0" hidden="1">#REF!</definedName>
    <definedName name="BEx3GEVV18SEQDI1JGY7EN6D1GT1" hidden="1">#REF!</definedName>
    <definedName name="BEx3GKFH64MKQX61S7DYTZ15JCPY" localSheetId="5" hidden="1">#REF!</definedName>
    <definedName name="BEx3GKFH64MKQX61S7DYTZ15JCPY" localSheetId="9" hidden="1">#REF!</definedName>
    <definedName name="BEx3GKFH64MKQX61S7DYTZ15JCPY" localSheetId="6" hidden="1">#REF!</definedName>
    <definedName name="BEx3GKFH64MKQX61S7DYTZ15JCPY" localSheetId="10" hidden="1">#REF!</definedName>
    <definedName name="BEx3GKFH64MKQX61S7DYTZ15JCPY" localSheetId="13" hidden="1">#REF!</definedName>
    <definedName name="BEx3GKFH64MKQX61S7DYTZ15JCPY" localSheetId="14" hidden="1">#REF!</definedName>
    <definedName name="BEx3GKFH64MKQX61S7DYTZ15JCPY" localSheetId="16" hidden="1">#REF!</definedName>
    <definedName name="BEx3GKFH64MKQX61S7DYTZ15JCPY" localSheetId="15" hidden="1">#REF!</definedName>
    <definedName name="BEx3GKFH64MKQX61S7DYTZ15JCPY" localSheetId="18" hidden="1">#REF!</definedName>
    <definedName name="BEx3GKFH64MKQX61S7DYTZ15JCPY" localSheetId="17" hidden="1">#REF!</definedName>
    <definedName name="BEx3GKFH64MKQX61S7DYTZ15JCPY" localSheetId="2" hidden="1">#REF!</definedName>
    <definedName name="BEx3GKFH64MKQX61S7DYTZ15JCPY" localSheetId="0" hidden="1">#REF!</definedName>
    <definedName name="BEx3GKFH64MKQX61S7DYTZ15JCPY" hidden="1">#REF!</definedName>
    <definedName name="BEx3GMJ1Y6UU02DLRL0QXCEKDA6C" localSheetId="5" hidden="1">#REF!</definedName>
    <definedName name="BEx3GMJ1Y6UU02DLRL0QXCEKDA6C" localSheetId="9" hidden="1">#REF!</definedName>
    <definedName name="BEx3GMJ1Y6UU02DLRL0QXCEKDA6C" localSheetId="6" hidden="1">#REF!</definedName>
    <definedName name="BEx3GMJ1Y6UU02DLRL0QXCEKDA6C" localSheetId="10" hidden="1">#REF!</definedName>
    <definedName name="BEx3GMJ1Y6UU02DLRL0QXCEKDA6C" localSheetId="13" hidden="1">#REF!</definedName>
    <definedName name="BEx3GMJ1Y6UU02DLRL0QXCEKDA6C" localSheetId="14" hidden="1">#REF!</definedName>
    <definedName name="BEx3GMJ1Y6UU02DLRL0QXCEKDA6C" localSheetId="16" hidden="1">#REF!</definedName>
    <definedName name="BEx3GMJ1Y6UU02DLRL0QXCEKDA6C" localSheetId="15" hidden="1">#REF!</definedName>
    <definedName name="BEx3GMJ1Y6UU02DLRL0QXCEKDA6C" localSheetId="18" hidden="1">#REF!</definedName>
    <definedName name="BEx3GMJ1Y6UU02DLRL0QXCEKDA6C" localSheetId="17" hidden="1">#REF!</definedName>
    <definedName name="BEx3GMJ1Y6UU02DLRL0QXCEKDA6C" localSheetId="2" hidden="1">#REF!</definedName>
    <definedName name="BEx3GMJ1Y6UU02DLRL0QXCEKDA6C" localSheetId="0" hidden="1">#REF!</definedName>
    <definedName name="BEx3GMJ1Y6UU02DLRL0QXCEKDA6C" hidden="1">#REF!</definedName>
    <definedName name="BEx3GN4LY0135CBDIN1TU2UEODGF" localSheetId="5" hidden="1">#REF!</definedName>
    <definedName name="BEx3GN4LY0135CBDIN1TU2UEODGF" localSheetId="9" hidden="1">#REF!</definedName>
    <definedName name="BEx3GN4LY0135CBDIN1TU2UEODGF" localSheetId="6" hidden="1">#REF!</definedName>
    <definedName name="BEx3GN4LY0135CBDIN1TU2UEODGF" localSheetId="10" hidden="1">#REF!</definedName>
    <definedName name="BEx3GN4LY0135CBDIN1TU2UEODGF" localSheetId="13" hidden="1">#REF!</definedName>
    <definedName name="BEx3GN4LY0135CBDIN1TU2UEODGF" localSheetId="14" hidden="1">#REF!</definedName>
    <definedName name="BEx3GN4LY0135CBDIN1TU2UEODGF" localSheetId="16" hidden="1">#REF!</definedName>
    <definedName name="BEx3GN4LY0135CBDIN1TU2UEODGF" localSheetId="15" hidden="1">#REF!</definedName>
    <definedName name="BEx3GN4LY0135CBDIN1TU2UEODGF" localSheetId="18" hidden="1">#REF!</definedName>
    <definedName name="BEx3GN4LY0135CBDIN1TU2UEODGF" localSheetId="17" hidden="1">#REF!</definedName>
    <definedName name="BEx3GN4LY0135CBDIN1TU2UEODGF" localSheetId="2" hidden="1">#REF!</definedName>
    <definedName name="BEx3GN4LY0135CBDIN1TU2UEODGF" localSheetId="0" hidden="1">#REF!</definedName>
    <definedName name="BEx3GN4LY0135CBDIN1TU2UEODGF" hidden="1">#REF!</definedName>
    <definedName name="BEx3GPDH2AH4QKT4OOSN563XUHBD" localSheetId="5" hidden="1">#REF!</definedName>
    <definedName name="BEx3GPDH2AH4QKT4OOSN563XUHBD" localSheetId="9" hidden="1">#REF!</definedName>
    <definedName name="BEx3GPDH2AH4QKT4OOSN563XUHBD" localSheetId="6" hidden="1">#REF!</definedName>
    <definedName name="BEx3GPDH2AH4QKT4OOSN563XUHBD" localSheetId="10" hidden="1">#REF!</definedName>
    <definedName name="BEx3GPDH2AH4QKT4OOSN563XUHBD" localSheetId="13" hidden="1">#REF!</definedName>
    <definedName name="BEx3GPDH2AH4QKT4OOSN563XUHBD" localSheetId="14" hidden="1">#REF!</definedName>
    <definedName name="BEx3GPDH2AH4QKT4OOSN563XUHBD" localSheetId="16" hidden="1">#REF!</definedName>
    <definedName name="BEx3GPDH2AH4QKT4OOSN563XUHBD" localSheetId="15" hidden="1">#REF!</definedName>
    <definedName name="BEx3GPDH2AH4QKT4OOSN563XUHBD" localSheetId="18" hidden="1">#REF!</definedName>
    <definedName name="BEx3GPDH2AH4QKT4OOSN563XUHBD" localSheetId="17" hidden="1">#REF!</definedName>
    <definedName name="BEx3GPDH2AH4QKT4OOSN563XUHBD" localSheetId="2" hidden="1">#REF!</definedName>
    <definedName name="BEx3GPDH2AH4QKT4OOSN563XUHBD" localSheetId="0" hidden="1">#REF!</definedName>
    <definedName name="BEx3GPDH2AH4QKT4OOSN563XUHBD" hidden="1">#REF!</definedName>
    <definedName name="BEx3GRGZOH1A62SHC133FKNN9K23" localSheetId="5" hidden="1">#REF!</definedName>
    <definedName name="BEx3GRGZOH1A62SHC133FKNN9K23" localSheetId="9" hidden="1">#REF!</definedName>
    <definedName name="BEx3GRGZOH1A62SHC133FKNN9K23" localSheetId="6" hidden="1">#REF!</definedName>
    <definedName name="BEx3GRGZOH1A62SHC133FKNN9K23" localSheetId="10" hidden="1">#REF!</definedName>
    <definedName name="BEx3GRGZOH1A62SHC133FKNN9K23" localSheetId="13" hidden="1">#REF!</definedName>
    <definedName name="BEx3GRGZOH1A62SHC133FKNN9K23" localSheetId="14" hidden="1">#REF!</definedName>
    <definedName name="BEx3GRGZOH1A62SHC133FKNN9K23" localSheetId="16" hidden="1">#REF!</definedName>
    <definedName name="BEx3GRGZOH1A62SHC133FKNN9K23" localSheetId="15" hidden="1">#REF!</definedName>
    <definedName name="BEx3GRGZOH1A62SHC133FKNN9K23" localSheetId="18" hidden="1">#REF!</definedName>
    <definedName name="BEx3GRGZOH1A62SHC133FKNN9K23" localSheetId="17" hidden="1">#REF!</definedName>
    <definedName name="BEx3GRGZOH1A62SHC133FKNN9K23" localSheetId="2" hidden="1">#REF!</definedName>
    <definedName name="BEx3GRGZOH1A62SHC133FKNN9K23" localSheetId="0" hidden="1">#REF!</definedName>
    <definedName name="BEx3GRGZOH1A62SHC133FKNN9K23" hidden="1">#REF!</definedName>
    <definedName name="BEx3GS2LABKJSRV8GPZLJZVX7NMJ" localSheetId="5" hidden="1">#REF!</definedName>
    <definedName name="BEx3GS2LABKJSRV8GPZLJZVX7NMJ" localSheetId="9" hidden="1">#REF!</definedName>
    <definedName name="BEx3GS2LABKJSRV8GPZLJZVX7NMJ" localSheetId="6" hidden="1">#REF!</definedName>
    <definedName name="BEx3GS2LABKJSRV8GPZLJZVX7NMJ" localSheetId="10" hidden="1">#REF!</definedName>
    <definedName name="BEx3GS2LABKJSRV8GPZLJZVX7NMJ" localSheetId="13" hidden="1">#REF!</definedName>
    <definedName name="BEx3GS2LABKJSRV8GPZLJZVX7NMJ" localSheetId="14" hidden="1">#REF!</definedName>
    <definedName name="BEx3GS2LABKJSRV8GPZLJZVX7NMJ" localSheetId="16" hidden="1">#REF!</definedName>
    <definedName name="BEx3GS2LABKJSRV8GPZLJZVX7NMJ" localSheetId="15" hidden="1">#REF!</definedName>
    <definedName name="BEx3GS2LABKJSRV8GPZLJZVX7NMJ" localSheetId="18" hidden="1">#REF!</definedName>
    <definedName name="BEx3GS2LABKJSRV8GPZLJZVX7NMJ" localSheetId="17" hidden="1">#REF!</definedName>
    <definedName name="BEx3GS2LABKJSRV8GPZLJZVX7NMJ" localSheetId="2" hidden="1">#REF!</definedName>
    <definedName name="BEx3GS2LABKJSRV8GPZLJZVX7NMJ" localSheetId="0" hidden="1">#REF!</definedName>
    <definedName name="BEx3GS2LABKJSRV8GPZLJZVX7NMJ" hidden="1">#REF!</definedName>
    <definedName name="BEx3H05W7OEBR6W6YJKGD6W5M3I1" localSheetId="5" hidden="1">#REF!</definedName>
    <definedName name="BEx3H05W7OEBR6W6YJKGD6W5M3I1" localSheetId="9" hidden="1">#REF!</definedName>
    <definedName name="BEx3H05W7OEBR6W6YJKGD6W5M3I1" localSheetId="6" hidden="1">#REF!</definedName>
    <definedName name="BEx3H05W7OEBR6W6YJKGD6W5M3I1" localSheetId="10" hidden="1">#REF!</definedName>
    <definedName name="BEx3H05W7OEBR6W6YJKGD6W5M3I1" localSheetId="13" hidden="1">#REF!</definedName>
    <definedName name="BEx3H05W7OEBR6W6YJKGD6W5M3I1" localSheetId="14" hidden="1">#REF!</definedName>
    <definedName name="BEx3H05W7OEBR6W6YJKGD6W5M3I1" localSheetId="16" hidden="1">#REF!</definedName>
    <definedName name="BEx3H05W7OEBR6W6YJKGD6W5M3I1" localSheetId="15" hidden="1">#REF!</definedName>
    <definedName name="BEx3H05W7OEBR6W6YJKGD6W5M3I1" localSheetId="18" hidden="1">#REF!</definedName>
    <definedName name="BEx3H05W7OEBR6W6YJKGD6W5M3I1" localSheetId="17" hidden="1">#REF!</definedName>
    <definedName name="BEx3H05W7OEBR6W6YJKGD6W5M3I1" localSheetId="2" hidden="1">#REF!</definedName>
    <definedName name="BEx3H05W7OEBR6W6YJKGD6W5M3I1" localSheetId="0" hidden="1">#REF!</definedName>
    <definedName name="BEx3H05W7OEBR6W6YJKGD6W5M3I1" hidden="1">#REF!</definedName>
    <definedName name="BEx3H244GCME7ZDNAXG6ZSJ64ZRE" localSheetId="5" hidden="1">#REF!</definedName>
    <definedName name="BEx3H244GCME7ZDNAXG6ZSJ64ZRE" localSheetId="9" hidden="1">#REF!</definedName>
    <definedName name="BEx3H244GCME7ZDNAXG6ZSJ64ZRE" localSheetId="6" hidden="1">#REF!</definedName>
    <definedName name="BEx3H244GCME7ZDNAXG6ZSJ64ZRE" localSheetId="10" hidden="1">#REF!</definedName>
    <definedName name="BEx3H244GCME7ZDNAXG6ZSJ64ZRE" localSheetId="13" hidden="1">#REF!</definedName>
    <definedName name="BEx3H244GCME7ZDNAXG6ZSJ64ZRE" localSheetId="14" hidden="1">#REF!</definedName>
    <definedName name="BEx3H244GCME7ZDNAXG6ZSJ64ZRE" localSheetId="16" hidden="1">#REF!</definedName>
    <definedName name="BEx3H244GCME7ZDNAXG6ZSJ64ZRE" localSheetId="15" hidden="1">#REF!</definedName>
    <definedName name="BEx3H244GCME7ZDNAXG6ZSJ64ZRE" localSheetId="18" hidden="1">#REF!</definedName>
    <definedName name="BEx3H244GCME7ZDNAXG6ZSJ64ZRE" localSheetId="17" hidden="1">#REF!</definedName>
    <definedName name="BEx3H244GCME7ZDNAXG6ZSJ64ZRE" localSheetId="2" hidden="1">#REF!</definedName>
    <definedName name="BEx3H244GCME7ZDNAXG6ZSJ64ZRE" localSheetId="0" hidden="1">#REF!</definedName>
    <definedName name="BEx3H244GCME7ZDNAXG6ZSJ64ZRE" hidden="1">#REF!</definedName>
    <definedName name="BEx3H5UX2GZFZZT657YR76RHW5I6" localSheetId="5" hidden="1">#REF!</definedName>
    <definedName name="BEx3H5UX2GZFZZT657YR76RHW5I6" localSheetId="9" hidden="1">#REF!</definedName>
    <definedName name="BEx3H5UX2GZFZZT657YR76RHW5I6" localSheetId="6" hidden="1">#REF!</definedName>
    <definedName name="BEx3H5UX2GZFZZT657YR76RHW5I6" localSheetId="10" hidden="1">#REF!</definedName>
    <definedName name="BEx3H5UX2GZFZZT657YR76RHW5I6" localSheetId="13" hidden="1">#REF!</definedName>
    <definedName name="BEx3H5UX2GZFZZT657YR76RHW5I6" localSheetId="14" hidden="1">#REF!</definedName>
    <definedName name="BEx3H5UX2GZFZZT657YR76RHW5I6" localSheetId="16" hidden="1">#REF!</definedName>
    <definedName name="BEx3H5UX2GZFZZT657YR76RHW5I6" localSheetId="15" hidden="1">#REF!</definedName>
    <definedName name="BEx3H5UX2GZFZZT657YR76RHW5I6" localSheetId="18" hidden="1">#REF!</definedName>
    <definedName name="BEx3H5UX2GZFZZT657YR76RHW5I6" localSheetId="17" hidden="1">#REF!</definedName>
    <definedName name="BEx3H5UX2GZFZZT657YR76RHW5I6" localSheetId="2" hidden="1">#REF!</definedName>
    <definedName name="BEx3H5UX2GZFZZT657YR76RHW5I6" localSheetId="0" hidden="1">#REF!</definedName>
    <definedName name="BEx3H5UX2GZFZZT657YR76RHW5I6" hidden="1">#REF!</definedName>
    <definedName name="BEx3HACPKDZVUOS9WBDCCFJB46DK" localSheetId="5" hidden="1">#REF!</definedName>
    <definedName name="BEx3HACPKDZVUOS9WBDCCFJB46DK" localSheetId="9" hidden="1">#REF!</definedName>
    <definedName name="BEx3HACPKDZVUOS9WBDCCFJB46DK" localSheetId="6" hidden="1">#REF!</definedName>
    <definedName name="BEx3HACPKDZVUOS9WBDCCFJB46DK" localSheetId="10" hidden="1">#REF!</definedName>
    <definedName name="BEx3HACPKDZVUOS9WBDCCFJB46DK" localSheetId="13" hidden="1">#REF!</definedName>
    <definedName name="BEx3HACPKDZVUOS9WBDCCFJB46DK" localSheetId="14" hidden="1">#REF!</definedName>
    <definedName name="BEx3HACPKDZVUOS9WBDCCFJB46DK" localSheetId="16" hidden="1">#REF!</definedName>
    <definedName name="BEx3HACPKDZVUOS9WBDCCFJB46DK" localSheetId="15" hidden="1">#REF!</definedName>
    <definedName name="BEx3HACPKDZVUOS9WBDCCFJB46DK" localSheetId="18" hidden="1">#REF!</definedName>
    <definedName name="BEx3HACPKDZVUOS9WBDCCFJB46DK" localSheetId="17" hidden="1">#REF!</definedName>
    <definedName name="BEx3HACPKDZVUOS9WBDCCFJB46DK" localSheetId="2" hidden="1">#REF!</definedName>
    <definedName name="BEx3HACPKDZVUOS9WBDCCFJB46DK" localSheetId="0" hidden="1">#REF!</definedName>
    <definedName name="BEx3HACPKDZVUOS9WBDCCFJB46DK" hidden="1">#REF!</definedName>
    <definedName name="BEx3HMSEFOP6DBM4R97XA6B7NFG6" localSheetId="5" hidden="1">#REF!</definedName>
    <definedName name="BEx3HMSEFOP6DBM4R97XA6B7NFG6" localSheetId="9" hidden="1">#REF!</definedName>
    <definedName name="BEx3HMSEFOP6DBM4R97XA6B7NFG6" localSheetId="6" hidden="1">#REF!</definedName>
    <definedName name="BEx3HMSEFOP6DBM4R97XA6B7NFG6" localSheetId="10" hidden="1">#REF!</definedName>
    <definedName name="BEx3HMSEFOP6DBM4R97XA6B7NFG6" localSheetId="13" hidden="1">#REF!</definedName>
    <definedName name="BEx3HMSEFOP6DBM4R97XA6B7NFG6" localSheetId="14" hidden="1">#REF!</definedName>
    <definedName name="BEx3HMSEFOP6DBM4R97XA6B7NFG6" localSheetId="16" hidden="1">#REF!</definedName>
    <definedName name="BEx3HMSEFOP6DBM4R97XA6B7NFG6" localSheetId="15" hidden="1">#REF!</definedName>
    <definedName name="BEx3HMSEFOP6DBM4R97XA6B7NFG6" localSheetId="18" hidden="1">#REF!</definedName>
    <definedName name="BEx3HMSEFOP6DBM4R97XA6B7NFG6" localSheetId="17" hidden="1">#REF!</definedName>
    <definedName name="BEx3HMSEFOP6DBM4R97XA6B7NFG6" localSheetId="2" hidden="1">#REF!</definedName>
    <definedName name="BEx3HMSEFOP6DBM4R97XA6B7NFG6" localSheetId="0" hidden="1">#REF!</definedName>
    <definedName name="BEx3HMSEFOP6DBM4R97XA6B7NFG6" hidden="1">#REF!</definedName>
    <definedName name="BEx3HWJ5SQSD2CVCQNR183X44FR8" localSheetId="5" hidden="1">#REF!</definedName>
    <definedName name="BEx3HWJ5SQSD2CVCQNR183X44FR8" localSheetId="9" hidden="1">#REF!</definedName>
    <definedName name="BEx3HWJ5SQSD2CVCQNR183X44FR8" localSheetId="6" hidden="1">#REF!</definedName>
    <definedName name="BEx3HWJ5SQSD2CVCQNR183X44FR8" localSheetId="10" hidden="1">#REF!</definedName>
    <definedName name="BEx3HWJ5SQSD2CVCQNR183X44FR8" localSheetId="13" hidden="1">#REF!</definedName>
    <definedName name="BEx3HWJ5SQSD2CVCQNR183X44FR8" localSheetId="14" hidden="1">#REF!</definedName>
    <definedName name="BEx3HWJ5SQSD2CVCQNR183X44FR8" localSheetId="16" hidden="1">#REF!</definedName>
    <definedName name="BEx3HWJ5SQSD2CVCQNR183X44FR8" localSheetId="15" hidden="1">#REF!</definedName>
    <definedName name="BEx3HWJ5SQSD2CVCQNR183X44FR8" localSheetId="18" hidden="1">#REF!</definedName>
    <definedName name="BEx3HWJ5SQSD2CVCQNR183X44FR8" localSheetId="17" hidden="1">#REF!</definedName>
    <definedName name="BEx3HWJ5SQSD2CVCQNR183X44FR8" localSheetId="2" hidden="1">#REF!</definedName>
    <definedName name="BEx3HWJ5SQSD2CVCQNR183X44FR8" localSheetId="0" hidden="1">#REF!</definedName>
    <definedName name="BEx3HWJ5SQSD2CVCQNR183X44FR8" hidden="1">#REF!</definedName>
    <definedName name="BEx3I09YVXO0G4X7KGSA4WGORM35" localSheetId="5" hidden="1">#REF!</definedName>
    <definedName name="BEx3I09YVXO0G4X7KGSA4WGORM35" localSheetId="9" hidden="1">#REF!</definedName>
    <definedName name="BEx3I09YVXO0G4X7KGSA4WGORM35" localSheetId="6" hidden="1">#REF!</definedName>
    <definedName name="BEx3I09YVXO0G4X7KGSA4WGORM35" localSheetId="10" hidden="1">#REF!</definedName>
    <definedName name="BEx3I09YVXO0G4X7KGSA4WGORM35" localSheetId="13" hidden="1">#REF!</definedName>
    <definedName name="BEx3I09YVXO0G4X7KGSA4WGORM35" localSheetId="14" hidden="1">#REF!</definedName>
    <definedName name="BEx3I09YVXO0G4X7KGSA4WGORM35" localSheetId="16" hidden="1">#REF!</definedName>
    <definedName name="BEx3I09YVXO0G4X7KGSA4WGORM35" localSheetId="15" hidden="1">#REF!</definedName>
    <definedName name="BEx3I09YVXO0G4X7KGSA4WGORM35" localSheetId="18" hidden="1">#REF!</definedName>
    <definedName name="BEx3I09YVXO0G4X7KGSA4WGORM35" localSheetId="17" hidden="1">#REF!</definedName>
    <definedName name="BEx3I09YVXO0G4X7KGSA4WGORM35" localSheetId="2" hidden="1">#REF!</definedName>
    <definedName name="BEx3I09YVXO0G4X7KGSA4WGORM35" localSheetId="0" hidden="1">#REF!</definedName>
    <definedName name="BEx3I09YVXO0G4X7KGSA4WGORM35" hidden="1">#REF!</definedName>
    <definedName name="BEx3I3KN8WAL54AYYACGCUM43J9W" localSheetId="5" hidden="1">#REF!</definedName>
    <definedName name="BEx3I3KN8WAL54AYYACGCUM43J9W" localSheetId="9" hidden="1">#REF!</definedName>
    <definedName name="BEx3I3KN8WAL54AYYACGCUM43J9W" localSheetId="6" hidden="1">#REF!</definedName>
    <definedName name="BEx3I3KN8WAL54AYYACGCUM43J9W" localSheetId="10" hidden="1">#REF!</definedName>
    <definedName name="BEx3I3KN8WAL54AYYACGCUM43J9W" localSheetId="13" hidden="1">#REF!</definedName>
    <definedName name="BEx3I3KN8WAL54AYYACGCUM43J9W" localSheetId="14" hidden="1">#REF!</definedName>
    <definedName name="BEx3I3KN8WAL54AYYACGCUM43J9W" localSheetId="16" hidden="1">#REF!</definedName>
    <definedName name="BEx3I3KN8WAL54AYYACGCUM43J9W" localSheetId="15" hidden="1">#REF!</definedName>
    <definedName name="BEx3I3KN8WAL54AYYACGCUM43J9W" localSheetId="18" hidden="1">#REF!</definedName>
    <definedName name="BEx3I3KN8WAL54AYYACGCUM43J9W" localSheetId="17" hidden="1">#REF!</definedName>
    <definedName name="BEx3I3KN8WAL54AYYACGCUM43J9W" localSheetId="2" hidden="1">#REF!</definedName>
    <definedName name="BEx3I3KN8WAL54AYYACGCUM43J9W" localSheetId="0" hidden="1">#REF!</definedName>
    <definedName name="BEx3I3KN8WAL54AYYACGCUM43J9W" hidden="1">#REF!</definedName>
    <definedName name="BEx3ICF1GY8HQEBIU9S43PDJ90BX" localSheetId="5" hidden="1">#REF!</definedName>
    <definedName name="BEx3ICF1GY8HQEBIU9S43PDJ90BX" localSheetId="9" hidden="1">#REF!</definedName>
    <definedName name="BEx3ICF1GY8HQEBIU9S43PDJ90BX" localSheetId="6" hidden="1">#REF!</definedName>
    <definedName name="BEx3ICF1GY8HQEBIU9S43PDJ90BX" localSheetId="10" hidden="1">#REF!</definedName>
    <definedName name="BEx3ICF1GY8HQEBIU9S43PDJ90BX" localSheetId="13" hidden="1">#REF!</definedName>
    <definedName name="BEx3ICF1GY8HQEBIU9S43PDJ90BX" localSheetId="14" hidden="1">#REF!</definedName>
    <definedName name="BEx3ICF1GY8HQEBIU9S43PDJ90BX" localSheetId="16" hidden="1">#REF!</definedName>
    <definedName name="BEx3ICF1GY8HQEBIU9S43PDJ90BX" localSheetId="15" hidden="1">#REF!</definedName>
    <definedName name="BEx3ICF1GY8HQEBIU9S43PDJ90BX" localSheetId="18" hidden="1">#REF!</definedName>
    <definedName name="BEx3ICF1GY8HQEBIU9S43PDJ90BX" localSheetId="17" hidden="1">#REF!</definedName>
    <definedName name="BEx3ICF1GY8HQEBIU9S43PDJ90BX" localSheetId="2" hidden="1">#REF!</definedName>
    <definedName name="BEx3ICF1GY8HQEBIU9S43PDJ90BX" localSheetId="0" hidden="1">#REF!</definedName>
    <definedName name="BEx3ICF1GY8HQEBIU9S43PDJ90BX" hidden="1">#REF!</definedName>
    <definedName name="BEx3IYAH2DEBFWO8F94H4MXE3RLY" localSheetId="5" hidden="1">#REF!</definedName>
    <definedName name="BEx3IYAH2DEBFWO8F94H4MXE3RLY" localSheetId="9" hidden="1">#REF!</definedName>
    <definedName name="BEx3IYAH2DEBFWO8F94H4MXE3RLY" localSheetId="6" hidden="1">#REF!</definedName>
    <definedName name="BEx3IYAH2DEBFWO8F94H4MXE3RLY" localSheetId="10" hidden="1">#REF!</definedName>
    <definedName name="BEx3IYAH2DEBFWO8F94H4MXE3RLY" localSheetId="13" hidden="1">#REF!</definedName>
    <definedName name="BEx3IYAH2DEBFWO8F94H4MXE3RLY" localSheetId="14" hidden="1">#REF!</definedName>
    <definedName name="BEx3IYAH2DEBFWO8F94H4MXE3RLY" localSheetId="16" hidden="1">#REF!</definedName>
    <definedName name="BEx3IYAH2DEBFWO8F94H4MXE3RLY" localSheetId="15" hidden="1">#REF!</definedName>
    <definedName name="BEx3IYAH2DEBFWO8F94H4MXE3RLY" localSheetId="18" hidden="1">#REF!</definedName>
    <definedName name="BEx3IYAH2DEBFWO8F94H4MXE3RLY" localSheetId="17" hidden="1">#REF!</definedName>
    <definedName name="BEx3IYAH2DEBFWO8F94H4MXE3RLY" localSheetId="2" hidden="1">#REF!</definedName>
    <definedName name="BEx3IYAH2DEBFWO8F94H4MXE3RLY" localSheetId="0" hidden="1">#REF!</definedName>
    <definedName name="BEx3IYAH2DEBFWO8F94H4MXE3RLY" hidden="1">#REF!</definedName>
    <definedName name="BEx3IZSG3932LSWHR5YV78IVRPCK" localSheetId="5" hidden="1">#REF!</definedName>
    <definedName name="BEx3IZSG3932LSWHR5YV78IVRPCK" localSheetId="9" hidden="1">#REF!</definedName>
    <definedName name="BEx3IZSG3932LSWHR5YV78IVRPCK" localSheetId="6" hidden="1">#REF!</definedName>
    <definedName name="BEx3IZSG3932LSWHR5YV78IVRPCK" localSheetId="10" hidden="1">#REF!</definedName>
    <definedName name="BEx3IZSG3932LSWHR5YV78IVRPCK" localSheetId="13" hidden="1">#REF!</definedName>
    <definedName name="BEx3IZSG3932LSWHR5YV78IVRPCK" localSheetId="14" hidden="1">#REF!</definedName>
    <definedName name="BEx3IZSG3932LSWHR5YV78IVRPCK" localSheetId="16" hidden="1">#REF!</definedName>
    <definedName name="BEx3IZSG3932LSWHR5YV78IVRPCK" localSheetId="15" hidden="1">#REF!</definedName>
    <definedName name="BEx3IZSG3932LSWHR5YV78IVRPCK" localSheetId="18" hidden="1">#REF!</definedName>
    <definedName name="BEx3IZSG3932LSWHR5YV78IVRPCK" localSheetId="17" hidden="1">#REF!</definedName>
    <definedName name="BEx3IZSG3932LSWHR5YV78IVRPCK" localSheetId="2" hidden="1">#REF!</definedName>
    <definedName name="BEx3IZSG3932LSWHR5YV78IVRPCK" localSheetId="0" hidden="1">#REF!</definedName>
    <definedName name="BEx3IZSG3932LSWHR5YV78IVRPCK" hidden="1">#REF!</definedName>
    <definedName name="BEx3IZXXSYEW50379N2EAFWO8DZV" localSheetId="5" hidden="1">#REF!</definedName>
    <definedName name="BEx3IZXXSYEW50379N2EAFWO8DZV" localSheetId="9" hidden="1">#REF!</definedName>
    <definedName name="BEx3IZXXSYEW50379N2EAFWO8DZV" localSheetId="6" hidden="1">#REF!</definedName>
    <definedName name="BEx3IZXXSYEW50379N2EAFWO8DZV" localSheetId="10" hidden="1">#REF!</definedName>
    <definedName name="BEx3IZXXSYEW50379N2EAFWO8DZV" localSheetId="13" hidden="1">#REF!</definedName>
    <definedName name="BEx3IZXXSYEW50379N2EAFWO8DZV" localSheetId="14" hidden="1">#REF!</definedName>
    <definedName name="BEx3IZXXSYEW50379N2EAFWO8DZV" localSheetId="16" hidden="1">#REF!</definedName>
    <definedName name="BEx3IZXXSYEW50379N2EAFWO8DZV" localSheetId="15" hidden="1">#REF!</definedName>
    <definedName name="BEx3IZXXSYEW50379N2EAFWO8DZV" localSheetId="18" hidden="1">#REF!</definedName>
    <definedName name="BEx3IZXXSYEW50379N2EAFWO8DZV" localSheetId="17" hidden="1">#REF!</definedName>
    <definedName name="BEx3IZXXSYEW50379N2EAFWO8DZV" localSheetId="2" hidden="1">#REF!</definedName>
    <definedName name="BEx3IZXXSYEW50379N2EAFWO8DZV" localSheetId="0" hidden="1">#REF!</definedName>
    <definedName name="BEx3IZXXSYEW50379N2EAFWO8DZV" hidden="1">#REF!</definedName>
    <definedName name="BEx3J1VZVGTKT4ATPO9O5JCSFTTR" localSheetId="5" hidden="1">#REF!</definedName>
    <definedName name="BEx3J1VZVGTKT4ATPO9O5JCSFTTR" localSheetId="9" hidden="1">#REF!</definedName>
    <definedName name="BEx3J1VZVGTKT4ATPO9O5JCSFTTR" localSheetId="6" hidden="1">#REF!</definedName>
    <definedName name="BEx3J1VZVGTKT4ATPO9O5JCSFTTR" localSheetId="10" hidden="1">#REF!</definedName>
    <definedName name="BEx3J1VZVGTKT4ATPO9O5JCSFTTR" localSheetId="13" hidden="1">#REF!</definedName>
    <definedName name="BEx3J1VZVGTKT4ATPO9O5JCSFTTR" localSheetId="14" hidden="1">#REF!</definedName>
    <definedName name="BEx3J1VZVGTKT4ATPO9O5JCSFTTR" localSheetId="16" hidden="1">#REF!</definedName>
    <definedName name="BEx3J1VZVGTKT4ATPO9O5JCSFTTR" localSheetId="15" hidden="1">#REF!</definedName>
    <definedName name="BEx3J1VZVGTKT4ATPO9O5JCSFTTR" localSheetId="18" hidden="1">#REF!</definedName>
    <definedName name="BEx3J1VZVGTKT4ATPO9O5JCSFTTR" localSheetId="17" hidden="1">#REF!</definedName>
    <definedName name="BEx3J1VZVGTKT4ATPO9O5JCSFTTR" localSheetId="2" hidden="1">#REF!</definedName>
    <definedName name="BEx3J1VZVGTKT4ATPO9O5JCSFTTR" localSheetId="0" hidden="1">#REF!</definedName>
    <definedName name="BEx3J1VZVGTKT4ATPO9O5JCSFTTR" hidden="1">#REF!</definedName>
    <definedName name="BEx3JC2TY7JNAAC3L7QHVPQXLGQ8" localSheetId="5" hidden="1">#REF!</definedName>
    <definedName name="BEx3JC2TY7JNAAC3L7QHVPQXLGQ8" localSheetId="9" hidden="1">#REF!</definedName>
    <definedName name="BEx3JC2TY7JNAAC3L7QHVPQXLGQ8" localSheetId="6" hidden="1">#REF!</definedName>
    <definedName name="BEx3JC2TY7JNAAC3L7QHVPQXLGQ8" localSheetId="10" hidden="1">#REF!</definedName>
    <definedName name="BEx3JC2TY7JNAAC3L7QHVPQXLGQ8" localSheetId="13" hidden="1">#REF!</definedName>
    <definedName name="BEx3JC2TY7JNAAC3L7QHVPQXLGQ8" localSheetId="14" hidden="1">#REF!</definedName>
    <definedName name="BEx3JC2TY7JNAAC3L7QHVPQXLGQ8" localSheetId="16" hidden="1">#REF!</definedName>
    <definedName name="BEx3JC2TY7JNAAC3L7QHVPQXLGQ8" localSheetId="15" hidden="1">#REF!</definedName>
    <definedName name="BEx3JC2TY7JNAAC3L7QHVPQXLGQ8" localSheetId="18" hidden="1">#REF!</definedName>
    <definedName name="BEx3JC2TY7JNAAC3L7QHVPQXLGQ8" localSheetId="17" hidden="1">#REF!</definedName>
    <definedName name="BEx3JC2TY7JNAAC3L7QHVPQXLGQ8" localSheetId="2" hidden="1">#REF!</definedName>
    <definedName name="BEx3JC2TY7JNAAC3L7QHVPQXLGQ8" localSheetId="0" hidden="1">#REF!</definedName>
    <definedName name="BEx3JC2TY7JNAAC3L7QHVPQXLGQ8" hidden="1">#REF!</definedName>
    <definedName name="BEx3JMF5D7ODCJ7THAJTC1GFSG95" localSheetId="5" hidden="1">#REF!</definedName>
    <definedName name="BEx3JMF5D7ODCJ7THAJTC1GFSG95" localSheetId="9" hidden="1">#REF!</definedName>
    <definedName name="BEx3JMF5D7ODCJ7THAJTC1GFSG95" localSheetId="6" hidden="1">#REF!</definedName>
    <definedName name="BEx3JMF5D7ODCJ7THAJTC1GFSG95" localSheetId="10" hidden="1">#REF!</definedName>
    <definedName name="BEx3JMF5D7ODCJ7THAJTC1GFSG95" localSheetId="13" hidden="1">#REF!</definedName>
    <definedName name="BEx3JMF5D7ODCJ7THAJTC1GFSG95" localSheetId="14" hidden="1">#REF!</definedName>
    <definedName name="BEx3JMF5D7ODCJ7THAJTC1GFSG95" localSheetId="16" hidden="1">#REF!</definedName>
    <definedName name="BEx3JMF5D7ODCJ7THAJTC1GFSG95" localSheetId="15" hidden="1">#REF!</definedName>
    <definedName name="BEx3JMF5D7ODCJ7THAJTC1GFSG95" localSheetId="18" hidden="1">#REF!</definedName>
    <definedName name="BEx3JMF5D7ODCJ7THAJTC1GFSG95" localSheetId="17" hidden="1">#REF!</definedName>
    <definedName name="BEx3JMF5D7ODCJ7THAJTC1GFSG95" localSheetId="2" hidden="1">#REF!</definedName>
    <definedName name="BEx3JMF5D7ODCJ7THAJTC1GFSG95" localSheetId="0" hidden="1">#REF!</definedName>
    <definedName name="BEx3JMF5D7ODCJ7THAJTC1GFSG95" hidden="1">#REF!</definedName>
    <definedName name="BEx3JX23SYDIGOGM4Y0CQFBW8ZBV" localSheetId="5" hidden="1">#REF!</definedName>
    <definedName name="BEx3JX23SYDIGOGM4Y0CQFBW8ZBV" localSheetId="9" hidden="1">#REF!</definedName>
    <definedName name="BEx3JX23SYDIGOGM4Y0CQFBW8ZBV" localSheetId="6" hidden="1">#REF!</definedName>
    <definedName name="BEx3JX23SYDIGOGM4Y0CQFBW8ZBV" localSheetId="10" hidden="1">#REF!</definedName>
    <definedName name="BEx3JX23SYDIGOGM4Y0CQFBW8ZBV" localSheetId="13" hidden="1">#REF!</definedName>
    <definedName name="BEx3JX23SYDIGOGM4Y0CQFBW8ZBV" localSheetId="14" hidden="1">#REF!</definedName>
    <definedName name="BEx3JX23SYDIGOGM4Y0CQFBW8ZBV" localSheetId="16" hidden="1">#REF!</definedName>
    <definedName name="BEx3JX23SYDIGOGM4Y0CQFBW8ZBV" localSheetId="15" hidden="1">#REF!</definedName>
    <definedName name="BEx3JX23SYDIGOGM4Y0CQFBW8ZBV" localSheetId="18" hidden="1">#REF!</definedName>
    <definedName name="BEx3JX23SYDIGOGM4Y0CQFBW8ZBV" localSheetId="17" hidden="1">#REF!</definedName>
    <definedName name="BEx3JX23SYDIGOGM4Y0CQFBW8ZBV" localSheetId="2" hidden="1">#REF!</definedName>
    <definedName name="BEx3JX23SYDIGOGM4Y0CQFBW8ZBV" localSheetId="0" hidden="1">#REF!</definedName>
    <definedName name="BEx3JX23SYDIGOGM4Y0CQFBW8ZBV" hidden="1">#REF!</definedName>
    <definedName name="BEx3JXCXCVBZJGV5VEG9MJEI01AL" localSheetId="5" hidden="1">#REF!</definedName>
    <definedName name="BEx3JXCXCVBZJGV5VEG9MJEI01AL" localSheetId="9" hidden="1">#REF!</definedName>
    <definedName name="BEx3JXCXCVBZJGV5VEG9MJEI01AL" localSheetId="6" hidden="1">#REF!</definedName>
    <definedName name="BEx3JXCXCVBZJGV5VEG9MJEI01AL" localSheetId="10" hidden="1">#REF!</definedName>
    <definedName name="BEx3JXCXCVBZJGV5VEG9MJEI01AL" localSheetId="13" hidden="1">#REF!</definedName>
    <definedName name="BEx3JXCXCVBZJGV5VEG9MJEI01AL" localSheetId="14" hidden="1">#REF!</definedName>
    <definedName name="BEx3JXCXCVBZJGV5VEG9MJEI01AL" localSheetId="16" hidden="1">#REF!</definedName>
    <definedName name="BEx3JXCXCVBZJGV5VEG9MJEI01AL" localSheetId="15" hidden="1">#REF!</definedName>
    <definedName name="BEx3JXCXCVBZJGV5VEG9MJEI01AL" localSheetId="18" hidden="1">#REF!</definedName>
    <definedName name="BEx3JXCXCVBZJGV5VEG9MJEI01AL" localSheetId="17" hidden="1">#REF!</definedName>
    <definedName name="BEx3JXCXCVBZJGV5VEG9MJEI01AL" localSheetId="2" hidden="1">#REF!</definedName>
    <definedName name="BEx3JXCXCVBZJGV5VEG9MJEI01AL" localSheetId="0" hidden="1">#REF!</definedName>
    <definedName name="BEx3JXCXCVBZJGV5VEG9MJEI01AL" hidden="1">#REF!</definedName>
    <definedName name="BEx3JYK2N7X59TPJSKYZ77ENY8SS" localSheetId="5" hidden="1">#REF!</definedName>
    <definedName name="BEx3JYK2N7X59TPJSKYZ77ENY8SS" localSheetId="9" hidden="1">#REF!</definedName>
    <definedName name="BEx3JYK2N7X59TPJSKYZ77ENY8SS" localSheetId="6" hidden="1">#REF!</definedName>
    <definedName name="BEx3JYK2N7X59TPJSKYZ77ENY8SS" localSheetId="10" hidden="1">#REF!</definedName>
    <definedName name="BEx3JYK2N7X59TPJSKYZ77ENY8SS" localSheetId="13" hidden="1">#REF!</definedName>
    <definedName name="BEx3JYK2N7X59TPJSKYZ77ENY8SS" localSheetId="14" hidden="1">#REF!</definedName>
    <definedName name="BEx3JYK2N7X59TPJSKYZ77ENY8SS" localSheetId="16" hidden="1">#REF!</definedName>
    <definedName name="BEx3JYK2N7X59TPJSKYZ77ENY8SS" localSheetId="15" hidden="1">#REF!</definedName>
    <definedName name="BEx3JYK2N7X59TPJSKYZ77ENY8SS" localSheetId="18" hidden="1">#REF!</definedName>
    <definedName name="BEx3JYK2N7X59TPJSKYZ77ENY8SS" localSheetId="17" hidden="1">#REF!</definedName>
    <definedName name="BEx3JYK2N7X59TPJSKYZ77ENY8SS" localSheetId="2" hidden="1">#REF!</definedName>
    <definedName name="BEx3JYK2N7X59TPJSKYZ77ENY8SS" localSheetId="0" hidden="1">#REF!</definedName>
    <definedName name="BEx3JYK2N7X59TPJSKYZ77ENY8SS" hidden="1">#REF!</definedName>
    <definedName name="BEx3K13PSDK50JLCLD0GX8L4TWAH" localSheetId="5" hidden="1">#REF!</definedName>
    <definedName name="BEx3K13PSDK50JLCLD0GX8L4TWAH" localSheetId="9" hidden="1">#REF!</definedName>
    <definedName name="BEx3K13PSDK50JLCLD0GX8L4TWAH" localSheetId="6" hidden="1">#REF!</definedName>
    <definedName name="BEx3K13PSDK50JLCLD0GX8L4TWAH" localSheetId="10" hidden="1">#REF!</definedName>
    <definedName name="BEx3K13PSDK50JLCLD0GX8L4TWAH" localSheetId="13" hidden="1">#REF!</definedName>
    <definedName name="BEx3K13PSDK50JLCLD0GX8L4TWAH" localSheetId="14" hidden="1">#REF!</definedName>
    <definedName name="BEx3K13PSDK50JLCLD0GX8L4TWAH" localSheetId="16" hidden="1">#REF!</definedName>
    <definedName name="BEx3K13PSDK50JLCLD0GX8L4TWAH" localSheetId="15" hidden="1">#REF!</definedName>
    <definedName name="BEx3K13PSDK50JLCLD0GX8L4TWAH" localSheetId="18" hidden="1">#REF!</definedName>
    <definedName name="BEx3K13PSDK50JLCLD0GX8L4TWAH" localSheetId="17" hidden="1">#REF!</definedName>
    <definedName name="BEx3K13PSDK50JLCLD0GX8L4TWAH" localSheetId="2" hidden="1">#REF!</definedName>
    <definedName name="BEx3K13PSDK50JLCLD0GX8L4TWAH" localSheetId="0" hidden="1">#REF!</definedName>
    <definedName name="BEx3K13PSDK50JLCLD0GX8L4TWAH" hidden="1">#REF!</definedName>
    <definedName name="BEx3K4EII7GU1CG0BN7UL15M6J8Z" localSheetId="5" hidden="1">#REF!</definedName>
    <definedName name="BEx3K4EII7GU1CG0BN7UL15M6J8Z" localSheetId="9" hidden="1">#REF!</definedName>
    <definedName name="BEx3K4EII7GU1CG0BN7UL15M6J8Z" localSheetId="6" hidden="1">#REF!</definedName>
    <definedName name="BEx3K4EII7GU1CG0BN7UL15M6J8Z" localSheetId="10" hidden="1">#REF!</definedName>
    <definedName name="BEx3K4EII7GU1CG0BN7UL15M6J8Z" localSheetId="13" hidden="1">#REF!</definedName>
    <definedName name="BEx3K4EII7GU1CG0BN7UL15M6J8Z" localSheetId="14" hidden="1">#REF!</definedName>
    <definedName name="BEx3K4EII7GU1CG0BN7UL15M6J8Z" localSheetId="16" hidden="1">#REF!</definedName>
    <definedName name="BEx3K4EII7GU1CG0BN7UL15M6J8Z" localSheetId="15" hidden="1">#REF!</definedName>
    <definedName name="BEx3K4EII7GU1CG0BN7UL15M6J8Z" localSheetId="18" hidden="1">#REF!</definedName>
    <definedName name="BEx3K4EII7GU1CG0BN7UL15M6J8Z" localSheetId="17" hidden="1">#REF!</definedName>
    <definedName name="BEx3K4EII7GU1CG0BN7UL15M6J8Z" localSheetId="2" hidden="1">#REF!</definedName>
    <definedName name="BEx3K4EII7GU1CG0BN7UL15M6J8Z" localSheetId="0" hidden="1">#REF!</definedName>
    <definedName name="BEx3K4EII7GU1CG0BN7UL15M6J8Z" hidden="1">#REF!</definedName>
    <definedName name="BEx3K4ZXQUQ2KYZF74B84SO48XMW" localSheetId="5" hidden="1">#REF!</definedName>
    <definedName name="BEx3K4ZXQUQ2KYZF74B84SO48XMW" localSheetId="9" hidden="1">#REF!</definedName>
    <definedName name="BEx3K4ZXQUQ2KYZF74B84SO48XMW" localSheetId="6" hidden="1">#REF!</definedName>
    <definedName name="BEx3K4ZXQUQ2KYZF74B84SO48XMW" localSheetId="10" hidden="1">#REF!</definedName>
    <definedName name="BEx3K4ZXQUQ2KYZF74B84SO48XMW" localSheetId="13" hidden="1">#REF!</definedName>
    <definedName name="BEx3K4ZXQUQ2KYZF74B84SO48XMW" localSheetId="14" hidden="1">#REF!</definedName>
    <definedName name="BEx3K4ZXQUQ2KYZF74B84SO48XMW" localSheetId="16" hidden="1">#REF!</definedName>
    <definedName name="BEx3K4ZXQUQ2KYZF74B84SO48XMW" localSheetId="15" hidden="1">#REF!</definedName>
    <definedName name="BEx3K4ZXQUQ2KYZF74B84SO48XMW" localSheetId="18" hidden="1">#REF!</definedName>
    <definedName name="BEx3K4ZXQUQ2KYZF74B84SO48XMW" localSheetId="17" hidden="1">#REF!</definedName>
    <definedName name="BEx3K4ZXQUQ2KYZF74B84SO48XMW" localSheetId="2" hidden="1">#REF!</definedName>
    <definedName name="BEx3K4ZXQUQ2KYZF74B84SO48XMW" localSheetId="0" hidden="1">#REF!</definedName>
    <definedName name="BEx3K4ZXQUQ2KYZF74B84SO48XMW" hidden="1">#REF!</definedName>
    <definedName name="BEx3KEFXUCVNVPH7KSEGAZYX13B5" localSheetId="5" hidden="1">#REF!</definedName>
    <definedName name="BEx3KEFXUCVNVPH7KSEGAZYX13B5" localSheetId="9" hidden="1">#REF!</definedName>
    <definedName name="BEx3KEFXUCVNVPH7KSEGAZYX13B5" localSheetId="6" hidden="1">#REF!</definedName>
    <definedName name="BEx3KEFXUCVNVPH7KSEGAZYX13B5" localSheetId="10" hidden="1">#REF!</definedName>
    <definedName name="BEx3KEFXUCVNVPH7KSEGAZYX13B5" localSheetId="13" hidden="1">#REF!</definedName>
    <definedName name="BEx3KEFXUCVNVPH7KSEGAZYX13B5" localSheetId="14" hidden="1">#REF!</definedName>
    <definedName name="BEx3KEFXUCVNVPH7KSEGAZYX13B5" localSheetId="16" hidden="1">#REF!</definedName>
    <definedName name="BEx3KEFXUCVNVPH7KSEGAZYX13B5" localSheetId="15" hidden="1">#REF!</definedName>
    <definedName name="BEx3KEFXUCVNVPH7KSEGAZYX13B5" localSheetId="18" hidden="1">#REF!</definedName>
    <definedName name="BEx3KEFXUCVNVPH7KSEGAZYX13B5" localSheetId="17" hidden="1">#REF!</definedName>
    <definedName name="BEx3KEFXUCVNVPH7KSEGAZYX13B5" localSheetId="2" hidden="1">#REF!</definedName>
    <definedName name="BEx3KEFXUCVNVPH7KSEGAZYX13B5" localSheetId="0" hidden="1">#REF!</definedName>
    <definedName name="BEx3KEFXUCVNVPH7KSEGAZYX13B5" hidden="1">#REF!</definedName>
    <definedName name="BEx3KFXUAF6YXAA47B7Q6X9B3VGB" localSheetId="5" hidden="1">#REF!</definedName>
    <definedName name="BEx3KFXUAF6YXAA47B7Q6X9B3VGB" localSheetId="9" hidden="1">#REF!</definedName>
    <definedName name="BEx3KFXUAF6YXAA47B7Q6X9B3VGB" localSheetId="6" hidden="1">#REF!</definedName>
    <definedName name="BEx3KFXUAF6YXAA47B7Q6X9B3VGB" localSheetId="10" hidden="1">#REF!</definedName>
    <definedName name="BEx3KFXUAF6YXAA47B7Q6X9B3VGB" localSheetId="13" hidden="1">#REF!</definedName>
    <definedName name="BEx3KFXUAF6YXAA47B7Q6X9B3VGB" localSheetId="14" hidden="1">#REF!</definedName>
    <definedName name="BEx3KFXUAF6YXAA47B7Q6X9B3VGB" localSheetId="16" hidden="1">#REF!</definedName>
    <definedName name="BEx3KFXUAF6YXAA47B7Q6X9B3VGB" localSheetId="15" hidden="1">#REF!</definedName>
    <definedName name="BEx3KFXUAF6YXAA47B7Q6X9B3VGB" localSheetId="18" hidden="1">#REF!</definedName>
    <definedName name="BEx3KFXUAF6YXAA47B7Q6X9B3VGB" localSheetId="17" hidden="1">#REF!</definedName>
    <definedName name="BEx3KFXUAF6YXAA47B7Q6X9B3VGB" localSheetId="2" hidden="1">#REF!</definedName>
    <definedName name="BEx3KFXUAF6YXAA47B7Q6X9B3VGB" localSheetId="0" hidden="1">#REF!</definedName>
    <definedName name="BEx3KFXUAF6YXAA47B7Q6X9B3VGB" hidden="1">#REF!</definedName>
    <definedName name="BEx3KIXQYOGMPK4WJJAVBRX4NR28" localSheetId="5" hidden="1">#REF!</definedName>
    <definedName name="BEx3KIXQYOGMPK4WJJAVBRX4NR28" localSheetId="9" hidden="1">#REF!</definedName>
    <definedName name="BEx3KIXQYOGMPK4WJJAVBRX4NR28" localSheetId="6" hidden="1">#REF!</definedName>
    <definedName name="BEx3KIXQYOGMPK4WJJAVBRX4NR28" localSheetId="10" hidden="1">#REF!</definedName>
    <definedName name="BEx3KIXQYOGMPK4WJJAVBRX4NR28" localSheetId="13" hidden="1">#REF!</definedName>
    <definedName name="BEx3KIXQYOGMPK4WJJAVBRX4NR28" localSheetId="14" hidden="1">#REF!</definedName>
    <definedName name="BEx3KIXQYOGMPK4WJJAVBRX4NR28" localSheetId="16" hidden="1">#REF!</definedName>
    <definedName name="BEx3KIXQYOGMPK4WJJAVBRX4NR28" localSheetId="15" hidden="1">#REF!</definedName>
    <definedName name="BEx3KIXQYOGMPK4WJJAVBRX4NR28" localSheetId="18" hidden="1">#REF!</definedName>
    <definedName name="BEx3KIXQYOGMPK4WJJAVBRX4NR28" localSheetId="17" hidden="1">#REF!</definedName>
    <definedName name="BEx3KIXQYOGMPK4WJJAVBRX4NR28" localSheetId="2" hidden="1">#REF!</definedName>
    <definedName name="BEx3KIXQYOGMPK4WJJAVBRX4NR28" localSheetId="0" hidden="1">#REF!</definedName>
    <definedName name="BEx3KIXQYOGMPK4WJJAVBRX4NR28" hidden="1">#REF!</definedName>
    <definedName name="BEx3KJOMVOSFZVJUL3GKCNP6DQDS" localSheetId="5" hidden="1">#REF!</definedName>
    <definedName name="BEx3KJOMVOSFZVJUL3GKCNP6DQDS" localSheetId="9" hidden="1">#REF!</definedName>
    <definedName name="BEx3KJOMVOSFZVJUL3GKCNP6DQDS" localSheetId="6" hidden="1">#REF!</definedName>
    <definedName name="BEx3KJOMVOSFZVJUL3GKCNP6DQDS" localSheetId="10" hidden="1">#REF!</definedName>
    <definedName name="BEx3KJOMVOSFZVJUL3GKCNP6DQDS" localSheetId="13" hidden="1">#REF!</definedName>
    <definedName name="BEx3KJOMVOSFZVJUL3GKCNP6DQDS" localSheetId="14" hidden="1">#REF!</definedName>
    <definedName name="BEx3KJOMVOSFZVJUL3GKCNP6DQDS" localSheetId="16" hidden="1">#REF!</definedName>
    <definedName name="BEx3KJOMVOSFZVJUL3GKCNP6DQDS" localSheetId="15" hidden="1">#REF!</definedName>
    <definedName name="BEx3KJOMVOSFZVJUL3GKCNP6DQDS" localSheetId="18" hidden="1">#REF!</definedName>
    <definedName name="BEx3KJOMVOSFZVJUL3GKCNP6DQDS" localSheetId="17" hidden="1">#REF!</definedName>
    <definedName name="BEx3KJOMVOSFZVJUL3GKCNP6DQDS" localSheetId="2" hidden="1">#REF!</definedName>
    <definedName name="BEx3KJOMVOSFZVJUL3GKCNP6DQDS" localSheetId="0" hidden="1">#REF!</definedName>
    <definedName name="BEx3KJOMVOSFZVJUL3GKCNP6DQDS" hidden="1">#REF!</definedName>
    <definedName name="BEx3KP2VRBMORK0QEAZUYCXL3DHJ" localSheetId="5" hidden="1">#REF!</definedName>
    <definedName name="BEx3KP2VRBMORK0QEAZUYCXL3DHJ" localSheetId="9" hidden="1">#REF!</definedName>
    <definedName name="BEx3KP2VRBMORK0QEAZUYCXL3DHJ" localSheetId="6" hidden="1">#REF!</definedName>
    <definedName name="BEx3KP2VRBMORK0QEAZUYCXL3DHJ" localSheetId="10" hidden="1">#REF!</definedName>
    <definedName name="BEx3KP2VRBMORK0QEAZUYCXL3DHJ" localSheetId="13" hidden="1">#REF!</definedName>
    <definedName name="BEx3KP2VRBMORK0QEAZUYCXL3DHJ" localSheetId="14" hidden="1">#REF!</definedName>
    <definedName name="BEx3KP2VRBMORK0QEAZUYCXL3DHJ" localSheetId="16" hidden="1">#REF!</definedName>
    <definedName name="BEx3KP2VRBMORK0QEAZUYCXL3DHJ" localSheetId="15" hidden="1">#REF!</definedName>
    <definedName name="BEx3KP2VRBMORK0QEAZUYCXL3DHJ" localSheetId="18" hidden="1">#REF!</definedName>
    <definedName name="BEx3KP2VRBMORK0QEAZUYCXL3DHJ" localSheetId="17" hidden="1">#REF!</definedName>
    <definedName name="BEx3KP2VRBMORK0QEAZUYCXL3DHJ" localSheetId="2" hidden="1">#REF!</definedName>
    <definedName name="BEx3KP2VRBMORK0QEAZUYCXL3DHJ" localSheetId="0" hidden="1">#REF!</definedName>
    <definedName name="BEx3KP2VRBMORK0QEAZUYCXL3DHJ" hidden="1">#REF!</definedName>
    <definedName name="BEx3L4IN3LI4C26SITKTGAH27CDU" localSheetId="5" hidden="1">#REF!</definedName>
    <definedName name="BEx3L4IN3LI4C26SITKTGAH27CDU" localSheetId="9" hidden="1">#REF!</definedName>
    <definedName name="BEx3L4IN3LI4C26SITKTGAH27CDU" localSheetId="6" hidden="1">#REF!</definedName>
    <definedName name="BEx3L4IN3LI4C26SITKTGAH27CDU" localSheetId="10" hidden="1">#REF!</definedName>
    <definedName name="BEx3L4IN3LI4C26SITKTGAH27CDU" localSheetId="13" hidden="1">#REF!</definedName>
    <definedName name="BEx3L4IN3LI4C26SITKTGAH27CDU" localSheetId="14" hidden="1">#REF!</definedName>
    <definedName name="BEx3L4IN3LI4C26SITKTGAH27CDU" localSheetId="16" hidden="1">#REF!</definedName>
    <definedName name="BEx3L4IN3LI4C26SITKTGAH27CDU" localSheetId="15" hidden="1">#REF!</definedName>
    <definedName name="BEx3L4IN3LI4C26SITKTGAH27CDU" localSheetId="18" hidden="1">#REF!</definedName>
    <definedName name="BEx3L4IN3LI4C26SITKTGAH27CDU" localSheetId="17" hidden="1">#REF!</definedName>
    <definedName name="BEx3L4IN3LI4C26SITKTGAH27CDU" localSheetId="2" hidden="1">#REF!</definedName>
    <definedName name="BEx3L4IN3LI4C26SITKTGAH27CDU" localSheetId="0" hidden="1">#REF!</definedName>
    <definedName name="BEx3L4IN3LI4C26SITKTGAH27CDU" hidden="1">#REF!</definedName>
    <definedName name="BEx3L4YQ0J7ZU0M5QM6YIPCEYC9K" localSheetId="5" hidden="1">#REF!</definedName>
    <definedName name="BEx3L4YQ0J7ZU0M5QM6YIPCEYC9K" localSheetId="9" hidden="1">#REF!</definedName>
    <definedName name="BEx3L4YQ0J7ZU0M5QM6YIPCEYC9K" localSheetId="6" hidden="1">#REF!</definedName>
    <definedName name="BEx3L4YQ0J7ZU0M5QM6YIPCEYC9K" localSheetId="10" hidden="1">#REF!</definedName>
    <definedName name="BEx3L4YQ0J7ZU0M5QM6YIPCEYC9K" localSheetId="13" hidden="1">#REF!</definedName>
    <definedName name="BEx3L4YQ0J7ZU0M5QM6YIPCEYC9K" localSheetId="14" hidden="1">#REF!</definedName>
    <definedName name="BEx3L4YQ0J7ZU0M5QM6YIPCEYC9K" localSheetId="16" hidden="1">#REF!</definedName>
    <definedName name="BEx3L4YQ0J7ZU0M5QM6YIPCEYC9K" localSheetId="15" hidden="1">#REF!</definedName>
    <definedName name="BEx3L4YQ0J7ZU0M5QM6YIPCEYC9K" localSheetId="18" hidden="1">#REF!</definedName>
    <definedName name="BEx3L4YQ0J7ZU0M5QM6YIPCEYC9K" localSheetId="17" hidden="1">#REF!</definedName>
    <definedName name="BEx3L4YQ0J7ZU0M5QM6YIPCEYC9K" localSheetId="2" hidden="1">#REF!</definedName>
    <definedName name="BEx3L4YQ0J7ZU0M5QM6YIPCEYC9K" localSheetId="0" hidden="1">#REF!</definedName>
    <definedName name="BEx3L4YQ0J7ZU0M5QM6YIPCEYC9K" hidden="1">#REF!</definedName>
    <definedName name="BEx3L60DJOR7NQN42G7YSAODP1EX" localSheetId="5" hidden="1">#REF!</definedName>
    <definedName name="BEx3L60DJOR7NQN42G7YSAODP1EX" localSheetId="9" hidden="1">#REF!</definedName>
    <definedName name="BEx3L60DJOR7NQN42G7YSAODP1EX" localSheetId="6" hidden="1">#REF!</definedName>
    <definedName name="BEx3L60DJOR7NQN42G7YSAODP1EX" localSheetId="10" hidden="1">#REF!</definedName>
    <definedName name="BEx3L60DJOR7NQN42G7YSAODP1EX" localSheetId="13" hidden="1">#REF!</definedName>
    <definedName name="BEx3L60DJOR7NQN42G7YSAODP1EX" localSheetId="14" hidden="1">#REF!</definedName>
    <definedName name="BEx3L60DJOR7NQN42G7YSAODP1EX" localSheetId="16" hidden="1">#REF!</definedName>
    <definedName name="BEx3L60DJOR7NQN42G7YSAODP1EX" localSheetId="15" hidden="1">#REF!</definedName>
    <definedName name="BEx3L60DJOR7NQN42G7YSAODP1EX" localSheetId="18" hidden="1">#REF!</definedName>
    <definedName name="BEx3L60DJOR7NQN42G7YSAODP1EX" localSheetId="17" hidden="1">#REF!</definedName>
    <definedName name="BEx3L60DJOR7NQN42G7YSAODP1EX" localSheetId="2" hidden="1">#REF!</definedName>
    <definedName name="BEx3L60DJOR7NQN42G7YSAODP1EX" localSheetId="0" hidden="1">#REF!</definedName>
    <definedName name="BEx3L60DJOR7NQN42G7YSAODP1EX" hidden="1">#REF!</definedName>
    <definedName name="BEx3L7D0PI38HWZ7VADU16C9E33D" localSheetId="5" hidden="1">#REF!</definedName>
    <definedName name="BEx3L7D0PI38HWZ7VADU16C9E33D" localSheetId="9" hidden="1">#REF!</definedName>
    <definedName name="BEx3L7D0PI38HWZ7VADU16C9E33D" localSheetId="6" hidden="1">#REF!</definedName>
    <definedName name="BEx3L7D0PI38HWZ7VADU16C9E33D" localSheetId="10" hidden="1">#REF!</definedName>
    <definedName name="BEx3L7D0PI38HWZ7VADU16C9E33D" localSheetId="13" hidden="1">#REF!</definedName>
    <definedName name="BEx3L7D0PI38HWZ7VADU16C9E33D" localSheetId="14" hidden="1">#REF!</definedName>
    <definedName name="BEx3L7D0PI38HWZ7VADU16C9E33D" localSheetId="16" hidden="1">#REF!</definedName>
    <definedName name="BEx3L7D0PI38HWZ7VADU16C9E33D" localSheetId="15" hidden="1">#REF!</definedName>
    <definedName name="BEx3L7D0PI38HWZ7VADU16C9E33D" localSheetId="18" hidden="1">#REF!</definedName>
    <definedName name="BEx3L7D0PI38HWZ7VADU16C9E33D" localSheetId="17" hidden="1">#REF!</definedName>
    <definedName name="BEx3L7D0PI38HWZ7VADU16C9E33D" localSheetId="2" hidden="1">#REF!</definedName>
    <definedName name="BEx3L7D0PI38HWZ7VADU16C9E33D" localSheetId="0" hidden="1">#REF!</definedName>
    <definedName name="BEx3L7D0PI38HWZ7VADU16C9E33D" hidden="1">#REF!</definedName>
    <definedName name="BEx3LANPY1HT49TAH98H4B9RC1D4" localSheetId="5" hidden="1">#REF!</definedName>
    <definedName name="BEx3LANPY1HT49TAH98H4B9RC1D4" localSheetId="9" hidden="1">#REF!</definedName>
    <definedName name="BEx3LANPY1HT49TAH98H4B9RC1D4" localSheetId="6" hidden="1">#REF!</definedName>
    <definedName name="BEx3LANPY1HT49TAH98H4B9RC1D4" localSheetId="10" hidden="1">#REF!</definedName>
    <definedName name="BEx3LANPY1HT49TAH98H4B9RC1D4" localSheetId="16" hidden="1">#REF!</definedName>
    <definedName name="BEx3LANPY1HT49TAH98H4B9RC1D4" localSheetId="15" hidden="1">#REF!</definedName>
    <definedName name="BEx3LANPY1HT49TAH98H4B9RC1D4" localSheetId="18" hidden="1">#REF!</definedName>
    <definedName name="BEx3LANPY1HT49TAH98H4B9RC1D4" localSheetId="17" hidden="1">#REF!</definedName>
    <definedName name="BEx3LANPY1HT49TAH98H4B9RC1D4" localSheetId="2" hidden="1">#REF!</definedName>
    <definedName name="BEx3LANPY1HT49TAH98H4B9RC1D4" localSheetId="0" hidden="1">#REF!</definedName>
    <definedName name="BEx3LANPY1HT49TAH98H4B9RC1D4" hidden="1">#REF!</definedName>
    <definedName name="BEx3LM1PR4Y7KINKMTMKR984GX8Q" localSheetId="5" hidden="1">#REF!</definedName>
    <definedName name="BEx3LM1PR4Y7KINKMTMKR984GX8Q" localSheetId="9" hidden="1">#REF!</definedName>
    <definedName name="BEx3LM1PR4Y7KINKMTMKR984GX8Q" localSheetId="6" hidden="1">#REF!</definedName>
    <definedName name="BEx3LM1PR4Y7KINKMTMKR984GX8Q" localSheetId="10" hidden="1">#REF!</definedName>
    <definedName name="BEx3LM1PR4Y7KINKMTMKR984GX8Q" localSheetId="13" hidden="1">#REF!</definedName>
    <definedName name="BEx3LM1PR4Y7KINKMTMKR984GX8Q" localSheetId="14" hidden="1">#REF!</definedName>
    <definedName name="BEx3LM1PR4Y7KINKMTMKR984GX8Q" localSheetId="16" hidden="1">#REF!</definedName>
    <definedName name="BEx3LM1PR4Y7KINKMTMKR984GX8Q" localSheetId="15" hidden="1">#REF!</definedName>
    <definedName name="BEx3LM1PR4Y7KINKMTMKR984GX8Q" localSheetId="18" hidden="1">#REF!</definedName>
    <definedName name="BEx3LM1PR4Y7KINKMTMKR984GX8Q" localSheetId="17" hidden="1">#REF!</definedName>
    <definedName name="BEx3LM1PR4Y7KINKMTMKR984GX8Q" localSheetId="2" hidden="1">#REF!</definedName>
    <definedName name="BEx3LM1PR4Y7KINKMTMKR984GX8Q" localSheetId="0" hidden="1">#REF!</definedName>
    <definedName name="BEx3LM1PR4Y7KINKMTMKR984GX8Q" hidden="1">#REF!</definedName>
    <definedName name="BEx3LM1PWWC9WH0R5TX5K06V559U" localSheetId="5" hidden="1">#REF!</definedName>
    <definedName name="BEx3LM1PWWC9WH0R5TX5K06V559U" localSheetId="9" hidden="1">#REF!</definedName>
    <definedName name="BEx3LM1PWWC9WH0R5TX5K06V559U" localSheetId="6" hidden="1">#REF!</definedName>
    <definedName name="BEx3LM1PWWC9WH0R5TX5K06V559U" localSheetId="10" hidden="1">#REF!</definedName>
    <definedName name="BEx3LM1PWWC9WH0R5TX5K06V559U" localSheetId="13" hidden="1">#REF!</definedName>
    <definedName name="BEx3LM1PWWC9WH0R5TX5K06V559U" localSheetId="14" hidden="1">#REF!</definedName>
    <definedName name="BEx3LM1PWWC9WH0R5TX5K06V559U" localSheetId="16" hidden="1">#REF!</definedName>
    <definedName name="BEx3LM1PWWC9WH0R5TX5K06V559U" localSheetId="15" hidden="1">#REF!</definedName>
    <definedName name="BEx3LM1PWWC9WH0R5TX5K06V559U" localSheetId="18" hidden="1">#REF!</definedName>
    <definedName name="BEx3LM1PWWC9WH0R5TX5K06V559U" localSheetId="17" hidden="1">#REF!</definedName>
    <definedName name="BEx3LM1PWWC9WH0R5TX5K06V559U" localSheetId="2" hidden="1">#REF!</definedName>
    <definedName name="BEx3LM1PWWC9WH0R5TX5K06V559U" localSheetId="0" hidden="1">#REF!</definedName>
    <definedName name="BEx3LM1PWWC9WH0R5TX5K06V559U" hidden="1">#REF!</definedName>
    <definedName name="BEx3LPCEZ1C0XEKNCM3YT09JWCUO" localSheetId="5" hidden="1">#REF!</definedName>
    <definedName name="BEx3LPCEZ1C0XEKNCM3YT09JWCUO" localSheetId="9" hidden="1">#REF!</definedName>
    <definedName name="BEx3LPCEZ1C0XEKNCM3YT09JWCUO" localSheetId="6" hidden="1">#REF!</definedName>
    <definedName name="BEx3LPCEZ1C0XEKNCM3YT09JWCUO" localSheetId="10" hidden="1">#REF!</definedName>
    <definedName name="BEx3LPCEZ1C0XEKNCM3YT09JWCUO" localSheetId="13" hidden="1">#REF!</definedName>
    <definedName name="BEx3LPCEZ1C0XEKNCM3YT09JWCUO" localSheetId="14" hidden="1">#REF!</definedName>
    <definedName name="BEx3LPCEZ1C0XEKNCM3YT09JWCUO" localSheetId="16" hidden="1">#REF!</definedName>
    <definedName name="BEx3LPCEZ1C0XEKNCM3YT09JWCUO" localSheetId="15" hidden="1">#REF!</definedName>
    <definedName name="BEx3LPCEZ1C0XEKNCM3YT09JWCUO" localSheetId="18" hidden="1">#REF!</definedName>
    <definedName name="BEx3LPCEZ1C0XEKNCM3YT09JWCUO" localSheetId="17" hidden="1">#REF!</definedName>
    <definedName name="BEx3LPCEZ1C0XEKNCM3YT09JWCUO" localSheetId="2" hidden="1">#REF!</definedName>
    <definedName name="BEx3LPCEZ1C0XEKNCM3YT09JWCUO" localSheetId="0" hidden="1">#REF!</definedName>
    <definedName name="BEx3LPCEZ1C0XEKNCM3YT09JWCUO" hidden="1">#REF!</definedName>
    <definedName name="BEx3LSXW33WR1ECIMRYUPFBJXGGH" localSheetId="5" hidden="1">#REF!</definedName>
    <definedName name="BEx3LSXW33WR1ECIMRYUPFBJXGGH" localSheetId="9" hidden="1">#REF!</definedName>
    <definedName name="BEx3LSXW33WR1ECIMRYUPFBJXGGH" localSheetId="6" hidden="1">#REF!</definedName>
    <definedName name="BEx3LSXW33WR1ECIMRYUPFBJXGGH" localSheetId="10" hidden="1">#REF!</definedName>
    <definedName name="BEx3LSXW33WR1ECIMRYUPFBJXGGH" localSheetId="13" hidden="1">#REF!</definedName>
    <definedName name="BEx3LSXW33WR1ECIMRYUPFBJXGGH" localSheetId="14" hidden="1">#REF!</definedName>
    <definedName name="BEx3LSXW33WR1ECIMRYUPFBJXGGH" localSheetId="16" hidden="1">#REF!</definedName>
    <definedName name="BEx3LSXW33WR1ECIMRYUPFBJXGGH" localSheetId="15" hidden="1">#REF!</definedName>
    <definedName name="BEx3LSXW33WR1ECIMRYUPFBJXGGH" localSheetId="18" hidden="1">#REF!</definedName>
    <definedName name="BEx3LSXW33WR1ECIMRYUPFBJXGGH" localSheetId="17" hidden="1">#REF!</definedName>
    <definedName name="BEx3LSXW33WR1ECIMRYUPFBJXGGH" localSheetId="2" hidden="1">#REF!</definedName>
    <definedName name="BEx3LSXW33WR1ECIMRYUPFBJXGGH" localSheetId="0" hidden="1">#REF!</definedName>
    <definedName name="BEx3LSXW33WR1ECIMRYUPFBJXGGH" hidden="1">#REF!</definedName>
    <definedName name="BEx3M1MR1K1NQD03H74BFWOK4MWQ" localSheetId="5" hidden="1">#REF!</definedName>
    <definedName name="BEx3M1MR1K1NQD03H74BFWOK4MWQ" localSheetId="9" hidden="1">#REF!</definedName>
    <definedName name="BEx3M1MR1K1NQD03H74BFWOK4MWQ" localSheetId="6" hidden="1">#REF!</definedName>
    <definedName name="BEx3M1MR1K1NQD03H74BFWOK4MWQ" localSheetId="10" hidden="1">#REF!</definedName>
    <definedName name="BEx3M1MR1K1NQD03H74BFWOK4MWQ" localSheetId="13" hidden="1">#REF!</definedName>
    <definedName name="BEx3M1MR1K1NQD03H74BFWOK4MWQ" localSheetId="14" hidden="1">#REF!</definedName>
    <definedName name="BEx3M1MR1K1NQD03H74BFWOK4MWQ" localSheetId="16" hidden="1">#REF!</definedName>
    <definedName name="BEx3M1MR1K1NQD03H74BFWOK4MWQ" localSheetId="15" hidden="1">#REF!</definedName>
    <definedName name="BEx3M1MR1K1NQD03H74BFWOK4MWQ" localSheetId="18" hidden="1">#REF!</definedName>
    <definedName name="BEx3M1MR1K1NQD03H74BFWOK4MWQ" localSheetId="17" hidden="1">#REF!</definedName>
    <definedName name="BEx3M1MR1K1NQD03H74BFWOK4MWQ" localSheetId="2" hidden="1">#REF!</definedName>
    <definedName name="BEx3M1MR1K1NQD03H74BFWOK4MWQ" localSheetId="0" hidden="1">#REF!</definedName>
    <definedName name="BEx3M1MR1K1NQD03H74BFWOK4MWQ" hidden="1">#REF!</definedName>
    <definedName name="BEx3M4H77MYUKOOD31H9F80NMVK8" localSheetId="5" hidden="1">#REF!</definedName>
    <definedName name="BEx3M4H77MYUKOOD31H9F80NMVK8" localSheetId="9" hidden="1">#REF!</definedName>
    <definedName name="BEx3M4H77MYUKOOD31H9F80NMVK8" localSheetId="6" hidden="1">#REF!</definedName>
    <definedName name="BEx3M4H77MYUKOOD31H9F80NMVK8" localSheetId="10" hidden="1">#REF!</definedName>
    <definedName name="BEx3M4H77MYUKOOD31H9F80NMVK8" localSheetId="13" hidden="1">#REF!</definedName>
    <definedName name="BEx3M4H77MYUKOOD31H9F80NMVK8" localSheetId="14" hidden="1">#REF!</definedName>
    <definedName name="BEx3M4H77MYUKOOD31H9F80NMVK8" localSheetId="16" hidden="1">#REF!</definedName>
    <definedName name="BEx3M4H77MYUKOOD31H9F80NMVK8" localSheetId="15" hidden="1">#REF!</definedName>
    <definedName name="BEx3M4H77MYUKOOD31H9F80NMVK8" localSheetId="18" hidden="1">#REF!</definedName>
    <definedName name="BEx3M4H77MYUKOOD31H9F80NMVK8" localSheetId="17" hidden="1">#REF!</definedName>
    <definedName name="BEx3M4H77MYUKOOD31H9F80NMVK8" localSheetId="2" hidden="1">#REF!</definedName>
    <definedName name="BEx3M4H77MYUKOOD31H9F80NMVK8" localSheetId="0" hidden="1">#REF!</definedName>
    <definedName name="BEx3M4H77MYUKOOD31H9F80NMVK8" hidden="1">#REF!</definedName>
    <definedName name="BEx3M9VFX329PZWYC4DMZ6P3W9R2" localSheetId="5" hidden="1">#REF!</definedName>
    <definedName name="BEx3M9VFX329PZWYC4DMZ6P3W9R2" localSheetId="9" hidden="1">#REF!</definedName>
    <definedName name="BEx3M9VFX329PZWYC4DMZ6P3W9R2" localSheetId="6" hidden="1">#REF!</definedName>
    <definedName name="BEx3M9VFX329PZWYC4DMZ6P3W9R2" localSheetId="10" hidden="1">#REF!</definedName>
    <definedName name="BEx3M9VFX329PZWYC4DMZ6P3W9R2" localSheetId="13" hidden="1">#REF!</definedName>
    <definedName name="BEx3M9VFX329PZWYC4DMZ6P3W9R2" localSheetId="14" hidden="1">#REF!</definedName>
    <definedName name="BEx3M9VFX329PZWYC4DMZ6P3W9R2" localSheetId="16" hidden="1">#REF!</definedName>
    <definedName name="BEx3M9VFX329PZWYC4DMZ6P3W9R2" localSheetId="15" hidden="1">#REF!</definedName>
    <definedName name="BEx3M9VFX329PZWYC4DMZ6P3W9R2" localSheetId="18" hidden="1">#REF!</definedName>
    <definedName name="BEx3M9VFX329PZWYC4DMZ6P3W9R2" localSheetId="17" hidden="1">#REF!</definedName>
    <definedName name="BEx3M9VFX329PZWYC4DMZ6P3W9R2" localSheetId="2" hidden="1">#REF!</definedName>
    <definedName name="BEx3M9VFX329PZWYC4DMZ6P3W9R2" localSheetId="0" hidden="1">#REF!</definedName>
    <definedName name="BEx3M9VFX329PZWYC4DMZ6P3W9R2" hidden="1">#REF!</definedName>
    <definedName name="BEx3MCQ0VEBV0CZXDS505L38EQ8N" localSheetId="5" hidden="1">#REF!</definedName>
    <definedName name="BEx3MCQ0VEBV0CZXDS505L38EQ8N" localSheetId="9" hidden="1">#REF!</definedName>
    <definedName name="BEx3MCQ0VEBV0CZXDS505L38EQ8N" localSheetId="6" hidden="1">#REF!</definedName>
    <definedName name="BEx3MCQ0VEBV0CZXDS505L38EQ8N" localSheetId="10" hidden="1">#REF!</definedName>
    <definedName name="BEx3MCQ0VEBV0CZXDS505L38EQ8N" localSheetId="13" hidden="1">#REF!</definedName>
    <definedName name="BEx3MCQ0VEBV0CZXDS505L38EQ8N" localSheetId="14" hidden="1">#REF!</definedName>
    <definedName name="BEx3MCQ0VEBV0CZXDS505L38EQ8N" localSheetId="16" hidden="1">#REF!</definedName>
    <definedName name="BEx3MCQ0VEBV0CZXDS505L38EQ8N" localSheetId="15" hidden="1">#REF!</definedName>
    <definedName name="BEx3MCQ0VEBV0CZXDS505L38EQ8N" localSheetId="18" hidden="1">#REF!</definedName>
    <definedName name="BEx3MCQ0VEBV0CZXDS505L38EQ8N" localSheetId="17" hidden="1">#REF!</definedName>
    <definedName name="BEx3MCQ0VEBV0CZXDS505L38EQ8N" localSheetId="2" hidden="1">#REF!</definedName>
    <definedName name="BEx3MCQ0VEBV0CZXDS505L38EQ8N" localSheetId="0" hidden="1">#REF!</definedName>
    <definedName name="BEx3MCQ0VEBV0CZXDS505L38EQ8N" hidden="1">#REF!</definedName>
    <definedName name="BEx3MEYV5LQY0BAL7V3CFAFVOM3T" localSheetId="5" hidden="1">#REF!</definedName>
    <definedName name="BEx3MEYV5LQY0BAL7V3CFAFVOM3T" localSheetId="9" hidden="1">#REF!</definedName>
    <definedName name="BEx3MEYV5LQY0BAL7V3CFAFVOM3T" localSheetId="6" hidden="1">#REF!</definedName>
    <definedName name="BEx3MEYV5LQY0BAL7V3CFAFVOM3T" localSheetId="10" hidden="1">#REF!</definedName>
    <definedName name="BEx3MEYV5LQY0BAL7V3CFAFVOM3T" localSheetId="13" hidden="1">#REF!</definedName>
    <definedName name="BEx3MEYV5LQY0BAL7V3CFAFVOM3T" localSheetId="14" hidden="1">#REF!</definedName>
    <definedName name="BEx3MEYV5LQY0BAL7V3CFAFVOM3T" localSheetId="16" hidden="1">#REF!</definedName>
    <definedName name="BEx3MEYV5LQY0BAL7V3CFAFVOM3T" localSheetId="15" hidden="1">#REF!</definedName>
    <definedName name="BEx3MEYV5LQY0BAL7V3CFAFVOM3T" localSheetId="18" hidden="1">#REF!</definedName>
    <definedName name="BEx3MEYV5LQY0BAL7V3CFAFVOM3T" localSheetId="17" hidden="1">#REF!</definedName>
    <definedName name="BEx3MEYV5LQY0BAL7V3CFAFVOM3T" localSheetId="2" hidden="1">#REF!</definedName>
    <definedName name="BEx3MEYV5LQY0BAL7V3CFAFVOM3T" localSheetId="0" hidden="1">#REF!</definedName>
    <definedName name="BEx3MEYV5LQY0BAL7V3CFAFVOM3T" hidden="1">#REF!</definedName>
    <definedName name="BEx3MF9LX8G8DXGARRYNTDH542WG" localSheetId="5" hidden="1">#REF!</definedName>
    <definedName name="BEx3MF9LX8G8DXGARRYNTDH542WG" localSheetId="9" hidden="1">#REF!</definedName>
    <definedName name="BEx3MF9LX8G8DXGARRYNTDH542WG" localSheetId="6" hidden="1">#REF!</definedName>
    <definedName name="BEx3MF9LX8G8DXGARRYNTDH542WG" localSheetId="10" hidden="1">#REF!</definedName>
    <definedName name="BEx3MF9LX8G8DXGARRYNTDH542WG" localSheetId="13" hidden="1">#REF!</definedName>
    <definedName name="BEx3MF9LX8G8DXGARRYNTDH542WG" localSheetId="14" hidden="1">#REF!</definedName>
    <definedName name="BEx3MF9LX8G8DXGARRYNTDH542WG" localSheetId="16" hidden="1">#REF!</definedName>
    <definedName name="BEx3MF9LX8G8DXGARRYNTDH542WG" localSheetId="15" hidden="1">#REF!</definedName>
    <definedName name="BEx3MF9LX8G8DXGARRYNTDH542WG" localSheetId="18" hidden="1">#REF!</definedName>
    <definedName name="BEx3MF9LX8G8DXGARRYNTDH542WG" localSheetId="17" hidden="1">#REF!</definedName>
    <definedName name="BEx3MF9LX8G8DXGARRYNTDH542WG" localSheetId="2" hidden="1">#REF!</definedName>
    <definedName name="BEx3MF9LX8G8DXGARRYNTDH542WG" localSheetId="0" hidden="1">#REF!</definedName>
    <definedName name="BEx3MF9LX8G8DXGARRYNTDH542WG" hidden="1">#REF!</definedName>
    <definedName name="BEx3MREOFWJQEYMCMBL7ZE06NBN6" localSheetId="5" hidden="1">#REF!</definedName>
    <definedName name="BEx3MREOFWJQEYMCMBL7ZE06NBN6" localSheetId="9" hidden="1">#REF!</definedName>
    <definedName name="BEx3MREOFWJQEYMCMBL7ZE06NBN6" localSheetId="6" hidden="1">#REF!</definedName>
    <definedName name="BEx3MREOFWJQEYMCMBL7ZE06NBN6" localSheetId="10" hidden="1">#REF!</definedName>
    <definedName name="BEx3MREOFWJQEYMCMBL7ZE06NBN6" localSheetId="13" hidden="1">#REF!</definedName>
    <definedName name="BEx3MREOFWJQEYMCMBL7ZE06NBN6" localSheetId="14" hidden="1">#REF!</definedName>
    <definedName name="BEx3MREOFWJQEYMCMBL7ZE06NBN6" localSheetId="16" hidden="1">#REF!</definedName>
    <definedName name="BEx3MREOFWJQEYMCMBL7ZE06NBN6" localSheetId="15" hidden="1">#REF!</definedName>
    <definedName name="BEx3MREOFWJQEYMCMBL7ZE06NBN6" localSheetId="18" hidden="1">#REF!</definedName>
    <definedName name="BEx3MREOFWJQEYMCMBL7ZE06NBN6" localSheetId="17" hidden="1">#REF!</definedName>
    <definedName name="BEx3MREOFWJQEYMCMBL7ZE06NBN6" localSheetId="2" hidden="1">#REF!</definedName>
    <definedName name="BEx3MREOFWJQEYMCMBL7ZE06NBN6" localSheetId="0" hidden="1">#REF!</definedName>
    <definedName name="BEx3MREOFWJQEYMCMBL7ZE06NBN6" hidden="1">#REF!</definedName>
    <definedName name="BEx3MSGD8I6KBFD4XFWYGH3DKUK3" localSheetId="5" hidden="1">#REF!</definedName>
    <definedName name="BEx3MSGD8I6KBFD4XFWYGH3DKUK3" localSheetId="9" hidden="1">#REF!</definedName>
    <definedName name="BEx3MSGD8I6KBFD4XFWYGH3DKUK3" localSheetId="6" hidden="1">#REF!</definedName>
    <definedName name="BEx3MSGD8I6KBFD4XFWYGH3DKUK3" localSheetId="10" hidden="1">#REF!</definedName>
    <definedName name="BEx3MSGD8I6KBFD4XFWYGH3DKUK3" localSheetId="13" hidden="1">#REF!</definedName>
    <definedName name="BEx3MSGD8I6KBFD4XFWYGH3DKUK3" localSheetId="14" hidden="1">#REF!</definedName>
    <definedName name="BEx3MSGD8I6KBFD4XFWYGH3DKUK3" localSheetId="16" hidden="1">#REF!</definedName>
    <definedName name="BEx3MSGD8I6KBFD4XFWYGH3DKUK3" localSheetId="15" hidden="1">#REF!</definedName>
    <definedName name="BEx3MSGD8I6KBFD4XFWYGH3DKUK3" localSheetId="18" hidden="1">#REF!</definedName>
    <definedName name="BEx3MSGD8I6KBFD4XFWYGH3DKUK3" localSheetId="17" hidden="1">#REF!</definedName>
    <definedName name="BEx3MSGD8I6KBFD4XFWYGH3DKUK3" localSheetId="2" hidden="1">#REF!</definedName>
    <definedName name="BEx3MSGD8I6KBFD4XFWYGH3DKUK3" localSheetId="0" hidden="1">#REF!</definedName>
    <definedName name="BEx3MSGD8I6KBFD4XFWYGH3DKUK3" hidden="1">#REF!</definedName>
    <definedName name="BEx3NDQFYEWZAUGWFMGT2R7E7RBT" localSheetId="5" hidden="1">#REF!</definedName>
    <definedName name="BEx3NDQFYEWZAUGWFMGT2R7E7RBT" localSheetId="9" hidden="1">#REF!</definedName>
    <definedName name="BEx3NDQFYEWZAUGWFMGT2R7E7RBT" localSheetId="6" hidden="1">#REF!</definedName>
    <definedName name="BEx3NDQFYEWZAUGWFMGT2R7E7RBT" localSheetId="10" hidden="1">#REF!</definedName>
    <definedName name="BEx3NDQFYEWZAUGWFMGT2R7E7RBT" localSheetId="13" hidden="1">#REF!</definedName>
    <definedName name="BEx3NDQFYEWZAUGWFMGT2R7E7RBT" localSheetId="14" hidden="1">#REF!</definedName>
    <definedName name="BEx3NDQFYEWZAUGWFMGT2R7E7RBT" localSheetId="16" hidden="1">#REF!</definedName>
    <definedName name="BEx3NDQFYEWZAUGWFMGT2R7E7RBT" localSheetId="15" hidden="1">#REF!</definedName>
    <definedName name="BEx3NDQFYEWZAUGWFMGT2R7E7RBT" localSheetId="18" hidden="1">#REF!</definedName>
    <definedName name="BEx3NDQFYEWZAUGWFMGT2R7E7RBT" localSheetId="17" hidden="1">#REF!</definedName>
    <definedName name="BEx3NDQFYEWZAUGWFMGT2R7E7RBT" localSheetId="2" hidden="1">#REF!</definedName>
    <definedName name="BEx3NDQFYEWZAUGWFMGT2R7E7RBT" localSheetId="0" hidden="1">#REF!</definedName>
    <definedName name="BEx3NDQFYEWZAUGWFMGT2R7E7RBT" hidden="1">#REF!</definedName>
    <definedName name="BEx3NGQBX2HEDKOCDX0TX1TGBB3P" localSheetId="5" hidden="1">#REF!</definedName>
    <definedName name="BEx3NGQBX2HEDKOCDX0TX1TGBB3P" localSheetId="9" hidden="1">#REF!</definedName>
    <definedName name="BEx3NGQBX2HEDKOCDX0TX1TGBB3P" localSheetId="6" hidden="1">#REF!</definedName>
    <definedName name="BEx3NGQBX2HEDKOCDX0TX1TGBB3P" localSheetId="10" hidden="1">#REF!</definedName>
    <definedName name="BEx3NGQBX2HEDKOCDX0TX1TGBB3P" localSheetId="13" hidden="1">#REF!</definedName>
    <definedName name="BEx3NGQBX2HEDKOCDX0TX1TGBB3P" localSheetId="14" hidden="1">#REF!</definedName>
    <definedName name="BEx3NGQBX2HEDKOCDX0TX1TGBB3P" localSheetId="16" hidden="1">#REF!</definedName>
    <definedName name="BEx3NGQBX2HEDKOCDX0TX1TGBB3P" localSheetId="15" hidden="1">#REF!</definedName>
    <definedName name="BEx3NGQBX2HEDKOCDX0TX1TGBB3P" localSheetId="18" hidden="1">#REF!</definedName>
    <definedName name="BEx3NGQBX2HEDKOCDX0TX1TGBB3P" localSheetId="17" hidden="1">#REF!</definedName>
    <definedName name="BEx3NGQBX2HEDKOCDX0TX1TGBB3P" localSheetId="2" hidden="1">#REF!</definedName>
    <definedName name="BEx3NGQBX2HEDKOCDX0TX1TGBB3P" localSheetId="0" hidden="1">#REF!</definedName>
    <definedName name="BEx3NGQBX2HEDKOCDX0TX1TGBB3P" hidden="1">#REF!</definedName>
    <definedName name="BEx3NLIZ7PHF2XE59ECZ3MD04ZG1" localSheetId="5" hidden="1">#REF!</definedName>
    <definedName name="BEx3NLIZ7PHF2XE59ECZ3MD04ZG1" localSheetId="9" hidden="1">#REF!</definedName>
    <definedName name="BEx3NLIZ7PHF2XE59ECZ3MD04ZG1" localSheetId="6" hidden="1">#REF!</definedName>
    <definedName name="BEx3NLIZ7PHF2XE59ECZ3MD04ZG1" localSheetId="10" hidden="1">#REF!</definedName>
    <definedName name="BEx3NLIZ7PHF2XE59ECZ3MD04ZG1" localSheetId="13" hidden="1">#REF!</definedName>
    <definedName name="BEx3NLIZ7PHF2XE59ECZ3MD04ZG1" localSheetId="14" hidden="1">#REF!</definedName>
    <definedName name="BEx3NLIZ7PHF2XE59ECZ3MD04ZG1" localSheetId="16" hidden="1">#REF!</definedName>
    <definedName name="BEx3NLIZ7PHF2XE59ECZ3MD04ZG1" localSheetId="15" hidden="1">#REF!</definedName>
    <definedName name="BEx3NLIZ7PHF2XE59ECZ3MD04ZG1" localSheetId="18" hidden="1">#REF!</definedName>
    <definedName name="BEx3NLIZ7PHF2XE59ECZ3MD04ZG1" localSheetId="17" hidden="1">#REF!</definedName>
    <definedName name="BEx3NLIZ7PHF2XE59ECZ3MD04ZG1" localSheetId="2" hidden="1">#REF!</definedName>
    <definedName name="BEx3NLIZ7PHF2XE59ECZ3MD04ZG1" localSheetId="0" hidden="1">#REF!</definedName>
    <definedName name="BEx3NLIZ7PHF2XE59ECZ3MD04ZG1" hidden="1">#REF!</definedName>
    <definedName name="BEx3NMQ4BVC94728AUM7CCX7UHTU" localSheetId="5" hidden="1">#REF!</definedName>
    <definedName name="BEx3NMQ4BVC94728AUM7CCX7UHTU" localSheetId="9" hidden="1">#REF!</definedName>
    <definedName name="BEx3NMQ4BVC94728AUM7CCX7UHTU" localSheetId="6" hidden="1">#REF!</definedName>
    <definedName name="BEx3NMQ4BVC94728AUM7CCX7UHTU" localSheetId="10" hidden="1">#REF!</definedName>
    <definedName name="BEx3NMQ4BVC94728AUM7CCX7UHTU" localSheetId="13" hidden="1">#REF!</definedName>
    <definedName name="BEx3NMQ4BVC94728AUM7CCX7UHTU" localSheetId="14" hidden="1">#REF!</definedName>
    <definedName name="BEx3NMQ4BVC94728AUM7CCX7UHTU" localSheetId="16" hidden="1">#REF!</definedName>
    <definedName name="BEx3NMQ4BVC94728AUM7CCX7UHTU" localSheetId="15" hidden="1">#REF!</definedName>
    <definedName name="BEx3NMQ4BVC94728AUM7CCX7UHTU" localSheetId="18" hidden="1">#REF!</definedName>
    <definedName name="BEx3NMQ4BVC94728AUM7CCX7UHTU" localSheetId="17" hidden="1">#REF!</definedName>
    <definedName name="BEx3NMQ4BVC94728AUM7CCX7UHTU" localSheetId="2" hidden="1">#REF!</definedName>
    <definedName name="BEx3NMQ4BVC94728AUM7CCX7UHTU" localSheetId="0" hidden="1">#REF!</definedName>
    <definedName name="BEx3NMQ4BVC94728AUM7CCX7UHTU" hidden="1">#REF!</definedName>
    <definedName name="BEx3NR2I4OUFP3Z2QZEDU2PIFIDI" localSheetId="5" hidden="1">#REF!</definedName>
    <definedName name="BEx3NR2I4OUFP3Z2QZEDU2PIFIDI" localSheetId="9" hidden="1">#REF!</definedName>
    <definedName name="BEx3NR2I4OUFP3Z2QZEDU2PIFIDI" localSheetId="6" hidden="1">#REF!</definedName>
    <definedName name="BEx3NR2I4OUFP3Z2QZEDU2PIFIDI" localSheetId="10" hidden="1">#REF!</definedName>
    <definedName name="BEx3NR2I4OUFP3Z2QZEDU2PIFIDI" localSheetId="13" hidden="1">#REF!</definedName>
    <definedName name="BEx3NR2I4OUFP3Z2QZEDU2PIFIDI" localSheetId="14" hidden="1">#REF!</definedName>
    <definedName name="BEx3NR2I4OUFP3Z2QZEDU2PIFIDI" localSheetId="16" hidden="1">#REF!</definedName>
    <definedName name="BEx3NR2I4OUFP3Z2QZEDU2PIFIDI" localSheetId="15" hidden="1">#REF!</definedName>
    <definedName name="BEx3NR2I4OUFP3Z2QZEDU2PIFIDI" localSheetId="18" hidden="1">#REF!</definedName>
    <definedName name="BEx3NR2I4OUFP3Z2QZEDU2PIFIDI" localSheetId="17" hidden="1">#REF!</definedName>
    <definedName name="BEx3NR2I4OUFP3Z2QZEDU2PIFIDI" localSheetId="2" hidden="1">#REF!</definedName>
    <definedName name="BEx3NR2I4OUFP3Z2QZEDU2PIFIDI" localSheetId="0" hidden="1">#REF!</definedName>
    <definedName name="BEx3NR2I4OUFP3Z2QZEDU2PIFIDI" hidden="1">#REF!</definedName>
    <definedName name="BEx3O19B8FTTAPVT5DZXQGQXWFR8" localSheetId="5" hidden="1">#REF!</definedName>
    <definedName name="BEx3O19B8FTTAPVT5DZXQGQXWFR8" localSheetId="9" hidden="1">#REF!</definedName>
    <definedName name="BEx3O19B8FTTAPVT5DZXQGQXWFR8" localSheetId="6" hidden="1">#REF!</definedName>
    <definedName name="BEx3O19B8FTTAPVT5DZXQGQXWFR8" localSheetId="10" hidden="1">#REF!</definedName>
    <definedName name="BEx3O19B8FTTAPVT5DZXQGQXWFR8" localSheetId="13" hidden="1">#REF!</definedName>
    <definedName name="BEx3O19B8FTTAPVT5DZXQGQXWFR8" localSheetId="14" hidden="1">#REF!</definedName>
    <definedName name="BEx3O19B8FTTAPVT5DZXQGQXWFR8" localSheetId="16" hidden="1">#REF!</definedName>
    <definedName name="BEx3O19B8FTTAPVT5DZXQGQXWFR8" localSheetId="15" hidden="1">#REF!</definedName>
    <definedName name="BEx3O19B8FTTAPVT5DZXQGQXWFR8" localSheetId="18" hidden="1">#REF!</definedName>
    <definedName name="BEx3O19B8FTTAPVT5DZXQGQXWFR8" localSheetId="17" hidden="1">#REF!</definedName>
    <definedName name="BEx3O19B8FTTAPVT5DZXQGQXWFR8" localSheetId="2" hidden="1">#REF!</definedName>
    <definedName name="BEx3O19B8FTTAPVT5DZXQGQXWFR8" localSheetId="0" hidden="1">#REF!</definedName>
    <definedName name="BEx3O19B8FTTAPVT5DZXQGQXWFR8" hidden="1">#REF!</definedName>
    <definedName name="BEx3O85IKWARA6NCJOLRBRJFMEWW" localSheetId="9" hidden="1">[40]ZZCOOM_M03_Q004!#REF!</definedName>
    <definedName name="BEx3O85IKWARA6NCJOLRBRJFMEWW" localSheetId="6" hidden="1">[40]ZZCOOM_M03_Q004!#REF!</definedName>
    <definedName name="BEx3O85IKWARA6NCJOLRBRJFMEWW" localSheetId="10" hidden="1">#REF!</definedName>
    <definedName name="BEx3O85IKWARA6NCJOLRBRJFMEWW" localSheetId="13" hidden="1">#REF!</definedName>
    <definedName name="BEx3O85IKWARA6NCJOLRBRJFMEWW" localSheetId="14" hidden="1">#REF!</definedName>
    <definedName name="BEx3O85IKWARA6NCJOLRBRJFMEWW" localSheetId="16" hidden="1">[40]ZZCOOM_M03_Q004!#REF!</definedName>
    <definedName name="BEx3O85IKWARA6NCJOLRBRJFMEWW" localSheetId="15" hidden="1">[40]ZZCOOM_M03_Q004!#REF!</definedName>
    <definedName name="BEx3O85IKWARA6NCJOLRBRJFMEWW" localSheetId="18" hidden="1">[40]ZZCOOM_M03_Q004!#REF!</definedName>
    <definedName name="BEx3O85IKWARA6NCJOLRBRJFMEWW" localSheetId="17" hidden="1">[40]ZZCOOM_M03_Q004!#REF!</definedName>
    <definedName name="BEx3O85IKWARA6NCJOLRBRJFMEWW" localSheetId="2" hidden="1">#REF!</definedName>
    <definedName name="BEx3O85IKWARA6NCJOLRBRJFMEWW" localSheetId="0" hidden="1">[40]ZZCOOM_M03_Q004!#REF!</definedName>
    <definedName name="BEx3O85IKWARA6NCJOLRBRJFMEWW" hidden="1">[40]ZZCOOM_M03_Q004!#REF!</definedName>
    <definedName name="BEx3OJZSCGFRW7SVGBFI0X9DNVMM" localSheetId="5" hidden="1">#REF!</definedName>
    <definedName name="BEx3OJZSCGFRW7SVGBFI0X9DNVMM" localSheetId="9" hidden="1">#REF!</definedName>
    <definedName name="BEx3OJZSCGFRW7SVGBFI0X9DNVMM" localSheetId="6" hidden="1">#REF!</definedName>
    <definedName name="BEx3OJZSCGFRW7SVGBFI0X9DNVMM" localSheetId="10" hidden="1">#REF!</definedName>
    <definedName name="BEx3OJZSCGFRW7SVGBFI0X9DNVMM" localSheetId="13" hidden="1">#REF!</definedName>
    <definedName name="BEx3OJZSCGFRW7SVGBFI0X9DNVMM" localSheetId="14" hidden="1">#REF!</definedName>
    <definedName name="BEx3OJZSCGFRW7SVGBFI0X9DNVMM" localSheetId="16" hidden="1">#REF!</definedName>
    <definedName name="BEx3OJZSCGFRW7SVGBFI0X9DNVMM" localSheetId="15" hidden="1">#REF!</definedName>
    <definedName name="BEx3OJZSCGFRW7SVGBFI0X9DNVMM" localSheetId="18" hidden="1">#REF!</definedName>
    <definedName name="BEx3OJZSCGFRW7SVGBFI0X9DNVMM" localSheetId="17" hidden="1">#REF!</definedName>
    <definedName name="BEx3OJZSCGFRW7SVGBFI0X9DNVMM" localSheetId="2" hidden="1">#REF!</definedName>
    <definedName name="BEx3OJZSCGFRW7SVGBFI0X9DNVMM" localSheetId="0" hidden="1">#REF!</definedName>
    <definedName name="BEx3OJZSCGFRW7SVGBFI0X9DNVMM" hidden="1">#REF!</definedName>
    <definedName name="BEx3ORSBUXAF21MKEY90YJV9AY9A" localSheetId="5" hidden="1">#REF!</definedName>
    <definedName name="BEx3ORSBUXAF21MKEY90YJV9AY9A" localSheetId="9" hidden="1">#REF!</definedName>
    <definedName name="BEx3ORSBUXAF21MKEY90YJV9AY9A" localSheetId="6" hidden="1">#REF!</definedName>
    <definedName name="BEx3ORSBUXAF21MKEY90YJV9AY9A" localSheetId="10" hidden="1">#REF!</definedName>
    <definedName name="BEx3ORSBUXAF21MKEY90YJV9AY9A" localSheetId="13" hidden="1">#REF!</definedName>
    <definedName name="BEx3ORSBUXAF21MKEY90YJV9AY9A" localSheetId="14" hidden="1">#REF!</definedName>
    <definedName name="BEx3ORSBUXAF21MKEY90YJV9AY9A" localSheetId="16" hidden="1">#REF!</definedName>
    <definedName name="BEx3ORSBUXAF21MKEY90YJV9AY9A" localSheetId="15" hidden="1">#REF!</definedName>
    <definedName name="BEx3ORSBUXAF21MKEY90YJV9AY9A" localSheetId="18" hidden="1">#REF!</definedName>
    <definedName name="BEx3ORSBUXAF21MKEY90YJV9AY9A" localSheetId="17" hidden="1">#REF!</definedName>
    <definedName name="BEx3ORSBUXAF21MKEY90YJV9AY9A" localSheetId="2" hidden="1">#REF!</definedName>
    <definedName name="BEx3ORSBUXAF21MKEY90YJV9AY9A" localSheetId="0" hidden="1">#REF!</definedName>
    <definedName name="BEx3ORSBUXAF21MKEY90YJV9AY9A" hidden="1">#REF!</definedName>
    <definedName name="BEx3OUS0N576NJN078Y1BWUWQK6B" localSheetId="5" hidden="1">#REF!</definedName>
    <definedName name="BEx3OUS0N576NJN078Y1BWUWQK6B" localSheetId="9" hidden="1">#REF!</definedName>
    <definedName name="BEx3OUS0N576NJN078Y1BWUWQK6B" localSheetId="6" hidden="1">#REF!</definedName>
    <definedName name="BEx3OUS0N576NJN078Y1BWUWQK6B" localSheetId="10" hidden="1">#REF!</definedName>
    <definedName name="BEx3OUS0N576NJN078Y1BWUWQK6B" localSheetId="13" hidden="1">#REF!</definedName>
    <definedName name="BEx3OUS0N576NJN078Y1BWUWQK6B" localSheetId="14" hidden="1">#REF!</definedName>
    <definedName name="BEx3OUS0N576NJN078Y1BWUWQK6B" localSheetId="16" hidden="1">#REF!</definedName>
    <definedName name="BEx3OUS0N576NJN078Y1BWUWQK6B" localSheetId="15" hidden="1">#REF!</definedName>
    <definedName name="BEx3OUS0N576NJN078Y1BWUWQK6B" localSheetId="18" hidden="1">#REF!</definedName>
    <definedName name="BEx3OUS0N576NJN078Y1BWUWQK6B" localSheetId="17" hidden="1">#REF!</definedName>
    <definedName name="BEx3OUS0N576NJN078Y1BWUWQK6B" localSheetId="2" hidden="1">#REF!</definedName>
    <definedName name="BEx3OUS0N576NJN078Y1BWUWQK6B" localSheetId="0" hidden="1">#REF!</definedName>
    <definedName name="BEx3OUS0N576NJN078Y1BWUWQK6B" hidden="1">#REF!</definedName>
    <definedName name="BEx3OV8BH6PYNZT7C246LOAU9SVX" localSheetId="5" hidden="1">#REF!</definedName>
    <definedName name="BEx3OV8BH6PYNZT7C246LOAU9SVX" localSheetId="9" hidden="1">#REF!</definedName>
    <definedName name="BEx3OV8BH6PYNZT7C246LOAU9SVX" localSheetId="6" hidden="1">#REF!</definedName>
    <definedName name="BEx3OV8BH6PYNZT7C246LOAU9SVX" localSheetId="10" hidden="1">#REF!</definedName>
    <definedName name="BEx3OV8BH6PYNZT7C246LOAU9SVX" localSheetId="13" hidden="1">#REF!</definedName>
    <definedName name="BEx3OV8BH6PYNZT7C246LOAU9SVX" localSheetId="14" hidden="1">#REF!</definedName>
    <definedName name="BEx3OV8BH6PYNZT7C246LOAU9SVX" localSheetId="16" hidden="1">#REF!</definedName>
    <definedName name="BEx3OV8BH6PYNZT7C246LOAU9SVX" localSheetId="15" hidden="1">#REF!</definedName>
    <definedName name="BEx3OV8BH6PYNZT7C246LOAU9SVX" localSheetId="18" hidden="1">#REF!</definedName>
    <definedName name="BEx3OV8BH6PYNZT7C246LOAU9SVX" localSheetId="17" hidden="1">#REF!</definedName>
    <definedName name="BEx3OV8BH6PYNZT7C246LOAU9SVX" localSheetId="2" hidden="1">#REF!</definedName>
    <definedName name="BEx3OV8BH6PYNZT7C246LOAU9SVX" localSheetId="0" hidden="1">#REF!</definedName>
    <definedName name="BEx3OV8BH6PYNZT7C246LOAU9SVX" hidden="1">#REF!</definedName>
    <definedName name="BEx3OXRYJZUEY6E72UJU0PHLMYAR" localSheetId="5" hidden="1">#REF!</definedName>
    <definedName name="BEx3OXRYJZUEY6E72UJU0PHLMYAR" localSheetId="9" hidden="1">#REF!</definedName>
    <definedName name="BEx3OXRYJZUEY6E72UJU0PHLMYAR" localSheetId="6" hidden="1">#REF!</definedName>
    <definedName name="BEx3OXRYJZUEY6E72UJU0PHLMYAR" localSheetId="10" hidden="1">#REF!</definedName>
    <definedName name="BEx3OXRYJZUEY6E72UJU0PHLMYAR" localSheetId="13" hidden="1">#REF!</definedName>
    <definedName name="BEx3OXRYJZUEY6E72UJU0PHLMYAR" localSheetId="14" hidden="1">#REF!</definedName>
    <definedName name="BEx3OXRYJZUEY6E72UJU0PHLMYAR" localSheetId="16" hidden="1">#REF!</definedName>
    <definedName name="BEx3OXRYJZUEY6E72UJU0PHLMYAR" localSheetId="15" hidden="1">#REF!</definedName>
    <definedName name="BEx3OXRYJZUEY6E72UJU0PHLMYAR" localSheetId="18" hidden="1">#REF!</definedName>
    <definedName name="BEx3OXRYJZUEY6E72UJU0PHLMYAR" localSheetId="17" hidden="1">#REF!</definedName>
    <definedName name="BEx3OXRYJZUEY6E72UJU0PHLMYAR" localSheetId="2" hidden="1">#REF!</definedName>
    <definedName name="BEx3OXRYJZUEY6E72UJU0PHLMYAR" localSheetId="0" hidden="1">#REF!</definedName>
    <definedName name="BEx3OXRYJZUEY6E72UJU0PHLMYAR" hidden="1">#REF!</definedName>
    <definedName name="BEx3P3RP5PYI4BJVYGNU1V7KT5EH" localSheetId="5" hidden="1">#REF!</definedName>
    <definedName name="BEx3P3RP5PYI4BJVYGNU1V7KT5EH" localSheetId="9" hidden="1">#REF!</definedName>
    <definedName name="BEx3P3RP5PYI4BJVYGNU1V7KT5EH" localSheetId="6" hidden="1">#REF!</definedName>
    <definedName name="BEx3P3RP5PYI4BJVYGNU1V7KT5EH" localSheetId="10" hidden="1">#REF!</definedName>
    <definedName name="BEx3P3RP5PYI4BJVYGNU1V7KT5EH" localSheetId="13" hidden="1">#REF!</definedName>
    <definedName name="BEx3P3RP5PYI4BJVYGNU1V7KT5EH" localSheetId="14" hidden="1">#REF!</definedName>
    <definedName name="BEx3P3RP5PYI4BJVYGNU1V7KT5EH" localSheetId="16" hidden="1">#REF!</definedName>
    <definedName name="BEx3P3RP5PYI4BJVYGNU1V7KT5EH" localSheetId="15" hidden="1">#REF!</definedName>
    <definedName name="BEx3P3RP5PYI4BJVYGNU1V7KT5EH" localSheetId="18" hidden="1">#REF!</definedName>
    <definedName name="BEx3P3RP5PYI4BJVYGNU1V7KT5EH" localSheetId="17" hidden="1">#REF!</definedName>
    <definedName name="BEx3P3RP5PYI4BJVYGNU1V7KT5EH" localSheetId="2" hidden="1">#REF!</definedName>
    <definedName name="BEx3P3RP5PYI4BJVYGNU1V7KT5EH" localSheetId="0" hidden="1">#REF!</definedName>
    <definedName name="BEx3P3RP5PYI4BJVYGNU1V7KT5EH" hidden="1">#REF!</definedName>
    <definedName name="BEx3P59TTRSGQY888P5C1O7M2PQT" localSheetId="5" hidden="1">#REF!</definedName>
    <definedName name="BEx3P59TTRSGQY888P5C1O7M2PQT" localSheetId="9" hidden="1">#REF!</definedName>
    <definedName name="BEx3P59TTRSGQY888P5C1O7M2PQT" localSheetId="6" hidden="1">#REF!</definedName>
    <definedName name="BEx3P59TTRSGQY888P5C1O7M2PQT" localSheetId="10" hidden="1">#REF!</definedName>
    <definedName name="BEx3P59TTRSGQY888P5C1O7M2PQT" localSheetId="13" hidden="1">#REF!</definedName>
    <definedName name="BEx3P59TTRSGQY888P5C1O7M2PQT" localSheetId="14" hidden="1">#REF!</definedName>
    <definedName name="BEx3P59TTRSGQY888P5C1O7M2PQT" localSheetId="16" hidden="1">#REF!</definedName>
    <definedName name="BEx3P59TTRSGQY888P5C1O7M2PQT" localSheetId="15" hidden="1">#REF!</definedName>
    <definedName name="BEx3P59TTRSGQY888P5C1O7M2PQT" localSheetId="18" hidden="1">#REF!</definedName>
    <definedName name="BEx3P59TTRSGQY888P5C1O7M2PQT" localSheetId="17" hidden="1">#REF!</definedName>
    <definedName name="BEx3P59TTRSGQY888P5C1O7M2PQT" localSheetId="2" hidden="1">#REF!</definedName>
    <definedName name="BEx3P59TTRSGQY888P5C1O7M2PQT" localSheetId="0" hidden="1">#REF!</definedName>
    <definedName name="BEx3P59TTRSGQY888P5C1O7M2PQT" hidden="1">#REF!</definedName>
    <definedName name="BEx3PDNRRNKD5GOUBUQFXAHIXLD9" localSheetId="5" hidden="1">#REF!</definedName>
    <definedName name="BEx3PDNRRNKD5GOUBUQFXAHIXLD9" localSheetId="9" hidden="1">#REF!</definedName>
    <definedName name="BEx3PDNRRNKD5GOUBUQFXAHIXLD9" localSheetId="6" hidden="1">#REF!</definedName>
    <definedName name="BEx3PDNRRNKD5GOUBUQFXAHIXLD9" localSheetId="10" hidden="1">#REF!</definedName>
    <definedName name="BEx3PDNRRNKD5GOUBUQFXAHIXLD9" localSheetId="13" hidden="1">#REF!</definedName>
    <definedName name="BEx3PDNRRNKD5GOUBUQFXAHIXLD9" localSheetId="14" hidden="1">#REF!</definedName>
    <definedName name="BEx3PDNRRNKD5GOUBUQFXAHIXLD9" localSheetId="16" hidden="1">#REF!</definedName>
    <definedName name="BEx3PDNRRNKD5GOUBUQFXAHIXLD9" localSheetId="15" hidden="1">#REF!</definedName>
    <definedName name="BEx3PDNRRNKD5GOUBUQFXAHIXLD9" localSheetId="18" hidden="1">#REF!</definedName>
    <definedName name="BEx3PDNRRNKD5GOUBUQFXAHIXLD9" localSheetId="17" hidden="1">#REF!</definedName>
    <definedName name="BEx3PDNRRNKD5GOUBUQFXAHIXLD9" localSheetId="2" hidden="1">#REF!</definedName>
    <definedName name="BEx3PDNRRNKD5GOUBUQFXAHIXLD9" localSheetId="0" hidden="1">#REF!</definedName>
    <definedName name="BEx3PDNRRNKD5GOUBUQFXAHIXLD9" hidden="1">#REF!</definedName>
    <definedName name="BEx3PDT8GNPWLLN02IH1XPV90XYK" localSheetId="5" hidden="1">#REF!</definedName>
    <definedName name="BEx3PDT8GNPWLLN02IH1XPV90XYK" localSheetId="9" hidden="1">#REF!</definedName>
    <definedName name="BEx3PDT8GNPWLLN02IH1XPV90XYK" localSheetId="6" hidden="1">#REF!</definedName>
    <definedName name="BEx3PDT8GNPWLLN02IH1XPV90XYK" localSheetId="10" hidden="1">#REF!</definedName>
    <definedName name="BEx3PDT8GNPWLLN02IH1XPV90XYK" localSheetId="13" hidden="1">#REF!</definedName>
    <definedName name="BEx3PDT8GNPWLLN02IH1XPV90XYK" localSheetId="14" hidden="1">#REF!</definedName>
    <definedName name="BEx3PDT8GNPWLLN02IH1XPV90XYK" localSheetId="16" hidden="1">#REF!</definedName>
    <definedName name="BEx3PDT8GNPWLLN02IH1XPV90XYK" localSheetId="15" hidden="1">#REF!</definedName>
    <definedName name="BEx3PDT8GNPWLLN02IH1XPV90XYK" localSheetId="18" hidden="1">#REF!</definedName>
    <definedName name="BEx3PDT8GNPWLLN02IH1XPV90XYK" localSheetId="17" hidden="1">#REF!</definedName>
    <definedName name="BEx3PDT8GNPWLLN02IH1XPV90XYK" localSheetId="2" hidden="1">#REF!</definedName>
    <definedName name="BEx3PDT8GNPWLLN02IH1XPV90XYK" localSheetId="0" hidden="1">#REF!</definedName>
    <definedName name="BEx3PDT8GNPWLLN02IH1XPV90XYK" hidden="1">#REF!</definedName>
    <definedName name="BEx3PKEMDW8KZEP11IL927C5O7I2" localSheetId="5" hidden="1">#REF!</definedName>
    <definedName name="BEx3PKEMDW8KZEP11IL927C5O7I2" localSheetId="9" hidden="1">#REF!</definedName>
    <definedName name="BEx3PKEMDW8KZEP11IL927C5O7I2" localSheetId="6" hidden="1">#REF!</definedName>
    <definedName name="BEx3PKEMDW8KZEP11IL927C5O7I2" localSheetId="10" hidden="1">#REF!</definedName>
    <definedName name="BEx3PKEMDW8KZEP11IL927C5O7I2" localSheetId="13" hidden="1">#REF!</definedName>
    <definedName name="BEx3PKEMDW8KZEP11IL927C5O7I2" localSheetId="14" hidden="1">#REF!</definedName>
    <definedName name="BEx3PKEMDW8KZEP11IL927C5O7I2" localSheetId="16" hidden="1">#REF!</definedName>
    <definedName name="BEx3PKEMDW8KZEP11IL927C5O7I2" localSheetId="15" hidden="1">#REF!</definedName>
    <definedName name="BEx3PKEMDW8KZEP11IL927C5O7I2" localSheetId="18" hidden="1">#REF!</definedName>
    <definedName name="BEx3PKEMDW8KZEP11IL927C5O7I2" localSheetId="17" hidden="1">#REF!</definedName>
    <definedName name="BEx3PKEMDW8KZEP11IL927C5O7I2" localSheetId="2" hidden="1">#REF!</definedName>
    <definedName name="BEx3PKEMDW8KZEP11IL927C5O7I2" localSheetId="0" hidden="1">#REF!</definedName>
    <definedName name="BEx3PKEMDW8KZEP11IL927C5O7I2" hidden="1">#REF!</definedName>
    <definedName name="BEx3PKJZ1Z7L9S6KV8KXVS6B2FX4" localSheetId="5" hidden="1">#REF!</definedName>
    <definedName name="BEx3PKJZ1Z7L9S6KV8KXVS6B2FX4" localSheetId="9" hidden="1">#REF!</definedName>
    <definedName name="BEx3PKJZ1Z7L9S6KV8KXVS6B2FX4" localSheetId="6" hidden="1">#REF!</definedName>
    <definedName name="BEx3PKJZ1Z7L9S6KV8KXVS6B2FX4" localSheetId="10" hidden="1">#REF!</definedName>
    <definedName name="BEx3PKJZ1Z7L9S6KV8KXVS6B2FX4" localSheetId="13" hidden="1">#REF!</definedName>
    <definedName name="BEx3PKJZ1Z7L9S6KV8KXVS6B2FX4" localSheetId="14" hidden="1">#REF!</definedName>
    <definedName name="BEx3PKJZ1Z7L9S6KV8KXVS6B2FX4" localSheetId="16" hidden="1">#REF!</definedName>
    <definedName name="BEx3PKJZ1Z7L9S6KV8KXVS6B2FX4" localSheetId="15" hidden="1">#REF!</definedName>
    <definedName name="BEx3PKJZ1Z7L9S6KV8KXVS6B2FX4" localSheetId="18" hidden="1">#REF!</definedName>
    <definedName name="BEx3PKJZ1Z7L9S6KV8KXVS6B2FX4" localSheetId="17" hidden="1">#REF!</definedName>
    <definedName name="BEx3PKJZ1Z7L9S6KV8KXVS6B2FX4" localSheetId="2" hidden="1">#REF!</definedName>
    <definedName name="BEx3PKJZ1Z7L9S6KV8KXVS6B2FX4" localSheetId="0" hidden="1">#REF!</definedName>
    <definedName name="BEx3PKJZ1Z7L9S6KV8KXVS6B2FX4" hidden="1">#REF!</definedName>
    <definedName name="BEx3PMNG53Z5HY138H99QOMTX8W3" localSheetId="5" hidden="1">#REF!</definedName>
    <definedName name="BEx3PMNG53Z5HY138H99QOMTX8W3" localSheetId="9" hidden="1">#REF!</definedName>
    <definedName name="BEx3PMNG53Z5HY138H99QOMTX8W3" localSheetId="6" hidden="1">#REF!</definedName>
    <definedName name="BEx3PMNG53Z5HY138H99QOMTX8W3" localSheetId="10" hidden="1">#REF!</definedName>
    <definedName name="BEx3PMNG53Z5HY138H99QOMTX8W3" localSheetId="13" hidden="1">#REF!</definedName>
    <definedName name="BEx3PMNG53Z5HY138H99QOMTX8W3" localSheetId="14" hidden="1">#REF!</definedName>
    <definedName name="BEx3PMNG53Z5HY138H99QOMTX8W3" localSheetId="16" hidden="1">#REF!</definedName>
    <definedName name="BEx3PMNG53Z5HY138H99QOMTX8W3" localSheetId="15" hidden="1">#REF!</definedName>
    <definedName name="BEx3PMNG53Z5HY138H99QOMTX8W3" localSheetId="18" hidden="1">#REF!</definedName>
    <definedName name="BEx3PMNG53Z5HY138H99QOMTX8W3" localSheetId="17" hidden="1">#REF!</definedName>
    <definedName name="BEx3PMNG53Z5HY138H99QOMTX8W3" localSheetId="2" hidden="1">#REF!</definedName>
    <definedName name="BEx3PMNG53Z5HY138H99QOMTX8W3" localSheetId="0" hidden="1">#REF!</definedName>
    <definedName name="BEx3PMNG53Z5HY138H99QOMTX8W3" hidden="1">#REF!</definedName>
    <definedName name="BEx3PP1RRSFZ8UC0JC9R91W6LNKW" localSheetId="5" hidden="1">#REF!</definedName>
    <definedName name="BEx3PP1RRSFZ8UC0JC9R91W6LNKW" localSheetId="9" hidden="1">#REF!</definedName>
    <definedName name="BEx3PP1RRSFZ8UC0JC9R91W6LNKW" localSheetId="6" hidden="1">#REF!</definedName>
    <definedName name="BEx3PP1RRSFZ8UC0JC9R91W6LNKW" localSheetId="10" hidden="1">#REF!</definedName>
    <definedName name="BEx3PP1RRSFZ8UC0JC9R91W6LNKW" localSheetId="13" hidden="1">#REF!</definedName>
    <definedName name="BEx3PP1RRSFZ8UC0JC9R91W6LNKW" localSheetId="14" hidden="1">#REF!</definedName>
    <definedName name="BEx3PP1RRSFZ8UC0JC9R91W6LNKW" localSheetId="16" hidden="1">#REF!</definedName>
    <definedName name="BEx3PP1RRSFZ8UC0JC9R91W6LNKW" localSheetId="15" hidden="1">#REF!</definedName>
    <definedName name="BEx3PP1RRSFZ8UC0JC9R91W6LNKW" localSheetId="18" hidden="1">#REF!</definedName>
    <definedName name="BEx3PP1RRSFZ8UC0JC9R91W6LNKW" localSheetId="17" hidden="1">#REF!</definedName>
    <definedName name="BEx3PP1RRSFZ8UC0JC9R91W6LNKW" localSheetId="2" hidden="1">#REF!</definedName>
    <definedName name="BEx3PP1RRSFZ8UC0JC9R91W6LNKW" localSheetId="0" hidden="1">#REF!</definedName>
    <definedName name="BEx3PP1RRSFZ8UC0JC9R91W6LNKW" hidden="1">#REF!</definedName>
    <definedName name="BEx3PRQW017D7T1X732WDV7L1KP8" localSheetId="5" hidden="1">#REF!</definedName>
    <definedName name="BEx3PRQW017D7T1X732WDV7L1KP8" localSheetId="9" hidden="1">#REF!</definedName>
    <definedName name="BEx3PRQW017D7T1X732WDV7L1KP8" localSheetId="6" hidden="1">#REF!</definedName>
    <definedName name="BEx3PRQW017D7T1X732WDV7L1KP8" localSheetId="10" hidden="1">#REF!</definedName>
    <definedName name="BEx3PRQW017D7T1X732WDV7L1KP8" localSheetId="13" hidden="1">#REF!</definedName>
    <definedName name="BEx3PRQW017D7T1X732WDV7L1KP8" localSheetId="14" hidden="1">#REF!</definedName>
    <definedName name="BEx3PRQW017D7T1X732WDV7L1KP8" localSheetId="16" hidden="1">#REF!</definedName>
    <definedName name="BEx3PRQW017D7T1X732WDV7L1KP8" localSheetId="15" hidden="1">#REF!</definedName>
    <definedName name="BEx3PRQW017D7T1X732WDV7L1KP8" localSheetId="18" hidden="1">#REF!</definedName>
    <definedName name="BEx3PRQW017D7T1X732WDV7L1KP8" localSheetId="17" hidden="1">#REF!</definedName>
    <definedName name="BEx3PRQW017D7T1X732WDV7L1KP8" localSheetId="2" hidden="1">#REF!</definedName>
    <definedName name="BEx3PRQW017D7T1X732WDV7L1KP8" localSheetId="0" hidden="1">#REF!</definedName>
    <definedName name="BEx3PRQW017D7T1X732WDV7L1KP8" hidden="1">#REF!</definedName>
    <definedName name="BEx3PVXYZC8WB9ZJE7OCKUXZ46EA" localSheetId="5" hidden="1">#REF!</definedName>
    <definedName name="BEx3PVXYZC8WB9ZJE7OCKUXZ46EA" localSheetId="9" hidden="1">#REF!</definedName>
    <definedName name="BEx3PVXYZC8WB9ZJE7OCKUXZ46EA" localSheetId="6" hidden="1">#REF!</definedName>
    <definedName name="BEx3PVXYZC8WB9ZJE7OCKUXZ46EA" localSheetId="10" hidden="1">#REF!</definedName>
    <definedName name="BEx3PVXYZC8WB9ZJE7OCKUXZ46EA" localSheetId="13" hidden="1">#REF!</definedName>
    <definedName name="BEx3PVXYZC8WB9ZJE7OCKUXZ46EA" localSheetId="14" hidden="1">#REF!</definedName>
    <definedName name="BEx3PVXYZC8WB9ZJE7OCKUXZ46EA" localSheetId="16" hidden="1">#REF!</definedName>
    <definedName name="BEx3PVXYZC8WB9ZJE7OCKUXZ46EA" localSheetId="15" hidden="1">#REF!</definedName>
    <definedName name="BEx3PVXYZC8WB9ZJE7OCKUXZ46EA" localSheetId="18" hidden="1">#REF!</definedName>
    <definedName name="BEx3PVXYZC8WB9ZJE7OCKUXZ46EA" localSheetId="17" hidden="1">#REF!</definedName>
    <definedName name="BEx3PVXYZC8WB9ZJE7OCKUXZ46EA" localSheetId="2" hidden="1">#REF!</definedName>
    <definedName name="BEx3PVXYZC8WB9ZJE7OCKUXZ46EA" localSheetId="0" hidden="1">#REF!</definedName>
    <definedName name="BEx3PVXYZC8WB9ZJE7OCKUXZ46EA" hidden="1">#REF!</definedName>
    <definedName name="BEx3Q0VWPU5EQECK7MQ47TYJ3SWW" localSheetId="5" hidden="1">#REF!</definedName>
    <definedName name="BEx3Q0VWPU5EQECK7MQ47TYJ3SWW" localSheetId="9" hidden="1">#REF!</definedName>
    <definedName name="BEx3Q0VWPU5EQECK7MQ47TYJ3SWW" localSheetId="6" hidden="1">#REF!</definedName>
    <definedName name="BEx3Q0VWPU5EQECK7MQ47TYJ3SWW" localSheetId="10" hidden="1">#REF!</definedName>
    <definedName name="BEx3Q0VWPU5EQECK7MQ47TYJ3SWW" localSheetId="13" hidden="1">#REF!</definedName>
    <definedName name="BEx3Q0VWPU5EQECK7MQ47TYJ3SWW" localSheetId="14" hidden="1">#REF!</definedName>
    <definedName name="BEx3Q0VWPU5EQECK7MQ47TYJ3SWW" localSheetId="16" hidden="1">#REF!</definedName>
    <definedName name="BEx3Q0VWPU5EQECK7MQ47TYJ3SWW" localSheetId="15" hidden="1">#REF!</definedName>
    <definedName name="BEx3Q0VWPU5EQECK7MQ47TYJ3SWW" localSheetId="18" hidden="1">#REF!</definedName>
    <definedName name="BEx3Q0VWPU5EQECK7MQ47TYJ3SWW" localSheetId="17" hidden="1">#REF!</definedName>
    <definedName name="BEx3Q0VWPU5EQECK7MQ47TYJ3SWW" localSheetId="2" hidden="1">#REF!</definedName>
    <definedName name="BEx3Q0VWPU5EQECK7MQ47TYJ3SWW" localSheetId="0" hidden="1">#REF!</definedName>
    <definedName name="BEx3Q0VWPU5EQECK7MQ47TYJ3SWW" hidden="1">#REF!</definedName>
    <definedName name="BEx3Q7BZ9PUXK2RLIOFSIS9AHU1B" localSheetId="5" hidden="1">#REF!</definedName>
    <definedName name="BEx3Q7BZ9PUXK2RLIOFSIS9AHU1B" localSheetId="9" hidden="1">#REF!</definedName>
    <definedName name="BEx3Q7BZ9PUXK2RLIOFSIS9AHU1B" localSheetId="6" hidden="1">#REF!</definedName>
    <definedName name="BEx3Q7BZ9PUXK2RLIOFSIS9AHU1B" localSheetId="10" hidden="1">#REF!</definedName>
    <definedName name="BEx3Q7BZ9PUXK2RLIOFSIS9AHU1B" localSheetId="13" hidden="1">#REF!</definedName>
    <definedName name="BEx3Q7BZ9PUXK2RLIOFSIS9AHU1B" localSheetId="14" hidden="1">#REF!</definedName>
    <definedName name="BEx3Q7BZ9PUXK2RLIOFSIS9AHU1B" localSheetId="16" hidden="1">#REF!</definedName>
    <definedName name="BEx3Q7BZ9PUXK2RLIOFSIS9AHU1B" localSheetId="15" hidden="1">#REF!</definedName>
    <definedName name="BEx3Q7BZ9PUXK2RLIOFSIS9AHU1B" localSheetId="18" hidden="1">#REF!</definedName>
    <definedName name="BEx3Q7BZ9PUXK2RLIOFSIS9AHU1B" localSheetId="17" hidden="1">#REF!</definedName>
    <definedName name="BEx3Q7BZ9PUXK2RLIOFSIS9AHU1B" localSheetId="2" hidden="1">#REF!</definedName>
    <definedName name="BEx3Q7BZ9PUXK2RLIOFSIS9AHU1B" localSheetId="0" hidden="1">#REF!</definedName>
    <definedName name="BEx3Q7BZ9PUXK2RLIOFSIS9AHU1B" hidden="1">#REF!</definedName>
    <definedName name="BEx3Q8J42S9VU6EAN2Y28MR6DF88" localSheetId="5" hidden="1">#REF!</definedName>
    <definedName name="BEx3Q8J42S9VU6EAN2Y28MR6DF88" localSheetId="9" hidden="1">#REF!</definedName>
    <definedName name="BEx3Q8J42S9VU6EAN2Y28MR6DF88" localSheetId="6" hidden="1">#REF!</definedName>
    <definedName name="BEx3Q8J42S9VU6EAN2Y28MR6DF88" localSheetId="10" hidden="1">#REF!</definedName>
    <definedName name="BEx3Q8J42S9VU6EAN2Y28MR6DF88" localSheetId="13" hidden="1">#REF!</definedName>
    <definedName name="BEx3Q8J42S9VU6EAN2Y28MR6DF88" localSheetId="14" hidden="1">#REF!</definedName>
    <definedName name="BEx3Q8J42S9VU6EAN2Y28MR6DF88" localSheetId="16" hidden="1">#REF!</definedName>
    <definedName name="BEx3Q8J42S9VU6EAN2Y28MR6DF88" localSheetId="15" hidden="1">#REF!</definedName>
    <definedName name="BEx3Q8J42S9VU6EAN2Y28MR6DF88" localSheetId="18" hidden="1">#REF!</definedName>
    <definedName name="BEx3Q8J42S9VU6EAN2Y28MR6DF88" localSheetId="17" hidden="1">#REF!</definedName>
    <definedName name="BEx3Q8J42S9VU6EAN2Y28MR6DF88" localSheetId="2" hidden="1">#REF!</definedName>
    <definedName name="BEx3Q8J42S9VU6EAN2Y28MR6DF88" localSheetId="0" hidden="1">#REF!</definedName>
    <definedName name="BEx3Q8J42S9VU6EAN2Y28MR6DF88" hidden="1">#REF!</definedName>
    <definedName name="BEx3QCFD2TBUF95ZN83Q7JPV97FK" localSheetId="5" hidden="1">#REF!</definedName>
    <definedName name="BEx3QCFD2TBUF95ZN83Q7JPV97FK" localSheetId="9" hidden="1">#REF!</definedName>
    <definedName name="BEx3QCFD2TBUF95ZN83Q7JPV97FK" localSheetId="6" hidden="1">#REF!</definedName>
    <definedName name="BEx3QCFD2TBUF95ZN83Q7JPV97FK" localSheetId="10" hidden="1">#REF!</definedName>
    <definedName name="BEx3QCFD2TBUF95ZN83Q7JPV97FK" localSheetId="13" hidden="1">#REF!</definedName>
    <definedName name="BEx3QCFD2TBUF95ZN83Q7JPV97FK" localSheetId="14" hidden="1">#REF!</definedName>
    <definedName name="BEx3QCFD2TBUF95ZN83Q7JPV97FK" localSheetId="16" hidden="1">#REF!</definedName>
    <definedName name="BEx3QCFD2TBUF95ZN83Q7JPV97FK" localSheetId="15" hidden="1">#REF!</definedName>
    <definedName name="BEx3QCFD2TBUF95ZN83Q7JPV97FK" localSheetId="18" hidden="1">#REF!</definedName>
    <definedName name="BEx3QCFD2TBUF95ZN83Q7JPV97FK" localSheetId="17" hidden="1">#REF!</definedName>
    <definedName name="BEx3QCFD2TBUF95ZN83Q7JPV97FK" localSheetId="2" hidden="1">#REF!</definedName>
    <definedName name="BEx3QCFD2TBUF95ZN83Q7JPV97FK" localSheetId="0" hidden="1">#REF!</definedName>
    <definedName name="BEx3QCFD2TBUF95ZN83Q7JPV97FK" hidden="1">#REF!</definedName>
    <definedName name="BEx3QEDFOYFY5NBTININ5W4RLD4Q" localSheetId="5" hidden="1">#REF!</definedName>
    <definedName name="BEx3QEDFOYFY5NBTININ5W4RLD4Q" localSheetId="9" hidden="1">#REF!</definedName>
    <definedName name="BEx3QEDFOYFY5NBTININ5W4RLD4Q" localSheetId="6" hidden="1">#REF!</definedName>
    <definedName name="BEx3QEDFOYFY5NBTININ5W4RLD4Q" localSheetId="10" hidden="1">#REF!</definedName>
    <definedName name="BEx3QEDFOYFY5NBTININ5W4RLD4Q" localSheetId="13" hidden="1">#REF!</definedName>
    <definedName name="BEx3QEDFOYFY5NBTININ5W4RLD4Q" localSheetId="14" hidden="1">#REF!</definedName>
    <definedName name="BEx3QEDFOYFY5NBTININ5W4RLD4Q" localSheetId="16" hidden="1">#REF!</definedName>
    <definedName name="BEx3QEDFOYFY5NBTININ5W4RLD4Q" localSheetId="15" hidden="1">#REF!</definedName>
    <definedName name="BEx3QEDFOYFY5NBTININ5W4RLD4Q" localSheetId="18" hidden="1">#REF!</definedName>
    <definedName name="BEx3QEDFOYFY5NBTININ5W4RLD4Q" localSheetId="17" hidden="1">#REF!</definedName>
    <definedName name="BEx3QEDFOYFY5NBTININ5W4RLD4Q" localSheetId="2" hidden="1">#REF!</definedName>
    <definedName name="BEx3QEDFOYFY5NBTININ5W4RLD4Q" localSheetId="0" hidden="1">#REF!</definedName>
    <definedName name="BEx3QEDFOYFY5NBTININ5W4RLD4Q" hidden="1">#REF!</definedName>
    <definedName name="BEx3QIKJ3U962US1Q564NZDLU8LD" localSheetId="5" hidden="1">#REF!</definedName>
    <definedName name="BEx3QIKJ3U962US1Q564NZDLU8LD" localSheetId="9" hidden="1">#REF!</definedName>
    <definedName name="BEx3QIKJ3U962US1Q564NZDLU8LD" localSheetId="6" hidden="1">#REF!</definedName>
    <definedName name="BEx3QIKJ3U962US1Q564NZDLU8LD" localSheetId="10" hidden="1">#REF!</definedName>
    <definedName name="BEx3QIKJ3U962US1Q564NZDLU8LD" localSheetId="13" hidden="1">#REF!</definedName>
    <definedName name="BEx3QIKJ3U962US1Q564NZDLU8LD" localSheetId="14" hidden="1">#REF!</definedName>
    <definedName name="BEx3QIKJ3U962US1Q564NZDLU8LD" localSheetId="16" hidden="1">#REF!</definedName>
    <definedName name="BEx3QIKJ3U962US1Q564NZDLU8LD" localSheetId="15" hidden="1">#REF!</definedName>
    <definedName name="BEx3QIKJ3U962US1Q564NZDLU8LD" localSheetId="18" hidden="1">#REF!</definedName>
    <definedName name="BEx3QIKJ3U962US1Q564NZDLU8LD" localSheetId="17" hidden="1">#REF!</definedName>
    <definedName name="BEx3QIKJ3U962US1Q564NZDLU8LD" localSheetId="2" hidden="1">#REF!</definedName>
    <definedName name="BEx3QIKJ3U962US1Q564NZDLU8LD" localSheetId="0" hidden="1">#REF!</definedName>
    <definedName name="BEx3QIKJ3U962US1Q564NZDLU8LD" hidden="1">#REF!</definedName>
    <definedName name="BEx3QLF3RHHBNUFLUWEROBZDF1U4" localSheetId="5" hidden="1">#REF!</definedName>
    <definedName name="BEx3QLF3RHHBNUFLUWEROBZDF1U4" localSheetId="9" hidden="1">#REF!</definedName>
    <definedName name="BEx3QLF3RHHBNUFLUWEROBZDF1U4" localSheetId="6" hidden="1">#REF!</definedName>
    <definedName name="BEx3QLF3RHHBNUFLUWEROBZDF1U4" localSheetId="10" hidden="1">#REF!</definedName>
    <definedName name="BEx3QLF3RHHBNUFLUWEROBZDF1U4" localSheetId="13" hidden="1">#REF!</definedName>
    <definedName name="BEx3QLF3RHHBNUFLUWEROBZDF1U4" localSheetId="14" hidden="1">#REF!</definedName>
    <definedName name="BEx3QLF3RHHBNUFLUWEROBZDF1U4" localSheetId="16" hidden="1">#REF!</definedName>
    <definedName name="BEx3QLF3RHHBNUFLUWEROBZDF1U4" localSheetId="15" hidden="1">#REF!</definedName>
    <definedName name="BEx3QLF3RHHBNUFLUWEROBZDF1U4" localSheetId="18" hidden="1">#REF!</definedName>
    <definedName name="BEx3QLF3RHHBNUFLUWEROBZDF1U4" localSheetId="17" hidden="1">#REF!</definedName>
    <definedName name="BEx3QLF3RHHBNUFLUWEROBZDF1U4" localSheetId="2" hidden="1">#REF!</definedName>
    <definedName name="BEx3QLF3RHHBNUFLUWEROBZDF1U4" localSheetId="0" hidden="1">#REF!</definedName>
    <definedName name="BEx3QLF3RHHBNUFLUWEROBZDF1U4" hidden="1">#REF!</definedName>
    <definedName name="BEx3QR9D45DHW50VQ7Y3Q1AXPOB9" localSheetId="5" hidden="1">#REF!</definedName>
    <definedName name="BEx3QR9D45DHW50VQ7Y3Q1AXPOB9" localSheetId="9" hidden="1">#REF!</definedName>
    <definedName name="BEx3QR9D45DHW50VQ7Y3Q1AXPOB9" localSheetId="6" hidden="1">#REF!</definedName>
    <definedName name="BEx3QR9D45DHW50VQ7Y3Q1AXPOB9" localSheetId="10" hidden="1">#REF!</definedName>
    <definedName name="BEx3QR9D45DHW50VQ7Y3Q1AXPOB9" localSheetId="13" hidden="1">#REF!</definedName>
    <definedName name="BEx3QR9D45DHW50VQ7Y3Q1AXPOB9" localSheetId="14" hidden="1">#REF!</definedName>
    <definedName name="BEx3QR9D45DHW50VQ7Y3Q1AXPOB9" localSheetId="16" hidden="1">#REF!</definedName>
    <definedName name="BEx3QR9D45DHW50VQ7Y3Q1AXPOB9" localSheetId="15" hidden="1">#REF!</definedName>
    <definedName name="BEx3QR9D45DHW50VQ7Y3Q1AXPOB9" localSheetId="18" hidden="1">#REF!</definedName>
    <definedName name="BEx3QR9D45DHW50VQ7Y3Q1AXPOB9" localSheetId="17" hidden="1">#REF!</definedName>
    <definedName name="BEx3QR9D45DHW50VQ7Y3Q1AXPOB9" localSheetId="2" hidden="1">#REF!</definedName>
    <definedName name="BEx3QR9D45DHW50VQ7Y3Q1AXPOB9" localSheetId="0" hidden="1">#REF!</definedName>
    <definedName name="BEx3QR9D45DHW50VQ7Y3Q1AXPOB9" hidden="1">#REF!</definedName>
    <definedName name="BEx3QSWT2S5KWG6U2V9711IYDQBM" localSheetId="5" hidden="1">#REF!</definedName>
    <definedName name="BEx3QSWT2S5KWG6U2V9711IYDQBM" localSheetId="9" hidden="1">#REF!</definedName>
    <definedName name="BEx3QSWT2S5KWG6U2V9711IYDQBM" localSheetId="6" hidden="1">#REF!</definedName>
    <definedName name="BEx3QSWT2S5KWG6U2V9711IYDQBM" localSheetId="10" hidden="1">#REF!</definedName>
    <definedName name="BEx3QSWT2S5KWG6U2V9711IYDQBM" localSheetId="13" hidden="1">#REF!</definedName>
    <definedName name="BEx3QSWT2S5KWG6U2V9711IYDQBM" localSheetId="14" hidden="1">#REF!</definedName>
    <definedName name="BEx3QSWT2S5KWG6U2V9711IYDQBM" localSheetId="16" hidden="1">#REF!</definedName>
    <definedName name="BEx3QSWT2S5KWG6U2V9711IYDQBM" localSheetId="15" hidden="1">#REF!</definedName>
    <definedName name="BEx3QSWT2S5KWG6U2V9711IYDQBM" localSheetId="18" hidden="1">#REF!</definedName>
    <definedName name="BEx3QSWT2S5KWG6U2V9711IYDQBM" localSheetId="17" hidden="1">#REF!</definedName>
    <definedName name="BEx3QSWT2S5KWG6U2V9711IYDQBM" localSheetId="2" hidden="1">#REF!</definedName>
    <definedName name="BEx3QSWT2S5KWG6U2V9711IYDQBM" localSheetId="0" hidden="1">#REF!</definedName>
    <definedName name="BEx3QSWT2S5KWG6U2V9711IYDQBM" hidden="1">#REF!</definedName>
    <definedName name="BEx3QVGG7Q2X4HZHJAM35A8T3VR7" localSheetId="5" hidden="1">#REF!</definedName>
    <definedName name="BEx3QVGG7Q2X4HZHJAM35A8T3VR7" localSheetId="9" hidden="1">#REF!</definedName>
    <definedName name="BEx3QVGG7Q2X4HZHJAM35A8T3VR7" localSheetId="6" hidden="1">#REF!</definedName>
    <definedName name="BEx3QVGG7Q2X4HZHJAM35A8T3VR7" localSheetId="10" hidden="1">#REF!</definedName>
    <definedName name="BEx3QVGG7Q2X4HZHJAM35A8T3VR7" localSheetId="13" hidden="1">#REF!</definedName>
    <definedName name="BEx3QVGG7Q2X4HZHJAM35A8T3VR7" localSheetId="14" hidden="1">#REF!</definedName>
    <definedName name="BEx3QVGG7Q2X4HZHJAM35A8T3VR7" localSheetId="16" hidden="1">#REF!</definedName>
    <definedName name="BEx3QVGG7Q2X4HZHJAM35A8T3VR7" localSheetId="15" hidden="1">#REF!</definedName>
    <definedName name="BEx3QVGG7Q2X4HZHJAM35A8T3VR7" localSheetId="18" hidden="1">#REF!</definedName>
    <definedName name="BEx3QVGG7Q2X4HZHJAM35A8T3VR7" localSheetId="17" hidden="1">#REF!</definedName>
    <definedName name="BEx3QVGG7Q2X4HZHJAM35A8T3VR7" localSheetId="2" hidden="1">#REF!</definedName>
    <definedName name="BEx3QVGG7Q2X4HZHJAM35A8T3VR7" localSheetId="0" hidden="1">#REF!</definedName>
    <definedName name="BEx3QVGG7Q2X4HZHJAM35A8T3VR7" hidden="1">#REF!</definedName>
    <definedName name="BEx3R0JUB9YN8PHPPQTAMIT1IHWK" localSheetId="5" hidden="1">#REF!</definedName>
    <definedName name="BEx3R0JUB9YN8PHPPQTAMIT1IHWK" localSheetId="9" hidden="1">#REF!</definedName>
    <definedName name="BEx3R0JUB9YN8PHPPQTAMIT1IHWK" localSheetId="6" hidden="1">#REF!</definedName>
    <definedName name="BEx3R0JUB9YN8PHPPQTAMIT1IHWK" localSheetId="10" hidden="1">#REF!</definedName>
    <definedName name="BEx3R0JUB9YN8PHPPQTAMIT1IHWK" localSheetId="13" hidden="1">#REF!</definedName>
    <definedName name="BEx3R0JUB9YN8PHPPQTAMIT1IHWK" localSheetId="14" hidden="1">#REF!</definedName>
    <definedName name="BEx3R0JUB9YN8PHPPQTAMIT1IHWK" localSheetId="16" hidden="1">#REF!</definedName>
    <definedName name="BEx3R0JUB9YN8PHPPQTAMIT1IHWK" localSheetId="15" hidden="1">#REF!</definedName>
    <definedName name="BEx3R0JUB9YN8PHPPQTAMIT1IHWK" localSheetId="18" hidden="1">#REF!</definedName>
    <definedName name="BEx3R0JUB9YN8PHPPQTAMIT1IHWK" localSheetId="17" hidden="1">#REF!</definedName>
    <definedName name="BEx3R0JUB9YN8PHPPQTAMIT1IHWK" localSheetId="2" hidden="1">#REF!</definedName>
    <definedName name="BEx3R0JUB9YN8PHPPQTAMIT1IHWK" localSheetId="0" hidden="1">#REF!</definedName>
    <definedName name="BEx3R0JUB9YN8PHPPQTAMIT1IHWK" hidden="1">#REF!</definedName>
    <definedName name="BEx3R81NFRO7M81VHVKOBFT0QBIL" localSheetId="5" hidden="1">#REF!</definedName>
    <definedName name="BEx3R81NFRO7M81VHVKOBFT0QBIL" localSheetId="9" hidden="1">#REF!</definedName>
    <definedName name="BEx3R81NFRO7M81VHVKOBFT0QBIL" localSheetId="6" hidden="1">#REF!</definedName>
    <definedName name="BEx3R81NFRO7M81VHVKOBFT0QBIL" localSheetId="10" hidden="1">#REF!</definedName>
    <definedName name="BEx3R81NFRO7M81VHVKOBFT0QBIL" localSheetId="13" hidden="1">#REF!</definedName>
    <definedName name="BEx3R81NFRO7M81VHVKOBFT0QBIL" localSheetId="14" hidden="1">#REF!</definedName>
    <definedName name="BEx3R81NFRO7M81VHVKOBFT0QBIL" localSheetId="16" hidden="1">#REF!</definedName>
    <definedName name="BEx3R81NFRO7M81VHVKOBFT0QBIL" localSheetId="15" hidden="1">#REF!</definedName>
    <definedName name="BEx3R81NFRO7M81VHVKOBFT0QBIL" localSheetId="18" hidden="1">#REF!</definedName>
    <definedName name="BEx3R81NFRO7M81VHVKOBFT0QBIL" localSheetId="17" hidden="1">#REF!</definedName>
    <definedName name="BEx3R81NFRO7M81VHVKOBFT0QBIL" localSheetId="2" hidden="1">#REF!</definedName>
    <definedName name="BEx3R81NFRO7M81VHVKOBFT0QBIL" localSheetId="0" hidden="1">#REF!</definedName>
    <definedName name="BEx3R81NFRO7M81VHVKOBFT0QBIL" hidden="1">#REF!</definedName>
    <definedName name="BEx3RHC2ZD5UFS6QD4OPFCNNMWH1" localSheetId="5" hidden="1">#REF!</definedName>
    <definedName name="BEx3RHC2ZD5UFS6QD4OPFCNNMWH1" localSheetId="9" hidden="1">#REF!</definedName>
    <definedName name="BEx3RHC2ZD5UFS6QD4OPFCNNMWH1" localSheetId="6" hidden="1">#REF!</definedName>
    <definedName name="BEx3RHC2ZD5UFS6QD4OPFCNNMWH1" localSheetId="10" hidden="1">#REF!</definedName>
    <definedName name="BEx3RHC2ZD5UFS6QD4OPFCNNMWH1" localSheetId="13" hidden="1">#REF!</definedName>
    <definedName name="BEx3RHC2ZD5UFS6QD4OPFCNNMWH1" localSheetId="14" hidden="1">#REF!</definedName>
    <definedName name="BEx3RHC2ZD5UFS6QD4OPFCNNMWH1" localSheetId="16" hidden="1">#REF!</definedName>
    <definedName name="BEx3RHC2ZD5UFS6QD4OPFCNNMWH1" localSheetId="15" hidden="1">#REF!</definedName>
    <definedName name="BEx3RHC2ZD5UFS6QD4OPFCNNMWH1" localSheetId="18" hidden="1">#REF!</definedName>
    <definedName name="BEx3RHC2ZD5UFS6QD4OPFCNNMWH1" localSheetId="17" hidden="1">#REF!</definedName>
    <definedName name="BEx3RHC2ZD5UFS6QD4OPFCNNMWH1" localSheetId="2" hidden="1">#REF!</definedName>
    <definedName name="BEx3RHC2ZD5UFS6QD4OPFCNNMWH1" localSheetId="0" hidden="1">#REF!</definedName>
    <definedName name="BEx3RHC2ZD5UFS6QD4OPFCNNMWH1" hidden="1">#REF!</definedName>
    <definedName name="BEx3RQ10QIWBAPHALAA91BUUCM2X" localSheetId="5" hidden="1">#REF!</definedName>
    <definedName name="BEx3RQ10QIWBAPHALAA91BUUCM2X" localSheetId="9" hidden="1">#REF!</definedName>
    <definedName name="BEx3RQ10QIWBAPHALAA91BUUCM2X" localSheetId="6" hidden="1">#REF!</definedName>
    <definedName name="BEx3RQ10QIWBAPHALAA91BUUCM2X" localSheetId="10" hidden="1">#REF!</definedName>
    <definedName name="BEx3RQ10QIWBAPHALAA91BUUCM2X" localSheetId="13" hidden="1">#REF!</definedName>
    <definedName name="BEx3RQ10QIWBAPHALAA91BUUCM2X" localSheetId="14" hidden="1">#REF!</definedName>
    <definedName name="BEx3RQ10QIWBAPHALAA91BUUCM2X" localSheetId="16" hidden="1">#REF!</definedName>
    <definedName name="BEx3RQ10QIWBAPHALAA91BUUCM2X" localSheetId="15" hidden="1">#REF!</definedName>
    <definedName name="BEx3RQ10QIWBAPHALAA91BUUCM2X" localSheetId="18" hidden="1">#REF!</definedName>
    <definedName name="BEx3RQ10QIWBAPHALAA91BUUCM2X" localSheetId="17" hidden="1">#REF!</definedName>
    <definedName name="BEx3RQ10QIWBAPHALAA91BUUCM2X" localSheetId="2" hidden="1">#REF!</definedName>
    <definedName name="BEx3RQ10QIWBAPHALAA91BUUCM2X" localSheetId="0" hidden="1">#REF!</definedName>
    <definedName name="BEx3RQ10QIWBAPHALAA91BUUCM2X" hidden="1">#REF!</definedName>
    <definedName name="BEx3RV4E1WT43SZBUN09RTB8EK1O" localSheetId="5" hidden="1">#REF!</definedName>
    <definedName name="BEx3RV4E1WT43SZBUN09RTB8EK1O" localSheetId="9" hidden="1">#REF!</definedName>
    <definedName name="BEx3RV4E1WT43SZBUN09RTB8EK1O" localSheetId="6" hidden="1">#REF!</definedName>
    <definedName name="BEx3RV4E1WT43SZBUN09RTB8EK1O" localSheetId="10" hidden="1">#REF!</definedName>
    <definedName name="BEx3RV4E1WT43SZBUN09RTB8EK1O" localSheetId="13" hidden="1">#REF!</definedName>
    <definedName name="BEx3RV4E1WT43SZBUN09RTB8EK1O" localSheetId="14" hidden="1">#REF!</definedName>
    <definedName name="BEx3RV4E1WT43SZBUN09RTB8EK1O" localSheetId="16" hidden="1">#REF!</definedName>
    <definedName name="BEx3RV4E1WT43SZBUN09RTB8EK1O" localSheetId="15" hidden="1">#REF!</definedName>
    <definedName name="BEx3RV4E1WT43SZBUN09RTB8EK1O" localSheetId="18" hidden="1">#REF!</definedName>
    <definedName name="BEx3RV4E1WT43SZBUN09RTB8EK1O" localSheetId="17" hidden="1">#REF!</definedName>
    <definedName name="BEx3RV4E1WT43SZBUN09RTB8EK1O" localSheetId="2" hidden="1">#REF!</definedName>
    <definedName name="BEx3RV4E1WT43SZBUN09RTB8EK1O" localSheetId="0" hidden="1">#REF!</definedName>
    <definedName name="BEx3RV4E1WT43SZBUN09RTB8EK1O" hidden="1">#REF!</definedName>
    <definedName name="BEx3RXYU0QLFXSFTM5EB20GD03W5" localSheetId="5" hidden="1">#REF!</definedName>
    <definedName name="BEx3RXYU0QLFXSFTM5EB20GD03W5" localSheetId="9" hidden="1">#REF!</definedName>
    <definedName name="BEx3RXYU0QLFXSFTM5EB20GD03W5" localSheetId="6" hidden="1">#REF!</definedName>
    <definedName name="BEx3RXYU0QLFXSFTM5EB20GD03W5" localSheetId="10" hidden="1">#REF!</definedName>
    <definedName name="BEx3RXYU0QLFXSFTM5EB20GD03W5" localSheetId="13" hidden="1">#REF!</definedName>
    <definedName name="BEx3RXYU0QLFXSFTM5EB20GD03W5" localSheetId="14" hidden="1">#REF!</definedName>
    <definedName name="BEx3RXYU0QLFXSFTM5EB20GD03W5" localSheetId="16" hidden="1">#REF!</definedName>
    <definedName name="BEx3RXYU0QLFXSFTM5EB20GD03W5" localSheetId="15" hidden="1">#REF!</definedName>
    <definedName name="BEx3RXYU0QLFXSFTM5EB20GD03W5" localSheetId="18" hidden="1">#REF!</definedName>
    <definedName name="BEx3RXYU0QLFXSFTM5EB20GD03W5" localSheetId="17" hidden="1">#REF!</definedName>
    <definedName name="BEx3RXYU0QLFXSFTM5EB20GD03W5" localSheetId="2" hidden="1">#REF!</definedName>
    <definedName name="BEx3RXYU0QLFXSFTM5EB20GD03W5" localSheetId="0" hidden="1">#REF!</definedName>
    <definedName name="BEx3RXYU0QLFXSFTM5EB20GD03W5" hidden="1">#REF!</definedName>
    <definedName name="BEx3RYKLC3QQO3XTUN7BEW2AQL98" localSheetId="5" hidden="1">#REF!</definedName>
    <definedName name="BEx3RYKLC3QQO3XTUN7BEW2AQL98" localSheetId="9" hidden="1">#REF!</definedName>
    <definedName name="BEx3RYKLC3QQO3XTUN7BEW2AQL98" localSheetId="6" hidden="1">#REF!</definedName>
    <definedName name="BEx3RYKLC3QQO3XTUN7BEW2AQL98" localSheetId="10" hidden="1">#REF!</definedName>
    <definedName name="BEx3RYKLC3QQO3XTUN7BEW2AQL98" localSheetId="13" hidden="1">#REF!</definedName>
    <definedName name="BEx3RYKLC3QQO3XTUN7BEW2AQL98" localSheetId="14" hidden="1">#REF!</definedName>
    <definedName name="BEx3RYKLC3QQO3XTUN7BEW2AQL98" localSheetId="16" hidden="1">#REF!</definedName>
    <definedName name="BEx3RYKLC3QQO3XTUN7BEW2AQL98" localSheetId="15" hidden="1">#REF!</definedName>
    <definedName name="BEx3RYKLC3QQO3XTUN7BEW2AQL98" localSheetId="18" hidden="1">#REF!</definedName>
    <definedName name="BEx3RYKLC3QQO3XTUN7BEW2AQL98" localSheetId="17" hidden="1">#REF!</definedName>
    <definedName name="BEx3RYKLC3QQO3XTUN7BEW2AQL98" localSheetId="2" hidden="1">#REF!</definedName>
    <definedName name="BEx3RYKLC3QQO3XTUN7BEW2AQL98" localSheetId="0" hidden="1">#REF!</definedName>
    <definedName name="BEx3RYKLC3QQO3XTUN7BEW2AQL98" hidden="1">#REF!</definedName>
    <definedName name="BEx3S37QNFSKW3DGRH5YVVEZLJI7" localSheetId="5" hidden="1">#REF!</definedName>
    <definedName name="BEx3S37QNFSKW3DGRH5YVVEZLJI7" localSheetId="9" hidden="1">#REF!</definedName>
    <definedName name="BEx3S37QNFSKW3DGRH5YVVEZLJI7" localSheetId="6" hidden="1">#REF!</definedName>
    <definedName name="BEx3S37QNFSKW3DGRH5YVVEZLJI7" localSheetId="10" hidden="1">#REF!</definedName>
    <definedName name="BEx3S37QNFSKW3DGRH5YVVEZLJI7" localSheetId="13" hidden="1">#REF!</definedName>
    <definedName name="BEx3S37QNFSKW3DGRH5YVVEZLJI7" localSheetId="14" hidden="1">#REF!</definedName>
    <definedName name="BEx3S37QNFSKW3DGRH5YVVEZLJI7" localSheetId="16" hidden="1">#REF!</definedName>
    <definedName name="BEx3S37QNFSKW3DGRH5YVVEZLJI7" localSheetId="15" hidden="1">#REF!</definedName>
    <definedName name="BEx3S37QNFSKW3DGRH5YVVEZLJI7" localSheetId="18" hidden="1">#REF!</definedName>
    <definedName name="BEx3S37QNFSKW3DGRH5YVVEZLJI7" localSheetId="17" hidden="1">#REF!</definedName>
    <definedName name="BEx3S37QNFSKW3DGRH5YVVEZLJI7" localSheetId="2" hidden="1">#REF!</definedName>
    <definedName name="BEx3S37QNFSKW3DGRH5YVVEZLJI7" localSheetId="0" hidden="1">#REF!</definedName>
    <definedName name="BEx3S37QNFSKW3DGRH5YVVEZLJI7" hidden="1">#REF!</definedName>
    <definedName name="BEx3SICJ45BYT6FHBER86PJT25FC" localSheetId="5" hidden="1">#REF!</definedName>
    <definedName name="BEx3SICJ45BYT6FHBER86PJT25FC" localSheetId="9" hidden="1">#REF!</definedName>
    <definedName name="BEx3SICJ45BYT6FHBER86PJT25FC" localSheetId="6" hidden="1">#REF!</definedName>
    <definedName name="BEx3SICJ45BYT6FHBER86PJT25FC" localSheetId="10" hidden="1">#REF!</definedName>
    <definedName name="BEx3SICJ45BYT6FHBER86PJT25FC" localSheetId="13" hidden="1">#REF!</definedName>
    <definedName name="BEx3SICJ45BYT6FHBER86PJT25FC" localSheetId="14" hidden="1">#REF!</definedName>
    <definedName name="BEx3SICJ45BYT6FHBER86PJT25FC" localSheetId="16" hidden="1">#REF!</definedName>
    <definedName name="BEx3SICJ45BYT6FHBER86PJT25FC" localSheetId="15" hidden="1">#REF!</definedName>
    <definedName name="BEx3SICJ45BYT6FHBER86PJT25FC" localSheetId="18" hidden="1">#REF!</definedName>
    <definedName name="BEx3SICJ45BYT6FHBER86PJT25FC" localSheetId="17" hidden="1">#REF!</definedName>
    <definedName name="BEx3SICJ45BYT6FHBER86PJT25FC" localSheetId="2" hidden="1">#REF!</definedName>
    <definedName name="BEx3SICJ45BYT6FHBER86PJT25FC" localSheetId="0" hidden="1">#REF!</definedName>
    <definedName name="BEx3SICJ45BYT6FHBER86PJT25FC" hidden="1">#REF!</definedName>
    <definedName name="BEx3SMUCMJVGQ2H4EHQI5ZFHEF0P" localSheetId="5" hidden="1">#REF!</definedName>
    <definedName name="BEx3SMUCMJVGQ2H4EHQI5ZFHEF0P" localSheetId="9" hidden="1">#REF!</definedName>
    <definedName name="BEx3SMUCMJVGQ2H4EHQI5ZFHEF0P" localSheetId="6" hidden="1">#REF!</definedName>
    <definedName name="BEx3SMUCMJVGQ2H4EHQI5ZFHEF0P" localSheetId="10" hidden="1">#REF!</definedName>
    <definedName name="BEx3SMUCMJVGQ2H4EHQI5ZFHEF0P" localSheetId="13" hidden="1">#REF!</definedName>
    <definedName name="BEx3SMUCMJVGQ2H4EHQI5ZFHEF0P" localSheetId="14" hidden="1">#REF!</definedName>
    <definedName name="BEx3SMUCMJVGQ2H4EHQI5ZFHEF0P" localSheetId="16" hidden="1">#REF!</definedName>
    <definedName name="BEx3SMUCMJVGQ2H4EHQI5ZFHEF0P" localSheetId="15" hidden="1">#REF!</definedName>
    <definedName name="BEx3SMUCMJVGQ2H4EHQI5ZFHEF0P" localSheetId="18" hidden="1">#REF!</definedName>
    <definedName name="BEx3SMUCMJVGQ2H4EHQI5ZFHEF0P" localSheetId="17" hidden="1">#REF!</definedName>
    <definedName name="BEx3SMUCMJVGQ2H4EHQI5ZFHEF0P" localSheetId="2" hidden="1">#REF!</definedName>
    <definedName name="BEx3SMUCMJVGQ2H4EHQI5ZFHEF0P" localSheetId="0" hidden="1">#REF!</definedName>
    <definedName name="BEx3SMUCMJVGQ2H4EHQI5ZFHEF0P" hidden="1">#REF!</definedName>
    <definedName name="BEx3SN56F03CPDRDA7LZ763V0N4I" localSheetId="5" hidden="1">#REF!</definedName>
    <definedName name="BEx3SN56F03CPDRDA7LZ763V0N4I" localSheetId="9" hidden="1">#REF!</definedName>
    <definedName name="BEx3SN56F03CPDRDA7LZ763V0N4I" localSheetId="6" hidden="1">#REF!</definedName>
    <definedName name="BEx3SN56F03CPDRDA7LZ763V0N4I" localSheetId="10" hidden="1">#REF!</definedName>
    <definedName name="BEx3SN56F03CPDRDA7LZ763V0N4I" localSheetId="13" hidden="1">#REF!</definedName>
    <definedName name="BEx3SN56F03CPDRDA7LZ763V0N4I" localSheetId="14" hidden="1">#REF!</definedName>
    <definedName name="BEx3SN56F03CPDRDA7LZ763V0N4I" localSheetId="16" hidden="1">#REF!</definedName>
    <definedName name="BEx3SN56F03CPDRDA7LZ763V0N4I" localSheetId="15" hidden="1">#REF!</definedName>
    <definedName name="BEx3SN56F03CPDRDA7LZ763V0N4I" localSheetId="18" hidden="1">#REF!</definedName>
    <definedName name="BEx3SN56F03CPDRDA7LZ763V0N4I" localSheetId="17" hidden="1">#REF!</definedName>
    <definedName name="BEx3SN56F03CPDRDA7LZ763V0N4I" localSheetId="2" hidden="1">#REF!</definedName>
    <definedName name="BEx3SN56F03CPDRDA7LZ763V0N4I" localSheetId="0" hidden="1">#REF!</definedName>
    <definedName name="BEx3SN56F03CPDRDA7LZ763V0N4I" hidden="1">#REF!</definedName>
    <definedName name="BEx3SPE6N1ORXPRCDL3JPZD73Z9F" localSheetId="5" hidden="1">#REF!</definedName>
    <definedName name="BEx3SPE6N1ORXPRCDL3JPZD73Z9F" localSheetId="9" hidden="1">#REF!</definedName>
    <definedName name="BEx3SPE6N1ORXPRCDL3JPZD73Z9F" localSheetId="6" hidden="1">#REF!</definedName>
    <definedName name="BEx3SPE6N1ORXPRCDL3JPZD73Z9F" localSheetId="10" hidden="1">#REF!</definedName>
    <definedName name="BEx3SPE6N1ORXPRCDL3JPZD73Z9F" localSheetId="13" hidden="1">#REF!</definedName>
    <definedName name="BEx3SPE6N1ORXPRCDL3JPZD73Z9F" localSheetId="14" hidden="1">#REF!</definedName>
    <definedName name="BEx3SPE6N1ORXPRCDL3JPZD73Z9F" localSheetId="16" hidden="1">#REF!</definedName>
    <definedName name="BEx3SPE6N1ORXPRCDL3JPZD73Z9F" localSheetId="15" hidden="1">#REF!</definedName>
    <definedName name="BEx3SPE6N1ORXPRCDL3JPZD73Z9F" localSheetId="18" hidden="1">#REF!</definedName>
    <definedName name="BEx3SPE6N1ORXPRCDL3JPZD73Z9F" localSheetId="17" hidden="1">#REF!</definedName>
    <definedName name="BEx3SPE6N1ORXPRCDL3JPZD73Z9F" localSheetId="2" hidden="1">#REF!</definedName>
    <definedName name="BEx3SPE6N1ORXPRCDL3JPZD73Z9F" localSheetId="0" hidden="1">#REF!</definedName>
    <definedName name="BEx3SPE6N1ORXPRCDL3JPZD73Z9F" hidden="1">#REF!</definedName>
    <definedName name="BEx3T29ZTULQE0OMSMWUMZDU9ZZ0" localSheetId="5" hidden="1">#REF!</definedName>
    <definedName name="BEx3T29ZTULQE0OMSMWUMZDU9ZZ0" localSheetId="9" hidden="1">#REF!</definedName>
    <definedName name="BEx3T29ZTULQE0OMSMWUMZDU9ZZ0" localSheetId="6" hidden="1">#REF!</definedName>
    <definedName name="BEx3T29ZTULQE0OMSMWUMZDU9ZZ0" localSheetId="10" hidden="1">#REF!</definedName>
    <definedName name="BEx3T29ZTULQE0OMSMWUMZDU9ZZ0" localSheetId="13" hidden="1">#REF!</definedName>
    <definedName name="BEx3T29ZTULQE0OMSMWUMZDU9ZZ0" localSheetId="14" hidden="1">#REF!</definedName>
    <definedName name="BEx3T29ZTULQE0OMSMWUMZDU9ZZ0" localSheetId="16" hidden="1">#REF!</definedName>
    <definedName name="BEx3T29ZTULQE0OMSMWUMZDU9ZZ0" localSheetId="15" hidden="1">#REF!</definedName>
    <definedName name="BEx3T29ZTULQE0OMSMWUMZDU9ZZ0" localSheetId="18" hidden="1">#REF!</definedName>
    <definedName name="BEx3T29ZTULQE0OMSMWUMZDU9ZZ0" localSheetId="17" hidden="1">#REF!</definedName>
    <definedName name="BEx3T29ZTULQE0OMSMWUMZDU9ZZ0" localSheetId="2" hidden="1">#REF!</definedName>
    <definedName name="BEx3T29ZTULQE0OMSMWUMZDU9ZZ0" localSheetId="0" hidden="1">#REF!</definedName>
    <definedName name="BEx3T29ZTULQE0OMSMWUMZDU9ZZ0" hidden="1">#REF!</definedName>
    <definedName name="BEx3T6MJ1QDJ929WMUDVZ0O3UW0Y" localSheetId="5" hidden="1">#REF!</definedName>
    <definedName name="BEx3T6MJ1QDJ929WMUDVZ0O3UW0Y" localSheetId="9" hidden="1">#REF!</definedName>
    <definedName name="BEx3T6MJ1QDJ929WMUDVZ0O3UW0Y" localSheetId="6" hidden="1">#REF!</definedName>
    <definedName name="BEx3T6MJ1QDJ929WMUDVZ0O3UW0Y" localSheetId="10" hidden="1">#REF!</definedName>
    <definedName name="BEx3T6MJ1QDJ929WMUDVZ0O3UW0Y" localSheetId="13" hidden="1">#REF!</definedName>
    <definedName name="BEx3T6MJ1QDJ929WMUDVZ0O3UW0Y" localSheetId="14" hidden="1">#REF!</definedName>
    <definedName name="BEx3T6MJ1QDJ929WMUDVZ0O3UW0Y" localSheetId="16" hidden="1">#REF!</definedName>
    <definedName name="BEx3T6MJ1QDJ929WMUDVZ0O3UW0Y" localSheetId="15" hidden="1">#REF!</definedName>
    <definedName name="BEx3T6MJ1QDJ929WMUDVZ0O3UW0Y" localSheetId="18" hidden="1">#REF!</definedName>
    <definedName name="BEx3T6MJ1QDJ929WMUDVZ0O3UW0Y" localSheetId="17" hidden="1">#REF!</definedName>
    <definedName name="BEx3T6MJ1QDJ929WMUDVZ0O3UW0Y" localSheetId="2" hidden="1">#REF!</definedName>
    <definedName name="BEx3T6MJ1QDJ929WMUDVZ0O3UW0Y" localSheetId="0" hidden="1">#REF!</definedName>
    <definedName name="BEx3T6MJ1QDJ929WMUDVZ0O3UW0Y" hidden="1">#REF!</definedName>
    <definedName name="BEx3TD7WH1NN1OH0MRS4T8ENRU32" localSheetId="5" hidden="1">#REF!</definedName>
    <definedName name="BEx3TD7WH1NN1OH0MRS4T8ENRU32" localSheetId="9" hidden="1">#REF!</definedName>
    <definedName name="BEx3TD7WH1NN1OH0MRS4T8ENRU32" localSheetId="6" hidden="1">#REF!</definedName>
    <definedName name="BEx3TD7WH1NN1OH0MRS4T8ENRU32" localSheetId="10" hidden="1">#REF!</definedName>
    <definedName name="BEx3TD7WH1NN1OH0MRS4T8ENRU32" localSheetId="13" hidden="1">#REF!</definedName>
    <definedName name="BEx3TD7WH1NN1OH0MRS4T8ENRU32" localSheetId="14" hidden="1">#REF!</definedName>
    <definedName name="BEx3TD7WH1NN1OH0MRS4T8ENRU32" localSheetId="16" hidden="1">#REF!</definedName>
    <definedName name="BEx3TD7WH1NN1OH0MRS4T8ENRU32" localSheetId="15" hidden="1">#REF!</definedName>
    <definedName name="BEx3TD7WH1NN1OH0MRS4T8ENRU32" localSheetId="18" hidden="1">#REF!</definedName>
    <definedName name="BEx3TD7WH1NN1OH0MRS4T8ENRU32" localSheetId="17" hidden="1">#REF!</definedName>
    <definedName name="BEx3TD7WH1NN1OH0MRS4T8ENRU32" localSheetId="2" hidden="1">#REF!</definedName>
    <definedName name="BEx3TD7WH1NN1OH0MRS4T8ENRU32" localSheetId="0" hidden="1">#REF!</definedName>
    <definedName name="BEx3TD7WH1NN1OH0MRS4T8ENRU32" hidden="1">#REF!</definedName>
    <definedName name="BEx3TPCSI16OAB2L9M9IULQMQ9J9" localSheetId="5" hidden="1">#REF!</definedName>
    <definedName name="BEx3TPCSI16OAB2L9M9IULQMQ9J9" localSheetId="9" hidden="1">#REF!</definedName>
    <definedName name="BEx3TPCSI16OAB2L9M9IULQMQ9J9" localSheetId="6" hidden="1">#REF!</definedName>
    <definedName name="BEx3TPCSI16OAB2L9M9IULQMQ9J9" localSheetId="10" hidden="1">#REF!</definedName>
    <definedName name="BEx3TPCSI16OAB2L9M9IULQMQ9J9" localSheetId="13" hidden="1">#REF!</definedName>
    <definedName name="BEx3TPCSI16OAB2L9M9IULQMQ9J9" localSheetId="14" hidden="1">#REF!</definedName>
    <definedName name="BEx3TPCSI16OAB2L9M9IULQMQ9J9" localSheetId="16" hidden="1">#REF!</definedName>
    <definedName name="BEx3TPCSI16OAB2L9M9IULQMQ9J9" localSheetId="15" hidden="1">#REF!</definedName>
    <definedName name="BEx3TPCSI16OAB2L9M9IULQMQ9J9" localSheetId="18" hidden="1">#REF!</definedName>
    <definedName name="BEx3TPCSI16OAB2L9M9IULQMQ9J9" localSheetId="17" hidden="1">#REF!</definedName>
    <definedName name="BEx3TPCSI16OAB2L9M9IULQMQ9J9" localSheetId="2" hidden="1">#REF!</definedName>
    <definedName name="BEx3TPCSI16OAB2L9M9IULQMQ9J9" localSheetId="0" hidden="1">#REF!</definedName>
    <definedName name="BEx3TPCSI16OAB2L9M9IULQMQ9J9" hidden="1">#REF!</definedName>
    <definedName name="BEx3TQ3SFJB2WTCV0OXDE56FB46K" localSheetId="5" hidden="1">#REF!</definedName>
    <definedName name="BEx3TQ3SFJB2WTCV0OXDE56FB46K" localSheetId="9" hidden="1">#REF!</definedName>
    <definedName name="BEx3TQ3SFJB2WTCV0OXDE56FB46K" localSheetId="6" hidden="1">#REF!</definedName>
    <definedName name="BEx3TQ3SFJB2WTCV0OXDE56FB46K" localSheetId="10" hidden="1">#REF!</definedName>
    <definedName name="BEx3TQ3SFJB2WTCV0OXDE56FB46K" localSheetId="13" hidden="1">#REF!</definedName>
    <definedName name="BEx3TQ3SFJB2WTCV0OXDE56FB46K" localSheetId="14" hidden="1">#REF!</definedName>
    <definedName name="BEx3TQ3SFJB2WTCV0OXDE56FB46K" localSheetId="16" hidden="1">#REF!</definedName>
    <definedName name="BEx3TQ3SFJB2WTCV0OXDE56FB46K" localSheetId="15" hidden="1">#REF!</definedName>
    <definedName name="BEx3TQ3SFJB2WTCV0OXDE56FB46K" localSheetId="18" hidden="1">#REF!</definedName>
    <definedName name="BEx3TQ3SFJB2WTCV0OXDE56FB46K" localSheetId="17" hidden="1">#REF!</definedName>
    <definedName name="BEx3TQ3SFJB2WTCV0OXDE56FB46K" localSheetId="2" hidden="1">#REF!</definedName>
    <definedName name="BEx3TQ3SFJB2WTCV0OXDE56FB46K" localSheetId="0" hidden="1">#REF!</definedName>
    <definedName name="BEx3TQ3SFJB2WTCV0OXDE56FB46K" hidden="1">#REF!</definedName>
    <definedName name="BEx3TX59M3456DDBXWFJ8X2TU37A" localSheetId="5" hidden="1">#REF!</definedName>
    <definedName name="BEx3TX59M3456DDBXWFJ8X2TU37A" localSheetId="9" hidden="1">#REF!</definedName>
    <definedName name="BEx3TX59M3456DDBXWFJ8X2TU37A" localSheetId="6" hidden="1">#REF!</definedName>
    <definedName name="BEx3TX59M3456DDBXWFJ8X2TU37A" localSheetId="10" hidden="1">#REF!</definedName>
    <definedName name="BEx3TX59M3456DDBXWFJ8X2TU37A" localSheetId="13" hidden="1">#REF!</definedName>
    <definedName name="BEx3TX59M3456DDBXWFJ8X2TU37A" localSheetId="14" hidden="1">#REF!</definedName>
    <definedName name="BEx3TX59M3456DDBXWFJ8X2TU37A" localSheetId="16" hidden="1">#REF!</definedName>
    <definedName name="BEx3TX59M3456DDBXWFJ8X2TU37A" localSheetId="15" hidden="1">#REF!</definedName>
    <definedName name="BEx3TX59M3456DDBXWFJ8X2TU37A" localSheetId="18" hidden="1">#REF!</definedName>
    <definedName name="BEx3TX59M3456DDBXWFJ8X2TU37A" localSheetId="17" hidden="1">#REF!</definedName>
    <definedName name="BEx3TX59M3456DDBXWFJ8X2TU37A" localSheetId="2" hidden="1">#REF!</definedName>
    <definedName name="BEx3TX59M3456DDBXWFJ8X2TU37A" localSheetId="0" hidden="1">#REF!</definedName>
    <definedName name="BEx3TX59M3456DDBXWFJ8X2TU37A" hidden="1">#REF!</definedName>
    <definedName name="BEx3U2UBY80GPGSTYFGI6F8TPKCV" localSheetId="5" hidden="1">#REF!</definedName>
    <definedName name="BEx3U2UBY80GPGSTYFGI6F8TPKCV" localSheetId="9" hidden="1">#REF!</definedName>
    <definedName name="BEx3U2UBY80GPGSTYFGI6F8TPKCV" localSheetId="6" hidden="1">#REF!</definedName>
    <definedName name="BEx3U2UBY80GPGSTYFGI6F8TPKCV" localSheetId="10" hidden="1">#REF!</definedName>
    <definedName name="BEx3U2UBY80GPGSTYFGI6F8TPKCV" localSheetId="13" hidden="1">#REF!</definedName>
    <definedName name="BEx3U2UBY80GPGSTYFGI6F8TPKCV" localSheetId="14" hidden="1">#REF!</definedName>
    <definedName name="BEx3U2UBY80GPGSTYFGI6F8TPKCV" localSheetId="16" hidden="1">#REF!</definedName>
    <definedName name="BEx3U2UBY80GPGSTYFGI6F8TPKCV" localSheetId="15" hidden="1">#REF!</definedName>
    <definedName name="BEx3U2UBY80GPGSTYFGI6F8TPKCV" localSheetId="18" hidden="1">#REF!</definedName>
    <definedName name="BEx3U2UBY80GPGSTYFGI6F8TPKCV" localSheetId="17" hidden="1">#REF!</definedName>
    <definedName name="BEx3U2UBY80GPGSTYFGI6F8TPKCV" localSheetId="2" hidden="1">#REF!</definedName>
    <definedName name="BEx3U2UBY80GPGSTYFGI6F8TPKCV" localSheetId="0" hidden="1">#REF!</definedName>
    <definedName name="BEx3U2UBY80GPGSTYFGI6F8TPKCV" hidden="1">#REF!</definedName>
    <definedName name="BEx3U64YUOZ419BAJS2W78UMATAW" localSheetId="5" hidden="1">#REF!</definedName>
    <definedName name="BEx3U64YUOZ419BAJS2W78UMATAW" localSheetId="9" hidden="1">#REF!</definedName>
    <definedName name="BEx3U64YUOZ419BAJS2W78UMATAW" localSheetId="6" hidden="1">#REF!</definedName>
    <definedName name="BEx3U64YUOZ419BAJS2W78UMATAW" localSheetId="10" hidden="1">#REF!</definedName>
    <definedName name="BEx3U64YUOZ419BAJS2W78UMATAW" localSheetId="13" hidden="1">#REF!</definedName>
    <definedName name="BEx3U64YUOZ419BAJS2W78UMATAW" localSheetId="14" hidden="1">#REF!</definedName>
    <definedName name="BEx3U64YUOZ419BAJS2W78UMATAW" localSheetId="16" hidden="1">#REF!</definedName>
    <definedName name="BEx3U64YUOZ419BAJS2W78UMATAW" localSheetId="15" hidden="1">#REF!</definedName>
    <definedName name="BEx3U64YUOZ419BAJS2W78UMATAW" localSheetId="18" hidden="1">#REF!</definedName>
    <definedName name="BEx3U64YUOZ419BAJS2W78UMATAW" localSheetId="17" hidden="1">#REF!</definedName>
    <definedName name="BEx3U64YUOZ419BAJS2W78UMATAW" localSheetId="2" hidden="1">#REF!</definedName>
    <definedName name="BEx3U64YUOZ419BAJS2W78UMATAW" localSheetId="0" hidden="1">#REF!</definedName>
    <definedName name="BEx3U64YUOZ419BAJS2W78UMATAW" hidden="1">#REF!</definedName>
    <definedName name="BEx3U94WCEA5DKMWBEX1GU0LKYG2" localSheetId="5" hidden="1">#REF!</definedName>
    <definedName name="BEx3U94WCEA5DKMWBEX1GU0LKYG2" localSheetId="9" hidden="1">#REF!</definedName>
    <definedName name="BEx3U94WCEA5DKMWBEX1GU0LKYG2" localSheetId="6" hidden="1">#REF!</definedName>
    <definedName name="BEx3U94WCEA5DKMWBEX1GU0LKYG2" localSheetId="10" hidden="1">#REF!</definedName>
    <definedName name="BEx3U94WCEA5DKMWBEX1GU0LKYG2" localSheetId="13" hidden="1">#REF!</definedName>
    <definedName name="BEx3U94WCEA5DKMWBEX1GU0LKYG2" localSheetId="14" hidden="1">#REF!</definedName>
    <definedName name="BEx3U94WCEA5DKMWBEX1GU0LKYG2" localSheetId="16" hidden="1">#REF!</definedName>
    <definedName name="BEx3U94WCEA5DKMWBEX1GU0LKYG2" localSheetId="15" hidden="1">#REF!</definedName>
    <definedName name="BEx3U94WCEA5DKMWBEX1GU0LKYG2" localSheetId="18" hidden="1">#REF!</definedName>
    <definedName name="BEx3U94WCEA5DKMWBEX1GU0LKYG2" localSheetId="17" hidden="1">#REF!</definedName>
    <definedName name="BEx3U94WCEA5DKMWBEX1GU0LKYG2" localSheetId="2" hidden="1">#REF!</definedName>
    <definedName name="BEx3U94WCEA5DKMWBEX1GU0LKYG2" localSheetId="0" hidden="1">#REF!</definedName>
    <definedName name="BEx3U94WCEA5DKMWBEX1GU0LKYG2" hidden="1">#REF!</definedName>
    <definedName name="BEx3U9VZ8SQVYS6ZA038J7AP7ZGW" localSheetId="5" hidden="1">#REF!</definedName>
    <definedName name="BEx3U9VZ8SQVYS6ZA038J7AP7ZGW" localSheetId="9" hidden="1">#REF!</definedName>
    <definedName name="BEx3U9VZ8SQVYS6ZA038J7AP7ZGW" localSheetId="6" hidden="1">#REF!</definedName>
    <definedName name="BEx3U9VZ8SQVYS6ZA038J7AP7ZGW" localSheetId="10" hidden="1">#REF!</definedName>
    <definedName name="BEx3U9VZ8SQVYS6ZA038J7AP7ZGW" localSheetId="13" hidden="1">#REF!</definedName>
    <definedName name="BEx3U9VZ8SQVYS6ZA038J7AP7ZGW" localSheetId="14" hidden="1">#REF!</definedName>
    <definedName name="BEx3U9VZ8SQVYS6ZA038J7AP7ZGW" localSheetId="16" hidden="1">#REF!</definedName>
    <definedName name="BEx3U9VZ8SQVYS6ZA038J7AP7ZGW" localSheetId="15" hidden="1">#REF!</definedName>
    <definedName name="BEx3U9VZ8SQVYS6ZA038J7AP7ZGW" localSheetId="18" hidden="1">#REF!</definedName>
    <definedName name="BEx3U9VZ8SQVYS6ZA038J7AP7ZGW" localSheetId="17" hidden="1">#REF!</definedName>
    <definedName name="BEx3U9VZ8SQVYS6ZA038J7AP7ZGW" localSheetId="2" hidden="1">#REF!</definedName>
    <definedName name="BEx3U9VZ8SQVYS6ZA038J7AP7ZGW" localSheetId="0" hidden="1">#REF!</definedName>
    <definedName name="BEx3U9VZ8SQVYS6ZA038J7AP7ZGW" hidden="1">#REF!</definedName>
    <definedName name="BEx3UIQ5WRJBGNTFCCLOR4N7B1OQ" localSheetId="5" hidden="1">#REF!</definedName>
    <definedName name="BEx3UIQ5WRJBGNTFCCLOR4N7B1OQ" localSheetId="9" hidden="1">#REF!</definedName>
    <definedName name="BEx3UIQ5WRJBGNTFCCLOR4N7B1OQ" localSheetId="6" hidden="1">#REF!</definedName>
    <definedName name="BEx3UIQ5WRJBGNTFCCLOR4N7B1OQ" localSheetId="10" hidden="1">#REF!</definedName>
    <definedName name="BEx3UIQ5WRJBGNTFCCLOR4N7B1OQ" localSheetId="13" hidden="1">#REF!</definedName>
    <definedName name="BEx3UIQ5WRJBGNTFCCLOR4N7B1OQ" localSheetId="14" hidden="1">#REF!</definedName>
    <definedName name="BEx3UIQ5WRJBGNTFCCLOR4N7B1OQ" localSheetId="16" hidden="1">#REF!</definedName>
    <definedName name="BEx3UIQ5WRJBGNTFCCLOR4N7B1OQ" localSheetId="15" hidden="1">#REF!</definedName>
    <definedName name="BEx3UIQ5WRJBGNTFCCLOR4N7B1OQ" localSheetId="18" hidden="1">#REF!</definedName>
    <definedName name="BEx3UIQ5WRJBGNTFCCLOR4N7B1OQ" localSheetId="17" hidden="1">#REF!</definedName>
    <definedName name="BEx3UIQ5WRJBGNTFCCLOR4N7B1OQ" localSheetId="2" hidden="1">#REF!</definedName>
    <definedName name="BEx3UIQ5WRJBGNTFCCLOR4N7B1OQ" localSheetId="0" hidden="1">#REF!</definedName>
    <definedName name="BEx3UIQ5WRJBGNTFCCLOR4N7B1OQ" hidden="1">#REF!</definedName>
    <definedName name="BEx3UJMIX2NUSSWGMSI25A5DM4CH" localSheetId="5" hidden="1">#REF!</definedName>
    <definedName name="BEx3UJMIX2NUSSWGMSI25A5DM4CH" localSheetId="9" hidden="1">#REF!</definedName>
    <definedName name="BEx3UJMIX2NUSSWGMSI25A5DM4CH" localSheetId="6" hidden="1">#REF!</definedName>
    <definedName name="BEx3UJMIX2NUSSWGMSI25A5DM4CH" localSheetId="10" hidden="1">#REF!</definedName>
    <definedName name="BEx3UJMIX2NUSSWGMSI25A5DM4CH" localSheetId="13" hidden="1">#REF!</definedName>
    <definedName name="BEx3UJMIX2NUSSWGMSI25A5DM4CH" localSheetId="14" hidden="1">#REF!</definedName>
    <definedName name="BEx3UJMIX2NUSSWGMSI25A5DM4CH" localSheetId="16" hidden="1">#REF!</definedName>
    <definedName name="BEx3UJMIX2NUSSWGMSI25A5DM4CH" localSheetId="15" hidden="1">#REF!</definedName>
    <definedName name="BEx3UJMIX2NUSSWGMSI25A5DM4CH" localSheetId="18" hidden="1">#REF!</definedName>
    <definedName name="BEx3UJMIX2NUSSWGMSI25A5DM4CH" localSheetId="17" hidden="1">#REF!</definedName>
    <definedName name="BEx3UJMIX2NUSSWGMSI25A5DM4CH" localSheetId="2" hidden="1">#REF!</definedName>
    <definedName name="BEx3UJMIX2NUSSWGMSI25A5DM4CH" localSheetId="0" hidden="1">#REF!</definedName>
    <definedName name="BEx3UJMIX2NUSSWGMSI25A5DM4CH" hidden="1">#REF!</definedName>
    <definedName name="BEx3UKIX0UULWP3BZA8VT2SQ8WI7" localSheetId="5" hidden="1">#REF!</definedName>
    <definedName name="BEx3UKIX0UULWP3BZA8VT2SQ8WI7" localSheetId="9" hidden="1">#REF!</definedName>
    <definedName name="BEx3UKIX0UULWP3BZA8VT2SQ8WI7" localSheetId="6" hidden="1">#REF!</definedName>
    <definedName name="BEx3UKIX0UULWP3BZA8VT2SQ8WI7" localSheetId="10" hidden="1">#REF!</definedName>
    <definedName name="BEx3UKIX0UULWP3BZA8VT2SQ8WI7" localSheetId="13" hidden="1">#REF!</definedName>
    <definedName name="BEx3UKIX0UULWP3BZA8VT2SQ8WI7" localSheetId="14" hidden="1">#REF!</definedName>
    <definedName name="BEx3UKIX0UULWP3BZA8VT2SQ8WI7" localSheetId="16" hidden="1">#REF!</definedName>
    <definedName name="BEx3UKIX0UULWP3BZA8VT2SQ8WI7" localSheetId="15" hidden="1">#REF!</definedName>
    <definedName name="BEx3UKIX0UULWP3BZA8VT2SQ8WI7" localSheetId="18" hidden="1">#REF!</definedName>
    <definedName name="BEx3UKIX0UULWP3BZA8VT2SQ8WI7" localSheetId="17" hidden="1">#REF!</definedName>
    <definedName name="BEx3UKIX0UULWP3BZA8VT2SQ8WI7" localSheetId="2" hidden="1">#REF!</definedName>
    <definedName name="BEx3UKIX0UULWP3BZA8VT2SQ8WI7" localSheetId="0" hidden="1">#REF!</definedName>
    <definedName name="BEx3UKIX0UULWP3BZA8VT2SQ8WI7" hidden="1">#REF!</definedName>
    <definedName name="BEx3UKOCOQG7S1YQ436S997K1KWV" localSheetId="5" hidden="1">#REF!</definedName>
    <definedName name="BEx3UKOCOQG7S1YQ436S997K1KWV" localSheetId="9" hidden="1">#REF!</definedName>
    <definedName name="BEx3UKOCOQG7S1YQ436S997K1KWV" localSheetId="6" hidden="1">#REF!</definedName>
    <definedName name="BEx3UKOCOQG7S1YQ436S997K1KWV" localSheetId="10" hidden="1">#REF!</definedName>
    <definedName name="BEx3UKOCOQG7S1YQ436S997K1KWV" localSheetId="13" hidden="1">#REF!</definedName>
    <definedName name="BEx3UKOCOQG7S1YQ436S997K1KWV" localSheetId="14" hidden="1">#REF!</definedName>
    <definedName name="BEx3UKOCOQG7S1YQ436S997K1KWV" localSheetId="16" hidden="1">#REF!</definedName>
    <definedName name="BEx3UKOCOQG7S1YQ436S997K1KWV" localSheetId="15" hidden="1">#REF!</definedName>
    <definedName name="BEx3UKOCOQG7S1YQ436S997K1KWV" localSheetId="18" hidden="1">#REF!</definedName>
    <definedName name="BEx3UKOCOQG7S1YQ436S997K1KWV" localSheetId="17" hidden="1">#REF!</definedName>
    <definedName name="BEx3UKOCOQG7S1YQ436S997K1KWV" localSheetId="2" hidden="1">#REF!</definedName>
    <definedName name="BEx3UKOCOQG7S1YQ436S997K1KWV" localSheetId="0" hidden="1">#REF!</definedName>
    <definedName name="BEx3UKOCOQG7S1YQ436S997K1KWV" hidden="1">#REF!</definedName>
    <definedName name="BEx3UNISOEXF3OFHT2BUA6P9RBIJ" localSheetId="5" hidden="1">#REF!</definedName>
    <definedName name="BEx3UNISOEXF3OFHT2BUA6P9RBIJ" localSheetId="9" hidden="1">#REF!</definedName>
    <definedName name="BEx3UNISOEXF3OFHT2BUA6P9RBIJ" localSheetId="6" hidden="1">#REF!</definedName>
    <definedName name="BEx3UNISOEXF3OFHT2BUA6P9RBIJ" localSheetId="10" hidden="1">#REF!</definedName>
    <definedName name="BEx3UNISOEXF3OFHT2BUA6P9RBIJ" localSheetId="16" hidden="1">#REF!</definedName>
    <definedName name="BEx3UNISOEXF3OFHT2BUA6P9RBIJ" localSheetId="15" hidden="1">#REF!</definedName>
    <definedName name="BEx3UNISOEXF3OFHT2BUA6P9RBIJ" localSheetId="18" hidden="1">#REF!</definedName>
    <definedName name="BEx3UNISOEXF3OFHT2BUA6P9RBIJ" localSheetId="17" hidden="1">#REF!</definedName>
    <definedName name="BEx3UNISOEXF3OFHT2BUA6P9RBIJ" localSheetId="2" hidden="1">#REF!</definedName>
    <definedName name="BEx3UNISOEXF3OFHT2BUA6P9RBIJ" localSheetId="0" hidden="1">#REF!</definedName>
    <definedName name="BEx3UNISOEXF3OFHT2BUA6P9RBIJ" hidden="1">#REF!</definedName>
    <definedName name="BEx3UYM19VIXLA0EU7LB9NHA77PB" localSheetId="5" hidden="1">#REF!</definedName>
    <definedName name="BEx3UYM19VIXLA0EU7LB9NHA77PB" localSheetId="9" hidden="1">#REF!</definedName>
    <definedName name="BEx3UYM19VIXLA0EU7LB9NHA77PB" localSheetId="6" hidden="1">#REF!</definedName>
    <definedName name="BEx3UYM19VIXLA0EU7LB9NHA77PB" localSheetId="10" hidden="1">#REF!</definedName>
    <definedName name="BEx3UYM19VIXLA0EU7LB9NHA77PB" localSheetId="13" hidden="1">#REF!</definedName>
    <definedName name="BEx3UYM19VIXLA0EU7LB9NHA77PB" localSheetId="14" hidden="1">#REF!</definedName>
    <definedName name="BEx3UYM19VIXLA0EU7LB9NHA77PB" localSheetId="16" hidden="1">#REF!</definedName>
    <definedName name="BEx3UYM19VIXLA0EU7LB9NHA77PB" localSheetId="15" hidden="1">#REF!</definedName>
    <definedName name="BEx3UYM19VIXLA0EU7LB9NHA77PB" localSheetId="18" hidden="1">#REF!</definedName>
    <definedName name="BEx3UYM19VIXLA0EU7LB9NHA77PB" localSheetId="17" hidden="1">#REF!</definedName>
    <definedName name="BEx3UYM19VIXLA0EU7LB9NHA77PB" localSheetId="2" hidden="1">#REF!</definedName>
    <definedName name="BEx3UYM19VIXLA0EU7LB9NHA77PB" localSheetId="0" hidden="1">#REF!</definedName>
    <definedName name="BEx3UYM19VIXLA0EU7LB9NHA77PB" hidden="1">#REF!</definedName>
    <definedName name="BEx3VML7CG70HPISMVYIUEN3711Q" localSheetId="5" hidden="1">#REF!</definedName>
    <definedName name="BEx3VML7CG70HPISMVYIUEN3711Q" localSheetId="9" hidden="1">#REF!</definedName>
    <definedName name="BEx3VML7CG70HPISMVYIUEN3711Q" localSheetId="6" hidden="1">#REF!</definedName>
    <definedName name="BEx3VML7CG70HPISMVYIUEN3711Q" localSheetId="10" hidden="1">#REF!</definedName>
    <definedName name="BEx3VML7CG70HPISMVYIUEN3711Q" localSheetId="13" hidden="1">#REF!</definedName>
    <definedName name="BEx3VML7CG70HPISMVYIUEN3711Q" localSheetId="14" hidden="1">#REF!</definedName>
    <definedName name="BEx3VML7CG70HPISMVYIUEN3711Q" localSheetId="16" hidden="1">#REF!</definedName>
    <definedName name="BEx3VML7CG70HPISMVYIUEN3711Q" localSheetId="15" hidden="1">#REF!</definedName>
    <definedName name="BEx3VML7CG70HPISMVYIUEN3711Q" localSheetId="18" hidden="1">#REF!</definedName>
    <definedName name="BEx3VML7CG70HPISMVYIUEN3711Q" localSheetId="17" hidden="1">#REF!</definedName>
    <definedName name="BEx3VML7CG70HPISMVYIUEN3711Q" localSheetId="2" hidden="1">#REF!</definedName>
    <definedName name="BEx3VML7CG70HPISMVYIUEN3711Q" localSheetId="0" hidden="1">#REF!</definedName>
    <definedName name="BEx3VML7CG70HPISMVYIUEN3711Q" hidden="1">#REF!</definedName>
    <definedName name="BEx56ZID5H04P9AIYLP1OASFGV56" localSheetId="5" hidden="1">#REF!</definedName>
    <definedName name="BEx56ZID5H04P9AIYLP1OASFGV56" localSheetId="9" hidden="1">#REF!</definedName>
    <definedName name="BEx56ZID5H04P9AIYLP1OASFGV56" localSheetId="6" hidden="1">#REF!</definedName>
    <definedName name="BEx56ZID5H04P9AIYLP1OASFGV56" localSheetId="10" hidden="1">#REF!</definedName>
    <definedName name="BEx56ZID5H04P9AIYLP1OASFGV56" localSheetId="13" hidden="1">#REF!</definedName>
    <definedName name="BEx56ZID5H04P9AIYLP1OASFGV56" localSheetId="14" hidden="1">#REF!</definedName>
    <definedName name="BEx56ZID5H04P9AIYLP1OASFGV56" localSheetId="16" hidden="1">#REF!</definedName>
    <definedName name="BEx56ZID5H04P9AIYLP1OASFGV56" localSheetId="15" hidden="1">#REF!</definedName>
    <definedName name="BEx56ZID5H04P9AIYLP1OASFGV56" localSheetId="18" hidden="1">#REF!</definedName>
    <definedName name="BEx56ZID5H04P9AIYLP1OASFGV56" localSheetId="17" hidden="1">#REF!</definedName>
    <definedName name="BEx56ZID5H04P9AIYLP1OASFGV56" localSheetId="2" hidden="1">#REF!</definedName>
    <definedName name="BEx56ZID5H04P9AIYLP1OASFGV56" localSheetId="0" hidden="1">#REF!</definedName>
    <definedName name="BEx56ZID5H04P9AIYLP1OASFGV56" hidden="1">#REF!</definedName>
    <definedName name="BEx57ROM8UIFKV5C1BOZWSQQLESO" localSheetId="5" hidden="1">#REF!</definedName>
    <definedName name="BEx57ROM8UIFKV5C1BOZWSQQLESO" localSheetId="9" hidden="1">#REF!</definedName>
    <definedName name="BEx57ROM8UIFKV5C1BOZWSQQLESO" localSheetId="6" hidden="1">#REF!</definedName>
    <definedName name="BEx57ROM8UIFKV5C1BOZWSQQLESO" localSheetId="10" hidden="1">#REF!</definedName>
    <definedName name="BEx57ROM8UIFKV5C1BOZWSQQLESO" localSheetId="13" hidden="1">#REF!</definedName>
    <definedName name="BEx57ROM8UIFKV5C1BOZWSQQLESO" localSheetId="14" hidden="1">#REF!</definedName>
    <definedName name="BEx57ROM8UIFKV5C1BOZWSQQLESO" localSheetId="16" hidden="1">#REF!</definedName>
    <definedName name="BEx57ROM8UIFKV5C1BOZWSQQLESO" localSheetId="15" hidden="1">#REF!</definedName>
    <definedName name="BEx57ROM8UIFKV5C1BOZWSQQLESO" localSheetId="18" hidden="1">#REF!</definedName>
    <definedName name="BEx57ROM8UIFKV5C1BOZWSQQLESO" localSheetId="17" hidden="1">#REF!</definedName>
    <definedName name="BEx57ROM8UIFKV5C1BOZWSQQLESO" localSheetId="2" hidden="1">#REF!</definedName>
    <definedName name="BEx57ROM8UIFKV5C1BOZWSQQLESO" localSheetId="0" hidden="1">#REF!</definedName>
    <definedName name="BEx57ROM8UIFKV5C1BOZWSQQLESO" hidden="1">#REF!</definedName>
    <definedName name="BEx587EYSS57E3PI8DT973HLJM9E" localSheetId="5" hidden="1">#REF!</definedName>
    <definedName name="BEx587EYSS57E3PI8DT973HLJM9E" localSheetId="9" hidden="1">#REF!</definedName>
    <definedName name="BEx587EYSS57E3PI8DT973HLJM9E" localSheetId="6" hidden="1">#REF!</definedName>
    <definedName name="BEx587EYSS57E3PI8DT973HLJM9E" localSheetId="10" hidden="1">#REF!</definedName>
    <definedName name="BEx587EYSS57E3PI8DT973HLJM9E" localSheetId="13" hidden="1">#REF!</definedName>
    <definedName name="BEx587EYSS57E3PI8DT973HLJM9E" localSheetId="14" hidden="1">#REF!</definedName>
    <definedName name="BEx587EYSS57E3PI8DT973HLJM9E" localSheetId="16" hidden="1">#REF!</definedName>
    <definedName name="BEx587EYSS57E3PI8DT973HLJM9E" localSheetId="15" hidden="1">#REF!</definedName>
    <definedName name="BEx587EYSS57E3PI8DT973HLJM9E" localSheetId="18" hidden="1">#REF!</definedName>
    <definedName name="BEx587EYSS57E3PI8DT973HLJM9E" localSheetId="17" hidden="1">#REF!</definedName>
    <definedName name="BEx587EYSS57E3PI8DT973HLJM9E" localSheetId="2" hidden="1">#REF!</definedName>
    <definedName name="BEx587EYSS57E3PI8DT973HLJM9E" localSheetId="0" hidden="1">#REF!</definedName>
    <definedName name="BEx587EYSS57E3PI8DT973HLJM9E" hidden="1">#REF!</definedName>
    <definedName name="BEx587KFQ3VKCOCY1SA5F24PQGUI" localSheetId="5" hidden="1">#REF!</definedName>
    <definedName name="BEx587KFQ3VKCOCY1SA5F24PQGUI" localSheetId="9" hidden="1">#REF!</definedName>
    <definedName name="BEx587KFQ3VKCOCY1SA5F24PQGUI" localSheetId="6" hidden="1">#REF!</definedName>
    <definedName name="BEx587KFQ3VKCOCY1SA5F24PQGUI" localSheetId="10" hidden="1">#REF!</definedName>
    <definedName name="BEx587KFQ3VKCOCY1SA5F24PQGUI" localSheetId="13" hidden="1">#REF!</definedName>
    <definedName name="BEx587KFQ3VKCOCY1SA5F24PQGUI" localSheetId="14" hidden="1">#REF!</definedName>
    <definedName name="BEx587KFQ3VKCOCY1SA5F24PQGUI" localSheetId="16" hidden="1">#REF!</definedName>
    <definedName name="BEx587KFQ3VKCOCY1SA5F24PQGUI" localSheetId="15" hidden="1">#REF!</definedName>
    <definedName name="BEx587KFQ3VKCOCY1SA5F24PQGUI" localSheetId="18" hidden="1">#REF!</definedName>
    <definedName name="BEx587KFQ3VKCOCY1SA5F24PQGUI" localSheetId="17" hidden="1">#REF!</definedName>
    <definedName name="BEx587KFQ3VKCOCY1SA5F24PQGUI" localSheetId="2" hidden="1">#REF!</definedName>
    <definedName name="BEx587KFQ3VKCOCY1SA5F24PQGUI" localSheetId="0" hidden="1">#REF!</definedName>
    <definedName name="BEx587KFQ3VKCOCY1SA5F24PQGUI" hidden="1">#REF!</definedName>
    <definedName name="BEx58O780PQ05NF0Z1SKKRB3N099" localSheetId="5" hidden="1">#REF!</definedName>
    <definedName name="BEx58O780PQ05NF0Z1SKKRB3N099" localSheetId="9" hidden="1">#REF!</definedName>
    <definedName name="BEx58O780PQ05NF0Z1SKKRB3N099" localSheetId="6" hidden="1">#REF!</definedName>
    <definedName name="BEx58O780PQ05NF0Z1SKKRB3N099" localSheetId="10" hidden="1">#REF!</definedName>
    <definedName name="BEx58O780PQ05NF0Z1SKKRB3N099" localSheetId="13" hidden="1">#REF!</definedName>
    <definedName name="BEx58O780PQ05NF0Z1SKKRB3N099" localSheetId="14" hidden="1">#REF!</definedName>
    <definedName name="BEx58O780PQ05NF0Z1SKKRB3N099" localSheetId="16" hidden="1">#REF!</definedName>
    <definedName name="BEx58O780PQ05NF0Z1SKKRB3N099" localSheetId="15" hidden="1">#REF!</definedName>
    <definedName name="BEx58O780PQ05NF0Z1SKKRB3N099" localSheetId="18" hidden="1">#REF!</definedName>
    <definedName name="BEx58O780PQ05NF0Z1SKKRB3N099" localSheetId="17" hidden="1">#REF!</definedName>
    <definedName name="BEx58O780PQ05NF0Z1SKKRB3N099" localSheetId="2" hidden="1">#REF!</definedName>
    <definedName name="BEx58O780PQ05NF0Z1SKKRB3N099" localSheetId="0" hidden="1">#REF!</definedName>
    <definedName name="BEx58O780PQ05NF0Z1SKKRB3N099" hidden="1">#REF!</definedName>
    <definedName name="BEx58W57CTL8HFK3U7ZRFYZR6MXE" localSheetId="5" hidden="1">#REF!</definedName>
    <definedName name="BEx58W57CTL8HFK3U7ZRFYZR6MXE" localSheetId="9" hidden="1">#REF!</definedName>
    <definedName name="BEx58W57CTL8HFK3U7ZRFYZR6MXE" localSheetId="6" hidden="1">#REF!</definedName>
    <definedName name="BEx58W57CTL8HFK3U7ZRFYZR6MXE" localSheetId="10" hidden="1">#REF!</definedName>
    <definedName name="BEx58W57CTL8HFK3U7ZRFYZR6MXE" localSheetId="13" hidden="1">#REF!</definedName>
    <definedName name="BEx58W57CTL8HFK3U7ZRFYZR6MXE" localSheetId="14" hidden="1">#REF!</definedName>
    <definedName name="BEx58W57CTL8HFK3U7ZRFYZR6MXE" localSheetId="16" hidden="1">#REF!</definedName>
    <definedName name="BEx58W57CTL8HFK3U7ZRFYZR6MXE" localSheetId="15" hidden="1">#REF!</definedName>
    <definedName name="BEx58W57CTL8HFK3U7ZRFYZR6MXE" localSheetId="18" hidden="1">#REF!</definedName>
    <definedName name="BEx58W57CTL8HFK3U7ZRFYZR6MXE" localSheetId="17" hidden="1">#REF!</definedName>
    <definedName name="BEx58W57CTL8HFK3U7ZRFYZR6MXE" localSheetId="2" hidden="1">#REF!</definedName>
    <definedName name="BEx58W57CTL8HFK3U7ZRFYZR6MXE" localSheetId="0" hidden="1">#REF!</definedName>
    <definedName name="BEx58W57CTL8HFK3U7ZRFYZR6MXE" hidden="1">#REF!</definedName>
    <definedName name="BEx58XHO7ZULLF2EUD7YIS0MGQJ5" localSheetId="5" hidden="1">#REF!</definedName>
    <definedName name="BEx58XHO7ZULLF2EUD7YIS0MGQJ5" localSheetId="9" hidden="1">#REF!</definedName>
    <definedName name="BEx58XHO7ZULLF2EUD7YIS0MGQJ5" localSheetId="6" hidden="1">#REF!</definedName>
    <definedName name="BEx58XHO7ZULLF2EUD7YIS0MGQJ5" localSheetId="10" hidden="1">#REF!</definedName>
    <definedName name="BEx58XHO7ZULLF2EUD7YIS0MGQJ5" localSheetId="13" hidden="1">#REF!</definedName>
    <definedName name="BEx58XHO7ZULLF2EUD7YIS0MGQJ5" localSheetId="14" hidden="1">#REF!</definedName>
    <definedName name="BEx58XHO7ZULLF2EUD7YIS0MGQJ5" localSheetId="16" hidden="1">#REF!</definedName>
    <definedName name="BEx58XHO7ZULLF2EUD7YIS0MGQJ5" localSheetId="15" hidden="1">#REF!</definedName>
    <definedName name="BEx58XHO7ZULLF2EUD7YIS0MGQJ5" localSheetId="18" hidden="1">#REF!</definedName>
    <definedName name="BEx58XHO7ZULLF2EUD7YIS0MGQJ5" localSheetId="17" hidden="1">#REF!</definedName>
    <definedName name="BEx58XHO7ZULLF2EUD7YIS0MGQJ5" localSheetId="2" hidden="1">#REF!</definedName>
    <definedName name="BEx58XHO7ZULLF2EUD7YIS0MGQJ5" localSheetId="0" hidden="1">#REF!</definedName>
    <definedName name="BEx58XHO7ZULLF2EUD7YIS0MGQJ5" hidden="1">#REF!</definedName>
    <definedName name="BEx58ZAFNTMGBNDH52VUYXLRJO7P" localSheetId="5" hidden="1">#REF!</definedName>
    <definedName name="BEx58ZAFNTMGBNDH52VUYXLRJO7P" localSheetId="9" hidden="1">#REF!</definedName>
    <definedName name="BEx58ZAFNTMGBNDH52VUYXLRJO7P" localSheetId="6" hidden="1">#REF!</definedName>
    <definedName name="BEx58ZAFNTMGBNDH52VUYXLRJO7P" localSheetId="10" hidden="1">#REF!</definedName>
    <definedName name="BEx58ZAFNTMGBNDH52VUYXLRJO7P" localSheetId="13" hidden="1">#REF!</definedName>
    <definedName name="BEx58ZAFNTMGBNDH52VUYXLRJO7P" localSheetId="14" hidden="1">#REF!</definedName>
    <definedName name="BEx58ZAFNTMGBNDH52VUYXLRJO7P" localSheetId="16" hidden="1">#REF!</definedName>
    <definedName name="BEx58ZAFNTMGBNDH52VUYXLRJO7P" localSheetId="15" hidden="1">#REF!</definedName>
    <definedName name="BEx58ZAFNTMGBNDH52VUYXLRJO7P" localSheetId="18" hidden="1">#REF!</definedName>
    <definedName name="BEx58ZAFNTMGBNDH52VUYXLRJO7P" localSheetId="17" hidden="1">#REF!</definedName>
    <definedName name="BEx58ZAFNTMGBNDH52VUYXLRJO7P" localSheetId="2" hidden="1">#REF!</definedName>
    <definedName name="BEx58ZAFNTMGBNDH52VUYXLRJO7P" localSheetId="0" hidden="1">#REF!</definedName>
    <definedName name="BEx58ZAFNTMGBNDH52VUYXLRJO7P" hidden="1">#REF!</definedName>
    <definedName name="BEx58ZW0HAIGIPEX9CVA1PQQTR6X" localSheetId="5" hidden="1">#REF!</definedName>
    <definedName name="BEx58ZW0HAIGIPEX9CVA1PQQTR6X" localSheetId="9" hidden="1">#REF!</definedName>
    <definedName name="BEx58ZW0HAIGIPEX9CVA1PQQTR6X" localSheetId="6" hidden="1">#REF!</definedName>
    <definedName name="BEx58ZW0HAIGIPEX9CVA1PQQTR6X" localSheetId="10" hidden="1">#REF!</definedName>
    <definedName name="BEx58ZW0HAIGIPEX9CVA1PQQTR6X" localSheetId="13" hidden="1">#REF!</definedName>
    <definedName name="BEx58ZW0HAIGIPEX9CVA1PQQTR6X" localSheetId="14" hidden="1">#REF!</definedName>
    <definedName name="BEx58ZW0HAIGIPEX9CVA1PQQTR6X" localSheetId="16" hidden="1">#REF!</definedName>
    <definedName name="BEx58ZW0HAIGIPEX9CVA1PQQTR6X" localSheetId="15" hidden="1">#REF!</definedName>
    <definedName name="BEx58ZW0HAIGIPEX9CVA1PQQTR6X" localSheetId="18" hidden="1">#REF!</definedName>
    <definedName name="BEx58ZW0HAIGIPEX9CVA1PQQTR6X" localSheetId="17" hidden="1">#REF!</definedName>
    <definedName name="BEx58ZW0HAIGIPEX9CVA1PQQTR6X" localSheetId="2" hidden="1">#REF!</definedName>
    <definedName name="BEx58ZW0HAIGIPEX9CVA1PQQTR6X" localSheetId="0" hidden="1">#REF!</definedName>
    <definedName name="BEx58ZW0HAIGIPEX9CVA1PQQTR6X" hidden="1">#REF!</definedName>
    <definedName name="BEx593SAFVYKW7V61D9COEZJXDA7" localSheetId="5" hidden="1">#REF!</definedName>
    <definedName name="BEx593SAFVYKW7V61D9COEZJXDA7" localSheetId="9" hidden="1">#REF!</definedName>
    <definedName name="BEx593SAFVYKW7V61D9COEZJXDA7" localSheetId="6" hidden="1">#REF!</definedName>
    <definedName name="BEx593SAFVYKW7V61D9COEZJXDA7" localSheetId="10" hidden="1">#REF!</definedName>
    <definedName name="BEx593SAFVYKW7V61D9COEZJXDA7" localSheetId="13" hidden="1">#REF!</definedName>
    <definedName name="BEx593SAFVYKW7V61D9COEZJXDA7" localSheetId="14" hidden="1">#REF!</definedName>
    <definedName name="BEx593SAFVYKW7V61D9COEZJXDA7" localSheetId="16" hidden="1">#REF!</definedName>
    <definedName name="BEx593SAFVYKW7V61D9COEZJXDA7" localSheetId="15" hidden="1">#REF!</definedName>
    <definedName name="BEx593SAFVYKW7V61D9COEZJXDA7" localSheetId="18" hidden="1">#REF!</definedName>
    <definedName name="BEx593SAFVYKW7V61D9COEZJXDA7" localSheetId="17" hidden="1">#REF!</definedName>
    <definedName name="BEx593SAFVYKW7V61D9COEZJXDA7" localSheetId="2" hidden="1">#REF!</definedName>
    <definedName name="BEx593SAFVYKW7V61D9COEZJXDA7" localSheetId="0" hidden="1">#REF!</definedName>
    <definedName name="BEx593SAFVYKW7V61D9COEZJXDA7" hidden="1">#REF!</definedName>
    <definedName name="BEx59BA1KH3RG6K1LHL7YS2VB79N" localSheetId="5" hidden="1">#REF!</definedName>
    <definedName name="BEx59BA1KH3RG6K1LHL7YS2VB79N" localSheetId="9" hidden="1">#REF!</definedName>
    <definedName name="BEx59BA1KH3RG6K1LHL7YS2VB79N" localSheetId="6" hidden="1">#REF!</definedName>
    <definedName name="BEx59BA1KH3RG6K1LHL7YS2VB79N" localSheetId="10" hidden="1">#REF!</definedName>
    <definedName name="BEx59BA1KH3RG6K1LHL7YS2VB79N" localSheetId="13" hidden="1">#REF!</definedName>
    <definedName name="BEx59BA1KH3RG6K1LHL7YS2VB79N" localSheetId="14" hidden="1">#REF!</definedName>
    <definedName name="BEx59BA1KH3RG6K1LHL7YS2VB79N" localSheetId="16" hidden="1">#REF!</definedName>
    <definedName name="BEx59BA1KH3RG6K1LHL7YS2VB79N" localSheetId="15" hidden="1">#REF!</definedName>
    <definedName name="BEx59BA1KH3RG6K1LHL7YS2VB79N" localSheetId="18" hidden="1">#REF!</definedName>
    <definedName name="BEx59BA1KH3RG6K1LHL7YS2VB79N" localSheetId="17" hidden="1">#REF!</definedName>
    <definedName name="BEx59BA1KH3RG6K1LHL7YS2VB79N" localSheetId="2" hidden="1">#REF!</definedName>
    <definedName name="BEx59BA1KH3RG6K1LHL7YS2VB79N" localSheetId="0" hidden="1">#REF!</definedName>
    <definedName name="BEx59BA1KH3RG6K1LHL7YS2VB79N" hidden="1">#REF!</definedName>
    <definedName name="BEx59DDIU0AMFOY94NSP1ULST8JD" localSheetId="5" hidden="1">#REF!</definedName>
    <definedName name="BEx59DDIU0AMFOY94NSP1ULST8JD" localSheetId="9" hidden="1">#REF!</definedName>
    <definedName name="BEx59DDIU0AMFOY94NSP1ULST8JD" localSheetId="6" hidden="1">#REF!</definedName>
    <definedName name="BEx59DDIU0AMFOY94NSP1ULST8JD" localSheetId="10" hidden="1">#REF!</definedName>
    <definedName name="BEx59DDIU0AMFOY94NSP1ULST8JD" localSheetId="13" hidden="1">#REF!</definedName>
    <definedName name="BEx59DDIU0AMFOY94NSP1ULST8JD" localSheetId="14" hidden="1">#REF!</definedName>
    <definedName name="BEx59DDIU0AMFOY94NSP1ULST8JD" localSheetId="16" hidden="1">#REF!</definedName>
    <definedName name="BEx59DDIU0AMFOY94NSP1ULST8JD" localSheetId="15" hidden="1">#REF!</definedName>
    <definedName name="BEx59DDIU0AMFOY94NSP1ULST8JD" localSheetId="18" hidden="1">#REF!</definedName>
    <definedName name="BEx59DDIU0AMFOY94NSP1ULST8JD" localSheetId="17" hidden="1">#REF!</definedName>
    <definedName name="BEx59DDIU0AMFOY94NSP1ULST8JD" localSheetId="2" hidden="1">#REF!</definedName>
    <definedName name="BEx59DDIU0AMFOY94NSP1ULST8JD" localSheetId="0" hidden="1">#REF!</definedName>
    <definedName name="BEx59DDIU0AMFOY94NSP1ULST8JD" hidden="1">#REF!</definedName>
    <definedName name="BEx59E9WABJP2TN71QAIKK79HPK9" localSheetId="5" hidden="1">#REF!</definedName>
    <definedName name="BEx59E9WABJP2TN71QAIKK79HPK9" localSheetId="9" hidden="1">#REF!</definedName>
    <definedName name="BEx59E9WABJP2TN71QAIKK79HPK9" localSheetId="6" hidden="1">#REF!</definedName>
    <definedName name="BEx59E9WABJP2TN71QAIKK79HPK9" localSheetId="10" hidden="1">#REF!</definedName>
    <definedName name="BEx59E9WABJP2TN71QAIKK79HPK9" localSheetId="13" hidden="1">#REF!</definedName>
    <definedName name="BEx59E9WABJP2TN71QAIKK79HPK9" localSheetId="14" hidden="1">#REF!</definedName>
    <definedName name="BEx59E9WABJP2TN71QAIKK79HPK9" localSheetId="16" hidden="1">#REF!</definedName>
    <definedName name="BEx59E9WABJP2TN71QAIKK79HPK9" localSheetId="15" hidden="1">#REF!</definedName>
    <definedName name="BEx59E9WABJP2TN71QAIKK79HPK9" localSheetId="18" hidden="1">#REF!</definedName>
    <definedName name="BEx59E9WABJP2TN71QAIKK79HPK9" localSheetId="17" hidden="1">#REF!</definedName>
    <definedName name="BEx59E9WABJP2TN71QAIKK79HPK9" localSheetId="2" hidden="1">#REF!</definedName>
    <definedName name="BEx59E9WABJP2TN71QAIKK79HPK9" localSheetId="0" hidden="1">#REF!</definedName>
    <definedName name="BEx59E9WABJP2TN71QAIKK79HPK9" hidden="1">#REF!</definedName>
    <definedName name="BEx59F0T17A80RNLNSZNFX8NAO8Y" localSheetId="5" hidden="1">#REF!</definedName>
    <definedName name="BEx59F0T17A80RNLNSZNFX8NAO8Y" localSheetId="9" hidden="1">#REF!</definedName>
    <definedName name="BEx59F0T17A80RNLNSZNFX8NAO8Y" localSheetId="6" hidden="1">#REF!</definedName>
    <definedName name="BEx59F0T17A80RNLNSZNFX8NAO8Y" localSheetId="10" hidden="1">#REF!</definedName>
    <definedName name="BEx59F0T17A80RNLNSZNFX8NAO8Y" localSheetId="13" hidden="1">#REF!</definedName>
    <definedName name="BEx59F0T17A80RNLNSZNFX8NAO8Y" localSheetId="14" hidden="1">#REF!</definedName>
    <definedName name="BEx59F0T17A80RNLNSZNFX8NAO8Y" localSheetId="16" hidden="1">#REF!</definedName>
    <definedName name="BEx59F0T17A80RNLNSZNFX8NAO8Y" localSheetId="15" hidden="1">#REF!</definedName>
    <definedName name="BEx59F0T17A80RNLNSZNFX8NAO8Y" localSheetId="18" hidden="1">#REF!</definedName>
    <definedName name="BEx59F0T17A80RNLNSZNFX8NAO8Y" localSheetId="17" hidden="1">#REF!</definedName>
    <definedName name="BEx59F0T17A80RNLNSZNFX8NAO8Y" localSheetId="2" hidden="1">#REF!</definedName>
    <definedName name="BEx59F0T17A80RNLNSZNFX8NAO8Y" localSheetId="0" hidden="1">#REF!</definedName>
    <definedName name="BEx59F0T17A80RNLNSZNFX8NAO8Y" hidden="1">#REF!</definedName>
    <definedName name="BEx59P7MAPNU129ZTC5H3EH892G1" localSheetId="5" hidden="1">#REF!</definedName>
    <definedName name="BEx59P7MAPNU129ZTC5H3EH892G1" localSheetId="9" hidden="1">#REF!</definedName>
    <definedName name="BEx59P7MAPNU129ZTC5H3EH892G1" localSheetId="6" hidden="1">#REF!</definedName>
    <definedName name="BEx59P7MAPNU129ZTC5H3EH892G1" localSheetId="10" hidden="1">#REF!</definedName>
    <definedName name="BEx59P7MAPNU129ZTC5H3EH892G1" localSheetId="13" hidden="1">#REF!</definedName>
    <definedName name="BEx59P7MAPNU129ZTC5H3EH892G1" localSheetId="14" hidden="1">#REF!</definedName>
    <definedName name="BEx59P7MAPNU129ZTC5H3EH892G1" localSheetId="16" hidden="1">#REF!</definedName>
    <definedName name="BEx59P7MAPNU129ZTC5H3EH892G1" localSheetId="15" hidden="1">#REF!</definedName>
    <definedName name="BEx59P7MAPNU129ZTC5H3EH892G1" localSheetId="18" hidden="1">#REF!</definedName>
    <definedName name="BEx59P7MAPNU129ZTC5H3EH892G1" localSheetId="17" hidden="1">#REF!</definedName>
    <definedName name="BEx59P7MAPNU129ZTC5H3EH892G1" localSheetId="2" hidden="1">#REF!</definedName>
    <definedName name="BEx59P7MAPNU129ZTC5H3EH892G1" localSheetId="0" hidden="1">#REF!</definedName>
    <definedName name="BEx59P7MAPNU129ZTC5H3EH892G1" hidden="1">#REF!</definedName>
    <definedName name="BEx5A11WZRQSIE089QE119AOX9ZG" localSheetId="5" hidden="1">#REF!</definedName>
    <definedName name="BEx5A11WZRQSIE089QE119AOX9ZG" localSheetId="9" hidden="1">#REF!</definedName>
    <definedName name="BEx5A11WZRQSIE089QE119AOX9ZG" localSheetId="6" hidden="1">#REF!</definedName>
    <definedName name="BEx5A11WZRQSIE089QE119AOX9ZG" localSheetId="10" hidden="1">#REF!</definedName>
    <definedName name="BEx5A11WZRQSIE089QE119AOX9ZG" localSheetId="13" hidden="1">#REF!</definedName>
    <definedName name="BEx5A11WZRQSIE089QE119AOX9ZG" localSheetId="14" hidden="1">#REF!</definedName>
    <definedName name="BEx5A11WZRQSIE089QE119AOX9ZG" localSheetId="16" hidden="1">#REF!</definedName>
    <definedName name="BEx5A11WZRQSIE089QE119AOX9ZG" localSheetId="15" hidden="1">#REF!</definedName>
    <definedName name="BEx5A11WZRQSIE089QE119AOX9ZG" localSheetId="18" hidden="1">#REF!</definedName>
    <definedName name="BEx5A11WZRQSIE089QE119AOX9ZG" localSheetId="17" hidden="1">#REF!</definedName>
    <definedName name="BEx5A11WZRQSIE089QE119AOX9ZG" localSheetId="2" hidden="1">#REF!</definedName>
    <definedName name="BEx5A11WZRQSIE089QE119AOX9ZG" localSheetId="0" hidden="1">#REF!</definedName>
    <definedName name="BEx5A11WZRQSIE089QE119AOX9ZG" hidden="1">#REF!</definedName>
    <definedName name="BEx5A7CIGCOTHJKHGUBDZG91JGPZ" localSheetId="5" hidden="1">#REF!</definedName>
    <definedName name="BEx5A7CIGCOTHJKHGUBDZG91JGPZ" localSheetId="9" hidden="1">#REF!</definedName>
    <definedName name="BEx5A7CIGCOTHJKHGUBDZG91JGPZ" localSheetId="6" hidden="1">#REF!</definedName>
    <definedName name="BEx5A7CIGCOTHJKHGUBDZG91JGPZ" localSheetId="10" hidden="1">#REF!</definedName>
    <definedName name="BEx5A7CIGCOTHJKHGUBDZG91JGPZ" localSheetId="13" hidden="1">#REF!</definedName>
    <definedName name="BEx5A7CIGCOTHJKHGUBDZG91JGPZ" localSheetId="14" hidden="1">#REF!</definedName>
    <definedName name="BEx5A7CIGCOTHJKHGUBDZG91JGPZ" localSheetId="16" hidden="1">#REF!</definedName>
    <definedName name="BEx5A7CIGCOTHJKHGUBDZG91JGPZ" localSheetId="15" hidden="1">#REF!</definedName>
    <definedName name="BEx5A7CIGCOTHJKHGUBDZG91JGPZ" localSheetId="18" hidden="1">#REF!</definedName>
    <definedName name="BEx5A7CIGCOTHJKHGUBDZG91JGPZ" localSheetId="17" hidden="1">#REF!</definedName>
    <definedName name="BEx5A7CIGCOTHJKHGUBDZG91JGPZ" localSheetId="2" hidden="1">#REF!</definedName>
    <definedName name="BEx5A7CIGCOTHJKHGUBDZG91JGPZ" localSheetId="0" hidden="1">#REF!</definedName>
    <definedName name="BEx5A7CIGCOTHJKHGUBDZG91JGPZ" hidden="1">#REF!</definedName>
    <definedName name="BEx5A8UFLT2SWVSG5COFA9B8P376" localSheetId="5" hidden="1">#REF!</definedName>
    <definedName name="BEx5A8UFLT2SWVSG5COFA9B8P376" localSheetId="9" hidden="1">#REF!</definedName>
    <definedName name="BEx5A8UFLT2SWVSG5COFA9B8P376" localSheetId="6" hidden="1">#REF!</definedName>
    <definedName name="BEx5A8UFLT2SWVSG5COFA9B8P376" localSheetId="10" hidden="1">#REF!</definedName>
    <definedName name="BEx5A8UFLT2SWVSG5COFA9B8P376" localSheetId="13" hidden="1">#REF!</definedName>
    <definedName name="BEx5A8UFLT2SWVSG5COFA9B8P376" localSheetId="14" hidden="1">#REF!</definedName>
    <definedName name="BEx5A8UFLT2SWVSG5COFA9B8P376" localSheetId="16" hidden="1">#REF!</definedName>
    <definedName name="BEx5A8UFLT2SWVSG5COFA9B8P376" localSheetId="15" hidden="1">#REF!</definedName>
    <definedName name="BEx5A8UFLT2SWVSG5COFA9B8P376" localSheetId="18" hidden="1">#REF!</definedName>
    <definedName name="BEx5A8UFLT2SWVSG5COFA9B8P376" localSheetId="17" hidden="1">#REF!</definedName>
    <definedName name="BEx5A8UFLT2SWVSG5COFA9B8P376" localSheetId="2" hidden="1">#REF!</definedName>
    <definedName name="BEx5A8UFLT2SWVSG5COFA9B8P376" localSheetId="0" hidden="1">#REF!</definedName>
    <definedName name="BEx5A8UFLT2SWVSG5COFA9B8P376" hidden="1">#REF!</definedName>
    <definedName name="BEx5ABUBK8WJV1WILGYU9A7CO0KI" localSheetId="5" hidden="1">#REF!</definedName>
    <definedName name="BEx5ABUBK8WJV1WILGYU9A7CO0KI" localSheetId="9" hidden="1">#REF!</definedName>
    <definedName name="BEx5ABUBK8WJV1WILGYU9A7CO0KI" localSheetId="6" hidden="1">#REF!</definedName>
    <definedName name="BEx5ABUBK8WJV1WILGYU9A7CO0KI" localSheetId="10" hidden="1">#REF!</definedName>
    <definedName name="BEx5ABUBK8WJV1WILGYU9A7CO0KI" localSheetId="13" hidden="1">#REF!</definedName>
    <definedName name="BEx5ABUBK8WJV1WILGYU9A7CO0KI" localSheetId="14" hidden="1">#REF!</definedName>
    <definedName name="BEx5ABUBK8WJV1WILGYU9A7CO0KI" localSheetId="16" hidden="1">#REF!</definedName>
    <definedName name="BEx5ABUBK8WJV1WILGYU9A7CO0KI" localSheetId="15" hidden="1">#REF!</definedName>
    <definedName name="BEx5ABUBK8WJV1WILGYU9A7CO0KI" localSheetId="18" hidden="1">#REF!</definedName>
    <definedName name="BEx5ABUBK8WJV1WILGYU9A7CO0KI" localSheetId="17" hidden="1">#REF!</definedName>
    <definedName name="BEx5ABUBK8WJV1WILGYU9A7CO0KI" localSheetId="2" hidden="1">#REF!</definedName>
    <definedName name="BEx5ABUBK8WJV1WILGYU9A7CO0KI" localSheetId="0" hidden="1">#REF!</definedName>
    <definedName name="BEx5ABUBK8WJV1WILGYU9A7CO0KI" hidden="1">#REF!</definedName>
    <definedName name="BEx5AFFTN3IXIBHDKM0FYC4OFL1S" localSheetId="5" hidden="1">#REF!</definedName>
    <definedName name="BEx5AFFTN3IXIBHDKM0FYC4OFL1S" localSheetId="9" hidden="1">#REF!</definedName>
    <definedName name="BEx5AFFTN3IXIBHDKM0FYC4OFL1S" localSheetId="6" hidden="1">#REF!</definedName>
    <definedName name="BEx5AFFTN3IXIBHDKM0FYC4OFL1S" localSheetId="10" hidden="1">#REF!</definedName>
    <definedName name="BEx5AFFTN3IXIBHDKM0FYC4OFL1S" localSheetId="13" hidden="1">#REF!</definedName>
    <definedName name="BEx5AFFTN3IXIBHDKM0FYC4OFL1S" localSheetId="14" hidden="1">#REF!</definedName>
    <definedName name="BEx5AFFTN3IXIBHDKM0FYC4OFL1S" localSheetId="16" hidden="1">#REF!</definedName>
    <definedName name="BEx5AFFTN3IXIBHDKM0FYC4OFL1S" localSheetId="15" hidden="1">#REF!</definedName>
    <definedName name="BEx5AFFTN3IXIBHDKM0FYC4OFL1S" localSheetId="18" hidden="1">#REF!</definedName>
    <definedName name="BEx5AFFTN3IXIBHDKM0FYC4OFL1S" localSheetId="17" hidden="1">#REF!</definedName>
    <definedName name="BEx5AFFTN3IXIBHDKM0FYC4OFL1S" localSheetId="2" hidden="1">#REF!</definedName>
    <definedName name="BEx5AFFTN3IXIBHDKM0FYC4OFL1S" localSheetId="0" hidden="1">#REF!</definedName>
    <definedName name="BEx5AFFTN3IXIBHDKM0FYC4OFL1S" hidden="1">#REF!</definedName>
    <definedName name="BEx5AOFIO8KVRHIZ1RII337AA8ML" localSheetId="5" hidden="1">#REF!</definedName>
    <definedName name="BEx5AOFIO8KVRHIZ1RII337AA8ML" localSheetId="9" hidden="1">#REF!</definedName>
    <definedName name="BEx5AOFIO8KVRHIZ1RII337AA8ML" localSheetId="6" hidden="1">#REF!</definedName>
    <definedName name="BEx5AOFIO8KVRHIZ1RII337AA8ML" localSheetId="10" hidden="1">#REF!</definedName>
    <definedName name="BEx5AOFIO8KVRHIZ1RII337AA8ML" localSheetId="13" hidden="1">#REF!</definedName>
    <definedName name="BEx5AOFIO8KVRHIZ1RII337AA8ML" localSheetId="14" hidden="1">#REF!</definedName>
    <definedName name="BEx5AOFIO8KVRHIZ1RII337AA8ML" localSheetId="16" hidden="1">#REF!</definedName>
    <definedName name="BEx5AOFIO8KVRHIZ1RII337AA8ML" localSheetId="15" hidden="1">#REF!</definedName>
    <definedName name="BEx5AOFIO8KVRHIZ1RII337AA8ML" localSheetId="18" hidden="1">#REF!</definedName>
    <definedName name="BEx5AOFIO8KVRHIZ1RII337AA8ML" localSheetId="17" hidden="1">#REF!</definedName>
    <definedName name="BEx5AOFIO8KVRHIZ1RII337AA8ML" localSheetId="2" hidden="1">#REF!</definedName>
    <definedName name="BEx5AOFIO8KVRHIZ1RII337AA8ML" localSheetId="0" hidden="1">#REF!</definedName>
    <definedName name="BEx5AOFIO8KVRHIZ1RII337AA8ML" hidden="1">#REF!</definedName>
    <definedName name="BEx5APRZ66L5BWHFE8E4YYNEDTI4" localSheetId="5" hidden="1">#REF!</definedName>
    <definedName name="BEx5APRZ66L5BWHFE8E4YYNEDTI4" localSheetId="9" hidden="1">#REF!</definedName>
    <definedName name="BEx5APRZ66L5BWHFE8E4YYNEDTI4" localSheetId="6" hidden="1">#REF!</definedName>
    <definedName name="BEx5APRZ66L5BWHFE8E4YYNEDTI4" localSheetId="10" hidden="1">#REF!</definedName>
    <definedName name="BEx5APRZ66L5BWHFE8E4YYNEDTI4" localSheetId="13" hidden="1">#REF!</definedName>
    <definedName name="BEx5APRZ66L5BWHFE8E4YYNEDTI4" localSheetId="14" hidden="1">#REF!</definedName>
    <definedName name="BEx5APRZ66L5BWHFE8E4YYNEDTI4" localSheetId="16" hidden="1">#REF!</definedName>
    <definedName name="BEx5APRZ66L5BWHFE8E4YYNEDTI4" localSheetId="15" hidden="1">#REF!</definedName>
    <definedName name="BEx5APRZ66L5BWHFE8E4YYNEDTI4" localSheetId="18" hidden="1">#REF!</definedName>
    <definedName name="BEx5APRZ66L5BWHFE8E4YYNEDTI4" localSheetId="17" hidden="1">#REF!</definedName>
    <definedName name="BEx5APRZ66L5BWHFE8E4YYNEDTI4" localSheetId="2" hidden="1">#REF!</definedName>
    <definedName name="BEx5APRZ66L5BWHFE8E4YYNEDTI4" localSheetId="0" hidden="1">#REF!</definedName>
    <definedName name="BEx5APRZ66L5BWHFE8E4YYNEDTI4" hidden="1">#REF!</definedName>
    <definedName name="BEx5AQJ1Z64KY10P8ZF1JKJUFEGN" localSheetId="5" hidden="1">#REF!</definedName>
    <definedName name="BEx5AQJ1Z64KY10P8ZF1JKJUFEGN" localSheetId="9" hidden="1">#REF!</definedName>
    <definedName name="BEx5AQJ1Z64KY10P8ZF1JKJUFEGN" localSheetId="6" hidden="1">#REF!</definedName>
    <definedName name="BEx5AQJ1Z64KY10P8ZF1JKJUFEGN" localSheetId="10" hidden="1">#REF!</definedName>
    <definedName name="BEx5AQJ1Z64KY10P8ZF1JKJUFEGN" localSheetId="13" hidden="1">#REF!</definedName>
    <definedName name="BEx5AQJ1Z64KY10P8ZF1JKJUFEGN" localSheetId="14" hidden="1">#REF!</definedName>
    <definedName name="BEx5AQJ1Z64KY10P8ZF1JKJUFEGN" localSheetId="16" hidden="1">#REF!</definedName>
    <definedName name="BEx5AQJ1Z64KY10P8ZF1JKJUFEGN" localSheetId="15" hidden="1">#REF!</definedName>
    <definedName name="BEx5AQJ1Z64KY10P8ZF1JKJUFEGN" localSheetId="18" hidden="1">#REF!</definedName>
    <definedName name="BEx5AQJ1Z64KY10P8ZF1JKJUFEGN" localSheetId="17" hidden="1">#REF!</definedName>
    <definedName name="BEx5AQJ1Z64KY10P8ZF1JKJUFEGN" localSheetId="2" hidden="1">#REF!</definedName>
    <definedName name="BEx5AQJ1Z64KY10P8ZF1JKJUFEGN" localSheetId="0" hidden="1">#REF!</definedName>
    <definedName name="BEx5AQJ1Z64KY10P8ZF1JKJUFEGN" hidden="1">#REF!</definedName>
    <definedName name="BEx5AY62R0TL82VHXE37SCZCINQC" localSheetId="5" hidden="1">#REF!</definedName>
    <definedName name="BEx5AY62R0TL82VHXE37SCZCINQC" localSheetId="9" hidden="1">#REF!</definedName>
    <definedName name="BEx5AY62R0TL82VHXE37SCZCINQC" localSheetId="6" hidden="1">#REF!</definedName>
    <definedName name="BEx5AY62R0TL82VHXE37SCZCINQC" localSheetId="10" hidden="1">#REF!</definedName>
    <definedName name="BEx5AY62R0TL82VHXE37SCZCINQC" localSheetId="13" hidden="1">#REF!</definedName>
    <definedName name="BEx5AY62R0TL82VHXE37SCZCINQC" localSheetId="14" hidden="1">#REF!</definedName>
    <definedName name="BEx5AY62R0TL82VHXE37SCZCINQC" localSheetId="16" hidden="1">#REF!</definedName>
    <definedName name="BEx5AY62R0TL82VHXE37SCZCINQC" localSheetId="15" hidden="1">#REF!</definedName>
    <definedName name="BEx5AY62R0TL82VHXE37SCZCINQC" localSheetId="18" hidden="1">#REF!</definedName>
    <definedName name="BEx5AY62R0TL82VHXE37SCZCINQC" localSheetId="17" hidden="1">#REF!</definedName>
    <definedName name="BEx5AY62R0TL82VHXE37SCZCINQC" localSheetId="2" hidden="1">#REF!</definedName>
    <definedName name="BEx5AY62R0TL82VHXE37SCZCINQC" localSheetId="0" hidden="1">#REF!</definedName>
    <definedName name="BEx5AY62R0TL82VHXE37SCZCINQC" hidden="1">#REF!</definedName>
    <definedName name="BEx5B0PV1FCOUSHWQTY94AO0B8P0" localSheetId="5" hidden="1">#REF!</definedName>
    <definedName name="BEx5B0PV1FCOUSHWQTY94AO0B8P0" localSheetId="9" hidden="1">#REF!</definedName>
    <definedName name="BEx5B0PV1FCOUSHWQTY94AO0B8P0" localSheetId="6" hidden="1">#REF!</definedName>
    <definedName name="BEx5B0PV1FCOUSHWQTY94AO0B8P0" localSheetId="10" hidden="1">#REF!</definedName>
    <definedName name="BEx5B0PV1FCOUSHWQTY94AO0B8P0" localSheetId="13" hidden="1">#REF!</definedName>
    <definedName name="BEx5B0PV1FCOUSHWQTY94AO0B8P0" localSheetId="14" hidden="1">#REF!</definedName>
    <definedName name="BEx5B0PV1FCOUSHWQTY94AO0B8P0" localSheetId="16" hidden="1">#REF!</definedName>
    <definedName name="BEx5B0PV1FCOUSHWQTY94AO0B8P0" localSheetId="15" hidden="1">#REF!</definedName>
    <definedName name="BEx5B0PV1FCOUSHWQTY94AO0B8P0" localSheetId="18" hidden="1">#REF!</definedName>
    <definedName name="BEx5B0PV1FCOUSHWQTY94AO0B8P0" localSheetId="17" hidden="1">#REF!</definedName>
    <definedName name="BEx5B0PV1FCOUSHWQTY94AO0B8P0" localSheetId="2" hidden="1">#REF!</definedName>
    <definedName name="BEx5B0PV1FCOUSHWQTY94AO0B8P0" localSheetId="0" hidden="1">#REF!</definedName>
    <definedName name="BEx5B0PV1FCOUSHWQTY94AO0B8P0" hidden="1">#REF!</definedName>
    <definedName name="BEx5B4RHHX0J1BF2FZKEA0SPP29O" localSheetId="5" hidden="1">#REF!</definedName>
    <definedName name="BEx5B4RHHX0J1BF2FZKEA0SPP29O" localSheetId="9" hidden="1">#REF!</definedName>
    <definedName name="BEx5B4RHHX0J1BF2FZKEA0SPP29O" localSheetId="6" hidden="1">#REF!</definedName>
    <definedName name="BEx5B4RHHX0J1BF2FZKEA0SPP29O" localSheetId="10" hidden="1">#REF!</definedName>
    <definedName name="BEx5B4RHHX0J1BF2FZKEA0SPP29O" localSheetId="13" hidden="1">#REF!</definedName>
    <definedName name="BEx5B4RHHX0J1BF2FZKEA0SPP29O" localSheetId="14" hidden="1">#REF!</definedName>
    <definedName name="BEx5B4RHHX0J1BF2FZKEA0SPP29O" localSheetId="16" hidden="1">#REF!</definedName>
    <definedName name="BEx5B4RHHX0J1BF2FZKEA0SPP29O" localSheetId="15" hidden="1">#REF!</definedName>
    <definedName name="BEx5B4RHHX0J1BF2FZKEA0SPP29O" localSheetId="18" hidden="1">#REF!</definedName>
    <definedName name="BEx5B4RHHX0J1BF2FZKEA0SPP29O" localSheetId="17" hidden="1">#REF!</definedName>
    <definedName name="BEx5B4RHHX0J1BF2FZKEA0SPP29O" localSheetId="2" hidden="1">#REF!</definedName>
    <definedName name="BEx5B4RHHX0J1BF2FZKEA0SPP29O" localSheetId="0" hidden="1">#REF!</definedName>
    <definedName name="BEx5B4RHHX0J1BF2FZKEA0SPP29O" hidden="1">#REF!</definedName>
    <definedName name="BEx5B5YMSWP0OVI5CIQRP5V18D0C" localSheetId="5" hidden="1">#REF!</definedName>
    <definedName name="BEx5B5YMSWP0OVI5CIQRP5V18D0C" localSheetId="9" hidden="1">#REF!</definedName>
    <definedName name="BEx5B5YMSWP0OVI5CIQRP5V18D0C" localSheetId="6" hidden="1">#REF!</definedName>
    <definedName name="BEx5B5YMSWP0OVI5CIQRP5V18D0C" localSheetId="10" hidden="1">#REF!</definedName>
    <definedName name="BEx5B5YMSWP0OVI5CIQRP5V18D0C" localSheetId="13" hidden="1">#REF!</definedName>
    <definedName name="BEx5B5YMSWP0OVI5CIQRP5V18D0C" localSheetId="14" hidden="1">#REF!</definedName>
    <definedName name="BEx5B5YMSWP0OVI5CIQRP5V18D0C" localSheetId="16" hidden="1">#REF!</definedName>
    <definedName name="BEx5B5YMSWP0OVI5CIQRP5V18D0C" localSheetId="15" hidden="1">#REF!</definedName>
    <definedName name="BEx5B5YMSWP0OVI5CIQRP5V18D0C" localSheetId="18" hidden="1">#REF!</definedName>
    <definedName name="BEx5B5YMSWP0OVI5CIQRP5V18D0C" localSheetId="17" hidden="1">#REF!</definedName>
    <definedName name="BEx5B5YMSWP0OVI5CIQRP5V18D0C" localSheetId="2" hidden="1">#REF!</definedName>
    <definedName name="BEx5B5YMSWP0OVI5CIQRP5V18D0C" localSheetId="0" hidden="1">#REF!</definedName>
    <definedName name="BEx5B5YMSWP0OVI5CIQRP5V18D0C" hidden="1">#REF!</definedName>
    <definedName name="BEx5B825RW35M5H0UB2IZGGRS4ER" localSheetId="5" hidden="1">#REF!</definedName>
    <definedName name="BEx5B825RW35M5H0UB2IZGGRS4ER" localSheetId="9" hidden="1">#REF!</definedName>
    <definedName name="BEx5B825RW35M5H0UB2IZGGRS4ER" localSheetId="6" hidden="1">#REF!</definedName>
    <definedName name="BEx5B825RW35M5H0UB2IZGGRS4ER" localSheetId="10" hidden="1">#REF!</definedName>
    <definedName name="BEx5B825RW35M5H0UB2IZGGRS4ER" localSheetId="13" hidden="1">#REF!</definedName>
    <definedName name="BEx5B825RW35M5H0UB2IZGGRS4ER" localSheetId="14" hidden="1">#REF!</definedName>
    <definedName name="BEx5B825RW35M5H0UB2IZGGRS4ER" localSheetId="16" hidden="1">#REF!</definedName>
    <definedName name="BEx5B825RW35M5H0UB2IZGGRS4ER" localSheetId="15" hidden="1">#REF!</definedName>
    <definedName name="BEx5B825RW35M5H0UB2IZGGRS4ER" localSheetId="18" hidden="1">#REF!</definedName>
    <definedName name="BEx5B825RW35M5H0UB2IZGGRS4ER" localSheetId="17" hidden="1">#REF!</definedName>
    <definedName name="BEx5B825RW35M5H0UB2IZGGRS4ER" localSheetId="2" hidden="1">#REF!</definedName>
    <definedName name="BEx5B825RW35M5H0UB2IZGGRS4ER" localSheetId="0" hidden="1">#REF!</definedName>
    <definedName name="BEx5B825RW35M5H0UB2IZGGRS4ER" hidden="1">#REF!</definedName>
    <definedName name="BEx5BAWPMY0TL684WDXX6KKJLRCN" localSheetId="5" hidden="1">#REF!</definedName>
    <definedName name="BEx5BAWPMY0TL684WDXX6KKJLRCN" localSheetId="9" hidden="1">#REF!</definedName>
    <definedName name="BEx5BAWPMY0TL684WDXX6KKJLRCN" localSheetId="6" hidden="1">#REF!</definedName>
    <definedName name="BEx5BAWPMY0TL684WDXX6KKJLRCN" localSheetId="10" hidden="1">#REF!</definedName>
    <definedName name="BEx5BAWPMY0TL684WDXX6KKJLRCN" localSheetId="13" hidden="1">#REF!</definedName>
    <definedName name="BEx5BAWPMY0TL684WDXX6KKJLRCN" localSheetId="14" hidden="1">#REF!</definedName>
    <definedName name="BEx5BAWPMY0TL684WDXX6KKJLRCN" localSheetId="16" hidden="1">#REF!</definedName>
    <definedName name="BEx5BAWPMY0TL684WDXX6KKJLRCN" localSheetId="15" hidden="1">#REF!</definedName>
    <definedName name="BEx5BAWPMY0TL684WDXX6KKJLRCN" localSheetId="18" hidden="1">#REF!</definedName>
    <definedName name="BEx5BAWPMY0TL684WDXX6KKJLRCN" localSheetId="17" hidden="1">#REF!</definedName>
    <definedName name="BEx5BAWPMY0TL684WDXX6KKJLRCN" localSheetId="2" hidden="1">#REF!</definedName>
    <definedName name="BEx5BAWPMY0TL684WDXX6KKJLRCN" localSheetId="0" hidden="1">#REF!</definedName>
    <definedName name="BEx5BAWPMY0TL684WDXX6KKJLRCN" hidden="1">#REF!</definedName>
    <definedName name="BEx5BBCUOWR6J9MZS2ML5XB0X7MW" localSheetId="5" hidden="1">#REF!</definedName>
    <definedName name="BEx5BBCUOWR6J9MZS2ML5XB0X7MW" localSheetId="9" hidden="1">#REF!</definedName>
    <definedName name="BEx5BBCUOWR6J9MZS2ML5XB0X7MW" localSheetId="6" hidden="1">#REF!</definedName>
    <definedName name="BEx5BBCUOWR6J9MZS2ML5XB0X7MW" localSheetId="10" hidden="1">#REF!</definedName>
    <definedName name="BEx5BBCUOWR6J9MZS2ML5XB0X7MW" localSheetId="13" hidden="1">#REF!</definedName>
    <definedName name="BEx5BBCUOWR6J9MZS2ML5XB0X7MW" localSheetId="14" hidden="1">#REF!</definedName>
    <definedName name="BEx5BBCUOWR6J9MZS2ML5XB0X7MW" localSheetId="16" hidden="1">#REF!</definedName>
    <definedName name="BEx5BBCUOWR6J9MZS2ML5XB0X7MW" localSheetId="15" hidden="1">#REF!</definedName>
    <definedName name="BEx5BBCUOWR6J9MZS2ML5XB0X7MW" localSheetId="18" hidden="1">#REF!</definedName>
    <definedName name="BEx5BBCUOWR6J9MZS2ML5XB0X7MW" localSheetId="17" hidden="1">#REF!</definedName>
    <definedName name="BEx5BBCUOWR6J9MZS2ML5XB0X7MW" localSheetId="2" hidden="1">#REF!</definedName>
    <definedName name="BEx5BBCUOWR6J9MZS2ML5XB0X7MW" localSheetId="0" hidden="1">#REF!</definedName>
    <definedName name="BEx5BBCUOWR6J9MZS2ML5XB0X7MW" hidden="1">#REF!</definedName>
    <definedName name="BEx5BBI61U4Y65GD0ARMTALPP7SJ" localSheetId="5" hidden="1">#REF!</definedName>
    <definedName name="BEx5BBI61U4Y65GD0ARMTALPP7SJ" localSheetId="9" hidden="1">#REF!</definedName>
    <definedName name="BEx5BBI61U4Y65GD0ARMTALPP7SJ" localSheetId="6" hidden="1">#REF!</definedName>
    <definedName name="BEx5BBI61U4Y65GD0ARMTALPP7SJ" localSheetId="10" hidden="1">#REF!</definedName>
    <definedName name="BEx5BBI61U4Y65GD0ARMTALPP7SJ" localSheetId="13" hidden="1">#REF!</definedName>
    <definedName name="BEx5BBI61U4Y65GD0ARMTALPP7SJ" localSheetId="14" hidden="1">#REF!</definedName>
    <definedName name="BEx5BBI61U4Y65GD0ARMTALPP7SJ" localSheetId="16" hidden="1">#REF!</definedName>
    <definedName name="BEx5BBI61U4Y65GD0ARMTALPP7SJ" localSheetId="15" hidden="1">#REF!</definedName>
    <definedName name="BEx5BBI61U4Y65GD0ARMTALPP7SJ" localSheetId="18" hidden="1">#REF!</definedName>
    <definedName name="BEx5BBI61U4Y65GD0ARMTALPP7SJ" localSheetId="17" hidden="1">#REF!</definedName>
    <definedName name="BEx5BBI61U4Y65GD0ARMTALPP7SJ" localSheetId="2" hidden="1">#REF!</definedName>
    <definedName name="BEx5BBI61U4Y65GD0ARMTALPP7SJ" localSheetId="0" hidden="1">#REF!</definedName>
    <definedName name="BEx5BBI61U4Y65GD0ARMTALPP7SJ" hidden="1">#REF!</definedName>
    <definedName name="BEx5BDR56MEV4IHY6CIH2SVNG1UB" localSheetId="5" hidden="1">#REF!</definedName>
    <definedName name="BEx5BDR56MEV4IHY6CIH2SVNG1UB" localSheetId="9" hidden="1">#REF!</definedName>
    <definedName name="BEx5BDR56MEV4IHY6CIH2SVNG1UB" localSheetId="6" hidden="1">#REF!</definedName>
    <definedName name="BEx5BDR56MEV4IHY6CIH2SVNG1UB" localSheetId="10" hidden="1">#REF!</definedName>
    <definedName name="BEx5BDR56MEV4IHY6CIH2SVNG1UB" localSheetId="13" hidden="1">#REF!</definedName>
    <definedName name="BEx5BDR56MEV4IHY6CIH2SVNG1UB" localSheetId="14" hidden="1">#REF!</definedName>
    <definedName name="BEx5BDR56MEV4IHY6CIH2SVNG1UB" localSheetId="16" hidden="1">#REF!</definedName>
    <definedName name="BEx5BDR56MEV4IHY6CIH2SVNG1UB" localSheetId="15" hidden="1">#REF!</definedName>
    <definedName name="BEx5BDR56MEV4IHY6CIH2SVNG1UB" localSheetId="18" hidden="1">#REF!</definedName>
    <definedName name="BEx5BDR56MEV4IHY6CIH2SVNG1UB" localSheetId="17" hidden="1">#REF!</definedName>
    <definedName name="BEx5BDR56MEV4IHY6CIH2SVNG1UB" localSheetId="2" hidden="1">#REF!</definedName>
    <definedName name="BEx5BDR56MEV4IHY6CIH2SVNG1UB" localSheetId="0" hidden="1">#REF!</definedName>
    <definedName name="BEx5BDR56MEV4IHY6CIH2SVNG1UB" hidden="1">#REF!</definedName>
    <definedName name="BEx5BESZC5H329SKHGJOHZFILYJJ" localSheetId="5" hidden="1">#REF!</definedName>
    <definedName name="BEx5BESZC5H329SKHGJOHZFILYJJ" localSheetId="9" hidden="1">#REF!</definedName>
    <definedName name="BEx5BESZC5H329SKHGJOHZFILYJJ" localSheetId="6" hidden="1">#REF!</definedName>
    <definedName name="BEx5BESZC5H329SKHGJOHZFILYJJ" localSheetId="10" hidden="1">#REF!</definedName>
    <definedName name="BEx5BESZC5H329SKHGJOHZFILYJJ" localSheetId="13" hidden="1">#REF!</definedName>
    <definedName name="BEx5BESZC5H329SKHGJOHZFILYJJ" localSheetId="14" hidden="1">#REF!</definedName>
    <definedName name="BEx5BESZC5H329SKHGJOHZFILYJJ" localSheetId="16" hidden="1">#REF!</definedName>
    <definedName name="BEx5BESZC5H329SKHGJOHZFILYJJ" localSheetId="15" hidden="1">#REF!</definedName>
    <definedName name="BEx5BESZC5H329SKHGJOHZFILYJJ" localSheetId="18" hidden="1">#REF!</definedName>
    <definedName name="BEx5BESZC5H329SKHGJOHZFILYJJ" localSheetId="17" hidden="1">#REF!</definedName>
    <definedName name="BEx5BESZC5H329SKHGJOHZFILYJJ" localSheetId="2" hidden="1">#REF!</definedName>
    <definedName name="BEx5BESZC5H329SKHGJOHZFILYJJ" localSheetId="0" hidden="1">#REF!</definedName>
    <definedName name="BEx5BESZC5H329SKHGJOHZFILYJJ" hidden="1">#REF!</definedName>
    <definedName name="BEx5BHSQ42B50IU1TEQFUXFX9XQD" localSheetId="5" hidden="1">#REF!</definedName>
    <definedName name="BEx5BHSQ42B50IU1TEQFUXFX9XQD" localSheetId="9" hidden="1">#REF!</definedName>
    <definedName name="BEx5BHSQ42B50IU1TEQFUXFX9XQD" localSheetId="6" hidden="1">#REF!</definedName>
    <definedName name="BEx5BHSQ42B50IU1TEQFUXFX9XQD" localSheetId="10" hidden="1">#REF!</definedName>
    <definedName name="BEx5BHSQ42B50IU1TEQFUXFX9XQD" localSheetId="13" hidden="1">#REF!</definedName>
    <definedName name="BEx5BHSQ42B50IU1TEQFUXFX9XQD" localSheetId="14" hidden="1">#REF!</definedName>
    <definedName name="BEx5BHSQ42B50IU1TEQFUXFX9XQD" localSheetId="16" hidden="1">#REF!</definedName>
    <definedName name="BEx5BHSQ42B50IU1TEQFUXFX9XQD" localSheetId="15" hidden="1">#REF!</definedName>
    <definedName name="BEx5BHSQ42B50IU1TEQFUXFX9XQD" localSheetId="18" hidden="1">#REF!</definedName>
    <definedName name="BEx5BHSQ42B50IU1TEQFUXFX9XQD" localSheetId="17" hidden="1">#REF!</definedName>
    <definedName name="BEx5BHSQ42B50IU1TEQFUXFX9XQD" localSheetId="2" hidden="1">#REF!</definedName>
    <definedName name="BEx5BHSQ42B50IU1TEQFUXFX9XQD" localSheetId="0" hidden="1">#REF!</definedName>
    <definedName name="BEx5BHSQ42B50IU1TEQFUXFX9XQD" hidden="1">#REF!</definedName>
    <definedName name="BEx5BKSM4UN4C1DM3EYKM79MRC5K" localSheetId="5" hidden="1">#REF!</definedName>
    <definedName name="BEx5BKSM4UN4C1DM3EYKM79MRC5K" localSheetId="9" hidden="1">#REF!</definedName>
    <definedName name="BEx5BKSM4UN4C1DM3EYKM79MRC5K" localSheetId="6" hidden="1">#REF!</definedName>
    <definedName name="BEx5BKSM4UN4C1DM3EYKM79MRC5K" localSheetId="10" hidden="1">#REF!</definedName>
    <definedName name="BEx5BKSM4UN4C1DM3EYKM79MRC5K" localSheetId="13" hidden="1">#REF!</definedName>
    <definedName name="BEx5BKSM4UN4C1DM3EYKM79MRC5K" localSheetId="14" hidden="1">#REF!</definedName>
    <definedName name="BEx5BKSM4UN4C1DM3EYKM79MRC5K" localSheetId="16" hidden="1">#REF!</definedName>
    <definedName name="BEx5BKSM4UN4C1DM3EYKM79MRC5K" localSheetId="15" hidden="1">#REF!</definedName>
    <definedName name="BEx5BKSM4UN4C1DM3EYKM79MRC5K" localSheetId="18" hidden="1">#REF!</definedName>
    <definedName name="BEx5BKSM4UN4C1DM3EYKM79MRC5K" localSheetId="17" hidden="1">#REF!</definedName>
    <definedName name="BEx5BKSM4UN4C1DM3EYKM79MRC5K" localSheetId="2" hidden="1">#REF!</definedName>
    <definedName name="BEx5BKSM4UN4C1DM3EYKM79MRC5K" localSheetId="0" hidden="1">#REF!</definedName>
    <definedName name="BEx5BKSM4UN4C1DM3EYKM79MRC5K" hidden="1">#REF!</definedName>
    <definedName name="BEx5BNN8NPH9KVOBARB9CDD9WLB6" localSheetId="5" hidden="1">#REF!</definedName>
    <definedName name="BEx5BNN8NPH9KVOBARB9CDD9WLB6" localSheetId="9" hidden="1">#REF!</definedName>
    <definedName name="BEx5BNN8NPH9KVOBARB9CDD9WLB6" localSheetId="6" hidden="1">#REF!</definedName>
    <definedName name="BEx5BNN8NPH9KVOBARB9CDD9WLB6" localSheetId="10" hidden="1">#REF!</definedName>
    <definedName name="BEx5BNN8NPH9KVOBARB9CDD9WLB6" localSheetId="13" hidden="1">#REF!</definedName>
    <definedName name="BEx5BNN8NPH9KVOBARB9CDD9WLB6" localSheetId="14" hidden="1">#REF!</definedName>
    <definedName name="BEx5BNN8NPH9KVOBARB9CDD9WLB6" localSheetId="16" hidden="1">#REF!</definedName>
    <definedName name="BEx5BNN8NPH9KVOBARB9CDD9WLB6" localSheetId="15" hidden="1">#REF!</definedName>
    <definedName name="BEx5BNN8NPH9KVOBARB9CDD9WLB6" localSheetId="18" hidden="1">#REF!</definedName>
    <definedName name="BEx5BNN8NPH9KVOBARB9CDD9WLB6" localSheetId="17" hidden="1">#REF!</definedName>
    <definedName name="BEx5BNN8NPH9KVOBARB9CDD9WLB6" localSheetId="2" hidden="1">#REF!</definedName>
    <definedName name="BEx5BNN8NPH9KVOBARB9CDD9WLB6" localSheetId="0" hidden="1">#REF!</definedName>
    <definedName name="BEx5BNN8NPH9KVOBARB9CDD9WLB6" hidden="1">#REF!</definedName>
    <definedName name="BEx5BPLEZ8XY6S89R7AZQSKLT4HK" localSheetId="5" hidden="1">#REF!</definedName>
    <definedName name="BEx5BPLEZ8XY6S89R7AZQSKLT4HK" localSheetId="9" hidden="1">#REF!</definedName>
    <definedName name="BEx5BPLEZ8XY6S89R7AZQSKLT4HK" localSheetId="6" hidden="1">#REF!</definedName>
    <definedName name="BEx5BPLEZ8XY6S89R7AZQSKLT4HK" localSheetId="10" hidden="1">#REF!</definedName>
    <definedName name="BEx5BPLEZ8XY6S89R7AZQSKLT4HK" localSheetId="13" hidden="1">#REF!</definedName>
    <definedName name="BEx5BPLEZ8XY6S89R7AZQSKLT4HK" localSheetId="14" hidden="1">#REF!</definedName>
    <definedName name="BEx5BPLEZ8XY6S89R7AZQSKLT4HK" localSheetId="16" hidden="1">#REF!</definedName>
    <definedName name="BEx5BPLEZ8XY6S89R7AZQSKLT4HK" localSheetId="15" hidden="1">#REF!</definedName>
    <definedName name="BEx5BPLEZ8XY6S89R7AZQSKLT4HK" localSheetId="18" hidden="1">#REF!</definedName>
    <definedName name="BEx5BPLEZ8XY6S89R7AZQSKLT4HK" localSheetId="17" hidden="1">#REF!</definedName>
    <definedName name="BEx5BPLEZ8XY6S89R7AZQSKLT4HK" localSheetId="2" hidden="1">#REF!</definedName>
    <definedName name="BEx5BPLEZ8XY6S89R7AZQSKLT4HK" localSheetId="0" hidden="1">#REF!</definedName>
    <definedName name="BEx5BPLEZ8XY6S89R7AZQSKLT4HK" hidden="1">#REF!</definedName>
    <definedName name="BEx5BYFMZ80TDDN2EZO8CF39AIAC" localSheetId="5" hidden="1">#REF!</definedName>
    <definedName name="BEx5BYFMZ80TDDN2EZO8CF39AIAC" localSheetId="9" hidden="1">#REF!</definedName>
    <definedName name="BEx5BYFMZ80TDDN2EZO8CF39AIAC" localSheetId="6" hidden="1">#REF!</definedName>
    <definedName name="BEx5BYFMZ80TDDN2EZO8CF39AIAC" localSheetId="10" hidden="1">#REF!</definedName>
    <definedName name="BEx5BYFMZ80TDDN2EZO8CF39AIAC" localSheetId="13" hidden="1">#REF!</definedName>
    <definedName name="BEx5BYFMZ80TDDN2EZO8CF39AIAC" localSheetId="14" hidden="1">#REF!</definedName>
    <definedName name="BEx5BYFMZ80TDDN2EZO8CF39AIAC" localSheetId="16" hidden="1">#REF!</definedName>
    <definedName name="BEx5BYFMZ80TDDN2EZO8CF39AIAC" localSheetId="15" hidden="1">#REF!</definedName>
    <definedName name="BEx5BYFMZ80TDDN2EZO8CF39AIAC" localSheetId="18" hidden="1">#REF!</definedName>
    <definedName name="BEx5BYFMZ80TDDN2EZO8CF39AIAC" localSheetId="17" hidden="1">#REF!</definedName>
    <definedName name="BEx5BYFMZ80TDDN2EZO8CF39AIAC" localSheetId="2" hidden="1">#REF!</definedName>
    <definedName name="BEx5BYFMZ80TDDN2EZO8CF39AIAC" localSheetId="0" hidden="1">#REF!</definedName>
    <definedName name="BEx5BYFMZ80TDDN2EZO8CF39AIAC" hidden="1">#REF!</definedName>
    <definedName name="BEx5C2BWFW6SHZBFDEISKGXHZCQW" localSheetId="5" hidden="1">#REF!</definedName>
    <definedName name="BEx5C2BWFW6SHZBFDEISKGXHZCQW" localSheetId="9" hidden="1">#REF!</definedName>
    <definedName name="BEx5C2BWFW6SHZBFDEISKGXHZCQW" localSheetId="6" hidden="1">#REF!</definedName>
    <definedName name="BEx5C2BWFW6SHZBFDEISKGXHZCQW" localSheetId="10" hidden="1">#REF!</definedName>
    <definedName name="BEx5C2BWFW6SHZBFDEISKGXHZCQW" localSheetId="13" hidden="1">#REF!</definedName>
    <definedName name="BEx5C2BWFW6SHZBFDEISKGXHZCQW" localSheetId="14" hidden="1">#REF!</definedName>
    <definedName name="BEx5C2BWFW6SHZBFDEISKGXHZCQW" localSheetId="16" hidden="1">#REF!</definedName>
    <definedName name="BEx5C2BWFW6SHZBFDEISKGXHZCQW" localSheetId="15" hidden="1">#REF!</definedName>
    <definedName name="BEx5C2BWFW6SHZBFDEISKGXHZCQW" localSheetId="18" hidden="1">#REF!</definedName>
    <definedName name="BEx5C2BWFW6SHZBFDEISKGXHZCQW" localSheetId="17" hidden="1">#REF!</definedName>
    <definedName name="BEx5C2BWFW6SHZBFDEISKGXHZCQW" localSheetId="2" hidden="1">#REF!</definedName>
    <definedName name="BEx5C2BWFW6SHZBFDEISKGXHZCQW" localSheetId="0" hidden="1">#REF!</definedName>
    <definedName name="BEx5C2BWFW6SHZBFDEISKGXHZCQW" hidden="1">#REF!</definedName>
    <definedName name="BEx5C44NK782B81CBGQUDS6Z8MV9" localSheetId="5" hidden="1">#REF!</definedName>
    <definedName name="BEx5C44NK782B81CBGQUDS6Z8MV9" localSheetId="9" hidden="1">#REF!</definedName>
    <definedName name="BEx5C44NK782B81CBGQUDS6Z8MV9" localSheetId="6" hidden="1">#REF!</definedName>
    <definedName name="BEx5C44NK782B81CBGQUDS6Z8MV9" localSheetId="10" hidden="1">#REF!</definedName>
    <definedName name="BEx5C44NK782B81CBGQUDS6Z8MV9" localSheetId="13" hidden="1">#REF!</definedName>
    <definedName name="BEx5C44NK782B81CBGQUDS6Z8MV9" localSheetId="14" hidden="1">#REF!</definedName>
    <definedName name="BEx5C44NK782B81CBGQUDS6Z8MV9" localSheetId="16" hidden="1">#REF!</definedName>
    <definedName name="BEx5C44NK782B81CBGQUDS6Z8MV9" localSheetId="15" hidden="1">#REF!</definedName>
    <definedName name="BEx5C44NK782B81CBGQUDS6Z8MV9" localSheetId="18" hidden="1">#REF!</definedName>
    <definedName name="BEx5C44NK782B81CBGQUDS6Z8MV9" localSheetId="17" hidden="1">#REF!</definedName>
    <definedName name="BEx5C44NK782B81CBGQUDS6Z8MV9" localSheetId="2" hidden="1">#REF!</definedName>
    <definedName name="BEx5C44NK782B81CBGQUDS6Z8MV9" localSheetId="0" hidden="1">#REF!</definedName>
    <definedName name="BEx5C44NK782B81CBGQUDS6Z8MV9" hidden="1">#REF!</definedName>
    <definedName name="BEx5C49ZFH8TO9ZU55729C3F7XG7" localSheetId="5" hidden="1">#REF!</definedName>
    <definedName name="BEx5C49ZFH8TO9ZU55729C3F7XG7" localSheetId="9" hidden="1">#REF!</definedName>
    <definedName name="BEx5C49ZFH8TO9ZU55729C3F7XG7" localSheetId="6" hidden="1">#REF!</definedName>
    <definedName name="BEx5C49ZFH8TO9ZU55729C3F7XG7" localSheetId="10" hidden="1">#REF!</definedName>
    <definedName name="BEx5C49ZFH8TO9ZU55729C3F7XG7" localSheetId="13" hidden="1">#REF!</definedName>
    <definedName name="BEx5C49ZFH8TO9ZU55729C3F7XG7" localSheetId="14" hidden="1">#REF!</definedName>
    <definedName name="BEx5C49ZFH8TO9ZU55729C3F7XG7" localSheetId="16" hidden="1">#REF!</definedName>
    <definedName name="BEx5C49ZFH8TO9ZU55729C3F7XG7" localSheetId="15" hidden="1">#REF!</definedName>
    <definedName name="BEx5C49ZFH8TO9ZU55729C3F7XG7" localSheetId="18" hidden="1">#REF!</definedName>
    <definedName name="BEx5C49ZFH8TO9ZU55729C3F7XG7" localSheetId="17" hidden="1">#REF!</definedName>
    <definedName name="BEx5C49ZFH8TO9ZU55729C3F7XG7" localSheetId="2" hidden="1">#REF!</definedName>
    <definedName name="BEx5C49ZFH8TO9ZU55729C3F7XG7" localSheetId="0" hidden="1">#REF!</definedName>
    <definedName name="BEx5C49ZFH8TO9ZU55729C3F7XG7" hidden="1">#REF!</definedName>
    <definedName name="BEx5C8GZQK13G60ZM70P63I5OS0L" localSheetId="5" hidden="1">#REF!</definedName>
    <definedName name="BEx5C8GZQK13G60ZM70P63I5OS0L" localSheetId="9" hidden="1">#REF!</definedName>
    <definedName name="BEx5C8GZQK13G60ZM70P63I5OS0L" localSheetId="6" hidden="1">#REF!</definedName>
    <definedName name="BEx5C8GZQK13G60ZM70P63I5OS0L" localSheetId="10" hidden="1">#REF!</definedName>
    <definedName name="BEx5C8GZQK13G60ZM70P63I5OS0L" localSheetId="13" hidden="1">#REF!</definedName>
    <definedName name="BEx5C8GZQK13G60ZM70P63I5OS0L" localSheetId="14" hidden="1">#REF!</definedName>
    <definedName name="BEx5C8GZQK13G60ZM70P63I5OS0L" localSheetId="16" hidden="1">#REF!</definedName>
    <definedName name="BEx5C8GZQK13G60ZM70P63I5OS0L" localSheetId="15" hidden="1">#REF!</definedName>
    <definedName name="BEx5C8GZQK13G60ZM70P63I5OS0L" localSheetId="18" hidden="1">#REF!</definedName>
    <definedName name="BEx5C8GZQK13G60ZM70P63I5OS0L" localSheetId="17" hidden="1">#REF!</definedName>
    <definedName name="BEx5C8GZQK13G60ZM70P63I5OS0L" localSheetId="2" hidden="1">#REF!</definedName>
    <definedName name="BEx5C8GZQK13G60ZM70P63I5OS0L" localSheetId="0" hidden="1">#REF!</definedName>
    <definedName name="BEx5C8GZQK13G60ZM70P63I5OS0L" hidden="1">#REF!</definedName>
    <definedName name="BEx5CAPTVN2NBT3UOMA1UFAL1C2R" localSheetId="5" hidden="1">#REF!</definedName>
    <definedName name="BEx5CAPTVN2NBT3UOMA1UFAL1C2R" localSheetId="9" hidden="1">#REF!</definedName>
    <definedName name="BEx5CAPTVN2NBT3UOMA1UFAL1C2R" localSheetId="6" hidden="1">#REF!</definedName>
    <definedName name="BEx5CAPTVN2NBT3UOMA1UFAL1C2R" localSheetId="10" hidden="1">#REF!</definedName>
    <definedName name="BEx5CAPTVN2NBT3UOMA1UFAL1C2R" localSheetId="13" hidden="1">#REF!</definedName>
    <definedName name="BEx5CAPTVN2NBT3UOMA1UFAL1C2R" localSheetId="14" hidden="1">#REF!</definedName>
    <definedName name="BEx5CAPTVN2NBT3UOMA1UFAL1C2R" localSheetId="16" hidden="1">#REF!</definedName>
    <definedName name="BEx5CAPTVN2NBT3UOMA1UFAL1C2R" localSheetId="15" hidden="1">#REF!</definedName>
    <definedName name="BEx5CAPTVN2NBT3UOMA1UFAL1C2R" localSheetId="18" hidden="1">#REF!</definedName>
    <definedName name="BEx5CAPTVN2NBT3UOMA1UFAL1C2R" localSheetId="17" hidden="1">#REF!</definedName>
    <definedName name="BEx5CAPTVN2NBT3UOMA1UFAL1C2R" localSheetId="2" hidden="1">#REF!</definedName>
    <definedName name="BEx5CAPTVN2NBT3UOMA1UFAL1C2R" localSheetId="0" hidden="1">#REF!</definedName>
    <definedName name="BEx5CAPTVN2NBT3UOMA1UFAL1C2R" hidden="1">#REF!</definedName>
    <definedName name="BEx5CEM3SYF9XP0ZZVE0GEPCLV3F" localSheetId="5" hidden="1">#REF!</definedName>
    <definedName name="BEx5CEM3SYF9XP0ZZVE0GEPCLV3F" localSheetId="9" hidden="1">#REF!</definedName>
    <definedName name="BEx5CEM3SYF9XP0ZZVE0GEPCLV3F" localSheetId="6" hidden="1">#REF!</definedName>
    <definedName name="BEx5CEM3SYF9XP0ZZVE0GEPCLV3F" localSheetId="10" hidden="1">#REF!</definedName>
    <definedName name="BEx5CEM3SYF9XP0ZZVE0GEPCLV3F" localSheetId="13" hidden="1">#REF!</definedName>
    <definedName name="BEx5CEM3SYF9XP0ZZVE0GEPCLV3F" localSheetId="14" hidden="1">#REF!</definedName>
    <definedName name="BEx5CEM3SYF9XP0ZZVE0GEPCLV3F" localSheetId="16" hidden="1">#REF!</definedName>
    <definedName name="BEx5CEM3SYF9XP0ZZVE0GEPCLV3F" localSheetId="15" hidden="1">#REF!</definedName>
    <definedName name="BEx5CEM3SYF9XP0ZZVE0GEPCLV3F" localSheetId="18" hidden="1">#REF!</definedName>
    <definedName name="BEx5CEM3SYF9XP0ZZVE0GEPCLV3F" localSheetId="17" hidden="1">#REF!</definedName>
    <definedName name="BEx5CEM3SYF9XP0ZZVE0GEPCLV3F" localSheetId="2" hidden="1">#REF!</definedName>
    <definedName name="BEx5CEM3SYF9XP0ZZVE0GEPCLV3F" localSheetId="0" hidden="1">#REF!</definedName>
    <definedName name="BEx5CEM3SYF9XP0ZZVE0GEPCLV3F" hidden="1">#REF!</definedName>
    <definedName name="BEx5CFYQ0F1Z6P8SCVJ0I3UPVFE4" localSheetId="5" hidden="1">#REF!</definedName>
    <definedName name="BEx5CFYQ0F1Z6P8SCVJ0I3UPVFE4" localSheetId="9" hidden="1">#REF!</definedName>
    <definedName name="BEx5CFYQ0F1Z6P8SCVJ0I3UPVFE4" localSheetId="6" hidden="1">#REF!</definedName>
    <definedName name="BEx5CFYQ0F1Z6P8SCVJ0I3UPVFE4" localSheetId="10" hidden="1">#REF!</definedName>
    <definedName name="BEx5CFYQ0F1Z6P8SCVJ0I3UPVFE4" localSheetId="13" hidden="1">#REF!</definedName>
    <definedName name="BEx5CFYQ0F1Z6P8SCVJ0I3UPVFE4" localSheetId="14" hidden="1">#REF!</definedName>
    <definedName name="BEx5CFYQ0F1Z6P8SCVJ0I3UPVFE4" localSheetId="16" hidden="1">#REF!</definedName>
    <definedName name="BEx5CFYQ0F1Z6P8SCVJ0I3UPVFE4" localSheetId="15" hidden="1">#REF!</definedName>
    <definedName name="BEx5CFYQ0F1Z6P8SCVJ0I3UPVFE4" localSheetId="18" hidden="1">#REF!</definedName>
    <definedName name="BEx5CFYQ0F1Z6P8SCVJ0I3UPVFE4" localSheetId="17" hidden="1">#REF!</definedName>
    <definedName name="BEx5CFYQ0F1Z6P8SCVJ0I3UPVFE4" localSheetId="2" hidden="1">#REF!</definedName>
    <definedName name="BEx5CFYQ0F1Z6P8SCVJ0I3UPVFE4" localSheetId="0" hidden="1">#REF!</definedName>
    <definedName name="BEx5CFYQ0F1Z6P8SCVJ0I3UPVFE4" hidden="1">#REF!</definedName>
    <definedName name="BEx5CPEKNSJORIPFQC2E1LTRYY8L" localSheetId="5" hidden="1">#REF!</definedName>
    <definedName name="BEx5CPEKNSJORIPFQC2E1LTRYY8L" localSheetId="9" hidden="1">#REF!</definedName>
    <definedName name="BEx5CPEKNSJORIPFQC2E1LTRYY8L" localSheetId="6" hidden="1">#REF!</definedName>
    <definedName name="BEx5CPEKNSJORIPFQC2E1LTRYY8L" localSheetId="10" hidden="1">#REF!</definedName>
    <definedName name="BEx5CPEKNSJORIPFQC2E1LTRYY8L" localSheetId="13" hidden="1">#REF!</definedName>
    <definedName name="BEx5CPEKNSJORIPFQC2E1LTRYY8L" localSheetId="14" hidden="1">#REF!</definedName>
    <definedName name="BEx5CPEKNSJORIPFQC2E1LTRYY8L" localSheetId="16" hidden="1">#REF!</definedName>
    <definedName name="BEx5CPEKNSJORIPFQC2E1LTRYY8L" localSheetId="15" hidden="1">#REF!</definedName>
    <definedName name="BEx5CPEKNSJORIPFQC2E1LTRYY8L" localSheetId="18" hidden="1">#REF!</definedName>
    <definedName name="BEx5CPEKNSJORIPFQC2E1LTRYY8L" localSheetId="17" hidden="1">#REF!</definedName>
    <definedName name="BEx5CPEKNSJORIPFQC2E1LTRYY8L" localSheetId="2" hidden="1">#REF!</definedName>
    <definedName name="BEx5CPEKNSJORIPFQC2E1LTRYY8L" localSheetId="0" hidden="1">#REF!</definedName>
    <definedName name="BEx5CPEKNSJORIPFQC2E1LTRYY8L" hidden="1">#REF!</definedName>
    <definedName name="BEx5CSUOL05D8PAM2TRDA9VRJT1O" localSheetId="5" hidden="1">#REF!</definedName>
    <definedName name="BEx5CSUOL05D8PAM2TRDA9VRJT1O" localSheetId="9" hidden="1">#REF!</definedName>
    <definedName name="BEx5CSUOL05D8PAM2TRDA9VRJT1O" localSheetId="6" hidden="1">#REF!</definedName>
    <definedName name="BEx5CSUOL05D8PAM2TRDA9VRJT1O" localSheetId="10" hidden="1">#REF!</definedName>
    <definedName name="BEx5CSUOL05D8PAM2TRDA9VRJT1O" localSheetId="13" hidden="1">#REF!</definedName>
    <definedName name="BEx5CSUOL05D8PAM2TRDA9VRJT1O" localSheetId="14" hidden="1">#REF!</definedName>
    <definedName name="BEx5CSUOL05D8PAM2TRDA9VRJT1O" localSheetId="16" hidden="1">#REF!</definedName>
    <definedName name="BEx5CSUOL05D8PAM2TRDA9VRJT1O" localSheetId="15" hidden="1">#REF!</definedName>
    <definedName name="BEx5CSUOL05D8PAM2TRDA9VRJT1O" localSheetId="18" hidden="1">#REF!</definedName>
    <definedName name="BEx5CSUOL05D8PAM2TRDA9VRJT1O" localSheetId="17" hidden="1">#REF!</definedName>
    <definedName name="BEx5CSUOL05D8PAM2TRDA9VRJT1O" localSheetId="2" hidden="1">#REF!</definedName>
    <definedName name="BEx5CSUOL05D8PAM2TRDA9VRJT1O" localSheetId="0" hidden="1">#REF!</definedName>
    <definedName name="BEx5CSUOL05D8PAM2TRDA9VRJT1O" hidden="1">#REF!</definedName>
    <definedName name="BEx5CUNFOO4YDFJ22HCMI2QKIGKM" localSheetId="5" hidden="1">#REF!</definedName>
    <definedName name="BEx5CUNFOO4YDFJ22HCMI2QKIGKM" localSheetId="9" hidden="1">#REF!</definedName>
    <definedName name="BEx5CUNFOO4YDFJ22HCMI2QKIGKM" localSheetId="6" hidden="1">#REF!</definedName>
    <definedName name="BEx5CUNFOO4YDFJ22HCMI2QKIGKM" localSheetId="10" hidden="1">#REF!</definedName>
    <definedName name="BEx5CUNFOO4YDFJ22HCMI2QKIGKM" localSheetId="13" hidden="1">#REF!</definedName>
    <definedName name="BEx5CUNFOO4YDFJ22HCMI2QKIGKM" localSheetId="14" hidden="1">#REF!</definedName>
    <definedName name="BEx5CUNFOO4YDFJ22HCMI2QKIGKM" localSheetId="16" hidden="1">#REF!</definedName>
    <definedName name="BEx5CUNFOO4YDFJ22HCMI2QKIGKM" localSheetId="15" hidden="1">#REF!</definedName>
    <definedName name="BEx5CUNFOO4YDFJ22HCMI2QKIGKM" localSheetId="18" hidden="1">#REF!</definedName>
    <definedName name="BEx5CUNFOO4YDFJ22HCMI2QKIGKM" localSheetId="17" hidden="1">#REF!</definedName>
    <definedName name="BEx5CUNFOO4YDFJ22HCMI2QKIGKM" localSheetId="2" hidden="1">#REF!</definedName>
    <definedName name="BEx5CUNFOO4YDFJ22HCMI2QKIGKM" localSheetId="0" hidden="1">#REF!</definedName>
    <definedName name="BEx5CUNFOO4YDFJ22HCMI2QKIGKM" hidden="1">#REF!</definedName>
    <definedName name="BEx5D01O3G6BXWXT7MZEVS1F4TE9" localSheetId="5" hidden="1">#REF!</definedName>
    <definedName name="BEx5D01O3G6BXWXT7MZEVS1F4TE9" localSheetId="9" hidden="1">#REF!</definedName>
    <definedName name="BEx5D01O3G6BXWXT7MZEVS1F4TE9" localSheetId="6" hidden="1">#REF!</definedName>
    <definedName name="BEx5D01O3G6BXWXT7MZEVS1F4TE9" localSheetId="10" hidden="1">#REF!</definedName>
    <definedName name="BEx5D01O3G6BXWXT7MZEVS1F4TE9" localSheetId="13" hidden="1">#REF!</definedName>
    <definedName name="BEx5D01O3G6BXWXT7MZEVS1F4TE9" localSheetId="14" hidden="1">#REF!</definedName>
    <definedName name="BEx5D01O3G6BXWXT7MZEVS1F4TE9" localSheetId="16" hidden="1">#REF!</definedName>
    <definedName name="BEx5D01O3G6BXWXT7MZEVS1F4TE9" localSheetId="15" hidden="1">#REF!</definedName>
    <definedName name="BEx5D01O3G6BXWXT7MZEVS1F4TE9" localSheetId="18" hidden="1">#REF!</definedName>
    <definedName name="BEx5D01O3G6BXWXT7MZEVS1F4TE9" localSheetId="17" hidden="1">#REF!</definedName>
    <definedName name="BEx5D01O3G6BXWXT7MZEVS1F4TE9" localSheetId="2" hidden="1">#REF!</definedName>
    <definedName name="BEx5D01O3G6BXWXT7MZEVS1F4TE9" localSheetId="0" hidden="1">#REF!</definedName>
    <definedName name="BEx5D01O3G6BXWXT7MZEVS1F4TE9" hidden="1">#REF!</definedName>
    <definedName name="BEx5D3HO5XE85AN0NGALZ4K4GE8J" localSheetId="5" hidden="1">#REF!</definedName>
    <definedName name="BEx5D3HO5XE85AN0NGALZ4K4GE8J" localSheetId="9" hidden="1">#REF!</definedName>
    <definedName name="BEx5D3HO5XE85AN0NGALZ4K4GE8J" localSheetId="6" hidden="1">#REF!</definedName>
    <definedName name="BEx5D3HO5XE85AN0NGALZ4K4GE8J" localSheetId="10" hidden="1">#REF!</definedName>
    <definedName name="BEx5D3HO5XE85AN0NGALZ4K4GE8J" localSheetId="13" hidden="1">#REF!</definedName>
    <definedName name="BEx5D3HO5XE85AN0NGALZ4K4GE8J" localSheetId="14" hidden="1">#REF!</definedName>
    <definedName name="BEx5D3HO5XE85AN0NGALZ4K4GE8J" localSheetId="16" hidden="1">#REF!</definedName>
    <definedName name="BEx5D3HO5XE85AN0NGALZ4K4GE8J" localSheetId="15" hidden="1">#REF!</definedName>
    <definedName name="BEx5D3HO5XE85AN0NGALZ4K4GE8J" localSheetId="18" hidden="1">#REF!</definedName>
    <definedName name="BEx5D3HO5XE85AN0NGALZ4K4GE8J" localSheetId="17" hidden="1">#REF!</definedName>
    <definedName name="BEx5D3HO5XE85AN0NGALZ4K4GE8J" localSheetId="2" hidden="1">#REF!</definedName>
    <definedName name="BEx5D3HO5XE85AN0NGALZ4K4GE8J" localSheetId="0" hidden="1">#REF!</definedName>
    <definedName name="BEx5D3HO5XE85AN0NGALZ4K4GE8J" hidden="1">#REF!</definedName>
    <definedName name="BEx5D8L47OF0WHBPFWXGZINZWUBZ" localSheetId="5" hidden="1">#REF!</definedName>
    <definedName name="BEx5D8L47OF0WHBPFWXGZINZWUBZ" localSheetId="9" hidden="1">#REF!</definedName>
    <definedName name="BEx5D8L47OF0WHBPFWXGZINZWUBZ" localSheetId="6" hidden="1">#REF!</definedName>
    <definedName name="BEx5D8L47OF0WHBPFWXGZINZWUBZ" localSheetId="10" hidden="1">#REF!</definedName>
    <definedName name="BEx5D8L47OF0WHBPFWXGZINZWUBZ" localSheetId="13" hidden="1">#REF!</definedName>
    <definedName name="BEx5D8L47OF0WHBPFWXGZINZWUBZ" localSheetId="14" hidden="1">#REF!</definedName>
    <definedName name="BEx5D8L47OF0WHBPFWXGZINZWUBZ" localSheetId="16" hidden="1">#REF!</definedName>
    <definedName name="BEx5D8L47OF0WHBPFWXGZINZWUBZ" localSheetId="15" hidden="1">#REF!</definedName>
    <definedName name="BEx5D8L47OF0WHBPFWXGZINZWUBZ" localSheetId="18" hidden="1">#REF!</definedName>
    <definedName name="BEx5D8L47OF0WHBPFWXGZINZWUBZ" localSheetId="17" hidden="1">#REF!</definedName>
    <definedName name="BEx5D8L47OF0WHBPFWXGZINZWUBZ" localSheetId="2" hidden="1">#REF!</definedName>
    <definedName name="BEx5D8L47OF0WHBPFWXGZINZWUBZ" localSheetId="0" hidden="1">#REF!</definedName>
    <definedName name="BEx5D8L47OF0WHBPFWXGZINZWUBZ" hidden="1">#REF!</definedName>
    <definedName name="BEx5DAJAHQ2SKUPCKSCR3PYML67L" localSheetId="5" hidden="1">#REF!</definedName>
    <definedName name="BEx5DAJAHQ2SKUPCKSCR3PYML67L" localSheetId="9" hidden="1">#REF!</definedName>
    <definedName name="BEx5DAJAHQ2SKUPCKSCR3PYML67L" localSheetId="6" hidden="1">#REF!</definedName>
    <definedName name="BEx5DAJAHQ2SKUPCKSCR3PYML67L" localSheetId="10" hidden="1">#REF!</definedName>
    <definedName name="BEx5DAJAHQ2SKUPCKSCR3PYML67L" localSheetId="13" hidden="1">#REF!</definedName>
    <definedName name="BEx5DAJAHQ2SKUPCKSCR3PYML67L" localSheetId="14" hidden="1">#REF!</definedName>
    <definedName name="BEx5DAJAHQ2SKUPCKSCR3PYML67L" localSheetId="16" hidden="1">#REF!</definedName>
    <definedName name="BEx5DAJAHQ2SKUPCKSCR3PYML67L" localSheetId="15" hidden="1">#REF!</definedName>
    <definedName name="BEx5DAJAHQ2SKUPCKSCR3PYML67L" localSheetId="18" hidden="1">#REF!</definedName>
    <definedName name="BEx5DAJAHQ2SKUPCKSCR3PYML67L" localSheetId="17" hidden="1">#REF!</definedName>
    <definedName name="BEx5DAJAHQ2SKUPCKSCR3PYML67L" localSheetId="2" hidden="1">#REF!</definedName>
    <definedName name="BEx5DAJAHQ2SKUPCKSCR3PYML67L" localSheetId="0" hidden="1">#REF!</definedName>
    <definedName name="BEx5DAJAHQ2SKUPCKSCR3PYML67L" hidden="1">#REF!</definedName>
    <definedName name="BEx5DC18JM1KJCV44PF18E0LNRKA" localSheetId="5" hidden="1">#REF!</definedName>
    <definedName name="BEx5DC18JM1KJCV44PF18E0LNRKA" localSheetId="9" hidden="1">#REF!</definedName>
    <definedName name="BEx5DC18JM1KJCV44PF18E0LNRKA" localSheetId="6" hidden="1">#REF!</definedName>
    <definedName name="BEx5DC18JM1KJCV44PF18E0LNRKA" localSheetId="10" hidden="1">#REF!</definedName>
    <definedName name="BEx5DC18JM1KJCV44PF18E0LNRKA" localSheetId="13" hidden="1">#REF!</definedName>
    <definedName name="BEx5DC18JM1KJCV44PF18E0LNRKA" localSheetId="14" hidden="1">#REF!</definedName>
    <definedName name="BEx5DC18JM1KJCV44PF18E0LNRKA" localSheetId="16" hidden="1">#REF!</definedName>
    <definedName name="BEx5DC18JM1KJCV44PF18E0LNRKA" localSheetId="15" hidden="1">#REF!</definedName>
    <definedName name="BEx5DC18JM1KJCV44PF18E0LNRKA" localSheetId="18" hidden="1">#REF!</definedName>
    <definedName name="BEx5DC18JM1KJCV44PF18E0LNRKA" localSheetId="17" hidden="1">#REF!</definedName>
    <definedName name="BEx5DC18JM1KJCV44PF18E0LNRKA" localSheetId="2" hidden="1">#REF!</definedName>
    <definedName name="BEx5DC18JM1KJCV44PF18E0LNRKA" localSheetId="0" hidden="1">#REF!</definedName>
    <definedName name="BEx5DC18JM1KJCV44PF18E0LNRKA" hidden="1">#REF!</definedName>
    <definedName name="BEx5DFH8EU3RCPUOTFY8S9G8SBCG" localSheetId="5" hidden="1">#REF!</definedName>
    <definedName name="BEx5DFH8EU3RCPUOTFY8S9G8SBCG" localSheetId="9" hidden="1">#REF!</definedName>
    <definedName name="BEx5DFH8EU3RCPUOTFY8S9G8SBCG" localSheetId="6" hidden="1">#REF!</definedName>
    <definedName name="BEx5DFH8EU3RCPUOTFY8S9G8SBCG" localSheetId="10" hidden="1">#REF!</definedName>
    <definedName name="BEx5DFH8EU3RCPUOTFY8S9G8SBCG" localSheetId="13" hidden="1">#REF!</definedName>
    <definedName name="BEx5DFH8EU3RCPUOTFY8S9G8SBCG" localSheetId="14" hidden="1">#REF!</definedName>
    <definedName name="BEx5DFH8EU3RCPUOTFY8S9G8SBCG" localSheetId="16" hidden="1">#REF!</definedName>
    <definedName name="BEx5DFH8EU3RCPUOTFY8S9G8SBCG" localSheetId="15" hidden="1">#REF!</definedName>
    <definedName name="BEx5DFH8EU3RCPUOTFY8S9G8SBCG" localSheetId="18" hidden="1">#REF!</definedName>
    <definedName name="BEx5DFH8EU3RCPUOTFY8S9G8SBCG" localSheetId="17" hidden="1">#REF!</definedName>
    <definedName name="BEx5DFH8EU3RCPUOTFY8S9G8SBCG" localSheetId="2" hidden="1">#REF!</definedName>
    <definedName name="BEx5DFH8EU3RCPUOTFY8S9G8SBCG" localSheetId="0" hidden="1">#REF!</definedName>
    <definedName name="BEx5DFH8EU3RCPUOTFY8S9G8SBCG" hidden="1">#REF!</definedName>
    <definedName name="BEx5DJIZBTNS011R9IIG2OQ2L6ZX" localSheetId="5" hidden="1">#REF!</definedName>
    <definedName name="BEx5DJIZBTNS011R9IIG2OQ2L6ZX" localSheetId="9" hidden="1">#REF!</definedName>
    <definedName name="BEx5DJIZBTNS011R9IIG2OQ2L6ZX" localSheetId="6" hidden="1">#REF!</definedName>
    <definedName name="BEx5DJIZBTNS011R9IIG2OQ2L6ZX" localSheetId="10" hidden="1">#REF!</definedName>
    <definedName name="BEx5DJIZBTNS011R9IIG2OQ2L6ZX" localSheetId="13" hidden="1">#REF!</definedName>
    <definedName name="BEx5DJIZBTNS011R9IIG2OQ2L6ZX" localSheetId="14" hidden="1">#REF!</definedName>
    <definedName name="BEx5DJIZBTNS011R9IIG2OQ2L6ZX" localSheetId="16" hidden="1">#REF!</definedName>
    <definedName name="BEx5DJIZBTNS011R9IIG2OQ2L6ZX" localSheetId="15" hidden="1">#REF!</definedName>
    <definedName name="BEx5DJIZBTNS011R9IIG2OQ2L6ZX" localSheetId="18" hidden="1">#REF!</definedName>
    <definedName name="BEx5DJIZBTNS011R9IIG2OQ2L6ZX" localSheetId="17" hidden="1">#REF!</definedName>
    <definedName name="BEx5DJIZBTNS011R9IIG2OQ2L6ZX" localSheetId="2" hidden="1">#REF!</definedName>
    <definedName name="BEx5DJIZBTNS011R9IIG2OQ2L6ZX" localSheetId="0" hidden="1">#REF!</definedName>
    <definedName name="BEx5DJIZBTNS011R9IIG2OQ2L6ZX" hidden="1">#REF!</definedName>
    <definedName name="BEx5DS2EKWFPC2UWI1W1QESX9QP5" localSheetId="5" hidden="1">#REF!</definedName>
    <definedName name="BEx5DS2EKWFPC2UWI1W1QESX9QP5" localSheetId="9" hidden="1">#REF!</definedName>
    <definedName name="BEx5DS2EKWFPC2UWI1W1QESX9QP5" localSheetId="6" hidden="1">#REF!</definedName>
    <definedName name="BEx5DS2EKWFPC2UWI1W1QESX9QP5" localSheetId="10" hidden="1">#REF!</definedName>
    <definedName name="BEx5DS2EKWFPC2UWI1W1QESX9QP5" localSheetId="13" hidden="1">#REF!</definedName>
    <definedName name="BEx5DS2EKWFPC2UWI1W1QESX9QP5" localSheetId="14" hidden="1">#REF!</definedName>
    <definedName name="BEx5DS2EKWFPC2UWI1W1QESX9QP5" localSheetId="16" hidden="1">#REF!</definedName>
    <definedName name="BEx5DS2EKWFPC2UWI1W1QESX9QP5" localSheetId="15" hidden="1">#REF!</definedName>
    <definedName name="BEx5DS2EKWFPC2UWI1W1QESX9QP5" localSheetId="18" hidden="1">#REF!</definedName>
    <definedName name="BEx5DS2EKWFPC2UWI1W1QESX9QP5" localSheetId="17" hidden="1">#REF!</definedName>
    <definedName name="BEx5DS2EKWFPC2UWI1W1QESX9QP5" localSheetId="2" hidden="1">#REF!</definedName>
    <definedName name="BEx5DS2EKWFPC2UWI1W1QESX9QP5" localSheetId="0" hidden="1">#REF!</definedName>
    <definedName name="BEx5DS2EKWFPC2UWI1W1QESX9QP5" hidden="1">#REF!</definedName>
    <definedName name="BEx5E123OLO9WQUOIRIDJ967KAGK" localSheetId="5" hidden="1">#REF!</definedName>
    <definedName name="BEx5E123OLO9WQUOIRIDJ967KAGK" localSheetId="9" hidden="1">#REF!</definedName>
    <definedName name="BEx5E123OLO9WQUOIRIDJ967KAGK" localSheetId="6" hidden="1">#REF!</definedName>
    <definedName name="BEx5E123OLO9WQUOIRIDJ967KAGK" localSheetId="10" hidden="1">#REF!</definedName>
    <definedName name="BEx5E123OLO9WQUOIRIDJ967KAGK" localSheetId="13" hidden="1">#REF!</definedName>
    <definedName name="BEx5E123OLO9WQUOIRIDJ967KAGK" localSheetId="14" hidden="1">#REF!</definedName>
    <definedName name="BEx5E123OLO9WQUOIRIDJ967KAGK" localSheetId="16" hidden="1">#REF!</definedName>
    <definedName name="BEx5E123OLO9WQUOIRIDJ967KAGK" localSheetId="15" hidden="1">#REF!</definedName>
    <definedName name="BEx5E123OLO9WQUOIRIDJ967KAGK" localSheetId="18" hidden="1">#REF!</definedName>
    <definedName name="BEx5E123OLO9WQUOIRIDJ967KAGK" localSheetId="17" hidden="1">#REF!</definedName>
    <definedName name="BEx5E123OLO9WQUOIRIDJ967KAGK" localSheetId="2" hidden="1">#REF!</definedName>
    <definedName name="BEx5E123OLO9WQUOIRIDJ967KAGK" localSheetId="0" hidden="1">#REF!</definedName>
    <definedName name="BEx5E123OLO9WQUOIRIDJ967KAGK" hidden="1">#REF!</definedName>
    <definedName name="BEx5E2UU5NES6W779W2OZTZOB4O7" localSheetId="5" hidden="1">#REF!</definedName>
    <definedName name="BEx5E2UU5NES6W779W2OZTZOB4O7" localSheetId="9" hidden="1">#REF!</definedName>
    <definedName name="BEx5E2UU5NES6W779W2OZTZOB4O7" localSheetId="6" hidden="1">#REF!</definedName>
    <definedName name="BEx5E2UU5NES6W779W2OZTZOB4O7" localSheetId="10" hidden="1">#REF!</definedName>
    <definedName name="BEx5E2UU5NES6W779W2OZTZOB4O7" localSheetId="13" hidden="1">#REF!</definedName>
    <definedName name="BEx5E2UU5NES6W779W2OZTZOB4O7" localSheetId="14" hidden="1">#REF!</definedName>
    <definedName name="BEx5E2UU5NES6W779W2OZTZOB4O7" localSheetId="16" hidden="1">#REF!</definedName>
    <definedName name="BEx5E2UU5NES6W779W2OZTZOB4O7" localSheetId="15" hidden="1">#REF!</definedName>
    <definedName name="BEx5E2UU5NES6W779W2OZTZOB4O7" localSheetId="18" hidden="1">#REF!</definedName>
    <definedName name="BEx5E2UU5NES6W779W2OZTZOB4O7" localSheetId="17" hidden="1">#REF!</definedName>
    <definedName name="BEx5E2UU5NES6W779W2OZTZOB4O7" localSheetId="2" hidden="1">#REF!</definedName>
    <definedName name="BEx5E2UU5NES6W779W2OZTZOB4O7" localSheetId="0" hidden="1">#REF!</definedName>
    <definedName name="BEx5E2UU5NES6W779W2OZTZOB4O7" hidden="1">#REF!</definedName>
    <definedName name="BEx5ELFT92WAQN3NW8COIMQHUL91" localSheetId="5" hidden="1">#REF!</definedName>
    <definedName name="BEx5ELFT92WAQN3NW8COIMQHUL91" localSheetId="9" hidden="1">#REF!</definedName>
    <definedName name="BEx5ELFT92WAQN3NW8COIMQHUL91" localSheetId="6" hidden="1">#REF!</definedName>
    <definedName name="BEx5ELFT92WAQN3NW8COIMQHUL91" localSheetId="10" hidden="1">#REF!</definedName>
    <definedName name="BEx5ELFT92WAQN3NW8COIMQHUL91" localSheetId="13" hidden="1">#REF!</definedName>
    <definedName name="BEx5ELFT92WAQN3NW8COIMQHUL91" localSheetId="14" hidden="1">#REF!</definedName>
    <definedName name="BEx5ELFT92WAQN3NW8COIMQHUL91" localSheetId="16" hidden="1">#REF!</definedName>
    <definedName name="BEx5ELFT92WAQN3NW8COIMQHUL91" localSheetId="15" hidden="1">#REF!</definedName>
    <definedName name="BEx5ELFT92WAQN3NW8COIMQHUL91" localSheetId="18" hidden="1">#REF!</definedName>
    <definedName name="BEx5ELFT92WAQN3NW8COIMQHUL91" localSheetId="17" hidden="1">#REF!</definedName>
    <definedName name="BEx5ELFT92WAQN3NW8COIMQHUL91" localSheetId="2" hidden="1">#REF!</definedName>
    <definedName name="BEx5ELFT92WAQN3NW8COIMQHUL91" localSheetId="0" hidden="1">#REF!</definedName>
    <definedName name="BEx5ELFT92WAQN3NW8COIMQHUL91" hidden="1">#REF!</definedName>
    <definedName name="BEx5ELQL9B0VR6UT18KP11DHOTFX" localSheetId="5" hidden="1">#REF!</definedName>
    <definedName name="BEx5ELQL9B0VR6UT18KP11DHOTFX" localSheetId="9" hidden="1">#REF!</definedName>
    <definedName name="BEx5ELQL9B0VR6UT18KP11DHOTFX" localSheetId="6" hidden="1">#REF!</definedName>
    <definedName name="BEx5ELQL9B0VR6UT18KP11DHOTFX" localSheetId="10" hidden="1">#REF!</definedName>
    <definedName name="BEx5ELQL9B0VR6UT18KP11DHOTFX" localSheetId="13" hidden="1">#REF!</definedName>
    <definedName name="BEx5ELQL9B0VR6UT18KP11DHOTFX" localSheetId="14" hidden="1">#REF!</definedName>
    <definedName name="BEx5ELQL9B0VR6UT18KP11DHOTFX" localSheetId="16" hidden="1">#REF!</definedName>
    <definedName name="BEx5ELQL9B0VR6UT18KP11DHOTFX" localSheetId="15" hidden="1">#REF!</definedName>
    <definedName name="BEx5ELQL9B0VR6UT18KP11DHOTFX" localSheetId="18" hidden="1">#REF!</definedName>
    <definedName name="BEx5ELQL9B0VR6UT18KP11DHOTFX" localSheetId="17" hidden="1">#REF!</definedName>
    <definedName name="BEx5ELQL9B0VR6UT18KP11DHOTFX" localSheetId="2" hidden="1">#REF!</definedName>
    <definedName name="BEx5ELQL9B0VR6UT18KP11DHOTFX" localSheetId="0" hidden="1">#REF!</definedName>
    <definedName name="BEx5ELQL9B0VR6UT18KP11DHOTFX" hidden="1">#REF!</definedName>
    <definedName name="BEx5ER4TJTFPN7IB1MNEB1ZFR5M6" localSheetId="5" hidden="1">#REF!</definedName>
    <definedName name="BEx5ER4TJTFPN7IB1MNEB1ZFR5M6" localSheetId="9" hidden="1">#REF!</definedName>
    <definedName name="BEx5ER4TJTFPN7IB1MNEB1ZFR5M6" localSheetId="6" hidden="1">#REF!</definedName>
    <definedName name="BEx5ER4TJTFPN7IB1MNEB1ZFR5M6" localSheetId="10" hidden="1">#REF!</definedName>
    <definedName name="BEx5ER4TJTFPN7IB1MNEB1ZFR5M6" localSheetId="13" hidden="1">#REF!</definedName>
    <definedName name="BEx5ER4TJTFPN7IB1MNEB1ZFR5M6" localSheetId="14" hidden="1">#REF!</definedName>
    <definedName name="BEx5ER4TJTFPN7IB1MNEB1ZFR5M6" localSheetId="16" hidden="1">#REF!</definedName>
    <definedName name="BEx5ER4TJTFPN7IB1MNEB1ZFR5M6" localSheetId="15" hidden="1">#REF!</definedName>
    <definedName name="BEx5ER4TJTFPN7IB1MNEB1ZFR5M6" localSheetId="18" hidden="1">#REF!</definedName>
    <definedName name="BEx5ER4TJTFPN7IB1MNEB1ZFR5M6" localSheetId="17" hidden="1">#REF!</definedName>
    <definedName name="BEx5ER4TJTFPN7IB1MNEB1ZFR5M6" localSheetId="2" hidden="1">#REF!</definedName>
    <definedName name="BEx5ER4TJTFPN7IB1MNEB1ZFR5M6" localSheetId="0" hidden="1">#REF!</definedName>
    <definedName name="BEx5ER4TJTFPN7IB1MNEB1ZFR5M6" hidden="1">#REF!</definedName>
    <definedName name="BEx5EYXB2LDMI4FLC3QFAOXC0FZ3" localSheetId="5" hidden="1">#REF!</definedName>
    <definedName name="BEx5EYXB2LDMI4FLC3QFAOXC0FZ3" localSheetId="9" hidden="1">#REF!</definedName>
    <definedName name="BEx5EYXB2LDMI4FLC3QFAOXC0FZ3" localSheetId="6" hidden="1">#REF!</definedName>
    <definedName name="BEx5EYXB2LDMI4FLC3QFAOXC0FZ3" localSheetId="10" hidden="1">#REF!</definedName>
    <definedName name="BEx5EYXB2LDMI4FLC3QFAOXC0FZ3" localSheetId="13" hidden="1">#REF!</definedName>
    <definedName name="BEx5EYXB2LDMI4FLC3QFAOXC0FZ3" localSheetId="14" hidden="1">#REF!</definedName>
    <definedName name="BEx5EYXB2LDMI4FLC3QFAOXC0FZ3" localSheetId="16" hidden="1">#REF!</definedName>
    <definedName name="BEx5EYXB2LDMI4FLC3QFAOXC0FZ3" localSheetId="15" hidden="1">#REF!</definedName>
    <definedName name="BEx5EYXB2LDMI4FLC3QFAOXC0FZ3" localSheetId="18" hidden="1">#REF!</definedName>
    <definedName name="BEx5EYXB2LDMI4FLC3QFAOXC0FZ3" localSheetId="17" hidden="1">#REF!</definedName>
    <definedName name="BEx5EYXB2LDMI4FLC3QFAOXC0FZ3" localSheetId="2" hidden="1">#REF!</definedName>
    <definedName name="BEx5EYXB2LDMI4FLC3QFAOXC0FZ3" localSheetId="0" hidden="1">#REF!</definedName>
    <definedName name="BEx5EYXB2LDMI4FLC3QFAOXC0FZ3" hidden="1">#REF!</definedName>
    <definedName name="BEx5F6V72QTCK7O39Y59R0EVM6CW" localSheetId="5" hidden="1">#REF!</definedName>
    <definedName name="BEx5F6V72QTCK7O39Y59R0EVM6CW" localSheetId="9" hidden="1">#REF!</definedName>
    <definedName name="BEx5F6V72QTCK7O39Y59R0EVM6CW" localSheetId="6" hidden="1">#REF!</definedName>
    <definedName name="BEx5F6V72QTCK7O39Y59R0EVM6CW" localSheetId="10" hidden="1">#REF!</definedName>
    <definedName name="BEx5F6V72QTCK7O39Y59R0EVM6CW" localSheetId="13" hidden="1">#REF!</definedName>
    <definedName name="BEx5F6V72QTCK7O39Y59R0EVM6CW" localSheetId="14" hidden="1">#REF!</definedName>
    <definedName name="BEx5F6V72QTCK7O39Y59R0EVM6CW" localSheetId="16" hidden="1">#REF!</definedName>
    <definedName name="BEx5F6V72QTCK7O39Y59R0EVM6CW" localSheetId="15" hidden="1">#REF!</definedName>
    <definedName name="BEx5F6V72QTCK7O39Y59R0EVM6CW" localSheetId="18" hidden="1">#REF!</definedName>
    <definedName name="BEx5F6V72QTCK7O39Y59R0EVM6CW" localSheetId="17" hidden="1">#REF!</definedName>
    <definedName name="BEx5F6V72QTCK7O39Y59R0EVM6CW" localSheetId="2" hidden="1">#REF!</definedName>
    <definedName name="BEx5F6V72QTCK7O39Y59R0EVM6CW" localSheetId="0" hidden="1">#REF!</definedName>
    <definedName name="BEx5F6V72QTCK7O39Y59R0EVM6CW" hidden="1">#REF!</definedName>
    <definedName name="BEx5FGLQVACD5F5YZG4DGSCHCGO2" localSheetId="5" hidden="1">#REF!</definedName>
    <definedName name="BEx5FGLQVACD5F5YZG4DGSCHCGO2" localSheetId="9" hidden="1">#REF!</definedName>
    <definedName name="BEx5FGLQVACD5F5YZG4DGSCHCGO2" localSheetId="6" hidden="1">#REF!</definedName>
    <definedName name="BEx5FGLQVACD5F5YZG4DGSCHCGO2" localSheetId="10" hidden="1">#REF!</definedName>
    <definedName name="BEx5FGLQVACD5F5YZG4DGSCHCGO2" localSheetId="13" hidden="1">#REF!</definedName>
    <definedName name="BEx5FGLQVACD5F5YZG4DGSCHCGO2" localSheetId="14" hidden="1">#REF!</definedName>
    <definedName name="BEx5FGLQVACD5F5YZG4DGSCHCGO2" localSheetId="16" hidden="1">#REF!</definedName>
    <definedName name="BEx5FGLQVACD5F5YZG4DGSCHCGO2" localSheetId="15" hidden="1">#REF!</definedName>
    <definedName name="BEx5FGLQVACD5F5YZG4DGSCHCGO2" localSheetId="18" hidden="1">#REF!</definedName>
    <definedName name="BEx5FGLQVACD5F5YZG4DGSCHCGO2" localSheetId="17" hidden="1">#REF!</definedName>
    <definedName name="BEx5FGLQVACD5F5YZG4DGSCHCGO2" localSheetId="2" hidden="1">#REF!</definedName>
    <definedName name="BEx5FGLQVACD5F5YZG4DGSCHCGO2" localSheetId="0" hidden="1">#REF!</definedName>
    <definedName name="BEx5FGLQVACD5F5YZG4DGSCHCGO2" hidden="1">#REF!</definedName>
    <definedName name="BEx5FHCTE8VTJEF7IK189AVLNYSY" localSheetId="5" hidden="1">#REF!</definedName>
    <definedName name="BEx5FHCTE8VTJEF7IK189AVLNYSY" localSheetId="9" hidden="1">#REF!</definedName>
    <definedName name="BEx5FHCTE8VTJEF7IK189AVLNYSY" localSheetId="6" hidden="1">#REF!</definedName>
    <definedName name="BEx5FHCTE8VTJEF7IK189AVLNYSY" localSheetId="10" hidden="1">#REF!</definedName>
    <definedName name="BEx5FHCTE8VTJEF7IK189AVLNYSY" localSheetId="13" hidden="1">#REF!</definedName>
    <definedName name="BEx5FHCTE8VTJEF7IK189AVLNYSY" localSheetId="14" hidden="1">#REF!</definedName>
    <definedName name="BEx5FHCTE8VTJEF7IK189AVLNYSY" localSheetId="16" hidden="1">#REF!</definedName>
    <definedName name="BEx5FHCTE8VTJEF7IK189AVLNYSY" localSheetId="15" hidden="1">#REF!</definedName>
    <definedName name="BEx5FHCTE8VTJEF7IK189AVLNYSY" localSheetId="18" hidden="1">#REF!</definedName>
    <definedName name="BEx5FHCTE8VTJEF7IK189AVLNYSY" localSheetId="17" hidden="1">#REF!</definedName>
    <definedName name="BEx5FHCTE8VTJEF7IK189AVLNYSY" localSheetId="2" hidden="1">#REF!</definedName>
    <definedName name="BEx5FHCTE8VTJEF7IK189AVLNYSY" localSheetId="0" hidden="1">#REF!</definedName>
    <definedName name="BEx5FHCTE8VTJEF7IK189AVLNYSY" hidden="1">#REF!</definedName>
    <definedName name="BEx5FLJWHLW3BTZILDPN5NMA449V" localSheetId="5" hidden="1">#REF!</definedName>
    <definedName name="BEx5FLJWHLW3BTZILDPN5NMA449V" localSheetId="9" hidden="1">#REF!</definedName>
    <definedName name="BEx5FLJWHLW3BTZILDPN5NMA449V" localSheetId="6" hidden="1">#REF!</definedName>
    <definedName name="BEx5FLJWHLW3BTZILDPN5NMA449V" localSheetId="10" hidden="1">#REF!</definedName>
    <definedName name="BEx5FLJWHLW3BTZILDPN5NMA449V" localSheetId="13" hidden="1">#REF!</definedName>
    <definedName name="BEx5FLJWHLW3BTZILDPN5NMA449V" localSheetId="14" hidden="1">#REF!</definedName>
    <definedName name="BEx5FLJWHLW3BTZILDPN5NMA449V" localSheetId="16" hidden="1">#REF!</definedName>
    <definedName name="BEx5FLJWHLW3BTZILDPN5NMA449V" localSheetId="15" hidden="1">#REF!</definedName>
    <definedName name="BEx5FLJWHLW3BTZILDPN5NMA449V" localSheetId="18" hidden="1">#REF!</definedName>
    <definedName name="BEx5FLJWHLW3BTZILDPN5NMA449V" localSheetId="17" hidden="1">#REF!</definedName>
    <definedName name="BEx5FLJWHLW3BTZILDPN5NMA449V" localSheetId="2" hidden="1">#REF!</definedName>
    <definedName name="BEx5FLJWHLW3BTZILDPN5NMA449V" localSheetId="0" hidden="1">#REF!</definedName>
    <definedName name="BEx5FLJWHLW3BTZILDPN5NMA449V" hidden="1">#REF!</definedName>
    <definedName name="BEx5FNI2O10YN2SI1NO4X5GP3GTF" localSheetId="5" hidden="1">#REF!</definedName>
    <definedName name="BEx5FNI2O10YN2SI1NO4X5GP3GTF" localSheetId="9" hidden="1">#REF!</definedName>
    <definedName name="BEx5FNI2O10YN2SI1NO4X5GP3GTF" localSheetId="6" hidden="1">#REF!</definedName>
    <definedName name="BEx5FNI2O10YN2SI1NO4X5GP3GTF" localSheetId="10" hidden="1">#REF!</definedName>
    <definedName name="BEx5FNI2O10YN2SI1NO4X5GP3GTF" localSheetId="13" hidden="1">#REF!</definedName>
    <definedName name="BEx5FNI2O10YN2SI1NO4X5GP3GTF" localSheetId="14" hidden="1">#REF!</definedName>
    <definedName name="BEx5FNI2O10YN2SI1NO4X5GP3GTF" localSheetId="16" hidden="1">#REF!</definedName>
    <definedName name="BEx5FNI2O10YN2SI1NO4X5GP3GTF" localSheetId="15" hidden="1">#REF!</definedName>
    <definedName name="BEx5FNI2O10YN2SI1NO4X5GP3GTF" localSheetId="18" hidden="1">#REF!</definedName>
    <definedName name="BEx5FNI2O10YN2SI1NO4X5GP3GTF" localSheetId="17" hidden="1">#REF!</definedName>
    <definedName name="BEx5FNI2O10YN2SI1NO4X5GP3GTF" localSheetId="2" hidden="1">#REF!</definedName>
    <definedName name="BEx5FNI2O10YN2SI1NO4X5GP3GTF" localSheetId="0" hidden="1">#REF!</definedName>
    <definedName name="BEx5FNI2O10YN2SI1NO4X5GP3GTF" hidden="1">#REF!</definedName>
    <definedName name="BEx5FO8YRFSZCG3L608EHIHIHFY4" localSheetId="5" hidden="1">#REF!</definedName>
    <definedName name="BEx5FO8YRFSZCG3L608EHIHIHFY4" localSheetId="9" hidden="1">#REF!</definedName>
    <definedName name="BEx5FO8YRFSZCG3L608EHIHIHFY4" localSheetId="6" hidden="1">#REF!</definedName>
    <definedName name="BEx5FO8YRFSZCG3L608EHIHIHFY4" localSheetId="10" hidden="1">#REF!</definedName>
    <definedName name="BEx5FO8YRFSZCG3L608EHIHIHFY4" localSheetId="13" hidden="1">#REF!</definedName>
    <definedName name="BEx5FO8YRFSZCG3L608EHIHIHFY4" localSheetId="14" hidden="1">#REF!</definedName>
    <definedName name="BEx5FO8YRFSZCG3L608EHIHIHFY4" localSheetId="16" hidden="1">#REF!</definedName>
    <definedName name="BEx5FO8YRFSZCG3L608EHIHIHFY4" localSheetId="15" hidden="1">#REF!</definedName>
    <definedName name="BEx5FO8YRFSZCG3L608EHIHIHFY4" localSheetId="18" hidden="1">#REF!</definedName>
    <definedName name="BEx5FO8YRFSZCG3L608EHIHIHFY4" localSheetId="17" hidden="1">#REF!</definedName>
    <definedName name="BEx5FO8YRFSZCG3L608EHIHIHFY4" localSheetId="2" hidden="1">#REF!</definedName>
    <definedName name="BEx5FO8YRFSZCG3L608EHIHIHFY4" localSheetId="0" hidden="1">#REF!</definedName>
    <definedName name="BEx5FO8YRFSZCG3L608EHIHIHFY4" hidden="1">#REF!</definedName>
    <definedName name="BEx5FQNA6V4CNYSH013K45RI4BCV" localSheetId="5" hidden="1">#REF!</definedName>
    <definedName name="BEx5FQNA6V4CNYSH013K45RI4BCV" localSheetId="9" hidden="1">#REF!</definedName>
    <definedName name="BEx5FQNA6V4CNYSH013K45RI4BCV" localSheetId="6" hidden="1">#REF!</definedName>
    <definedName name="BEx5FQNA6V4CNYSH013K45RI4BCV" localSheetId="10" hidden="1">#REF!</definedName>
    <definedName name="BEx5FQNA6V4CNYSH013K45RI4BCV" localSheetId="13" hidden="1">#REF!</definedName>
    <definedName name="BEx5FQNA6V4CNYSH013K45RI4BCV" localSheetId="14" hidden="1">#REF!</definedName>
    <definedName name="BEx5FQNA6V4CNYSH013K45RI4BCV" localSheetId="16" hidden="1">#REF!</definedName>
    <definedName name="BEx5FQNA6V4CNYSH013K45RI4BCV" localSheetId="15" hidden="1">#REF!</definedName>
    <definedName name="BEx5FQNA6V4CNYSH013K45RI4BCV" localSheetId="18" hidden="1">#REF!</definedName>
    <definedName name="BEx5FQNA6V4CNYSH013K45RI4BCV" localSheetId="17" hidden="1">#REF!</definedName>
    <definedName name="BEx5FQNA6V4CNYSH013K45RI4BCV" localSheetId="2" hidden="1">#REF!</definedName>
    <definedName name="BEx5FQNA6V4CNYSH013K45RI4BCV" localSheetId="0" hidden="1">#REF!</definedName>
    <definedName name="BEx5FQNA6V4CNYSH013K45RI4BCV" hidden="1">#REF!</definedName>
    <definedName name="BEx5FVQPPEU32CPNV9RRQ9MNLLVE" localSheetId="5" hidden="1">#REF!</definedName>
    <definedName name="BEx5FVQPPEU32CPNV9RRQ9MNLLVE" localSheetId="9" hidden="1">#REF!</definedName>
    <definedName name="BEx5FVQPPEU32CPNV9RRQ9MNLLVE" localSheetId="6" hidden="1">#REF!</definedName>
    <definedName name="BEx5FVQPPEU32CPNV9RRQ9MNLLVE" localSheetId="10" hidden="1">#REF!</definedName>
    <definedName name="BEx5FVQPPEU32CPNV9RRQ9MNLLVE" localSheetId="13" hidden="1">#REF!</definedName>
    <definedName name="BEx5FVQPPEU32CPNV9RRQ9MNLLVE" localSheetId="14" hidden="1">#REF!</definedName>
    <definedName name="BEx5FVQPPEU32CPNV9RRQ9MNLLVE" localSheetId="16" hidden="1">#REF!</definedName>
    <definedName name="BEx5FVQPPEU32CPNV9RRQ9MNLLVE" localSheetId="15" hidden="1">#REF!</definedName>
    <definedName name="BEx5FVQPPEU32CPNV9RRQ9MNLLVE" localSheetId="18" hidden="1">#REF!</definedName>
    <definedName name="BEx5FVQPPEU32CPNV9RRQ9MNLLVE" localSheetId="17" hidden="1">#REF!</definedName>
    <definedName name="BEx5FVQPPEU32CPNV9RRQ9MNLLVE" localSheetId="2" hidden="1">#REF!</definedName>
    <definedName name="BEx5FVQPPEU32CPNV9RRQ9MNLLVE" localSheetId="0" hidden="1">#REF!</definedName>
    <definedName name="BEx5FVQPPEU32CPNV9RRQ9MNLLVE" hidden="1">#REF!</definedName>
    <definedName name="BEx5G08KGMG5X2AQKDGPFYG5GH94" localSheetId="5" hidden="1">#REF!</definedName>
    <definedName name="BEx5G08KGMG5X2AQKDGPFYG5GH94" localSheetId="9" hidden="1">#REF!</definedName>
    <definedName name="BEx5G08KGMG5X2AQKDGPFYG5GH94" localSheetId="6" hidden="1">#REF!</definedName>
    <definedName name="BEx5G08KGMG5X2AQKDGPFYG5GH94" localSheetId="10" hidden="1">#REF!</definedName>
    <definedName name="BEx5G08KGMG5X2AQKDGPFYG5GH94" localSheetId="13" hidden="1">#REF!</definedName>
    <definedName name="BEx5G08KGMG5X2AQKDGPFYG5GH94" localSheetId="14" hidden="1">#REF!</definedName>
    <definedName name="BEx5G08KGMG5X2AQKDGPFYG5GH94" localSheetId="16" hidden="1">#REF!</definedName>
    <definedName name="BEx5G08KGMG5X2AQKDGPFYG5GH94" localSheetId="15" hidden="1">#REF!</definedName>
    <definedName name="BEx5G08KGMG5X2AQKDGPFYG5GH94" localSheetId="18" hidden="1">#REF!</definedName>
    <definedName name="BEx5G08KGMG5X2AQKDGPFYG5GH94" localSheetId="17" hidden="1">#REF!</definedName>
    <definedName name="BEx5G08KGMG5X2AQKDGPFYG5GH94" localSheetId="2" hidden="1">#REF!</definedName>
    <definedName name="BEx5G08KGMG5X2AQKDGPFYG5GH94" localSheetId="0" hidden="1">#REF!</definedName>
    <definedName name="BEx5G08KGMG5X2AQKDGPFYG5GH94" hidden="1">#REF!</definedName>
    <definedName name="BEx5G1A8TFN4C4QII35U9DKYNIS8" localSheetId="5" hidden="1">#REF!</definedName>
    <definedName name="BEx5G1A8TFN4C4QII35U9DKYNIS8" localSheetId="9" hidden="1">#REF!</definedName>
    <definedName name="BEx5G1A8TFN4C4QII35U9DKYNIS8" localSheetId="6" hidden="1">#REF!</definedName>
    <definedName name="BEx5G1A8TFN4C4QII35U9DKYNIS8" localSheetId="10" hidden="1">#REF!</definedName>
    <definedName name="BEx5G1A8TFN4C4QII35U9DKYNIS8" localSheetId="13" hidden="1">#REF!</definedName>
    <definedName name="BEx5G1A8TFN4C4QII35U9DKYNIS8" localSheetId="14" hidden="1">#REF!</definedName>
    <definedName name="BEx5G1A8TFN4C4QII35U9DKYNIS8" localSheetId="16" hidden="1">#REF!</definedName>
    <definedName name="BEx5G1A8TFN4C4QII35U9DKYNIS8" localSheetId="15" hidden="1">#REF!</definedName>
    <definedName name="BEx5G1A8TFN4C4QII35U9DKYNIS8" localSheetId="18" hidden="1">#REF!</definedName>
    <definedName name="BEx5G1A8TFN4C4QII35U9DKYNIS8" localSheetId="17" hidden="1">#REF!</definedName>
    <definedName name="BEx5G1A8TFN4C4QII35U9DKYNIS8" localSheetId="2" hidden="1">#REF!</definedName>
    <definedName name="BEx5G1A8TFN4C4QII35U9DKYNIS8" localSheetId="0" hidden="1">#REF!</definedName>
    <definedName name="BEx5G1A8TFN4C4QII35U9DKYNIS8" hidden="1">#REF!</definedName>
    <definedName name="BEx5G1L0QO91KEPDMV1D8OT4BT73" localSheetId="5" hidden="1">#REF!</definedName>
    <definedName name="BEx5G1L0QO91KEPDMV1D8OT4BT73" localSheetId="9" hidden="1">#REF!</definedName>
    <definedName name="BEx5G1L0QO91KEPDMV1D8OT4BT73" localSheetId="6" hidden="1">#REF!</definedName>
    <definedName name="BEx5G1L0QO91KEPDMV1D8OT4BT73" localSheetId="10" hidden="1">#REF!</definedName>
    <definedName name="BEx5G1L0QO91KEPDMV1D8OT4BT73" localSheetId="13" hidden="1">#REF!</definedName>
    <definedName name="BEx5G1L0QO91KEPDMV1D8OT4BT73" localSheetId="14" hidden="1">#REF!</definedName>
    <definedName name="BEx5G1L0QO91KEPDMV1D8OT4BT73" localSheetId="16" hidden="1">#REF!</definedName>
    <definedName name="BEx5G1L0QO91KEPDMV1D8OT4BT73" localSheetId="15" hidden="1">#REF!</definedName>
    <definedName name="BEx5G1L0QO91KEPDMV1D8OT4BT73" localSheetId="18" hidden="1">#REF!</definedName>
    <definedName name="BEx5G1L0QO91KEPDMV1D8OT4BT73" localSheetId="17" hidden="1">#REF!</definedName>
    <definedName name="BEx5G1L0QO91KEPDMV1D8OT4BT73" localSheetId="2" hidden="1">#REF!</definedName>
    <definedName name="BEx5G1L0QO91KEPDMV1D8OT4BT73" localSheetId="0" hidden="1">#REF!</definedName>
    <definedName name="BEx5G1L0QO91KEPDMV1D8OT4BT73" hidden="1">#REF!</definedName>
    <definedName name="BEx5G1QHX69GFUYHUZA5X74MTDMR" localSheetId="5" hidden="1">#REF!</definedName>
    <definedName name="BEx5G1QHX69GFUYHUZA5X74MTDMR" localSheetId="9" hidden="1">#REF!</definedName>
    <definedName name="BEx5G1QHX69GFUYHUZA5X74MTDMR" localSheetId="6" hidden="1">#REF!</definedName>
    <definedName name="BEx5G1QHX69GFUYHUZA5X74MTDMR" localSheetId="10" hidden="1">#REF!</definedName>
    <definedName name="BEx5G1QHX69GFUYHUZA5X74MTDMR" localSheetId="13" hidden="1">#REF!</definedName>
    <definedName name="BEx5G1QHX69GFUYHUZA5X74MTDMR" localSheetId="14" hidden="1">#REF!</definedName>
    <definedName name="BEx5G1QHX69GFUYHUZA5X74MTDMR" localSheetId="16" hidden="1">#REF!</definedName>
    <definedName name="BEx5G1QHX69GFUYHUZA5X74MTDMR" localSheetId="15" hidden="1">#REF!</definedName>
    <definedName name="BEx5G1QHX69GFUYHUZA5X74MTDMR" localSheetId="18" hidden="1">#REF!</definedName>
    <definedName name="BEx5G1QHX69GFUYHUZA5X74MTDMR" localSheetId="17" hidden="1">#REF!</definedName>
    <definedName name="BEx5G1QHX69GFUYHUZA5X74MTDMR" localSheetId="2" hidden="1">#REF!</definedName>
    <definedName name="BEx5G1QHX69GFUYHUZA5X74MTDMR" localSheetId="0" hidden="1">#REF!</definedName>
    <definedName name="BEx5G1QHX69GFUYHUZA5X74MTDMR" hidden="1">#REF!</definedName>
    <definedName name="BEx5G5S2C9JRD28ZQMMQLCBHWOHB" localSheetId="5" hidden="1">#REF!</definedName>
    <definedName name="BEx5G5S2C9JRD28ZQMMQLCBHWOHB" localSheetId="9" hidden="1">#REF!</definedName>
    <definedName name="BEx5G5S2C9JRD28ZQMMQLCBHWOHB" localSheetId="6" hidden="1">#REF!</definedName>
    <definedName name="BEx5G5S2C9JRD28ZQMMQLCBHWOHB" localSheetId="10" hidden="1">#REF!</definedName>
    <definedName name="BEx5G5S2C9JRD28ZQMMQLCBHWOHB" localSheetId="13" hidden="1">#REF!</definedName>
    <definedName name="BEx5G5S2C9JRD28ZQMMQLCBHWOHB" localSheetId="14" hidden="1">#REF!</definedName>
    <definedName name="BEx5G5S2C9JRD28ZQMMQLCBHWOHB" localSheetId="16" hidden="1">#REF!</definedName>
    <definedName name="BEx5G5S2C9JRD28ZQMMQLCBHWOHB" localSheetId="15" hidden="1">#REF!</definedName>
    <definedName name="BEx5G5S2C9JRD28ZQMMQLCBHWOHB" localSheetId="18" hidden="1">#REF!</definedName>
    <definedName name="BEx5G5S2C9JRD28ZQMMQLCBHWOHB" localSheetId="17" hidden="1">#REF!</definedName>
    <definedName name="BEx5G5S2C9JRD28ZQMMQLCBHWOHB" localSheetId="2" hidden="1">#REF!</definedName>
    <definedName name="BEx5G5S2C9JRD28ZQMMQLCBHWOHB" localSheetId="0" hidden="1">#REF!</definedName>
    <definedName name="BEx5G5S2C9JRD28ZQMMQLCBHWOHB" hidden="1">#REF!</definedName>
    <definedName name="BEx5G7KU3EGZQSYN2YNML8EW8NDC" localSheetId="5" hidden="1">#REF!</definedName>
    <definedName name="BEx5G7KU3EGZQSYN2YNML8EW8NDC" localSheetId="9" hidden="1">#REF!</definedName>
    <definedName name="BEx5G7KU3EGZQSYN2YNML8EW8NDC" localSheetId="6" hidden="1">#REF!</definedName>
    <definedName name="BEx5G7KU3EGZQSYN2YNML8EW8NDC" localSheetId="10" hidden="1">#REF!</definedName>
    <definedName name="BEx5G7KU3EGZQSYN2YNML8EW8NDC" localSheetId="13" hidden="1">#REF!</definedName>
    <definedName name="BEx5G7KU3EGZQSYN2YNML8EW8NDC" localSheetId="14" hidden="1">#REF!</definedName>
    <definedName name="BEx5G7KU3EGZQSYN2YNML8EW8NDC" localSheetId="16" hidden="1">#REF!</definedName>
    <definedName name="BEx5G7KU3EGZQSYN2YNML8EW8NDC" localSheetId="15" hidden="1">#REF!</definedName>
    <definedName name="BEx5G7KU3EGZQSYN2YNML8EW8NDC" localSheetId="18" hidden="1">#REF!</definedName>
    <definedName name="BEx5G7KU3EGZQSYN2YNML8EW8NDC" localSheetId="17" hidden="1">#REF!</definedName>
    <definedName name="BEx5G7KU3EGZQSYN2YNML8EW8NDC" localSheetId="2" hidden="1">#REF!</definedName>
    <definedName name="BEx5G7KU3EGZQSYN2YNML8EW8NDC" localSheetId="0" hidden="1">#REF!</definedName>
    <definedName name="BEx5G7KU3EGZQSYN2YNML8EW8NDC" hidden="1">#REF!</definedName>
    <definedName name="BEx5G86DZL1VYUX6KWODAP3WFAWP" localSheetId="5" hidden="1">#REF!</definedName>
    <definedName name="BEx5G86DZL1VYUX6KWODAP3WFAWP" localSheetId="9" hidden="1">#REF!</definedName>
    <definedName name="BEx5G86DZL1VYUX6KWODAP3WFAWP" localSheetId="6" hidden="1">#REF!</definedName>
    <definedName name="BEx5G86DZL1VYUX6KWODAP3WFAWP" localSheetId="10" hidden="1">#REF!</definedName>
    <definedName name="BEx5G86DZL1VYUX6KWODAP3WFAWP" localSheetId="13" hidden="1">#REF!</definedName>
    <definedName name="BEx5G86DZL1VYUX6KWODAP3WFAWP" localSheetId="14" hidden="1">#REF!</definedName>
    <definedName name="BEx5G86DZL1VYUX6KWODAP3WFAWP" localSheetId="16" hidden="1">#REF!</definedName>
    <definedName name="BEx5G86DZL1VYUX6KWODAP3WFAWP" localSheetId="15" hidden="1">#REF!</definedName>
    <definedName name="BEx5G86DZL1VYUX6KWODAP3WFAWP" localSheetId="18" hidden="1">#REF!</definedName>
    <definedName name="BEx5G86DZL1VYUX6KWODAP3WFAWP" localSheetId="17" hidden="1">#REF!</definedName>
    <definedName name="BEx5G86DZL1VYUX6KWODAP3WFAWP" localSheetId="2" hidden="1">#REF!</definedName>
    <definedName name="BEx5G86DZL1VYUX6KWODAP3WFAWP" localSheetId="0" hidden="1">#REF!</definedName>
    <definedName name="BEx5G86DZL1VYUX6KWODAP3WFAWP" hidden="1">#REF!</definedName>
    <definedName name="BEx5G8BV2GIOCM3C7IUFK8L04A6M" localSheetId="5" hidden="1">#REF!</definedName>
    <definedName name="BEx5G8BV2GIOCM3C7IUFK8L04A6M" localSheetId="9" hidden="1">#REF!</definedName>
    <definedName name="BEx5G8BV2GIOCM3C7IUFK8L04A6M" localSheetId="6" hidden="1">#REF!</definedName>
    <definedName name="BEx5G8BV2GIOCM3C7IUFK8L04A6M" localSheetId="10" hidden="1">#REF!</definedName>
    <definedName name="BEx5G8BV2GIOCM3C7IUFK8L04A6M" localSheetId="13" hidden="1">#REF!</definedName>
    <definedName name="BEx5G8BV2GIOCM3C7IUFK8L04A6M" localSheetId="14" hidden="1">#REF!</definedName>
    <definedName name="BEx5G8BV2GIOCM3C7IUFK8L04A6M" localSheetId="16" hidden="1">#REF!</definedName>
    <definedName name="BEx5G8BV2GIOCM3C7IUFK8L04A6M" localSheetId="15" hidden="1">#REF!</definedName>
    <definedName name="BEx5G8BV2GIOCM3C7IUFK8L04A6M" localSheetId="18" hidden="1">#REF!</definedName>
    <definedName name="BEx5G8BV2GIOCM3C7IUFK8L04A6M" localSheetId="17" hidden="1">#REF!</definedName>
    <definedName name="BEx5G8BV2GIOCM3C7IUFK8L04A6M" localSheetId="2" hidden="1">#REF!</definedName>
    <definedName name="BEx5G8BV2GIOCM3C7IUFK8L04A6M" localSheetId="0" hidden="1">#REF!</definedName>
    <definedName name="BEx5G8BV2GIOCM3C7IUFK8L04A6M" hidden="1">#REF!</definedName>
    <definedName name="BEx5GID9MVBUPFFT9M8K8B5MO9NV" localSheetId="5" hidden="1">#REF!</definedName>
    <definedName name="BEx5GID9MVBUPFFT9M8K8B5MO9NV" localSheetId="9" hidden="1">#REF!</definedName>
    <definedName name="BEx5GID9MVBUPFFT9M8K8B5MO9NV" localSheetId="6" hidden="1">#REF!</definedName>
    <definedName name="BEx5GID9MVBUPFFT9M8K8B5MO9NV" localSheetId="10" hidden="1">#REF!</definedName>
    <definedName name="BEx5GID9MVBUPFFT9M8K8B5MO9NV" localSheetId="13" hidden="1">#REF!</definedName>
    <definedName name="BEx5GID9MVBUPFFT9M8K8B5MO9NV" localSheetId="14" hidden="1">#REF!</definedName>
    <definedName name="BEx5GID9MVBUPFFT9M8K8B5MO9NV" localSheetId="16" hidden="1">#REF!</definedName>
    <definedName name="BEx5GID9MVBUPFFT9M8K8B5MO9NV" localSheetId="15" hidden="1">#REF!</definedName>
    <definedName name="BEx5GID9MVBUPFFT9M8K8B5MO9NV" localSheetId="18" hidden="1">#REF!</definedName>
    <definedName name="BEx5GID9MVBUPFFT9M8K8B5MO9NV" localSheetId="17" hidden="1">#REF!</definedName>
    <definedName name="BEx5GID9MVBUPFFT9M8K8B5MO9NV" localSheetId="2" hidden="1">#REF!</definedName>
    <definedName name="BEx5GID9MVBUPFFT9M8K8B5MO9NV" localSheetId="0" hidden="1">#REF!</definedName>
    <definedName name="BEx5GID9MVBUPFFT9M8K8B5MO9NV" hidden="1">#REF!</definedName>
    <definedName name="BEx5GN0EWA9SCQDPQ7NTUQH82QVK" localSheetId="5" hidden="1">#REF!</definedName>
    <definedName name="BEx5GN0EWA9SCQDPQ7NTUQH82QVK" localSheetId="9" hidden="1">#REF!</definedName>
    <definedName name="BEx5GN0EWA9SCQDPQ7NTUQH82QVK" localSheetId="6" hidden="1">#REF!</definedName>
    <definedName name="BEx5GN0EWA9SCQDPQ7NTUQH82QVK" localSheetId="10" hidden="1">#REF!</definedName>
    <definedName name="BEx5GN0EWA9SCQDPQ7NTUQH82QVK" localSheetId="13" hidden="1">#REF!</definedName>
    <definedName name="BEx5GN0EWA9SCQDPQ7NTUQH82QVK" localSheetId="14" hidden="1">#REF!</definedName>
    <definedName name="BEx5GN0EWA9SCQDPQ7NTUQH82QVK" localSheetId="16" hidden="1">#REF!</definedName>
    <definedName name="BEx5GN0EWA9SCQDPQ7NTUQH82QVK" localSheetId="15" hidden="1">#REF!</definedName>
    <definedName name="BEx5GN0EWA9SCQDPQ7NTUQH82QVK" localSheetId="18" hidden="1">#REF!</definedName>
    <definedName name="BEx5GN0EWA9SCQDPQ7NTUQH82QVK" localSheetId="17" hidden="1">#REF!</definedName>
    <definedName name="BEx5GN0EWA9SCQDPQ7NTUQH82QVK" localSheetId="2" hidden="1">#REF!</definedName>
    <definedName name="BEx5GN0EWA9SCQDPQ7NTUQH82QVK" localSheetId="0" hidden="1">#REF!</definedName>
    <definedName name="BEx5GN0EWA9SCQDPQ7NTUQH82QVK" hidden="1">#REF!</definedName>
    <definedName name="BEx5GNBCU4WZ74I0UXFL9ZG2XSGJ" localSheetId="5" hidden="1">#REF!</definedName>
    <definedName name="BEx5GNBCU4WZ74I0UXFL9ZG2XSGJ" localSheetId="9" hidden="1">#REF!</definedName>
    <definedName name="BEx5GNBCU4WZ74I0UXFL9ZG2XSGJ" localSheetId="6" hidden="1">#REF!</definedName>
    <definedName name="BEx5GNBCU4WZ74I0UXFL9ZG2XSGJ" localSheetId="10" hidden="1">#REF!</definedName>
    <definedName name="BEx5GNBCU4WZ74I0UXFL9ZG2XSGJ" localSheetId="13" hidden="1">#REF!</definedName>
    <definedName name="BEx5GNBCU4WZ74I0UXFL9ZG2XSGJ" localSheetId="14" hidden="1">#REF!</definedName>
    <definedName name="BEx5GNBCU4WZ74I0UXFL9ZG2XSGJ" localSheetId="16" hidden="1">#REF!</definedName>
    <definedName name="BEx5GNBCU4WZ74I0UXFL9ZG2XSGJ" localSheetId="15" hidden="1">#REF!</definedName>
    <definedName name="BEx5GNBCU4WZ74I0UXFL9ZG2XSGJ" localSheetId="18" hidden="1">#REF!</definedName>
    <definedName name="BEx5GNBCU4WZ74I0UXFL9ZG2XSGJ" localSheetId="17" hidden="1">#REF!</definedName>
    <definedName name="BEx5GNBCU4WZ74I0UXFL9ZG2XSGJ" localSheetId="2" hidden="1">#REF!</definedName>
    <definedName name="BEx5GNBCU4WZ74I0UXFL9ZG2XSGJ" localSheetId="0" hidden="1">#REF!</definedName>
    <definedName name="BEx5GNBCU4WZ74I0UXFL9ZG2XSGJ" hidden="1">#REF!</definedName>
    <definedName name="BEx5GUCTYC7QCWGWU5BTO7Y7HDZX" localSheetId="5" hidden="1">#REF!</definedName>
    <definedName name="BEx5GUCTYC7QCWGWU5BTO7Y7HDZX" localSheetId="9" hidden="1">#REF!</definedName>
    <definedName name="BEx5GUCTYC7QCWGWU5BTO7Y7HDZX" localSheetId="6" hidden="1">#REF!</definedName>
    <definedName name="BEx5GUCTYC7QCWGWU5BTO7Y7HDZX" localSheetId="10" hidden="1">#REF!</definedName>
    <definedName name="BEx5GUCTYC7QCWGWU5BTO7Y7HDZX" localSheetId="13" hidden="1">#REF!</definedName>
    <definedName name="BEx5GUCTYC7QCWGWU5BTO7Y7HDZX" localSheetId="14" hidden="1">#REF!</definedName>
    <definedName name="BEx5GUCTYC7QCWGWU5BTO7Y7HDZX" localSheetId="16" hidden="1">#REF!</definedName>
    <definedName name="BEx5GUCTYC7QCWGWU5BTO7Y7HDZX" localSheetId="15" hidden="1">#REF!</definedName>
    <definedName name="BEx5GUCTYC7QCWGWU5BTO7Y7HDZX" localSheetId="18" hidden="1">#REF!</definedName>
    <definedName name="BEx5GUCTYC7QCWGWU5BTO7Y7HDZX" localSheetId="17" hidden="1">#REF!</definedName>
    <definedName name="BEx5GUCTYC7QCWGWU5BTO7Y7HDZX" localSheetId="2" hidden="1">#REF!</definedName>
    <definedName name="BEx5GUCTYC7QCWGWU5BTO7Y7HDZX" localSheetId="0" hidden="1">#REF!</definedName>
    <definedName name="BEx5GUCTYC7QCWGWU5BTO7Y7HDZX" hidden="1">#REF!</definedName>
    <definedName name="BEx5GYUPJULJQ624TEESYFG1NFOH" localSheetId="5" hidden="1">#REF!</definedName>
    <definedName name="BEx5GYUPJULJQ624TEESYFG1NFOH" localSheetId="9" hidden="1">#REF!</definedName>
    <definedName name="BEx5GYUPJULJQ624TEESYFG1NFOH" localSheetId="6" hidden="1">#REF!</definedName>
    <definedName name="BEx5GYUPJULJQ624TEESYFG1NFOH" localSheetId="10" hidden="1">#REF!</definedName>
    <definedName name="BEx5GYUPJULJQ624TEESYFG1NFOH" localSheetId="13" hidden="1">#REF!</definedName>
    <definedName name="BEx5GYUPJULJQ624TEESYFG1NFOH" localSheetId="14" hidden="1">#REF!</definedName>
    <definedName name="BEx5GYUPJULJQ624TEESYFG1NFOH" localSheetId="16" hidden="1">#REF!</definedName>
    <definedName name="BEx5GYUPJULJQ624TEESYFG1NFOH" localSheetId="15" hidden="1">#REF!</definedName>
    <definedName name="BEx5GYUPJULJQ624TEESYFG1NFOH" localSheetId="18" hidden="1">#REF!</definedName>
    <definedName name="BEx5GYUPJULJQ624TEESYFG1NFOH" localSheetId="17" hidden="1">#REF!</definedName>
    <definedName name="BEx5GYUPJULJQ624TEESYFG1NFOH" localSheetId="2" hidden="1">#REF!</definedName>
    <definedName name="BEx5GYUPJULJQ624TEESYFG1NFOH" localSheetId="0" hidden="1">#REF!</definedName>
    <definedName name="BEx5GYUPJULJQ624TEESYFG1NFOH" hidden="1">#REF!</definedName>
    <definedName name="BEx5H0NEE0AIN5E2UHJ9J9ISU9N1" localSheetId="5" hidden="1">#REF!</definedName>
    <definedName name="BEx5H0NEE0AIN5E2UHJ9J9ISU9N1" localSheetId="9" hidden="1">#REF!</definedName>
    <definedName name="BEx5H0NEE0AIN5E2UHJ9J9ISU9N1" localSheetId="6" hidden="1">#REF!</definedName>
    <definedName name="BEx5H0NEE0AIN5E2UHJ9J9ISU9N1" localSheetId="10" hidden="1">#REF!</definedName>
    <definedName name="BEx5H0NEE0AIN5E2UHJ9J9ISU9N1" localSheetId="13" hidden="1">#REF!</definedName>
    <definedName name="BEx5H0NEE0AIN5E2UHJ9J9ISU9N1" localSheetId="14" hidden="1">#REF!</definedName>
    <definedName name="BEx5H0NEE0AIN5E2UHJ9J9ISU9N1" localSheetId="16" hidden="1">#REF!</definedName>
    <definedName name="BEx5H0NEE0AIN5E2UHJ9J9ISU9N1" localSheetId="15" hidden="1">#REF!</definedName>
    <definedName name="BEx5H0NEE0AIN5E2UHJ9J9ISU9N1" localSheetId="18" hidden="1">#REF!</definedName>
    <definedName name="BEx5H0NEE0AIN5E2UHJ9J9ISU9N1" localSheetId="17" hidden="1">#REF!</definedName>
    <definedName name="BEx5H0NEE0AIN5E2UHJ9J9ISU9N1" localSheetId="2" hidden="1">#REF!</definedName>
    <definedName name="BEx5H0NEE0AIN5E2UHJ9J9ISU9N1" localSheetId="0" hidden="1">#REF!</definedName>
    <definedName name="BEx5H0NEE0AIN5E2UHJ9J9ISU9N1" hidden="1">#REF!</definedName>
    <definedName name="BEx5H1UJSEUQM2K8QHQXO5THVHSO" localSheetId="5" hidden="1">#REF!</definedName>
    <definedName name="BEx5H1UJSEUQM2K8QHQXO5THVHSO" localSheetId="9" hidden="1">#REF!</definedName>
    <definedName name="BEx5H1UJSEUQM2K8QHQXO5THVHSO" localSheetId="6" hidden="1">#REF!</definedName>
    <definedName name="BEx5H1UJSEUQM2K8QHQXO5THVHSO" localSheetId="10" hidden="1">#REF!</definedName>
    <definedName name="BEx5H1UJSEUQM2K8QHQXO5THVHSO" localSheetId="13" hidden="1">#REF!</definedName>
    <definedName name="BEx5H1UJSEUQM2K8QHQXO5THVHSO" localSheetId="14" hidden="1">#REF!</definedName>
    <definedName name="BEx5H1UJSEUQM2K8QHQXO5THVHSO" localSheetId="16" hidden="1">#REF!</definedName>
    <definedName name="BEx5H1UJSEUQM2K8QHQXO5THVHSO" localSheetId="15" hidden="1">#REF!</definedName>
    <definedName name="BEx5H1UJSEUQM2K8QHQXO5THVHSO" localSheetId="18" hidden="1">#REF!</definedName>
    <definedName name="BEx5H1UJSEUQM2K8QHQXO5THVHSO" localSheetId="17" hidden="1">#REF!</definedName>
    <definedName name="BEx5H1UJSEUQM2K8QHQXO5THVHSO" localSheetId="2" hidden="1">#REF!</definedName>
    <definedName name="BEx5H1UJSEUQM2K8QHQXO5THVHSO" localSheetId="0" hidden="1">#REF!</definedName>
    <definedName name="BEx5H1UJSEUQM2K8QHQXO5THVHSO" hidden="1">#REF!</definedName>
    <definedName name="BEx5HAOT9XWUF7XIFRZZS8B9F5TZ" localSheetId="5" hidden="1">#REF!</definedName>
    <definedName name="BEx5HAOT9XWUF7XIFRZZS8B9F5TZ" localSheetId="9" hidden="1">#REF!</definedName>
    <definedName name="BEx5HAOT9XWUF7XIFRZZS8B9F5TZ" localSheetId="6" hidden="1">#REF!</definedName>
    <definedName name="BEx5HAOT9XWUF7XIFRZZS8B9F5TZ" localSheetId="10" hidden="1">#REF!</definedName>
    <definedName name="BEx5HAOT9XWUF7XIFRZZS8B9F5TZ" localSheetId="13" hidden="1">#REF!</definedName>
    <definedName name="BEx5HAOT9XWUF7XIFRZZS8B9F5TZ" localSheetId="14" hidden="1">#REF!</definedName>
    <definedName name="BEx5HAOT9XWUF7XIFRZZS8B9F5TZ" localSheetId="16" hidden="1">#REF!</definedName>
    <definedName name="BEx5HAOT9XWUF7XIFRZZS8B9F5TZ" localSheetId="15" hidden="1">#REF!</definedName>
    <definedName name="BEx5HAOT9XWUF7XIFRZZS8B9F5TZ" localSheetId="18" hidden="1">#REF!</definedName>
    <definedName name="BEx5HAOT9XWUF7XIFRZZS8B9F5TZ" localSheetId="17" hidden="1">#REF!</definedName>
    <definedName name="BEx5HAOT9XWUF7XIFRZZS8B9F5TZ" localSheetId="2" hidden="1">#REF!</definedName>
    <definedName name="BEx5HAOT9XWUF7XIFRZZS8B9F5TZ" localSheetId="0" hidden="1">#REF!</definedName>
    <definedName name="BEx5HAOT9XWUF7XIFRZZS8B9F5TZ" hidden="1">#REF!</definedName>
    <definedName name="BEx5HB534CO7TBSALKMD27WHMAQJ" localSheetId="5" hidden="1">#REF!</definedName>
    <definedName name="BEx5HB534CO7TBSALKMD27WHMAQJ" localSheetId="9" hidden="1">#REF!</definedName>
    <definedName name="BEx5HB534CO7TBSALKMD27WHMAQJ" localSheetId="6" hidden="1">#REF!</definedName>
    <definedName name="BEx5HB534CO7TBSALKMD27WHMAQJ" localSheetId="10" hidden="1">#REF!</definedName>
    <definedName name="BEx5HB534CO7TBSALKMD27WHMAQJ" localSheetId="13" hidden="1">#REF!</definedName>
    <definedName name="BEx5HB534CO7TBSALKMD27WHMAQJ" localSheetId="14" hidden="1">#REF!</definedName>
    <definedName name="BEx5HB534CO7TBSALKMD27WHMAQJ" localSheetId="16" hidden="1">#REF!</definedName>
    <definedName name="BEx5HB534CO7TBSALKMD27WHMAQJ" localSheetId="15" hidden="1">#REF!</definedName>
    <definedName name="BEx5HB534CO7TBSALKMD27WHMAQJ" localSheetId="18" hidden="1">#REF!</definedName>
    <definedName name="BEx5HB534CO7TBSALKMD27WHMAQJ" localSheetId="17" hidden="1">#REF!</definedName>
    <definedName name="BEx5HB534CO7TBSALKMD27WHMAQJ" localSheetId="2" hidden="1">#REF!</definedName>
    <definedName name="BEx5HB534CO7TBSALKMD27WHMAQJ" localSheetId="0" hidden="1">#REF!</definedName>
    <definedName name="BEx5HB534CO7TBSALKMD27WHMAQJ" hidden="1">#REF!</definedName>
    <definedName name="BEx5HE4XRF9BUY04MENWY9CHHN5H" localSheetId="5" hidden="1">#REF!</definedName>
    <definedName name="BEx5HE4XRF9BUY04MENWY9CHHN5H" localSheetId="9" hidden="1">#REF!</definedName>
    <definedName name="BEx5HE4XRF9BUY04MENWY9CHHN5H" localSheetId="6" hidden="1">#REF!</definedName>
    <definedName name="BEx5HE4XRF9BUY04MENWY9CHHN5H" localSheetId="10" hidden="1">#REF!</definedName>
    <definedName name="BEx5HE4XRF9BUY04MENWY9CHHN5H" localSheetId="13" hidden="1">#REF!</definedName>
    <definedName name="BEx5HE4XRF9BUY04MENWY9CHHN5H" localSheetId="14" hidden="1">#REF!</definedName>
    <definedName name="BEx5HE4XRF9BUY04MENWY9CHHN5H" localSheetId="16" hidden="1">#REF!</definedName>
    <definedName name="BEx5HE4XRF9BUY04MENWY9CHHN5H" localSheetId="15" hidden="1">#REF!</definedName>
    <definedName name="BEx5HE4XRF9BUY04MENWY9CHHN5H" localSheetId="18" hidden="1">#REF!</definedName>
    <definedName name="BEx5HE4XRF9BUY04MENWY9CHHN5H" localSheetId="17" hidden="1">#REF!</definedName>
    <definedName name="BEx5HE4XRF9BUY04MENWY9CHHN5H" localSheetId="2" hidden="1">#REF!</definedName>
    <definedName name="BEx5HE4XRF9BUY04MENWY9CHHN5H" localSheetId="0" hidden="1">#REF!</definedName>
    <definedName name="BEx5HE4XRF9BUY04MENWY9CHHN5H" hidden="1">#REF!</definedName>
    <definedName name="BEx5HFHMABAT0H9KKS754X4T304E" localSheetId="5" hidden="1">#REF!</definedName>
    <definedName name="BEx5HFHMABAT0H9KKS754X4T304E" localSheetId="9" hidden="1">#REF!</definedName>
    <definedName name="BEx5HFHMABAT0H9KKS754X4T304E" localSheetId="6" hidden="1">#REF!</definedName>
    <definedName name="BEx5HFHMABAT0H9KKS754X4T304E" localSheetId="10" hidden="1">#REF!</definedName>
    <definedName name="BEx5HFHMABAT0H9KKS754X4T304E" localSheetId="13" hidden="1">#REF!</definedName>
    <definedName name="BEx5HFHMABAT0H9KKS754X4T304E" localSheetId="14" hidden="1">#REF!</definedName>
    <definedName name="BEx5HFHMABAT0H9KKS754X4T304E" localSheetId="16" hidden="1">#REF!</definedName>
    <definedName name="BEx5HFHMABAT0H9KKS754X4T304E" localSheetId="15" hidden="1">#REF!</definedName>
    <definedName name="BEx5HFHMABAT0H9KKS754X4T304E" localSheetId="18" hidden="1">#REF!</definedName>
    <definedName name="BEx5HFHMABAT0H9KKS754X4T304E" localSheetId="17" hidden="1">#REF!</definedName>
    <definedName name="BEx5HFHMABAT0H9KKS754X4T304E" localSheetId="2" hidden="1">#REF!</definedName>
    <definedName name="BEx5HFHMABAT0H9KKS754X4T304E" localSheetId="0" hidden="1">#REF!</definedName>
    <definedName name="BEx5HFHMABAT0H9KKS754X4T304E" hidden="1">#REF!</definedName>
    <definedName name="BEx5HGDZ7MX1S3KNXLRL9WU565V4" localSheetId="5" hidden="1">#REF!</definedName>
    <definedName name="BEx5HGDZ7MX1S3KNXLRL9WU565V4" localSheetId="9" hidden="1">#REF!</definedName>
    <definedName name="BEx5HGDZ7MX1S3KNXLRL9WU565V4" localSheetId="6" hidden="1">#REF!</definedName>
    <definedName name="BEx5HGDZ7MX1S3KNXLRL9WU565V4" localSheetId="10" hidden="1">#REF!</definedName>
    <definedName name="BEx5HGDZ7MX1S3KNXLRL9WU565V4" localSheetId="13" hidden="1">#REF!</definedName>
    <definedName name="BEx5HGDZ7MX1S3KNXLRL9WU565V4" localSheetId="14" hidden="1">#REF!</definedName>
    <definedName name="BEx5HGDZ7MX1S3KNXLRL9WU565V4" localSheetId="16" hidden="1">#REF!</definedName>
    <definedName name="BEx5HGDZ7MX1S3KNXLRL9WU565V4" localSheetId="15" hidden="1">#REF!</definedName>
    <definedName name="BEx5HGDZ7MX1S3KNXLRL9WU565V4" localSheetId="18" hidden="1">#REF!</definedName>
    <definedName name="BEx5HGDZ7MX1S3KNXLRL9WU565V4" localSheetId="17" hidden="1">#REF!</definedName>
    <definedName name="BEx5HGDZ7MX1S3KNXLRL9WU565V4" localSheetId="2" hidden="1">#REF!</definedName>
    <definedName name="BEx5HGDZ7MX1S3KNXLRL9WU565V4" localSheetId="0" hidden="1">#REF!</definedName>
    <definedName name="BEx5HGDZ7MX1S3KNXLRL9WU565V4" hidden="1">#REF!</definedName>
    <definedName name="BEx5HJZ9FAVNZSSBTAYRPZDYM9NU" localSheetId="5" hidden="1">#REF!</definedName>
    <definedName name="BEx5HJZ9FAVNZSSBTAYRPZDYM9NU" localSheetId="9" hidden="1">#REF!</definedName>
    <definedName name="BEx5HJZ9FAVNZSSBTAYRPZDYM9NU" localSheetId="6" hidden="1">#REF!</definedName>
    <definedName name="BEx5HJZ9FAVNZSSBTAYRPZDYM9NU" localSheetId="10" hidden="1">#REF!</definedName>
    <definedName name="BEx5HJZ9FAVNZSSBTAYRPZDYM9NU" localSheetId="13" hidden="1">#REF!</definedName>
    <definedName name="BEx5HJZ9FAVNZSSBTAYRPZDYM9NU" localSheetId="14" hidden="1">#REF!</definedName>
    <definedName name="BEx5HJZ9FAVNZSSBTAYRPZDYM9NU" localSheetId="16" hidden="1">#REF!</definedName>
    <definedName name="BEx5HJZ9FAVNZSSBTAYRPZDYM9NU" localSheetId="15" hidden="1">#REF!</definedName>
    <definedName name="BEx5HJZ9FAVNZSSBTAYRPZDYM9NU" localSheetId="18" hidden="1">#REF!</definedName>
    <definedName name="BEx5HJZ9FAVNZSSBTAYRPZDYM9NU" localSheetId="17" hidden="1">#REF!</definedName>
    <definedName name="BEx5HJZ9FAVNZSSBTAYRPZDYM9NU" localSheetId="2" hidden="1">#REF!</definedName>
    <definedName name="BEx5HJZ9FAVNZSSBTAYRPZDYM9NU" localSheetId="0" hidden="1">#REF!</definedName>
    <definedName name="BEx5HJZ9FAVNZSSBTAYRPZDYM9NU" hidden="1">#REF!</definedName>
    <definedName name="BEx5HZ9JMKHNLFWLVUB1WP5B39BL" localSheetId="5" hidden="1">#REF!</definedName>
    <definedName name="BEx5HZ9JMKHNLFWLVUB1WP5B39BL" localSheetId="9" hidden="1">#REF!</definedName>
    <definedName name="BEx5HZ9JMKHNLFWLVUB1WP5B39BL" localSheetId="6" hidden="1">#REF!</definedName>
    <definedName name="BEx5HZ9JMKHNLFWLVUB1WP5B39BL" localSheetId="10" hidden="1">#REF!</definedName>
    <definedName name="BEx5HZ9JMKHNLFWLVUB1WP5B39BL" localSheetId="13" hidden="1">#REF!</definedName>
    <definedName name="BEx5HZ9JMKHNLFWLVUB1WP5B39BL" localSheetId="14" hidden="1">#REF!</definedName>
    <definedName name="BEx5HZ9JMKHNLFWLVUB1WP5B39BL" localSheetId="16" hidden="1">#REF!</definedName>
    <definedName name="BEx5HZ9JMKHNLFWLVUB1WP5B39BL" localSheetId="15" hidden="1">#REF!</definedName>
    <definedName name="BEx5HZ9JMKHNLFWLVUB1WP5B39BL" localSheetId="18" hidden="1">#REF!</definedName>
    <definedName name="BEx5HZ9JMKHNLFWLVUB1WP5B39BL" localSheetId="17" hidden="1">#REF!</definedName>
    <definedName name="BEx5HZ9JMKHNLFWLVUB1WP5B39BL" localSheetId="2" hidden="1">#REF!</definedName>
    <definedName name="BEx5HZ9JMKHNLFWLVUB1WP5B39BL" localSheetId="0" hidden="1">#REF!</definedName>
    <definedName name="BEx5HZ9JMKHNLFWLVUB1WP5B39BL" hidden="1">#REF!</definedName>
    <definedName name="BEx5I17QJ0PQ1OG1IMH69HMQWNEA" localSheetId="5" hidden="1">#REF!</definedName>
    <definedName name="BEx5I17QJ0PQ1OG1IMH69HMQWNEA" localSheetId="9" hidden="1">#REF!</definedName>
    <definedName name="BEx5I17QJ0PQ1OG1IMH69HMQWNEA" localSheetId="6" hidden="1">#REF!</definedName>
    <definedName name="BEx5I17QJ0PQ1OG1IMH69HMQWNEA" localSheetId="10" hidden="1">#REF!</definedName>
    <definedName name="BEx5I17QJ0PQ1OG1IMH69HMQWNEA" localSheetId="13" hidden="1">#REF!</definedName>
    <definedName name="BEx5I17QJ0PQ1OG1IMH69HMQWNEA" localSheetId="14" hidden="1">#REF!</definedName>
    <definedName name="BEx5I17QJ0PQ1OG1IMH69HMQWNEA" localSheetId="16" hidden="1">#REF!</definedName>
    <definedName name="BEx5I17QJ0PQ1OG1IMH69HMQWNEA" localSheetId="15" hidden="1">#REF!</definedName>
    <definedName name="BEx5I17QJ0PQ1OG1IMH69HMQWNEA" localSheetId="18" hidden="1">#REF!</definedName>
    <definedName name="BEx5I17QJ0PQ1OG1IMH69HMQWNEA" localSheetId="17" hidden="1">#REF!</definedName>
    <definedName name="BEx5I17QJ0PQ1OG1IMH69HMQWNEA" localSheetId="2" hidden="1">#REF!</definedName>
    <definedName name="BEx5I17QJ0PQ1OG1IMH69HMQWNEA" localSheetId="0" hidden="1">#REF!</definedName>
    <definedName name="BEx5I17QJ0PQ1OG1IMH69HMQWNEA" hidden="1">#REF!</definedName>
    <definedName name="BEx5I244LQHZTF3XI66J8705R9XX" localSheetId="5" hidden="1">#REF!</definedName>
    <definedName name="BEx5I244LQHZTF3XI66J8705R9XX" localSheetId="9" hidden="1">#REF!</definedName>
    <definedName name="BEx5I244LQHZTF3XI66J8705R9XX" localSheetId="6" hidden="1">#REF!</definedName>
    <definedName name="BEx5I244LQHZTF3XI66J8705R9XX" localSheetId="10" hidden="1">#REF!</definedName>
    <definedName name="BEx5I244LQHZTF3XI66J8705R9XX" localSheetId="13" hidden="1">#REF!</definedName>
    <definedName name="BEx5I244LQHZTF3XI66J8705R9XX" localSheetId="14" hidden="1">#REF!</definedName>
    <definedName name="BEx5I244LQHZTF3XI66J8705R9XX" localSheetId="16" hidden="1">#REF!</definedName>
    <definedName name="BEx5I244LQHZTF3XI66J8705R9XX" localSheetId="15" hidden="1">#REF!</definedName>
    <definedName name="BEx5I244LQHZTF3XI66J8705R9XX" localSheetId="18" hidden="1">#REF!</definedName>
    <definedName name="BEx5I244LQHZTF3XI66J8705R9XX" localSheetId="17" hidden="1">#REF!</definedName>
    <definedName name="BEx5I244LQHZTF3XI66J8705R9XX" localSheetId="2" hidden="1">#REF!</definedName>
    <definedName name="BEx5I244LQHZTF3XI66J8705R9XX" localSheetId="0" hidden="1">#REF!</definedName>
    <definedName name="BEx5I244LQHZTF3XI66J8705R9XX" hidden="1">#REF!</definedName>
    <definedName name="BEx5I8PBP4LIXDGID5BP0THLO0AQ" localSheetId="5" hidden="1">#REF!</definedName>
    <definedName name="BEx5I8PBP4LIXDGID5BP0THLO0AQ" localSheetId="9" hidden="1">#REF!</definedName>
    <definedName name="BEx5I8PBP4LIXDGID5BP0THLO0AQ" localSheetId="6" hidden="1">#REF!</definedName>
    <definedName name="BEx5I8PBP4LIXDGID5BP0THLO0AQ" localSheetId="10" hidden="1">#REF!</definedName>
    <definedName name="BEx5I8PBP4LIXDGID5BP0THLO0AQ" localSheetId="13" hidden="1">#REF!</definedName>
    <definedName name="BEx5I8PBP4LIXDGID5BP0THLO0AQ" localSheetId="14" hidden="1">#REF!</definedName>
    <definedName name="BEx5I8PBP4LIXDGID5BP0THLO0AQ" localSheetId="16" hidden="1">#REF!</definedName>
    <definedName name="BEx5I8PBP4LIXDGID5BP0THLO0AQ" localSheetId="15" hidden="1">#REF!</definedName>
    <definedName name="BEx5I8PBP4LIXDGID5BP0THLO0AQ" localSheetId="18" hidden="1">#REF!</definedName>
    <definedName name="BEx5I8PBP4LIXDGID5BP0THLO0AQ" localSheetId="17" hidden="1">#REF!</definedName>
    <definedName name="BEx5I8PBP4LIXDGID5BP0THLO0AQ" localSheetId="2" hidden="1">#REF!</definedName>
    <definedName name="BEx5I8PBP4LIXDGID5BP0THLO0AQ" localSheetId="0" hidden="1">#REF!</definedName>
    <definedName name="BEx5I8PBP4LIXDGID5BP0THLO0AQ" hidden="1">#REF!</definedName>
    <definedName name="BEx5I8USVUB3JP4S9OXGMZVMOQXR" localSheetId="5" hidden="1">#REF!</definedName>
    <definedName name="BEx5I8USVUB3JP4S9OXGMZVMOQXR" localSheetId="9" hidden="1">#REF!</definedName>
    <definedName name="BEx5I8USVUB3JP4S9OXGMZVMOQXR" localSheetId="6" hidden="1">#REF!</definedName>
    <definedName name="BEx5I8USVUB3JP4S9OXGMZVMOQXR" localSheetId="10" hidden="1">#REF!</definedName>
    <definedName name="BEx5I8USVUB3JP4S9OXGMZVMOQXR" localSheetId="13" hidden="1">#REF!</definedName>
    <definedName name="BEx5I8USVUB3JP4S9OXGMZVMOQXR" localSheetId="14" hidden="1">#REF!</definedName>
    <definedName name="BEx5I8USVUB3JP4S9OXGMZVMOQXR" localSheetId="16" hidden="1">#REF!</definedName>
    <definedName name="BEx5I8USVUB3JP4S9OXGMZVMOQXR" localSheetId="15" hidden="1">#REF!</definedName>
    <definedName name="BEx5I8USVUB3JP4S9OXGMZVMOQXR" localSheetId="18" hidden="1">#REF!</definedName>
    <definedName name="BEx5I8USVUB3JP4S9OXGMZVMOQXR" localSheetId="17" hidden="1">#REF!</definedName>
    <definedName name="BEx5I8USVUB3JP4S9OXGMZVMOQXR" localSheetId="2" hidden="1">#REF!</definedName>
    <definedName name="BEx5I8USVUB3JP4S9OXGMZVMOQXR" localSheetId="0" hidden="1">#REF!</definedName>
    <definedName name="BEx5I8USVUB3JP4S9OXGMZVMOQXR" hidden="1">#REF!</definedName>
    <definedName name="BEx5I9GDQSYIAL65UQNDMNFQCS9Y" localSheetId="5" hidden="1">#REF!</definedName>
    <definedName name="BEx5I9GDQSYIAL65UQNDMNFQCS9Y" localSheetId="9" hidden="1">#REF!</definedName>
    <definedName name="BEx5I9GDQSYIAL65UQNDMNFQCS9Y" localSheetId="6" hidden="1">#REF!</definedName>
    <definedName name="BEx5I9GDQSYIAL65UQNDMNFQCS9Y" localSheetId="10" hidden="1">#REF!</definedName>
    <definedName name="BEx5I9GDQSYIAL65UQNDMNFQCS9Y" localSheetId="13" hidden="1">#REF!</definedName>
    <definedName name="BEx5I9GDQSYIAL65UQNDMNFQCS9Y" localSheetId="14" hidden="1">#REF!</definedName>
    <definedName name="BEx5I9GDQSYIAL65UQNDMNFQCS9Y" localSheetId="16" hidden="1">#REF!</definedName>
    <definedName name="BEx5I9GDQSYIAL65UQNDMNFQCS9Y" localSheetId="15" hidden="1">#REF!</definedName>
    <definedName name="BEx5I9GDQSYIAL65UQNDMNFQCS9Y" localSheetId="18" hidden="1">#REF!</definedName>
    <definedName name="BEx5I9GDQSYIAL65UQNDMNFQCS9Y" localSheetId="17" hidden="1">#REF!</definedName>
    <definedName name="BEx5I9GDQSYIAL65UQNDMNFQCS9Y" localSheetId="2" hidden="1">#REF!</definedName>
    <definedName name="BEx5I9GDQSYIAL65UQNDMNFQCS9Y" localSheetId="0" hidden="1">#REF!</definedName>
    <definedName name="BEx5I9GDQSYIAL65UQNDMNFQCS9Y" hidden="1">#REF!</definedName>
    <definedName name="BEx5IBUPG9AWNW5PK7JGRGEJ4OLM" localSheetId="5" hidden="1">#REF!</definedName>
    <definedName name="BEx5IBUPG9AWNW5PK7JGRGEJ4OLM" localSheetId="9" hidden="1">#REF!</definedName>
    <definedName name="BEx5IBUPG9AWNW5PK7JGRGEJ4OLM" localSheetId="6" hidden="1">#REF!</definedName>
    <definedName name="BEx5IBUPG9AWNW5PK7JGRGEJ4OLM" localSheetId="10" hidden="1">#REF!</definedName>
    <definedName name="BEx5IBUPG9AWNW5PK7JGRGEJ4OLM" localSheetId="13" hidden="1">#REF!</definedName>
    <definedName name="BEx5IBUPG9AWNW5PK7JGRGEJ4OLM" localSheetId="14" hidden="1">#REF!</definedName>
    <definedName name="BEx5IBUPG9AWNW5PK7JGRGEJ4OLM" localSheetId="16" hidden="1">#REF!</definedName>
    <definedName name="BEx5IBUPG9AWNW5PK7JGRGEJ4OLM" localSheetId="15" hidden="1">#REF!</definedName>
    <definedName name="BEx5IBUPG9AWNW5PK7JGRGEJ4OLM" localSheetId="18" hidden="1">#REF!</definedName>
    <definedName name="BEx5IBUPG9AWNW5PK7JGRGEJ4OLM" localSheetId="17" hidden="1">#REF!</definedName>
    <definedName name="BEx5IBUPG9AWNW5PK7JGRGEJ4OLM" localSheetId="2" hidden="1">#REF!</definedName>
    <definedName name="BEx5IBUPG9AWNW5PK7JGRGEJ4OLM" localSheetId="0" hidden="1">#REF!</definedName>
    <definedName name="BEx5IBUPG9AWNW5PK7JGRGEJ4OLM" hidden="1">#REF!</definedName>
    <definedName name="BEx5IC06RVN8BSAEPREVKHKLCJ2L" localSheetId="5" hidden="1">#REF!</definedName>
    <definedName name="BEx5IC06RVN8BSAEPREVKHKLCJ2L" localSheetId="9" hidden="1">#REF!</definedName>
    <definedName name="BEx5IC06RVN8BSAEPREVKHKLCJ2L" localSheetId="6" hidden="1">#REF!</definedName>
    <definedName name="BEx5IC06RVN8BSAEPREVKHKLCJ2L" localSheetId="10" hidden="1">#REF!</definedName>
    <definedName name="BEx5IC06RVN8BSAEPREVKHKLCJ2L" localSheetId="13" hidden="1">#REF!</definedName>
    <definedName name="BEx5IC06RVN8BSAEPREVKHKLCJ2L" localSheetId="14" hidden="1">#REF!</definedName>
    <definedName name="BEx5IC06RVN8BSAEPREVKHKLCJ2L" localSheetId="16" hidden="1">#REF!</definedName>
    <definedName name="BEx5IC06RVN8BSAEPREVKHKLCJ2L" localSheetId="15" hidden="1">#REF!</definedName>
    <definedName name="BEx5IC06RVN8BSAEPREVKHKLCJ2L" localSheetId="18" hidden="1">#REF!</definedName>
    <definedName name="BEx5IC06RVN8BSAEPREVKHKLCJ2L" localSheetId="17" hidden="1">#REF!</definedName>
    <definedName name="BEx5IC06RVN8BSAEPREVKHKLCJ2L" localSheetId="2" hidden="1">#REF!</definedName>
    <definedName name="BEx5IC06RVN8BSAEPREVKHKLCJ2L" localSheetId="0" hidden="1">#REF!</definedName>
    <definedName name="BEx5IC06RVN8BSAEPREVKHKLCJ2L" hidden="1">#REF!</definedName>
    <definedName name="BEx5IGY4M04BPXSQF2J4GQYXF85O" localSheetId="5" hidden="1">#REF!</definedName>
    <definedName name="BEx5IGY4M04BPXSQF2J4GQYXF85O" localSheetId="9" hidden="1">#REF!</definedName>
    <definedName name="BEx5IGY4M04BPXSQF2J4GQYXF85O" localSheetId="6" hidden="1">#REF!</definedName>
    <definedName name="BEx5IGY4M04BPXSQF2J4GQYXF85O" localSheetId="10" hidden="1">#REF!</definedName>
    <definedName name="BEx5IGY4M04BPXSQF2J4GQYXF85O" localSheetId="13" hidden="1">#REF!</definedName>
    <definedName name="BEx5IGY4M04BPXSQF2J4GQYXF85O" localSheetId="14" hidden="1">#REF!</definedName>
    <definedName name="BEx5IGY4M04BPXSQF2J4GQYXF85O" localSheetId="16" hidden="1">#REF!</definedName>
    <definedName name="BEx5IGY4M04BPXSQF2J4GQYXF85O" localSheetId="15" hidden="1">#REF!</definedName>
    <definedName name="BEx5IGY4M04BPXSQF2J4GQYXF85O" localSheetId="18" hidden="1">#REF!</definedName>
    <definedName name="BEx5IGY4M04BPXSQF2J4GQYXF85O" localSheetId="17" hidden="1">#REF!</definedName>
    <definedName name="BEx5IGY4M04BPXSQF2J4GQYXF85O" localSheetId="2" hidden="1">#REF!</definedName>
    <definedName name="BEx5IGY4M04BPXSQF2J4GQYXF85O" localSheetId="0" hidden="1">#REF!</definedName>
    <definedName name="BEx5IGY4M04BPXSQF2J4GQYXF85O" hidden="1">#REF!</definedName>
    <definedName name="BEx5IWTZDCLZ5CCDG108STY04SAJ" localSheetId="5" hidden="1">#REF!</definedName>
    <definedName name="BEx5IWTZDCLZ5CCDG108STY04SAJ" localSheetId="9" hidden="1">#REF!</definedName>
    <definedName name="BEx5IWTZDCLZ5CCDG108STY04SAJ" localSheetId="6" hidden="1">#REF!</definedName>
    <definedName name="BEx5IWTZDCLZ5CCDG108STY04SAJ" localSheetId="10" hidden="1">#REF!</definedName>
    <definedName name="BEx5IWTZDCLZ5CCDG108STY04SAJ" localSheetId="13" hidden="1">#REF!</definedName>
    <definedName name="BEx5IWTZDCLZ5CCDG108STY04SAJ" localSheetId="14" hidden="1">#REF!</definedName>
    <definedName name="BEx5IWTZDCLZ5CCDG108STY04SAJ" localSheetId="16" hidden="1">#REF!</definedName>
    <definedName name="BEx5IWTZDCLZ5CCDG108STY04SAJ" localSheetId="15" hidden="1">#REF!</definedName>
    <definedName name="BEx5IWTZDCLZ5CCDG108STY04SAJ" localSheetId="18" hidden="1">#REF!</definedName>
    <definedName name="BEx5IWTZDCLZ5CCDG108STY04SAJ" localSheetId="17" hidden="1">#REF!</definedName>
    <definedName name="BEx5IWTZDCLZ5CCDG108STY04SAJ" localSheetId="2" hidden="1">#REF!</definedName>
    <definedName name="BEx5IWTZDCLZ5CCDG108STY04SAJ" localSheetId="0" hidden="1">#REF!</definedName>
    <definedName name="BEx5IWTZDCLZ5CCDG108STY04SAJ" hidden="1">#REF!</definedName>
    <definedName name="BEx5J0FFP1KS4NGY20AEJI8VREEA" localSheetId="5" hidden="1">#REF!</definedName>
    <definedName name="BEx5J0FFP1KS4NGY20AEJI8VREEA" localSheetId="9" hidden="1">#REF!</definedName>
    <definedName name="BEx5J0FFP1KS4NGY20AEJI8VREEA" localSheetId="6" hidden="1">#REF!</definedName>
    <definedName name="BEx5J0FFP1KS4NGY20AEJI8VREEA" localSheetId="10" hidden="1">#REF!</definedName>
    <definedName name="BEx5J0FFP1KS4NGY20AEJI8VREEA" localSheetId="13" hidden="1">#REF!</definedName>
    <definedName name="BEx5J0FFP1KS4NGY20AEJI8VREEA" localSheetId="14" hidden="1">#REF!</definedName>
    <definedName name="BEx5J0FFP1KS4NGY20AEJI8VREEA" localSheetId="16" hidden="1">#REF!</definedName>
    <definedName name="BEx5J0FFP1KS4NGY20AEJI8VREEA" localSheetId="15" hidden="1">#REF!</definedName>
    <definedName name="BEx5J0FFP1KS4NGY20AEJI8VREEA" localSheetId="18" hidden="1">#REF!</definedName>
    <definedName name="BEx5J0FFP1KS4NGY20AEJI8VREEA" localSheetId="17" hidden="1">#REF!</definedName>
    <definedName name="BEx5J0FFP1KS4NGY20AEJI8VREEA" localSheetId="2" hidden="1">#REF!</definedName>
    <definedName name="BEx5J0FFP1KS4NGY20AEJI8VREEA" localSheetId="0" hidden="1">#REF!</definedName>
    <definedName name="BEx5J0FFP1KS4NGY20AEJI8VREEA" hidden="1">#REF!</definedName>
    <definedName name="BEx5J1XE5FVWL6IJV6CWKPN24UBK" localSheetId="5" hidden="1">#REF!</definedName>
    <definedName name="BEx5J1XE5FVWL6IJV6CWKPN24UBK" localSheetId="9" hidden="1">#REF!</definedName>
    <definedName name="BEx5J1XE5FVWL6IJV6CWKPN24UBK" localSheetId="6" hidden="1">#REF!</definedName>
    <definedName name="BEx5J1XE5FVWL6IJV6CWKPN24UBK" localSheetId="10" hidden="1">#REF!</definedName>
    <definedName name="BEx5J1XE5FVWL6IJV6CWKPN24UBK" localSheetId="13" hidden="1">#REF!</definedName>
    <definedName name="BEx5J1XE5FVWL6IJV6CWKPN24UBK" localSheetId="14" hidden="1">#REF!</definedName>
    <definedName name="BEx5J1XE5FVWL6IJV6CWKPN24UBK" localSheetId="16" hidden="1">#REF!</definedName>
    <definedName name="BEx5J1XE5FVWL6IJV6CWKPN24UBK" localSheetId="15" hidden="1">#REF!</definedName>
    <definedName name="BEx5J1XE5FVWL6IJV6CWKPN24UBK" localSheetId="18" hidden="1">#REF!</definedName>
    <definedName name="BEx5J1XE5FVWL6IJV6CWKPN24UBK" localSheetId="17" hidden="1">#REF!</definedName>
    <definedName name="BEx5J1XE5FVWL6IJV6CWKPN24UBK" localSheetId="2" hidden="1">#REF!</definedName>
    <definedName name="BEx5J1XE5FVWL6IJV6CWKPN24UBK" localSheetId="0" hidden="1">#REF!</definedName>
    <definedName name="BEx5J1XE5FVWL6IJV6CWKPN24UBK" hidden="1">#REF!</definedName>
    <definedName name="BEx5JF3ZXLDIS8VNKDCY7ZI7H1CI" localSheetId="5" hidden="1">#REF!</definedName>
    <definedName name="BEx5JF3ZXLDIS8VNKDCY7ZI7H1CI" localSheetId="9" hidden="1">#REF!</definedName>
    <definedName name="BEx5JF3ZXLDIS8VNKDCY7ZI7H1CI" localSheetId="6" hidden="1">#REF!</definedName>
    <definedName name="BEx5JF3ZXLDIS8VNKDCY7ZI7H1CI" localSheetId="10" hidden="1">#REF!</definedName>
    <definedName name="BEx5JF3ZXLDIS8VNKDCY7ZI7H1CI" localSheetId="13" hidden="1">#REF!</definedName>
    <definedName name="BEx5JF3ZXLDIS8VNKDCY7ZI7H1CI" localSheetId="14" hidden="1">#REF!</definedName>
    <definedName name="BEx5JF3ZXLDIS8VNKDCY7ZI7H1CI" localSheetId="16" hidden="1">#REF!</definedName>
    <definedName name="BEx5JF3ZXLDIS8VNKDCY7ZI7H1CI" localSheetId="15" hidden="1">#REF!</definedName>
    <definedName name="BEx5JF3ZXLDIS8VNKDCY7ZI7H1CI" localSheetId="18" hidden="1">#REF!</definedName>
    <definedName name="BEx5JF3ZXLDIS8VNKDCY7ZI7H1CI" localSheetId="17" hidden="1">#REF!</definedName>
    <definedName name="BEx5JF3ZXLDIS8VNKDCY7ZI7H1CI" localSheetId="2" hidden="1">#REF!</definedName>
    <definedName name="BEx5JF3ZXLDIS8VNKDCY7ZI7H1CI" localSheetId="0" hidden="1">#REF!</definedName>
    <definedName name="BEx5JF3ZXLDIS8VNKDCY7ZI7H1CI" hidden="1">#REF!</definedName>
    <definedName name="BEx5JHCZJ8G6OOOW6EF3GABXKH6F" localSheetId="5" hidden="1">#REF!</definedName>
    <definedName name="BEx5JHCZJ8G6OOOW6EF3GABXKH6F" localSheetId="9" hidden="1">#REF!</definedName>
    <definedName name="BEx5JHCZJ8G6OOOW6EF3GABXKH6F" localSheetId="6" hidden="1">#REF!</definedName>
    <definedName name="BEx5JHCZJ8G6OOOW6EF3GABXKH6F" localSheetId="10" hidden="1">#REF!</definedName>
    <definedName name="BEx5JHCZJ8G6OOOW6EF3GABXKH6F" localSheetId="13" hidden="1">#REF!</definedName>
    <definedName name="BEx5JHCZJ8G6OOOW6EF3GABXKH6F" localSheetId="14" hidden="1">#REF!</definedName>
    <definedName name="BEx5JHCZJ8G6OOOW6EF3GABXKH6F" localSheetId="16" hidden="1">#REF!</definedName>
    <definedName name="BEx5JHCZJ8G6OOOW6EF3GABXKH6F" localSheetId="15" hidden="1">#REF!</definedName>
    <definedName name="BEx5JHCZJ8G6OOOW6EF3GABXKH6F" localSheetId="18" hidden="1">#REF!</definedName>
    <definedName name="BEx5JHCZJ8G6OOOW6EF3GABXKH6F" localSheetId="17" hidden="1">#REF!</definedName>
    <definedName name="BEx5JHCZJ8G6OOOW6EF3GABXKH6F" localSheetId="2" hidden="1">#REF!</definedName>
    <definedName name="BEx5JHCZJ8G6OOOW6EF3GABXKH6F" localSheetId="0" hidden="1">#REF!</definedName>
    <definedName name="BEx5JHCZJ8G6OOOW6EF3GABXKH6F" hidden="1">#REF!</definedName>
    <definedName name="BEx5JJB6W446THXQCRUKD3I7RKLP" localSheetId="5" hidden="1">#REF!</definedName>
    <definedName name="BEx5JJB6W446THXQCRUKD3I7RKLP" localSheetId="9" hidden="1">#REF!</definedName>
    <definedName name="BEx5JJB6W446THXQCRUKD3I7RKLP" localSheetId="6" hidden="1">#REF!</definedName>
    <definedName name="BEx5JJB6W446THXQCRUKD3I7RKLP" localSheetId="10" hidden="1">#REF!</definedName>
    <definedName name="BEx5JJB6W446THXQCRUKD3I7RKLP" localSheetId="13" hidden="1">#REF!</definedName>
    <definedName name="BEx5JJB6W446THXQCRUKD3I7RKLP" localSheetId="14" hidden="1">#REF!</definedName>
    <definedName name="BEx5JJB6W446THXQCRUKD3I7RKLP" localSheetId="16" hidden="1">#REF!</definedName>
    <definedName name="BEx5JJB6W446THXQCRUKD3I7RKLP" localSheetId="15" hidden="1">#REF!</definedName>
    <definedName name="BEx5JJB6W446THXQCRUKD3I7RKLP" localSheetId="18" hidden="1">#REF!</definedName>
    <definedName name="BEx5JJB6W446THXQCRUKD3I7RKLP" localSheetId="17" hidden="1">#REF!</definedName>
    <definedName name="BEx5JJB6W446THXQCRUKD3I7RKLP" localSheetId="2" hidden="1">#REF!</definedName>
    <definedName name="BEx5JJB6W446THXQCRUKD3I7RKLP" localSheetId="0" hidden="1">#REF!</definedName>
    <definedName name="BEx5JJB6W446THXQCRUKD3I7RKLP" hidden="1">#REF!</definedName>
    <definedName name="BEx5JNCT8Z7XSSPD5EMNAJELCU2V" localSheetId="5" hidden="1">#REF!</definedName>
    <definedName name="BEx5JNCT8Z7XSSPD5EMNAJELCU2V" localSheetId="9" hidden="1">#REF!</definedName>
    <definedName name="BEx5JNCT8Z7XSSPD5EMNAJELCU2V" localSheetId="6" hidden="1">#REF!</definedName>
    <definedName name="BEx5JNCT8Z7XSSPD5EMNAJELCU2V" localSheetId="10" hidden="1">#REF!</definedName>
    <definedName name="BEx5JNCT8Z7XSSPD5EMNAJELCU2V" localSheetId="13" hidden="1">#REF!</definedName>
    <definedName name="BEx5JNCT8Z7XSSPD5EMNAJELCU2V" localSheetId="14" hidden="1">#REF!</definedName>
    <definedName name="BEx5JNCT8Z7XSSPD5EMNAJELCU2V" localSheetId="16" hidden="1">#REF!</definedName>
    <definedName name="BEx5JNCT8Z7XSSPD5EMNAJELCU2V" localSheetId="15" hidden="1">#REF!</definedName>
    <definedName name="BEx5JNCT8Z7XSSPD5EMNAJELCU2V" localSheetId="18" hidden="1">#REF!</definedName>
    <definedName name="BEx5JNCT8Z7XSSPD5EMNAJELCU2V" localSheetId="17" hidden="1">#REF!</definedName>
    <definedName name="BEx5JNCT8Z7XSSPD5EMNAJELCU2V" localSheetId="2" hidden="1">#REF!</definedName>
    <definedName name="BEx5JNCT8Z7XSSPD5EMNAJELCU2V" localSheetId="0" hidden="1">#REF!</definedName>
    <definedName name="BEx5JNCT8Z7XSSPD5EMNAJELCU2V" hidden="1">#REF!</definedName>
    <definedName name="BEx5JQCNT9Y4RM306CHC8IPY3HBZ" localSheetId="5" hidden="1">#REF!</definedName>
    <definedName name="BEx5JQCNT9Y4RM306CHC8IPY3HBZ" localSheetId="9" hidden="1">#REF!</definedName>
    <definedName name="BEx5JQCNT9Y4RM306CHC8IPY3HBZ" localSheetId="6" hidden="1">#REF!</definedName>
    <definedName name="BEx5JQCNT9Y4RM306CHC8IPY3HBZ" localSheetId="10" hidden="1">#REF!</definedName>
    <definedName name="BEx5JQCNT9Y4RM306CHC8IPY3HBZ" localSheetId="13" hidden="1">#REF!</definedName>
    <definedName name="BEx5JQCNT9Y4RM306CHC8IPY3HBZ" localSheetId="14" hidden="1">#REF!</definedName>
    <definedName name="BEx5JQCNT9Y4RM306CHC8IPY3HBZ" localSheetId="16" hidden="1">#REF!</definedName>
    <definedName name="BEx5JQCNT9Y4RM306CHC8IPY3HBZ" localSheetId="15" hidden="1">#REF!</definedName>
    <definedName name="BEx5JQCNT9Y4RM306CHC8IPY3HBZ" localSheetId="18" hidden="1">#REF!</definedName>
    <definedName name="BEx5JQCNT9Y4RM306CHC8IPY3HBZ" localSheetId="17" hidden="1">#REF!</definedName>
    <definedName name="BEx5JQCNT9Y4RM306CHC8IPY3HBZ" localSheetId="2" hidden="1">#REF!</definedName>
    <definedName name="BEx5JQCNT9Y4RM306CHC8IPY3HBZ" localSheetId="0" hidden="1">#REF!</definedName>
    <definedName name="BEx5JQCNT9Y4RM306CHC8IPY3HBZ" hidden="1">#REF!</definedName>
    <definedName name="BEx5K08PYKE6JOKBYIB006TX619P" localSheetId="5" hidden="1">#REF!</definedName>
    <definedName name="BEx5K08PYKE6JOKBYIB006TX619P" localSheetId="9" hidden="1">#REF!</definedName>
    <definedName name="BEx5K08PYKE6JOKBYIB006TX619P" localSheetId="6" hidden="1">#REF!</definedName>
    <definedName name="BEx5K08PYKE6JOKBYIB006TX619P" localSheetId="10" hidden="1">#REF!</definedName>
    <definedName name="BEx5K08PYKE6JOKBYIB006TX619P" localSheetId="13" hidden="1">#REF!</definedName>
    <definedName name="BEx5K08PYKE6JOKBYIB006TX619P" localSheetId="14" hidden="1">#REF!</definedName>
    <definedName name="BEx5K08PYKE6JOKBYIB006TX619P" localSheetId="16" hidden="1">#REF!</definedName>
    <definedName name="BEx5K08PYKE6JOKBYIB006TX619P" localSheetId="15" hidden="1">#REF!</definedName>
    <definedName name="BEx5K08PYKE6JOKBYIB006TX619P" localSheetId="18" hidden="1">#REF!</definedName>
    <definedName name="BEx5K08PYKE6JOKBYIB006TX619P" localSheetId="17" hidden="1">#REF!</definedName>
    <definedName name="BEx5K08PYKE6JOKBYIB006TX619P" localSheetId="2" hidden="1">#REF!</definedName>
    <definedName name="BEx5K08PYKE6JOKBYIB006TX619P" localSheetId="0" hidden="1">#REF!</definedName>
    <definedName name="BEx5K08PYKE6JOKBYIB006TX619P" hidden="1">#REF!</definedName>
    <definedName name="BEx5K4W2S2K7M9V2M304KW93LK8Q" localSheetId="5" hidden="1">#REF!</definedName>
    <definedName name="BEx5K4W2S2K7M9V2M304KW93LK8Q" localSheetId="9" hidden="1">#REF!</definedName>
    <definedName name="BEx5K4W2S2K7M9V2M304KW93LK8Q" localSheetId="6" hidden="1">#REF!</definedName>
    <definedName name="BEx5K4W2S2K7M9V2M304KW93LK8Q" localSheetId="10" hidden="1">#REF!</definedName>
    <definedName name="BEx5K4W2S2K7M9V2M304KW93LK8Q" localSheetId="13" hidden="1">#REF!</definedName>
    <definedName name="BEx5K4W2S2K7M9V2M304KW93LK8Q" localSheetId="14" hidden="1">#REF!</definedName>
    <definedName name="BEx5K4W2S2K7M9V2M304KW93LK8Q" localSheetId="16" hidden="1">#REF!</definedName>
    <definedName name="BEx5K4W2S2K7M9V2M304KW93LK8Q" localSheetId="15" hidden="1">#REF!</definedName>
    <definedName name="BEx5K4W2S2K7M9V2M304KW93LK8Q" localSheetId="18" hidden="1">#REF!</definedName>
    <definedName name="BEx5K4W2S2K7M9V2M304KW93LK8Q" localSheetId="17" hidden="1">#REF!</definedName>
    <definedName name="BEx5K4W2S2K7M9V2M304KW93LK8Q" localSheetId="2" hidden="1">#REF!</definedName>
    <definedName name="BEx5K4W2S2K7M9V2M304KW93LK8Q" localSheetId="0" hidden="1">#REF!</definedName>
    <definedName name="BEx5K4W2S2K7M9V2M304KW93LK8Q" hidden="1">#REF!</definedName>
    <definedName name="BEx5K51DSERT1TR7B4A29R41W4NX" localSheetId="5" hidden="1">#REF!</definedName>
    <definedName name="BEx5K51DSERT1TR7B4A29R41W4NX" localSheetId="9" hidden="1">#REF!</definedName>
    <definedName name="BEx5K51DSERT1TR7B4A29R41W4NX" localSheetId="6" hidden="1">#REF!</definedName>
    <definedName name="BEx5K51DSERT1TR7B4A29R41W4NX" localSheetId="10" hidden="1">#REF!</definedName>
    <definedName name="BEx5K51DSERT1TR7B4A29R41W4NX" localSheetId="13" hidden="1">#REF!</definedName>
    <definedName name="BEx5K51DSERT1TR7B4A29R41W4NX" localSheetId="14" hidden="1">#REF!</definedName>
    <definedName name="BEx5K51DSERT1TR7B4A29R41W4NX" localSheetId="16" hidden="1">#REF!</definedName>
    <definedName name="BEx5K51DSERT1TR7B4A29R41W4NX" localSheetId="15" hidden="1">#REF!</definedName>
    <definedName name="BEx5K51DSERT1TR7B4A29R41W4NX" localSheetId="18" hidden="1">#REF!</definedName>
    <definedName name="BEx5K51DSERT1TR7B4A29R41W4NX" localSheetId="17" hidden="1">#REF!</definedName>
    <definedName name="BEx5K51DSERT1TR7B4A29R41W4NX" localSheetId="2" hidden="1">#REF!</definedName>
    <definedName name="BEx5K51DSERT1TR7B4A29R41W4NX" localSheetId="0" hidden="1">#REF!</definedName>
    <definedName name="BEx5K51DSERT1TR7B4A29R41W4NX" hidden="1">#REF!</definedName>
    <definedName name="BEx5KBBZ8KCEQK36ARG4ERYOFD4G" localSheetId="5" hidden="1">#REF!</definedName>
    <definedName name="BEx5KBBZ8KCEQK36ARG4ERYOFD4G" localSheetId="9" hidden="1">#REF!</definedName>
    <definedName name="BEx5KBBZ8KCEQK36ARG4ERYOFD4G" localSheetId="6" hidden="1">#REF!</definedName>
    <definedName name="BEx5KBBZ8KCEQK36ARG4ERYOFD4G" localSheetId="10" hidden="1">#REF!</definedName>
    <definedName name="BEx5KBBZ8KCEQK36ARG4ERYOFD4G" localSheetId="13" hidden="1">#REF!</definedName>
    <definedName name="BEx5KBBZ8KCEQK36ARG4ERYOFD4G" localSheetId="14" hidden="1">#REF!</definedName>
    <definedName name="BEx5KBBZ8KCEQK36ARG4ERYOFD4G" localSheetId="16" hidden="1">#REF!</definedName>
    <definedName name="BEx5KBBZ8KCEQK36ARG4ERYOFD4G" localSheetId="15" hidden="1">#REF!</definedName>
    <definedName name="BEx5KBBZ8KCEQK36ARG4ERYOFD4G" localSheetId="18" hidden="1">#REF!</definedName>
    <definedName name="BEx5KBBZ8KCEQK36ARG4ERYOFD4G" localSheetId="17" hidden="1">#REF!</definedName>
    <definedName name="BEx5KBBZ8KCEQK36ARG4ERYOFD4G" localSheetId="2" hidden="1">#REF!</definedName>
    <definedName name="BEx5KBBZ8KCEQK36ARG4ERYOFD4G" localSheetId="0" hidden="1">#REF!</definedName>
    <definedName name="BEx5KBBZ8KCEQK36ARG4ERYOFD4G" hidden="1">#REF!</definedName>
    <definedName name="BEx5KCOET0DYMY4VILOLGVBX7E3C" localSheetId="5" hidden="1">#REF!</definedName>
    <definedName name="BEx5KCOET0DYMY4VILOLGVBX7E3C" localSheetId="9" hidden="1">#REF!</definedName>
    <definedName name="BEx5KCOET0DYMY4VILOLGVBX7E3C" localSheetId="6" hidden="1">#REF!</definedName>
    <definedName name="BEx5KCOET0DYMY4VILOLGVBX7E3C" localSheetId="10" hidden="1">#REF!</definedName>
    <definedName name="BEx5KCOET0DYMY4VILOLGVBX7E3C" localSheetId="13" hidden="1">#REF!</definedName>
    <definedName name="BEx5KCOET0DYMY4VILOLGVBX7E3C" localSheetId="14" hidden="1">#REF!</definedName>
    <definedName name="BEx5KCOET0DYMY4VILOLGVBX7E3C" localSheetId="16" hidden="1">#REF!</definedName>
    <definedName name="BEx5KCOET0DYMY4VILOLGVBX7E3C" localSheetId="15" hidden="1">#REF!</definedName>
    <definedName name="BEx5KCOET0DYMY4VILOLGVBX7E3C" localSheetId="18" hidden="1">#REF!</definedName>
    <definedName name="BEx5KCOET0DYMY4VILOLGVBX7E3C" localSheetId="17" hidden="1">#REF!</definedName>
    <definedName name="BEx5KCOET0DYMY4VILOLGVBX7E3C" localSheetId="2" hidden="1">#REF!</definedName>
    <definedName name="BEx5KCOET0DYMY4VILOLGVBX7E3C" localSheetId="0" hidden="1">#REF!</definedName>
    <definedName name="BEx5KCOET0DYMY4VILOLGVBX7E3C" hidden="1">#REF!</definedName>
    <definedName name="BEx5KYER580I4T7WTLMUN7NLNP5K" localSheetId="5" hidden="1">#REF!</definedName>
    <definedName name="BEx5KYER580I4T7WTLMUN7NLNP5K" localSheetId="9" hidden="1">#REF!</definedName>
    <definedName name="BEx5KYER580I4T7WTLMUN7NLNP5K" localSheetId="6" hidden="1">#REF!</definedName>
    <definedName name="BEx5KYER580I4T7WTLMUN7NLNP5K" localSheetId="10" hidden="1">#REF!</definedName>
    <definedName name="BEx5KYER580I4T7WTLMUN7NLNP5K" localSheetId="13" hidden="1">#REF!</definedName>
    <definedName name="BEx5KYER580I4T7WTLMUN7NLNP5K" localSheetId="14" hidden="1">#REF!</definedName>
    <definedName name="BEx5KYER580I4T7WTLMUN7NLNP5K" localSheetId="16" hidden="1">#REF!</definedName>
    <definedName name="BEx5KYER580I4T7WTLMUN7NLNP5K" localSheetId="15" hidden="1">#REF!</definedName>
    <definedName name="BEx5KYER580I4T7WTLMUN7NLNP5K" localSheetId="18" hidden="1">#REF!</definedName>
    <definedName name="BEx5KYER580I4T7WTLMUN7NLNP5K" localSheetId="17" hidden="1">#REF!</definedName>
    <definedName name="BEx5KYER580I4T7WTLMUN7NLNP5K" localSheetId="2" hidden="1">#REF!</definedName>
    <definedName name="BEx5KYER580I4T7WTLMUN7NLNP5K" localSheetId="0" hidden="1">#REF!</definedName>
    <definedName name="BEx5KYER580I4T7WTLMUN7NLNP5K" hidden="1">#REF!</definedName>
    <definedName name="BEx5LHLB3M6K4ZKY2F42QBZT30ZH" localSheetId="5" hidden="1">#REF!</definedName>
    <definedName name="BEx5LHLB3M6K4ZKY2F42QBZT30ZH" localSheetId="9" hidden="1">#REF!</definedName>
    <definedName name="BEx5LHLB3M6K4ZKY2F42QBZT30ZH" localSheetId="6" hidden="1">#REF!</definedName>
    <definedName name="BEx5LHLB3M6K4ZKY2F42QBZT30ZH" localSheetId="10" hidden="1">#REF!</definedName>
    <definedName name="BEx5LHLB3M6K4ZKY2F42QBZT30ZH" localSheetId="13" hidden="1">#REF!</definedName>
    <definedName name="BEx5LHLB3M6K4ZKY2F42QBZT30ZH" localSheetId="14" hidden="1">#REF!</definedName>
    <definedName name="BEx5LHLB3M6K4ZKY2F42QBZT30ZH" localSheetId="16" hidden="1">#REF!</definedName>
    <definedName name="BEx5LHLB3M6K4ZKY2F42QBZT30ZH" localSheetId="15" hidden="1">#REF!</definedName>
    <definedName name="BEx5LHLB3M6K4ZKY2F42QBZT30ZH" localSheetId="18" hidden="1">#REF!</definedName>
    <definedName name="BEx5LHLB3M6K4ZKY2F42QBZT30ZH" localSheetId="17" hidden="1">#REF!</definedName>
    <definedName name="BEx5LHLB3M6K4ZKY2F42QBZT30ZH" localSheetId="2" hidden="1">#REF!</definedName>
    <definedName name="BEx5LHLB3M6K4ZKY2F42QBZT30ZH" localSheetId="0" hidden="1">#REF!</definedName>
    <definedName name="BEx5LHLB3M6K4ZKY2F42QBZT30ZH" hidden="1">#REF!</definedName>
    <definedName name="BEx5LKQJG40DO2JR1ZF6KD3PON9K" localSheetId="5" hidden="1">#REF!</definedName>
    <definedName name="BEx5LKQJG40DO2JR1ZF6KD3PON9K" localSheetId="9" hidden="1">#REF!</definedName>
    <definedName name="BEx5LKQJG40DO2JR1ZF6KD3PON9K" localSheetId="6" hidden="1">#REF!</definedName>
    <definedName name="BEx5LKQJG40DO2JR1ZF6KD3PON9K" localSheetId="10" hidden="1">#REF!</definedName>
    <definedName name="BEx5LKQJG40DO2JR1ZF6KD3PON9K" localSheetId="13" hidden="1">#REF!</definedName>
    <definedName name="BEx5LKQJG40DO2JR1ZF6KD3PON9K" localSheetId="14" hidden="1">#REF!</definedName>
    <definedName name="BEx5LKQJG40DO2JR1ZF6KD3PON9K" localSheetId="16" hidden="1">#REF!</definedName>
    <definedName name="BEx5LKQJG40DO2JR1ZF6KD3PON9K" localSheetId="15" hidden="1">#REF!</definedName>
    <definedName name="BEx5LKQJG40DO2JR1ZF6KD3PON9K" localSheetId="18" hidden="1">#REF!</definedName>
    <definedName name="BEx5LKQJG40DO2JR1ZF6KD3PON9K" localSheetId="17" hidden="1">#REF!</definedName>
    <definedName name="BEx5LKQJG40DO2JR1ZF6KD3PON9K" localSheetId="2" hidden="1">#REF!</definedName>
    <definedName name="BEx5LKQJG40DO2JR1ZF6KD3PON9K" localSheetId="0" hidden="1">#REF!</definedName>
    <definedName name="BEx5LKQJG40DO2JR1ZF6KD3PON9K" hidden="1">#REF!</definedName>
    <definedName name="BEx5LQA84QRPGAR4FLC7MCT3H9EN" localSheetId="5" hidden="1">#REF!</definedName>
    <definedName name="BEx5LQA84QRPGAR4FLC7MCT3H9EN" localSheetId="9" hidden="1">#REF!</definedName>
    <definedName name="BEx5LQA84QRPGAR4FLC7MCT3H9EN" localSheetId="6" hidden="1">#REF!</definedName>
    <definedName name="BEx5LQA84QRPGAR4FLC7MCT3H9EN" localSheetId="10" hidden="1">#REF!</definedName>
    <definedName name="BEx5LQA84QRPGAR4FLC7MCT3H9EN" localSheetId="13" hidden="1">#REF!</definedName>
    <definedName name="BEx5LQA84QRPGAR4FLC7MCT3H9EN" localSheetId="14" hidden="1">#REF!</definedName>
    <definedName name="BEx5LQA84QRPGAR4FLC7MCT3H9EN" localSheetId="16" hidden="1">#REF!</definedName>
    <definedName name="BEx5LQA84QRPGAR4FLC7MCT3H9EN" localSheetId="15" hidden="1">#REF!</definedName>
    <definedName name="BEx5LQA84QRPGAR4FLC7MCT3H9EN" localSheetId="18" hidden="1">#REF!</definedName>
    <definedName name="BEx5LQA84QRPGAR4FLC7MCT3H9EN" localSheetId="17" hidden="1">#REF!</definedName>
    <definedName name="BEx5LQA84QRPGAR4FLC7MCT3H9EN" localSheetId="2" hidden="1">#REF!</definedName>
    <definedName name="BEx5LQA84QRPGAR4FLC7MCT3H9EN" localSheetId="0" hidden="1">#REF!</definedName>
    <definedName name="BEx5LQA84QRPGAR4FLC7MCT3H9EN" hidden="1">#REF!</definedName>
    <definedName name="BEx5LRMNU3HXIE1BUMDHRU31F7JJ" localSheetId="5" hidden="1">#REF!</definedName>
    <definedName name="BEx5LRMNU3HXIE1BUMDHRU31F7JJ" localSheetId="9" hidden="1">#REF!</definedName>
    <definedName name="BEx5LRMNU3HXIE1BUMDHRU31F7JJ" localSheetId="6" hidden="1">#REF!</definedName>
    <definedName name="BEx5LRMNU3HXIE1BUMDHRU31F7JJ" localSheetId="10" hidden="1">#REF!</definedName>
    <definedName name="BEx5LRMNU3HXIE1BUMDHRU31F7JJ" localSheetId="13" hidden="1">#REF!</definedName>
    <definedName name="BEx5LRMNU3HXIE1BUMDHRU31F7JJ" localSheetId="14" hidden="1">#REF!</definedName>
    <definedName name="BEx5LRMNU3HXIE1BUMDHRU31F7JJ" localSheetId="16" hidden="1">#REF!</definedName>
    <definedName name="BEx5LRMNU3HXIE1BUMDHRU31F7JJ" localSheetId="15" hidden="1">#REF!</definedName>
    <definedName name="BEx5LRMNU3HXIE1BUMDHRU31F7JJ" localSheetId="18" hidden="1">#REF!</definedName>
    <definedName name="BEx5LRMNU3HXIE1BUMDHRU31F7JJ" localSheetId="17" hidden="1">#REF!</definedName>
    <definedName name="BEx5LRMNU3HXIE1BUMDHRU31F7JJ" localSheetId="2" hidden="1">#REF!</definedName>
    <definedName name="BEx5LRMNU3HXIE1BUMDHRU31F7JJ" localSheetId="0" hidden="1">#REF!</definedName>
    <definedName name="BEx5LRMNU3HXIE1BUMDHRU31F7JJ" hidden="1">#REF!</definedName>
    <definedName name="BEx5LSJ1LPUAX3ENSPECWPG4J7D1" localSheetId="5" hidden="1">#REF!</definedName>
    <definedName name="BEx5LSJ1LPUAX3ENSPECWPG4J7D1" localSheetId="9" hidden="1">#REF!</definedName>
    <definedName name="BEx5LSJ1LPUAX3ENSPECWPG4J7D1" localSheetId="6" hidden="1">#REF!</definedName>
    <definedName name="BEx5LSJ1LPUAX3ENSPECWPG4J7D1" localSheetId="10" hidden="1">#REF!</definedName>
    <definedName name="BEx5LSJ1LPUAX3ENSPECWPG4J7D1" localSheetId="13" hidden="1">#REF!</definedName>
    <definedName name="BEx5LSJ1LPUAX3ENSPECWPG4J7D1" localSheetId="14" hidden="1">#REF!</definedName>
    <definedName name="BEx5LSJ1LPUAX3ENSPECWPG4J7D1" localSheetId="16" hidden="1">#REF!</definedName>
    <definedName name="BEx5LSJ1LPUAX3ENSPECWPG4J7D1" localSheetId="15" hidden="1">#REF!</definedName>
    <definedName name="BEx5LSJ1LPUAX3ENSPECWPG4J7D1" localSheetId="18" hidden="1">#REF!</definedName>
    <definedName name="BEx5LSJ1LPUAX3ENSPECWPG4J7D1" localSheetId="17" hidden="1">#REF!</definedName>
    <definedName name="BEx5LSJ1LPUAX3ENSPECWPG4J7D1" localSheetId="2" hidden="1">#REF!</definedName>
    <definedName name="BEx5LSJ1LPUAX3ENSPECWPG4J7D1" localSheetId="0" hidden="1">#REF!</definedName>
    <definedName name="BEx5LSJ1LPUAX3ENSPECWPG4J7D1" hidden="1">#REF!</definedName>
    <definedName name="BEx5LTKQ8RQWJE4BC88OP928893U" localSheetId="5" hidden="1">#REF!</definedName>
    <definedName name="BEx5LTKQ8RQWJE4BC88OP928893U" localSheetId="9" hidden="1">#REF!</definedName>
    <definedName name="BEx5LTKQ8RQWJE4BC88OP928893U" localSheetId="6" hidden="1">#REF!</definedName>
    <definedName name="BEx5LTKQ8RQWJE4BC88OP928893U" localSheetId="10" hidden="1">#REF!</definedName>
    <definedName name="BEx5LTKQ8RQWJE4BC88OP928893U" localSheetId="13" hidden="1">#REF!</definedName>
    <definedName name="BEx5LTKQ8RQWJE4BC88OP928893U" localSheetId="14" hidden="1">#REF!</definedName>
    <definedName name="BEx5LTKQ8RQWJE4BC88OP928893U" localSheetId="16" hidden="1">#REF!</definedName>
    <definedName name="BEx5LTKQ8RQWJE4BC88OP928893U" localSheetId="15" hidden="1">#REF!</definedName>
    <definedName name="BEx5LTKQ8RQWJE4BC88OP928893U" localSheetId="18" hidden="1">#REF!</definedName>
    <definedName name="BEx5LTKQ8RQWJE4BC88OP928893U" localSheetId="17" hidden="1">#REF!</definedName>
    <definedName name="BEx5LTKQ8RQWJE4BC88OP928893U" localSheetId="2" hidden="1">#REF!</definedName>
    <definedName name="BEx5LTKQ8RQWJE4BC88OP928893U" localSheetId="0" hidden="1">#REF!</definedName>
    <definedName name="BEx5LTKQ8RQWJE4BC88OP928893U" hidden="1">#REF!</definedName>
    <definedName name="BEx5M4D4KHXU4JXKDEHZZNRG7NRA" localSheetId="5" hidden="1">#REF!</definedName>
    <definedName name="BEx5M4D4KHXU4JXKDEHZZNRG7NRA" localSheetId="9" hidden="1">#REF!</definedName>
    <definedName name="BEx5M4D4KHXU4JXKDEHZZNRG7NRA" localSheetId="6" hidden="1">#REF!</definedName>
    <definedName name="BEx5M4D4KHXU4JXKDEHZZNRG7NRA" localSheetId="10" hidden="1">#REF!</definedName>
    <definedName name="BEx5M4D4KHXU4JXKDEHZZNRG7NRA" localSheetId="13" hidden="1">#REF!</definedName>
    <definedName name="BEx5M4D4KHXU4JXKDEHZZNRG7NRA" localSheetId="14" hidden="1">#REF!</definedName>
    <definedName name="BEx5M4D4KHXU4JXKDEHZZNRG7NRA" localSheetId="16" hidden="1">#REF!</definedName>
    <definedName name="BEx5M4D4KHXU4JXKDEHZZNRG7NRA" localSheetId="15" hidden="1">#REF!</definedName>
    <definedName name="BEx5M4D4KHXU4JXKDEHZZNRG7NRA" localSheetId="18" hidden="1">#REF!</definedName>
    <definedName name="BEx5M4D4KHXU4JXKDEHZZNRG7NRA" localSheetId="17" hidden="1">#REF!</definedName>
    <definedName name="BEx5M4D4KHXU4JXKDEHZZNRG7NRA" localSheetId="2" hidden="1">#REF!</definedName>
    <definedName name="BEx5M4D4KHXU4JXKDEHZZNRG7NRA" localSheetId="0" hidden="1">#REF!</definedName>
    <definedName name="BEx5M4D4KHXU4JXKDEHZZNRG7NRA" hidden="1">#REF!</definedName>
    <definedName name="BEx5MB9BR71LZDG7XXQ2EO58JC5F" localSheetId="5" hidden="1">#REF!</definedName>
    <definedName name="BEx5MB9BR71LZDG7XXQ2EO58JC5F" localSheetId="9" hidden="1">#REF!</definedName>
    <definedName name="BEx5MB9BR71LZDG7XXQ2EO58JC5F" localSheetId="6" hidden="1">#REF!</definedName>
    <definedName name="BEx5MB9BR71LZDG7XXQ2EO58JC5F" localSheetId="10" hidden="1">#REF!</definedName>
    <definedName name="BEx5MB9BR71LZDG7XXQ2EO58JC5F" localSheetId="13" hidden="1">#REF!</definedName>
    <definedName name="BEx5MB9BR71LZDG7XXQ2EO58JC5F" localSheetId="14" hidden="1">#REF!</definedName>
    <definedName name="BEx5MB9BR71LZDG7XXQ2EO58JC5F" localSheetId="16" hidden="1">#REF!</definedName>
    <definedName name="BEx5MB9BR71LZDG7XXQ2EO58JC5F" localSheetId="15" hidden="1">#REF!</definedName>
    <definedName name="BEx5MB9BR71LZDG7XXQ2EO58JC5F" localSheetId="18" hidden="1">#REF!</definedName>
    <definedName name="BEx5MB9BR71LZDG7XXQ2EO58JC5F" localSheetId="17" hidden="1">#REF!</definedName>
    <definedName name="BEx5MB9BR71LZDG7XXQ2EO58JC5F" localSheetId="2" hidden="1">#REF!</definedName>
    <definedName name="BEx5MB9BR71LZDG7XXQ2EO58JC5F" localSheetId="0" hidden="1">#REF!</definedName>
    <definedName name="BEx5MB9BR71LZDG7XXQ2EO58JC5F" hidden="1">#REF!</definedName>
    <definedName name="BEx5MHEF05EVRV5DPTG4KMPWZSUS" localSheetId="5" hidden="1">#REF!</definedName>
    <definedName name="BEx5MHEF05EVRV5DPTG4KMPWZSUS" localSheetId="9" hidden="1">#REF!</definedName>
    <definedName name="BEx5MHEF05EVRV5DPTG4KMPWZSUS" localSheetId="6" hidden="1">#REF!</definedName>
    <definedName name="BEx5MHEF05EVRV5DPTG4KMPWZSUS" localSheetId="10" hidden="1">#REF!</definedName>
    <definedName name="BEx5MHEF05EVRV5DPTG4KMPWZSUS" localSheetId="13" hidden="1">#REF!</definedName>
    <definedName name="BEx5MHEF05EVRV5DPTG4KMPWZSUS" localSheetId="14" hidden="1">#REF!</definedName>
    <definedName name="BEx5MHEF05EVRV5DPTG4KMPWZSUS" localSheetId="16" hidden="1">#REF!</definedName>
    <definedName name="BEx5MHEF05EVRV5DPTG4KMPWZSUS" localSheetId="15" hidden="1">#REF!</definedName>
    <definedName name="BEx5MHEF05EVRV5DPTG4KMPWZSUS" localSheetId="18" hidden="1">#REF!</definedName>
    <definedName name="BEx5MHEF05EVRV5DPTG4KMPWZSUS" localSheetId="17" hidden="1">#REF!</definedName>
    <definedName name="BEx5MHEF05EVRV5DPTG4KMPWZSUS" localSheetId="2" hidden="1">#REF!</definedName>
    <definedName name="BEx5MHEF05EVRV5DPTG4KMPWZSUS" localSheetId="0" hidden="1">#REF!</definedName>
    <definedName name="BEx5MHEF05EVRV5DPTG4KMPWZSUS" hidden="1">#REF!</definedName>
    <definedName name="BEx5MLQZM68YQSKARVWTTPINFQ2C" localSheetId="9" hidden="1">[40]ZZCOOM_M03_Q004!#REF!</definedName>
    <definedName name="BEx5MLQZM68YQSKARVWTTPINFQ2C" localSheetId="6" hidden="1">[40]ZZCOOM_M03_Q004!#REF!</definedName>
    <definedName name="BEx5MLQZM68YQSKARVWTTPINFQ2C" localSheetId="10" hidden="1">#REF!</definedName>
    <definedName name="BEx5MLQZM68YQSKARVWTTPINFQ2C" localSheetId="13" hidden="1">#REF!</definedName>
    <definedName name="BEx5MLQZM68YQSKARVWTTPINFQ2C" localSheetId="14" hidden="1">#REF!</definedName>
    <definedName name="BEx5MLQZM68YQSKARVWTTPINFQ2C" localSheetId="16" hidden="1">[40]ZZCOOM_M03_Q004!#REF!</definedName>
    <definedName name="BEx5MLQZM68YQSKARVWTTPINFQ2C" localSheetId="15" hidden="1">[40]ZZCOOM_M03_Q004!#REF!</definedName>
    <definedName name="BEx5MLQZM68YQSKARVWTTPINFQ2C" localSheetId="18" hidden="1">[40]ZZCOOM_M03_Q004!#REF!</definedName>
    <definedName name="BEx5MLQZM68YQSKARVWTTPINFQ2C" localSheetId="17" hidden="1">[40]ZZCOOM_M03_Q004!#REF!</definedName>
    <definedName name="BEx5MLQZM68YQSKARVWTTPINFQ2C" localSheetId="2" hidden="1">#REF!</definedName>
    <definedName name="BEx5MLQZM68YQSKARVWTTPINFQ2C" localSheetId="0" hidden="1">[40]ZZCOOM_M03_Q004!#REF!</definedName>
    <definedName name="BEx5MLQZM68YQSKARVWTTPINFQ2C" hidden="1">[40]ZZCOOM_M03_Q004!#REF!</definedName>
    <definedName name="BEx5MMCJMU7FOOWUCW9EA13B7V5F" localSheetId="5" hidden="1">#REF!</definedName>
    <definedName name="BEx5MMCJMU7FOOWUCW9EA13B7V5F" localSheetId="9" hidden="1">#REF!</definedName>
    <definedName name="BEx5MMCJMU7FOOWUCW9EA13B7V5F" localSheetId="6" hidden="1">#REF!</definedName>
    <definedName name="BEx5MMCJMU7FOOWUCW9EA13B7V5F" localSheetId="10" hidden="1">#REF!</definedName>
    <definedName name="BEx5MMCJMU7FOOWUCW9EA13B7V5F" localSheetId="13" hidden="1">#REF!</definedName>
    <definedName name="BEx5MMCJMU7FOOWUCW9EA13B7V5F" localSheetId="14" hidden="1">#REF!</definedName>
    <definedName name="BEx5MMCJMU7FOOWUCW9EA13B7V5F" localSheetId="16" hidden="1">#REF!</definedName>
    <definedName name="BEx5MMCJMU7FOOWUCW9EA13B7V5F" localSheetId="15" hidden="1">#REF!</definedName>
    <definedName name="BEx5MMCJMU7FOOWUCW9EA13B7V5F" localSheetId="18" hidden="1">#REF!</definedName>
    <definedName name="BEx5MMCJMU7FOOWUCW9EA13B7V5F" localSheetId="17" hidden="1">#REF!</definedName>
    <definedName name="BEx5MMCJMU7FOOWUCW9EA13B7V5F" localSheetId="2" hidden="1">#REF!</definedName>
    <definedName name="BEx5MMCJMU7FOOWUCW9EA13B7V5F" localSheetId="0" hidden="1">#REF!</definedName>
    <definedName name="BEx5MMCJMU7FOOWUCW9EA13B7V5F" hidden="1">#REF!</definedName>
    <definedName name="BEx5MVXTKNBXHNWTL43C670E4KXC" localSheetId="5" hidden="1">#REF!</definedName>
    <definedName name="BEx5MVXTKNBXHNWTL43C670E4KXC" localSheetId="9" hidden="1">#REF!</definedName>
    <definedName name="BEx5MVXTKNBXHNWTL43C670E4KXC" localSheetId="6" hidden="1">#REF!</definedName>
    <definedName name="BEx5MVXTKNBXHNWTL43C670E4KXC" localSheetId="10" hidden="1">#REF!</definedName>
    <definedName name="BEx5MVXTKNBXHNWTL43C670E4KXC" localSheetId="13" hidden="1">#REF!</definedName>
    <definedName name="BEx5MVXTKNBXHNWTL43C670E4KXC" localSheetId="14" hidden="1">#REF!</definedName>
    <definedName name="BEx5MVXTKNBXHNWTL43C670E4KXC" localSheetId="16" hidden="1">#REF!</definedName>
    <definedName name="BEx5MVXTKNBXHNWTL43C670E4KXC" localSheetId="15" hidden="1">#REF!</definedName>
    <definedName name="BEx5MVXTKNBXHNWTL43C670E4KXC" localSheetId="18" hidden="1">#REF!</definedName>
    <definedName name="BEx5MVXTKNBXHNWTL43C670E4KXC" localSheetId="17" hidden="1">#REF!</definedName>
    <definedName name="BEx5MVXTKNBXHNWTL43C670E4KXC" localSheetId="2" hidden="1">#REF!</definedName>
    <definedName name="BEx5MVXTKNBXHNWTL43C670E4KXC" localSheetId="0" hidden="1">#REF!</definedName>
    <definedName name="BEx5MVXTKNBXHNWTL43C670E4KXC" hidden="1">#REF!</definedName>
    <definedName name="BEx5MWZGZ3VRB5418C2RNF9H17BQ" localSheetId="5" hidden="1">#REF!</definedName>
    <definedName name="BEx5MWZGZ3VRB5418C2RNF9H17BQ" localSheetId="9" hidden="1">#REF!</definedName>
    <definedName name="BEx5MWZGZ3VRB5418C2RNF9H17BQ" localSheetId="6" hidden="1">#REF!</definedName>
    <definedName name="BEx5MWZGZ3VRB5418C2RNF9H17BQ" localSheetId="10" hidden="1">#REF!</definedName>
    <definedName name="BEx5MWZGZ3VRB5418C2RNF9H17BQ" localSheetId="13" hidden="1">#REF!</definedName>
    <definedName name="BEx5MWZGZ3VRB5418C2RNF9H17BQ" localSheetId="14" hidden="1">#REF!</definedName>
    <definedName name="BEx5MWZGZ3VRB5418C2RNF9H17BQ" localSheetId="16" hidden="1">#REF!</definedName>
    <definedName name="BEx5MWZGZ3VRB5418C2RNF9H17BQ" localSheetId="15" hidden="1">#REF!</definedName>
    <definedName name="BEx5MWZGZ3VRB5418C2RNF9H17BQ" localSheetId="18" hidden="1">#REF!</definedName>
    <definedName name="BEx5MWZGZ3VRB5418C2RNF9H17BQ" localSheetId="17" hidden="1">#REF!</definedName>
    <definedName name="BEx5MWZGZ3VRB5418C2RNF9H17BQ" localSheetId="2" hidden="1">#REF!</definedName>
    <definedName name="BEx5MWZGZ3VRB5418C2RNF9H17BQ" localSheetId="0" hidden="1">#REF!</definedName>
    <definedName name="BEx5MWZGZ3VRB5418C2RNF9H17BQ" hidden="1">#REF!</definedName>
    <definedName name="BEx5MX4YD2QV39W04QH9C6AOA0FB" localSheetId="5" hidden="1">#REF!</definedName>
    <definedName name="BEx5MX4YD2QV39W04QH9C6AOA0FB" localSheetId="9" hidden="1">#REF!</definedName>
    <definedName name="BEx5MX4YD2QV39W04QH9C6AOA0FB" localSheetId="6" hidden="1">#REF!</definedName>
    <definedName name="BEx5MX4YD2QV39W04QH9C6AOA0FB" localSheetId="10" hidden="1">#REF!</definedName>
    <definedName name="BEx5MX4YD2QV39W04QH9C6AOA0FB" localSheetId="13" hidden="1">#REF!</definedName>
    <definedName name="BEx5MX4YD2QV39W04QH9C6AOA0FB" localSheetId="14" hidden="1">#REF!</definedName>
    <definedName name="BEx5MX4YD2QV39W04QH9C6AOA0FB" localSheetId="16" hidden="1">#REF!</definedName>
    <definedName name="BEx5MX4YD2QV39W04QH9C6AOA0FB" localSheetId="15" hidden="1">#REF!</definedName>
    <definedName name="BEx5MX4YD2QV39W04QH9C6AOA0FB" localSheetId="18" hidden="1">#REF!</definedName>
    <definedName name="BEx5MX4YD2QV39W04QH9C6AOA0FB" localSheetId="17" hidden="1">#REF!</definedName>
    <definedName name="BEx5MX4YD2QV39W04QH9C6AOA0FB" localSheetId="2" hidden="1">#REF!</definedName>
    <definedName name="BEx5MX4YD2QV39W04QH9C6AOA0FB" localSheetId="0" hidden="1">#REF!</definedName>
    <definedName name="BEx5MX4YD2QV39W04QH9C6AOA0FB" hidden="1">#REF!</definedName>
    <definedName name="BEx5N3A8LULD7YBJH5J83X27PZSW" localSheetId="5" hidden="1">#REF!</definedName>
    <definedName name="BEx5N3A8LULD7YBJH5J83X27PZSW" localSheetId="9" hidden="1">#REF!</definedName>
    <definedName name="BEx5N3A8LULD7YBJH5J83X27PZSW" localSheetId="6" hidden="1">#REF!</definedName>
    <definedName name="BEx5N3A8LULD7YBJH5J83X27PZSW" localSheetId="10" hidden="1">#REF!</definedName>
    <definedName name="BEx5N3A8LULD7YBJH5J83X27PZSW" localSheetId="13" hidden="1">#REF!</definedName>
    <definedName name="BEx5N3A8LULD7YBJH5J83X27PZSW" localSheetId="14" hidden="1">#REF!</definedName>
    <definedName name="BEx5N3A8LULD7YBJH5J83X27PZSW" localSheetId="16" hidden="1">#REF!</definedName>
    <definedName name="BEx5N3A8LULD7YBJH5J83X27PZSW" localSheetId="15" hidden="1">#REF!</definedName>
    <definedName name="BEx5N3A8LULD7YBJH5J83X27PZSW" localSheetId="18" hidden="1">#REF!</definedName>
    <definedName name="BEx5N3A8LULD7YBJH5J83X27PZSW" localSheetId="17" hidden="1">#REF!</definedName>
    <definedName name="BEx5N3A8LULD7YBJH5J83X27PZSW" localSheetId="2" hidden="1">#REF!</definedName>
    <definedName name="BEx5N3A8LULD7YBJH5J83X27PZSW" localSheetId="0" hidden="1">#REF!</definedName>
    <definedName name="BEx5N3A8LULD7YBJH5J83X27PZSW" hidden="1">#REF!</definedName>
    <definedName name="BEx5N4XI4PWB1W9PMZ4O5R0HWTYD" localSheetId="5" hidden="1">#REF!</definedName>
    <definedName name="BEx5N4XI4PWB1W9PMZ4O5R0HWTYD" localSheetId="9" hidden="1">#REF!</definedName>
    <definedName name="BEx5N4XI4PWB1W9PMZ4O5R0HWTYD" localSheetId="6" hidden="1">#REF!</definedName>
    <definedName name="BEx5N4XI4PWB1W9PMZ4O5R0HWTYD" localSheetId="10" hidden="1">#REF!</definedName>
    <definedName name="BEx5N4XI4PWB1W9PMZ4O5R0HWTYD" localSheetId="13" hidden="1">#REF!</definedName>
    <definedName name="BEx5N4XI4PWB1W9PMZ4O5R0HWTYD" localSheetId="14" hidden="1">#REF!</definedName>
    <definedName name="BEx5N4XI4PWB1W9PMZ4O5R0HWTYD" localSheetId="16" hidden="1">#REF!</definedName>
    <definedName name="BEx5N4XI4PWB1W9PMZ4O5R0HWTYD" localSheetId="15" hidden="1">#REF!</definedName>
    <definedName name="BEx5N4XI4PWB1W9PMZ4O5R0HWTYD" localSheetId="18" hidden="1">#REF!</definedName>
    <definedName name="BEx5N4XI4PWB1W9PMZ4O5R0HWTYD" localSheetId="17" hidden="1">#REF!</definedName>
    <definedName name="BEx5N4XI4PWB1W9PMZ4O5R0HWTYD" localSheetId="2" hidden="1">#REF!</definedName>
    <definedName name="BEx5N4XI4PWB1W9PMZ4O5R0HWTYD" localSheetId="0" hidden="1">#REF!</definedName>
    <definedName name="BEx5N4XI4PWB1W9PMZ4O5R0HWTYD" hidden="1">#REF!</definedName>
    <definedName name="BEx5N8DH1SY888WI2GZ2D6E9XCXB" localSheetId="5" hidden="1">#REF!</definedName>
    <definedName name="BEx5N8DH1SY888WI2GZ2D6E9XCXB" localSheetId="9" hidden="1">#REF!</definedName>
    <definedName name="BEx5N8DH1SY888WI2GZ2D6E9XCXB" localSheetId="6" hidden="1">#REF!</definedName>
    <definedName name="BEx5N8DH1SY888WI2GZ2D6E9XCXB" localSheetId="10" hidden="1">#REF!</definedName>
    <definedName name="BEx5N8DH1SY888WI2GZ2D6E9XCXB" localSheetId="13" hidden="1">#REF!</definedName>
    <definedName name="BEx5N8DH1SY888WI2GZ2D6E9XCXB" localSheetId="14" hidden="1">#REF!</definedName>
    <definedName name="BEx5N8DH1SY888WI2GZ2D6E9XCXB" localSheetId="16" hidden="1">#REF!</definedName>
    <definedName name="BEx5N8DH1SY888WI2GZ2D6E9XCXB" localSheetId="15" hidden="1">#REF!</definedName>
    <definedName name="BEx5N8DH1SY888WI2GZ2D6E9XCXB" localSheetId="18" hidden="1">#REF!</definedName>
    <definedName name="BEx5N8DH1SY888WI2GZ2D6E9XCXB" localSheetId="17" hidden="1">#REF!</definedName>
    <definedName name="BEx5N8DH1SY888WI2GZ2D6E9XCXB" localSheetId="2" hidden="1">#REF!</definedName>
    <definedName name="BEx5N8DH1SY888WI2GZ2D6E9XCXB" localSheetId="0" hidden="1">#REF!</definedName>
    <definedName name="BEx5N8DH1SY888WI2GZ2D6E9XCXB" hidden="1">#REF!</definedName>
    <definedName name="BEx5NA68N6FJFX9UJXK4M14U487F" localSheetId="5" hidden="1">#REF!</definedName>
    <definedName name="BEx5NA68N6FJFX9UJXK4M14U487F" localSheetId="9" hidden="1">#REF!</definedName>
    <definedName name="BEx5NA68N6FJFX9UJXK4M14U487F" localSheetId="6" hidden="1">#REF!</definedName>
    <definedName name="BEx5NA68N6FJFX9UJXK4M14U487F" localSheetId="10" hidden="1">#REF!</definedName>
    <definedName name="BEx5NA68N6FJFX9UJXK4M14U487F" localSheetId="13" hidden="1">#REF!</definedName>
    <definedName name="BEx5NA68N6FJFX9UJXK4M14U487F" localSheetId="14" hidden="1">#REF!</definedName>
    <definedName name="BEx5NA68N6FJFX9UJXK4M14U487F" localSheetId="16" hidden="1">#REF!</definedName>
    <definedName name="BEx5NA68N6FJFX9UJXK4M14U487F" localSheetId="15" hidden="1">#REF!</definedName>
    <definedName name="BEx5NA68N6FJFX9UJXK4M14U487F" localSheetId="18" hidden="1">#REF!</definedName>
    <definedName name="BEx5NA68N6FJFX9UJXK4M14U487F" localSheetId="17" hidden="1">#REF!</definedName>
    <definedName name="BEx5NA68N6FJFX9UJXK4M14U487F" localSheetId="2" hidden="1">#REF!</definedName>
    <definedName name="BEx5NA68N6FJFX9UJXK4M14U487F" localSheetId="0" hidden="1">#REF!</definedName>
    <definedName name="BEx5NA68N6FJFX9UJXK4M14U487F" hidden="1">#REF!</definedName>
    <definedName name="BEx5NIKBG2GDJOYGE3WCXKU7YY51" localSheetId="5" hidden="1">#REF!</definedName>
    <definedName name="BEx5NIKBG2GDJOYGE3WCXKU7YY51" localSheetId="9" hidden="1">#REF!</definedName>
    <definedName name="BEx5NIKBG2GDJOYGE3WCXKU7YY51" localSheetId="6" hidden="1">#REF!</definedName>
    <definedName name="BEx5NIKBG2GDJOYGE3WCXKU7YY51" localSheetId="10" hidden="1">#REF!</definedName>
    <definedName name="BEx5NIKBG2GDJOYGE3WCXKU7YY51" localSheetId="13" hidden="1">#REF!</definedName>
    <definedName name="BEx5NIKBG2GDJOYGE3WCXKU7YY51" localSheetId="14" hidden="1">#REF!</definedName>
    <definedName name="BEx5NIKBG2GDJOYGE3WCXKU7YY51" localSheetId="16" hidden="1">#REF!</definedName>
    <definedName name="BEx5NIKBG2GDJOYGE3WCXKU7YY51" localSheetId="15" hidden="1">#REF!</definedName>
    <definedName name="BEx5NIKBG2GDJOYGE3WCXKU7YY51" localSheetId="18" hidden="1">#REF!</definedName>
    <definedName name="BEx5NIKBG2GDJOYGE3WCXKU7YY51" localSheetId="17" hidden="1">#REF!</definedName>
    <definedName name="BEx5NIKBG2GDJOYGE3WCXKU7YY51" localSheetId="2" hidden="1">#REF!</definedName>
    <definedName name="BEx5NIKBG2GDJOYGE3WCXKU7YY51" localSheetId="0" hidden="1">#REF!</definedName>
    <definedName name="BEx5NIKBG2GDJOYGE3WCXKU7YY51" hidden="1">#REF!</definedName>
    <definedName name="BEx5NV06L5J5IMKGOMGKGJ4PBZCD" localSheetId="5" hidden="1">#REF!</definedName>
    <definedName name="BEx5NV06L5J5IMKGOMGKGJ4PBZCD" localSheetId="9" hidden="1">#REF!</definedName>
    <definedName name="BEx5NV06L5J5IMKGOMGKGJ4PBZCD" localSheetId="6" hidden="1">#REF!</definedName>
    <definedName name="BEx5NV06L5J5IMKGOMGKGJ4PBZCD" localSheetId="10" hidden="1">#REF!</definedName>
    <definedName name="BEx5NV06L5J5IMKGOMGKGJ4PBZCD" localSheetId="13" hidden="1">#REF!</definedName>
    <definedName name="BEx5NV06L5J5IMKGOMGKGJ4PBZCD" localSheetId="14" hidden="1">#REF!</definedName>
    <definedName name="BEx5NV06L5J5IMKGOMGKGJ4PBZCD" localSheetId="16" hidden="1">#REF!</definedName>
    <definedName name="BEx5NV06L5J5IMKGOMGKGJ4PBZCD" localSheetId="15" hidden="1">#REF!</definedName>
    <definedName name="BEx5NV06L5J5IMKGOMGKGJ4PBZCD" localSheetId="18" hidden="1">#REF!</definedName>
    <definedName name="BEx5NV06L5J5IMKGOMGKGJ4PBZCD" localSheetId="17" hidden="1">#REF!</definedName>
    <definedName name="BEx5NV06L5J5IMKGOMGKGJ4PBZCD" localSheetId="2" hidden="1">#REF!</definedName>
    <definedName name="BEx5NV06L5J5IMKGOMGKGJ4PBZCD" localSheetId="0" hidden="1">#REF!</definedName>
    <definedName name="BEx5NV06L5J5IMKGOMGKGJ4PBZCD" hidden="1">#REF!</definedName>
    <definedName name="BEx5NW1V6AB25NEEX9VPHRXWJDSS" localSheetId="5" hidden="1">#REF!</definedName>
    <definedName name="BEx5NW1V6AB25NEEX9VPHRXWJDSS" localSheetId="9" hidden="1">#REF!</definedName>
    <definedName name="BEx5NW1V6AB25NEEX9VPHRXWJDSS" localSheetId="6" hidden="1">#REF!</definedName>
    <definedName name="BEx5NW1V6AB25NEEX9VPHRXWJDSS" localSheetId="10" hidden="1">#REF!</definedName>
    <definedName name="BEx5NW1V6AB25NEEX9VPHRXWJDSS" localSheetId="13" hidden="1">#REF!</definedName>
    <definedName name="BEx5NW1V6AB25NEEX9VPHRXWJDSS" localSheetId="14" hidden="1">#REF!</definedName>
    <definedName name="BEx5NW1V6AB25NEEX9VPHRXWJDSS" localSheetId="16" hidden="1">#REF!</definedName>
    <definedName name="BEx5NW1V6AB25NEEX9VPHRXWJDSS" localSheetId="15" hidden="1">#REF!</definedName>
    <definedName name="BEx5NW1V6AB25NEEX9VPHRXWJDSS" localSheetId="18" hidden="1">#REF!</definedName>
    <definedName name="BEx5NW1V6AB25NEEX9VPHRXWJDSS" localSheetId="17" hidden="1">#REF!</definedName>
    <definedName name="BEx5NW1V6AB25NEEX9VPHRXWJDSS" localSheetId="2" hidden="1">#REF!</definedName>
    <definedName name="BEx5NW1V6AB25NEEX9VPHRXWJDSS" localSheetId="0" hidden="1">#REF!</definedName>
    <definedName name="BEx5NW1V6AB25NEEX9VPHRXWJDSS" hidden="1">#REF!</definedName>
    <definedName name="BEx5NWSXWACAUHWVZAI57DGZ8OCQ" localSheetId="5" hidden="1">#REF!</definedName>
    <definedName name="BEx5NWSXWACAUHWVZAI57DGZ8OCQ" localSheetId="9" hidden="1">#REF!</definedName>
    <definedName name="BEx5NWSXWACAUHWVZAI57DGZ8OCQ" localSheetId="6" hidden="1">#REF!</definedName>
    <definedName name="BEx5NWSXWACAUHWVZAI57DGZ8OCQ" localSheetId="10" hidden="1">#REF!</definedName>
    <definedName name="BEx5NWSXWACAUHWVZAI57DGZ8OCQ" localSheetId="13" hidden="1">#REF!</definedName>
    <definedName name="BEx5NWSXWACAUHWVZAI57DGZ8OCQ" localSheetId="14" hidden="1">#REF!</definedName>
    <definedName name="BEx5NWSXWACAUHWVZAI57DGZ8OCQ" localSheetId="16" hidden="1">#REF!</definedName>
    <definedName name="BEx5NWSXWACAUHWVZAI57DGZ8OCQ" localSheetId="15" hidden="1">#REF!</definedName>
    <definedName name="BEx5NWSXWACAUHWVZAI57DGZ8OCQ" localSheetId="18" hidden="1">#REF!</definedName>
    <definedName name="BEx5NWSXWACAUHWVZAI57DGZ8OCQ" localSheetId="17" hidden="1">#REF!</definedName>
    <definedName name="BEx5NWSXWACAUHWVZAI57DGZ8OCQ" localSheetId="2" hidden="1">#REF!</definedName>
    <definedName name="BEx5NWSXWACAUHWVZAI57DGZ8OCQ" localSheetId="0" hidden="1">#REF!</definedName>
    <definedName name="BEx5NWSXWACAUHWVZAI57DGZ8OCQ" hidden="1">#REF!</definedName>
    <definedName name="BEx5NZSSQ6PY99ZX2D7Q9IGOR34W" localSheetId="5" hidden="1">#REF!</definedName>
    <definedName name="BEx5NZSSQ6PY99ZX2D7Q9IGOR34W" localSheetId="9" hidden="1">#REF!</definedName>
    <definedName name="BEx5NZSSQ6PY99ZX2D7Q9IGOR34W" localSheetId="6" hidden="1">#REF!</definedName>
    <definedName name="BEx5NZSSQ6PY99ZX2D7Q9IGOR34W" localSheetId="10" hidden="1">#REF!</definedName>
    <definedName name="BEx5NZSSQ6PY99ZX2D7Q9IGOR34W" localSheetId="13" hidden="1">#REF!</definedName>
    <definedName name="BEx5NZSSQ6PY99ZX2D7Q9IGOR34W" localSheetId="14" hidden="1">#REF!</definedName>
    <definedName name="BEx5NZSSQ6PY99ZX2D7Q9IGOR34W" localSheetId="16" hidden="1">#REF!</definedName>
    <definedName name="BEx5NZSSQ6PY99ZX2D7Q9IGOR34W" localSheetId="15" hidden="1">#REF!</definedName>
    <definedName name="BEx5NZSSQ6PY99ZX2D7Q9IGOR34W" localSheetId="18" hidden="1">#REF!</definedName>
    <definedName name="BEx5NZSSQ6PY99ZX2D7Q9IGOR34W" localSheetId="17" hidden="1">#REF!</definedName>
    <definedName name="BEx5NZSSQ6PY99ZX2D7Q9IGOR34W" localSheetId="2" hidden="1">#REF!</definedName>
    <definedName name="BEx5NZSSQ6PY99ZX2D7Q9IGOR34W" localSheetId="0" hidden="1">#REF!</definedName>
    <definedName name="BEx5NZSSQ6PY99ZX2D7Q9IGOR34W" hidden="1">#REF!</definedName>
    <definedName name="BEx5O2N9HTGG4OJHR62PKFMNZTTW" localSheetId="5" hidden="1">#REF!</definedName>
    <definedName name="BEx5O2N9HTGG4OJHR62PKFMNZTTW" localSheetId="9" hidden="1">#REF!</definedName>
    <definedName name="BEx5O2N9HTGG4OJHR62PKFMNZTTW" localSheetId="6" hidden="1">#REF!</definedName>
    <definedName name="BEx5O2N9HTGG4OJHR62PKFMNZTTW" localSheetId="10" hidden="1">#REF!</definedName>
    <definedName name="BEx5O2N9HTGG4OJHR62PKFMNZTTW" localSheetId="13" hidden="1">#REF!</definedName>
    <definedName name="BEx5O2N9HTGG4OJHR62PKFMNZTTW" localSheetId="14" hidden="1">#REF!</definedName>
    <definedName name="BEx5O2N9HTGG4OJHR62PKFMNZTTW" localSheetId="16" hidden="1">#REF!</definedName>
    <definedName name="BEx5O2N9HTGG4OJHR62PKFMNZTTW" localSheetId="15" hidden="1">#REF!</definedName>
    <definedName name="BEx5O2N9HTGG4OJHR62PKFMNZTTW" localSheetId="18" hidden="1">#REF!</definedName>
    <definedName name="BEx5O2N9HTGG4OJHR62PKFMNZTTW" localSheetId="17" hidden="1">#REF!</definedName>
    <definedName name="BEx5O2N9HTGG4OJHR62PKFMNZTTW" localSheetId="2" hidden="1">#REF!</definedName>
    <definedName name="BEx5O2N9HTGG4OJHR62PKFMNZTTW" localSheetId="0" hidden="1">#REF!</definedName>
    <definedName name="BEx5O2N9HTGG4OJHR62PKFMNZTTW" hidden="1">#REF!</definedName>
    <definedName name="BEx5O3ZUQ2OARA1CDOZ3NC4UE5AA" localSheetId="5" hidden="1">#REF!</definedName>
    <definedName name="BEx5O3ZUQ2OARA1CDOZ3NC4UE5AA" localSheetId="9" hidden="1">#REF!</definedName>
    <definedName name="BEx5O3ZUQ2OARA1CDOZ3NC4UE5AA" localSheetId="6" hidden="1">#REF!</definedName>
    <definedName name="BEx5O3ZUQ2OARA1CDOZ3NC4UE5AA" localSheetId="10" hidden="1">#REF!</definedName>
    <definedName name="BEx5O3ZUQ2OARA1CDOZ3NC4UE5AA" localSheetId="13" hidden="1">#REF!</definedName>
    <definedName name="BEx5O3ZUQ2OARA1CDOZ3NC4UE5AA" localSheetId="14" hidden="1">#REF!</definedName>
    <definedName name="BEx5O3ZUQ2OARA1CDOZ3NC4UE5AA" localSheetId="16" hidden="1">#REF!</definedName>
    <definedName name="BEx5O3ZUQ2OARA1CDOZ3NC4UE5AA" localSheetId="15" hidden="1">#REF!</definedName>
    <definedName name="BEx5O3ZUQ2OARA1CDOZ3NC4UE5AA" localSheetId="18" hidden="1">#REF!</definedName>
    <definedName name="BEx5O3ZUQ2OARA1CDOZ3NC4UE5AA" localSheetId="17" hidden="1">#REF!</definedName>
    <definedName name="BEx5O3ZUQ2OARA1CDOZ3NC4UE5AA" localSheetId="2" hidden="1">#REF!</definedName>
    <definedName name="BEx5O3ZUQ2OARA1CDOZ3NC4UE5AA" localSheetId="0" hidden="1">#REF!</definedName>
    <definedName name="BEx5O3ZUQ2OARA1CDOZ3NC4UE5AA" hidden="1">#REF!</definedName>
    <definedName name="BEx5OAFS0NJ2CB86A02E1JYHMLQ1" localSheetId="5" hidden="1">#REF!</definedName>
    <definedName name="BEx5OAFS0NJ2CB86A02E1JYHMLQ1" localSheetId="9" hidden="1">#REF!</definedName>
    <definedName name="BEx5OAFS0NJ2CB86A02E1JYHMLQ1" localSheetId="6" hidden="1">#REF!</definedName>
    <definedName name="BEx5OAFS0NJ2CB86A02E1JYHMLQ1" localSheetId="10" hidden="1">#REF!</definedName>
    <definedName name="BEx5OAFS0NJ2CB86A02E1JYHMLQ1" localSheetId="13" hidden="1">#REF!</definedName>
    <definedName name="BEx5OAFS0NJ2CB86A02E1JYHMLQ1" localSheetId="14" hidden="1">#REF!</definedName>
    <definedName name="BEx5OAFS0NJ2CB86A02E1JYHMLQ1" localSheetId="16" hidden="1">#REF!</definedName>
    <definedName name="BEx5OAFS0NJ2CB86A02E1JYHMLQ1" localSheetId="15" hidden="1">#REF!</definedName>
    <definedName name="BEx5OAFS0NJ2CB86A02E1JYHMLQ1" localSheetId="18" hidden="1">#REF!</definedName>
    <definedName name="BEx5OAFS0NJ2CB86A02E1JYHMLQ1" localSheetId="17" hidden="1">#REF!</definedName>
    <definedName name="BEx5OAFS0NJ2CB86A02E1JYHMLQ1" localSheetId="2" hidden="1">#REF!</definedName>
    <definedName name="BEx5OAFS0NJ2CB86A02E1JYHMLQ1" localSheetId="0" hidden="1">#REF!</definedName>
    <definedName name="BEx5OAFS0NJ2CB86A02E1JYHMLQ1" hidden="1">#REF!</definedName>
    <definedName name="BEx5OG4RPU8W1ETWDWM234NYYYEN" localSheetId="5" hidden="1">#REF!</definedName>
    <definedName name="BEx5OG4RPU8W1ETWDWM234NYYYEN" localSheetId="9" hidden="1">#REF!</definedName>
    <definedName name="BEx5OG4RPU8W1ETWDWM234NYYYEN" localSheetId="6" hidden="1">#REF!</definedName>
    <definedName name="BEx5OG4RPU8W1ETWDWM234NYYYEN" localSheetId="10" hidden="1">#REF!</definedName>
    <definedName name="BEx5OG4RPU8W1ETWDWM234NYYYEN" localSheetId="13" hidden="1">#REF!</definedName>
    <definedName name="BEx5OG4RPU8W1ETWDWM234NYYYEN" localSheetId="14" hidden="1">#REF!</definedName>
    <definedName name="BEx5OG4RPU8W1ETWDWM234NYYYEN" localSheetId="16" hidden="1">#REF!</definedName>
    <definedName name="BEx5OG4RPU8W1ETWDWM234NYYYEN" localSheetId="15" hidden="1">#REF!</definedName>
    <definedName name="BEx5OG4RPU8W1ETWDWM234NYYYEN" localSheetId="18" hidden="1">#REF!</definedName>
    <definedName name="BEx5OG4RPU8W1ETWDWM234NYYYEN" localSheetId="17" hidden="1">#REF!</definedName>
    <definedName name="BEx5OG4RPU8W1ETWDWM234NYYYEN" localSheetId="2" hidden="1">#REF!</definedName>
    <definedName name="BEx5OG4RPU8W1ETWDWM234NYYYEN" localSheetId="0" hidden="1">#REF!</definedName>
    <definedName name="BEx5OG4RPU8W1ETWDWM234NYYYEN" hidden="1">#REF!</definedName>
    <definedName name="BEx5OP9Y43F99O2IT69MKCCXGL61" localSheetId="5" hidden="1">#REF!</definedName>
    <definedName name="BEx5OP9Y43F99O2IT69MKCCXGL61" localSheetId="9" hidden="1">#REF!</definedName>
    <definedName name="BEx5OP9Y43F99O2IT69MKCCXGL61" localSheetId="6" hidden="1">#REF!</definedName>
    <definedName name="BEx5OP9Y43F99O2IT69MKCCXGL61" localSheetId="10" hidden="1">#REF!</definedName>
    <definedName name="BEx5OP9Y43F99O2IT69MKCCXGL61" localSheetId="13" hidden="1">#REF!</definedName>
    <definedName name="BEx5OP9Y43F99O2IT69MKCCXGL61" localSheetId="14" hidden="1">#REF!</definedName>
    <definedName name="BEx5OP9Y43F99O2IT69MKCCXGL61" localSheetId="16" hidden="1">#REF!</definedName>
    <definedName name="BEx5OP9Y43F99O2IT69MKCCXGL61" localSheetId="15" hidden="1">#REF!</definedName>
    <definedName name="BEx5OP9Y43F99O2IT69MKCCXGL61" localSheetId="18" hidden="1">#REF!</definedName>
    <definedName name="BEx5OP9Y43F99O2IT69MKCCXGL61" localSheetId="17" hidden="1">#REF!</definedName>
    <definedName name="BEx5OP9Y43F99O2IT69MKCCXGL61" localSheetId="2" hidden="1">#REF!</definedName>
    <definedName name="BEx5OP9Y43F99O2IT69MKCCXGL61" localSheetId="0" hidden="1">#REF!</definedName>
    <definedName name="BEx5OP9Y43F99O2IT69MKCCXGL61" hidden="1">#REF!</definedName>
    <definedName name="BEx5P9Y9RDXNUAJ6CZ2LHMM8IM7T" localSheetId="5" hidden="1">#REF!</definedName>
    <definedName name="BEx5P9Y9RDXNUAJ6CZ2LHMM8IM7T" localSheetId="9" hidden="1">#REF!</definedName>
    <definedName name="BEx5P9Y9RDXNUAJ6CZ2LHMM8IM7T" localSheetId="6" hidden="1">#REF!</definedName>
    <definedName name="BEx5P9Y9RDXNUAJ6CZ2LHMM8IM7T" localSheetId="10" hidden="1">#REF!</definedName>
    <definedName name="BEx5P9Y9RDXNUAJ6CZ2LHMM8IM7T" localSheetId="13" hidden="1">#REF!</definedName>
    <definedName name="BEx5P9Y9RDXNUAJ6CZ2LHMM8IM7T" localSheetId="14" hidden="1">#REF!</definedName>
    <definedName name="BEx5P9Y9RDXNUAJ6CZ2LHMM8IM7T" localSheetId="16" hidden="1">#REF!</definedName>
    <definedName name="BEx5P9Y9RDXNUAJ6CZ2LHMM8IM7T" localSheetId="15" hidden="1">#REF!</definedName>
    <definedName name="BEx5P9Y9RDXNUAJ6CZ2LHMM8IM7T" localSheetId="18" hidden="1">#REF!</definedName>
    <definedName name="BEx5P9Y9RDXNUAJ6CZ2LHMM8IM7T" localSheetId="17" hidden="1">#REF!</definedName>
    <definedName name="BEx5P9Y9RDXNUAJ6CZ2LHMM8IM7T" localSheetId="2" hidden="1">#REF!</definedName>
    <definedName name="BEx5P9Y9RDXNUAJ6CZ2LHMM8IM7T" localSheetId="0" hidden="1">#REF!</definedName>
    <definedName name="BEx5P9Y9RDXNUAJ6CZ2LHMM8IM7T" hidden="1">#REF!</definedName>
    <definedName name="BEx5PHWB2C0D5QLP3BZIP3UO7DIZ" localSheetId="5" hidden="1">#REF!</definedName>
    <definedName name="BEx5PHWB2C0D5QLP3BZIP3UO7DIZ" localSheetId="9" hidden="1">#REF!</definedName>
    <definedName name="BEx5PHWB2C0D5QLP3BZIP3UO7DIZ" localSheetId="6" hidden="1">#REF!</definedName>
    <definedName name="BEx5PHWB2C0D5QLP3BZIP3UO7DIZ" localSheetId="10" hidden="1">#REF!</definedName>
    <definedName name="BEx5PHWB2C0D5QLP3BZIP3UO7DIZ" localSheetId="13" hidden="1">#REF!</definedName>
    <definedName name="BEx5PHWB2C0D5QLP3BZIP3UO7DIZ" localSheetId="14" hidden="1">#REF!</definedName>
    <definedName name="BEx5PHWB2C0D5QLP3BZIP3UO7DIZ" localSheetId="16" hidden="1">#REF!</definedName>
    <definedName name="BEx5PHWB2C0D5QLP3BZIP3UO7DIZ" localSheetId="15" hidden="1">#REF!</definedName>
    <definedName name="BEx5PHWB2C0D5QLP3BZIP3UO7DIZ" localSheetId="18" hidden="1">#REF!</definedName>
    <definedName name="BEx5PHWB2C0D5QLP3BZIP3UO7DIZ" localSheetId="17" hidden="1">#REF!</definedName>
    <definedName name="BEx5PHWB2C0D5QLP3BZIP3UO7DIZ" localSheetId="2" hidden="1">#REF!</definedName>
    <definedName name="BEx5PHWB2C0D5QLP3BZIP3UO7DIZ" localSheetId="0" hidden="1">#REF!</definedName>
    <definedName name="BEx5PHWB2C0D5QLP3BZIP3UO7DIZ" hidden="1">#REF!</definedName>
    <definedName name="BEx5PJP02W68K2E46L5C5YBSNU6T" localSheetId="5" hidden="1">#REF!</definedName>
    <definedName name="BEx5PJP02W68K2E46L5C5YBSNU6T" localSheetId="9" hidden="1">#REF!</definedName>
    <definedName name="BEx5PJP02W68K2E46L5C5YBSNU6T" localSheetId="6" hidden="1">#REF!</definedName>
    <definedName name="BEx5PJP02W68K2E46L5C5YBSNU6T" localSheetId="10" hidden="1">#REF!</definedName>
    <definedName name="BEx5PJP02W68K2E46L5C5YBSNU6T" localSheetId="13" hidden="1">#REF!</definedName>
    <definedName name="BEx5PJP02W68K2E46L5C5YBSNU6T" localSheetId="14" hidden="1">#REF!</definedName>
    <definedName name="BEx5PJP02W68K2E46L5C5YBSNU6T" localSheetId="16" hidden="1">#REF!</definedName>
    <definedName name="BEx5PJP02W68K2E46L5C5YBSNU6T" localSheetId="15" hidden="1">#REF!</definedName>
    <definedName name="BEx5PJP02W68K2E46L5C5YBSNU6T" localSheetId="18" hidden="1">#REF!</definedName>
    <definedName name="BEx5PJP02W68K2E46L5C5YBSNU6T" localSheetId="17" hidden="1">#REF!</definedName>
    <definedName name="BEx5PJP02W68K2E46L5C5YBSNU6T" localSheetId="2" hidden="1">#REF!</definedName>
    <definedName name="BEx5PJP02W68K2E46L5C5YBSNU6T" localSheetId="0" hidden="1">#REF!</definedName>
    <definedName name="BEx5PJP02W68K2E46L5C5YBSNU6T" hidden="1">#REF!</definedName>
    <definedName name="BEx5PLCA8DOMAU315YCS5275L2HS" localSheetId="5" hidden="1">#REF!</definedName>
    <definedName name="BEx5PLCA8DOMAU315YCS5275L2HS" localSheetId="9" hidden="1">#REF!</definedName>
    <definedName name="BEx5PLCA8DOMAU315YCS5275L2HS" localSheetId="6" hidden="1">#REF!</definedName>
    <definedName name="BEx5PLCA8DOMAU315YCS5275L2HS" localSheetId="10" hidden="1">#REF!</definedName>
    <definedName name="BEx5PLCA8DOMAU315YCS5275L2HS" localSheetId="13" hidden="1">#REF!</definedName>
    <definedName name="BEx5PLCA8DOMAU315YCS5275L2HS" localSheetId="14" hidden="1">#REF!</definedName>
    <definedName name="BEx5PLCA8DOMAU315YCS5275L2HS" localSheetId="16" hidden="1">#REF!</definedName>
    <definedName name="BEx5PLCA8DOMAU315YCS5275L2HS" localSheetId="15" hidden="1">#REF!</definedName>
    <definedName name="BEx5PLCA8DOMAU315YCS5275L2HS" localSheetId="18" hidden="1">#REF!</definedName>
    <definedName name="BEx5PLCA8DOMAU315YCS5275L2HS" localSheetId="17" hidden="1">#REF!</definedName>
    <definedName name="BEx5PLCA8DOMAU315YCS5275L2HS" localSheetId="2" hidden="1">#REF!</definedName>
    <definedName name="BEx5PLCA8DOMAU315YCS5275L2HS" localSheetId="0" hidden="1">#REF!</definedName>
    <definedName name="BEx5PLCA8DOMAU315YCS5275L2HS" hidden="1">#REF!</definedName>
    <definedName name="BEx5PRXMZ5M65Z732WNNGV564C2J" localSheetId="5" hidden="1">#REF!</definedName>
    <definedName name="BEx5PRXMZ5M65Z732WNNGV564C2J" localSheetId="9" hidden="1">#REF!</definedName>
    <definedName name="BEx5PRXMZ5M65Z732WNNGV564C2J" localSheetId="6" hidden="1">#REF!</definedName>
    <definedName name="BEx5PRXMZ5M65Z732WNNGV564C2J" localSheetId="10" hidden="1">#REF!</definedName>
    <definedName name="BEx5PRXMZ5M65Z732WNNGV564C2J" localSheetId="13" hidden="1">#REF!</definedName>
    <definedName name="BEx5PRXMZ5M65Z732WNNGV564C2J" localSheetId="14" hidden="1">#REF!</definedName>
    <definedName name="BEx5PRXMZ5M65Z732WNNGV564C2J" localSheetId="16" hidden="1">#REF!</definedName>
    <definedName name="BEx5PRXMZ5M65Z732WNNGV564C2J" localSheetId="15" hidden="1">#REF!</definedName>
    <definedName name="BEx5PRXMZ5M65Z732WNNGV564C2J" localSheetId="18" hidden="1">#REF!</definedName>
    <definedName name="BEx5PRXMZ5M65Z732WNNGV564C2J" localSheetId="17" hidden="1">#REF!</definedName>
    <definedName name="BEx5PRXMZ5M65Z732WNNGV564C2J" localSheetId="2" hidden="1">#REF!</definedName>
    <definedName name="BEx5PRXMZ5M65Z732WNNGV564C2J" localSheetId="0" hidden="1">#REF!</definedName>
    <definedName name="BEx5PRXMZ5M65Z732WNNGV564C2J" hidden="1">#REF!</definedName>
    <definedName name="BEx5Q29Y91E64DPE0YY53A6YHF3Y" localSheetId="5" hidden="1">#REF!</definedName>
    <definedName name="BEx5Q29Y91E64DPE0YY53A6YHF3Y" localSheetId="9" hidden="1">#REF!</definedName>
    <definedName name="BEx5Q29Y91E64DPE0YY53A6YHF3Y" localSheetId="6" hidden="1">#REF!</definedName>
    <definedName name="BEx5Q29Y91E64DPE0YY53A6YHF3Y" localSheetId="10" hidden="1">#REF!</definedName>
    <definedName name="BEx5Q29Y91E64DPE0YY53A6YHF3Y" localSheetId="13" hidden="1">#REF!</definedName>
    <definedName name="BEx5Q29Y91E64DPE0YY53A6YHF3Y" localSheetId="14" hidden="1">#REF!</definedName>
    <definedName name="BEx5Q29Y91E64DPE0YY53A6YHF3Y" localSheetId="16" hidden="1">#REF!</definedName>
    <definedName name="BEx5Q29Y91E64DPE0YY53A6YHF3Y" localSheetId="15" hidden="1">#REF!</definedName>
    <definedName name="BEx5Q29Y91E64DPE0YY53A6YHF3Y" localSheetId="18" hidden="1">#REF!</definedName>
    <definedName name="BEx5Q29Y91E64DPE0YY53A6YHF3Y" localSheetId="17" hidden="1">#REF!</definedName>
    <definedName name="BEx5Q29Y91E64DPE0YY53A6YHF3Y" localSheetId="2" hidden="1">#REF!</definedName>
    <definedName name="BEx5Q29Y91E64DPE0YY53A6YHF3Y" localSheetId="0" hidden="1">#REF!</definedName>
    <definedName name="BEx5Q29Y91E64DPE0YY53A6YHF3Y" hidden="1">#REF!</definedName>
    <definedName name="BEx5QPSW4IPLH50WSR87HRER05RF" localSheetId="5" hidden="1">#REF!</definedName>
    <definedName name="BEx5QPSW4IPLH50WSR87HRER05RF" localSheetId="9" hidden="1">#REF!</definedName>
    <definedName name="BEx5QPSW4IPLH50WSR87HRER05RF" localSheetId="6" hidden="1">#REF!</definedName>
    <definedName name="BEx5QPSW4IPLH50WSR87HRER05RF" localSheetId="10" hidden="1">#REF!</definedName>
    <definedName name="BEx5QPSW4IPLH50WSR87HRER05RF" localSheetId="13" hidden="1">#REF!</definedName>
    <definedName name="BEx5QPSW4IPLH50WSR87HRER05RF" localSheetId="14" hidden="1">#REF!</definedName>
    <definedName name="BEx5QPSW4IPLH50WSR87HRER05RF" localSheetId="16" hidden="1">#REF!</definedName>
    <definedName name="BEx5QPSW4IPLH50WSR87HRER05RF" localSheetId="15" hidden="1">#REF!</definedName>
    <definedName name="BEx5QPSW4IPLH50WSR87HRER05RF" localSheetId="18" hidden="1">#REF!</definedName>
    <definedName name="BEx5QPSW4IPLH50WSR87HRER05RF" localSheetId="17" hidden="1">#REF!</definedName>
    <definedName name="BEx5QPSW4IPLH50WSR87HRER05RF" localSheetId="2" hidden="1">#REF!</definedName>
    <definedName name="BEx5QPSW4IPLH50WSR87HRER05RF" localSheetId="0" hidden="1">#REF!</definedName>
    <definedName name="BEx5QPSW4IPLH50WSR87HRER05RF" hidden="1">#REF!</definedName>
    <definedName name="BEx73V0EP8EMNRC3EZJJKKVKWQVB" localSheetId="5" hidden="1">#REF!</definedName>
    <definedName name="BEx73V0EP8EMNRC3EZJJKKVKWQVB" localSheetId="9" hidden="1">#REF!</definedName>
    <definedName name="BEx73V0EP8EMNRC3EZJJKKVKWQVB" localSheetId="6" hidden="1">#REF!</definedName>
    <definedName name="BEx73V0EP8EMNRC3EZJJKKVKWQVB" localSheetId="10" hidden="1">#REF!</definedName>
    <definedName name="BEx73V0EP8EMNRC3EZJJKKVKWQVB" localSheetId="13" hidden="1">#REF!</definedName>
    <definedName name="BEx73V0EP8EMNRC3EZJJKKVKWQVB" localSheetId="14" hidden="1">#REF!</definedName>
    <definedName name="BEx73V0EP8EMNRC3EZJJKKVKWQVB" localSheetId="16" hidden="1">#REF!</definedName>
    <definedName name="BEx73V0EP8EMNRC3EZJJKKVKWQVB" localSheetId="15" hidden="1">#REF!</definedName>
    <definedName name="BEx73V0EP8EMNRC3EZJJKKVKWQVB" localSheetId="18" hidden="1">#REF!</definedName>
    <definedName name="BEx73V0EP8EMNRC3EZJJKKVKWQVB" localSheetId="17" hidden="1">#REF!</definedName>
    <definedName name="BEx73V0EP8EMNRC3EZJJKKVKWQVB" localSheetId="2" hidden="1">#REF!</definedName>
    <definedName name="BEx73V0EP8EMNRC3EZJJKKVKWQVB" localSheetId="0" hidden="1">#REF!</definedName>
    <definedName name="BEx73V0EP8EMNRC3EZJJKKVKWQVB" hidden="1">#REF!</definedName>
    <definedName name="BEx741WJHIJVXUX131SBXTVW8D71" localSheetId="5" hidden="1">#REF!</definedName>
    <definedName name="BEx741WJHIJVXUX131SBXTVW8D71" localSheetId="9" hidden="1">#REF!</definedName>
    <definedName name="BEx741WJHIJVXUX131SBXTVW8D71" localSheetId="6" hidden="1">#REF!</definedName>
    <definedName name="BEx741WJHIJVXUX131SBXTVW8D71" localSheetId="10" hidden="1">#REF!</definedName>
    <definedName name="BEx741WJHIJVXUX131SBXTVW8D71" localSheetId="13" hidden="1">#REF!</definedName>
    <definedName name="BEx741WJHIJVXUX131SBXTVW8D71" localSheetId="14" hidden="1">#REF!</definedName>
    <definedName name="BEx741WJHIJVXUX131SBXTVW8D71" localSheetId="16" hidden="1">#REF!</definedName>
    <definedName name="BEx741WJHIJVXUX131SBXTVW8D71" localSheetId="15" hidden="1">#REF!</definedName>
    <definedName name="BEx741WJHIJVXUX131SBXTVW8D71" localSheetId="18" hidden="1">#REF!</definedName>
    <definedName name="BEx741WJHIJVXUX131SBXTVW8D71" localSheetId="17" hidden="1">#REF!</definedName>
    <definedName name="BEx741WJHIJVXUX131SBXTVW8D71" localSheetId="2" hidden="1">#REF!</definedName>
    <definedName name="BEx741WJHIJVXUX131SBXTVW8D71" localSheetId="0" hidden="1">#REF!</definedName>
    <definedName name="BEx741WJHIJVXUX131SBXTVW8D71" hidden="1">#REF!</definedName>
    <definedName name="BEx74Q6H3O7133AWQXWC21MI2UFT" localSheetId="5" hidden="1">#REF!</definedName>
    <definedName name="BEx74Q6H3O7133AWQXWC21MI2UFT" localSheetId="9" hidden="1">#REF!</definedName>
    <definedName name="BEx74Q6H3O7133AWQXWC21MI2UFT" localSheetId="6" hidden="1">#REF!</definedName>
    <definedName name="BEx74Q6H3O7133AWQXWC21MI2UFT" localSheetId="10" hidden="1">#REF!</definedName>
    <definedName name="BEx74Q6H3O7133AWQXWC21MI2UFT" localSheetId="13" hidden="1">#REF!</definedName>
    <definedName name="BEx74Q6H3O7133AWQXWC21MI2UFT" localSheetId="14" hidden="1">#REF!</definedName>
    <definedName name="BEx74Q6H3O7133AWQXWC21MI2UFT" localSheetId="16" hidden="1">#REF!</definedName>
    <definedName name="BEx74Q6H3O7133AWQXWC21MI2UFT" localSheetId="15" hidden="1">#REF!</definedName>
    <definedName name="BEx74Q6H3O7133AWQXWC21MI2UFT" localSheetId="18" hidden="1">#REF!</definedName>
    <definedName name="BEx74Q6H3O7133AWQXWC21MI2UFT" localSheetId="17" hidden="1">#REF!</definedName>
    <definedName name="BEx74Q6H3O7133AWQXWC21MI2UFT" localSheetId="2" hidden="1">#REF!</definedName>
    <definedName name="BEx74Q6H3O7133AWQXWC21MI2UFT" localSheetId="0" hidden="1">#REF!</definedName>
    <definedName name="BEx74Q6H3O7133AWQXWC21MI2UFT" hidden="1">#REF!</definedName>
    <definedName name="BEx74R2VQ8BSMKPX25262AU3VZF7" localSheetId="5" hidden="1">#REF!</definedName>
    <definedName name="BEx74R2VQ8BSMKPX25262AU3VZF7" localSheetId="9" hidden="1">#REF!</definedName>
    <definedName name="BEx74R2VQ8BSMKPX25262AU3VZF7" localSheetId="6" hidden="1">#REF!</definedName>
    <definedName name="BEx74R2VQ8BSMKPX25262AU3VZF7" localSheetId="10" hidden="1">#REF!</definedName>
    <definedName name="BEx74R2VQ8BSMKPX25262AU3VZF7" localSheetId="13" hidden="1">#REF!</definedName>
    <definedName name="BEx74R2VQ8BSMKPX25262AU3VZF7" localSheetId="14" hidden="1">#REF!</definedName>
    <definedName name="BEx74R2VQ8BSMKPX25262AU3VZF7" localSheetId="16" hidden="1">#REF!</definedName>
    <definedName name="BEx74R2VQ8BSMKPX25262AU3VZF7" localSheetId="15" hidden="1">#REF!</definedName>
    <definedName name="BEx74R2VQ8BSMKPX25262AU3VZF7" localSheetId="18" hidden="1">#REF!</definedName>
    <definedName name="BEx74R2VQ8BSMKPX25262AU3VZF7" localSheetId="17" hidden="1">#REF!</definedName>
    <definedName name="BEx74R2VQ8BSMKPX25262AU3VZF7" localSheetId="2" hidden="1">#REF!</definedName>
    <definedName name="BEx74R2VQ8BSMKPX25262AU3VZF7" localSheetId="0" hidden="1">#REF!</definedName>
    <definedName name="BEx74R2VQ8BSMKPX25262AU3VZF7" hidden="1">#REF!</definedName>
    <definedName name="BEx74W6BJ8ENO3J25WNM5H5APKA3" localSheetId="5" hidden="1">#REF!</definedName>
    <definedName name="BEx74W6BJ8ENO3J25WNM5H5APKA3" localSheetId="9" hidden="1">#REF!</definedName>
    <definedName name="BEx74W6BJ8ENO3J25WNM5H5APKA3" localSheetId="6" hidden="1">#REF!</definedName>
    <definedName name="BEx74W6BJ8ENO3J25WNM5H5APKA3" localSheetId="10" hidden="1">#REF!</definedName>
    <definedName name="BEx74W6BJ8ENO3J25WNM5H5APKA3" localSheetId="13" hidden="1">#REF!</definedName>
    <definedName name="BEx74W6BJ8ENO3J25WNM5H5APKA3" localSheetId="14" hidden="1">#REF!</definedName>
    <definedName name="BEx74W6BJ8ENO3J25WNM5H5APKA3" localSheetId="16" hidden="1">#REF!</definedName>
    <definedName name="BEx74W6BJ8ENO3J25WNM5H5APKA3" localSheetId="15" hidden="1">#REF!</definedName>
    <definedName name="BEx74W6BJ8ENO3J25WNM5H5APKA3" localSheetId="18" hidden="1">#REF!</definedName>
    <definedName name="BEx74W6BJ8ENO3J25WNM5H5APKA3" localSheetId="17" hidden="1">#REF!</definedName>
    <definedName name="BEx74W6BJ8ENO3J25WNM5H5APKA3" localSheetId="2" hidden="1">#REF!</definedName>
    <definedName name="BEx74W6BJ8ENO3J25WNM5H5APKA3" localSheetId="0" hidden="1">#REF!</definedName>
    <definedName name="BEx74W6BJ8ENO3J25WNM5H5APKA3" hidden="1">#REF!</definedName>
    <definedName name="BEx74YKLW1FKLWC3DJ2ELZBZBY1M" localSheetId="5" hidden="1">#REF!</definedName>
    <definedName name="BEx74YKLW1FKLWC3DJ2ELZBZBY1M" localSheetId="9" hidden="1">#REF!</definedName>
    <definedName name="BEx74YKLW1FKLWC3DJ2ELZBZBY1M" localSheetId="6" hidden="1">#REF!</definedName>
    <definedName name="BEx74YKLW1FKLWC3DJ2ELZBZBY1M" localSheetId="10" hidden="1">#REF!</definedName>
    <definedName name="BEx74YKLW1FKLWC3DJ2ELZBZBY1M" localSheetId="13" hidden="1">#REF!</definedName>
    <definedName name="BEx74YKLW1FKLWC3DJ2ELZBZBY1M" localSheetId="14" hidden="1">#REF!</definedName>
    <definedName name="BEx74YKLW1FKLWC3DJ2ELZBZBY1M" localSheetId="16" hidden="1">#REF!</definedName>
    <definedName name="BEx74YKLW1FKLWC3DJ2ELZBZBY1M" localSheetId="15" hidden="1">#REF!</definedName>
    <definedName name="BEx74YKLW1FKLWC3DJ2ELZBZBY1M" localSheetId="18" hidden="1">#REF!</definedName>
    <definedName name="BEx74YKLW1FKLWC3DJ2ELZBZBY1M" localSheetId="17" hidden="1">#REF!</definedName>
    <definedName name="BEx74YKLW1FKLWC3DJ2ELZBZBY1M" localSheetId="2" hidden="1">#REF!</definedName>
    <definedName name="BEx74YKLW1FKLWC3DJ2ELZBZBY1M" localSheetId="0" hidden="1">#REF!</definedName>
    <definedName name="BEx74YKLW1FKLWC3DJ2ELZBZBY1M" hidden="1">#REF!</definedName>
    <definedName name="BEx755GRRD9BL27YHLH5QWIYLWB7" localSheetId="5" hidden="1">#REF!</definedName>
    <definedName name="BEx755GRRD9BL27YHLH5QWIYLWB7" localSheetId="9" hidden="1">#REF!</definedName>
    <definedName name="BEx755GRRD9BL27YHLH5QWIYLWB7" localSheetId="6" hidden="1">#REF!</definedName>
    <definedName name="BEx755GRRD9BL27YHLH5QWIYLWB7" localSheetId="10" hidden="1">#REF!</definedName>
    <definedName name="BEx755GRRD9BL27YHLH5QWIYLWB7" localSheetId="13" hidden="1">#REF!</definedName>
    <definedName name="BEx755GRRD9BL27YHLH5QWIYLWB7" localSheetId="14" hidden="1">#REF!</definedName>
    <definedName name="BEx755GRRD9BL27YHLH5QWIYLWB7" localSheetId="16" hidden="1">#REF!</definedName>
    <definedName name="BEx755GRRD9BL27YHLH5QWIYLWB7" localSheetId="15" hidden="1">#REF!</definedName>
    <definedName name="BEx755GRRD9BL27YHLH5QWIYLWB7" localSheetId="18" hidden="1">#REF!</definedName>
    <definedName name="BEx755GRRD9BL27YHLH5QWIYLWB7" localSheetId="17" hidden="1">#REF!</definedName>
    <definedName name="BEx755GRRD9BL27YHLH5QWIYLWB7" localSheetId="2" hidden="1">#REF!</definedName>
    <definedName name="BEx755GRRD9BL27YHLH5QWIYLWB7" localSheetId="0" hidden="1">#REF!</definedName>
    <definedName name="BEx755GRRD9BL27YHLH5QWIYLWB7" hidden="1">#REF!</definedName>
    <definedName name="BEx759D1D5SXS5ELLZVBI0SXYUNF" localSheetId="5" hidden="1">#REF!</definedName>
    <definedName name="BEx759D1D5SXS5ELLZVBI0SXYUNF" localSheetId="9" hidden="1">#REF!</definedName>
    <definedName name="BEx759D1D5SXS5ELLZVBI0SXYUNF" localSheetId="6" hidden="1">#REF!</definedName>
    <definedName name="BEx759D1D5SXS5ELLZVBI0SXYUNF" localSheetId="10" hidden="1">#REF!</definedName>
    <definedName name="BEx759D1D5SXS5ELLZVBI0SXYUNF" localSheetId="13" hidden="1">#REF!</definedName>
    <definedName name="BEx759D1D5SXS5ELLZVBI0SXYUNF" localSheetId="14" hidden="1">#REF!</definedName>
    <definedName name="BEx759D1D5SXS5ELLZVBI0SXYUNF" localSheetId="16" hidden="1">#REF!</definedName>
    <definedName name="BEx759D1D5SXS5ELLZVBI0SXYUNF" localSheetId="15" hidden="1">#REF!</definedName>
    <definedName name="BEx759D1D5SXS5ELLZVBI0SXYUNF" localSheetId="18" hidden="1">#REF!</definedName>
    <definedName name="BEx759D1D5SXS5ELLZVBI0SXYUNF" localSheetId="17" hidden="1">#REF!</definedName>
    <definedName name="BEx759D1D5SXS5ELLZVBI0SXYUNF" localSheetId="2" hidden="1">#REF!</definedName>
    <definedName name="BEx759D1D5SXS5ELLZVBI0SXYUNF" localSheetId="0" hidden="1">#REF!</definedName>
    <definedName name="BEx759D1D5SXS5ELLZVBI0SXYUNF" hidden="1">#REF!</definedName>
    <definedName name="BEx75DPEQTX055IZ2L8UVLJOT1DD" localSheetId="5" hidden="1">#REF!</definedName>
    <definedName name="BEx75DPEQTX055IZ2L8UVLJOT1DD" localSheetId="9" hidden="1">#REF!</definedName>
    <definedName name="BEx75DPEQTX055IZ2L8UVLJOT1DD" localSheetId="6" hidden="1">#REF!</definedName>
    <definedName name="BEx75DPEQTX055IZ2L8UVLJOT1DD" localSheetId="10" hidden="1">#REF!</definedName>
    <definedName name="BEx75DPEQTX055IZ2L8UVLJOT1DD" localSheetId="13" hidden="1">#REF!</definedName>
    <definedName name="BEx75DPEQTX055IZ2L8UVLJOT1DD" localSheetId="14" hidden="1">#REF!</definedName>
    <definedName name="BEx75DPEQTX055IZ2L8UVLJOT1DD" localSheetId="16" hidden="1">#REF!</definedName>
    <definedName name="BEx75DPEQTX055IZ2L8UVLJOT1DD" localSheetId="15" hidden="1">#REF!</definedName>
    <definedName name="BEx75DPEQTX055IZ2L8UVLJOT1DD" localSheetId="18" hidden="1">#REF!</definedName>
    <definedName name="BEx75DPEQTX055IZ2L8UVLJOT1DD" localSheetId="17" hidden="1">#REF!</definedName>
    <definedName name="BEx75DPEQTX055IZ2L8UVLJOT1DD" localSheetId="2" hidden="1">#REF!</definedName>
    <definedName name="BEx75DPEQTX055IZ2L8UVLJOT1DD" localSheetId="0" hidden="1">#REF!</definedName>
    <definedName name="BEx75DPEQTX055IZ2L8UVLJOT1DD" hidden="1">#REF!</definedName>
    <definedName name="BEx75GJZSZHUDN6OOAGQYFUDA2LP" localSheetId="5" hidden="1">#REF!</definedName>
    <definedName name="BEx75GJZSZHUDN6OOAGQYFUDA2LP" localSheetId="9" hidden="1">#REF!</definedName>
    <definedName name="BEx75GJZSZHUDN6OOAGQYFUDA2LP" localSheetId="6" hidden="1">#REF!</definedName>
    <definedName name="BEx75GJZSZHUDN6OOAGQYFUDA2LP" localSheetId="10" hidden="1">#REF!</definedName>
    <definedName name="BEx75GJZSZHUDN6OOAGQYFUDA2LP" localSheetId="13" hidden="1">#REF!</definedName>
    <definedName name="BEx75GJZSZHUDN6OOAGQYFUDA2LP" localSheetId="14" hidden="1">#REF!</definedName>
    <definedName name="BEx75GJZSZHUDN6OOAGQYFUDA2LP" localSheetId="16" hidden="1">#REF!</definedName>
    <definedName name="BEx75GJZSZHUDN6OOAGQYFUDA2LP" localSheetId="15" hidden="1">#REF!</definedName>
    <definedName name="BEx75GJZSZHUDN6OOAGQYFUDA2LP" localSheetId="18" hidden="1">#REF!</definedName>
    <definedName name="BEx75GJZSZHUDN6OOAGQYFUDA2LP" localSheetId="17" hidden="1">#REF!</definedName>
    <definedName name="BEx75GJZSZHUDN6OOAGQYFUDA2LP" localSheetId="2" hidden="1">#REF!</definedName>
    <definedName name="BEx75GJZSZHUDN6OOAGQYFUDA2LP" localSheetId="0" hidden="1">#REF!</definedName>
    <definedName name="BEx75GJZSZHUDN6OOAGQYFUDA2LP" hidden="1">#REF!</definedName>
    <definedName name="BEx75HGCCV5K4UCJWYV8EV9AG5YT" localSheetId="5" hidden="1">#REF!</definedName>
    <definedName name="BEx75HGCCV5K4UCJWYV8EV9AG5YT" localSheetId="9" hidden="1">#REF!</definedName>
    <definedName name="BEx75HGCCV5K4UCJWYV8EV9AG5YT" localSheetId="6" hidden="1">#REF!</definedName>
    <definedName name="BEx75HGCCV5K4UCJWYV8EV9AG5YT" localSheetId="10" hidden="1">#REF!</definedName>
    <definedName name="BEx75HGCCV5K4UCJWYV8EV9AG5YT" localSheetId="13" hidden="1">#REF!</definedName>
    <definedName name="BEx75HGCCV5K4UCJWYV8EV9AG5YT" localSheetId="14" hidden="1">#REF!</definedName>
    <definedName name="BEx75HGCCV5K4UCJWYV8EV9AG5YT" localSheetId="16" hidden="1">#REF!</definedName>
    <definedName name="BEx75HGCCV5K4UCJWYV8EV9AG5YT" localSheetId="15" hidden="1">#REF!</definedName>
    <definedName name="BEx75HGCCV5K4UCJWYV8EV9AG5YT" localSheetId="18" hidden="1">#REF!</definedName>
    <definedName name="BEx75HGCCV5K4UCJWYV8EV9AG5YT" localSheetId="17" hidden="1">#REF!</definedName>
    <definedName name="BEx75HGCCV5K4UCJWYV8EV9AG5YT" localSheetId="2" hidden="1">#REF!</definedName>
    <definedName name="BEx75HGCCV5K4UCJWYV8EV9AG5YT" localSheetId="0" hidden="1">#REF!</definedName>
    <definedName name="BEx75HGCCV5K4UCJWYV8EV9AG5YT" hidden="1">#REF!</definedName>
    <definedName name="BEx75PZT8TY5P13U978NVBUXKHT4" localSheetId="5" hidden="1">#REF!</definedName>
    <definedName name="BEx75PZT8TY5P13U978NVBUXKHT4" localSheetId="9" hidden="1">#REF!</definedName>
    <definedName name="BEx75PZT8TY5P13U978NVBUXKHT4" localSheetId="6" hidden="1">#REF!</definedName>
    <definedName name="BEx75PZT8TY5P13U978NVBUXKHT4" localSheetId="10" hidden="1">#REF!</definedName>
    <definedName name="BEx75PZT8TY5P13U978NVBUXKHT4" localSheetId="13" hidden="1">#REF!</definedName>
    <definedName name="BEx75PZT8TY5P13U978NVBUXKHT4" localSheetId="14" hidden="1">#REF!</definedName>
    <definedName name="BEx75PZT8TY5P13U978NVBUXKHT4" localSheetId="16" hidden="1">#REF!</definedName>
    <definedName name="BEx75PZT8TY5P13U978NVBUXKHT4" localSheetId="15" hidden="1">#REF!</definedName>
    <definedName name="BEx75PZT8TY5P13U978NVBUXKHT4" localSheetId="18" hidden="1">#REF!</definedName>
    <definedName name="BEx75PZT8TY5P13U978NVBUXKHT4" localSheetId="17" hidden="1">#REF!</definedName>
    <definedName name="BEx75PZT8TY5P13U978NVBUXKHT4" localSheetId="2" hidden="1">#REF!</definedName>
    <definedName name="BEx75PZT8TY5P13U978NVBUXKHT4" localSheetId="0" hidden="1">#REF!</definedName>
    <definedName name="BEx75PZT8TY5P13U978NVBUXKHT4" hidden="1">#REF!</definedName>
    <definedName name="BEx75T55F7GML8V1DMWL26WRT006" localSheetId="5" hidden="1">#REF!</definedName>
    <definedName name="BEx75T55F7GML8V1DMWL26WRT006" localSheetId="9" hidden="1">#REF!</definedName>
    <definedName name="BEx75T55F7GML8V1DMWL26WRT006" localSheetId="6" hidden="1">#REF!</definedName>
    <definedName name="BEx75T55F7GML8V1DMWL26WRT006" localSheetId="10" hidden="1">#REF!</definedName>
    <definedName name="BEx75T55F7GML8V1DMWL26WRT006" localSheetId="13" hidden="1">#REF!</definedName>
    <definedName name="BEx75T55F7GML8V1DMWL26WRT006" localSheetId="14" hidden="1">#REF!</definedName>
    <definedName name="BEx75T55F7GML8V1DMWL26WRT006" localSheetId="16" hidden="1">#REF!</definedName>
    <definedName name="BEx75T55F7GML8V1DMWL26WRT006" localSheetId="15" hidden="1">#REF!</definedName>
    <definedName name="BEx75T55F7GML8V1DMWL26WRT006" localSheetId="18" hidden="1">#REF!</definedName>
    <definedName name="BEx75T55F7GML8V1DMWL26WRT006" localSheetId="17" hidden="1">#REF!</definedName>
    <definedName name="BEx75T55F7GML8V1DMWL26WRT006" localSheetId="2" hidden="1">#REF!</definedName>
    <definedName name="BEx75T55F7GML8V1DMWL26WRT006" localSheetId="0" hidden="1">#REF!</definedName>
    <definedName name="BEx75T55F7GML8V1DMWL26WRT006" hidden="1">#REF!</definedName>
    <definedName name="BEx75VJGR07JY6UUWURQ4PJ29UKC" localSheetId="5" hidden="1">#REF!</definedName>
    <definedName name="BEx75VJGR07JY6UUWURQ4PJ29UKC" localSheetId="9" hidden="1">#REF!</definedName>
    <definedName name="BEx75VJGR07JY6UUWURQ4PJ29UKC" localSheetId="6" hidden="1">#REF!</definedName>
    <definedName name="BEx75VJGR07JY6UUWURQ4PJ29UKC" localSheetId="10" hidden="1">#REF!</definedName>
    <definedName name="BEx75VJGR07JY6UUWURQ4PJ29UKC" localSheetId="13" hidden="1">#REF!</definedName>
    <definedName name="BEx75VJGR07JY6UUWURQ4PJ29UKC" localSheetId="14" hidden="1">#REF!</definedName>
    <definedName name="BEx75VJGR07JY6UUWURQ4PJ29UKC" localSheetId="16" hidden="1">#REF!</definedName>
    <definedName name="BEx75VJGR07JY6UUWURQ4PJ29UKC" localSheetId="15" hidden="1">#REF!</definedName>
    <definedName name="BEx75VJGR07JY6UUWURQ4PJ29UKC" localSheetId="18" hidden="1">#REF!</definedName>
    <definedName name="BEx75VJGR07JY6UUWURQ4PJ29UKC" localSheetId="17" hidden="1">#REF!</definedName>
    <definedName name="BEx75VJGR07JY6UUWURQ4PJ29UKC" localSheetId="2" hidden="1">#REF!</definedName>
    <definedName name="BEx75VJGR07JY6UUWURQ4PJ29UKC" localSheetId="0" hidden="1">#REF!</definedName>
    <definedName name="BEx75VJGR07JY6UUWURQ4PJ29UKC" hidden="1">#REF!</definedName>
    <definedName name="BEx7696AZUPB1PK30JJQUWUELQPJ" localSheetId="5" hidden="1">#REF!</definedName>
    <definedName name="BEx7696AZUPB1PK30JJQUWUELQPJ" localSheetId="9" hidden="1">#REF!</definedName>
    <definedName name="BEx7696AZUPB1PK30JJQUWUELQPJ" localSheetId="6" hidden="1">#REF!</definedName>
    <definedName name="BEx7696AZUPB1PK30JJQUWUELQPJ" localSheetId="10" hidden="1">#REF!</definedName>
    <definedName name="BEx7696AZUPB1PK30JJQUWUELQPJ" localSheetId="13" hidden="1">#REF!</definedName>
    <definedName name="BEx7696AZUPB1PK30JJQUWUELQPJ" localSheetId="14" hidden="1">#REF!</definedName>
    <definedName name="BEx7696AZUPB1PK30JJQUWUELQPJ" localSheetId="16" hidden="1">#REF!</definedName>
    <definedName name="BEx7696AZUPB1PK30JJQUWUELQPJ" localSheetId="15" hidden="1">#REF!</definedName>
    <definedName name="BEx7696AZUPB1PK30JJQUWUELQPJ" localSheetId="18" hidden="1">#REF!</definedName>
    <definedName name="BEx7696AZUPB1PK30JJQUWUELQPJ" localSheetId="17" hidden="1">#REF!</definedName>
    <definedName name="BEx7696AZUPB1PK30JJQUWUELQPJ" localSheetId="2" hidden="1">#REF!</definedName>
    <definedName name="BEx7696AZUPB1PK30JJQUWUELQPJ" localSheetId="0" hidden="1">#REF!</definedName>
    <definedName name="BEx7696AZUPB1PK30JJQUWUELQPJ" hidden="1">#REF!</definedName>
    <definedName name="BEx76PNR8S4T4VUQS0KU58SEX0VN" localSheetId="5" hidden="1">#REF!</definedName>
    <definedName name="BEx76PNR8S4T4VUQS0KU58SEX0VN" localSheetId="9" hidden="1">#REF!</definedName>
    <definedName name="BEx76PNR8S4T4VUQS0KU58SEX0VN" localSheetId="6" hidden="1">#REF!</definedName>
    <definedName name="BEx76PNR8S4T4VUQS0KU58SEX0VN" localSheetId="10" hidden="1">#REF!</definedName>
    <definedName name="BEx76PNR8S4T4VUQS0KU58SEX0VN" localSheetId="13" hidden="1">#REF!</definedName>
    <definedName name="BEx76PNR8S4T4VUQS0KU58SEX0VN" localSheetId="14" hidden="1">#REF!</definedName>
    <definedName name="BEx76PNR8S4T4VUQS0KU58SEX0VN" localSheetId="16" hidden="1">#REF!</definedName>
    <definedName name="BEx76PNR8S4T4VUQS0KU58SEX0VN" localSheetId="15" hidden="1">#REF!</definedName>
    <definedName name="BEx76PNR8S4T4VUQS0KU58SEX0VN" localSheetId="18" hidden="1">#REF!</definedName>
    <definedName name="BEx76PNR8S4T4VUQS0KU58SEX0VN" localSheetId="17" hidden="1">#REF!</definedName>
    <definedName name="BEx76PNR8S4T4VUQS0KU58SEX0VN" localSheetId="2" hidden="1">#REF!</definedName>
    <definedName name="BEx76PNR8S4T4VUQS0KU58SEX0VN" localSheetId="0" hidden="1">#REF!</definedName>
    <definedName name="BEx76PNR8S4T4VUQS0KU58SEX0VN" hidden="1">#REF!</definedName>
    <definedName name="BEx76YY7ODSIKDD9VDF9TLTDM18I" localSheetId="5" hidden="1">#REF!</definedName>
    <definedName name="BEx76YY7ODSIKDD9VDF9TLTDM18I" localSheetId="9" hidden="1">#REF!</definedName>
    <definedName name="BEx76YY7ODSIKDD9VDF9TLTDM18I" localSheetId="6" hidden="1">#REF!</definedName>
    <definedName name="BEx76YY7ODSIKDD9VDF9TLTDM18I" localSheetId="10" hidden="1">#REF!</definedName>
    <definedName name="BEx76YY7ODSIKDD9VDF9TLTDM18I" localSheetId="13" hidden="1">#REF!</definedName>
    <definedName name="BEx76YY7ODSIKDD9VDF9TLTDM18I" localSheetId="14" hidden="1">#REF!</definedName>
    <definedName name="BEx76YY7ODSIKDD9VDF9TLTDM18I" localSheetId="16" hidden="1">#REF!</definedName>
    <definedName name="BEx76YY7ODSIKDD9VDF9TLTDM18I" localSheetId="15" hidden="1">#REF!</definedName>
    <definedName name="BEx76YY7ODSIKDD9VDF9TLTDM18I" localSheetId="18" hidden="1">#REF!</definedName>
    <definedName name="BEx76YY7ODSIKDD9VDF9TLTDM18I" localSheetId="17" hidden="1">#REF!</definedName>
    <definedName name="BEx76YY7ODSIKDD9VDF9TLTDM18I" localSheetId="2" hidden="1">#REF!</definedName>
    <definedName name="BEx76YY7ODSIKDD9VDF9TLTDM18I" localSheetId="0" hidden="1">#REF!</definedName>
    <definedName name="BEx76YY7ODSIKDD9VDF9TLTDM18I" hidden="1">#REF!</definedName>
    <definedName name="BEx7705E86I9B7DTKMMJMAFSYMUL" localSheetId="5" hidden="1">#REF!</definedName>
    <definedName name="BEx7705E86I9B7DTKMMJMAFSYMUL" localSheetId="9" hidden="1">#REF!</definedName>
    <definedName name="BEx7705E86I9B7DTKMMJMAFSYMUL" localSheetId="6" hidden="1">#REF!</definedName>
    <definedName name="BEx7705E86I9B7DTKMMJMAFSYMUL" localSheetId="10" hidden="1">#REF!</definedName>
    <definedName name="BEx7705E86I9B7DTKMMJMAFSYMUL" localSheetId="13" hidden="1">#REF!</definedName>
    <definedName name="BEx7705E86I9B7DTKMMJMAFSYMUL" localSheetId="14" hidden="1">#REF!</definedName>
    <definedName name="BEx7705E86I9B7DTKMMJMAFSYMUL" localSheetId="16" hidden="1">#REF!</definedName>
    <definedName name="BEx7705E86I9B7DTKMMJMAFSYMUL" localSheetId="15" hidden="1">#REF!</definedName>
    <definedName name="BEx7705E86I9B7DTKMMJMAFSYMUL" localSheetId="18" hidden="1">#REF!</definedName>
    <definedName name="BEx7705E86I9B7DTKMMJMAFSYMUL" localSheetId="17" hidden="1">#REF!</definedName>
    <definedName name="BEx7705E86I9B7DTKMMJMAFSYMUL" localSheetId="2" hidden="1">#REF!</definedName>
    <definedName name="BEx7705E86I9B7DTKMMJMAFSYMUL" localSheetId="0" hidden="1">#REF!</definedName>
    <definedName name="BEx7705E86I9B7DTKMMJMAFSYMUL" hidden="1">#REF!</definedName>
    <definedName name="BEx7741OUGLA0WJQLQRUJSL4DE00" localSheetId="5" hidden="1">#REF!</definedName>
    <definedName name="BEx7741OUGLA0WJQLQRUJSL4DE00" localSheetId="9" hidden="1">#REF!</definedName>
    <definedName name="BEx7741OUGLA0WJQLQRUJSL4DE00" localSheetId="6" hidden="1">#REF!</definedName>
    <definedName name="BEx7741OUGLA0WJQLQRUJSL4DE00" localSheetId="10" hidden="1">#REF!</definedName>
    <definedName name="BEx7741OUGLA0WJQLQRUJSL4DE00" localSheetId="13" hidden="1">#REF!</definedName>
    <definedName name="BEx7741OUGLA0WJQLQRUJSL4DE00" localSheetId="14" hidden="1">#REF!</definedName>
    <definedName name="BEx7741OUGLA0WJQLQRUJSL4DE00" localSheetId="16" hidden="1">#REF!</definedName>
    <definedName name="BEx7741OUGLA0WJQLQRUJSL4DE00" localSheetId="15" hidden="1">#REF!</definedName>
    <definedName name="BEx7741OUGLA0WJQLQRUJSL4DE00" localSheetId="18" hidden="1">#REF!</definedName>
    <definedName name="BEx7741OUGLA0WJQLQRUJSL4DE00" localSheetId="17" hidden="1">#REF!</definedName>
    <definedName name="BEx7741OUGLA0WJQLQRUJSL4DE00" localSheetId="2" hidden="1">#REF!</definedName>
    <definedName name="BEx7741OUGLA0WJQLQRUJSL4DE00" localSheetId="0" hidden="1">#REF!</definedName>
    <definedName name="BEx7741OUGLA0WJQLQRUJSL4DE00" hidden="1">#REF!</definedName>
    <definedName name="BEx774N83DXLJZ54Q42PWIJZ2DN1" localSheetId="5" hidden="1">#REF!</definedName>
    <definedName name="BEx774N83DXLJZ54Q42PWIJZ2DN1" localSheetId="9" hidden="1">#REF!</definedName>
    <definedName name="BEx774N83DXLJZ54Q42PWIJZ2DN1" localSheetId="6" hidden="1">#REF!</definedName>
    <definedName name="BEx774N83DXLJZ54Q42PWIJZ2DN1" localSheetId="10" hidden="1">#REF!</definedName>
    <definedName name="BEx774N83DXLJZ54Q42PWIJZ2DN1" localSheetId="13" hidden="1">#REF!</definedName>
    <definedName name="BEx774N83DXLJZ54Q42PWIJZ2DN1" localSheetId="14" hidden="1">#REF!</definedName>
    <definedName name="BEx774N83DXLJZ54Q42PWIJZ2DN1" localSheetId="16" hidden="1">#REF!</definedName>
    <definedName name="BEx774N83DXLJZ54Q42PWIJZ2DN1" localSheetId="15" hidden="1">#REF!</definedName>
    <definedName name="BEx774N83DXLJZ54Q42PWIJZ2DN1" localSheetId="18" hidden="1">#REF!</definedName>
    <definedName name="BEx774N83DXLJZ54Q42PWIJZ2DN1" localSheetId="17" hidden="1">#REF!</definedName>
    <definedName name="BEx774N83DXLJZ54Q42PWIJZ2DN1" localSheetId="2" hidden="1">#REF!</definedName>
    <definedName name="BEx774N83DXLJZ54Q42PWIJZ2DN1" localSheetId="0" hidden="1">#REF!</definedName>
    <definedName name="BEx774N83DXLJZ54Q42PWIJZ2DN1" hidden="1">#REF!</definedName>
    <definedName name="BEx779QNIY3061ZV9BR462WKEGRW" localSheetId="5" hidden="1">#REF!</definedName>
    <definedName name="BEx779QNIY3061ZV9BR462WKEGRW" localSheetId="9" hidden="1">#REF!</definedName>
    <definedName name="BEx779QNIY3061ZV9BR462WKEGRW" localSheetId="6" hidden="1">#REF!</definedName>
    <definedName name="BEx779QNIY3061ZV9BR462WKEGRW" localSheetId="10" hidden="1">#REF!</definedName>
    <definedName name="BEx779QNIY3061ZV9BR462WKEGRW" localSheetId="13" hidden="1">#REF!</definedName>
    <definedName name="BEx779QNIY3061ZV9BR462WKEGRW" localSheetId="14" hidden="1">#REF!</definedName>
    <definedName name="BEx779QNIY3061ZV9BR462WKEGRW" localSheetId="16" hidden="1">#REF!</definedName>
    <definedName name="BEx779QNIY3061ZV9BR462WKEGRW" localSheetId="15" hidden="1">#REF!</definedName>
    <definedName name="BEx779QNIY3061ZV9BR462WKEGRW" localSheetId="18" hidden="1">#REF!</definedName>
    <definedName name="BEx779QNIY3061ZV9BR462WKEGRW" localSheetId="17" hidden="1">#REF!</definedName>
    <definedName name="BEx779QNIY3061ZV9BR462WKEGRW" localSheetId="2" hidden="1">#REF!</definedName>
    <definedName name="BEx779QNIY3061ZV9BR462WKEGRW" localSheetId="0" hidden="1">#REF!</definedName>
    <definedName name="BEx779QNIY3061ZV9BR462WKEGRW" hidden="1">#REF!</definedName>
    <definedName name="BEx77G19QU9A95CNHE6QMVSQR2T3" localSheetId="5" hidden="1">#REF!</definedName>
    <definedName name="BEx77G19QU9A95CNHE6QMVSQR2T3" localSheetId="9" hidden="1">#REF!</definedName>
    <definedName name="BEx77G19QU9A95CNHE6QMVSQR2T3" localSheetId="6" hidden="1">#REF!</definedName>
    <definedName name="BEx77G19QU9A95CNHE6QMVSQR2T3" localSheetId="10" hidden="1">#REF!</definedName>
    <definedName name="BEx77G19QU9A95CNHE6QMVSQR2T3" localSheetId="13" hidden="1">#REF!</definedName>
    <definedName name="BEx77G19QU9A95CNHE6QMVSQR2T3" localSheetId="14" hidden="1">#REF!</definedName>
    <definedName name="BEx77G19QU9A95CNHE6QMVSQR2T3" localSheetId="16" hidden="1">#REF!</definedName>
    <definedName name="BEx77G19QU9A95CNHE6QMVSQR2T3" localSheetId="15" hidden="1">#REF!</definedName>
    <definedName name="BEx77G19QU9A95CNHE6QMVSQR2T3" localSheetId="18" hidden="1">#REF!</definedName>
    <definedName name="BEx77G19QU9A95CNHE6QMVSQR2T3" localSheetId="17" hidden="1">#REF!</definedName>
    <definedName name="BEx77G19QU9A95CNHE6QMVSQR2T3" localSheetId="2" hidden="1">#REF!</definedName>
    <definedName name="BEx77G19QU9A95CNHE6QMVSQR2T3" localSheetId="0" hidden="1">#REF!</definedName>
    <definedName name="BEx77G19QU9A95CNHE6QMVSQR2T3" hidden="1">#REF!</definedName>
    <definedName name="BEx77P0S3GVMS7BJUL9OWUGJ1B02" localSheetId="5" hidden="1">#REF!</definedName>
    <definedName name="BEx77P0S3GVMS7BJUL9OWUGJ1B02" localSheetId="9" hidden="1">#REF!</definedName>
    <definedName name="BEx77P0S3GVMS7BJUL9OWUGJ1B02" localSheetId="6" hidden="1">#REF!</definedName>
    <definedName name="BEx77P0S3GVMS7BJUL9OWUGJ1B02" localSheetId="10" hidden="1">#REF!</definedName>
    <definedName name="BEx77P0S3GVMS7BJUL9OWUGJ1B02" localSheetId="13" hidden="1">#REF!</definedName>
    <definedName name="BEx77P0S3GVMS7BJUL9OWUGJ1B02" localSheetId="14" hidden="1">#REF!</definedName>
    <definedName name="BEx77P0S3GVMS7BJUL9OWUGJ1B02" localSheetId="16" hidden="1">#REF!</definedName>
    <definedName name="BEx77P0S3GVMS7BJUL9OWUGJ1B02" localSheetId="15" hidden="1">#REF!</definedName>
    <definedName name="BEx77P0S3GVMS7BJUL9OWUGJ1B02" localSheetId="18" hidden="1">#REF!</definedName>
    <definedName name="BEx77P0S3GVMS7BJUL9OWUGJ1B02" localSheetId="17" hidden="1">#REF!</definedName>
    <definedName name="BEx77P0S3GVMS7BJUL9OWUGJ1B02" localSheetId="2" hidden="1">#REF!</definedName>
    <definedName name="BEx77P0S3GVMS7BJUL9OWUGJ1B02" localSheetId="0" hidden="1">#REF!</definedName>
    <definedName name="BEx77P0S3GVMS7BJUL9OWUGJ1B02" hidden="1">#REF!</definedName>
    <definedName name="BEx77QDESURI6WW5582YXSK3A972" localSheetId="5" hidden="1">#REF!</definedName>
    <definedName name="BEx77QDESURI6WW5582YXSK3A972" localSheetId="9" hidden="1">#REF!</definedName>
    <definedName name="BEx77QDESURI6WW5582YXSK3A972" localSheetId="6" hidden="1">#REF!</definedName>
    <definedName name="BEx77QDESURI6WW5582YXSK3A972" localSheetId="10" hidden="1">#REF!</definedName>
    <definedName name="BEx77QDESURI6WW5582YXSK3A972" localSheetId="13" hidden="1">#REF!</definedName>
    <definedName name="BEx77QDESURI6WW5582YXSK3A972" localSheetId="14" hidden="1">#REF!</definedName>
    <definedName name="BEx77QDESURI6WW5582YXSK3A972" localSheetId="16" hidden="1">#REF!</definedName>
    <definedName name="BEx77QDESURI6WW5582YXSK3A972" localSheetId="15" hidden="1">#REF!</definedName>
    <definedName name="BEx77QDESURI6WW5582YXSK3A972" localSheetId="18" hidden="1">#REF!</definedName>
    <definedName name="BEx77QDESURI6WW5582YXSK3A972" localSheetId="17" hidden="1">#REF!</definedName>
    <definedName name="BEx77QDESURI6WW5582YXSK3A972" localSheetId="2" hidden="1">#REF!</definedName>
    <definedName name="BEx77QDESURI6WW5582YXSK3A972" localSheetId="0" hidden="1">#REF!</definedName>
    <definedName name="BEx77QDESURI6WW5582YXSK3A972" hidden="1">#REF!</definedName>
    <definedName name="BEx77VBI9XOPFHKEWU5EHQ9J675Y" localSheetId="5" hidden="1">#REF!</definedName>
    <definedName name="BEx77VBI9XOPFHKEWU5EHQ9J675Y" localSheetId="9" hidden="1">#REF!</definedName>
    <definedName name="BEx77VBI9XOPFHKEWU5EHQ9J675Y" localSheetId="6" hidden="1">#REF!</definedName>
    <definedName name="BEx77VBI9XOPFHKEWU5EHQ9J675Y" localSheetId="10" hidden="1">#REF!</definedName>
    <definedName name="BEx77VBI9XOPFHKEWU5EHQ9J675Y" localSheetId="13" hidden="1">#REF!</definedName>
    <definedName name="BEx77VBI9XOPFHKEWU5EHQ9J675Y" localSheetId="14" hidden="1">#REF!</definedName>
    <definedName name="BEx77VBI9XOPFHKEWU5EHQ9J675Y" localSheetId="16" hidden="1">#REF!</definedName>
    <definedName name="BEx77VBI9XOPFHKEWU5EHQ9J675Y" localSheetId="15" hidden="1">#REF!</definedName>
    <definedName name="BEx77VBI9XOPFHKEWU5EHQ9J675Y" localSheetId="18" hidden="1">#REF!</definedName>
    <definedName name="BEx77VBI9XOPFHKEWU5EHQ9J675Y" localSheetId="17" hidden="1">#REF!</definedName>
    <definedName name="BEx77VBI9XOPFHKEWU5EHQ9J675Y" localSheetId="2" hidden="1">#REF!</definedName>
    <definedName name="BEx77VBI9XOPFHKEWU5EHQ9J675Y" localSheetId="0" hidden="1">#REF!</definedName>
    <definedName name="BEx77VBI9XOPFHKEWU5EHQ9J675Y" hidden="1">#REF!</definedName>
    <definedName name="BEx7809GQOCLHSNH95VOYIX7P1TV" localSheetId="5" hidden="1">#REF!</definedName>
    <definedName name="BEx7809GQOCLHSNH95VOYIX7P1TV" localSheetId="9" hidden="1">#REF!</definedName>
    <definedName name="BEx7809GQOCLHSNH95VOYIX7P1TV" localSheetId="6" hidden="1">#REF!</definedName>
    <definedName name="BEx7809GQOCLHSNH95VOYIX7P1TV" localSheetId="10" hidden="1">#REF!</definedName>
    <definedName name="BEx7809GQOCLHSNH95VOYIX7P1TV" localSheetId="13" hidden="1">#REF!</definedName>
    <definedName name="BEx7809GQOCLHSNH95VOYIX7P1TV" localSheetId="14" hidden="1">#REF!</definedName>
    <definedName name="BEx7809GQOCLHSNH95VOYIX7P1TV" localSheetId="16" hidden="1">#REF!</definedName>
    <definedName name="BEx7809GQOCLHSNH95VOYIX7P1TV" localSheetId="15" hidden="1">#REF!</definedName>
    <definedName name="BEx7809GQOCLHSNH95VOYIX7P1TV" localSheetId="18" hidden="1">#REF!</definedName>
    <definedName name="BEx7809GQOCLHSNH95VOYIX7P1TV" localSheetId="17" hidden="1">#REF!</definedName>
    <definedName name="BEx7809GQOCLHSNH95VOYIX7P1TV" localSheetId="2" hidden="1">#REF!</definedName>
    <definedName name="BEx7809GQOCLHSNH95VOYIX7P1TV" localSheetId="0" hidden="1">#REF!</definedName>
    <definedName name="BEx7809GQOCLHSNH95VOYIX7P1TV" hidden="1">#REF!</definedName>
    <definedName name="BEx780K8XAXUHGVZGZWQ74DK4CI3" localSheetId="5" hidden="1">#REF!</definedName>
    <definedName name="BEx780K8XAXUHGVZGZWQ74DK4CI3" localSheetId="9" hidden="1">#REF!</definedName>
    <definedName name="BEx780K8XAXUHGVZGZWQ74DK4CI3" localSheetId="6" hidden="1">#REF!</definedName>
    <definedName name="BEx780K8XAXUHGVZGZWQ74DK4CI3" localSheetId="10" hidden="1">#REF!</definedName>
    <definedName name="BEx780K8XAXUHGVZGZWQ74DK4CI3" localSheetId="13" hidden="1">#REF!</definedName>
    <definedName name="BEx780K8XAXUHGVZGZWQ74DK4CI3" localSheetId="14" hidden="1">#REF!</definedName>
    <definedName name="BEx780K8XAXUHGVZGZWQ74DK4CI3" localSheetId="16" hidden="1">#REF!</definedName>
    <definedName name="BEx780K8XAXUHGVZGZWQ74DK4CI3" localSheetId="15" hidden="1">#REF!</definedName>
    <definedName name="BEx780K8XAXUHGVZGZWQ74DK4CI3" localSheetId="18" hidden="1">#REF!</definedName>
    <definedName name="BEx780K8XAXUHGVZGZWQ74DK4CI3" localSheetId="17" hidden="1">#REF!</definedName>
    <definedName name="BEx780K8XAXUHGVZGZWQ74DK4CI3" localSheetId="2" hidden="1">#REF!</definedName>
    <definedName name="BEx780K8XAXUHGVZGZWQ74DK4CI3" localSheetId="0" hidden="1">#REF!</definedName>
    <definedName name="BEx780K8XAXUHGVZGZWQ74DK4CI3" hidden="1">#REF!</definedName>
    <definedName name="BEx78226TN58UE0CTY98YEDU0LSL" localSheetId="5" hidden="1">#REF!</definedName>
    <definedName name="BEx78226TN58UE0CTY98YEDU0LSL" localSheetId="9" hidden="1">#REF!</definedName>
    <definedName name="BEx78226TN58UE0CTY98YEDU0LSL" localSheetId="6" hidden="1">#REF!</definedName>
    <definedName name="BEx78226TN58UE0CTY98YEDU0LSL" localSheetId="10" hidden="1">#REF!</definedName>
    <definedName name="BEx78226TN58UE0CTY98YEDU0LSL" localSheetId="13" hidden="1">#REF!</definedName>
    <definedName name="BEx78226TN58UE0CTY98YEDU0LSL" localSheetId="14" hidden="1">#REF!</definedName>
    <definedName name="BEx78226TN58UE0CTY98YEDU0LSL" localSheetId="16" hidden="1">#REF!</definedName>
    <definedName name="BEx78226TN58UE0CTY98YEDU0LSL" localSheetId="15" hidden="1">#REF!</definedName>
    <definedName name="BEx78226TN58UE0CTY98YEDU0LSL" localSheetId="18" hidden="1">#REF!</definedName>
    <definedName name="BEx78226TN58UE0CTY98YEDU0LSL" localSheetId="17" hidden="1">#REF!</definedName>
    <definedName name="BEx78226TN58UE0CTY98YEDU0LSL" localSheetId="2" hidden="1">#REF!</definedName>
    <definedName name="BEx78226TN58UE0CTY98YEDU0LSL" localSheetId="0" hidden="1">#REF!</definedName>
    <definedName name="BEx78226TN58UE0CTY98YEDU0LSL" hidden="1">#REF!</definedName>
    <definedName name="BEx7881ZZBWHRAX6W2GY19J8MGEQ" localSheetId="5" hidden="1">#REF!</definedName>
    <definedName name="BEx7881ZZBWHRAX6W2GY19J8MGEQ" localSheetId="9" hidden="1">#REF!</definedName>
    <definedName name="BEx7881ZZBWHRAX6W2GY19J8MGEQ" localSheetId="6" hidden="1">#REF!</definedName>
    <definedName name="BEx7881ZZBWHRAX6W2GY19J8MGEQ" localSheetId="10" hidden="1">#REF!</definedName>
    <definedName name="BEx7881ZZBWHRAX6W2GY19J8MGEQ" localSheetId="13" hidden="1">#REF!</definedName>
    <definedName name="BEx7881ZZBWHRAX6W2GY19J8MGEQ" localSheetId="14" hidden="1">#REF!</definedName>
    <definedName name="BEx7881ZZBWHRAX6W2GY19J8MGEQ" localSheetId="16" hidden="1">#REF!</definedName>
    <definedName name="BEx7881ZZBWHRAX6W2GY19J8MGEQ" localSheetId="15" hidden="1">#REF!</definedName>
    <definedName name="BEx7881ZZBWHRAX6W2GY19J8MGEQ" localSheetId="18" hidden="1">#REF!</definedName>
    <definedName name="BEx7881ZZBWHRAX6W2GY19J8MGEQ" localSheetId="17" hidden="1">#REF!</definedName>
    <definedName name="BEx7881ZZBWHRAX6W2GY19J8MGEQ" localSheetId="2" hidden="1">#REF!</definedName>
    <definedName name="BEx7881ZZBWHRAX6W2GY19J8MGEQ" localSheetId="0" hidden="1">#REF!</definedName>
    <definedName name="BEx7881ZZBWHRAX6W2GY19J8MGEQ" hidden="1">#REF!</definedName>
    <definedName name="BEx78BSYINF85GYNSCIRD95PH86Q" localSheetId="5" hidden="1">#REF!</definedName>
    <definedName name="BEx78BSYINF85GYNSCIRD95PH86Q" localSheetId="9" hidden="1">#REF!</definedName>
    <definedName name="BEx78BSYINF85GYNSCIRD95PH86Q" localSheetId="6" hidden="1">#REF!</definedName>
    <definedName name="BEx78BSYINF85GYNSCIRD95PH86Q" localSheetId="10" hidden="1">#REF!</definedName>
    <definedName name="BEx78BSYINF85GYNSCIRD95PH86Q" localSheetId="13" hidden="1">#REF!</definedName>
    <definedName name="BEx78BSYINF85GYNSCIRD95PH86Q" localSheetId="14" hidden="1">#REF!</definedName>
    <definedName name="BEx78BSYINF85GYNSCIRD95PH86Q" localSheetId="16" hidden="1">#REF!</definedName>
    <definedName name="BEx78BSYINF85GYNSCIRD95PH86Q" localSheetId="15" hidden="1">#REF!</definedName>
    <definedName name="BEx78BSYINF85GYNSCIRD95PH86Q" localSheetId="18" hidden="1">#REF!</definedName>
    <definedName name="BEx78BSYINF85GYNSCIRD95PH86Q" localSheetId="17" hidden="1">#REF!</definedName>
    <definedName name="BEx78BSYINF85GYNSCIRD95PH86Q" localSheetId="2" hidden="1">#REF!</definedName>
    <definedName name="BEx78BSYINF85GYNSCIRD95PH86Q" localSheetId="0" hidden="1">#REF!</definedName>
    <definedName name="BEx78BSYINF85GYNSCIRD95PH86Q" hidden="1">#REF!</definedName>
    <definedName name="BEx78HHRIWDLHQX2LG0HWFRYEL1T" localSheetId="5" hidden="1">#REF!</definedName>
    <definedName name="BEx78HHRIWDLHQX2LG0HWFRYEL1T" localSheetId="9" hidden="1">#REF!</definedName>
    <definedName name="BEx78HHRIWDLHQX2LG0HWFRYEL1T" localSheetId="6" hidden="1">#REF!</definedName>
    <definedName name="BEx78HHRIWDLHQX2LG0HWFRYEL1T" localSheetId="10" hidden="1">#REF!</definedName>
    <definedName name="BEx78HHRIWDLHQX2LG0HWFRYEL1T" localSheetId="13" hidden="1">#REF!</definedName>
    <definedName name="BEx78HHRIWDLHQX2LG0HWFRYEL1T" localSheetId="14" hidden="1">#REF!</definedName>
    <definedName name="BEx78HHRIWDLHQX2LG0HWFRYEL1T" localSheetId="16" hidden="1">#REF!</definedName>
    <definedName name="BEx78HHRIWDLHQX2LG0HWFRYEL1T" localSheetId="15" hidden="1">#REF!</definedName>
    <definedName name="BEx78HHRIWDLHQX2LG0HWFRYEL1T" localSheetId="18" hidden="1">#REF!</definedName>
    <definedName name="BEx78HHRIWDLHQX2LG0HWFRYEL1T" localSheetId="17" hidden="1">#REF!</definedName>
    <definedName name="BEx78HHRIWDLHQX2LG0HWFRYEL1T" localSheetId="2" hidden="1">#REF!</definedName>
    <definedName name="BEx78HHRIWDLHQX2LG0HWFRYEL1T" localSheetId="0" hidden="1">#REF!</definedName>
    <definedName name="BEx78HHRIWDLHQX2LG0HWFRYEL1T" hidden="1">#REF!</definedName>
    <definedName name="BEx78QC4X2YVM9K6MQRB2WJG36N3" localSheetId="5" hidden="1">#REF!</definedName>
    <definedName name="BEx78QC4X2YVM9K6MQRB2WJG36N3" localSheetId="9" hidden="1">#REF!</definedName>
    <definedName name="BEx78QC4X2YVM9K6MQRB2WJG36N3" localSheetId="6" hidden="1">#REF!</definedName>
    <definedName name="BEx78QC4X2YVM9K6MQRB2WJG36N3" localSheetId="10" hidden="1">#REF!</definedName>
    <definedName name="BEx78QC4X2YVM9K6MQRB2WJG36N3" localSheetId="13" hidden="1">#REF!</definedName>
    <definedName name="BEx78QC4X2YVM9K6MQRB2WJG36N3" localSheetId="14" hidden="1">#REF!</definedName>
    <definedName name="BEx78QC4X2YVM9K6MQRB2WJG36N3" localSheetId="16" hidden="1">#REF!</definedName>
    <definedName name="BEx78QC4X2YVM9K6MQRB2WJG36N3" localSheetId="15" hidden="1">#REF!</definedName>
    <definedName name="BEx78QC4X2YVM9K6MQRB2WJG36N3" localSheetId="18" hidden="1">#REF!</definedName>
    <definedName name="BEx78QC4X2YVM9K6MQRB2WJG36N3" localSheetId="17" hidden="1">#REF!</definedName>
    <definedName name="BEx78QC4X2YVM9K6MQRB2WJG36N3" localSheetId="2" hidden="1">#REF!</definedName>
    <definedName name="BEx78QC4X2YVM9K6MQRB2WJG36N3" localSheetId="0" hidden="1">#REF!</definedName>
    <definedName name="BEx78QC4X2YVM9K6MQRB2WJG36N3" hidden="1">#REF!</definedName>
    <definedName name="BEx78QMXZ2P1ZB3HJ9O50DWHCMXR" localSheetId="5" hidden="1">#REF!</definedName>
    <definedName name="BEx78QMXZ2P1ZB3HJ9O50DWHCMXR" localSheetId="9" hidden="1">#REF!</definedName>
    <definedName name="BEx78QMXZ2P1ZB3HJ9O50DWHCMXR" localSheetId="6" hidden="1">#REF!</definedName>
    <definedName name="BEx78QMXZ2P1ZB3HJ9O50DWHCMXR" localSheetId="10" hidden="1">#REF!</definedName>
    <definedName name="BEx78QMXZ2P1ZB3HJ9O50DWHCMXR" localSheetId="13" hidden="1">#REF!</definedName>
    <definedName name="BEx78QMXZ2P1ZB3HJ9O50DWHCMXR" localSheetId="14" hidden="1">#REF!</definedName>
    <definedName name="BEx78QMXZ2P1ZB3HJ9O50DWHCMXR" localSheetId="16" hidden="1">#REF!</definedName>
    <definedName name="BEx78QMXZ2P1ZB3HJ9O50DWHCMXR" localSheetId="15" hidden="1">#REF!</definedName>
    <definedName name="BEx78QMXZ2P1ZB3HJ9O50DWHCMXR" localSheetId="18" hidden="1">#REF!</definedName>
    <definedName name="BEx78QMXZ2P1ZB3HJ9O50DWHCMXR" localSheetId="17" hidden="1">#REF!</definedName>
    <definedName name="BEx78QMXZ2P1ZB3HJ9O50DWHCMXR" localSheetId="2" hidden="1">#REF!</definedName>
    <definedName name="BEx78QMXZ2P1ZB3HJ9O50DWHCMXR" localSheetId="0" hidden="1">#REF!</definedName>
    <definedName name="BEx78QMXZ2P1ZB3HJ9O50DWHCMXR" hidden="1">#REF!</definedName>
    <definedName name="BEx78SFO5VR28677DWZEMDN7G86X" localSheetId="5" hidden="1">#REF!</definedName>
    <definedName name="BEx78SFO5VR28677DWZEMDN7G86X" localSheetId="9" hidden="1">#REF!</definedName>
    <definedName name="BEx78SFO5VR28677DWZEMDN7G86X" localSheetId="6" hidden="1">#REF!</definedName>
    <definedName name="BEx78SFO5VR28677DWZEMDN7G86X" localSheetId="10" hidden="1">#REF!</definedName>
    <definedName name="BEx78SFO5VR28677DWZEMDN7G86X" localSheetId="13" hidden="1">#REF!</definedName>
    <definedName name="BEx78SFO5VR28677DWZEMDN7G86X" localSheetId="14" hidden="1">#REF!</definedName>
    <definedName name="BEx78SFO5VR28677DWZEMDN7G86X" localSheetId="16" hidden="1">#REF!</definedName>
    <definedName name="BEx78SFO5VR28677DWZEMDN7G86X" localSheetId="15" hidden="1">#REF!</definedName>
    <definedName name="BEx78SFO5VR28677DWZEMDN7G86X" localSheetId="18" hidden="1">#REF!</definedName>
    <definedName name="BEx78SFO5VR28677DWZEMDN7G86X" localSheetId="17" hidden="1">#REF!</definedName>
    <definedName name="BEx78SFO5VR28677DWZEMDN7G86X" localSheetId="2" hidden="1">#REF!</definedName>
    <definedName name="BEx78SFO5VR28677DWZEMDN7G86X" localSheetId="0" hidden="1">#REF!</definedName>
    <definedName name="BEx78SFO5VR28677DWZEMDN7G86X" hidden="1">#REF!</definedName>
    <definedName name="BEx78SFOYH1Z0ZDTO47W2M60TW6K" localSheetId="5" hidden="1">#REF!</definedName>
    <definedName name="BEx78SFOYH1Z0ZDTO47W2M60TW6K" localSheetId="9" hidden="1">#REF!</definedName>
    <definedName name="BEx78SFOYH1Z0ZDTO47W2M60TW6K" localSheetId="6" hidden="1">#REF!</definedName>
    <definedName name="BEx78SFOYH1Z0ZDTO47W2M60TW6K" localSheetId="10" hidden="1">#REF!</definedName>
    <definedName name="BEx78SFOYH1Z0ZDTO47W2M60TW6K" localSheetId="13" hidden="1">#REF!</definedName>
    <definedName name="BEx78SFOYH1Z0ZDTO47W2M60TW6K" localSheetId="14" hidden="1">#REF!</definedName>
    <definedName name="BEx78SFOYH1Z0ZDTO47W2M60TW6K" localSheetId="16" hidden="1">#REF!</definedName>
    <definedName name="BEx78SFOYH1Z0ZDTO47W2M60TW6K" localSheetId="15" hidden="1">#REF!</definedName>
    <definedName name="BEx78SFOYH1Z0ZDTO47W2M60TW6K" localSheetId="18" hidden="1">#REF!</definedName>
    <definedName name="BEx78SFOYH1Z0ZDTO47W2M60TW6K" localSheetId="17" hidden="1">#REF!</definedName>
    <definedName name="BEx78SFOYH1Z0ZDTO47W2M60TW6K" localSheetId="2" hidden="1">#REF!</definedName>
    <definedName name="BEx78SFOYH1Z0ZDTO47W2M60TW6K" localSheetId="0" hidden="1">#REF!</definedName>
    <definedName name="BEx78SFOYH1Z0ZDTO47W2M60TW6K" hidden="1">#REF!</definedName>
    <definedName name="BEx7974EARYYX2ICWU0YC50VO5D8" localSheetId="5" hidden="1">#REF!</definedName>
    <definedName name="BEx7974EARYYX2ICWU0YC50VO5D8" localSheetId="9" hidden="1">#REF!</definedName>
    <definedName name="BEx7974EARYYX2ICWU0YC50VO5D8" localSheetId="6" hidden="1">#REF!</definedName>
    <definedName name="BEx7974EARYYX2ICWU0YC50VO5D8" localSheetId="10" hidden="1">#REF!</definedName>
    <definedName name="BEx7974EARYYX2ICWU0YC50VO5D8" localSheetId="13" hidden="1">#REF!</definedName>
    <definedName name="BEx7974EARYYX2ICWU0YC50VO5D8" localSheetId="14" hidden="1">#REF!</definedName>
    <definedName name="BEx7974EARYYX2ICWU0YC50VO5D8" localSheetId="16" hidden="1">#REF!</definedName>
    <definedName name="BEx7974EARYYX2ICWU0YC50VO5D8" localSheetId="15" hidden="1">#REF!</definedName>
    <definedName name="BEx7974EARYYX2ICWU0YC50VO5D8" localSheetId="18" hidden="1">#REF!</definedName>
    <definedName name="BEx7974EARYYX2ICWU0YC50VO5D8" localSheetId="17" hidden="1">#REF!</definedName>
    <definedName name="BEx7974EARYYX2ICWU0YC50VO5D8" localSheetId="2" hidden="1">#REF!</definedName>
    <definedName name="BEx7974EARYYX2ICWU0YC50VO5D8" localSheetId="0" hidden="1">#REF!</definedName>
    <definedName name="BEx7974EARYYX2ICWU0YC50VO5D8" hidden="1">#REF!</definedName>
    <definedName name="BEx79JK3E6JO8MX4O35A5G8NZCC8" localSheetId="5" hidden="1">#REF!</definedName>
    <definedName name="BEx79JK3E6JO8MX4O35A5G8NZCC8" localSheetId="9" hidden="1">#REF!</definedName>
    <definedName name="BEx79JK3E6JO8MX4O35A5G8NZCC8" localSheetId="6" hidden="1">#REF!</definedName>
    <definedName name="BEx79JK3E6JO8MX4O35A5G8NZCC8" localSheetId="10" hidden="1">#REF!</definedName>
    <definedName name="BEx79JK3E6JO8MX4O35A5G8NZCC8" localSheetId="13" hidden="1">#REF!</definedName>
    <definedName name="BEx79JK3E6JO8MX4O35A5G8NZCC8" localSheetId="14" hidden="1">#REF!</definedName>
    <definedName name="BEx79JK3E6JO8MX4O35A5G8NZCC8" localSheetId="16" hidden="1">#REF!</definedName>
    <definedName name="BEx79JK3E6JO8MX4O35A5G8NZCC8" localSheetId="15" hidden="1">#REF!</definedName>
    <definedName name="BEx79JK3E6JO8MX4O35A5G8NZCC8" localSheetId="18" hidden="1">#REF!</definedName>
    <definedName name="BEx79JK3E6JO8MX4O35A5G8NZCC8" localSheetId="17" hidden="1">#REF!</definedName>
    <definedName name="BEx79JK3E6JO8MX4O35A5G8NZCC8" localSheetId="2" hidden="1">#REF!</definedName>
    <definedName name="BEx79JK3E6JO8MX4O35A5G8NZCC8" localSheetId="0" hidden="1">#REF!</definedName>
    <definedName name="BEx79JK3E6JO8MX4O35A5G8NZCC8" hidden="1">#REF!</definedName>
    <definedName name="BEx79OCP4HQ6XP8EWNGEUDLOZBBS" localSheetId="5" hidden="1">#REF!</definedName>
    <definedName name="BEx79OCP4HQ6XP8EWNGEUDLOZBBS" localSheetId="9" hidden="1">#REF!</definedName>
    <definedName name="BEx79OCP4HQ6XP8EWNGEUDLOZBBS" localSheetId="6" hidden="1">#REF!</definedName>
    <definedName name="BEx79OCP4HQ6XP8EWNGEUDLOZBBS" localSheetId="10" hidden="1">#REF!</definedName>
    <definedName name="BEx79OCP4HQ6XP8EWNGEUDLOZBBS" localSheetId="13" hidden="1">#REF!</definedName>
    <definedName name="BEx79OCP4HQ6XP8EWNGEUDLOZBBS" localSheetId="14" hidden="1">#REF!</definedName>
    <definedName name="BEx79OCP4HQ6XP8EWNGEUDLOZBBS" localSheetId="16" hidden="1">#REF!</definedName>
    <definedName name="BEx79OCP4HQ6XP8EWNGEUDLOZBBS" localSheetId="15" hidden="1">#REF!</definedName>
    <definedName name="BEx79OCP4HQ6XP8EWNGEUDLOZBBS" localSheetId="18" hidden="1">#REF!</definedName>
    <definedName name="BEx79OCP4HQ6XP8EWNGEUDLOZBBS" localSheetId="17" hidden="1">#REF!</definedName>
    <definedName name="BEx79OCP4HQ6XP8EWNGEUDLOZBBS" localSheetId="2" hidden="1">#REF!</definedName>
    <definedName name="BEx79OCP4HQ6XP8EWNGEUDLOZBBS" localSheetId="0" hidden="1">#REF!</definedName>
    <definedName name="BEx79OCP4HQ6XP8EWNGEUDLOZBBS" hidden="1">#REF!</definedName>
    <definedName name="BEx79SEAYKUZB0H4LYBCD6WWJBG2" localSheetId="5" hidden="1">#REF!</definedName>
    <definedName name="BEx79SEAYKUZB0H4LYBCD6WWJBG2" localSheetId="9" hidden="1">#REF!</definedName>
    <definedName name="BEx79SEAYKUZB0H4LYBCD6WWJBG2" localSheetId="6" hidden="1">#REF!</definedName>
    <definedName name="BEx79SEAYKUZB0H4LYBCD6WWJBG2" localSheetId="10" hidden="1">#REF!</definedName>
    <definedName name="BEx79SEAYKUZB0H4LYBCD6WWJBG2" localSheetId="13" hidden="1">#REF!</definedName>
    <definedName name="BEx79SEAYKUZB0H4LYBCD6WWJBG2" localSheetId="14" hidden="1">#REF!</definedName>
    <definedName name="BEx79SEAYKUZB0H4LYBCD6WWJBG2" localSheetId="16" hidden="1">#REF!</definedName>
    <definedName name="BEx79SEAYKUZB0H4LYBCD6WWJBG2" localSheetId="15" hidden="1">#REF!</definedName>
    <definedName name="BEx79SEAYKUZB0H4LYBCD6WWJBG2" localSheetId="18" hidden="1">#REF!</definedName>
    <definedName name="BEx79SEAYKUZB0H4LYBCD6WWJBG2" localSheetId="17" hidden="1">#REF!</definedName>
    <definedName name="BEx79SEAYKUZB0H4LYBCD6WWJBG2" localSheetId="2" hidden="1">#REF!</definedName>
    <definedName name="BEx79SEAYKUZB0H4LYBCD6WWJBG2" localSheetId="0" hidden="1">#REF!</definedName>
    <definedName name="BEx79SEAYKUZB0H4LYBCD6WWJBG2" hidden="1">#REF!</definedName>
    <definedName name="BEx79SJRHTLS9PYM69O9BWW1FMJK" localSheetId="5" hidden="1">#REF!</definedName>
    <definedName name="BEx79SJRHTLS9PYM69O9BWW1FMJK" localSheetId="9" hidden="1">#REF!</definedName>
    <definedName name="BEx79SJRHTLS9PYM69O9BWW1FMJK" localSheetId="6" hidden="1">#REF!</definedName>
    <definedName name="BEx79SJRHTLS9PYM69O9BWW1FMJK" localSheetId="10" hidden="1">#REF!</definedName>
    <definedName name="BEx79SJRHTLS9PYM69O9BWW1FMJK" localSheetId="13" hidden="1">#REF!</definedName>
    <definedName name="BEx79SJRHTLS9PYM69O9BWW1FMJK" localSheetId="14" hidden="1">#REF!</definedName>
    <definedName name="BEx79SJRHTLS9PYM69O9BWW1FMJK" localSheetId="16" hidden="1">#REF!</definedName>
    <definedName name="BEx79SJRHTLS9PYM69O9BWW1FMJK" localSheetId="15" hidden="1">#REF!</definedName>
    <definedName name="BEx79SJRHTLS9PYM69O9BWW1FMJK" localSheetId="18" hidden="1">#REF!</definedName>
    <definedName name="BEx79SJRHTLS9PYM69O9BWW1FMJK" localSheetId="17" hidden="1">#REF!</definedName>
    <definedName name="BEx79SJRHTLS9PYM69O9BWW1FMJK" localSheetId="2" hidden="1">#REF!</definedName>
    <definedName name="BEx79SJRHTLS9PYM69O9BWW1FMJK" localSheetId="0" hidden="1">#REF!</definedName>
    <definedName name="BEx79SJRHTLS9PYM69O9BWW1FMJK" hidden="1">#REF!</definedName>
    <definedName name="BEx79YJJLBELICW9F9FRYSCQ101L" localSheetId="5" hidden="1">#REF!</definedName>
    <definedName name="BEx79YJJLBELICW9F9FRYSCQ101L" localSheetId="9" hidden="1">#REF!</definedName>
    <definedName name="BEx79YJJLBELICW9F9FRYSCQ101L" localSheetId="6" hidden="1">#REF!</definedName>
    <definedName name="BEx79YJJLBELICW9F9FRYSCQ101L" localSheetId="10" hidden="1">#REF!</definedName>
    <definedName name="BEx79YJJLBELICW9F9FRYSCQ101L" localSheetId="13" hidden="1">#REF!</definedName>
    <definedName name="BEx79YJJLBELICW9F9FRYSCQ101L" localSheetId="14" hidden="1">#REF!</definedName>
    <definedName name="BEx79YJJLBELICW9F9FRYSCQ101L" localSheetId="16" hidden="1">#REF!</definedName>
    <definedName name="BEx79YJJLBELICW9F9FRYSCQ101L" localSheetId="15" hidden="1">#REF!</definedName>
    <definedName name="BEx79YJJLBELICW9F9FRYSCQ101L" localSheetId="18" hidden="1">#REF!</definedName>
    <definedName name="BEx79YJJLBELICW9F9FRYSCQ101L" localSheetId="17" hidden="1">#REF!</definedName>
    <definedName name="BEx79YJJLBELICW9F9FRYSCQ101L" localSheetId="2" hidden="1">#REF!</definedName>
    <definedName name="BEx79YJJLBELICW9F9FRYSCQ101L" localSheetId="0" hidden="1">#REF!</definedName>
    <definedName name="BEx79YJJLBELICW9F9FRYSCQ101L" hidden="1">#REF!</definedName>
    <definedName name="BEx79YUC7B0V77FSBGIRCY1BR4VK" localSheetId="5" hidden="1">#REF!</definedName>
    <definedName name="BEx79YUC7B0V77FSBGIRCY1BR4VK" localSheetId="9" hidden="1">#REF!</definedName>
    <definedName name="BEx79YUC7B0V77FSBGIRCY1BR4VK" localSheetId="6" hidden="1">#REF!</definedName>
    <definedName name="BEx79YUC7B0V77FSBGIRCY1BR4VK" localSheetId="10" hidden="1">#REF!</definedName>
    <definedName name="BEx79YUC7B0V77FSBGIRCY1BR4VK" localSheetId="13" hidden="1">#REF!</definedName>
    <definedName name="BEx79YUC7B0V77FSBGIRCY1BR4VK" localSheetId="14" hidden="1">#REF!</definedName>
    <definedName name="BEx79YUC7B0V77FSBGIRCY1BR4VK" localSheetId="16" hidden="1">#REF!</definedName>
    <definedName name="BEx79YUC7B0V77FSBGIRCY1BR4VK" localSheetId="15" hidden="1">#REF!</definedName>
    <definedName name="BEx79YUC7B0V77FSBGIRCY1BR4VK" localSheetId="18" hidden="1">#REF!</definedName>
    <definedName name="BEx79YUC7B0V77FSBGIRCY1BR4VK" localSheetId="17" hidden="1">#REF!</definedName>
    <definedName name="BEx79YUC7B0V77FSBGIRCY1BR4VK" localSheetId="2" hidden="1">#REF!</definedName>
    <definedName name="BEx79YUC7B0V77FSBGIRCY1BR4VK" localSheetId="0" hidden="1">#REF!</definedName>
    <definedName name="BEx79YUC7B0V77FSBGIRCY1BR4VK" hidden="1">#REF!</definedName>
    <definedName name="BEx7A06T3RC2891FUX05G3QPRAUE" localSheetId="5" hidden="1">#REF!</definedName>
    <definedName name="BEx7A06T3RC2891FUX05G3QPRAUE" localSheetId="9" hidden="1">#REF!</definedName>
    <definedName name="BEx7A06T3RC2891FUX05G3QPRAUE" localSheetId="6" hidden="1">#REF!</definedName>
    <definedName name="BEx7A06T3RC2891FUX05G3QPRAUE" localSheetId="10" hidden="1">#REF!</definedName>
    <definedName name="BEx7A06T3RC2891FUX05G3QPRAUE" localSheetId="13" hidden="1">#REF!</definedName>
    <definedName name="BEx7A06T3RC2891FUX05G3QPRAUE" localSheetId="14" hidden="1">#REF!</definedName>
    <definedName name="BEx7A06T3RC2891FUX05G3QPRAUE" localSheetId="16" hidden="1">#REF!</definedName>
    <definedName name="BEx7A06T3RC2891FUX05G3QPRAUE" localSheetId="15" hidden="1">#REF!</definedName>
    <definedName name="BEx7A06T3RC2891FUX05G3QPRAUE" localSheetId="18" hidden="1">#REF!</definedName>
    <definedName name="BEx7A06T3RC2891FUX05G3QPRAUE" localSheetId="17" hidden="1">#REF!</definedName>
    <definedName name="BEx7A06T3RC2891FUX05G3QPRAUE" localSheetId="2" hidden="1">#REF!</definedName>
    <definedName name="BEx7A06T3RC2891FUX05G3QPRAUE" localSheetId="0" hidden="1">#REF!</definedName>
    <definedName name="BEx7A06T3RC2891FUX05G3QPRAUE" hidden="1">#REF!</definedName>
    <definedName name="BEx7A9S3JA1X7FH4CFSQLTZC4691" localSheetId="5" hidden="1">#REF!</definedName>
    <definedName name="BEx7A9S3JA1X7FH4CFSQLTZC4691" localSheetId="9" hidden="1">#REF!</definedName>
    <definedName name="BEx7A9S3JA1X7FH4CFSQLTZC4691" localSheetId="6" hidden="1">#REF!</definedName>
    <definedName name="BEx7A9S3JA1X7FH4CFSQLTZC4691" localSheetId="10" hidden="1">#REF!</definedName>
    <definedName name="BEx7A9S3JA1X7FH4CFSQLTZC4691" localSheetId="13" hidden="1">#REF!</definedName>
    <definedName name="BEx7A9S3JA1X7FH4CFSQLTZC4691" localSheetId="14" hidden="1">#REF!</definedName>
    <definedName name="BEx7A9S3JA1X7FH4CFSQLTZC4691" localSheetId="16" hidden="1">#REF!</definedName>
    <definedName name="BEx7A9S3JA1X7FH4CFSQLTZC4691" localSheetId="15" hidden="1">#REF!</definedName>
    <definedName name="BEx7A9S3JA1X7FH4CFSQLTZC4691" localSheetId="18" hidden="1">#REF!</definedName>
    <definedName name="BEx7A9S3JA1X7FH4CFSQLTZC4691" localSheetId="17" hidden="1">#REF!</definedName>
    <definedName name="BEx7A9S3JA1X7FH4CFSQLTZC4691" localSheetId="2" hidden="1">#REF!</definedName>
    <definedName name="BEx7A9S3JA1X7FH4CFSQLTZC4691" localSheetId="0" hidden="1">#REF!</definedName>
    <definedName name="BEx7A9S3JA1X7FH4CFSQLTZC4691" hidden="1">#REF!</definedName>
    <definedName name="BEx7ABA2C9IWH5VSLVLLLCY62161" localSheetId="5" hidden="1">#REF!</definedName>
    <definedName name="BEx7ABA2C9IWH5VSLVLLLCY62161" localSheetId="9" hidden="1">#REF!</definedName>
    <definedName name="BEx7ABA2C9IWH5VSLVLLLCY62161" localSheetId="6" hidden="1">#REF!</definedName>
    <definedName name="BEx7ABA2C9IWH5VSLVLLLCY62161" localSheetId="10" hidden="1">#REF!</definedName>
    <definedName name="BEx7ABA2C9IWH5VSLVLLLCY62161" localSheetId="13" hidden="1">#REF!</definedName>
    <definedName name="BEx7ABA2C9IWH5VSLVLLLCY62161" localSheetId="14" hidden="1">#REF!</definedName>
    <definedName name="BEx7ABA2C9IWH5VSLVLLLCY62161" localSheetId="16" hidden="1">#REF!</definedName>
    <definedName name="BEx7ABA2C9IWH5VSLVLLLCY62161" localSheetId="15" hidden="1">#REF!</definedName>
    <definedName name="BEx7ABA2C9IWH5VSLVLLLCY62161" localSheetId="18" hidden="1">#REF!</definedName>
    <definedName name="BEx7ABA2C9IWH5VSLVLLLCY62161" localSheetId="17" hidden="1">#REF!</definedName>
    <definedName name="BEx7ABA2C9IWH5VSLVLLLCY62161" localSheetId="2" hidden="1">#REF!</definedName>
    <definedName name="BEx7ABA2C9IWH5VSLVLLLCY62161" localSheetId="0" hidden="1">#REF!</definedName>
    <definedName name="BEx7ABA2C9IWH5VSLVLLLCY62161" hidden="1">#REF!</definedName>
    <definedName name="BEx7AE4LPLX8N85BYB0WCO5S7ZPV" localSheetId="5" hidden="1">#REF!</definedName>
    <definedName name="BEx7AE4LPLX8N85BYB0WCO5S7ZPV" localSheetId="9" hidden="1">#REF!</definedName>
    <definedName name="BEx7AE4LPLX8N85BYB0WCO5S7ZPV" localSheetId="6" hidden="1">#REF!</definedName>
    <definedName name="BEx7AE4LPLX8N85BYB0WCO5S7ZPV" localSheetId="10" hidden="1">#REF!</definedName>
    <definedName name="BEx7AE4LPLX8N85BYB0WCO5S7ZPV" localSheetId="13" hidden="1">#REF!</definedName>
    <definedName name="BEx7AE4LPLX8N85BYB0WCO5S7ZPV" localSheetId="14" hidden="1">#REF!</definedName>
    <definedName name="BEx7AE4LPLX8N85BYB0WCO5S7ZPV" localSheetId="16" hidden="1">#REF!</definedName>
    <definedName name="BEx7AE4LPLX8N85BYB0WCO5S7ZPV" localSheetId="15" hidden="1">#REF!</definedName>
    <definedName name="BEx7AE4LPLX8N85BYB0WCO5S7ZPV" localSheetId="18" hidden="1">#REF!</definedName>
    <definedName name="BEx7AE4LPLX8N85BYB0WCO5S7ZPV" localSheetId="17" hidden="1">#REF!</definedName>
    <definedName name="BEx7AE4LPLX8N85BYB0WCO5S7ZPV" localSheetId="2" hidden="1">#REF!</definedName>
    <definedName name="BEx7AE4LPLX8N85BYB0WCO5S7ZPV" localSheetId="0" hidden="1">#REF!</definedName>
    <definedName name="BEx7AE4LPLX8N85BYB0WCO5S7ZPV" hidden="1">#REF!</definedName>
    <definedName name="BEx7AR0EEP9O5JPPEKQWG1TC860T" localSheetId="5" hidden="1">#REF!</definedName>
    <definedName name="BEx7AR0EEP9O5JPPEKQWG1TC860T" localSheetId="9" hidden="1">#REF!</definedName>
    <definedName name="BEx7AR0EEP9O5JPPEKQWG1TC860T" localSheetId="6" hidden="1">#REF!</definedName>
    <definedName name="BEx7AR0EEP9O5JPPEKQWG1TC860T" localSheetId="10" hidden="1">#REF!</definedName>
    <definedName name="BEx7AR0EEP9O5JPPEKQWG1TC860T" localSheetId="13" hidden="1">#REF!</definedName>
    <definedName name="BEx7AR0EEP9O5JPPEKQWG1TC860T" localSheetId="14" hidden="1">#REF!</definedName>
    <definedName name="BEx7AR0EEP9O5JPPEKQWG1TC860T" localSheetId="16" hidden="1">#REF!</definedName>
    <definedName name="BEx7AR0EEP9O5JPPEKQWG1TC860T" localSheetId="15" hidden="1">#REF!</definedName>
    <definedName name="BEx7AR0EEP9O5JPPEKQWG1TC860T" localSheetId="18" hidden="1">#REF!</definedName>
    <definedName name="BEx7AR0EEP9O5JPPEKQWG1TC860T" localSheetId="17" hidden="1">#REF!</definedName>
    <definedName name="BEx7AR0EEP9O5JPPEKQWG1TC860T" localSheetId="2" hidden="1">#REF!</definedName>
    <definedName name="BEx7AR0EEP9O5JPPEKQWG1TC860T" localSheetId="0" hidden="1">#REF!</definedName>
    <definedName name="BEx7AR0EEP9O5JPPEKQWG1TC860T" hidden="1">#REF!</definedName>
    <definedName name="BEx7ASD1I654MEDCO6GGWA95PXSC" localSheetId="5" hidden="1">#REF!</definedName>
    <definedName name="BEx7ASD1I654MEDCO6GGWA95PXSC" localSheetId="9" hidden="1">#REF!</definedName>
    <definedName name="BEx7ASD1I654MEDCO6GGWA95PXSC" localSheetId="6" hidden="1">#REF!</definedName>
    <definedName name="BEx7ASD1I654MEDCO6GGWA95PXSC" localSheetId="10" hidden="1">#REF!</definedName>
    <definedName name="BEx7ASD1I654MEDCO6GGWA95PXSC" localSheetId="13" hidden="1">#REF!</definedName>
    <definedName name="BEx7ASD1I654MEDCO6GGWA95PXSC" localSheetId="14" hidden="1">#REF!</definedName>
    <definedName name="BEx7ASD1I654MEDCO6GGWA95PXSC" localSheetId="16" hidden="1">#REF!</definedName>
    <definedName name="BEx7ASD1I654MEDCO6GGWA95PXSC" localSheetId="15" hidden="1">#REF!</definedName>
    <definedName name="BEx7ASD1I654MEDCO6GGWA95PXSC" localSheetId="18" hidden="1">#REF!</definedName>
    <definedName name="BEx7ASD1I654MEDCO6GGWA95PXSC" localSheetId="17" hidden="1">#REF!</definedName>
    <definedName name="BEx7ASD1I654MEDCO6GGWA95PXSC" localSheetId="2" hidden="1">#REF!</definedName>
    <definedName name="BEx7ASD1I654MEDCO6GGWA95PXSC" localSheetId="0" hidden="1">#REF!</definedName>
    <definedName name="BEx7ASD1I654MEDCO6GGWA95PXSC" hidden="1">#REF!</definedName>
    <definedName name="BEx7AURD3S7JGN4D3YK1QAG6TAFA" localSheetId="5" hidden="1">#REF!</definedName>
    <definedName name="BEx7AURD3S7JGN4D3YK1QAG6TAFA" localSheetId="9" hidden="1">#REF!</definedName>
    <definedName name="BEx7AURD3S7JGN4D3YK1QAG6TAFA" localSheetId="6" hidden="1">#REF!</definedName>
    <definedName name="BEx7AURD3S7JGN4D3YK1QAG6TAFA" localSheetId="10" hidden="1">#REF!</definedName>
    <definedName name="BEx7AURD3S7JGN4D3YK1QAG6TAFA" localSheetId="13" hidden="1">#REF!</definedName>
    <definedName name="BEx7AURD3S7JGN4D3YK1QAG6TAFA" localSheetId="14" hidden="1">#REF!</definedName>
    <definedName name="BEx7AURD3S7JGN4D3YK1QAG6TAFA" localSheetId="16" hidden="1">#REF!</definedName>
    <definedName name="BEx7AURD3S7JGN4D3YK1QAG6TAFA" localSheetId="15" hidden="1">#REF!</definedName>
    <definedName name="BEx7AURD3S7JGN4D3YK1QAG6TAFA" localSheetId="18" hidden="1">#REF!</definedName>
    <definedName name="BEx7AURD3S7JGN4D3YK1QAG6TAFA" localSheetId="17" hidden="1">#REF!</definedName>
    <definedName name="BEx7AURD3S7JGN4D3YK1QAG6TAFA" localSheetId="2" hidden="1">#REF!</definedName>
    <definedName name="BEx7AURD3S7JGN4D3YK1QAG6TAFA" localSheetId="0" hidden="1">#REF!</definedName>
    <definedName name="BEx7AURD3S7JGN4D3YK1QAG6TAFA" hidden="1">#REF!</definedName>
    <definedName name="BEx7AVCX9S5RJP3NSZ4QM4E6ERDT" localSheetId="5" hidden="1">#REF!</definedName>
    <definedName name="BEx7AVCX9S5RJP3NSZ4QM4E6ERDT" localSheetId="9" hidden="1">#REF!</definedName>
    <definedName name="BEx7AVCX9S5RJP3NSZ4QM4E6ERDT" localSheetId="6" hidden="1">#REF!</definedName>
    <definedName name="BEx7AVCX9S5RJP3NSZ4QM4E6ERDT" localSheetId="10" hidden="1">#REF!</definedName>
    <definedName name="BEx7AVCX9S5RJP3NSZ4QM4E6ERDT" localSheetId="13" hidden="1">#REF!</definedName>
    <definedName name="BEx7AVCX9S5RJP3NSZ4QM4E6ERDT" localSheetId="14" hidden="1">#REF!</definedName>
    <definedName name="BEx7AVCX9S5RJP3NSZ4QM4E6ERDT" localSheetId="16" hidden="1">#REF!</definedName>
    <definedName name="BEx7AVCX9S5RJP3NSZ4QM4E6ERDT" localSheetId="15" hidden="1">#REF!</definedName>
    <definedName name="BEx7AVCX9S5RJP3NSZ4QM4E6ERDT" localSheetId="18" hidden="1">#REF!</definedName>
    <definedName name="BEx7AVCX9S5RJP3NSZ4QM4E6ERDT" localSheetId="17" hidden="1">#REF!</definedName>
    <definedName name="BEx7AVCX9S5RJP3NSZ4QM4E6ERDT" localSheetId="2" hidden="1">#REF!</definedName>
    <definedName name="BEx7AVCX9S5RJP3NSZ4QM4E6ERDT" localSheetId="0" hidden="1">#REF!</definedName>
    <definedName name="BEx7AVCX9S5RJP3NSZ4QM4E6ERDT" hidden="1">#REF!</definedName>
    <definedName name="BEx7AVYIGP0930MV5JEBWRYCJN68" localSheetId="5" hidden="1">#REF!</definedName>
    <definedName name="BEx7AVYIGP0930MV5JEBWRYCJN68" localSheetId="9" hidden="1">#REF!</definedName>
    <definedName name="BEx7AVYIGP0930MV5JEBWRYCJN68" localSheetId="6" hidden="1">#REF!</definedName>
    <definedName name="BEx7AVYIGP0930MV5JEBWRYCJN68" localSheetId="10" hidden="1">#REF!</definedName>
    <definedName name="BEx7AVYIGP0930MV5JEBWRYCJN68" localSheetId="13" hidden="1">#REF!</definedName>
    <definedName name="BEx7AVYIGP0930MV5JEBWRYCJN68" localSheetId="14" hidden="1">#REF!</definedName>
    <definedName name="BEx7AVYIGP0930MV5JEBWRYCJN68" localSheetId="16" hidden="1">#REF!</definedName>
    <definedName name="BEx7AVYIGP0930MV5JEBWRYCJN68" localSheetId="15" hidden="1">#REF!</definedName>
    <definedName name="BEx7AVYIGP0930MV5JEBWRYCJN68" localSheetId="18" hidden="1">#REF!</definedName>
    <definedName name="BEx7AVYIGP0930MV5JEBWRYCJN68" localSheetId="17" hidden="1">#REF!</definedName>
    <definedName name="BEx7AVYIGP0930MV5JEBWRYCJN68" localSheetId="2" hidden="1">#REF!</definedName>
    <definedName name="BEx7AVYIGP0930MV5JEBWRYCJN68" localSheetId="0" hidden="1">#REF!</definedName>
    <definedName name="BEx7AVYIGP0930MV5JEBWRYCJN68" hidden="1">#REF!</definedName>
    <definedName name="BEx7B6LH6917TXOSAAQ6U7HVF018" localSheetId="5" hidden="1">#REF!</definedName>
    <definedName name="BEx7B6LH6917TXOSAAQ6U7HVF018" localSheetId="9" hidden="1">#REF!</definedName>
    <definedName name="BEx7B6LH6917TXOSAAQ6U7HVF018" localSheetId="6" hidden="1">#REF!</definedName>
    <definedName name="BEx7B6LH6917TXOSAAQ6U7HVF018" localSheetId="10" hidden="1">#REF!</definedName>
    <definedName name="BEx7B6LH6917TXOSAAQ6U7HVF018" localSheetId="13" hidden="1">#REF!</definedName>
    <definedName name="BEx7B6LH6917TXOSAAQ6U7HVF018" localSheetId="14" hidden="1">#REF!</definedName>
    <definedName name="BEx7B6LH6917TXOSAAQ6U7HVF018" localSheetId="16" hidden="1">#REF!</definedName>
    <definedName name="BEx7B6LH6917TXOSAAQ6U7HVF018" localSheetId="15" hidden="1">#REF!</definedName>
    <definedName name="BEx7B6LH6917TXOSAAQ6U7HVF018" localSheetId="18" hidden="1">#REF!</definedName>
    <definedName name="BEx7B6LH6917TXOSAAQ6U7HVF018" localSheetId="17" hidden="1">#REF!</definedName>
    <definedName name="BEx7B6LH6917TXOSAAQ6U7HVF018" localSheetId="2" hidden="1">#REF!</definedName>
    <definedName name="BEx7B6LH6917TXOSAAQ6U7HVF018" localSheetId="0" hidden="1">#REF!</definedName>
    <definedName name="BEx7B6LH6917TXOSAAQ6U7HVF018" hidden="1">#REF!</definedName>
    <definedName name="BEx7BN8E88JR3K1BSLAZRPSFPQ9L" localSheetId="5" hidden="1">#REF!</definedName>
    <definedName name="BEx7BN8E88JR3K1BSLAZRPSFPQ9L" localSheetId="9" hidden="1">#REF!</definedName>
    <definedName name="BEx7BN8E88JR3K1BSLAZRPSFPQ9L" localSheetId="6" hidden="1">#REF!</definedName>
    <definedName name="BEx7BN8E88JR3K1BSLAZRPSFPQ9L" localSheetId="10" hidden="1">#REF!</definedName>
    <definedName name="BEx7BN8E88JR3K1BSLAZRPSFPQ9L" localSheetId="13" hidden="1">#REF!</definedName>
    <definedName name="BEx7BN8E88JR3K1BSLAZRPSFPQ9L" localSheetId="14" hidden="1">#REF!</definedName>
    <definedName name="BEx7BN8E88JR3K1BSLAZRPSFPQ9L" localSheetId="16" hidden="1">#REF!</definedName>
    <definedName name="BEx7BN8E88JR3K1BSLAZRPSFPQ9L" localSheetId="15" hidden="1">#REF!</definedName>
    <definedName name="BEx7BN8E88JR3K1BSLAZRPSFPQ9L" localSheetId="18" hidden="1">#REF!</definedName>
    <definedName name="BEx7BN8E88JR3K1BSLAZRPSFPQ9L" localSheetId="17" hidden="1">#REF!</definedName>
    <definedName name="BEx7BN8E88JR3K1BSLAZRPSFPQ9L" localSheetId="2" hidden="1">#REF!</definedName>
    <definedName name="BEx7BN8E88JR3K1BSLAZRPSFPQ9L" localSheetId="0" hidden="1">#REF!</definedName>
    <definedName name="BEx7BN8E88JR3K1BSLAZRPSFPQ9L" hidden="1">#REF!</definedName>
    <definedName name="BEx7BP14RMS3638K85OM4NCYLRHG" localSheetId="5" hidden="1">#REF!</definedName>
    <definedName name="BEx7BP14RMS3638K85OM4NCYLRHG" localSheetId="9" hidden="1">#REF!</definedName>
    <definedName name="BEx7BP14RMS3638K85OM4NCYLRHG" localSheetId="6" hidden="1">#REF!</definedName>
    <definedName name="BEx7BP14RMS3638K85OM4NCYLRHG" localSheetId="10" hidden="1">#REF!</definedName>
    <definedName name="BEx7BP14RMS3638K85OM4NCYLRHG" localSheetId="13" hidden="1">#REF!</definedName>
    <definedName name="BEx7BP14RMS3638K85OM4NCYLRHG" localSheetId="14" hidden="1">#REF!</definedName>
    <definedName name="BEx7BP14RMS3638K85OM4NCYLRHG" localSheetId="16" hidden="1">#REF!</definedName>
    <definedName name="BEx7BP14RMS3638K85OM4NCYLRHG" localSheetId="15" hidden="1">#REF!</definedName>
    <definedName name="BEx7BP14RMS3638K85OM4NCYLRHG" localSheetId="18" hidden="1">#REF!</definedName>
    <definedName name="BEx7BP14RMS3638K85OM4NCYLRHG" localSheetId="17" hidden="1">#REF!</definedName>
    <definedName name="BEx7BP14RMS3638K85OM4NCYLRHG" localSheetId="2" hidden="1">#REF!</definedName>
    <definedName name="BEx7BP14RMS3638K85OM4NCYLRHG" localSheetId="0" hidden="1">#REF!</definedName>
    <definedName name="BEx7BP14RMS3638K85OM4NCYLRHG" hidden="1">#REF!</definedName>
    <definedName name="BEx7BPXFZXJ79FQ0E8AQE21PGVHA" localSheetId="5" hidden="1">#REF!</definedName>
    <definedName name="BEx7BPXFZXJ79FQ0E8AQE21PGVHA" localSheetId="9" hidden="1">#REF!</definedName>
    <definedName name="BEx7BPXFZXJ79FQ0E8AQE21PGVHA" localSheetId="6" hidden="1">#REF!</definedName>
    <definedName name="BEx7BPXFZXJ79FQ0E8AQE21PGVHA" localSheetId="10" hidden="1">#REF!</definedName>
    <definedName name="BEx7BPXFZXJ79FQ0E8AQE21PGVHA" localSheetId="13" hidden="1">#REF!</definedName>
    <definedName name="BEx7BPXFZXJ79FQ0E8AQE21PGVHA" localSheetId="14" hidden="1">#REF!</definedName>
    <definedName name="BEx7BPXFZXJ79FQ0E8AQE21PGVHA" localSheetId="16" hidden="1">#REF!</definedName>
    <definedName name="BEx7BPXFZXJ79FQ0E8AQE21PGVHA" localSheetId="15" hidden="1">#REF!</definedName>
    <definedName name="BEx7BPXFZXJ79FQ0E8AQE21PGVHA" localSheetId="18" hidden="1">#REF!</definedName>
    <definedName name="BEx7BPXFZXJ79FQ0E8AQE21PGVHA" localSheetId="17" hidden="1">#REF!</definedName>
    <definedName name="BEx7BPXFZXJ79FQ0E8AQE21PGVHA" localSheetId="2" hidden="1">#REF!</definedName>
    <definedName name="BEx7BPXFZXJ79FQ0E8AQE21PGVHA" localSheetId="0" hidden="1">#REF!</definedName>
    <definedName name="BEx7BPXFZXJ79FQ0E8AQE21PGVHA" hidden="1">#REF!</definedName>
    <definedName name="BEx7C04AM39DQMC1TIX7CFZ2ADHX" localSheetId="5" hidden="1">#REF!</definedName>
    <definedName name="BEx7C04AM39DQMC1TIX7CFZ2ADHX" localSheetId="9" hidden="1">#REF!</definedName>
    <definedName name="BEx7C04AM39DQMC1TIX7CFZ2ADHX" localSheetId="6" hidden="1">#REF!</definedName>
    <definedName name="BEx7C04AM39DQMC1TIX7CFZ2ADHX" localSheetId="10" hidden="1">#REF!</definedName>
    <definedName name="BEx7C04AM39DQMC1TIX7CFZ2ADHX" localSheetId="13" hidden="1">#REF!</definedName>
    <definedName name="BEx7C04AM39DQMC1TIX7CFZ2ADHX" localSheetId="14" hidden="1">#REF!</definedName>
    <definedName name="BEx7C04AM39DQMC1TIX7CFZ2ADHX" localSheetId="16" hidden="1">#REF!</definedName>
    <definedName name="BEx7C04AM39DQMC1TIX7CFZ2ADHX" localSheetId="15" hidden="1">#REF!</definedName>
    <definedName name="BEx7C04AM39DQMC1TIX7CFZ2ADHX" localSheetId="18" hidden="1">#REF!</definedName>
    <definedName name="BEx7C04AM39DQMC1TIX7CFZ2ADHX" localSheetId="17" hidden="1">#REF!</definedName>
    <definedName name="BEx7C04AM39DQMC1TIX7CFZ2ADHX" localSheetId="2" hidden="1">#REF!</definedName>
    <definedName name="BEx7C04AM39DQMC1TIX7CFZ2ADHX" localSheetId="0" hidden="1">#REF!</definedName>
    <definedName name="BEx7C04AM39DQMC1TIX7CFZ2ADHX" hidden="1">#REF!</definedName>
    <definedName name="BEx7C346X4AX2J1QPM4NBC7JL5W9" localSheetId="5" hidden="1">#REF!</definedName>
    <definedName name="BEx7C346X4AX2J1QPM4NBC7JL5W9" localSheetId="9" hidden="1">#REF!</definedName>
    <definedName name="BEx7C346X4AX2J1QPM4NBC7JL5W9" localSheetId="6" hidden="1">#REF!</definedName>
    <definedName name="BEx7C346X4AX2J1QPM4NBC7JL5W9" localSheetId="10" hidden="1">#REF!</definedName>
    <definedName name="BEx7C346X4AX2J1QPM4NBC7JL5W9" localSheetId="13" hidden="1">#REF!</definedName>
    <definedName name="BEx7C346X4AX2J1QPM4NBC7JL5W9" localSheetId="14" hidden="1">#REF!</definedName>
    <definedName name="BEx7C346X4AX2J1QPM4NBC7JL5W9" localSheetId="16" hidden="1">#REF!</definedName>
    <definedName name="BEx7C346X4AX2J1QPM4NBC7JL5W9" localSheetId="15" hidden="1">#REF!</definedName>
    <definedName name="BEx7C346X4AX2J1QPM4NBC7JL5W9" localSheetId="18" hidden="1">#REF!</definedName>
    <definedName name="BEx7C346X4AX2J1QPM4NBC7JL5W9" localSheetId="17" hidden="1">#REF!</definedName>
    <definedName name="BEx7C346X4AX2J1QPM4NBC7JL5W9" localSheetId="2" hidden="1">#REF!</definedName>
    <definedName name="BEx7C346X4AX2J1QPM4NBC7JL5W9" localSheetId="0" hidden="1">#REF!</definedName>
    <definedName name="BEx7C346X4AX2J1QPM4NBC7JL5W9" hidden="1">#REF!</definedName>
    <definedName name="BEx7C40F0PQURHPI6YQ39NFIR86Z" localSheetId="5" hidden="1">#REF!</definedName>
    <definedName name="BEx7C40F0PQURHPI6YQ39NFIR86Z" localSheetId="9" hidden="1">#REF!</definedName>
    <definedName name="BEx7C40F0PQURHPI6YQ39NFIR86Z" localSheetId="6" hidden="1">#REF!</definedName>
    <definedName name="BEx7C40F0PQURHPI6YQ39NFIR86Z" localSheetId="10" hidden="1">#REF!</definedName>
    <definedName name="BEx7C40F0PQURHPI6YQ39NFIR86Z" localSheetId="13" hidden="1">#REF!</definedName>
    <definedName name="BEx7C40F0PQURHPI6YQ39NFIR86Z" localSheetId="14" hidden="1">#REF!</definedName>
    <definedName name="BEx7C40F0PQURHPI6YQ39NFIR86Z" localSheetId="16" hidden="1">#REF!</definedName>
    <definedName name="BEx7C40F0PQURHPI6YQ39NFIR86Z" localSheetId="15" hidden="1">#REF!</definedName>
    <definedName name="BEx7C40F0PQURHPI6YQ39NFIR86Z" localSheetId="18" hidden="1">#REF!</definedName>
    <definedName name="BEx7C40F0PQURHPI6YQ39NFIR86Z" localSheetId="17" hidden="1">#REF!</definedName>
    <definedName name="BEx7C40F0PQURHPI6YQ39NFIR86Z" localSheetId="2" hidden="1">#REF!</definedName>
    <definedName name="BEx7C40F0PQURHPI6YQ39NFIR86Z" localSheetId="0" hidden="1">#REF!</definedName>
    <definedName name="BEx7C40F0PQURHPI6YQ39NFIR86Z" hidden="1">#REF!</definedName>
    <definedName name="BEx7C7B9VCY7N0H7N1NH6HNNH724" localSheetId="5" hidden="1">#REF!</definedName>
    <definedName name="BEx7C7B9VCY7N0H7N1NH6HNNH724" localSheetId="9" hidden="1">#REF!</definedName>
    <definedName name="BEx7C7B9VCY7N0H7N1NH6HNNH724" localSheetId="6" hidden="1">#REF!</definedName>
    <definedName name="BEx7C7B9VCY7N0H7N1NH6HNNH724" localSheetId="10" hidden="1">#REF!</definedName>
    <definedName name="BEx7C7B9VCY7N0H7N1NH6HNNH724" localSheetId="13" hidden="1">#REF!</definedName>
    <definedName name="BEx7C7B9VCY7N0H7N1NH6HNNH724" localSheetId="14" hidden="1">#REF!</definedName>
    <definedName name="BEx7C7B9VCY7N0H7N1NH6HNNH724" localSheetId="16" hidden="1">#REF!</definedName>
    <definedName name="BEx7C7B9VCY7N0H7N1NH6HNNH724" localSheetId="15" hidden="1">#REF!</definedName>
    <definedName name="BEx7C7B9VCY7N0H7N1NH6HNNH724" localSheetId="18" hidden="1">#REF!</definedName>
    <definedName name="BEx7C7B9VCY7N0H7N1NH6HNNH724" localSheetId="17" hidden="1">#REF!</definedName>
    <definedName name="BEx7C7B9VCY7N0H7N1NH6HNNH724" localSheetId="2" hidden="1">#REF!</definedName>
    <definedName name="BEx7C7B9VCY7N0H7N1NH6HNNH724" localSheetId="0" hidden="1">#REF!</definedName>
    <definedName name="BEx7C7B9VCY7N0H7N1NH6HNNH724" hidden="1">#REF!</definedName>
    <definedName name="BEx7C93VR7SYRIJS1JO8YZKSFAW9" localSheetId="5" hidden="1">#REF!</definedName>
    <definedName name="BEx7C93VR7SYRIJS1JO8YZKSFAW9" localSheetId="9" hidden="1">#REF!</definedName>
    <definedName name="BEx7C93VR7SYRIJS1JO8YZKSFAW9" localSheetId="6" hidden="1">#REF!</definedName>
    <definedName name="BEx7C93VR7SYRIJS1JO8YZKSFAW9" localSheetId="10" hidden="1">#REF!</definedName>
    <definedName name="BEx7C93VR7SYRIJS1JO8YZKSFAW9" localSheetId="13" hidden="1">#REF!</definedName>
    <definedName name="BEx7C93VR7SYRIJS1JO8YZKSFAW9" localSheetId="14" hidden="1">#REF!</definedName>
    <definedName name="BEx7C93VR7SYRIJS1JO8YZKSFAW9" localSheetId="16" hidden="1">#REF!</definedName>
    <definedName name="BEx7C93VR7SYRIJS1JO8YZKSFAW9" localSheetId="15" hidden="1">#REF!</definedName>
    <definedName name="BEx7C93VR7SYRIJS1JO8YZKSFAW9" localSheetId="18" hidden="1">#REF!</definedName>
    <definedName name="BEx7C93VR7SYRIJS1JO8YZKSFAW9" localSheetId="17" hidden="1">#REF!</definedName>
    <definedName name="BEx7C93VR7SYRIJS1JO8YZKSFAW9" localSheetId="2" hidden="1">#REF!</definedName>
    <definedName name="BEx7C93VR7SYRIJS1JO8YZKSFAW9" localSheetId="0" hidden="1">#REF!</definedName>
    <definedName name="BEx7C93VR7SYRIJS1JO8YZKSFAW9" hidden="1">#REF!</definedName>
    <definedName name="BEx7CCPC6R1KQQZ2JQU6EFI1G0RM" localSheetId="5" hidden="1">#REF!</definedName>
    <definedName name="BEx7CCPC6R1KQQZ2JQU6EFI1G0RM" localSheetId="9" hidden="1">#REF!</definedName>
    <definedName name="BEx7CCPC6R1KQQZ2JQU6EFI1G0RM" localSheetId="6" hidden="1">#REF!</definedName>
    <definedName name="BEx7CCPC6R1KQQZ2JQU6EFI1G0RM" localSheetId="10" hidden="1">#REF!</definedName>
    <definedName name="BEx7CCPC6R1KQQZ2JQU6EFI1G0RM" localSheetId="13" hidden="1">#REF!</definedName>
    <definedName name="BEx7CCPC6R1KQQZ2JQU6EFI1G0RM" localSheetId="14" hidden="1">#REF!</definedName>
    <definedName name="BEx7CCPC6R1KQQZ2JQU6EFI1G0RM" localSheetId="16" hidden="1">#REF!</definedName>
    <definedName name="BEx7CCPC6R1KQQZ2JQU6EFI1G0RM" localSheetId="15" hidden="1">#REF!</definedName>
    <definedName name="BEx7CCPC6R1KQQZ2JQU6EFI1G0RM" localSheetId="18" hidden="1">#REF!</definedName>
    <definedName name="BEx7CCPC6R1KQQZ2JQU6EFI1G0RM" localSheetId="17" hidden="1">#REF!</definedName>
    <definedName name="BEx7CCPC6R1KQQZ2JQU6EFI1G0RM" localSheetId="2" hidden="1">#REF!</definedName>
    <definedName name="BEx7CCPC6R1KQQZ2JQU6EFI1G0RM" localSheetId="0" hidden="1">#REF!</definedName>
    <definedName name="BEx7CCPC6R1KQQZ2JQU6EFI1G0RM" hidden="1">#REF!</definedName>
    <definedName name="BEx7CIJST9GLS2QD383UK7VUDTGL" localSheetId="5" hidden="1">#REF!</definedName>
    <definedName name="BEx7CIJST9GLS2QD383UK7VUDTGL" localSheetId="9" hidden="1">#REF!</definedName>
    <definedName name="BEx7CIJST9GLS2QD383UK7VUDTGL" localSheetId="6" hidden="1">#REF!</definedName>
    <definedName name="BEx7CIJST9GLS2QD383UK7VUDTGL" localSheetId="10" hidden="1">#REF!</definedName>
    <definedName name="BEx7CIJST9GLS2QD383UK7VUDTGL" localSheetId="13" hidden="1">#REF!</definedName>
    <definedName name="BEx7CIJST9GLS2QD383UK7VUDTGL" localSheetId="14" hidden="1">#REF!</definedName>
    <definedName name="BEx7CIJST9GLS2QD383UK7VUDTGL" localSheetId="16" hidden="1">#REF!</definedName>
    <definedName name="BEx7CIJST9GLS2QD383UK7VUDTGL" localSheetId="15" hidden="1">#REF!</definedName>
    <definedName name="BEx7CIJST9GLS2QD383UK7VUDTGL" localSheetId="18" hidden="1">#REF!</definedName>
    <definedName name="BEx7CIJST9GLS2QD383UK7VUDTGL" localSheetId="17" hidden="1">#REF!</definedName>
    <definedName name="BEx7CIJST9GLS2QD383UK7VUDTGL" localSheetId="2" hidden="1">#REF!</definedName>
    <definedName name="BEx7CIJST9GLS2QD383UK7VUDTGL" localSheetId="0" hidden="1">#REF!</definedName>
    <definedName name="BEx7CIJST9GLS2QD383UK7VUDTGL" hidden="1">#REF!</definedName>
    <definedName name="BEx7CO8T2XKC7GHDSYNAWTZ9L7YR" localSheetId="5" hidden="1">#REF!</definedName>
    <definedName name="BEx7CO8T2XKC7GHDSYNAWTZ9L7YR" localSheetId="9" hidden="1">#REF!</definedName>
    <definedName name="BEx7CO8T2XKC7GHDSYNAWTZ9L7YR" localSheetId="6" hidden="1">#REF!</definedName>
    <definedName name="BEx7CO8T2XKC7GHDSYNAWTZ9L7YR" localSheetId="10" hidden="1">#REF!</definedName>
    <definedName name="BEx7CO8T2XKC7GHDSYNAWTZ9L7YR" localSheetId="13" hidden="1">#REF!</definedName>
    <definedName name="BEx7CO8T2XKC7GHDSYNAWTZ9L7YR" localSheetId="14" hidden="1">#REF!</definedName>
    <definedName name="BEx7CO8T2XKC7GHDSYNAWTZ9L7YR" localSheetId="16" hidden="1">#REF!</definedName>
    <definedName name="BEx7CO8T2XKC7GHDSYNAWTZ9L7YR" localSheetId="15" hidden="1">#REF!</definedName>
    <definedName name="BEx7CO8T2XKC7GHDSYNAWTZ9L7YR" localSheetId="18" hidden="1">#REF!</definedName>
    <definedName name="BEx7CO8T2XKC7GHDSYNAWTZ9L7YR" localSheetId="17" hidden="1">#REF!</definedName>
    <definedName name="BEx7CO8T2XKC7GHDSYNAWTZ9L7YR" localSheetId="2" hidden="1">#REF!</definedName>
    <definedName name="BEx7CO8T2XKC7GHDSYNAWTZ9L7YR" localSheetId="0" hidden="1">#REF!</definedName>
    <definedName name="BEx7CO8T2XKC7GHDSYNAWTZ9L7YR" hidden="1">#REF!</definedName>
    <definedName name="BEx7CW1CF00DO8A36UNC2X7K65C2" localSheetId="5" hidden="1">#REF!</definedName>
    <definedName name="BEx7CW1CF00DO8A36UNC2X7K65C2" localSheetId="9" hidden="1">#REF!</definedName>
    <definedName name="BEx7CW1CF00DO8A36UNC2X7K65C2" localSheetId="6" hidden="1">#REF!</definedName>
    <definedName name="BEx7CW1CF00DO8A36UNC2X7K65C2" localSheetId="10" hidden="1">#REF!</definedName>
    <definedName name="BEx7CW1CF00DO8A36UNC2X7K65C2" localSheetId="13" hidden="1">#REF!</definedName>
    <definedName name="BEx7CW1CF00DO8A36UNC2X7K65C2" localSheetId="14" hidden="1">#REF!</definedName>
    <definedName name="BEx7CW1CF00DO8A36UNC2X7K65C2" localSheetId="16" hidden="1">#REF!</definedName>
    <definedName name="BEx7CW1CF00DO8A36UNC2X7K65C2" localSheetId="15" hidden="1">#REF!</definedName>
    <definedName name="BEx7CW1CF00DO8A36UNC2X7K65C2" localSheetId="18" hidden="1">#REF!</definedName>
    <definedName name="BEx7CW1CF00DO8A36UNC2X7K65C2" localSheetId="17" hidden="1">#REF!</definedName>
    <definedName name="BEx7CW1CF00DO8A36UNC2X7K65C2" localSheetId="2" hidden="1">#REF!</definedName>
    <definedName name="BEx7CW1CF00DO8A36UNC2X7K65C2" localSheetId="0" hidden="1">#REF!</definedName>
    <definedName name="BEx7CW1CF00DO8A36UNC2X7K65C2" hidden="1">#REF!</definedName>
    <definedName name="BEx7CW6NFRL2P4XWP0MWHIYA97KF" localSheetId="5" hidden="1">#REF!</definedName>
    <definedName name="BEx7CW6NFRL2P4XWP0MWHIYA97KF" localSheetId="9" hidden="1">#REF!</definedName>
    <definedName name="BEx7CW6NFRL2P4XWP0MWHIYA97KF" localSheetId="6" hidden="1">#REF!</definedName>
    <definedName name="BEx7CW6NFRL2P4XWP0MWHIYA97KF" localSheetId="10" hidden="1">#REF!</definedName>
    <definedName name="BEx7CW6NFRL2P4XWP0MWHIYA97KF" localSheetId="13" hidden="1">#REF!</definedName>
    <definedName name="BEx7CW6NFRL2P4XWP0MWHIYA97KF" localSheetId="14" hidden="1">#REF!</definedName>
    <definedName name="BEx7CW6NFRL2P4XWP0MWHIYA97KF" localSheetId="16" hidden="1">#REF!</definedName>
    <definedName name="BEx7CW6NFRL2P4XWP0MWHIYA97KF" localSheetId="15" hidden="1">#REF!</definedName>
    <definedName name="BEx7CW6NFRL2P4XWP0MWHIYA97KF" localSheetId="18" hidden="1">#REF!</definedName>
    <definedName name="BEx7CW6NFRL2P4XWP0MWHIYA97KF" localSheetId="17" hidden="1">#REF!</definedName>
    <definedName name="BEx7CW6NFRL2P4XWP0MWHIYA97KF" localSheetId="2" hidden="1">#REF!</definedName>
    <definedName name="BEx7CW6NFRL2P4XWP0MWHIYA97KF" localSheetId="0" hidden="1">#REF!</definedName>
    <definedName name="BEx7CW6NFRL2P4XWP0MWHIYA97KF" hidden="1">#REF!</definedName>
    <definedName name="BEx7CZXN83U7XFVGG1P1N6ZCQK7U" localSheetId="5" hidden="1">#REF!</definedName>
    <definedName name="BEx7CZXN83U7XFVGG1P1N6ZCQK7U" localSheetId="9" hidden="1">#REF!</definedName>
    <definedName name="BEx7CZXN83U7XFVGG1P1N6ZCQK7U" localSheetId="6" hidden="1">#REF!</definedName>
    <definedName name="BEx7CZXN83U7XFVGG1P1N6ZCQK7U" localSheetId="10" hidden="1">#REF!</definedName>
    <definedName name="BEx7CZXN83U7XFVGG1P1N6ZCQK7U" localSheetId="13" hidden="1">#REF!</definedName>
    <definedName name="BEx7CZXN83U7XFVGG1P1N6ZCQK7U" localSheetId="14" hidden="1">#REF!</definedName>
    <definedName name="BEx7CZXN83U7XFVGG1P1N6ZCQK7U" localSheetId="16" hidden="1">#REF!</definedName>
    <definedName name="BEx7CZXN83U7XFVGG1P1N6ZCQK7U" localSheetId="15" hidden="1">#REF!</definedName>
    <definedName name="BEx7CZXN83U7XFVGG1P1N6ZCQK7U" localSheetId="18" hidden="1">#REF!</definedName>
    <definedName name="BEx7CZXN83U7XFVGG1P1N6ZCQK7U" localSheetId="17" hidden="1">#REF!</definedName>
    <definedName name="BEx7CZXN83U7XFVGG1P1N6ZCQK7U" localSheetId="2" hidden="1">#REF!</definedName>
    <definedName name="BEx7CZXN83U7XFVGG1P1N6ZCQK7U" localSheetId="0" hidden="1">#REF!</definedName>
    <definedName name="BEx7CZXN83U7XFVGG1P1N6ZCQK7U" hidden="1">#REF!</definedName>
    <definedName name="BEx7D14R4J25CLH301NHMGU8FSWM" localSheetId="5" hidden="1">#REF!</definedName>
    <definedName name="BEx7D14R4J25CLH301NHMGU8FSWM" localSheetId="9" hidden="1">#REF!</definedName>
    <definedName name="BEx7D14R4J25CLH301NHMGU8FSWM" localSheetId="6" hidden="1">#REF!</definedName>
    <definedName name="BEx7D14R4J25CLH301NHMGU8FSWM" localSheetId="10" hidden="1">#REF!</definedName>
    <definedName name="BEx7D14R4J25CLH301NHMGU8FSWM" localSheetId="13" hidden="1">#REF!</definedName>
    <definedName name="BEx7D14R4J25CLH301NHMGU8FSWM" localSheetId="14" hidden="1">#REF!</definedName>
    <definedName name="BEx7D14R4J25CLH301NHMGU8FSWM" localSheetId="16" hidden="1">#REF!</definedName>
    <definedName name="BEx7D14R4J25CLH301NHMGU8FSWM" localSheetId="15" hidden="1">#REF!</definedName>
    <definedName name="BEx7D14R4J25CLH301NHMGU8FSWM" localSheetId="18" hidden="1">#REF!</definedName>
    <definedName name="BEx7D14R4J25CLH301NHMGU8FSWM" localSheetId="17" hidden="1">#REF!</definedName>
    <definedName name="BEx7D14R4J25CLH301NHMGU8FSWM" localSheetId="2" hidden="1">#REF!</definedName>
    <definedName name="BEx7D14R4J25CLH301NHMGU8FSWM" localSheetId="0" hidden="1">#REF!</definedName>
    <definedName name="BEx7D14R4J25CLH301NHMGU8FSWM" hidden="1">#REF!</definedName>
    <definedName name="BEx7D38BE0Z9QLQBDMGARM9USFPM" localSheetId="5" hidden="1">#REF!</definedName>
    <definedName name="BEx7D38BE0Z9QLQBDMGARM9USFPM" localSheetId="9" hidden="1">#REF!</definedName>
    <definedName name="BEx7D38BE0Z9QLQBDMGARM9USFPM" localSheetId="6" hidden="1">#REF!</definedName>
    <definedName name="BEx7D38BE0Z9QLQBDMGARM9USFPM" localSheetId="10" hidden="1">#REF!</definedName>
    <definedName name="BEx7D38BE0Z9QLQBDMGARM9USFPM" localSheetId="13" hidden="1">#REF!</definedName>
    <definedName name="BEx7D38BE0Z9QLQBDMGARM9USFPM" localSheetId="14" hidden="1">#REF!</definedName>
    <definedName name="BEx7D38BE0Z9QLQBDMGARM9USFPM" localSheetId="16" hidden="1">#REF!</definedName>
    <definedName name="BEx7D38BE0Z9QLQBDMGARM9USFPM" localSheetId="15" hidden="1">#REF!</definedName>
    <definedName name="BEx7D38BE0Z9QLQBDMGARM9USFPM" localSheetId="18" hidden="1">#REF!</definedName>
    <definedName name="BEx7D38BE0Z9QLQBDMGARM9USFPM" localSheetId="17" hidden="1">#REF!</definedName>
    <definedName name="BEx7D38BE0Z9QLQBDMGARM9USFPM" localSheetId="2" hidden="1">#REF!</definedName>
    <definedName name="BEx7D38BE0Z9QLQBDMGARM9USFPM" localSheetId="0" hidden="1">#REF!</definedName>
    <definedName name="BEx7D38BE0Z9QLQBDMGARM9USFPM" hidden="1">#REF!</definedName>
    <definedName name="BEx7D5RWKRS4W71J4NZ6ZSFHPKFT" localSheetId="5" hidden="1">#REF!</definedName>
    <definedName name="BEx7D5RWKRS4W71J4NZ6ZSFHPKFT" localSheetId="9" hidden="1">#REF!</definedName>
    <definedName name="BEx7D5RWKRS4W71J4NZ6ZSFHPKFT" localSheetId="6" hidden="1">#REF!</definedName>
    <definedName name="BEx7D5RWKRS4W71J4NZ6ZSFHPKFT" localSheetId="10" hidden="1">#REF!</definedName>
    <definedName name="BEx7D5RWKRS4W71J4NZ6ZSFHPKFT" localSheetId="13" hidden="1">#REF!</definedName>
    <definedName name="BEx7D5RWKRS4W71J4NZ6ZSFHPKFT" localSheetId="14" hidden="1">#REF!</definedName>
    <definedName name="BEx7D5RWKRS4W71J4NZ6ZSFHPKFT" localSheetId="16" hidden="1">#REF!</definedName>
    <definedName name="BEx7D5RWKRS4W71J4NZ6ZSFHPKFT" localSheetId="15" hidden="1">#REF!</definedName>
    <definedName name="BEx7D5RWKRS4W71J4NZ6ZSFHPKFT" localSheetId="18" hidden="1">#REF!</definedName>
    <definedName name="BEx7D5RWKRS4W71J4NZ6ZSFHPKFT" localSheetId="17" hidden="1">#REF!</definedName>
    <definedName name="BEx7D5RWKRS4W71J4NZ6ZSFHPKFT" localSheetId="2" hidden="1">#REF!</definedName>
    <definedName name="BEx7D5RWKRS4W71J4NZ6ZSFHPKFT" localSheetId="0" hidden="1">#REF!</definedName>
    <definedName name="BEx7D5RWKRS4W71J4NZ6ZSFHPKFT" hidden="1">#REF!</definedName>
    <definedName name="BEx7D8H1TPOX1UN17QZYEV7Q58GA" localSheetId="5" hidden="1">#REF!</definedName>
    <definedName name="BEx7D8H1TPOX1UN17QZYEV7Q58GA" localSheetId="9" hidden="1">#REF!</definedName>
    <definedName name="BEx7D8H1TPOX1UN17QZYEV7Q58GA" localSheetId="6" hidden="1">#REF!</definedName>
    <definedName name="BEx7D8H1TPOX1UN17QZYEV7Q58GA" localSheetId="10" hidden="1">#REF!</definedName>
    <definedName name="BEx7D8H1TPOX1UN17QZYEV7Q58GA" localSheetId="13" hidden="1">#REF!</definedName>
    <definedName name="BEx7D8H1TPOX1UN17QZYEV7Q58GA" localSheetId="14" hidden="1">#REF!</definedName>
    <definedName name="BEx7D8H1TPOX1UN17QZYEV7Q58GA" localSheetId="16" hidden="1">#REF!</definedName>
    <definedName name="BEx7D8H1TPOX1UN17QZYEV7Q58GA" localSheetId="15" hidden="1">#REF!</definedName>
    <definedName name="BEx7D8H1TPOX1UN17QZYEV7Q58GA" localSheetId="18" hidden="1">#REF!</definedName>
    <definedName name="BEx7D8H1TPOX1UN17QZYEV7Q58GA" localSheetId="17" hidden="1">#REF!</definedName>
    <definedName name="BEx7D8H1TPOX1UN17QZYEV7Q58GA" localSheetId="2" hidden="1">#REF!</definedName>
    <definedName name="BEx7D8H1TPOX1UN17QZYEV7Q58GA" localSheetId="0" hidden="1">#REF!</definedName>
    <definedName name="BEx7D8H1TPOX1UN17QZYEV7Q58GA" hidden="1">#REF!</definedName>
    <definedName name="BEx7DGF13H2074LRWFZQ45PZ6JPX" localSheetId="5" hidden="1">#REF!</definedName>
    <definedName name="BEx7DGF13H2074LRWFZQ45PZ6JPX" localSheetId="9" hidden="1">#REF!</definedName>
    <definedName name="BEx7DGF13H2074LRWFZQ45PZ6JPX" localSheetId="6" hidden="1">#REF!</definedName>
    <definedName name="BEx7DGF13H2074LRWFZQ45PZ6JPX" localSheetId="10" hidden="1">#REF!</definedName>
    <definedName name="BEx7DGF13H2074LRWFZQ45PZ6JPX" localSheetId="13" hidden="1">#REF!</definedName>
    <definedName name="BEx7DGF13H2074LRWFZQ45PZ6JPX" localSheetId="14" hidden="1">#REF!</definedName>
    <definedName name="BEx7DGF13H2074LRWFZQ45PZ6JPX" localSheetId="16" hidden="1">#REF!</definedName>
    <definedName name="BEx7DGF13H2074LRWFZQ45PZ6JPX" localSheetId="15" hidden="1">#REF!</definedName>
    <definedName name="BEx7DGF13H2074LRWFZQ45PZ6JPX" localSheetId="18" hidden="1">#REF!</definedName>
    <definedName name="BEx7DGF13H2074LRWFZQ45PZ6JPX" localSheetId="17" hidden="1">#REF!</definedName>
    <definedName name="BEx7DGF13H2074LRWFZQ45PZ6JPX" localSheetId="2" hidden="1">#REF!</definedName>
    <definedName name="BEx7DGF13H2074LRWFZQ45PZ6JPX" localSheetId="0" hidden="1">#REF!</definedName>
    <definedName name="BEx7DGF13H2074LRWFZQ45PZ6JPX" hidden="1">#REF!</definedName>
    <definedName name="BEx7DHBE0SOC5KXWWQ73WUDBRX8J" localSheetId="5" hidden="1">#REF!</definedName>
    <definedName name="BEx7DHBE0SOC5KXWWQ73WUDBRX8J" localSheetId="9" hidden="1">#REF!</definedName>
    <definedName name="BEx7DHBE0SOC5KXWWQ73WUDBRX8J" localSheetId="6" hidden="1">#REF!</definedName>
    <definedName name="BEx7DHBE0SOC5KXWWQ73WUDBRX8J" localSheetId="10" hidden="1">#REF!</definedName>
    <definedName name="BEx7DHBE0SOC5KXWWQ73WUDBRX8J" localSheetId="13" hidden="1">#REF!</definedName>
    <definedName name="BEx7DHBE0SOC5KXWWQ73WUDBRX8J" localSheetId="14" hidden="1">#REF!</definedName>
    <definedName name="BEx7DHBE0SOC5KXWWQ73WUDBRX8J" localSheetId="16" hidden="1">#REF!</definedName>
    <definedName name="BEx7DHBE0SOC5KXWWQ73WUDBRX8J" localSheetId="15" hidden="1">#REF!</definedName>
    <definedName name="BEx7DHBE0SOC5KXWWQ73WUDBRX8J" localSheetId="18" hidden="1">#REF!</definedName>
    <definedName name="BEx7DHBE0SOC5KXWWQ73WUDBRX8J" localSheetId="17" hidden="1">#REF!</definedName>
    <definedName name="BEx7DHBE0SOC5KXWWQ73WUDBRX8J" localSheetId="2" hidden="1">#REF!</definedName>
    <definedName name="BEx7DHBE0SOC5KXWWQ73WUDBRX8J" localSheetId="0" hidden="1">#REF!</definedName>
    <definedName name="BEx7DHBE0SOC5KXWWQ73WUDBRX8J" hidden="1">#REF!</definedName>
    <definedName name="BEx7DKWUXEDIISSX4GDD4YYT887F" localSheetId="5" hidden="1">#REF!</definedName>
    <definedName name="BEx7DKWUXEDIISSX4GDD4YYT887F" localSheetId="9" hidden="1">#REF!</definedName>
    <definedName name="BEx7DKWUXEDIISSX4GDD4YYT887F" localSheetId="6" hidden="1">#REF!</definedName>
    <definedName name="BEx7DKWUXEDIISSX4GDD4YYT887F" localSheetId="10" hidden="1">#REF!</definedName>
    <definedName name="BEx7DKWUXEDIISSX4GDD4YYT887F" localSheetId="13" hidden="1">#REF!</definedName>
    <definedName name="BEx7DKWUXEDIISSX4GDD4YYT887F" localSheetId="14" hidden="1">#REF!</definedName>
    <definedName name="BEx7DKWUXEDIISSX4GDD4YYT887F" localSheetId="16" hidden="1">#REF!</definedName>
    <definedName name="BEx7DKWUXEDIISSX4GDD4YYT887F" localSheetId="15" hidden="1">#REF!</definedName>
    <definedName name="BEx7DKWUXEDIISSX4GDD4YYT887F" localSheetId="18" hidden="1">#REF!</definedName>
    <definedName name="BEx7DKWUXEDIISSX4GDD4YYT887F" localSheetId="17" hidden="1">#REF!</definedName>
    <definedName name="BEx7DKWUXEDIISSX4GDD4YYT887F" localSheetId="2" hidden="1">#REF!</definedName>
    <definedName name="BEx7DKWUXEDIISSX4GDD4YYT887F" localSheetId="0" hidden="1">#REF!</definedName>
    <definedName name="BEx7DKWUXEDIISSX4GDD4YYT887F" hidden="1">#REF!</definedName>
    <definedName name="BEx7DMUYR2HC26WW7AOB1TULERMB" localSheetId="5" hidden="1">#REF!</definedName>
    <definedName name="BEx7DMUYR2HC26WW7AOB1TULERMB" localSheetId="9" hidden="1">#REF!</definedName>
    <definedName name="BEx7DMUYR2HC26WW7AOB1TULERMB" localSheetId="6" hidden="1">#REF!</definedName>
    <definedName name="BEx7DMUYR2HC26WW7AOB1TULERMB" localSheetId="10" hidden="1">#REF!</definedName>
    <definedName name="BEx7DMUYR2HC26WW7AOB1TULERMB" localSheetId="13" hidden="1">#REF!</definedName>
    <definedName name="BEx7DMUYR2HC26WW7AOB1TULERMB" localSheetId="14" hidden="1">#REF!</definedName>
    <definedName name="BEx7DMUYR2HC26WW7AOB1TULERMB" localSheetId="16" hidden="1">#REF!</definedName>
    <definedName name="BEx7DMUYR2HC26WW7AOB1TULERMB" localSheetId="15" hidden="1">#REF!</definedName>
    <definedName name="BEx7DMUYR2HC26WW7AOB1TULERMB" localSheetId="18" hidden="1">#REF!</definedName>
    <definedName name="BEx7DMUYR2HC26WW7AOB1TULERMB" localSheetId="17" hidden="1">#REF!</definedName>
    <definedName name="BEx7DMUYR2HC26WW7AOB1TULERMB" localSheetId="2" hidden="1">#REF!</definedName>
    <definedName name="BEx7DMUYR2HC26WW7AOB1TULERMB" localSheetId="0" hidden="1">#REF!</definedName>
    <definedName name="BEx7DMUYR2HC26WW7AOB1TULERMB" hidden="1">#REF!</definedName>
    <definedName name="BEx7DVJTRV44IMJIBFXELE67SZ7S" localSheetId="5" hidden="1">#REF!</definedName>
    <definedName name="BEx7DVJTRV44IMJIBFXELE67SZ7S" localSheetId="9" hidden="1">#REF!</definedName>
    <definedName name="BEx7DVJTRV44IMJIBFXELE67SZ7S" localSheetId="6" hidden="1">#REF!</definedName>
    <definedName name="BEx7DVJTRV44IMJIBFXELE67SZ7S" localSheetId="10" hidden="1">#REF!</definedName>
    <definedName name="BEx7DVJTRV44IMJIBFXELE67SZ7S" localSheetId="13" hidden="1">#REF!</definedName>
    <definedName name="BEx7DVJTRV44IMJIBFXELE67SZ7S" localSheetId="14" hidden="1">#REF!</definedName>
    <definedName name="BEx7DVJTRV44IMJIBFXELE67SZ7S" localSheetId="16" hidden="1">#REF!</definedName>
    <definedName name="BEx7DVJTRV44IMJIBFXELE67SZ7S" localSheetId="15" hidden="1">#REF!</definedName>
    <definedName name="BEx7DVJTRV44IMJIBFXELE67SZ7S" localSheetId="18" hidden="1">#REF!</definedName>
    <definedName name="BEx7DVJTRV44IMJIBFXELE67SZ7S" localSheetId="17" hidden="1">#REF!</definedName>
    <definedName name="BEx7DVJTRV44IMJIBFXELE67SZ7S" localSheetId="2" hidden="1">#REF!</definedName>
    <definedName name="BEx7DVJTRV44IMJIBFXELE67SZ7S" localSheetId="0" hidden="1">#REF!</definedName>
    <definedName name="BEx7DVJTRV44IMJIBFXELE67SZ7S" hidden="1">#REF!</definedName>
    <definedName name="BEx7DVUMFCI5INHMVFIJ44RTTSTT" localSheetId="5" hidden="1">#REF!</definedName>
    <definedName name="BEx7DVUMFCI5INHMVFIJ44RTTSTT" localSheetId="9" hidden="1">#REF!</definedName>
    <definedName name="BEx7DVUMFCI5INHMVFIJ44RTTSTT" localSheetId="6" hidden="1">#REF!</definedName>
    <definedName name="BEx7DVUMFCI5INHMVFIJ44RTTSTT" localSheetId="10" hidden="1">#REF!</definedName>
    <definedName name="BEx7DVUMFCI5INHMVFIJ44RTTSTT" localSheetId="13" hidden="1">#REF!</definedName>
    <definedName name="BEx7DVUMFCI5INHMVFIJ44RTTSTT" localSheetId="14" hidden="1">#REF!</definedName>
    <definedName name="BEx7DVUMFCI5INHMVFIJ44RTTSTT" localSheetId="16" hidden="1">#REF!</definedName>
    <definedName name="BEx7DVUMFCI5INHMVFIJ44RTTSTT" localSheetId="15" hidden="1">#REF!</definedName>
    <definedName name="BEx7DVUMFCI5INHMVFIJ44RTTSTT" localSheetId="18" hidden="1">#REF!</definedName>
    <definedName name="BEx7DVUMFCI5INHMVFIJ44RTTSTT" localSheetId="17" hidden="1">#REF!</definedName>
    <definedName name="BEx7DVUMFCI5INHMVFIJ44RTTSTT" localSheetId="2" hidden="1">#REF!</definedName>
    <definedName name="BEx7DVUMFCI5INHMVFIJ44RTTSTT" localSheetId="0" hidden="1">#REF!</definedName>
    <definedName name="BEx7DVUMFCI5INHMVFIJ44RTTSTT" hidden="1">#REF!</definedName>
    <definedName name="BEx7E2QT2U8THYOKBPXONB1B47WH" localSheetId="5" hidden="1">#REF!</definedName>
    <definedName name="BEx7E2QT2U8THYOKBPXONB1B47WH" localSheetId="9" hidden="1">#REF!</definedName>
    <definedName name="BEx7E2QT2U8THYOKBPXONB1B47WH" localSheetId="6" hidden="1">#REF!</definedName>
    <definedName name="BEx7E2QT2U8THYOKBPXONB1B47WH" localSheetId="10" hidden="1">#REF!</definedName>
    <definedName name="BEx7E2QT2U8THYOKBPXONB1B47WH" localSheetId="13" hidden="1">#REF!</definedName>
    <definedName name="BEx7E2QT2U8THYOKBPXONB1B47WH" localSheetId="14" hidden="1">#REF!</definedName>
    <definedName name="BEx7E2QT2U8THYOKBPXONB1B47WH" localSheetId="16" hidden="1">#REF!</definedName>
    <definedName name="BEx7E2QT2U8THYOKBPXONB1B47WH" localSheetId="15" hidden="1">#REF!</definedName>
    <definedName name="BEx7E2QT2U8THYOKBPXONB1B47WH" localSheetId="18" hidden="1">#REF!</definedName>
    <definedName name="BEx7E2QT2U8THYOKBPXONB1B47WH" localSheetId="17" hidden="1">#REF!</definedName>
    <definedName name="BEx7E2QT2U8THYOKBPXONB1B47WH" localSheetId="2" hidden="1">#REF!</definedName>
    <definedName name="BEx7E2QT2U8THYOKBPXONB1B47WH" localSheetId="0" hidden="1">#REF!</definedName>
    <definedName name="BEx7E2QT2U8THYOKBPXONB1B47WH" hidden="1">#REF!</definedName>
    <definedName name="BEx7E5QP7W6UKO74F5Y0VJ741HS5" localSheetId="5" hidden="1">#REF!</definedName>
    <definedName name="BEx7E5QP7W6UKO74F5Y0VJ741HS5" localSheetId="9" hidden="1">#REF!</definedName>
    <definedName name="BEx7E5QP7W6UKO74F5Y0VJ741HS5" localSheetId="6" hidden="1">#REF!</definedName>
    <definedName name="BEx7E5QP7W6UKO74F5Y0VJ741HS5" localSheetId="10" hidden="1">#REF!</definedName>
    <definedName name="BEx7E5QP7W6UKO74F5Y0VJ741HS5" localSheetId="13" hidden="1">#REF!</definedName>
    <definedName name="BEx7E5QP7W6UKO74F5Y0VJ741HS5" localSheetId="14" hidden="1">#REF!</definedName>
    <definedName name="BEx7E5QP7W6UKO74F5Y0VJ741HS5" localSheetId="16" hidden="1">#REF!</definedName>
    <definedName name="BEx7E5QP7W6UKO74F5Y0VJ741HS5" localSheetId="15" hidden="1">#REF!</definedName>
    <definedName name="BEx7E5QP7W6UKO74F5Y0VJ741HS5" localSheetId="18" hidden="1">#REF!</definedName>
    <definedName name="BEx7E5QP7W6UKO74F5Y0VJ741HS5" localSheetId="17" hidden="1">#REF!</definedName>
    <definedName name="BEx7E5QP7W6UKO74F5Y0VJ741HS5" localSheetId="2" hidden="1">#REF!</definedName>
    <definedName name="BEx7E5QP7W6UKO74F5Y0VJ741HS5" localSheetId="0" hidden="1">#REF!</definedName>
    <definedName name="BEx7E5QP7W6UKO74F5Y0VJ741HS5" hidden="1">#REF!</definedName>
    <definedName name="BEx7E6N29HGH3I47AFB2DCS6MVS6" localSheetId="5" hidden="1">#REF!</definedName>
    <definedName name="BEx7E6N29HGH3I47AFB2DCS6MVS6" localSheetId="9" hidden="1">#REF!</definedName>
    <definedName name="BEx7E6N29HGH3I47AFB2DCS6MVS6" localSheetId="6" hidden="1">#REF!</definedName>
    <definedName name="BEx7E6N29HGH3I47AFB2DCS6MVS6" localSheetId="10" hidden="1">#REF!</definedName>
    <definedName name="BEx7E6N29HGH3I47AFB2DCS6MVS6" localSheetId="13" hidden="1">#REF!</definedName>
    <definedName name="BEx7E6N29HGH3I47AFB2DCS6MVS6" localSheetId="14" hidden="1">#REF!</definedName>
    <definedName name="BEx7E6N29HGH3I47AFB2DCS6MVS6" localSheetId="16" hidden="1">#REF!</definedName>
    <definedName name="BEx7E6N29HGH3I47AFB2DCS6MVS6" localSheetId="15" hidden="1">#REF!</definedName>
    <definedName name="BEx7E6N29HGH3I47AFB2DCS6MVS6" localSheetId="18" hidden="1">#REF!</definedName>
    <definedName name="BEx7E6N29HGH3I47AFB2DCS6MVS6" localSheetId="17" hidden="1">#REF!</definedName>
    <definedName name="BEx7E6N29HGH3I47AFB2DCS6MVS6" localSheetId="2" hidden="1">#REF!</definedName>
    <definedName name="BEx7E6N29HGH3I47AFB2DCS6MVS6" localSheetId="0" hidden="1">#REF!</definedName>
    <definedName name="BEx7E6N29HGH3I47AFB2DCS6MVS6" hidden="1">#REF!</definedName>
    <definedName name="BEx7EBA8IYHQKT7IQAOAML660SYA" localSheetId="5" hidden="1">#REF!</definedName>
    <definedName name="BEx7EBA8IYHQKT7IQAOAML660SYA" localSheetId="9" hidden="1">#REF!</definedName>
    <definedName name="BEx7EBA8IYHQKT7IQAOAML660SYA" localSheetId="6" hidden="1">#REF!</definedName>
    <definedName name="BEx7EBA8IYHQKT7IQAOAML660SYA" localSheetId="10" hidden="1">#REF!</definedName>
    <definedName name="BEx7EBA8IYHQKT7IQAOAML660SYA" localSheetId="13" hidden="1">#REF!</definedName>
    <definedName name="BEx7EBA8IYHQKT7IQAOAML660SYA" localSheetId="14" hidden="1">#REF!</definedName>
    <definedName name="BEx7EBA8IYHQKT7IQAOAML660SYA" localSheetId="16" hidden="1">#REF!</definedName>
    <definedName name="BEx7EBA8IYHQKT7IQAOAML660SYA" localSheetId="15" hidden="1">#REF!</definedName>
    <definedName name="BEx7EBA8IYHQKT7IQAOAML660SYA" localSheetId="18" hidden="1">#REF!</definedName>
    <definedName name="BEx7EBA8IYHQKT7IQAOAML660SYA" localSheetId="17" hidden="1">#REF!</definedName>
    <definedName name="BEx7EBA8IYHQKT7IQAOAML660SYA" localSheetId="2" hidden="1">#REF!</definedName>
    <definedName name="BEx7EBA8IYHQKT7IQAOAML660SYA" localSheetId="0" hidden="1">#REF!</definedName>
    <definedName name="BEx7EBA8IYHQKT7IQAOAML660SYA" hidden="1">#REF!</definedName>
    <definedName name="BEx7EI6C8MCRZFEQYUBE5FSUTIHK" localSheetId="5" hidden="1">#REF!</definedName>
    <definedName name="BEx7EI6C8MCRZFEQYUBE5FSUTIHK" localSheetId="9" hidden="1">#REF!</definedName>
    <definedName name="BEx7EI6C8MCRZFEQYUBE5FSUTIHK" localSheetId="6" hidden="1">#REF!</definedName>
    <definedName name="BEx7EI6C8MCRZFEQYUBE5FSUTIHK" localSheetId="10" hidden="1">#REF!</definedName>
    <definedName name="BEx7EI6C8MCRZFEQYUBE5FSUTIHK" localSheetId="13" hidden="1">#REF!</definedName>
    <definedName name="BEx7EI6C8MCRZFEQYUBE5FSUTIHK" localSheetId="14" hidden="1">#REF!</definedName>
    <definedName name="BEx7EI6C8MCRZFEQYUBE5FSUTIHK" localSheetId="16" hidden="1">#REF!</definedName>
    <definedName name="BEx7EI6C8MCRZFEQYUBE5FSUTIHK" localSheetId="15" hidden="1">#REF!</definedName>
    <definedName name="BEx7EI6C8MCRZFEQYUBE5FSUTIHK" localSheetId="18" hidden="1">#REF!</definedName>
    <definedName name="BEx7EI6C8MCRZFEQYUBE5FSUTIHK" localSheetId="17" hidden="1">#REF!</definedName>
    <definedName name="BEx7EI6C8MCRZFEQYUBE5FSUTIHK" localSheetId="2" hidden="1">#REF!</definedName>
    <definedName name="BEx7EI6C8MCRZFEQYUBE5FSUTIHK" localSheetId="0" hidden="1">#REF!</definedName>
    <definedName name="BEx7EI6C8MCRZFEQYUBE5FSUTIHK" hidden="1">#REF!</definedName>
    <definedName name="BEx7EI6DL1Z6UWLFBXAKVGZTKHWJ" localSheetId="5" hidden="1">#REF!</definedName>
    <definedName name="BEx7EI6DL1Z6UWLFBXAKVGZTKHWJ" localSheetId="9" hidden="1">#REF!</definedName>
    <definedName name="BEx7EI6DL1Z6UWLFBXAKVGZTKHWJ" localSheetId="6" hidden="1">#REF!</definedName>
    <definedName name="BEx7EI6DL1Z6UWLFBXAKVGZTKHWJ" localSheetId="10" hidden="1">#REF!</definedName>
    <definedName name="BEx7EI6DL1Z6UWLFBXAKVGZTKHWJ" localSheetId="13" hidden="1">#REF!</definedName>
    <definedName name="BEx7EI6DL1Z6UWLFBXAKVGZTKHWJ" localSheetId="14" hidden="1">#REF!</definedName>
    <definedName name="BEx7EI6DL1Z6UWLFBXAKVGZTKHWJ" localSheetId="16" hidden="1">#REF!</definedName>
    <definedName name="BEx7EI6DL1Z6UWLFBXAKVGZTKHWJ" localSheetId="15" hidden="1">#REF!</definedName>
    <definedName name="BEx7EI6DL1Z6UWLFBXAKVGZTKHWJ" localSheetId="18" hidden="1">#REF!</definedName>
    <definedName name="BEx7EI6DL1Z6UWLFBXAKVGZTKHWJ" localSheetId="17" hidden="1">#REF!</definedName>
    <definedName name="BEx7EI6DL1Z6UWLFBXAKVGZTKHWJ" localSheetId="2" hidden="1">#REF!</definedName>
    <definedName name="BEx7EI6DL1Z6UWLFBXAKVGZTKHWJ" localSheetId="0" hidden="1">#REF!</definedName>
    <definedName name="BEx7EI6DL1Z6UWLFBXAKVGZTKHWJ" hidden="1">#REF!</definedName>
    <definedName name="BEx7EQKHX7GZYOLXRDU534TT4H64" localSheetId="5" hidden="1">#REF!</definedName>
    <definedName name="BEx7EQKHX7GZYOLXRDU534TT4H64" localSheetId="9" hidden="1">#REF!</definedName>
    <definedName name="BEx7EQKHX7GZYOLXRDU534TT4H64" localSheetId="6" hidden="1">#REF!</definedName>
    <definedName name="BEx7EQKHX7GZYOLXRDU534TT4H64" localSheetId="10" hidden="1">#REF!</definedName>
    <definedName name="BEx7EQKHX7GZYOLXRDU534TT4H64" localSheetId="13" hidden="1">#REF!</definedName>
    <definedName name="BEx7EQKHX7GZYOLXRDU534TT4H64" localSheetId="14" hidden="1">#REF!</definedName>
    <definedName name="BEx7EQKHX7GZYOLXRDU534TT4H64" localSheetId="16" hidden="1">#REF!</definedName>
    <definedName name="BEx7EQKHX7GZYOLXRDU534TT4H64" localSheetId="15" hidden="1">#REF!</definedName>
    <definedName name="BEx7EQKHX7GZYOLXRDU534TT4H64" localSheetId="18" hidden="1">#REF!</definedName>
    <definedName name="BEx7EQKHX7GZYOLXRDU534TT4H64" localSheetId="17" hidden="1">#REF!</definedName>
    <definedName name="BEx7EQKHX7GZYOLXRDU534TT4H64" localSheetId="2" hidden="1">#REF!</definedName>
    <definedName name="BEx7EQKHX7GZYOLXRDU534TT4H64" localSheetId="0" hidden="1">#REF!</definedName>
    <definedName name="BEx7EQKHX7GZYOLXRDU534TT4H64" hidden="1">#REF!</definedName>
    <definedName name="BEx7ETV6L1TM7JSXJIGK3FC6RVZW" localSheetId="5" hidden="1">#REF!</definedName>
    <definedName name="BEx7ETV6L1TM7JSXJIGK3FC6RVZW" localSheetId="9" hidden="1">#REF!</definedName>
    <definedName name="BEx7ETV6L1TM7JSXJIGK3FC6RVZW" localSheetId="6" hidden="1">#REF!</definedName>
    <definedName name="BEx7ETV6L1TM7JSXJIGK3FC6RVZW" localSheetId="10" hidden="1">#REF!</definedName>
    <definedName name="BEx7ETV6L1TM7JSXJIGK3FC6RVZW" localSheetId="13" hidden="1">#REF!</definedName>
    <definedName name="BEx7ETV6L1TM7JSXJIGK3FC6RVZW" localSheetId="14" hidden="1">#REF!</definedName>
    <definedName name="BEx7ETV6L1TM7JSXJIGK3FC6RVZW" localSheetId="16" hidden="1">#REF!</definedName>
    <definedName name="BEx7ETV6L1TM7JSXJIGK3FC6RVZW" localSheetId="15" hidden="1">#REF!</definedName>
    <definedName name="BEx7ETV6L1TM7JSXJIGK3FC6RVZW" localSheetId="18" hidden="1">#REF!</definedName>
    <definedName name="BEx7ETV6L1TM7JSXJIGK3FC6RVZW" localSheetId="17" hidden="1">#REF!</definedName>
    <definedName name="BEx7ETV6L1TM7JSXJIGK3FC6RVZW" localSheetId="2" hidden="1">#REF!</definedName>
    <definedName name="BEx7ETV6L1TM7JSXJIGK3FC6RVZW" localSheetId="0" hidden="1">#REF!</definedName>
    <definedName name="BEx7ETV6L1TM7JSXJIGK3FC6RVZW" hidden="1">#REF!</definedName>
    <definedName name="BEx7EYYLHMBYQTH6I377FCQS7CSX" localSheetId="5" hidden="1">#REF!</definedName>
    <definedName name="BEx7EYYLHMBYQTH6I377FCQS7CSX" localSheetId="9" hidden="1">#REF!</definedName>
    <definedName name="BEx7EYYLHMBYQTH6I377FCQS7CSX" localSheetId="6" hidden="1">#REF!</definedName>
    <definedName name="BEx7EYYLHMBYQTH6I377FCQS7CSX" localSheetId="10" hidden="1">#REF!</definedName>
    <definedName name="BEx7EYYLHMBYQTH6I377FCQS7CSX" localSheetId="13" hidden="1">#REF!</definedName>
    <definedName name="BEx7EYYLHMBYQTH6I377FCQS7CSX" localSheetId="14" hidden="1">#REF!</definedName>
    <definedName name="BEx7EYYLHMBYQTH6I377FCQS7CSX" localSheetId="16" hidden="1">#REF!</definedName>
    <definedName name="BEx7EYYLHMBYQTH6I377FCQS7CSX" localSheetId="15" hidden="1">#REF!</definedName>
    <definedName name="BEx7EYYLHMBYQTH6I377FCQS7CSX" localSheetId="18" hidden="1">#REF!</definedName>
    <definedName name="BEx7EYYLHMBYQTH6I377FCQS7CSX" localSheetId="17" hidden="1">#REF!</definedName>
    <definedName name="BEx7EYYLHMBYQTH6I377FCQS7CSX" localSheetId="2" hidden="1">#REF!</definedName>
    <definedName name="BEx7EYYLHMBYQTH6I377FCQS7CSX" localSheetId="0" hidden="1">#REF!</definedName>
    <definedName name="BEx7EYYLHMBYQTH6I377FCQS7CSX" hidden="1">#REF!</definedName>
    <definedName name="BEx7FCLG1RYI2SNOU1Y2GQZNZSWA" localSheetId="5" hidden="1">#REF!</definedName>
    <definedName name="BEx7FCLG1RYI2SNOU1Y2GQZNZSWA" localSheetId="9" hidden="1">#REF!</definedName>
    <definedName name="BEx7FCLG1RYI2SNOU1Y2GQZNZSWA" localSheetId="6" hidden="1">#REF!</definedName>
    <definedName name="BEx7FCLG1RYI2SNOU1Y2GQZNZSWA" localSheetId="10" hidden="1">#REF!</definedName>
    <definedName name="BEx7FCLG1RYI2SNOU1Y2GQZNZSWA" localSheetId="13" hidden="1">#REF!</definedName>
    <definedName name="BEx7FCLG1RYI2SNOU1Y2GQZNZSWA" localSheetId="14" hidden="1">#REF!</definedName>
    <definedName name="BEx7FCLG1RYI2SNOU1Y2GQZNZSWA" localSheetId="16" hidden="1">#REF!</definedName>
    <definedName name="BEx7FCLG1RYI2SNOU1Y2GQZNZSWA" localSheetId="15" hidden="1">#REF!</definedName>
    <definedName name="BEx7FCLG1RYI2SNOU1Y2GQZNZSWA" localSheetId="18" hidden="1">#REF!</definedName>
    <definedName name="BEx7FCLG1RYI2SNOU1Y2GQZNZSWA" localSheetId="17" hidden="1">#REF!</definedName>
    <definedName name="BEx7FCLG1RYI2SNOU1Y2GQZNZSWA" localSheetId="2" hidden="1">#REF!</definedName>
    <definedName name="BEx7FCLG1RYI2SNOU1Y2GQZNZSWA" localSheetId="0" hidden="1">#REF!</definedName>
    <definedName name="BEx7FCLG1RYI2SNOU1Y2GQZNZSWA" hidden="1">#REF!</definedName>
    <definedName name="BEx7FN32ZGWOAA4TTH79KINTDWR9" localSheetId="5" hidden="1">#REF!</definedName>
    <definedName name="BEx7FN32ZGWOAA4TTH79KINTDWR9" localSheetId="9" hidden="1">#REF!</definedName>
    <definedName name="BEx7FN32ZGWOAA4TTH79KINTDWR9" localSheetId="6" hidden="1">#REF!</definedName>
    <definedName name="BEx7FN32ZGWOAA4TTH79KINTDWR9" localSheetId="10" hidden="1">#REF!</definedName>
    <definedName name="BEx7FN32ZGWOAA4TTH79KINTDWR9" localSheetId="13" hidden="1">#REF!</definedName>
    <definedName name="BEx7FN32ZGWOAA4TTH79KINTDWR9" localSheetId="14" hidden="1">#REF!</definedName>
    <definedName name="BEx7FN32ZGWOAA4TTH79KINTDWR9" localSheetId="16" hidden="1">#REF!</definedName>
    <definedName name="BEx7FN32ZGWOAA4TTH79KINTDWR9" localSheetId="15" hidden="1">#REF!</definedName>
    <definedName name="BEx7FN32ZGWOAA4TTH79KINTDWR9" localSheetId="18" hidden="1">#REF!</definedName>
    <definedName name="BEx7FN32ZGWOAA4TTH79KINTDWR9" localSheetId="17" hidden="1">#REF!</definedName>
    <definedName name="BEx7FN32ZGWOAA4TTH79KINTDWR9" localSheetId="2" hidden="1">#REF!</definedName>
    <definedName name="BEx7FN32ZGWOAA4TTH79KINTDWR9" localSheetId="0" hidden="1">#REF!</definedName>
    <definedName name="BEx7FN32ZGWOAA4TTH79KINTDWR9" hidden="1">#REF!</definedName>
    <definedName name="BEx7FV0WJHXL6X5JNQ2ZX45PX49P" localSheetId="5" hidden="1">#REF!</definedName>
    <definedName name="BEx7FV0WJHXL6X5JNQ2ZX45PX49P" localSheetId="9" hidden="1">#REF!</definedName>
    <definedName name="BEx7FV0WJHXL6X5JNQ2ZX45PX49P" localSheetId="6" hidden="1">#REF!</definedName>
    <definedName name="BEx7FV0WJHXL6X5JNQ2ZX45PX49P" localSheetId="10" hidden="1">#REF!</definedName>
    <definedName name="BEx7FV0WJHXL6X5JNQ2ZX45PX49P" localSheetId="13" hidden="1">#REF!</definedName>
    <definedName name="BEx7FV0WJHXL6X5JNQ2ZX45PX49P" localSheetId="14" hidden="1">#REF!</definedName>
    <definedName name="BEx7FV0WJHXL6X5JNQ2ZX45PX49P" localSheetId="16" hidden="1">#REF!</definedName>
    <definedName name="BEx7FV0WJHXL6X5JNQ2ZX45PX49P" localSheetId="15" hidden="1">#REF!</definedName>
    <definedName name="BEx7FV0WJHXL6X5JNQ2ZX45PX49P" localSheetId="18" hidden="1">#REF!</definedName>
    <definedName name="BEx7FV0WJHXL6X5JNQ2ZX45PX49P" localSheetId="17" hidden="1">#REF!</definedName>
    <definedName name="BEx7FV0WJHXL6X5JNQ2ZX45PX49P" localSheetId="2" hidden="1">#REF!</definedName>
    <definedName name="BEx7FV0WJHXL6X5JNQ2ZX45PX49P" localSheetId="0" hidden="1">#REF!</definedName>
    <definedName name="BEx7FV0WJHXL6X5JNQ2ZX45PX49P" hidden="1">#REF!</definedName>
    <definedName name="BEx7G82CKM3NIY1PHNFK28M09PCH" localSheetId="5" hidden="1">#REF!</definedName>
    <definedName name="BEx7G82CKM3NIY1PHNFK28M09PCH" localSheetId="9" hidden="1">#REF!</definedName>
    <definedName name="BEx7G82CKM3NIY1PHNFK28M09PCH" localSheetId="6" hidden="1">#REF!</definedName>
    <definedName name="BEx7G82CKM3NIY1PHNFK28M09PCH" localSheetId="10" hidden="1">#REF!</definedName>
    <definedName name="BEx7G82CKM3NIY1PHNFK28M09PCH" localSheetId="13" hidden="1">#REF!</definedName>
    <definedName name="BEx7G82CKM3NIY1PHNFK28M09PCH" localSheetId="14" hidden="1">#REF!</definedName>
    <definedName name="BEx7G82CKM3NIY1PHNFK28M09PCH" localSheetId="16" hidden="1">#REF!</definedName>
    <definedName name="BEx7G82CKM3NIY1PHNFK28M09PCH" localSheetId="15" hidden="1">#REF!</definedName>
    <definedName name="BEx7G82CKM3NIY1PHNFK28M09PCH" localSheetId="18" hidden="1">#REF!</definedName>
    <definedName name="BEx7G82CKM3NIY1PHNFK28M09PCH" localSheetId="17" hidden="1">#REF!</definedName>
    <definedName name="BEx7G82CKM3NIY1PHNFK28M09PCH" localSheetId="2" hidden="1">#REF!</definedName>
    <definedName name="BEx7G82CKM3NIY1PHNFK28M09PCH" localSheetId="0" hidden="1">#REF!</definedName>
    <definedName name="BEx7G82CKM3NIY1PHNFK28M09PCH" hidden="1">#REF!</definedName>
    <definedName name="BEx7GR3ENYWRXXS5IT0UMEGOLGUH" localSheetId="5" hidden="1">#REF!</definedName>
    <definedName name="BEx7GR3ENYWRXXS5IT0UMEGOLGUH" localSheetId="9" hidden="1">#REF!</definedName>
    <definedName name="BEx7GR3ENYWRXXS5IT0UMEGOLGUH" localSheetId="6" hidden="1">#REF!</definedName>
    <definedName name="BEx7GR3ENYWRXXS5IT0UMEGOLGUH" localSheetId="10" hidden="1">#REF!</definedName>
    <definedName name="BEx7GR3ENYWRXXS5IT0UMEGOLGUH" localSheetId="13" hidden="1">#REF!</definedName>
    <definedName name="BEx7GR3ENYWRXXS5IT0UMEGOLGUH" localSheetId="14" hidden="1">#REF!</definedName>
    <definedName name="BEx7GR3ENYWRXXS5IT0UMEGOLGUH" localSheetId="16" hidden="1">#REF!</definedName>
    <definedName name="BEx7GR3ENYWRXXS5IT0UMEGOLGUH" localSheetId="15" hidden="1">#REF!</definedName>
    <definedName name="BEx7GR3ENYWRXXS5IT0UMEGOLGUH" localSheetId="18" hidden="1">#REF!</definedName>
    <definedName name="BEx7GR3ENYWRXXS5IT0UMEGOLGUH" localSheetId="17" hidden="1">#REF!</definedName>
    <definedName name="BEx7GR3ENYWRXXS5IT0UMEGOLGUH" localSheetId="2" hidden="1">#REF!</definedName>
    <definedName name="BEx7GR3ENYWRXXS5IT0UMEGOLGUH" localSheetId="0" hidden="1">#REF!</definedName>
    <definedName name="BEx7GR3ENYWRXXS5IT0UMEGOLGUH" hidden="1">#REF!</definedName>
    <definedName name="BEx7GSAL6P7TASL8MB63RFST1LJL" localSheetId="5" hidden="1">#REF!</definedName>
    <definedName name="BEx7GSAL6P7TASL8MB63RFST1LJL" localSheetId="9" hidden="1">#REF!</definedName>
    <definedName name="BEx7GSAL6P7TASL8MB63RFST1LJL" localSheetId="6" hidden="1">#REF!</definedName>
    <definedName name="BEx7GSAL6P7TASL8MB63RFST1LJL" localSheetId="10" hidden="1">#REF!</definedName>
    <definedName name="BEx7GSAL6P7TASL8MB63RFST1LJL" localSheetId="13" hidden="1">#REF!</definedName>
    <definedName name="BEx7GSAL6P7TASL8MB63RFST1LJL" localSheetId="14" hidden="1">#REF!</definedName>
    <definedName name="BEx7GSAL6P7TASL8MB63RFST1LJL" localSheetId="16" hidden="1">#REF!</definedName>
    <definedName name="BEx7GSAL6P7TASL8MB63RFST1LJL" localSheetId="15" hidden="1">#REF!</definedName>
    <definedName name="BEx7GSAL6P7TASL8MB63RFST1LJL" localSheetId="18" hidden="1">#REF!</definedName>
    <definedName name="BEx7GSAL6P7TASL8MB63RFST1LJL" localSheetId="17" hidden="1">#REF!</definedName>
    <definedName name="BEx7GSAL6P7TASL8MB63RFST1LJL" localSheetId="2" hidden="1">#REF!</definedName>
    <definedName name="BEx7GSAL6P7TASL8MB63RFST1LJL" localSheetId="0" hidden="1">#REF!</definedName>
    <definedName name="BEx7GSAL6P7TASL8MB63RFST1LJL" hidden="1">#REF!</definedName>
    <definedName name="BEx7H0JD6I5I8WQLLWOYWY5YWPQE" localSheetId="5" hidden="1">#REF!</definedName>
    <definedName name="BEx7H0JD6I5I8WQLLWOYWY5YWPQE" localSheetId="9" hidden="1">#REF!</definedName>
    <definedName name="BEx7H0JD6I5I8WQLLWOYWY5YWPQE" localSheetId="6" hidden="1">#REF!</definedName>
    <definedName name="BEx7H0JD6I5I8WQLLWOYWY5YWPQE" localSheetId="10" hidden="1">#REF!</definedName>
    <definedName name="BEx7H0JD6I5I8WQLLWOYWY5YWPQE" localSheetId="13" hidden="1">#REF!</definedName>
    <definedName name="BEx7H0JD6I5I8WQLLWOYWY5YWPQE" localSheetId="14" hidden="1">#REF!</definedName>
    <definedName name="BEx7H0JD6I5I8WQLLWOYWY5YWPQE" localSheetId="16" hidden="1">#REF!</definedName>
    <definedName name="BEx7H0JD6I5I8WQLLWOYWY5YWPQE" localSheetId="15" hidden="1">#REF!</definedName>
    <definedName name="BEx7H0JD6I5I8WQLLWOYWY5YWPQE" localSheetId="18" hidden="1">#REF!</definedName>
    <definedName name="BEx7H0JD6I5I8WQLLWOYWY5YWPQE" localSheetId="17" hidden="1">#REF!</definedName>
    <definedName name="BEx7H0JD6I5I8WQLLWOYWY5YWPQE" localSheetId="2" hidden="1">#REF!</definedName>
    <definedName name="BEx7H0JD6I5I8WQLLWOYWY5YWPQE" localSheetId="0" hidden="1">#REF!</definedName>
    <definedName name="BEx7H0JD6I5I8WQLLWOYWY5YWPQE" hidden="1">#REF!</definedName>
    <definedName name="BEx7H14XCXH7WEXEY1HVO53A6AGH" localSheetId="5" hidden="1">#REF!</definedName>
    <definedName name="BEx7H14XCXH7WEXEY1HVO53A6AGH" localSheetId="9" hidden="1">#REF!</definedName>
    <definedName name="BEx7H14XCXH7WEXEY1HVO53A6AGH" localSheetId="6" hidden="1">#REF!</definedName>
    <definedName name="BEx7H14XCXH7WEXEY1HVO53A6AGH" localSheetId="10" hidden="1">#REF!</definedName>
    <definedName name="BEx7H14XCXH7WEXEY1HVO53A6AGH" localSheetId="13" hidden="1">#REF!</definedName>
    <definedName name="BEx7H14XCXH7WEXEY1HVO53A6AGH" localSheetId="14" hidden="1">#REF!</definedName>
    <definedName name="BEx7H14XCXH7WEXEY1HVO53A6AGH" localSheetId="16" hidden="1">#REF!</definedName>
    <definedName name="BEx7H14XCXH7WEXEY1HVO53A6AGH" localSheetId="15" hidden="1">#REF!</definedName>
    <definedName name="BEx7H14XCXH7WEXEY1HVO53A6AGH" localSheetId="18" hidden="1">#REF!</definedName>
    <definedName name="BEx7H14XCXH7WEXEY1HVO53A6AGH" localSheetId="17" hidden="1">#REF!</definedName>
    <definedName name="BEx7H14XCXH7WEXEY1HVO53A6AGH" localSheetId="2" hidden="1">#REF!</definedName>
    <definedName name="BEx7H14XCXH7WEXEY1HVO53A6AGH" localSheetId="0" hidden="1">#REF!</definedName>
    <definedName name="BEx7H14XCXH7WEXEY1HVO53A6AGH" hidden="1">#REF!</definedName>
    <definedName name="BEx7HGVBEF4LEIF6RC14N3PSU461" localSheetId="5" hidden="1">#REF!</definedName>
    <definedName name="BEx7HGVBEF4LEIF6RC14N3PSU461" localSheetId="9" hidden="1">#REF!</definedName>
    <definedName name="BEx7HGVBEF4LEIF6RC14N3PSU461" localSheetId="6" hidden="1">#REF!</definedName>
    <definedName name="BEx7HGVBEF4LEIF6RC14N3PSU461" localSheetId="10" hidden="1">#REF!</definedName>
    <definedName name="BEx7HGVBEF4LEIF6RC14N3PSU461" localSheetId="13" hidden="1">#REF!</definedName>
    <definedName name="BEx7HGVBEF4LEIF6RC14N3PSU461" localSheetId="14" hidden="1">#REF!</definedName>
    <definedName name="BEx7HGVBEF4LEIF6RC14N3PSU461" localSheetId="16" hidden="1">#REF!</definedName>
    <definedName name="BEx7HGVBEF4LEIF6RC14N3PSU461" localSheetId="15" hidden="1">#REF!</definedName>
    <definedName name="BEx7HGVBEF4LEIF6RC14N3PSU461" localSheetId="18" hidden="1">#REF!</definedName>
    <definedName name="BEx7HGVBEF4LEIF6RC14N3PSU461" localSheetId="17" hidden="1">#REF!</definedName>
    <definedName name="BEx7HGVBEF4LEIF6RC14N3PSU461" localSheetId="2" hidden="1">#REF!</definedName>
    <definedName name="BEx7HGVBEF4LEIF6RC14N3PSU461" localSheetId="0" hidden="1">#REF!</definedName>
    <definedName name="BEx7HGVBEF4LEIF6RC14N3PSU461" hidden="1">#REF!</definedName>
    <definedName name="BEx7HQ5T9FZ42QWS09UO4DT42Y0R" localSheetId="5" hidden="1">#REF!</definedName>
    <definedName name="BEx7HQ5T9FZ42QWS09UO4DT42Y0R" localSheetId="9" hidden="1">#REF!</definedName>
    <definedName name="BEx7HQ5T9FZ42QWS09UO4DT42Y0R" localSheetId="6" hidden="1">#REF!</definedName>
    <definedName name="BEx7HQ5T9FZ42QWS09UO4DT42Y0R" localSheetId="10" hidden="1">#REF!</definedName>
    <definedName name="BEx7HQ5T9FZ42QWS09UO4DT42Y0R" localSheetId="13" hidden="1">#REF!</definedName>
    <definedName name="BEx7HQ5T9FZ42QWS09UO4DT42Y0R" localSheetId="14" hidden="1">#REF!</definedName>
    <definedName name="BEx7HQ5T9FZ42QWS09UO4DT42Y0R" localSheetId="16" hidden="1">#REF!</definedName>
    <definedName name="BEx7HQ5T9FZ42QWS09UO4DT42Y0R" localSheetId="15" hidden="1">#REF!</definedName>
    <definedName name="BEx7HQ5T9FZ42QWS09UO4DT42Y0R" localSheetId="18" hidden="1">#REF!</definedName>
    <definedName name="BEx7HQ5T9FZ42QWS09UO4DT42Y0R" localSheetId="17" hidden="1">#REF!</definedName>
    <definedName name="BEx7HQ5T9FZ42QWS09UO4DT42Y0R" localSheetId="2" hidden="1">#REF!</definedName>
    <definedName name="BEx7HQ5T9FZ42QWS09UO4DT42Y0R" localSheetId="0" hidden="1">#REF!</definedName>
    <definedName name="BEx7HQ5T9FZ42QWS09UO4DT42Y0R" hidden="1">#REF!</definedName>
    <definedName name="BEx7HRCZE3CVGON1HV07MT5MNDZ3" localSheetId="5" hidden="1">#REF!</definedName>
    <definedName name="BEx7HRCZE3CVGON1HV07MT5MNDZ3" localSheetId="9" hidden="1">#REF!</definedName>
    <definedName name="BEx7HRCZE3CVGON1HV07MT5MNDZ3" localSheetId="6" hidden="1">#REF!</definedName>
    <definedName name="BEx7HRCZE3CVGON1HV07MT5MNDZ3" localSheetId="10" hidden="1">#REF!</definedName>
    <definedName name="BEx7HRCZE3CVGON1HV07MT5MNDZ3" localSheetId="13" hidden="1">#REF!</definedName>
    <definedName name="BEx7HRCZE3CVGON1HV07MT5MNDZ3" localSheetId="14" hidden="1">#REF!</definedName>
    <definedName name="BEx7HRCZE3CVGON1HV07MT5MNDZ3" localSheetId="16" hidden="1">#REF!</definedName>
    <definedName name="BEx7HRCZE3CVGON1HV07MT5MNDZ3" localSheetId="15" hidden="1">#REF!</definedName>
    <definedName name="BEx7HRCZE3CVGON1HV07MT5MNDZ3" localSheetId="18" hidden="1">#REF!</definedName>
    <definedName name="BEx7HRCZE3CVGON1HV07MT5MNDZ3" localSheetId="17" hidden="1">#REF!</definedName>
    <definedName name="BEx7HRCZE3CVGON1HV07MT5MNDZ3" localSheetId="2" hidden="1">#REF!</definedName>
    <definedName name="BEx7HRCZE3CVGON1HV07MT5MNDZ3" localSheetId="0" hidden="1">#REF!</definedName>
    <definedName name="BEx7HRCZE3CVGON1HV07MT5MNDZ3" hidden="1">#REF!</definedName>
    <definedName name="BEx7HWGE2CANG5M17X4C8YNC3N8F" localSheetId="5" hidden="1">#REF!</definedName>
    <definedName name="BEx7HWGE2CANG5M17X4C8YNC3N8F" localSheetId="9" hidden="1">#REF!</definedName>
    <definedName name="BEx7HWGE2CANG5M17X4C8YNC3N8F" localSheetId="6" hidden="1">#REF!</definedName>
    <definedName name="BEx7HWGE2CANG5M17X4C8YNC3N8F" localSheetId="10" hidden="1">#REF!</definedName>
    <definedName name="BEx7HWGE2CANG5M17X4C8YNC3N8F" localSheetId="13" hidden="1">#REF!</definedName>
    <definedName name="BEx7HWGE2CANG5M17X4C8YNC3N8F" localSheetId="14" hidden="1">#REF!</definedName>
    <definedName name="BEx7HWGE2CANG5M17X4C8YNC3N8F" localSheetId="16" hidden="1">#REF!</definedName>
    <definedName name="BEx7HWGE2CANG5M17X4C8YNC3N8F" localSheetId="15" hidden="1">#REF!</definedName>
    <definedName name="BEx7HWGE2CANG5M17X4C8YNC3N8F" localSheetId="18" hidden="1">#REF!</definedName>
    <definedName name="BEx7HWGE2CANG5M17X4C8YNC3N8F" localSheetId="17" hidden="1">#REF!</definedName>
    <definedName name="BEx7HWGE2CANG5M17X4C8YNC3N8F" localSheetId="2" hidden="1">#REF!</definedName>
    <definedName name="BEx7HWGE2CANG5M17X4C8YNC3N8F" localSheetId="0" hidden="1">#REF!</definedName>
    <definedName name="BEx7HWGE2CANG5M17X4C8YNC3N8F" hidden="1">#REF!</definedName>
    <definedName name="BEx7IB54GU5UCTJS549UBDW43EJL" localSheetId="5" hidden="1">#REF!</definedName>
    <definedName name="BEx7IB54GU5UCTJS549UBDW43EJL" localSheetId="9" hidden="1">#REF!</definedName>
    <definedName name="BEx7IB54GU5UCTJS549UBDW43EJL" localSheetId="6" hidden="1">#REF!</definedName>
    <definedName name="BEx7IB54GU5UCTJS549UBDW43EJL" localSheetId="10" hidden="1">#REF!</definedName>
    <definedName name="BEx7IB54GU5UCTJS549UBDW43EJL" localSheetId="13" hidden="1">#REF!</definedName>
    <definedName name="BEx7IB54GU5UCTJS549UBDW43EJL" localSheetId="14" hidden="1">#REF!</definedName>
    <definedName name="BEx7IB54GU5UCTJS549UBDW43EJL" localSheetId="16" hidden="1">#REF!</definedName>
    <definedName name="BEx7IB54GU5UCTJS549UBDW43EJL" localSheetId="15" hidden="1">#REF!</definedName>
    <definedName name="BEx7IB54GU5UCTJS549UBDW43EJL" localSheetId="18" hidden="1">#REF!</definedName>
    <definedName name="BEx7IB54GU5UCTJS549UBDW43EJL" localSheetId="17" hidden="1">#REF!</definedName>
    <definedName name="BEx7IB54GU5UCTJS549UBDW43EJL" localSheetId="2" hidden="1">#REF!</definedName>
    <definedName name="BEx7IB54GU5UCTJS549UBDW43EJL" localSheetId="0" hidden="1">#REF!</definedName>
    <definedName name="BEx7IB54GU5UCTJS549UBDW43EJL" hidden="1">#REF!</definedName>
    <definedName name="BEx7IBVYN47SFZIA0K4MDKQZNN9V" localSheetId="5" hidden="1">#REF!</definedName>
    <definedName name="BEx7IBVYN47SFZIA0K4MDKQZNN9V" localSheetId="9" hidden="1">#REF!</definedName>
    <definedName name="BEx7IBVYN47SFZIA0K4MDKQZNN9V" localSheetId="6" hidden="1">#REF!</definedName>
    <definedName name="BEx7IBVYN47SFZIA0K4MDKQZNN9V" localSheetId="10" hidden="1">#REF!</definedName>
    <definedName name="BEx7IBVYN47SFZIA0K4MDKQZNN9V" localSheetId="13" hidden="1">#REF!</definedName>
    <definedName name="BEx7IBVYN47SFZIA0K4MDKQZNN9V" localSheetId="14" hidden="1">#REF!</definedName>
    <definedName name="BEx7IBVYN47SFZIA0K4MDKQZNN9V" localSheetId="16" hidden="1">#REF!</definedName>
    <definedName name="BEx7IBVYN47SFZIA0K4MDKQZNN9V" localSheetId="15" hidden="1">#REF!</definedName>
    <definedName name="BEx7IBVYN47SFZIA0K4MDKQZNN9V" localSheetId="18" hidden="1">#REF!</definedName>
    <definedName name="BEx7IBVYN47SFZIA0K4MDKQZNN9V" localSheetId="17" hidden="1">#REF!</definedName>
    <definedName name="BEx7IBVYN47SFZIA0K4MDKQZNN9V" localSheetId="2" hidden="1">#REF!</definedName>
    <definedName name="BEx7IBVYN47SFZIA0K4MDKQZNN9V" localSheetId="0" hidden="1">#REF!</definedName>
    <definedName name="BEx7IBVYN47SFZIA0K4MDKQZNN9V" hidden="1">#REF!</definedName>
    <definedName name="BEx7IGOMJB39HUONENRXTK1MFHGE" localSheetId="5" hidden="1">#REF!</definedName>
    <definedName name="BEx7IGOMJB39HUONENRXTK1MFHGE" localSheetId="9" hidden="1">#REF!</definedName>
    <definedName name="BEx7IGOMJB39HUONENRXTK1MFHGE" localSheetId="6" hidden="1">#REF!</definedName>
    <definedName name="BEx7IGOMJB39HUONENRXTK1MFHGE" localSheetId="10" hidden="1">#REF!</definedName>
    <definedName name="BEx7IGOMJB39HUONENRXTK1MFHGE" localSheetId="13" hidden="1">#REF!</definedName>
    <definedName name="BEx7IGOMJB39HUONENRXTK1MFHGE" localSheetId="14" hidden="1">#REF!</definedName>
    <definedName name="BEx7IGOMJB39HUONENRXTK1MFHGE" localSheetId="16" hidden="1">#REF!</definedName>
    <definedName name="BEx7IGOMJB39HUONENRXTK1MFHGE" localSheetId="15" hidden="1">#REF!</definedName>
    <definedName name="BEx7IGOMJB39HUONENRXTK1MFHGE" localSheetId="18" hidden="1">#REF!</definedName>
    <definedName name="BEx7IGOMJB39HUONENRXTK1MFHGE" localSheetId="17" hidden="1">#REF!</definedName>
    <definedName name="BEx7IGOMJB39HUONENRXTK1MFHGE" localSheetId="2" hidden="1">#REF!</definedName>
    <definedName name="BEx7IGOMJB39HUONENRXTK1MFHGE" localSheetId="0" hidden="1">#REF!</definedName>
    <definedName name="BEx7IGOMJB39HUONENRXTK1MFHGE" hidden="1">#REF!</definedName>
    <definedName name="BEx7ISO6LTCYYDK0J6IN4PG2P6SW" localSheetId="5" hidden="1">#REF!</definedName>
    <definedName name="BEx7ISO6LTCYYDK0J6IN4PG2P6SW" localSheetId="9" hidden="1">#REF!</definedName>
    <definedName name="BEx7ISO6LTCYYDK0J6IN4PG2P6SW" localSheetId="6" hidden="1">#REF!</definedName>
    <definedName name="BEx7ISO6LTCYYDK0J6IN4PG2P6SW" localSheetId="10" hidden="1">#REF!</definedName>
    <definedName name="BEx7ISO6LTCYYDK0J6IN4PG2P6SW" localSheetId="13" hidden="1">#REF!</definedName>
    <definedName name="BEx7ISO6LTCYYDK0J6IN4PG2P6SW" localSheetId="14" hidden="1">#REF!</definedName>
    <definedName name="BEx7ISO6LTCYYDK0J6IN4PG2P6SW" localSheetId="16" hidden="1">#REF!</definedName>
    <definedName name="BEx7ISO6LTCYYDK0J6IN4PG2P6SW" localSheetId="15" hidden="1">#REF!</definedName>
    <definedName name="BEx7ISO6LTCYYDK0J6IN4PG2P6SW" localSheetId="18" hidden="1">#REF!</definedName>
    <definedName name="BEx7ISO6LTCYYDK0J6IN4PG2P6SW" localSheetId="17" hidden="1">#REF!</definedName>
    <definedName name="BEx7ISO6LTCYYDK0J6IN4PG2P6SW" localSheetId="2" hidden="1">#REF!</definedName>
    <definedName name="BEx7ISO6LTCYYDK0J6IN4PG2P6SW" localSheetId="0" hidden="1">#REF!</definedName>
    <definedName name="BEx7ISO6LTCYYDK0J6IN4PG2P6SW" hidden="1">#REF!</definedName>
    <definedName name="BEx7IV2IJ5WT7UC0UG7WP0WF2JZI" localSheetId="5" hidden="1">#REF!</definedName>
    <definedName name="BEx7IV2IJ5WT7UC0UG7WP0WF2JZI" localSheetId="9" hidden="1">#REF!</definedName>
    <definedName name="BEx7IV2IJ5WT7UC0UG7WP0WF2JZI" localSheetId="6" hidden="1">#REF!</definedName>
    <definedName name="BEx7IV2IJ5WT7UC0UG7WP0WF2JZI" localSheetId="10" hidden="1">#REF!</definedName>
    <definedName name="BEx7IV2IJ5WT7UC0UG7WP0WF2JZI" localSheetId="13" hidden="1">#REF!</definedName>
    <definedName name="BEx7IV2IJ5WT7UC0UG7WP0WF2JZI" localSheetId="14" hidden="1">#REF!</definedName>
    <definedName name="BEx7IV2IJ5WT7UC0UG7WP0WF2JZI" localSheetId="16" hidden="1">#REF!</definedName>
    <definedName name="BEx7IV2IJ5WT7UC0UG7WP0WF2JZI" localSheetId="15" hidden="1">#REF!</definedName>
    <definedName name="BEx7IV2IJ5WT7UC0UG7WP0WF2JZI" localSheetId="18" hidden="1">#REF!</definedName>
    <definedName name="BEx7IV2IJ5WT7UC0UG7WP0WF2JZI" localSheetId="17" hidden="1">#REF!</definedName>
    <definedName name="BEx7IV2IJ5WT7UC0UG7WP0WF2JZI" localSheetId="2" hidden="1">#REF!</definedName>
    <definedName name="BEx7IV2IJ5WT7UC0UG7WP0WF2JZI" localSheetId="0" hidden="1">#REF!</definedName>
    <definedName name="BEx7IV2IJ5WT7UC0UG7WP0WF2JZI" hidden="1">#REF!</definedName>
    <definedName name="BEx7IXGU74GE5E4S6W4Z13AR092Y" localSheetId="5" hidden="1">#REF!</definedName>
    <definedName name="BEx7IXGU74GE5E4S6W4Z13AR092Y" localSheetId="9" hidden="1">#REF!</definedName>
    <definedName name="BEx7IXGU74GE5E4S6W4Z13AR092Y" localSheetId="6" hidden="1">#REF!</definedName>
    <definedName name="BEx7IXGU74GE5E4S6W4Z13AR092Y" localSheetId="10" hidden="1">#REF!</definedName>
    <definedName name="BEx7IXGU74GE5E4S6W4Z13AR092Y" localSheetId="13" hidden="1">#REF!</definedName>
    <definedName name="BEx7IXGU74GE5E4S6W4Z13AR092Y" localSheetId="14" hidden="1">#REF!</definedName>
    <definedName name="BEx7IXGU74GE5E4S6W4Z13AR092Y" localSheetId="16" hidden="1">#REF!</definedName>
    <definedName name="BEx7IXGU74GE5E4S6W4Z13AR092Y" localSheetId="15" hidden="1">#REF!</definedName>
    <definedName name="BEx7IXGU74GE5E4S6W4Z13AR092Y" localSheetId="18" hidden="1">#REF!</definedName>
    <definedName name="BEx7IXGU74GE5E4S6W4Z13AR092Y" localSheetId="17" hidden="1">#REF!</definedName>
    <definedName name="BEx7IXGU74GE5E4S6W4Z13AR092Y" localSheetId="2" hidden="1">#REF!</definedName>
    <definedName name="BEx7IXGU74GE5E4S6W4Z13AR092Y" localSheetId="0" hidden="1">#REF!</definedName>
    <definedName name="BEx7IXGU74GE5E4S6W4Z13AR092Y" hidden="1">#REF!</definedName>
    <definedName name="BEx7J4YL8Q3BI1MLH16YYQ18IJRD" localSheetId="5" hidden="1">#REF!</definedName>
    <definedName name="BEx7J4YL8Q3BI1MLH16YYQ18IJRD" localSheetId="9" hidden="1">#REF!</definedName>
    <definedName name="BEx7J4YL8Q3BI1MLH16YYQ18IJRD" localSheetId="6" hidden="1">#REF!</definedName>
    <definedName name="BEx7J4YL8Q3BI1MLH16YYQ18IJRD" localSheetId="10" hidden="1">#REF!</definedName>
    <definedName name="BEx7J4YL8Q3BI1MLH16YYQ18IJRD" localSheetId="13" hidden="1">#REF!</definedName>
    <definedName name="BEx7J4YL8Q3BI1MLH16YYQ18IJRD" localSheetId="14" hidden="1">#REF!</definedName>
    <definedName name="BEx7J4YL8Q3BI1MLH16YYQ18IJRD" localSheetId="16" hidden="1">#REF!</definedName>
    <definedName name="BEx7J4YL8Q3BI1MLH16YYQ18IJRD" localSheetId="15" hidden="1">#REF!</definedName>
    <definedName name="BEx7J4YL8Q3BI1MLH16YYQ18IJRD" localSheetId="18" hidden="1">#REF!</definedName>
    <definedName name="BEx7J4YL8Q3BI1MLH16YYQ18IJRD" localSheetId="17" hidden="1">#REF!</definedName>
    <definedName name="BEx7J4YL8Q3BI1MLH16YYQ18IJRD" localSheetId="2" hidden="1">#REF!</definedName>
    <definedName name="BEx7J4YL8Q3BI1MLH16YYQ18IJRD" localSheetId="0" hidden="1">#REF!</definedName>
    <definedName name="BEx7J4YL8Q3BI1MLH16YYQ18IJRD" hidden="1">#REF!</definedName>
    <definedName name="BEx7J5K5QVUOXI6A663KUWL6PO3O" localSheetId="5" hidden="1">#REF!</definedName>
    <definedName name="BEx7J5K5QVUOXI6A663KUWL6PO3O" localSheetId="9" hidden="1">#REF!</definedName>
    <definedName name="BEx7J5K5QVUOXI6A663KUWL6PO3O" localSheetId="6" hidden="1">#REF!</definedName>
    <definedName name="BEx7J5K5QVUOXI6A663KUWL6PO3O" localSheetId="10" hidden="1">#REF!</definedName>
    <definedName name="BEx7J5K5QVUOXI6A663KUWL6PO3O" localSheetId="13" hidden="1">#REF!</definedName>
    <definedName name="BEx7J5K5QVUOXI6A663KUWL6PO3O" localSheetId="14" hidden="1">#REF!</definedName>
    <definedName name="BEx7J5K5QVUOXI6A663KUWL6PO3O" localSheetId="16" hidden="1">#REF!</definedName>
    <definedName name="BEx7J5K5QVUOXI6A663KUWL6PO3O" localSheetId="15" hidden="1">#REF!</definedName>
    <definedName name="BEx7J5K5QVUOXI6A663KUWL6PO3O" localSheetId="18" hidden="1">#REF!</definedName>
    <definedName name="BEx7J5K5QVUOXI6A663KUWL6PO3O" localSheetId="17" hidden="1">#REF!</definedName>
    <definedName name="BEx7J5K5QVUOXI6A663KUWL6PO3O" localSheetId="2" hidden="1">#REF!</definedName>
    <definedName name="BEx7J5K5QVUOXI6A663KUWL6PO3O" localSheetId="0" hidden="1">#REF!</definedName>
    <definedName name="BEx7J5K5QVUOXI6A663KUWL6PO3O" hidden="1">#REF!</definedName>
    <definedName name="BEx7JH3HGBPI07OHZ5LFYK0UFZQR" localSheetId="5" hidden="1">#REF!</definedName>
    <definedName name="BEx7JH3HGBPI07OHZ5LFYK0UFZQR" localSheetId="9" hidden="1">#REF!</definedName>
    <definedName name="BEx7JH3HGBPI07OHZ5LFYK0UFZQR" localSheetId="6" hidden="1">#REF!</definedName>
    <definedName name="BEx7JH3HGBPI07OHZ5LFYK0UFZQR" localSheetId="10" hidden="1">#REF!</definedName>
    <definedName name="BEx7JH3HGBPI07OHZ5LFYK0UFZQR" localSheetId="13" hidden="1">#REF!</definedName>
    <definedName name="BEx7JH3HGBPI07OHZ5LFYK0UFZQR" localSheetId="14" hidden="1">#REF!</definedName>
    <definedName name="BEx7JH3HGBPI07OHZ5LFYK0UFZQR" localSheetId="16" hidden="1">#REF!</definedName>
    <definedName name="BEx7JH3HGBPI07OHZ5LFYK0UFZQR" localSheetId="15" hidden="1">#REF!</definedName>
    <definedName name="BEx7JH3HGBPI07OHZ5LFYK0UFZQR" localSheetId="18" hidden="1">#REF!</definedName>
    <definedName name="BEx7JH3HGBPI07OHZ5LFYK0UFZQR" localSheetId="17" hidden="1">#REF!</definedName>
    <definedName name="BEx7JH3HGBPI07OHZ5LFYK0UFZQR" localSheetId="2" hidden="1">#REF!</definedName>
    <definedName name="BEx7JH3HGBPI07OHZ5LFYK0UFZQR" localSheetId="0" hidden="1">#REF!</definedName>
    <definedName name="BEx7JH3HGBPI07OHZ5LFYK0UFZQR" hidden="1">#REF!</definedName>
    <definedName name="BEx7JRL3MHRMVLQF3EN15MXRPN68" localSheetId="5" hidden="1">#REF!</definedName>
    <definedName name="BEx7JRL3MHRMVLQF3EN15MXRPN68" localSheetId="9" hidden="1">#REF!</definedName>
    <definedName name="BEx7JRL3MHRMVLQF3EN15MXRPN68" localSheetId="6" hidden="1">#REF!</definedName>
    <definedName name="BEx7JRL3MHRMVLQF3EN15MXRPN68" localSheetId="10" hidden="1">#REF!</definedName>
    <definedName name="BEx7JRL3MHRMVLQF3EN15MXRPN68" localSheetId="13" hidden="1">#REF!</definedName>
    <definedName name="BEx7JRL3MHRMVLQF3EN15MXRPN68" localSheetId="14" hidden="1">#REF!</definedName>
    <definedName name="BEx7JRL3MHRMVLQF3EN15MXRPN68" localSheetId="16" hidden="1">#REF!</definedName>
    <definedName name="BEx7JRL3MHRMVLQF3EN15MXRPN68" localSheetId="15" hidden="1">#REF!</definedName>
    <definedName name="BEx7JRL3MHRMVLQF3EN15MXRPN68" localSheetId="18" hidden="1">#REF!</definedName>
    <definedName name="BEx7JRL3MHRMVLQF3EN15MXRPN68" localSheetId="17" hidden="1">#REF!</definedName>
    <definedName name="BEx7JRL3MHRMVLQF3EN15MXRPN68" localSheetId="2" hidden="1">#REF!</definedName>
    <definedName name="BEx7JRL3MHRMVLQF3EN15MXRPN68" localSheetId="0" hidden="1">#REF!</definedName>
    <definedName name="BEx7JRL3MHRMVLQF3EN15MXRPN68" hidden="1">#REF!</definedName>
    <definedName name="BEx7JV194190CNM6WWGQ3UBJ3CHH" localSheetId="5" hidden="1">#REF!</definedName>
    <definedName name="BEx7JV194190CNM6WWGQ3UBJ3CHH" localSheetId="9" hidden="1">#REF!</definedName>
    <definedName name="BEx7JV194190CNM6WWGQ3UBJ3CHH" localSheetId="6" hidden="1">#REF!</definedName>
    <definedName name="BEx7JV194190CNM6WWGQ3UBJ3CHH" localSheetId="10" hidden="1">#REF!</definedName>
    <definedName name="BEx7JV194190CNM6WWGQ3UBJ3CHH" localSheetId="13" hidden="1">#REF!</definedName>
    <definedName name="BEx7JV194190CNM6WWGQ3UBJ3CHH" localSheetId="14" hidden="1">#REF!</definedName>
    <definedName name="BEx7JV194190CNM6WWGQ3UBJ3CHH" localSheetId="16" hidden="1">#REF!</definedName>
    <definedName name="BEx7JV194190CNM6WWGQ3UBJ3CHH" localSheetId="15" hidden="1">#REF!</definedName>
    <definedName name="BEx7JV194190CNM6WWGQ3UBJ3CHH" localSheetId="18" hidden="1">#REF!</definedName>
    <definedName name="BEx7JV194190CNM6WWGQ3UBJ3CHH" localSheetId="17" hidden="1">#REF!</definedName>
    <definedName name="BEx7JV194190CNM6WWGQ3UBJ3CHH" localSheetId="2" hidden="1">#REF!</definedName>
    <definedName name="BEx7JV194190CNM6WWGQ3UBJ3CHH" localSheetId="0" hidden="1">#REF!</definedName>
    <definedName name="BEx7JV194190CNM6WWGQ3UBJ3CHH" hidden="1">#REF!</definedName>
    <definedName name="BEx7JZJ4AE8AGMWPK3XPBTBUBZ48" localSheetId="5" hidden="1">#REF!</definedName>
    <definedName name="BEx7JZJ4AE8AGMWPK3XPBTBUBZ48" localSheetId="9" hidden="1">#REF!</definedName>
    <definedName name="BEx7JZJ4AE8AGMWPK3XPBTBUBZ48" localSheetId="6" hidden="1">#REF!</definedName>
    <definedName name="BEx7JZJ4AE8AGMWPK3XPBTBUBZ48" localSheetId="10" hidden="1">#REF!</definedName>
    <definedName name="BEx7JZJ4AE8AGMWPK3XPBTBUBZ48" localSheetId="13" hidden="1">#REF!</definedName>
    <definedName name="BEx7JZJ4AE8AGMWPK3XPBTBUBZ48" localSheetId="14" hidden="1">#REF!</definedName>
    <definedName name="BEx7JZJ4AE8AGMWPK3XPBTBUBZ48" localSheetId="16" hidden="1">#REF!</definedName>
    <definedName name="BEx7JZJ4AE8AGMWPK3XPBTBUBZ48" localSheetId="15" hidden="1">#REF!</definedName>
    <definedName name="BEx7JZJ4AE8AGMWPK3XPBTBUBZ48" localSheetId="18" hidden="1">#REF!</definedName>
    <definedName name="BEx7JZJ4AE8AGMWPK3XPBTBUBZ48" localSheetId="17" hidden="1">#REF!</definedName>
    <definedName name="BEx7JZJ4AE8AGMWPK3XPBTBUBZ48" localSheetId="2" hidden="1">#REF!</definedName>
    <definedName name="BEx7JZJ4AE8AGMWPK3XPBTBUBZ48" localSheetId="0" hidden="1">#REF!</definedName>
    <definedName name="BEx7JZJ4AE8AGMWPK3XPBTBUBZ48" hidden="1">#REF!</definedName>
    <definedName name="BEx7K7GZ607XQOGB81A1HINBTGOZ" localSheetId="5" hidden="1">#REF!</definedName>
    <definedName name="BEx7K7GZ607XQOGB81A1HINBTGOZ" localSheetId="9" hidden="1">#REF!</definedName>
    <definedName name="BEx7K7GZ607XQOGB81A1HINBTGOZ" localSheetId="6" hidden="1">#REF!</definedName>
    <definedName name="BEx7K7GZ607XQOGB81A1HINBTGOZ" localSheetId="10" hidden="1">#REF!</definedName>
    <definedName name="BEx7K7GZ607XQOGB81A1HINBTGOZ" localSheetId="13" hidden="1">#REF!</definedName>
    <definedName name="BEx7K7GZ607XQOGB81A1HINBTGOZ" localSheetId="14" hidden="1">#REF!</definedName>
    <definedName name="BEx7K7GZ607XQOGB81A1HINBTGOZ" localSheetId="16" hidden="1">#REF!</definedName>
    <definedName name="BEx7K7GZ607XQOGB81A1HINBTGOZ" localSheetId="15" hidden="1">#REF!</definedName>
    <definedName name="BEx7K7GZ607XQOGB81A1HINBTGOZ" localSheetId="18" hidden="1">#REF!</definedName>
    <definedName name="BEx7K7GZ607XQOGB81A1HINBTGOZ" localSheetId="17" hidden="1">#REF!</definedName>
    <definedName name="BEx7K7GZ607XQOGB81A1HINBTGOZ" localSheetId="2" hidden="1">#REF!</definedName>
    <definedName name="BEx7K7GZ607XQOGB81A1HINBTGOZ" localSheetId="0" hidden="1">#REF!</definedName>
    <definedName name="BEx7K7GZ607XQOGB81A1HINBTGOZ" hidden="1">#REF!</definedName>
    <definedName name="BEx7KEYPBDXSNROH8M6CDCBN6B50" localSheetId="5" hidden="1">#REF!</definedName>
    <definedName name="BEx7KEYPBDXSNROH8M6CDCBN6B50" localSheetId="9" hidden="1">#REF!</definedName>
    <definedName name="BEx7KEYPBDXSNROH8M6CDCBN6B50" localSheetId="6" hidden="1">#REF!</definedName>
    <definedName name="BEx7KEYPBDXSNROH8M6CDCBN6B50" localSheetId="10" hidden="1">#REF!</definedName>
    <definedName name="BEx7KEYPBDXSNROH8M6CDCBN6B50" localSheetId="13" hidden="1">#REF!</definedName>
    <definedName name="BEx7KEYPBDXSNROH8M6CDCBN6B50" localSheetId="14" hidden="1">#REF!</definedName>
    <definedName name="BEx7KEYPBDXSNROH8M6CDCBN6B50" localSheetId="16" hidden="1">#REF!</definedName>
    <definedName name="BEx7KEYPBDXSNROH8M6CDCBN6B50" localSheetId="15" hidden="1">#REF!</definedName>
    <definedName name="BEx7KEYPBDXSNROH8M6CDCBN6B50" localSheetId="18" hidden="1">#REF!</definedName>
    <definedName name="BEx7KEYPBDXSNROH8M6CDCBN6B50" localSheetId="17" hidden="1">#REF!</definedName>
    <definedName name="BEx7KEYPBDXSNROH8M6CDCBN6B50" localSheetId="2" hidden="1">#REF!</definedName>
    <definedName name="BEx7KEYPBDXSNROH8M6CDCBN6B50" localSheetId="0" hidden="1">#REF!</definedName>
    <definedName name="BEx7KEYPBDXSNROH8M6CDCBN6B50" hidden="1">#REF!</definedName>
    <definedName name="BEx7KH7PZ0A6FSWA4LAN2CMZ0WSF" localSheetId="5" hidden="1">#REF!</definedName>
    <definedName name="BEx7KH7PZ0A6FSWA4LAN2CMZ0WSF" localSheetId="9" hidden="1">#REF!</definedName>
    <definedName name="BEx7KH7PZ0A6FSWA4LAN2CMZ0WSF" localSheetId="6" hidden="1">#REF!</definedName>
    <definedName name="BEx7KH7PZ0A6FSWA4LAN2CMZ0WSF" localSheetId="10" hidden="1">#REF!</definedName>
    <definedName name="BEx7KH7PZ0A6FSWA4LAN2CMZ0WSF" localSheetId="13" hidden="1">#REF!</definedName>
    <definedName name="BEx7KH7PZ0A6FSWA4LAN2CMZ0WSF" localSheetId="14" hidden="1">#REF!</definedName>
    <definedName name="BEx7KH7PZ0A6FSWA4LAN2CMZ0WSF" localSheetId="16" hidden="1">#REF!</definedName>
    <definedName name="BEx7KH7PZ0A6FSWA4LAN2CMZ0WSF" localSheetId="15" hidden="1">#REF!</definedName>
    <definedName name="BEx7KH7PZ0A6FSWA4LAN2CMZ0WSF" localSheetId="18" hidden="1">#REF!</definedName>
    <definedName name="BEx7KH7PZ0A6FSWA4LAN2CMZ0WSF" localSheetId="17" hidden="1">#REF!</definedName>
    <definedName name="BEx7KH7PZ0A6FSWA4LAN2CMZ0WSF" localSheetId="2" hidden="1">#REF!</definedName>
    <definedName name="BEx7KH7PZ0A6FSWA4LAN2CMZ0WSF" localSheetId="0" hidden="1">#REF!</definedName>
    <definedName name="BEx7KH7PZ0A6FSWA4LAN2CMZ0WSF" hidden="1">#REF!</definedName>
    <definedName name="BEx7KNCTL6VMNQP4MFMHOMV1WI1Y" localSheetId="5" hidden="1">#REF!</definedName>
    <definedName name="BEx7KNCTL6VMNQP4MFMHOMV1WI1Y" localSheetId="9" hidden="1">#REF!</definedName>
    <definedName name="BEx7KNCTL6VMNQP4MFMHOMV1WI1Y" localSheetId="6" hidden="1">#REF!</definedName>
    <definedName name="BEx7KNCTL6VMNQP4MFMHOMV1WI1Y" localSheetId="10" hidden="1">#REF!</definedName>
    <definedName name="BEx7KNCTL6VMNQP4MFMHOMV1WI1Y" localSheetId="13" hidden="1">#REF!</definedName>
    <definedName name="BEx7KNCTL6VMNQP4MFMHOMV1WI1Y" localSheetId="14" hidden="1">#REF!</definedName>
    <definedName name="BEx7KNCTL6VMNQP4MFMHOMV1WI1Y" localSheetId="16" hidden="1">#REF!</definedName>
    <definedName name="BEx7KNCTL6VMNQP4MFMHOMV1WI1Y" localSheetId="15" hidden="1">#REF!</definedName>
    <definedName name="BEx7KNCTL6VMNQP4MFMHOMV1WI1Y" localSheetId="18" hidden="1">#REF!</definedName>
    <definedName name="BEx7KNCTL6VMNQP4MFMHOMV1WI1Y" localSheetId="17" hidden="1">#REF!</definedName>
    <definedName name="BEx7KNCTL6VMNQP4MFMHOMV1WI1Y" localSheetId="2" hidden="1">#REF!</definedName>
    <definedName name="BEx7KNCTL6VMNQP4MFMHOMV1WI1Y" localSheetId="0" hidden="1">#REF!</definedName>
    <definedName name="BEx7KNCTL6VMNQP4MFMHOMV1WI1Y" hidden="1">#REF!</definedName>
    <definedName name="BEx7KSAS8BZT6H8OQCZ5DNSTMO07" localSheetId="5" hidden="1">#REF!</definedName>
    <definedName name="BEx7KSAS8BZT6H8OQCZ5DNSTMO07" localSheetId="9" hidden="1">#REF!</definedName>
    <definedName name="BEx7KSAS8BZT6H8OQCZ5DNSTMO07" localSheetId="6" hidden="1">#REF!</definedName>
    <definedName name="BEx7KSAS8BZT6H8OQCZ5DNSTMO07" localSheetId="10" hidden="1">#REF!</definedName>
    <definedName name="BEx7KSAS8BZT6H8OQCZ5DNSTMO07" localSheetId="13" hidden="1">#REF!</definedName>
    <definedName name="BEx7KSAS8BZT6H8OQCZ5DNSTMO07" localSheetId="14" hidden="1">#REF!</definedName>
    <definedName name="BEx7KSAS8BZT6H8OQCZ5DNSTMO07" localSheetId="16" hidden="1">#REF!</definedName>
    <definedName name="BEx7KSAS8BZT6H8OQCZ5DNSTMO07" localSheetId="15" hidden="1">#REF!</definedName>
    <definedName name="BEx7KSAS8BZT6H8OQCZ5DNSTMO07" localSheetId="18" hidden="1">#REF!</definedName>
    <definedName name="BEx7KSAS8BZT6H8OQCZ5DNSTMO07" localSheetId="17" hidden="1">#REF!</definedName>
    <definedName name="BEx7KSAS8BZT6H8OQCZ5DNSTMO07" localSheetId="2" hidden="1">#REF!</definedName>
    <definedName name="BEx7KSAS8BZT6H8OQCZ5DNSTMO07" localSheetId="0" hidden="1">#REF!</definedName>
    <definedName name="BEx7KSAS8BZT6H8OQCZ5DNSTMO07" hidden="1">#REF!</definedName>
    <definedName name="BEx7KWHTBD21COXVI4HNEQH0Z3L8" localSheetId="5" hidden="1">#REF!</definedName>
    <definedName name="BEx7KWHTBD21COXVI4HNEQH0Z3L8" localSheetId="9" hidden="1">#REF!</definedName>
    <definedName name="BEx7KWHTBD21COXVI4HNEQH0Z3L8" localSheetId="6" hidden="1">#REF!</definedName>
    <definedName name="BEx7KWHTBD21COXVI4HNEQH0Z3L8" localSheetId="10" hidden="1">#REF!</definedName>
    <definedName name="BEx7KWHTBD21COXVI4HNEQH0Z3L8" localSheetId="13" hidden="1">#REF!</definedName>
    <definedName name="BEx7KWHTBD21COXVI4HNEQH0Z3L8" localSheetId="14" hidden="1">#REF!</definedName>
    <definedName name="BEx7KWHTBD21COXVI4HNEQH0Z3L8" localSheetId="16" hidden="1">#REF!</definedName>
    <definedName name="BEx7KWHTBD21COXVI4HNEQH0Z3L8" localSheetId="15" hidden="1">#REF!</definedName>
    <definedName name="BEx7KWHTBD21COXVI4HNEQH0Z3L8" localSheetId="18" hidden="1">#REF!</definedName>
    <definedName name="BEx7KWHTBD21COXVI4HNEQH0Z3L8" localSheetId="17" hidden="1">#REF!</definedName>
    <definedName name="BEx7KWHTBD21COXVI4HNEQH0Z3L8" localSheetId="2" hidden="1">#REF!</definedName>
    <definedName name="BEx7KWHTBD21COXVI4HNEQH0Z3L8" localSheetId="0" hidden="1">#REF!</definedName>
    <definedName name="BEx7KWHTBD21COXVI4HNEQH0Z3L8" hidden="1">#REF!</definedName>
    <definedName name="BEx7KXUGRMRSUXCM97Z7VRZQ9JH2" localSheetId="5" hidden="1">#REF!</definedName>
    <definedName name="BEx7KXUGRMRSUXCM97Z7VRZQ9JH2" localSheetId="9" hidden="1">#REF!</definedName>
    <definedName name="BEx7KXUGRMRSUXCM97Z7VRZQ9JH2" localSheetId="6" hidden="1">#REF!</definedName>
    <definedName name="BEx7KXUGRMRSUXCM97Z7VRZQ9JH2" localSheetId="10" hidden="1">#REF!</definedName>
    <definedName name="BEx7KXUGRMRSUXCM97Z7VRZQ9JH2" localSheetId="13" hidden="1">#REF!</definedName>
    <definedName name="BEx7KXUGRMRSUXCM97Z7VRZQ9JH2" localSheetId="14" hidden="1">#REF!</definedName>
    <definedName name="BEx7KXUGRMRSUXCM97Z7VRZQ9JH2" localSheetId="16" hidden="1">#REF!</definedName>
    <definedName name="BEx7KXUGRMRSUXCM97Z7VRZQ9JH2" localSheetId="15" hidden="1">#REF!</definedName>
    <definedName name="BEx7KXUGRMRSUXCM97Z7VRZQ9JH2" localSheetId="18" hidden="1">#REF!</definedName>
    <definedName name="BEx7KXUGRMRSUXCM97Z7VRZQ9JH2" localSheetId="17" hidden="1">#REF!</definedName>
    <definedName name="BEx7KXUGRMRSUXCM97Z7VRZQ9JH2" localSheetId="2" hidden="1">#REF!</definedName>
    <definedName name="BEx7KXUGRMRSUXCM97Z7VRZQ9JH2" localSheetId="0" hidden="1">#REF!</definedName>
    <definedName name="BEx7KXUGRMRSUXCM97Z7VRZQ9JH2" hidden="1">#REF!</definedName>
    <definedName name="BEx7L5C6U8MP6IZ67BD649WQYJEK" localSheetId="5" hidden="1">#REF!</definedName>
    <definedName name="BEx7L5C6U8MP6IZ67BD649WQYJEK" localSheetId="9" hidden="1">#REF!</definedName>
    <definedName name="BEx7L5C6U8MP6IZ67BD649WQYJEK" localSheetId="6" hidden="1">#REF!</definedName>
    <definedName name="BEx7L5C6U8MP6IZ67BD649WQYJEK" localSheetId="10" hidden="1">#REF!</definedName>
    <definedName name="BEx7L5C6U8MP6IZ67BD649WQYJEK" localSheetId="13" hidden="1">#REF!</definedName>
    <definedName name="BEx7L5C6U8MP6IZ67BD649WQYJEK" localSheetId="14" hidden="1">#REF!</definedName>
    <definedName name="BEx7L5C6U8MP6IZ67BD649WQYJEK" localSheetId="16" hidden="1">#REF!</definedName>
    <definedName name="BEx7L5C6U8MP6IZ67BD649WQYJEK" localSheetId="15" hidden="1">#REF!</definedName>
    <definedName name="BEx7L5C6U8MP6IZ67BD649WQYJEK" localSheetId="18" hidden="1">#REF!</definedName>
    <definedName name="BEx7L5C6U8MP6IZ67BD649WQYJEK" localSheetId="17" hidden="1">#REF!</definedName>
    <definedName name="BEx7L5C6U8MP6IZ67BD649WQYJEK" localSheetId="2" hidden="1">#REF!</definedName>
    <definedName name="BEx7L5C6U8MP6IZ67BD649WQYJEK" localSheetId="0" hidden="1">#REF!</definedName>
    <definedName name="BEx7L5C6U8MP6IZ67BD649WQYJEK" hidden="1">#REF!</definedName>
    <definedName name="BEx7L8HEYEVTATR0OG5JJO647KNI" localSheetId="5" hidden="1">#REF!</definedName>
    <definedName name="BEx7L8HEYEVTATR0OG5JJO647KNI" localSheetId="9" hidden="1">#REF!</definedName>
    <definedName name="BEx7L8HEYEVTATR0OG5JJO647KNI" localSheetId="6" hidden="1">#REF!</definedName>
    <definedName name="BEx7L8HEYEVTATR0OG5JJO647KNI" localSheetId="10" hidden="1">#REF!</definedName>
    <definedName name="BEx7L8HEYEVTATR0OG5JJO647KNI" localSheetId="13" hidden="1">#REF!</definedName>
    <definedName name="BEx7L8HEYEVTATR0OG5JJO647KNI" localSheetId="14" hidden="1">#REF!</definedName>
    <definedName name="BEx7L8HEYEVTATR0OG5JJO647KNI" localSheetId="16" hidden="1">#REF!</definedName>
    <definedName name="BEx7L8HEYEVTATR0OG5JJO647KNI" localSheetId="15" hidden="1">#REF!</definedName>
    <definedName name="BEx7L8HEYEVTATR0OG5JJO647KNI" localSheetId="18" hidden="1">#REF!</definedName>
    <definedName name="BEx7L8HEYEVTATR0OG5JJO647KNI" localSheetId="17" hidden="1">#REF!</definedName>
    <definedName name="BEx7L8HEYEVTATR0OG5JJO647KNI" localSheetId="2" hidden="1">#REF!</definedName>
    <definedName name="BEx7L8HEYEVTATR0OG5JJO647KNI" localSheetId="0" hidden="1">#REF!</definedName>
    <definedName name="BEx7L8HEYEVTATR0OG5JJO647KNI" hidden="1">#REF!</definedName>
    <definedName name="BEx7L8XOV64OMS15ZFURFEUXLMWF" localSheetId="5" hidden="1">#REF!</definedName>
    <definedName name="BEx7L8XOV64OMS15ZFURFEUXLMWF" localSheetId="9" hidden="1">#REF!</definedName>
    <definedName name="BEx7L8XOV64OMS15ZFURFEUXLMWF" localSheetId="6" hidden="1">#REF!</definedName>
    <definedName name="BEx7L8XOV64OMS15ZFURFEUXLMWF" localSheetId="10" hidden="1">#REF!</definedName>
    <definedName name="BEx7L8XOV64OMS15ZFURFEUXLMWF" localSheetId="13" hidden="1">#REF!</definedName>
    <definedName name="BEx7L8XOV64OMS15ZFURFEUXLMWF" localSheetId="14" hidden="1">#REF!</definedName>
    <definedName name="BEx7L8XOV64OMS15ZFURFEUXLMWF" localSheetId="16" hidden="1">#REF!</definedName>
    <definedName name="BEx7L8XOV64OMS15ZFURFEUXLMWF" localSheetId="15" hidden="1">#REF!</definedName>
    <definedName name="BEx7L8XOV64OMS15ZFURFEUXLMWF" localSheetId="18" hidden="1">#REF!</definedName>
    <definedName name="BEx7L8XOV64OMS15ZFURFEUXLMWF" localSheetId="17" hidden="1">#REF!</definedName>
    <definedName name="BEx7L8XOV64OMS15ZFURFEUXLMWF" localSheetId="2" hidden="1">#REF!</definedName>
    <definedName name="BEx7L8XOV64OMS15ZFURFEUXLMWF" localSheetId="0" hidden="1">#REF!</definedName>
    <definedName name="BEx7L8XOV64OMS15ZFURFEUXLMWF" hidden="1">#REF!</definedName>
    <definedName name="BEx7LPF478MRAYB9TQ6LDML6O3BY" localSheetId="5" hidden="1">#REF!</definedName>
    <definedName name="BEx7LPF478MRAYB9TQ6LDML6O3BY" localSheetId="9" hidden="1">#REF!</definedName>
    <definedName name="BEx7LPF478MRAYB9TQ6LDML6O3BY" localSheetId="6" hidden="1">#REF!</definedName>
    <definedName name="BEx7LPF478MRAYB9TQ6LDML6O3BY" localSheetId="10" hidden="1">#REF!</definedName>
    <definedName name="BEx7LPF478MRAYB9TQ6LDML6O3BY" localSheetId="13" hidden="1">#REF!</definedName>
    <definedName name="BEx7LPF478MRAYB9TQ6LDML6O3BY" localSheetId="14" hidden="1">#REF!</definedName>
    <definedName name="BEx7LPF478MRAYB9TQ6LDML6O3BY" localSheetId="16" hidden="1">#REF!</definedName>
    <definedName name="BEx7LPF478MRAYB9TQ6LDML6O3BY" localSheetId="15" hidden="1">#REF!</definedName>
    <definedName name="BEx7LPF478MRAYB9TQ6LDML6O3BY" localSheetId="18" hidden="1">#REF!</definedName>
    <definedName name="BEx7LPF478MRAYB9TQ6LDML6O3BY" localSheetId="17" hidden="1">#REF!</definedName>
    <definedName name="BEx7LPF478MRAYB9TQ6LDML6O3BY" localSheetId="2" hidden="1">#REF!</definedName>
    <definedName name="BEx7LPF478MRAYB9TQ6LDML6O3BY" localSheetId="0" hidden="1">#REF!</definedName>
    <definedName name="BEx7LPF478MRAYB9TQ6LDML6O3BY" hidden="1">#REF!</definedName>
    <definedName name="BEx7LPV780NFCG1VX4EKJ29YXOLZ" localSheetId="5" hidden="1">#REF!</definedName>
    <definedName name="BEx7LPV780NFCG1VX4EKJ29YXOLZ" localSheetId="9" hidden="1">#REF!</definedName>
    <definedName name="BEx7LPV780NFCG1VX4EKJ29YXOLZ" localSheetId="6" hidden="1">#REF!</definedName>
    <definedName name="BEx7LPV780NFCG1VX4EKJ29YXOLZ" localSheetId="10" hidden="1">#REF!</definedName>
    <definedName name="BEx7LPV780NFCG1VX4EKJ29YXOLZ" localSheetId="13" hidden="1">#REF!</definedName>
    <definedName name="BEx7LPV780NFCG1VX4EKJ29YXOLZ" localSheetId="14" hidden="1">#REF!</definedName>
    <definedName name="BEx7LPV780NFCG1VX4EKJ29YXOLZ" localSheetId="16" hidden="1">#REF!</definedName>
    <definedName name="BEx7LPV780NFCG1VX4EKJ29YXOLZ" localSheetId="15" hidden="1">#REF!</definedName>
    <definedName name="BEx7LPV780NFCG1VX4EKJ29YXOLZ" localSheetId="18" hidden="1">#REF!</definedName>
    <definedName name="BEx7LPV780NFCG1VX4EKJ29YXOLZ" localSheetId="17" hidden="1">#REF!</definedName>
    <definedName name="BEx7LPV780NFCG1VX4EKJ29YXOLZ" localSheetId="2" hidden="1">#REF!</definedName>
    <definedName name="BEx7LPV780NFCG1VX4EKJ29YXOLZ" localSheetId="0" hidden="1">#REF!</definedName>
    <definedName name="BEx7LPV780NFCG1VX4EKJ29YXOLZ" hidden="1">#REF!</definedName>
    <definedName name="BEx7LQ0PD30NJWOAYKPEYHM9J83B" localSheetId="5" hidden="1">#REF!</definedName>
    <definedName name="BEx7LQ0PD30NJWOAYKPEYHM9J83B" localSheetId="9" hidden="1">#REF!</definedName>
    <definedName name="BEx7LQ0PD30NJWOAYKPEYHM9J83B" localSheetId="6" hidden="1">#REF!</definedName>
    <definedName name="BEx7LQ0PD30NJWOAYKPEYHM9J83B" localSheetId="10" hidden="1">#REF!</definedName>
    <definedName name="BEx7LQ0PD30NJWOAYKPEYHM9J83B" localSheetId="13" hidden="1">#REF!</definedName>
    <definedName name="BEx7LQ0PD30NJWOAYKPEYHM9J83B" localSheetId="14" hidden="1">#REF!</definedName>
    <definedName name="BEx7LQ0PD30NJWOAYKPEYHM9J83B" localSheetId="16" hidden="1">#REF!</definedName>
    <definedName name="BEx7LQ0PD30NJWOAYKPEYHM9J83B" localSheetId="15" hidden="1">#REF!</definedName>
    <definedName name="BEx7LQ0PD30NJWOAYKPEYHM9J83B" localSheetId="18" hidden="1">#REF!</definedName>
    <definedName name="BEx7LQ0PD30NJWOAYKPEYHM9J83B" localSheetId="17" hidden="1">#REF!</definedName>
    <definedName name="BEx7LQ0PD30NJWOAYKPEYHM9J83B" localSheetId="2" hidden="1">#REF!</definedName>
    <definedName name="BEx7LQ0PD30NJWOAYKPEYHM9J83B" localSheetId="0" hidden="1">#REF!</definedName>
    <definedName name="BEx7LQ0PD30NJWOAYKPEYHM9J83B" hidden="1">#REF!</definedName>
    <definedName name="BEx7M4EKEDHZ1ZZ91NDLSUNPUFPZ" localSheetId="5" hidden="1">#REF!</definedName>
    <definedName name="BEx7M4EKEDHZ1ZZ91NDLSUNPUFPZ" localSheetId="9" hidden="1">#REF!</definedName>
    <definedName name="BEx7M4EKEDHZ1ZZ91NDLSUNPUFPZ" localSheetId="6" hidden="1">#REF!</definedName>
    <definedName name="BEx7M4EKEDHZ1ZZ91NDLSUNPUFPZ" localSheetId="10" hidden="1">#REF!</definedName>
    <definedName name="BEx7M4EKEDHZ1ZZ91NDLSUNPUFPZ" localSheetId="13" hidden="1">#REF!</definedName>
    <definedName name="BEx7M4EKEDHZ1ZZ91NDLSUNPUFPZ" localSheetId="14" hidden="1">#REF!</definedName>
    <definedName name="BEx7M4EKEDHZ1ZZ91NDLSUNPUFPZ" localSheetId="16" hidden="1">#REF!</definedName>
    <definedName name="BEx7M4EKEDHZ1ZZ91NDLSUNPUFPZ" localSheetId="15" hidden="1">#REF!</definedName>
    <definedName name="BEx7M4EKEDHZ1ZZ91NDLSUNPUFPZ" localSheetId="18" hidden="1">#REF!</definedName>
    <definedName name="BEx7M4EKEDHZ1ZZ91NDLSUNPUFPZ" localSheetId="17" hidden="1">#REF!</definedName>
    <definedName name="BEx7M4EKEDHZ1ZZ91NDLSUNPUFPZ" localSheetId="2" hidden="1">#REF!</definedName>
    <definedName name="BEx7M4EKEDHZ1ZZ91NDLSUNPUFPZ" localSheetId="0" hidden="1">#REF!</definedName>
    <definedName name="BEx7M4EKEDHZ1ZZ91NDLSUNPUFPZ" hidden="1">#REF!</definedName>
    <definedName name="BEx7MAUI1JJFDIJGDW4RWY5384LY" localSheetId="5" hidden="1">#REF!</definedName>
    <definedName name="BEx7MAUI1JJFDIJGDW4RWY5384LY" localSheetId="9" hidden="1">#REF!</definedName>
    <definedName name="BEx7MAUI1JJFDIJGDW4RWY5384LY" localSheetId="6" hidden="1">#REF!</definedName>
    <definedName name="BEx7MAUI1JJFDIJGDW4RWY5384LY" localSheetId="10" hidden="1">#REF!</definedName>
    <definedName name="BEx7MAUI1JJFDIJGDW4RWY5384LY" localSheetId="13" hidden="1">#REF!</definedName>
    <definedName name="BEx7MAUI1JJFDIJGDW4RWY5384LY" localSheetId="14" hidden="1">#REF!</definedName>
    <definedName name="BEx7MAUI1JJFDIJGDW4RWY5384LY" localSheetId="16" hidden="1">#REF!</definedName>
    <definedName name="BEx7MAUI1JJFDIJGDW4RWY5384LY" localSheetId="15" hidden="1">#REF!</definedName>
    <definedName name="BEx7MAUI1JJFDIJGDW4RWY5384LY" localSheetId="18" hidden="1">#REF!</definedName>
    <definedName name="BEx7MAUI1JJFDIJGDW4RWY5384LY" localSheetId="17" hidden="1">#REF!</definedName>
    <definedName name="BEx7MAUI1JJFDIJGDW4RWY5384LY" localSheetId="2" hidden="1">#REF!</definedName>
    <definedName name="BEx7MAUI1JJFDIJGDW4RWY5384LY" localSheetId="0" hidden="1">#REF!</definedName>
    <definedName name="BEx7MAUI1JJFDIJGDW4RWY5384LY" hidden="1">#REF!</definedName>
    <definedName name="BEx7MI1EW6N7FOBHWJLYC02TZSKR" localSheetId="5" hidden="1">#REF!</definedName>
    <definedName name="BEx7MI1EW6N7FOBHWJLYC02TZSKR" localSheetId="9" hidden="1">#REF!</definedName>
    <definedName name="BEx7MI1EW6N7FOBHWJLYC02TZSKR" localSheetId="6" hidden="1">#REF!</definedName>
    <definedName name="BEx7MI1EW6N7FOBHWJLYC02TZSKR" localSheetId="10" hidden="1">#REF!</definedName>
    <definedName name="BEx7MI1EW6N7FOBHWJLYC02TZSKR" localSheetId="13" hidden="1">#REF!</definedName>
    <definedName name="BEx7MI1EW6N7FOBHWJLYC02TZSKR" localSheetId="14" hidden="1">#REF!</definedName>
    <definedName name="BEx7MI1EW6N7FOBHWJLYC02TZSKR" localSheetId="16" hidden="1">#REF!</definedName>
    <definedName name="BEx7MI1EW6N7FOBHWJLYC02TZSKR" localSheetId="15" hidden="1">#REF!</definedName>
    <definedName name="BEx7MI1EW6N7FOBHWJLYC02TZSKR" localSheetId="18" hidden="1">#REF!</definedName>
    <definedName name="BEx7MI1EW6N7FOBHWJLYC02TZSKR" localSheetId="17" hidden="1">#REF!</definedName>
    <definedName name="BEx7MI1EW6N7FOBHWJLYC02TZSKR" localSheetId="2" hidden="1">#REF!</definedName>
    <definedName name="BEx7MI1EW6N7FOBHWJLYC02TZSKR" localSheetId="0" hidden="1">#REF!</definedName>
    <definedName name="BEx7MI1EW6N7FOBHWJLYC02TZSKR" hidden="1">#REF!</definedName>
    <definedName name="BEx7MJZO3UKAMJ53UWOJ5ZD4GGMQ" localSheetId="5" hidden="1">#REF!</definedName>
    <definedName name="BEx7MJZO3UKAMJ53UWOJ5ZD4GGMQ" localSheetId="9" hidden="1">#REF!</definedName>
    <definedName name="BEx7MJZO3UKAMJ53UWOJ5ZD4GGMQ" localSheetId="6" hidden="1">#REF!</definedName>
    <definedName name="BEx7MJZO3UKAMJ53UWOJ5ZD4GGMQ" localSheetId="10" hidden="1">#REF!</definedName>
    <definedName name="BEx7MJZO3UKAMJ53UWOJ5ZD4GGMQ" localSheetId="13" hidden="1">#REF!</definedName>
    <definedName name="BEx7MJZO3UKAMJ53UWOJ5ZD4GGMQ" localSheetId="14" hidden="1">#REF!</definedName>
    <definedName name="BEx7MJZO3UKAMJ53UWOJ5ZD4GGMQ" localSheetId="16" hidden="1">#REF!</definedName>
    <definedName name="BEx7MJZO3UKAMJ53UWOJ5ZD4GGMQ" localSheetId="15" hidden="1">#REF!</definedName>
    <definedName name="BEx7MJZO3UKAMJ53UWOJ5ZD4GGMQ" localSheetId="18" hidden="1">#REF!</definedName>
    <definedName name="BEx7MJZO3UKAMJ53UWOJ5ZD4GGMQ" localSheetId="17" hidden="1">#REF!</definedName>
    <definedName name="BEx7MJZO3UKAMJ53UWOJ5ZD4GGMQ" localSheetId="2" hidden="1">#REF!</definedName>
    <definedName name="BEx7MJZO3UKAMJ53UWOJ5ZD4GGMQ" localSheetId="0" hidden="1">#REF!</definedName>
    <definedName name="BEx7MJZO3UKAMJ53UWOJ5ZD4GGMQ" hidden="1">#REF!</definedName>
    <definedName name="BEx7MO17TZ6L4457Q12FYYLUUZAZ" localSheetId="5" hidden="1">#REF!</definedName>
    <definedName name="BEx7MO17TZ6L4457Q12FYYLUUZAZ" localSheetId="9" hidden="1">#REF!</definedName>
    <definedName name="BEx7MO17TZ6L4457Q12FYYLUUZAZ" localSheetId="6" hidden="1">#REF!</definedName>
    <definedName name="BEx7MO17TZ6L4457Q12FYYLUUZAZ" localSheetId="10" hidden="1">#REF!</definedName>
    <definedName name="BEx7MO17TZ6L4457Q12FYYLUUZAZ" localSheetId="13" hidden="1">#REF!</definedName>
    <definedName name="BEx7MO17TZ6L4457Q12FYYLUUZAZ" localSheetId="14" hidden="1">#REF!</definedName>
    <definedName name="BEx7MO17TZ6L4457Q12FYYLUUZAZ" localSheetId="16" hidden="1">#REF!</definedName>
    <definedName name="BEx7MO17TZ6L4457Q12FYYLUUZAZ" localSheetId="15" hidden="1">#REF!</definedName>
    <definedName name="BEx7MO17TZ6L4457Q12FYYLUUZAZ" localSheetId="18" hidden="1">#REF!</definedName>
    <definedName name="BEx7MO17TZ6L4457Q12FYYLUUZAZ" localSheetId="17" hidden="1">#REF!</definedName>
    <definedName name="BEx7MO17TZ6L4457Q12FYYLUUZAZ" localSheetId="2" hidden="1">#REF!</definedName>
    <definedName name="BEx7MO17TZ6L4457Q12FYYLUUZAZ" localSheetId="0" hidden="1">#REF!</definedName>
    <definedName name="BEx7MO17TZ6L4457Q12FYYLUUZAZ" hidden="1">#REF!</definedName>
    <definedName name="BEx7MT4MFNXIVQGAT6D971GZW7CA" localSheetId="5" hidden="1">#REF!</definedName>
    <definedName name="BEx7MT4MFNXIVQGAT6D971GZW7CA" localSheetId="9" hidden="1">#REF!</definedName>
    <definedName name="BEx7MT4MFNXIVQGAT6D971GZW7CA" localSheetId="6" hidden="1">#REF!</definedName>
    <definedName name="BEx7MT4MFNXIVQGAT6D971GZW7CA" localSheetId="10" hidden="1">#REF!</definedName>
    <definedName name="BEx7MT4MFNXIVQGAT6D971GZW7CA" localSheetId="13" hidden="1">#REF!</definedName>
    <definedName name="BEx7MT4MFNXIVQGAT6D971GZW7CA" localSheetId="14" hidden="1">#REF!</definedName>
    <definedName name="BEx7MT4MFNXIVQGAT6D971GZW7CA" localSheetId="16" hidden="1">#REF!</definedName>
    <definedName name="BEx7MT4MFNXIVQGAT6D971GZW7CA" localSheetId="15" hidden="1">#REF!</definedName>
    <definedName name="BEx7MT4MFNXIVQGAT6D971GZW7CA" localSheetId="18" hidden="1">#REF!</definedName>
    <definedName name="BEx7MT4MFNXIVQGAT6D971GZW7CA" localSheetId="17" hidden="1">#REF!</definedName>
    <definedName name="BEx7MT4MFNXIVQGAT6D971GZW7CA" localSheetId="2" hidden="1">#REF!</definedName>
    <definedName name="BEx7MT4MFNXIVQGAT6D971GZW7CA" localSheetId="0" hidden="1">#REF!</definedName>
    <definedName name="BEx7MT4MFNXIVQGAT6D971GZW7CA" hidden="1">#REF!</definedName>
    <definedName name="BEx7MUMLPPX92MX7SA8S1PLONDL8" localSheetId="5" hidden="1">#REF!</definedName>
    <definedName name="BEx7MUMLPPX92MX7SA8S1PLONDL8" localSheetId="9" hidden="1">#REF!</definedName>
    <definedName name="BEx7MUMLPPX92MX7SA8S1PLONDL8" localSheetId="6" hidden="1">#REF!</definedName>
    <definedName name="BEx7MUMLPPX92MX7SA8S1PLONDL8" localSheetId="10" hidden="1">#REF!</definedName>
    <definedName name="BEx7MUMLPPX92MX7SA8S1PLONDL8" localSheetId="13" hidden="1">#REF!</definedName>
    <definedName name="BEx7MUMLPPX92MX7SA8S1PLONDL8" localSheetId="14" hidden="1">#REF!</definedName>
    <definedName name="BEx7MUMLPPX92MX7SA8S1PLONDL8" localSheetId="16" hidden="1">#REF!</definedName>
    <definedName name="BEx7MUMLPPX92MX7SA8S1PLONDL8" localSheetId="15" hidden="1">#REF!</definedName>
    <definedName name="BEx7MUMLPPX92MX7SA8S1PLONDL8" localSheetId="18" hidden="1">#REF!</definedName>
    <definedName name="BEx7MUMLPPX92MX7SA8S1PLONDL8" localSheetId="17" hidden="1">#REF!</definedName>
    <definedName name="BEx7MUMLPPX92MX7SA8S1PLONDL8" localSheetId="2" hidden="1">#REF!</definedName>
    <definedName name="BEx7MUMLPPX92MX7SA8S1PLONDL8" localSheetId="0" hidden="1">#REF!</definedName>
    <definedName name="BEx7MUMLPPX92MX7SA8S1PLONDL8" hidden="1">#REF!</definedName>
    <definedName name="BEx7MX0W532Q7CB4V6KFVC9WAOUI" localSheetId="5" hidden="1">#REF!</definedName>
    <definedName name="BEx7MX0W532Q7CB4V6KFVC9WAOUI" localSheetId="9" hidden="1">#REF!</definedName>
    <definedName name="BEx7MX0W532Q7CB4V6KFVC9WAOUI" localSheetId="6" hidden="1">#REF!</definedName>
    <definedName name="BEx7MX0W532Q7CB4V6KFVC9WAOUI" localSheetId="10" hidden="1">#REF!</definedName>
    <definedName name="BEx7MX0W532Q7CB4V6KFVC9WAOUI" localSheetId="13" hidden="1">#REF!</definedName>
    <definedName name="BEx7MX0W532Q7CB4V6KFVC9WAOUI" localSheetId="14" hidden="1">#REF!</definedName>
    <definedName name="BEx7MX0W532Q7CB4V6KFVC9WAOUI" localSheetId="16" hidden="1">#REF!</definedName>
    <definedName name="BEx7MX0W532Q7CB4V6KFVC9WAOUI" localSheetId="15" hidden="1">#REF!</definedName>
    <definedName name="BEx7MX0W532Q7CB4V6KFVC9WAOUI" localSheetId="18" hidden="1">#REF!</definedName>
    <definedName name="BEx7MX0W532Q7CB4V6KFVC9WAOUI" localSheetId="17" hidden="1">#REF!</definedName>
    <definedName name="BEx7MX0W532Q7CB4V6KFVC9WAOUI" localSheetId="2" hidden="1">#REF!</definedName>
    <definedName name="BEx7MX0W532Q7CB4V6KFVC9WAOUI" localSheetId="0" hidden="1">#REF!</definedName>
    <definedName name="BEx7MX0W532Q7CB4V6KFVC9WAOUI" hidden="1">#REF!</definedName>
    <definedName name="BEx7NB403NE748IF75RXMWOFQ986" localSheetId="5" hidden="1">#REF!</definedName>
    <definedName name="BEx7NB403NE748IF75RXMWOFQ986" localSheetId="9" hidden="1">#REF!</definedName>
    <definedName name="BEx7NB403NE748IF75RXMWOFQ986" localSheetId="6" hidden="1">#REF!</definedName>
    <definedName name="BEx7NB403NE748IF75RXMWOFQ986" localSheetId="10" hidden="1">#REF!</definedName>
    <definedName name="BEx7NB403NE748IF75RXMWOFQ986" localSheetId="13" hidden="1">#REF!</definedName>
    <definedName name="BEx7NB403NE748IF75RXMWOFQ986" localSheetId="14" hidden="1">#REF!</definedName>
    <definedName name="BEx7NB403NE748IF75RXMWOFQ986" localSheetId="16" hidden="1">#REF!</definedName>
    <definedName name="BEx7NB403NE748IF75RXMWOFQ986" localSheetId="15" hidden="1">#REF!</definedName>
    <definedName name="BEx7NB403NE748IF75RXMWOFQ986" localSheetId="18" hidden="1">#REF!</definedName>
    <definedName name="BEx7NB403NE748IF75RXMWOFQ986" localSheetId="17" hidden="1">#REF!</definedName>
    <definedName name="BEx7NB403NE748IF75RXMWOFQ986" localSheetId="2" hidden="1">#REF!</definedName>
    <definedName name="BEx7NB403NE748IF75RXMWOFQ986" localSheetId="0" hidden="1">#REF!</definedName>
    <definedName name="BEx7NB403NE748IF75RXMWOFQ986" hidden="1">#REF!</definedName>
    <definedName name="BEx7NI062THZAM6I8AJWTFJL91CS" localSheetId="5" hidden="1">#REF!</definedName>
    <definedName name="BEx7NI062THZAM6I8AJWTFJL91CS" localSheetId="9" hidden="1">#REF!</definedName>
    <definedName name="BEx7NI062THZAM6I8AJWTFJL91CS" localSheetId="6" hidden="1">#REF!</definedName>
    <definedName name="BEx7NI062THZAM6I8AJWTFJL91CS" localSheetId="10" hidden="1">#REF!</definedName>
    <definedName name="BEx7NI062THZAM6I8AJWTFJL91CS" localSheetId="13" hidden="1">#REF!</definedName>
    <definedName name="BEx7NI062THZAM6I8AJWTFJL91CS" localSheetId="14" hidden="1">#REF!</definedName>
    <definedName name="BEx7NI062THZAM6I8AJWTFJL91CS" localSheetId="16" hidden="1">#REF!</definedName>
    <definedName name="BEx7NI062THZAM6I8AJWTFJL91CS" localSheetId="15" hidden="1">#REF!</definedName>
    <definedName name="BEx7NI062THZAM6I8AJWTFJL91CS" localSheetId="18" hidden="1">#REF!</definedName>
    <definedName name="BEx7NI062THZAM6I8AJWTFJL91CS" localSheetId="17" hidden="1">#REF!</definedName>
    <definedName name="BEx7NI062THZAM6I8AJWTFJL91CS" localSheetId="2" hidden="1">#REF!</definedName>
    <definedName name="BEx7NI062THZAM6I8AJWTFJL91CS" localSheetId="0" hidden="1">#REF!</definedName>
    <definedName name="BEx7NI062THZAM6I8AJWTFJL91CS" hidden="1">#REF!</definedName>
    <definedName name="BEx904S75BPRYMHF0083JF7ES4NG" localSheetId="5" hidden="1">#REF!</definedName>
    <definedName name="BEx904S75BPRYMHF0083JF7ES4NG" localSheetId="9" hidden="1">#REF!</definedName>
    <definedName name="BEx904S75BPRYMHF0083JF7ES4NG" localSheetId="6" hidden="1">#REF!</definedName>
    <definedName name="BEx904S75BPRYMHF0083JF7ES4NG" localSheetId="10" hidden="1">#REF!</definedName>
    <definedName name="BEx904S75BPRYMHF0083JF7ES4NG" localSheetId="13" hidden="1">#REF!</definedName>
    <definedName name="BEx904S75BPRYMHF0083JF7ES4NG" localSheetId="14" hidden="1">#REF!</definedName>
    <definedName name="BEx904S75BPRYMHF0083JF7ES4NG" localSheetId="16" hidden="1">#REF!</definedName>
    <definedName name="BEx904S75BPRYMHF0083JF7ES4NG" localSheetId="15" hidden="1">#REF!</definedName>
    <definedName name="BEx904S75BPRYMHF0083JF7ES4NG" localSheetId="18" hidden="1">#REF!</definedName>
    <definedName name="BEx904S75BPRYMHF0083JF7ES4NG" localSheetId="17" hidden="1">#REF!</definedName>
    <definedName name="BEx904S75BPRYMHF0083JF7ES4NG" localSheetId="2" hidden="1">#REF!</definedName>
    <definedName name="BEx904S75BPRYMHF0083JF7ES4NG" localSheetId="0" hidden="1">#REF!</definedName>
    <definedName name="BEx904S75BPRYMHF0083JF7ES4NG" hidden="1">#REF!</definedName>
    <definedName name="BEx90HDD4RWF7JZGA8GCGG7D63MG" localSheetId="5" hidden="1">#REF!</definedName>
    <definedName name="BEx90HDD4RWF7JZGA8GCGG7D63MG" localSheetId="9" hidden="1">#REF!</definedName>
    <definedName name="BEx90HDD4RWF7JZGA8GCGG7D63MG" localSheetId="6" hidden="1">#REF!</definedName>
    <definedName name="BEx90HDD4RWF7JZGA8GCGG7D63MG" localSheetId="10" hidden="1">#REF!</definedName>
    <definedName name="BEx90HDD4RWF7JZGA8GCGG7D63MG" localSheetId="13" hidden="1">#REF!</definedName>
    <definedName name="BEx90HDD4RWF7JZGA8GCGG7D63MG" localSheetId="14" hidden="1">#REF!</definedName>
    <definedName name="BEx90HDD4RWF7JZGA8GCGG7D63MG" localSheetId="16" hidden="1">#REF!</definedName>
    <definedName name="BEx90HDD4RWF7JZGA8GCGG7D63MG" localSheetId="15" hidden="1">#REF!</definedName>
    <definedName name="BEx90HDD4RWF7JZGA8GCGG7D63MG" localSheetId="18" hidden="1">#REF!</definedName>
    <definedName name="BEx90HDD4RWF7JZGA8GCGG7D63MG" localSheetId="17" hidden="1">#REF!</definedName>
    <definedName name="BEx90HDD4RWF7JZGA8GCGG7D63MG" localSheetId="2" hidden="1">#REF!</definedName>
    <definedName name="BEx90HDD4RWF7JZGA8GCGG7D63MG" localSheetId="0" hidden="1">#REF!</definedName>
    <definedName name="BEx90HDD4RWF7JZGA8GCGG7D63MG" hidden="1">#REF!</definedName>
    <definedName name="BEx90HO6UVMFVSV8U0YBZFHNCL38" localSheetId="5" hidden="1">#REF!</definedName>
    <definedName name="BEx90HO6UVMFVSV8U0YBZFHNCL38" localSheetId="9" hidden="1">#REF!</definedName>
    <definedName name="BEx90HO6UVMFVSV8U0YBZFHNCL38" localSheetId="6" hidden="1">#REF!</definedName>
    <definedName name="BEx90HO6UVMFVSV8U0YBZFHNCL38" localSheetId="10" hidden="1">#REF!</definedName>
    <definedName name="BEx90HO6UVMFVSV8U0YBZFHNCL38" localSheetId="13" hidden="1">#REF!</definedName>
    <definedName name="BEx90HO6UVMFVSV8U0YBZFHNCL38" localSheetId="14" hidden="1">#REF!</definedName>
    <definedName name="BEx90HO6UVMFVSV8U0YBZFHNCL38" localSheetId="16" hidden="1">#REF!</definedName>
    <definedName name="BEx90HO6UVMFVSV8U0YBZFHNCL38" localSheetId="15" hidden="1">#REF!</definedName>
    <definedName name="BEx90HO6UVMFVSV8U0YBZFHNCL38" localSheetId="18" hidden="1">#REF!</definedName>
    <definedName name="BEx90HO6UVMFVSV8U0YBZFHNCL38" localSheetId="17" hidden="1">#REF!</definedName>
    <definedName name="BEx90HO6UVMFVSV8U0YBZFHNCL38" localSheetId="2" hidden="1">#REF!</definedName>
    <definedName name="BEx90HO6UVMFVSV8U0YBZFHNCL38" localSheetId="0" hidden="1">#REF!</definedName>
    <definedName name="BEx90HO6UVMFVSV8U0YBZFHNCL38" hidden="1">#REF!</definedName>
    <definedName name="BEx90VGH5H09ON2QXYC9WIIEU98T" localSheetId="5" hidden="1">#REF!</definedName>
    <definedName name="BEx90VGH5H09ON2QXYC9WIIEU98T" localSheetId="9" hidden="1">#REF!</definedName>
    <definedName name="BEx90VGH5H09ON2QXYC9WIIEU98T" localSheetId="6" hidden="1">#REF!</definedName>
    <definedName name="BEx90VGH5H09ON2QXYC9WIIEU98T" localSheetId="10" hidden="1">#REF!</definedName>
    <definedName name="BEx90VGH5H09ON2QXYC9WIIEU98T" localSheetId="13" hidden="1">#REF!</definedName>
    <definedName name="BEx90VGH5H09ON2QXYC9WIIEU98T" localSheetId="14" hidden="1">#REF!</definedName>
    <definedName name="BEx90VGH5H09ON2QXYC9WIIEU98T" localSheetId="16" hidden="1">#REF!</definedName>
    <definedName name="BEx90VGH5H09ON2QXYC9WIIEU98T" localSheetId="15" hidden="1">#REF!</definedName>
    <definedName name="BEx90VGH5H09ON2QXYC9WIIEU98T" localSheetId="18" hidden="1">#REF!</definedName>
    <definedName name="BEx90VGH5H09ON2QXYC9WIIEU98T" localSheetId="17" hidden="1">#REF!</definedName>
    <definedName name="BEx90VGH5H09ON2QXYC9WIIEU98T" localSheetId="2" hidden="1">#REF!</definedName>
    <definedName name="BEx90VGH5H09ON2QXYC9WIIEU98T" localSheetId="0" hidden="1">#REF!</definedName>
    <definedName name="BEx90VGH5H09ON2QXYC9WIIEU98T" hidden="1">#REF!</definedName>
    <definedName name="BEx9157279000SVN5XNWQ99JY0WU" localSheetId="5" hidden="1">#REF!</definedName>
    <definedName name="BEx9157279000SVN5XNWQ99JY0WU" localSheetId="9" hidden="1">#REF!</definedName>
    <definedName name="BEx9157279000SVN5XNWQ99JY0WU" localSheetId="6" hidden="1">#REF!</definedName>
    <definedName name="BEx9157279000SVN5XNWQ99JY0WU" localSheetId="10" hidden="1">#REF!</definedName>
    <definedName name="BEx9157279000SVN5XNWQ99JY0WU" localSheetId="13" hidden="1">#REF!</definedName>
    <definedName name="BEx9157279000SVN5XNWQ99JY0WU" localSheetId="14" hidden="1">#REF!</definedName>
    <definedName name="BEx9157279000SVN5XNWQ99JY0WU" localSheetId="16" hidden="1">#REF!</definedName>
    <definedName name="BEx9157279000SVN5XNWQ99JY0WU" localSheetId="15" hidden="1">#REF!</definedName>
    <definedName name="BEx9157279000SVN5XNWQ99JY0WU" localSheetId="18" hidden="1">#REF!</definedName>
    <definedName name="BEx9157279000SVN5XNWQ99JY0WU" localSheetId="17" hidden="1">#REF!</definedName>
    <definedName name="BEx9157279000SVN5XNWQ99JY0WU" localSheetId="2" hidden="1">#REF!</definedName>
    <definedName name="BEx9157279000SVN5XNWQ99JY0WU" localSheetId="0" hidden="1">#REF!</definedName>
    <definedName name="BEx9157279000SVN5XNWQ99JY0WU" hidden="1">#REF!</definedName>
    <definedName name="BEx9175B70QXYAU5A8DJPGZQ46L9" localSheetId="5" hidden="1">#REF!</definedName>
    <definedName name="BEx9175B70QXYAU5A8DJPGZQ46L9" localSheetId="9" hidden="1">#REF!</definedName>
    <definedName name="BEx9175B70QXYAU5A8DJPGZQ46L9" localSheetId="6" hidden="1">#REF!</definedName>
    <definedName name="BEx9175B70QXYAU5A8DJPGZQ46L9" localSheetId="10" hidden="1">#REF!</definedName>
    <definedName name="BEx9175B70QXYAU5A8DJPGZQ46L9" localSheetId="13" hidden="1">#REF!</definedName>
    <definedName name="BEx9175B70QXYAU5A8DJPGZQ46L9" localSheetId="14" hidden="1">#REF!</definedName>
    <definedName name="BEx9175B70QXYAU5A8DJPGZQ46L9" localSheetId="16" hidden="1">#REF!</definedName>
    <definedName name="BEx9175B70QXYAU5A8DJPGZQ46L9" localSheetId="15" hidden="1">#REF!</definedName>
    <definedName name="BEx9175B70QXYAU5A8DJPGZQ46L9" localSheetId="18" hidden="1">#REF!</definedName>
    <definedName name="BEx9175B70QXYAU5A8DJPGZQ46L9" localSheetId="17" hidden="1">#REF!</definedName>
    <definedName name="BEx9175B70QXYAU5A8DJPGZQ46L9" localSheetId="2" hidden="1">#REF!</definedName>
    <definedName name="BEx9175B70QXYAU5A8DJPGZQ46L9" localSheetId="0" hidden="1">#REF!</definedName>
    <definedName name="BEx9175B70QXYAU5A8DJPGZQ46L9" hidden="1">#REF!</definedName>
    <definedName name="BEx91AQQRTV87AO27VWHSFZAD4ZR" localSheetId="5" hidden="1">#REF!</definedName>
    <definedName name="BEx91AQQRTV87AO27VWHSFZAD4ZR" localSheetId="9" hidden="1">#REF!</definedName>
    <definedName name="BEx91AQQRTV87AO27VWHSFZAD4ZR" localSheetId="6" hidden="1">#REF!</definedName>
    <definedName name="BEx91AQQRTV87AO27VWHSFZAD4ZR" localSheetId="10" hidden="1">#REF!</definedName>
    <definedName name="BEx91AQQRTV87AO27VWHSFZAD4ZR" localSheetId="13" hidden="1">#REF!</definedName>
    <definedName name="BEx91AQQRTV87AO27VWHSFZAD4ZR" localSheetId="14" hidden="1">#REF!</definedName>
    <definedName name="BEx91AQQRTV87AO27VWHSFZAD4ZR" localSheetId="16" hidden="1">#REF!</definedName>
    <definedName name="BEx91AQQRTV87AO27VWHSFZAD4ZR" localSheetId="15" hidden="1">#REF!</definedName>
    <definedName name="BEx91AQQRTV87AO27VWHSFZAD4ZR" localSheetId="18" hidden="1">#REF!</definedName>
    <definedName name="BEx91AQQRTV87AO27VWHSFZAD4ZR" localSheetId="17" hidden="1">#REF!</definedName>
    <definedName name="BEx91AQQRTV87AO27VWHSFZAD4ZR" localSheetId="2" hidden="1">#REF!</definedName>
    <definedName name="BEx91AQQRTV87AO27VWHSFZAD4ZR" localSheetId="0" hidden="1">#REF!</definedName>
    <definedName name="BEx91AQQRTV87AO27VWHSFZAD4ZR" hidden="1">#REF!</definedName>
    <definedName name="BEx91L8FLL5CWLA2CDHKCOMGVDZN" localSheetId="5" hidden="1">#REF!</definedName>
    <definedName name="BEx91L8FLL5CWLA2CDHKCOMGVDZN" localSheetId="9" hidden="1">#REF!</definedName>
    <definedName name="BEx91L8FLL5CWLA2CDHKCOMGVDZN" localSheetId="6" hidden="1">#REF!</definedName>
    <definedName name="BEx91L8FLL5CWLA2CDHKCOMGVDZN" localSheetId="10" hidden="1">#REF!</definedName>
    <definedName name="BEx91L8FLL5CWLA2CDHKCOMGVDZN" localSheetId="13" hidden="1">#REF!</definedName>
    <definedName name="BEx91L8FLL5CWLA2CDHKCOMGVDZN" localSheetId="14" hidden="1">#REF!</definedName>
    <definedName name="BEx91L8FLL5CWLA2CDHKCOMGVDZN" localSheetId="16" hidden="1">#REF!</definedName>
    <definedName name="BEx91L8FLL5CWLA2CDHKCOMGVDZN" localSheetId="15" hidden="1">#REF!</definedName>
    <definedName name="BEx91L8FLL5CWLA2CDHKCOMGVDZN" localSheetId="18" hidden="1">#REF!</definedName>
    <definedName name="BEx91L8FLL5CWLA2CDHKCOMGVDZN" localSheetId="17" hidden="1">#REF!</definedName>
    <definedName name="BEx91L8FLL5CWLA2CDHKCOMGVDZN" localSheetId="2" hidden="1">#REF!</definedName>
    <definedName name="BEx91L8FLL5CWLA2CDHKCOMGVDZN" localSheetId="0" hidden="1">#REF!</definedName>
    <definedName name="BEx91L8FLL5CWLA2CDHKCOMGVDZN" hidden="1">#REF!</definedName>
    <definedName name="BEx91OTVH9ZDBC3QTORU8RZX4EOC" localSheetId="5" hidden="1">#REF!</definedName>
    <definedName name="BEx91OTVH9ZDBC3QTORU8RZX4EOC" localSheetId="9" hidden="1">#REF!</definedName>
    <definedName name="BEx91OTVH9ZDBC3QTORU8RZX4EOC" localSheetId="6" hidden="1">#REF!</definedName>
    <definedName name="BEx91OTVH9ZDBC3QTORU8RZX4EOC" localSheetId="10" hidden="1">#REF!</definedName>
    <definedName name="BEx91OTVH9ZDBC3QTORU8RZX4EOC" localSheetId="13" hidden="1">#REF!</definedName>
    <definedName name="BEx91OTVH9ZDBC3QTORU8RZX4EOC" localSheetId="14" hidden="1">#REF!</definedName>
    <definedName name="BEx91OTVH9ZDBC3QTORU8RZX4EOC" localSheetId="16" hidden="1">#REF!</definedName>
    <definedName name="BEx91OTVH9ZDBC3QTORU8RZX4EOC" localSheetId="15" hidden="1">#REF!</definedName>
    <definedName name="BEx91OTVH9ZDBC3QTORU8RZX4EOC" localSheetId="18" hidden="1">#REF!</definedName>
    <definedName name="BEx91OTVH9ZDBC3QTORU8RZX4EOC" localSheetId="17" hidden="1">#REF!</definedName>
    <definedName name="BEx91OTVH9ZDBC3QTORU8RZX4EOC" localSheetId="2" hidden="1">#REF!</definedName>
    <definedName name="BEx91OTVH9ZDBC3QTORU8RZX4EOC" localSheetId="0" hidden="1">#REF!</definedName>
    <definedName name="BEx91OTVH9ZDBC3QTORU8RZX4EOC" hidden="1">#REF!</definedName>
    <definedName name="BEx91QH5JRZKQP1GPN2SQMR3CKAG" localSheetId="5" hidden="1">#REF!</definedName>
    <definedName name="BEx91QH5JRZKQP1GPN2SQMR3CKAG" localSheetId="9" hidden="1">#REF!</definedName>
    <definedName name="BEx91QH5JRZKQP1GPN2SQMR3CKAG" localSheetId="6" hidden="1">#REF!</definedName>
    <definedName name="BEx91QH5JRZKQP1GPN2SQMR3CKAG" localSheetId="10" hidden="1">#REF!</definedName>
    <definedName name="BEx91QH5JRZKQP1GPN2SQMR3CKAG" localSheetId="13" hidden="1">#REF!</definedName>
    <definedName name="BEx91QH5JRZKQP1GPN2SQMR3CKAG" localSheetId="14" hidden="1">#REF!</definedName>
    <definedName name="BEx91QH5JRZKQP1GPN2SQMR3CKAG" localSheetId="16" hidden="1">#REF!</definedName>
    <definedName name="BEx91QH5JRZKQP1GPN2SQMR3CKAG" localSheetId="15" hidden="1">#REF!</definedName>
    <definedName name="BEx91QH5JRZKQP1GPN2SQMR3CKAG" localSheetId="18" hidden="1">#REF!</definedName>
    <definedName name="BEx91QH5JRZKQP1GPN2SQMR3CKAG" localSheetId="17" hidden="1">#REF!</definedName>
    <definedName name="BEx91QH5JRZKQP1GPN2SQMR3CKAG" localSheetId="2" hidden="1">#REF!</definedName>
    <definedName name="BEx91QH5JRZKQP1GPN2SQMR3CKAG" localSheetId="0" hidden="1">#REF!</definedName>
    <definedName name="BEx91QH5JRZKQP1GPN2SQMR3CKAG" hidden="1">#REF!</definedName>
    <definedName name="BEx91ROALDNHO7FI4X8L61RH4UJE" localSheetId="5" hidden="1">#REF!</definedName>
    <definedName name="BEx91ROALDNHO7FI4X8L61RH4UJE" localSheetId="9" hidden="1">#REF!</definedName>
    <definedName name="BEx91ROALDNHO7FI4X8L61RH4UJE" localSheetId="6" hidden="1">#REF!</definedName>
    <definedName name="BEx91ROALDNHO7FI4X8L61RH4UJE" localSheetId="10" hidden="1">#REF!</definedName>
    <definedName name="BEx91ROALDNHO7FI4X8L61RH4UJE" localSheetId="13" hidden="1">#REF!</definedName>
    <definedName name="BEx91ROALDNHO7FI4X8L61RH4UJE" localSheetId="14" hidden="1">#REF!</definedName>
    <definedName name="BEx91ROALDNHO7FI4X8L61RH4UJE" localSheetId="16" hidden="1">#REF!</definedName>
    <definedName name="BEx91ROALDNHO7FI4X8L61RH4UJE" localSheetId="15" hidden="1">#REF!</definedName>
    <definedName name="BEx91ROALDNHO7FI4X8L61RH4UJE" localSheetId="18" hidden="1">#REF!</definedName>
    <definedName name="BEx91ROALDNHO7FI4X8L61RH4UJE" localSheetId="17" hidden="1">#REF!</definedName>
    <definedName name="BEx91ROALDNHO7FI4X8L61RH4UJE" localSheetId="2" hidden="1">#REF!</definedName>
    <definedName name="BEx91ROALDNHO7FI4X8L61RH4UJE" localSheetId="0" hidden="1">#REF!</definedName>
    <definedName name="BEx91ROALDNHO7FI4X8L61RH4UJE" hidden="1">#REF!</definedName>
    <definedName name="BEx91TMID71GVYH0U16QM1RV3PX0" localSheetId="5" hidden="1">#REF!</definedName>
    <definedName name="BEx91TMID71GVYH0U16QM1RV3PX0" localSheetId="9" hidden="1">#REF!</definedName>
    <definedName name="BEx91TMID71GVYH0U16QM1RV3PX0" localSheetId="6" hidden="1">#REF!</definedName>
    <definedName name="BEx91TMID71GVYH0U16QM1RV3PX0" localSheetId="10" hidden="1">#REF!</definedName>
    <definedName name="BEx91TMID71GVYH0U16QM1RV3PX0" localSheetId="13" hidden="1">#REF!</definedName>
    <definedName name="BEx91TMID71GVYH0U16QM1RV3PX0" localSheetId="14" hidden="1">#REF!</definedName>
    <definedName name="BEx91TMID71GVYH0U16QM1RV3PX0" localSheetId="16" hidden="1">#REF!</definedName>
    <definedName name="BEx91TMID71GVYH0U16QM1RV3PX0" localSheetId="15" hidden="1">#REF!</definedName>
    <definedName name="BEx91TMID71GVYH0U16QM1RV3PX0" localSheetId="18" hidden="1">#REF!</definedName>
    <definedName name="BEx91TMID71GVYH0U16QM1RV3PX0" localSheetId="17" hidden="1">#REF!</definedName>
    <definedName name="BEx91TMID71GVYH0U16QM1RV3PX0" localSheetId="2" hidden="1">#REF!</definedName>
    <definedName name="BEx91TMID71GVYH0U16QM1RV3PX0" localSheetId="0" hidden="1">#REF!</definedName>
    <definedName name="BEx91TMID71GVYH0U16QM1RV3PX0" hidden="1">#REF!</definedName>
    <definedName name="BEx91VF2D78PAF337E3L2L81K9W2" localSheetId="5" hidden="1">#REF!</definedName>
    <definedName name="BEx91VF2D78PAF337E3L2L81K9W2" localSheetId="9" hidden="1">#REF!</definedName>
    <definedName name="BEx91VF2D78PAF337E3L2L81K9W2" localSheetId="6" hidden="1">#REF!</definedName>
    <definedName name="BEx91VF2D78PAF337E3L2L81K9W2" localSheetId="10" hidden="1">#REF!</definedName>
    <definedName name="BEx91VF2D78PAF337E3L2L81K9W2" localSheetId="13" hidden="1">#REF!</definedName>
    <definedName name="BEx91VF2D78PAF337E3L2L81K9W2" localSheetId="14" hidden="1">#REF!</definedName>
    <definedName name="BEx91VF2D78PAF337E3L2L81K9W2" localSheetId="16" hidden="1">#REF!</definedName>
    <definedName name="BEx91VF2D78PAF337E3L2L81K9W2" localSheetId="15" hidden="1">#REF!</definedName>
    <definedName name="BEx91VF2D78PAF337E3L2L81K9W2" localSheetId="18" hidden="1">#REF!</definedName>
    <definedName name="BEx91VF2D78PAF337E3L2L81K9W2" localSheetId="17" hidden="1">#REF!</definedName>
    <definedName name="BEx91VF2D78PAF337E3L2L81K9W2" localSheetId="2" hidden="1">#REF!</definedName>
    <definedName name="BEx91VF2D78PAF337E3L2L81K9W2" localSheetId="0" hidden="1">#REF!</definedName>
    <definedName name="BEx91VF2D78PAF337E3L2L81K9W2" hidden="1">#REF!</definedName>
    <definedName name="BEx921PNZ46VORG2VRMWREWIC0SE" localSheetId="5" hidden="1">#REF!</definedName>
    <definedName name="BEx921PNZ46VORG2VRMWREWIC0SE" localSheetId="9" hidden="1">#REF!</definedName>
    <definedName name="BEx921PNZ46VORG2VRMWREWIC0SE" localSheetId="6" hidden="1">#REF!</definedName>
    <definedName name="BEx921PNZ46VORG2VRMWREWIC0SE" localSheetId="10" hidden="1">#REF!</definedName>
    <definedName name="BEx921PNZ46VORG2VRMWREWIC0SE" localSheetId="13" hidden="1">#REF!</definedName>
    <definedName name="BEx921PNZ46VORG2VRMWREWIC0SE" localSheetId="14" hidden="1">#REF!</definedName>
    <definedName name="BEx921PNZ46VORG2VRMWREWIC0SE" localSheetId="16" hidden="1">#REF!</definedName>
    <definedName name="BEx921PNZ46VORG2VRMWREWIC0SE" localSheetId="15" hidden="1">#REF!</definedName>
    <definedName name="BEx921PNZ46VORG2VRMWREWIC0SE" localSheetId="18" hidden="1">#REF!</definedName>
    <definedName name="BEx921PNZ46VORG2VRMWREWIC0SE" localSheetId="17" hidden="1">#REF!</definedName>
    <definedName name="BEx921PNZ46VORG2VRMWREWIC0SE" localSheetId="2" hidden="1">#REF!</definedName>
    <definedName name="BEx921PNZ46VORG2VRMWREWIC0SE" localSheetId="0" hidden="1">#REF!</definedName>
    <definedName name="BEx921PNZ46VORG2VRMWREWIC0SE" hidden="1">#REF!</definedName>
    <definedName name="BEx929CVDCG5CFUQWNDLOSNRQ1FN" localSheetId="5" hidden="1">#REF!</definedName>
    <definedName name="BEx929CVDCG5CFUQWNDLOSNRQ1FN" localSheetId="9" hidden="1">#REF!</definedName>
    <definedName name="BEx929CVDCG5CFUQWNDLOSNRQ1FN" localSheetId="6" hidden="1">#REF!</definedName>
    <definedName name="BEx929CVDCG5CFUQWNDLOSNRQ1FN" localSheetId="10" hidden="1">#REF!</definedName>
    <definedName name="BEx929CVDCG5CFUQWNDLOSNRQ1FN" localSheetId="13" hidden="1">#REF!</definedName>
    <definedName name="BEx929CVDCG5CFUQWNDLOSNRQ1FN" localSheetId="14" hidden="1">#REF!</definedName>
    <definedName name="BEx929CVDCG5CFUQWNDLOSNRQ1FN" localSheetId="16" hidden="1">#REF!</definedName>
    <definedName name="BEx929CVDCG5CFUQWNDLOSNRQ1FN" localSheetId="15" hidden="1">#REF!</definedName>
    <definedName name="BEx929CVDCG5CFUQWNDLOSNRQ1FN" localSheetId="18" hidden="1">#REF!</definedName>
    <definedName name="BEx929CVDCG5CFUQWNDLOSNRQ1FN" localSheetId="17" hidden="1">#REF!</definedName>
    <definedName name="BEx929CVDCG5CFUQWNDLOSNRQ1FN" localSheetId="2" hidden="1">#REF!</definedName>
    <definedName name="BEx929CVDCG5CFUQWNDLOSNRQ1FN" localSheetId="0" hidden="1">#REF!</definedName>
    <definedName name="BEx929CVDCG5CFUQWNDLOSNRQ1FN" hidden="1">#REF!</definedName>
    <definedName name="BEx92DPEKL5WM5A3CN8674JI0PR3" localSheetId="5" hidden="1">#REF!</definedName>
    <definedName name="BEx92DPEKL5WM5A3CN8674JI0PR3" localSheetId="9" hidden="1">#REF!</definedName>
    <definedName name="BEx92DPEKL5WM5A3CN8674JI0PR3" localSheetId="6" hidden="1">#REF!</definedName>
    <definedName name="BEx92DPEKL5WM5A3CN8674JI0PR3" localSheetId="10" hidden="1">#REF!</definedName>
    <definedName name="BEx92DPEKL5WM5A3CN8674JI0PR3" localSheetId="13" hidden="1">#REF!</definedName>
    <definedName name="BEx92DPEKL5WM5A3CN8674JI0PR3" localSheetId="14" hidden="1">#REF!</definedName>
    <definedName name="BEx92DPEKL5WM5A3CN8674JI0PR3" localSheetId="16" hidden="1">#REF!</definedName>
    <definedName name="BEx92DPEKL5WM5A3CN8674JI0PR3" localSheetId="15" hidden="1">#REF!</definedName>
    <definedName name="BEx92DPEKL5WM5A3CN8674JI0PR3" localSheetId="18" hidden="1">#REF!</definedName>
    <definedName name="BEx92DPEKL5WM5A3CN8674JI0PR3" localSheetId="17" hidden="1">#REF!</definedName>
    <definedName name="BEx92DPEKL5WM5A3CN8674JI0PR3" localSheetId="2" hidden="1">#REF!</definedName>
    <definedName name="BEx92DPEKL5WM5A3CN8674JI0PR3" localSheetId="0" hidden="1">#REF!</definedName>
    <definedName name="BEx92DPEKL5WM5A3CN8674JI0PR3" hidden="1">#REF!</definedName>
    <definedName name="BEx92ER2RMY93TZK0D9L9T3H0GI5" localSheetId="5" hidden="1">#REF!</definedName>
    <definedName name="BEx92ER2RMY93TZK0D9L9T3H0GI5" localSheetId="9" hidden="1">#REF!</definedName>
    <definedName name="BEx92ER2RMY93TZK0D9L9T3H0GI5" localSheetId="6" hidden="1">#REF!</definedName>
    <definedName name="BEx92ER2RMY93TZK0D9L9T3H0GI5" localSheetId="10" hidden="1">#REF!</definedName>
    <definedName name="BEx92ER2RMY93TZK0D9L9T3H0GI5" localSheetId="13" hidden="1">#REF!</definedName>
    <definedName name="BEx92ER2RMY93TZK0D9L9T3H0GI5" localSheetId="14" hidden="1">#REF!</definedName>
    <definedName name="BEx92ER2RMY93TZK0D9L9T3H0GI5" localSheetId="16" hidden="1">#REF!</definedName>
    <definedName name="BEx92ER2RMY93TZK0D9L9T3H0GI5" localSheetId="15" hidden="1">#REF!</definedName>
    <definedName name="BEx92ER2RMY93TZK0D9L9T3H0GI5" localSheetId="18" hidden="1">#REF!</definedName>
    <definedName name="BEx92ER2RMY93TZK0D9L9T3H0GI5" localSheetId="17" hidden="1">#REF!</definedName>
    <definedName name="BEx92ER2RMY93TZK0D9L9T3H0GI5" localSheetId="2" hidden="1">#REF!</definedName>
    <definedName name="BEx92ER2RMY93TZK0D9L9T3H0GI5" localSheetId="0" hidden="1">#REF!</definedName>
    <definedName name="BEx92ER2RMY93TZK0D9L9T3H0GI5" hidden="1">#REF!</definedName>
    <definedName name="BEx92FI04PJT4LI23KKIHRXWJDTT" localSheetId="5" hidden="1">#REF!</definedName>
    <definedName name="BEx92FI04PJT4LI23KKIHRXWJDTT" localSheetId="9" hidden="1">#REF!</definedName>
    <definedName name="BEx92FI04PJT4LI23KKIHRXWJDTT" localSheetId="6" hidden="1">#REF!</definedName>
    <definedName name="BEx92FI04PJT4LI23KKIHRXWJDTT" localSheetId="10" hidden="1">#REF!</definedName>
    <definedName name="BEx92FI04PJT4LI23KKIHRXWJDTT" localSheetId="13" hidden="1">#REF!</definedName>
    <definedName name="BEx92FI04PJT4LI23KKIHRXWJDTT" localSheetId="14" hidden="1">#REF!</definedName>
    <definedName name="BEx92FI04PJT4LI23KKIHRXWJDTT" localSheetId="16" hidden="1">#REF!</definedName>
    <definedName name="BEx92FI04PJT4LI23KKIHRXWJDTT" localSheetId="15" hidden="1">#REF!</definedName>
    <definedName name="BEx92FI04PJT4LI23KKIHRXWJDTT" localSheetId="18" hidden="1">#REF!</definedName>
    <definedName name="BEx92FI04PJT4LI23KKIHRXWJDTT" localSheetId="17" hidden="1">#REF!</definedName>
    <definedName name="BEx92FI04PJT4LI23KKIHRXWJDTT" localSheetId="2" hidden="1">#REF!</definedName>
    <definedName name="BEx92FI04PJT4LI23KKIHRXWJDTT" localSheetId="0" hidden="1">#REF!</definedName>
    <definedName name="BEx92FI04PJT4LI23KKIHRXWJDTT" hidden="1">#REF!</definedName>
    <definedName name="BEx92HR14HQ9D5JXCSPA4SS4RT62" localSheetId="5" hidden="1">#REF!</definedName>
    <definedName name="BEx92HR14HQ9D5JXCSPA4SS4RT62" localSheetId="9" hidden="1">#REF!</definedName>
    <definedName name="BEx92HR14HQ9D5JXCSPA4SS4RT62" localSheetId="6" hidden="1">#REF!</definedName>
    <definedName name="BEx92HR14HQ9D5JXCSPA4SS4RT62" localSheetId="10" hidden="1">#REF!</definedName>
    <definedName name="BEx92HR14HQ9D5JXCSPA4SS4RT62" localSheetId="13" hidden="1">#REF!</definedName>
    <definedName name="BEx92HR14HQ9D5JXCSPA4SS4RT62" localSheetId="14" hidden="1">#REF!</definedName>
    <definedName name="BEx92HR14HQ9D5JXCSPA4SS4RT62" localSheetId="16" hidden="1">#REF!</definedName>
    <definedName name="BEx92HR14HQ9D5JXCSPA4SS4RT62" localSheetId="15" hidden="1">#REF!</definedName>
    <definedName name="BEx92HR14HQ9D5JXCSPA4SS4RT62" localSheetId="18" hidden="1">#REF!</definedName>
    <definedName name="BEx92HR14HQ9D5JXCSPA4SS4RT62" localSheetId="17" hidden="1">#REF!</definedName>
    <definedName name="BEx92HR14HQ9D5JXCSPA4SS4RT62" localSheetId="2" hidden="1">#REF!</definedName>
    <definedName name="BEx92HR14HQ9D5JXCSPA4SS4RT62" localSheetId="0" hidden="1">#REF!</definedName>
    <definedName name="BEx92HR14HQ9D5JXCSPA4SS4RT62" hidden="1">#REF!</definedName>
    <definedName name="BEx92HWA2D6A5EX9MFG68G0NOMSN" localSheetId="5" hidden="1">#REF!</definedName>
    <definedName name="BEx92HWA2D6A5EX9MFG68G0NOMSN" localSheetId="9" hidden="1">#REF!</definedName>
    <definedName name="BEx92HWA2D6A5EX9MFG68G0NOMSN" localSheetId="6" hidden="1">#REF!</definedName>
    <definedName name="BEx92HWA2D6A5EX9MFG68G0NOMSN" localSheetId="10" hidden="1">#REF!</definedName>
    <definedName name="BEx92HWA2D6A5EX9MFG68G0NOMSN" localSheetId="13" hidden="1">#REF!</definedName>
    <definedName name="BEx92HWA2D6A5EX9MFG68G0NOMSN" localSheetId="14" hidden="1">#REF!</definedName>
    <definedName name="BEx92HWA2D6A5EX9MFG68G0NOMSN" localSheetId="16" hidden="1">#REF!</definedName>
    <definedName name="BEx92HWA2D6A5EX9MFG68G0NOMSN" localSheetId="15" hidden="1">#REF!</definedName>
    <definedName name="BEx92HWA2D6A5EX9MFG68G0NOMSN" localSheetId="18" hidden="1">#REF!</definedName>
    <definedName name="BEx92HWA2D6A5EX9MFG68G0NOMSN" localSheetId="17" hidden="1">#REF!</definedName>
    <definedName name="BEx92HWA2D6A5EX9MFG68G0NOMSN" localSheetId="2" hidden="1">#REF!</definedName>
    <definedName name="BEx92HWA2D6A5EX9MFG68G0NOMSN" localSheetId="0" hidden="1">#REF!</definedName>
    <definedName name="BEx92HWA2D6A5EX9MFG68G0NOMSN" hidden="1">#REF!</definedName>
    <definedName name="BEx92I1SQUKW2W7S22E82HLJXRGK" localSheetId="5" hidden="1">#REF!</definedName>
    <definedName name="BEx92I1SQUKW2W7S22E82HLJXRGK" localSheetId="9" hidden="1">#REF!</definedName>
    <definedName name="BEx92I1SQUKW2W7S22E82HLJXRGK" localSheetId="6" hidden="1">#REF!</definedName>
    <definedName name="BEx92I1SQUKW2W7S22E82HLJXRGK" localSheetId="10" hidden="1">#REF!</definedName>
    <definedName name="BEx92I1SQUKW2W7S22E82HLJXRGK" localSheetId="13" hidden="1">#REF!</definedName>
    <definedName name="BEx92I1SQUKW2W7S22E82HLJXRGK" localSheetId="14" hidden="1">#REF!</definedName>
    <definedName name="BEx92I1SQUKW2W7S22E82HLJXRGK" localSheetId="16" hidden="1">#REF!</definedName>
    <definedName name="BEx92I1SQUKW2W7S22E82HLJXRGK" localSheetId="15" hidden="1">#REF!</definedName>
    <definedName name="BEx92I1SQUKW2W7S22E82HLJXRGK" localSheetId="18" hidden="1">#REF!</definedName>
    <definedName name="BEx92I1SQUKW2W7S22E82HLJXRGK" localSheetId="17" hidden="1">#REF!</definedName>
    <definedName name="BEx92I1SQUKW2W7S22E82HLJXRGK" localSheetId="2" hidden="1">#REF!</definedName>
    <definedName name="BEx92I1SQUKW2W7S22E82HLJXRGK" localSheetId="0" hidden="1">#REF!</definedName>
    <definedName name="BEx92I1SQUKW2W7S22E82HLJXRGK" hidden="1">#REF!</definedName>
    <definedName name="BEx92PUBDIXAU1FW5ZAXECMAU0LN" localSheetId="5" hidden="1">#REF!</definedName>
    <definedName name="BEx92PUBDIXAU1FW5ZAXECMAU0LN" localSheetId="9" hidden="1">#REF!</definedName>
    <definedName name="BEx92PUBDIXAU1FW5ZAXECMAU0LN" localSheetId="6" hidden="1">#REF!</definedName>
    <definedName name="BEx92PUBDIXAU1FW5ZAXECMAU0LN" localSheetId="10" hidden="1">#REF!</definedName>
    <definedName name="BEx92PUBDIXAU1FW5ZAXECMAU0LN" localSheetId="13" hidden="1">#REF!</definedName>
    <definedName name="BEx92PUBDIXAU1FW5ZAXECMAU0LN" localSheetId="14" hidden="1">#REF!</definedName>
    <definedName name="BEx92PUBDIXAU1FW5ZAXECMAU0LN" localSheetId="16" hidden="1">#REF!</definedName>
    <definedName name="BEx92PUBDIXAU1FW5ZAXECMAU0LN" localSheetId="15" hidden="1">#REF!</definedName>
    <definedName name="BEx92PUBDIXAU1FW5ZAXECMAU0LN" localSheetId="18" hidden="1">#REF!</definedName>
    <definedName name="BEx92PUBDIXAU1FW5ZAXECMAU0LN" localSheetId="17" hidden="1">#REF!</definedName>
    <definedName name="BEx92PUBDIXAU1FW5ZAXECMAU0LN" localSheetId="2" hidden="1">#REF!</definedName>
    <definedName name="BEx92PUBDIXAU1FW5ZAXECMAU0LN" localSheetId="0" hidden="1">#REF!</definedName>
    <definedName name="BEx92PUBDIXAU1FW5ZAXECMAU0LN" hidden="1">#REF!</definedName>
    <definedName name="BEx92S8MHFFIVRQ2YSHZNQGOFUHD" localSheetId="5" hidden="1">#REF!</definedName>
    <definedName name="BEx92S8MHFFIVRQ2YSHZNQGOFUHD" localSheetId="9" hidden="1">#REF!</definedName>
    <definedName name="BEx92S8MHFFIVRQ2YSHZNQGOFUHD" localSheetId="6" hidden="1">#REF!</definedName>
    <definedName name="BEx92S8MHFFIVRQ2YSHZNQGOFUHD" localSheetId="10" hidden="1">#REF!</definedName>
    <definedName name="BEx92S8MHFFIVRQ2YSHZNQGOFUHD" localSheetId="13" hidden="1">#REF!</definedName>
    <definedName name="BEx92S8MHFFIVRQ2YSHZNQGOFUHD" localSheetId="14" hidden="1">#REF!</definedName>
    <definedName name="BEx92S8MHFFIVRQ2YSHZNQGOFUHD" localSheetId="16" hidden="1">#REF!</definedName>
    <definedName name="BEx92S8MHFFIVRQ2YSHZNQGOFUHD" localSheetId="15" hidden="1">#REF!</definedName>
    <definedName name="BEx92S8MHFFIVRQ2YSHZNQGOFUHD" localSheetId="18" hidden="1">#REF!</definedName>
    <definedName name="BEx92S8MHFFIVRQ2YSHZNQGOFUHD" localSheetId="17" hidden="1">#REF!</definedName>
    <definedName name="BEx92S8MHFFIVRQ2YSHZNQGOFUHD" localSheetId="2" hidden="1">#REF!</definedName>
    <definedName name="BEx92S8MHFFIVRQ2YSHZNQGOFUHD" localSheetId="0" hidden="1">#REF!</definedName>
    <definedName name="BEx92S8MHFFIVRQ2YSHZNQGOFUHD" hidden="1">#REF!</definedName>
    <definedName name="BEx92VJ5FJGXISSSMOUAESCSIWFV" localSheetId="5" hidden="1">#REF!</definedName>
    <definedName name="BEx92VJ5FJGXISSSMOUAESCSIWFV" localSheetId="9" hidden="1">#REF!</definedName>
    <definedName name="BEx92VJ5FJGXISSSMOUAESCSIWFV" localSheetId="6" hidden="1">#REF!</definedName>
    <definedName name="BEx92VJ5FJGXISSSMOUAESCSIWFV" localSheetId="10" hidden="1">#REF!</definedName>
    <definedName name="BEx92VJ5FJGXISSSMOUAESCSIWFV" localSheetId="13" hidden="1">#REF!</definedName>
    <definedName name="BEx92VJ5FJGXISSSMOUAESCSIWFV" localSheetId="14" hidden="1">#REF!</definedName>
    <definedName name="BEx92VJ5FJGXISSSMOUAESCSIWFV" localSheetId="16" hidden="1">#REF!</definedName>
    <definedName name="BEx92VJ5FJGXISSSMOUAESCSIWFV" localSheetId="15" hidden="1">#REF!</definedName>
    <definedName name="BEx92VJ5FJGXISSSMOUAESCSIWFV" localSheetId="18" hidden="1">#REF!</definedName>
    <definedName name="BEx92VJ5FJGXISSSMOUAESCSIWFV" localSheetId="17" hidden="1">#REF!</definedName>
    <definedName name="BEx92VJ5FJGXISSSMOUAESCSIWFV" localSheetId="2" hidden="1">#REF!</definedName>
    <definedName name="BEx92VJ5FJGXISSSMOUAESCSIWFV" localSheetId="0" hidden="1">#REF!</definedName>
    <definedName name="BEx92VJ5FJGXISSSMOUAESCSIWFV" hidden="1">#REF!</definedName>
    <definedName name="BEx93B9OULL2YGC896XXYAAJSTRK" localSheetId="5" hidden="1">#REF!</definedName>
    <definedName name="BEx93B9OULL2YGC896XXYAAJSTRK" localSheetId="9" hidden="1">#REF!</definedName>
    <definedName name="BEx93B9OULL2YGC896XXYAAJSTRK" localSheetId="6" hidden="1">#REF!</definedName>
    <definedName name="BEx93B9OULL2YGC896XXYAAJSTRK" localSheetId="10" hidden="1">#REF!</definedName>
    <definedName name="BEx93B9OULL2YGC896XXYAAJSTRK" localSheetId="13" hidden="1">#REF!</definedName>
    <definedName name="BEx93B9OULL2YGC896XXYAAJSTRK" localSheetId="14" hidden="1">#REF!</definedName>
    <definedName name="BEx93B9OULL2YGC896XXYAAJSTRK" localSheetId="16" hidden="1">#REF!</definedName>
    <definedName name="BEx93B9OULL2YGC896XXYAAJSTRK" localSheetId="15" hidden="1">#REF!</definedName>
    <definedName name="BEx93B9OULL2YGC896XXYAAJSTRK" localSheetId="18" hidden="1">#REF!</definedName>
    <definedName name="BEx93B9OULL2YGC896XXYAAJSTRK" localSheetId="17" hidden="1">#REF!</definedName>
    <definedName name="BEx93B9OULL2YGC896XXYAAJSTRK" localSheetId="2" hidden="1">#REF!</definedName>
    <definedName name="BEx93B9OULL2YGC896XXYAAJSTRK" localSheetId="0" hidden="1">#REF!</definedName>
    <definedName name="BEx93B9OULL2YGC896XXYAAJSTRK" hidden="1">#REF!</definedName>
    <definedName name="BEx93FRKF99NRT3LH99UTIH7AAYF" localSheetId="5" hidden="1">#REF!</definedName>
    <definedName name="BEx93FRKF99NRT3LH99UTIH7AAYF" localSheetId="9" hidden="1">#REF!</definedName>
    <definedName name="BEx93FRKF99NRT3LH99UTIH7AAYF" localSheetId="6" hidden="1">#REF!</definedName>
    <definedName name="BEx93FRKF99NRT3LH99UTIH7AAYF" localSheetId="10" hidden="1">#REF!</definedName>
    <definedName name="BEx93FRKF99NRT3LH99UTIH7AAYF" localSheetId="13" hidden="1">#REF!</definedName>
    <definedName name="BEx93FRKF99NRT3LH99UTIH7AAYF" localSheetId="14" hidden="1">#REF!</definedName>
    <definedName name="BEx93FRKF99NRT3LH99UTIH7AAYF" localSheetId="16" hidden="1">#REF!</definedName>
    <definedName name="BEx93FRKF99NRT3LH99UTIH7AAYF" localSheetId="15" hidden="1">#REF!</definedName>
    <definedName name="BEx93FRKF99NRT3LH99UTIH7AAYF" localSheetId="18" hidden="1">#REF!</definedName>
    <definedName name="BEx93FRKF99NRT3LH99UTIH7AAYF" localSheetId="17" hidden="1">#REF!</definedName>
    <definedName name="BEx93FRKF99NRT3LH99UTIH7AAYF" localSheetId="2" hidden="1">#REF!</definedName>
    <definedName name="BEx93FRKF99NRT3LH99UTIH7AAYF" localSheetId="0" hidden="1">#REF!</definedName>
    <definedName name="BEx93FRKF99NRT3LH99UTIH7AAYF" hidden="1">#REF!</definedName>
    <definedName name="BEx93M7FSHP50OG34A4W8W8DF12U" localSheetId="5" hidden="1">#REF!</definedName>
    <definedName name="BEx93M7FSHP50OG34A4W8W8DF12U" localSheetId="9" hidden="1">#REF!</definedName>
    <definedName name="BEx93M7FSHP50OG34A4W8W8DF12U" localSheetId="6" hidden="1">#REF!</definedName>
    <definedName name="BEx93M7FSHP50OG34A4W8W8DF12U" localSheetId="10" hidden="1">#REF!</definedName>
    <definedName name="BEx93M7FSHP50OG34A4W8W8DF12U" localSheetId="13" hidden="1">#REF!</definedName>
    <definedName name="BEx93M7FSHP50OG34A4W8W8DF12U" localSheetId="14" hidden="1">#REF!</definedName>
    <definedName name="BEx93M7FSHP50OG34A4W8W8DF12U" localSheetId="16" hidden="1">#REF!</definedName>
    <definedName name="BEx93M7FSHP50OG34A4W8W8DF12U" localSheetId="15" hidden="1">#REF!</definedName>
    <definedName name="BEx93M7FSHP50OG34A4W8W8DF12U" localSheetId="18" hidden="1">#REF!</definedName>
    <definedName name="BEx93M7FSHP50OG34A4W8W8DF12U" localSheetId="17" hidden="1">#REF!</definedName>
    <definedName name="BEx93M7FSHP50OG34A4W8W8DF12U" localSheetId="2" hidden="1">#REF!</definedName>
    <definedName name="BEx93M7FSHP50OG34A4W8W8DF12U" localSheetId="0" hidden="1">#REF!</definedName>
    <definedName name="BEx93M7FSHP50OG34A4W8W8DF12U" hidden="1">#REF!</definedName>
    <definedName name="BEx93OLWY2O3PRA74U41VG5RXT4Q" localSheetId="5" hidden="1">#REF!</definedName>
    <definedName name="BEx93OLWY2O3PRA74U41VG5RXT4Q" localSheetId="9" hidden="1">#REF!</definedName>
    <definedName name="BEx93OLWY2O3PRA74U41VG5RXT4Q" localSheetId="6" hidden="1">#REF!</definedName>
    <definedName name="BEx93OLWY2O3PRA74U41VG5RXT4Q" localSheetId="10" hidden="1">#REF!</definedName>
    <definedName name="BEx93OLWY2O3PRA74U41VG5RXT4Q" localSheetId="13" hidden="1">#REF!</definedName>
    <definedName name="BEx93OLWY2O3PRA74U41VG5RXT4Q" localSheetId="14" hidden="1">#REF!</definedName>
    <definedName name="BEx93OLWY2O3PRA74U41VG5RXT4Q" localSheetId="16" hidden="1">#REF!</definedName>
    <definedName name="BEx93OLWY2O3PRA74U41VG5RXT4Q" localSheetId="15" hidden="1">#REF!</definedName>
    <definedName name="BEx93OLWY2O3PRA74U41VG5RXT4Q" localSheetId="18" hidden="1">#REF!</definedName>
    <definedName name="BEx93OLWY2O3PRA74U41VG5RXT4Q" localSheetId="17" hidden="1">#REF!</definedName>
    <definedName name="BEx93OLWY2O3PRA74U41VG5RXT4Q" localSheetId="2" hidden="1">#REF!</definedName>
    <definedName name="BEx93OLWY2O3PRA74U41VG5RXT4Q" localSheetId="0" hidden="1">#REF!</definedName>
    <definedName name="BEx93OLWY2O3PRA74U41VG5RXT4Q" hidden="1">#REF!</definedName>
    <definedName name="BEx93RWFAF6YJGYUTITVM445C02U" localSheetId="5" hidden="1">#REF!</definedName>
    <definedName name="BEx93RWFAF6YJGYUTITVM445C02U" localSheetId="9" hidden="1">#REF!</definedName>
    <definedName name="BEx93RWFAF6YJGYUTITVM445C02U" localSheetId="6" hidden="1">#REF!</definedName>
    <definedName name="BEx93RWFAF6YJGYUTITVM445C02U" localSheetId="10" hidden="1">#REF!</definedName>
    <definedName name="BEx93RWFAF6YJGYUTITVM445C02U" localSheetId="13" hidden="1">#REF!</definedName>
    <definedName name="BEx93RWFAF6YJGYUTITVM445C02U" localSheetId="14" hidden="1">#REF!</definedName>
    <definedName name="BEx93RWFAF6YJGYUTITVM445C02U" localSheetId="16" hidden="1">#REF!</definedName>
    <definedName name="BEx93RWFAF6YJGYUTITVM445C02U" localSheetId="15" hidden="1">#REF!</definedName>
    <definedName name="BEx93RWFAF6YJGYUTITVM445C02U" localSheetId="18" hidden="1">#REF!</definedName>
    <definedName name="BEx93RWFAF6YJGYUTITVM445C02U" localSheetId="17" hidden="1">#REF!</definedName>
    <definedName name="BEx93RWFAF6YJGYUTITVM445C02U" localSheetId="2" hidden="1">#REF!</definedName>
    <definedName name="BEx93RWFAF6YJGYUTITVM445C02U" localSheetId="0" hidden="1">#REF!</definedName>
    <definedName name="BEx93RWFAF6YJGYUTITVM445C02U" hidden="1">#REF!</definedName>
    <definedName name="BEx93SY9RWG3HUV4YXQKXJH9FH14" localSheetId="5" hidden="1">#REF!</definedName>
    <definedName name="BEx93SY9RWG3HUV4YXQKXJH9FH14" localSheetId="9" hidden="1">#REF!</definedName>
    <definedName name="BEx93SY9RWG3HUV4YXQKXJH9FH14" localSheetId="6" hidden="1">#REF!</definedName>
    <definedName name="BEx93SY9RWG3HUV4YXQKXJH9FH14" localSheetId="10" hidden="1">#REF!</definedName>
    <definedName name="BEx93SY9RWG3HUV4YXQKXJH9FH14" localSheetId="13" hidden="1">#REF!</definedName>
    <definedName name="BEx93SY9RWG3HUV4YXQKXJH9FH14" localSheetId="14" hidden="1">#REF!</definedName>
    <definedName name="BEx93SY9RWG3HUV4YXQKXJH9FH14" localSheetId="16" hidden="1">#REF!</definedName>
    <definedName name="BEx93SY9RWG3HUV4YXQKXJH9FH14" localSheetId="15" hidden="1">#REF!</definedName>
    <definedName name="BEx93SY9RWG3HUV4YXQKXJH9FH14" localSheetId="18" hidden="1">#REF!</definedName>
    <definedName name="BEx93SY9RWG3HUV4YXQKXJH9FH14" localSheetId="17" hidden="1">#REF!</definedName>
    <definedName name="BEx93SY9RWG3HUV4YXQKXJH9FH14" localSheetId="2" hidden="1">#REF!</definedName>
    <definedName name="BEx93SY9RWG3HUV4YXQKXJH9FH14" localSheetId="0" hidden="1">#REF!</definedName>
    <definedName name="BEx93SY9RWG3HUV4YXQKXJH9FH14" hidden="1">#REF!</definedName>
    <definedName name="BEx93TJUX3U0FJDBG6DDSNQ91R5J" localSheetId="5" hidden="1">#REF!</definedName>
    <definedName name="BEx93TJUX3U0FJDBG6DDSNQ91R5J" localSheetId="9" hidden="1">#REF!</definedName>
    <definedName name="BEx93TJUX3U0FJDBG6DDSNQ91R5J" localSheetId="6" hidden="1">#REF!</definedName>
    <definedName name="BEx93TJUX3U0FJDBG6DDSNQ91R5J" localSheetId="10" hidden="1">#REF!</definedName>
    <definedName name="BEx93TJUX3U0FJDBG6DDSNQ91R5J" localSheetId="13" hidden="1">#REF!</definedName>
    <definedName name="BEx93TJUX3U0FJDBG6DDSNQ91R5J" localSheetId="14" hidden="1">#REF!</definedName>
    <definedName name="BEx93TJUX3U0FJDBG6DDSNQ91R5J" localSheetId="16" hidden="1">#REF!</definedName>
    <definedName name="BEx93TJUX3U0FJDBG6DDSNQ91R5J" localSheetId="15" hidden="1">#REF!</definedName>
    <definedName name="BEx93TJUX3U0FJDBG6DDSNQ91R5J" localSheetId="18" hidden="1">#REF!</definedName>
    <definedName name="BEx93TJUX3U0FJDBG6DDSNQ91R5J" localSheetId="17" hidden="1">#REF!</definedName>
    <definedName name="BEx93TJUX3U0FJDBG6DDSNQ91R5J" localSheetId="2" hidden="1">#REF!</definedName>
    <definedName name="BEx93TJUX3U0FJDBG6DDSNQ91R5J" localSheetId="0" hidden="1">#REF!</definedName>
    <definedName name="BEx93TJUX3U0FJDBG6DDSNQ91R5J" hidden="1">#REF!</definedName>
    <definedName name="BEx942UCRHMI4B0US31HO95GSC2X" localSheetId="5" hidden="1">#REF!</definedName>
    <definedName name="BEx942UCRHMI4B0US31HO95GSC2X" localSheetId="9" hidden="1">#REF!</definedName>
    <definedName name="BEx942UCRHMI4B0US31HO95GSC2X" localSheetId="6" hidden="1">#REF!</definedName>
    <definedName name="BEx942UCRHMI4B0US31HO95GSC2X" localSheetId="10" hidden="1">#REF!</definedName>
    <definedName name="BEx942UCRHMI4B0US31HO95GSC2X" localSheetId="13" hidden="1">#REF!</definedName>
    <definedName name="BEx942UCRHMI4B0US31HO95GSC2X" localSheetId="14" hidden="1">#REF!</definedName>
    <definedName name="BEx942UCRHMI4B0US31HO95GSC2X" localSheetId="16" hidden="1">#REF!</definedName>
    <definedName name="BEx942UCRHMI4B0US31HO95GSC2X" localSheetId="15" hidden="1">#REF!</definedName>
    <definedName name="BEx942UCRHMI4B0US31HO95GSC2X" localSheetId="18" hidden="1">#REF!</definedName>
    <definedName name="BEx942UCRHMI4B0US31HO95GSC2X" localSheetId="17" hidden="1">#REF!</definedName>
    <definedName name="BEx942UCRHMI4B0US31HO95GSC2X" localSheetId="2" hidden="1">#REF!</definedName>
    <definedName name="BEx942UCRHMI4B0US31HO95GSC2X" localSheetId="0" hidden="1">#REF!</definedName>
    <definedName name="BEx942UCRHMI4B0US31HO95GSC2X" hidden="1">#REF!</definedName>
    <definedName name="BEx942ZND3V7XSHKTD0UH9X85N5E" localSheetId="5" hidden="1">#REF!</definedName>
    <definedName name="BEx942ZND3V7XSHKTD0UH9X85N5E" localSheetId="9" hidden="1">#REF!</definedName>
    <definedName name="BEx942ZND3V7XSHKTD0UH9X85N5E" localSheetId="6" hidden="1">#REF!</definedName>
    <definedName name="BEx942ZND3V7XSHKTD0UH9X85N5E" localSheetId="10" hidden="1">#REF!</definedName>
    <definedName name="BEx942ZND3V7XSHKTD0UH9X85N5E" localSheetId="13" hidden="1">#REF!</definedName>
    <definedName name="BEx942ZND3V7XSHKTD0UH9X85N5E" localSheetId="14" hidden="1">#REF!</definedName>
    <definedName name="BEx942ZND3V7XSHKTD0UH9X85N5E" localSheetId="16" hidden="1">#REF!</definedName>
    <definedName name="BEx942ZND3V7XSHKTD0UH9X85N5E" localSheetId="15" hidden="1">#REF!</definedName>
    <definedName name="BEx942ZND3V7XSHKTD0UH9X85N5E" localSheetId="18" hidden="1">#REF!</definedName>
    <definedName name="BEx942ZND3V7XSHKTD0UH9X85N5E" localSheetId="17" hidden="1">#REF!</definedName>
    <definedName name="BEx942ZND3V7XSHKTD0UH9X85N5E" localSheetId="2" hidden="1">#REF!</definedName>
    <definedName name="BEx942ZND3V7XSHKTD0UH9X85N5E" localSheetId="0" hidden="1">#REF!</definedName>
    <definedName name="BEx942ZND3V7XSHKTD0UH9X85N5E" hidden="1">#REF!</definedName>
    <definedName name="BEx947HHLR6UU6NYPNDZRF79V52K" localSheetId="5" hidden="1">#REF!</definedName>
    <definedName name="BEx947HHLR6UU6NYPNDZRF79V52K" localSheetId="9" hidden="1">#REF!</definedName>
    <definedName name="BEx947HHLR6UU6NYPNDZRF79V52K" localSheetId="6" hidden="1">#REF!</definedName>
    <definedName name="BEx947HHLR6UU6NYPNDZRF79V52K" localSheetId="10" hidden="1">#REF!</definedName>
    <definedName name="BEx947HHLR6UU6NYPNDZRF79V52K" localSheetId="13" hidden="1">#REF!</definedName>
    <definedName name="BEx947HHLR6UU6NYPNDZRF79V52K" localSheetId="14" hidden="1">#REF!</definedName>
    <definedName name="BEx947HHLR6UU6NYPNDZRF79V52K" localSheetId="16" hidden="1">#REF!</definedName>
    <definedName name="BEx947HHLR6UU6NYPNDZRF79V52K" localSheetId="15" hidden="1">#REF!</definedName>
    <definedName name="BEx947HHLR6UU6NYPNDZRF79V52K" localSheetId="18" hidden="1">#REF!</definedName>
    <definedName name="BEx947HHLR6UU6NYPNDZRF79V52K" localSheetId="17" hidden="1">#REF!</definedName>
    <definedName name="BEx947HHLR6UU6NYPNDZRF79V52K" localSheetId="2" hidden="1">#REF!</definedName>
    <definedName name="BEx947HHLR6UU6NYPNDZRF79V52K" localSheetId="0" hidden="1">#REF!</definedName>
    <definedName name="BEx947HHLR6UU6NYPNDZRF79V52K" hidden="1">#REF!</definedName>
    <definedName name="BEx948ZFFQWVIDNG4AZAUGGGEB5U" localSheetId="5" hidden="1">#REF!</definedName>
    <definedName name="BEx948ZFFQWVIDNG4AZAUGGGEB5U" localSheetId="9" hidden="1">#REF!</definedName>
    <definedName name="BEx948ZFFQWVIDNG4AZAUGGGEB5U" localSheetId="6" hidden="1">#REF!</definedName>
    <definedName name="BEx948ZFFQWVIDNG4AZAUGGGEB5U" localSheetId="10" hidden="1">#REF!</definedName>
    <definedName name="BEx948ZFFQWVIDNG4AZAUGGGEB5U" localSheetId="13" hidden="1">#REF!</definedName>
    <definedName name="BEx948ZFFQWVIDNG4AZAUGGGEB5U" localSheetId="14" hidden="1">#REF!</definedName>
    <definedName name="BEx948ZFFQWVIDNG4AZAUGGGEB5U" localSheetId="16" hidden="1">#REF!</definedName>
    <definedName name="BEx948ZFFQWVIDNG4AZAUGGGEB5U" localSheetId="15" hidden="1">#REF!</definedName>
    <definedName name="BEx948ZFFQWVIDNG4AZAUGGGEB5U" localSheetId="18" hidden="1">#REF!</definedName>
    <definedName name="BEx948ZFFQWVIDNG4AZAUGGGEB5U" localSheetId="17" hidden="1">#REF!</definedName>
    <definedName name="BEx948ZFFQWVIDNG4AZAUGGGEB5U" localSheetId="2" hidden="1">#REF!</definedName>
    <definedName name="BEx948ZFFQWVIDNG4AZAUGGGEB5U" localSheetId="0" hidden="1">#REF!</definedName>
    <definedName name="BEx948ZFFQWVIDNG4AZAUGGGEB5U" hidden="1">#REF!</definedName>
    <definedName name="BEx94CKXG92OMURH41SNU6IOHK4J" localSheetId="5" hidden="1">#REF!</definedName>
    <definedName name="BEx94CKXG92OMURH41SNU6IOHK4J" localSheetId="9" hidden="1">#REF!</definedName>
    <definedName name="BEx94CKXG92OMURH41SNU6IOHK4J" localSheetId="6" hidden="1">#REF!</definedName>
    <definedName name="BEx94CKXG92OMURH41SNU6IOHK4J" localSheetId="10" hidden="1">#REF!</definedName>
    <definedName name="BEx94CKXG92OMURH41SNU6IOHK4J" localSheetId="13" hidden="1">#REF!</definedName>
    <definedName name="BEx94CKXG92OMURH41SNU6IOHK4J" localSheetId="14" hidden="1">#REF!</definedName>
    <definedName name="BEx94CKXG92OMURH41SNU6IOHK4J" localSheetId="16" hidden="1">#REF!</definedName>
    <definedName name="BEx94CKXG92OMURH41SNU6IOHK4J" localSheetId="15" hidden="1">#REF!</definedName>
    <definedName name="BEx94CKXG92OMURH41SNU6IOHK4J" localSheetId="18" hidden="1">#REF!</definedName>
    <definedName name="BEx94CKXG92OMURH41SNU6IOHK4J" localSheetId="17" hidden="1">#REF!</definedName>
    <definedName name="BEx94CKXG92OMURH41SNU6IOHK4J" localSheetId="2" hidden="1">#REF!</definedName>
    <definedName name="BEx94CKXG92OMURH41SNU6IOHK4J" localSheetId="0" hidden="1">#REF!</definedName>
    <definedName name="BEx94CKXG92OMURH41SNU6IOHK4J" hidden="1">#REF!</definedName>
    <definedName name="BEx94GXG30CIVB6ZQN3X3IK6BZXQ" localSheetId="5" hidden="1">#REF!</definedName>
    <definedName name="BEx94GXG30CIVB6ZQN3X3IK6BZXQ" localSheetId="9" hidden="1">#REF!</definedName>
    <definedName name="BEx94GXG30CIVB6ZQN3X3IK6BZXQ" localSheetId="6" hidden="1">#REF!</definedName>
    <definedName name="BEx94GXG30CIVB6ZQN3X3IK6BZXQ" localSheetId="10" hidden="1">#REF!</definedName>
    <definedName name="BEx94GXG30CIVB6ZQN3X3IK6BZXQ" localSheetId="13" hidden="1">#REF!</definedName>
    <definedName name="BEx94GXG30CIVB6ZQN3X3IK6BZXQ" localSheetId="14" hidden="1">#REF!</definedName>
    <definedName name="BEx94GXG30CIVB6ZQN3X3IK6BZXQ" localSheetId="16" hidden="1">#REF!</definedName>
    <definedName name="BEx94GXG30CIVB6ZQN3X3IK6BZXQ" localSheetId="15" hidden="1">#REF!</definedName>
    <definedName name="BEx94GXG30CIVB6ZQN3X3IK6BZXQ" localSheetId="18" hidden="1">#REF!</definedName>
    <definedName name="BEx94GXG30CIVB6ZQN3X3IK6BZXQ" localSheetId="17" hidden="1">#REF!</definedName>
    <definedName name="BEx94GXG30CIVB6ZQN3X3IK6BZXQ" localSheetId="2" hidden="1">#REF!</definedName>
    <definedName name="BEx94GXG30CIVB6ZQN3X3IK6BZXQ" localSheetId="0" hidden="1">#REF!</definedName>
    <definedName name="BEx94GXG30CIVB6ZQN3X3IK6BZXQ" hidden="1">#REF!</definedName>
    <definedName name="BEx94HJ0DWZHE39X4BLCQCJ3M1MC" localSheetId="5" hidden="1">#REF!</definedName>
    <definedName name="BEx94HJ0DWZHE39X4BLCQCJ3M1MC" localSheetId="9" hidden="1">#REF!</definedName>
    <definedName name="BEx94HJ0DWZHE39X4BLCQCJ3M1MC" localSheetId="6" hidden="1">#REF!</definedName>
    <definedName name="BEx94HJ0DWZHE39X4BLCQCJ3M1MC" localSheetId="10" hidden="1">#REF!</definedName>
    <definedName name="BEx94HJ0DWZHE39X4BLCQCJ3M1MC" localSheetId="13" hidden="1">#REF!</definedName>
    <definedName name="BEx94HJ0DWZHE39X4BLCQCJ3M1MC" localSheetId="14" hidden="1">#REF!</definedName>
    <definedName name="BEx94HJ0DWZHE39X4BLCQCJ3M1MC" localSheetId="16" hidden="1">#REF!</definedName>
    <definedName name="BEx94HJ0DWZHE39X4BLCQCJ3M1MC" localSheetId="15" hidden="1">#REF!</definedName>
    <definedName name="BEx94HJ0DWZHE39X4BLCQCJ3M1MC" localSheetId="18" hidden="1">#REF!</definedName>
    <definedName name="BEx94HJ0DWZHE39X4BLCQCJ3M1MC" localSheetId="17" hidden="1">#REF!</definedName>
    <definedName name="BEx94HJ0DWZHE39X4BLCQCJ3M1MC" localSheetId="2" hidden="1">#REF!</definedName>
    <definedName name="BEx94HJ0DWZHE39X4BLCQCJ3M1MC" localSheetId="0" hidden="1">#REF!</definedName>
    <definedName name="BEx94HJ0DWZHE39X4BLCQCJ3M1MC" hidden="1">#REF!</definedName>
    <definedName name="BEx94HZ5LURYM9ST744ALV6ZCKYP" localSheetId="5" hidden="1">#REF!</definedName>
    <definedName name="BEx94HZ5LURYM9ST744ALV6ZCKYP" localSheetId="9" hidden="1">#REF!</definedName>
    <definedName name="BEx94HZ5LURYM9ST744ALV6ZCKYP" localSheetId="6" hidden="1">#REF!</definedName>
    <definedName name="BEx94HZ5LURYM9ST744ALV6ZCKYP" localSheetId="10" hidden="1">#REF!</definedName>
    <definedName name="BEx94HZ5LURYM9ST744ALV6ZCKYP" localSheetId="13" hidden="1">#REF!</definedName>
    <definedName name="BEx94HZ5LURYM9ST744ALV6ZCKYP" localSheetId="14" hidden="1">#REF!</definedName>
    <definedName name="BEx94HZ5LURYM9ST744ALV6ZCKYP" localSheetId="16" hidden="1">#REF!</definedName>
    <definedName name="BEx94HZ5LURYM9ST744ALV6ZCKYP" localSheetId="15" hidden="1">#REF!</definedName>
    <definedName name="BEx94HZ5LURYM9ST744ALV6ZCKYP" localSheetId="18" hidden="1">#REF!</definedName>
    <definedName name="BEx94HZ5LURYM9ST744ALV6ZCKYP" localSheetId="17" hidden="1">#REF!</definedName>
    <definedName name="BEx94HZ5LURYM9ST744ALV6ZCKYP" localSheetId="2" hidden="1">#REF!</definedName>
    <definedName name="BEx94HZ5LURYM9ST744ALV6ZCKYP" localSheetId="0" hidden="1">#REF!</definedName>
    <definedName name="BEx94HZ5LURYM9ST744ALV6ZCKYP" hidden="1">#REF!</definedName>
    <definedName name="BEx94IQ75E90YUMWJ9N591LR7DQQ" localSheetId="5" hidden="1">#REF!</definedName>
    <definedName name="BEx94IQ75E90YUMWJ9N591LR7DQQ" localSheetId="9" hidden="1">#REF!</definedName>
    <definedName name="BEx94IQ75E90YUMWJ9N591LR7DQQ" localSheetId="6" hidden="1">#REF!</definedName>
    <definedName name="BEx94IQ75E90YUMWJ9N591LR7DQQ" localSheetId="10" hidden="1">#REF!</definedName>
    <definedName name="BEx94IQ75E90YUMWJ9N591LR7DQQ" localSheetId="13" hidden="1">#REF!</definedName>
    <definedName name="BEx94IQ75E90YUMWJ9N591LR7DQQ" localSheetId="14" hidden="1">#REF!</definedName>
    <definedName name="BEx94IQ75E90YUMWJ9N591LR7DQQ" localSheetId="16" hidden="1">#REF!</definedName>
    <definedName name="BEx94IQ75E90YUMWJ9N591LR7DQQ" localSheetId="15" hidden="1">#REF!</definedName>
    <definedName name="BEx94IQ75E90YUMWJ9N591LR7DQQ" localSheetId="18" hidden="1">#REF!</definedName>
    <definedName name="BEx94IQ75E90YUMWJ9N591LR7DQQ" localSheetId="17" hidden="1">#REF!</definedName>
    <definedName name="BEx94IQ75E90YUMWJ9N591LR7DQQ" localSheetId="2" hidden="1">#REF!</definedName>
    <definedName name="BEx94IQ75E90YUMWJ9N591LR7DQQ" localSheetId="0" hidden="1">#REF!</definedName>
    <definedName name="BEx94IQ75E90YUMWJ9N591LR7DQQ" hidden="1">#REF!</definedName>
    <definedName name="BEx94N7W5T3U7UOE97D6OVIBUCXS" localSheetId="5" hidden="1">#REF!</definedName>
    <definedName name="BEx94N7W5T3U7UOE97D6OVIBUCXS" localSheetId="9" hidden="1">#REF!</definedName>
    <definedName name="BEx94N7W5T3U7UOE97D6OVIBUCXS" localSheetId="6" hidden="1">#REF!</definedName>
    <definedName name="BEx94N7W5T3U7UOE97D6OVIBUCXS" localSheetId="10" hidden="1">#REF!</definedName>
    <definedName name="BEx94N7W5T3U7UOE97D6OVIBUCXS" localSheetId="13" hidden="1">#REF!</definedName>
    <definedName name="BEx94N7W5T3U7UOE97D6OVIBUCXS" localSheetId="14" hidden="1">#REF!</definedName>
    <definedName name="BEx94N7W5T3U7UOE97D6OVIBUCXS" localSheetId="16" hidden="1">#REF!</definedName>
    <definedName name="BEx94N7W5T3U7UOE97D6OVIBUCXS" localSheetId="15" hidden="1">#REF!</definedName>
    <definedName name="BEx94N7W5T3U7UOE97D6OVIBUCXS" localSheetId="18" hidden="1">#REF!</definedName>
    <definedName name="BEx94N7W5T3U7UOE97D6OVIBUCXS" localSheetId="17" hidden="1">#REF!</definedName>
    <definedName name="BEx94N7W5T3U7UOE97D6OVIBUCXS" localSheetId="2" hidden="1">#REF!</definedName>
    <definedName name="BEx94N7W5T3U7UOE97D6OVIBUCXS" localSheetId="0" hidden="1">#REF!</definedName>
    <definedName name="BEx94N7W5T3U7UOE97D6OVIBUCXS" hidden="1">#REF!</definedName>
    <definedName name="BEx955NIAWX5OLAHMTV6QFUZPR30" localSheetId="5" hidden="1">#REF!</definedName>
    <definedName name="BEx955NIAWX5OLAHMTV6QFUZPR30" localSheetId="9" hidden="1">#REF!</definedName>
    <definedName name="BEx955NIAWX5OLAHMTV6QFUZPR30" localSheetId="6" hidden="1">#REF!</definedName>
    <definedName name="BEx955NIAWX5OLAHMTV6QFUZPR30" localSheetId="10" hidden="1">#REF!</definedName>
    <definedName name="BEx955NIAWX5OLAHMTV6QFUZPR30" localSheetId="13" hidden="1">#REF!</definedName>
    <definedName name="BEx955NIAWX5OLAHMTV6QFUZPR30" localSheetId="14" hidden="1">#REF!</definedName>
    <definedName name="BEx955NIAWX5OLAHMTV6QFUZPR30" localSheetId="16" hidden="1">#REF!</definedName>
    <definedName name="BEx955NIAWX5OLAHMTV6QFUZPR30" localSheetId="15" hidden="1">#REF!</definedName>
    <definedName name="BEx955NIAWX5OLAHMTV6QFUZPR30" localSheetId="18" hidden="1">#REF!</definedName>
    <definedName name="BEx955NIAWX5OLAHMTV6QFUZPR30" localSheetId="17" hidden="1">#REF!</definedName>
    <definedName name="BEx955NIAWX5OLAHMTV6QFUZPR30" localSheetId="2" hidden="1">#REF!</definedName>
    <definedName name="BEx955NIAWX5OLAHMTV6QFUZPR30" localSheetId="0" hidden="1">#REF!</definedName>
    <definedName name="BEx955NIAWX5OLAHMTV6QFUZPR30" hidden="1">#REF!</definedName>
    <definedName name="BEx9581TYVI2M5TT4ISDAJV4W7Z6" localSheetId="5" hidden="1">#REF!</definedName>
    <definedName name="BEx9581TYVI2M5TT4ISDAJV4W7Z6" localSheetId="9" hidden="1">#REF!</definedName>
    <definedName name="BEx9581TYVI2M5TT4ISDAJV4W7Z6" localSheetId="6" hidden="1">#REF!</definedName>
    <definedName name="BEx9581TYVI2M5TT4ISDAJV4W7Z6" localSheetId="10" hidden="1">#REF!</definedName>
    <definedName name="BEx9581TYVI2M5TT4ISDAJV4W7Z6" localSheetId="13" hidden="1">#REF!</definedName>
    <definedName name="BEx9581TYVI2M5TT4ISDAJV4W7Z6" localSheetId="14" hidden="1">#REF!</definedName>
    <definedName name="BEx9581TYVI2M5TT4ISDAJV4W7Z6" localSheetId="16" hidden="1">#REF!</definedName>
    <definedName name="BEx9581TYVI2M5TT4ISDAJV4W7Z6" localSheetId="15" hidden="1">#REF!</definedName>
    <definedName name="BEx9581TYVI2M5TT4ISDAJV4W7Z6" localSheetId="18" hidden="1">#REF!</definedName>
    <definedName name="BEx9581TYVI2M5TT4ISDAJV4W7Z6" localSheetId="17" hidden="1">#REF!</definedName>
    <definedName name="BEx9581TYVI2M5TT4ISDAJV4W7Z6" localSheetId="2" hidden="1">#REF!</definedName>
    <definedName name="BEx9581TYVI2M5TT4ISDAJV4W7Z6" localSheetId="0" hidden="1">#REF!</definedName>
    <definedName name="BEx9581TYVI2M5TT4ISDAJV4W7Z6" hidden="1">#REF!</definedName>
    <definedName name="BEx95G55NR99FDSE95CXDI4DKWSV" localSheetId="5" hidden="1">#REF!</definedName>
    <definedName name="BEx95G55NR99FDSE95CXDI4DKWSV" localSheetId="9" hidden="1">#REF!</definedName>
    <definedName name="BEx95G55NR99FDSE95CXDI4DKWSV" localSheetId="6" hidden="1">#REF!</definedName>
    <definedName name="BEx95G55NR99FDSE95CXDI4DKWSV" localSheetId="10" hidden="1">#REF!</definedName>
    <definedName name="BEx95G55NR99FDSE95CXDI4DKWSV" localSheetId="13" hidden="1">#REF!</definedName>
    <definedName name="BEx95G55NR99FDSE95CXDI4DKWSV" localSheetId="14" hidden="1">#REF!</definedName>
    <definedName name="BEx95G55NR99FDSE95CXDI4DKWSV" localSheetId="16" hidden="1">#REF!</definedName>
    <definedName name="BEx95G55NR99FDSE95CXDI4DKWSV" localSheetId="15" hidden="1">#REF!</definedName>
    <definedName name="BEx95G55NR99FDSE95CXDI4DKWSV" localSheetId="18" hidden="1">#REF!</definedName>
    <definedName name="BEx95G55NR99FDSE95CXDI4DKWSV" localSheetId="17" hidden="1">#REF!</definedName>
    <definedName name="BEx95G55NR99FDSE95CXDI4DKWSV" localSheetId="2" hidden="1">#REF!</definedName>
    <definedName name="BEx95G55NR99FDSE95CXDI4DKWSV" localSheetId="0" hidden="1">#REF!</definedName>
    <definedName name="BEx95G55NR99FDSE95CXDI4DKWSV" hidden="1">#REF!</definedName>
    <definedName name="BEx95NHF4RVUE0YDOAFZEIVBYJXD" localSheetId="5" hidden="1">#REF!</definedName>
    <definedName name="BEx95NHF4RVUE0YDOAFZEIVBYJXD" localSheetId="9" hidden="1">#REF!</definedName>
    <definedName name="BEx95NHF4RVUE0YDOAFZEIVBYJXD" localSheetId="6" hidden="1">#REF!</definedName>
    <definedName name="BEx95NHF4RVUE0YDOAFZEIVBYJXD" localSheetId="10" hidden="1">#REF!</definedName>
    <definedName name="BEx95NHF4RVUE0YDOAFZEIVBYJXD" localSheetId="13" hidden="1">#REF!</definedName>
    <definedName name="BEx95NHF4RVUE0YDOAFZEIVBYJXD" localSheetId="14" hidden="1">#REF!</definedName>
    <definedName name="BEx95NHF4RVUE0YDOAFZEIVBYJXD" localSheetId="16" hidden="1">#REF!</definedName>
    <definedName name="BEx95NHF4RVUE0YDOAFZEIVBYJXD" localSheetId="15" hidden="1">#REF!</definedName>
    <definedName name="BEx95NHF4RVUE0YDOAFZEIVBYJXD" localSheetId="18" hidden="1">#REF!</definedName>
    <definedName name="BEx95NHF4RVUE0YDOAFZEIVBYJXD" localSheetId="17" hidden="1">#REF!</definedName>
    <definedName name="BEx95NHF4RVUE0YDOAFZEIVBYJXD" localSheetId="2" hidden="1">#REF!</definedName>
    <definedName name="BEx95NHF4RVUE0YDOAFZEIVBYJXD" localSheetId="0" hidden="1">#REF!</definedName>
    <definedName name="BEx95NHF4RVUE0YDOAFZEIVBYJXD" hidden="1">#REF!</definedName>
    <definedName name="BEx95QBZMG0E2KQ9BERJ861QLYN3" localSheetId="5" hidden="1">#REF!</definedName>
    <definedName name="BEx95QBZMG0E2KQ9BERJ861QLYN3" localSheetId="9" hidden="1">#REF!</definedName>
    <definedName name="BEx95QBZMG0E2KQ9BERJ861QLYN3" localSheetId="6" hidden="1">#REF!</definedName>
    <definedName name="BEx95QBZMG0E2KQ9BERJ861QLYN3" localSheetId="10" hidden="1">#REF!</definedName>
    <definedName name="BEx95QBZMG0E2KQ9BERJ861QLYN3" localSheetId="13" hidden="1">#REF!</definedName>
    <definedName name="BEx95QBZMG0E2KQ9BERJ861QLYN3" localSheetId="14" hidden="1">#REF!</definedName>
    <definedName name="BEx95QBZMG0E2KQ9BERJ861QLYN3" localSheetId="16" hidden="1">#REF!</definedName>
    <definedName name="BEx95QBZMG0E2KQ9BERJ861QLYN3" localSheetId="15" hidden="1">#REF!</definedName>
    <definedName name="BEx95QBZMG0E2KQ9BERJ861QLYN3" localSheetId="18" hidden="1">#REF!</definedName>
    <definedName name="BEx95QBZMG0E2KQ9BERJ861QLYN3" localSheetId="17" hidden="1">#REF!</definedName>
    <definedName name="BEx95QBZMG0E2KQ9BERJ861QLYN3" localSheetId="2" hidden="1">#REF!</definedName>
    <definedName name="BEx95QBZMG0E2KQ9BERJ861QLYN3" localSheetId="0" hidden="1">#REF!</definedName>
    <definedName name="BEx95QBZMG0E2KQ9BERJ861QLYN3" hidden="1">#REF!</definedName>
    <definedName name="BEx95QHBVDN795UNQJLRXG3RDU49" localSheetId="5" hidden="1">#REF!</definedName>
    <definedName name="BEx95QHBVDN795UNQJLRXG3RDU49" localSheetId="9" hidden="1">#REF!</definedName>
    <definedName name="BEx95QHBVDN795UNQJLRXG3RDU49" localSheetId="6" hidden="1">#REF!</definedName>
    <definedName name="BEx95QHBVDN795UNQJLRXG3RDU49" localSheetId="10" hidden="1">#REF!</definedName>
    <definedName name="BEx95QHBVDN795UNQJLRXG3RDU49" localSheetId="13" hidden="1">#REF!</definedName>
    <definedName name="BEx95QHBVDN795UNQJLRXG3RDU49" localSheetId="14" hidden="1">#REF!</definedName>
    <definedName name="BEx95QHBVDN795UNQJLRXG3RDU49" localSheetId="16" hidden="1">#REF!</definedName>
    <definedName name="BEx95QHBVDN795UNQJLRXG3RDU49" localSheetId="15" hidden="1">#REF!</definedName>
    <definedName name="BEx95QHBVDN795UNQJLRXG3RDU49" localSheetId="18" hidden="1">#REF!</definedName>
    <definedName name="BEx95QHBVDN795UNQJLRXG3RDU49" localSheetId="17" hidden="1">#REF!</definedName>
    <definedName name="BEx95QHBVDN795UNQJLRXG3RDU49" localSheetId="2" hidden="1">#REF!</definedName>
    <definedName name="BEx95QHBVDN795UNQJLRXG3RDU49" localSheetId="0" hidden="1">#REF!</definedName>
    <definedName name="BEx95QHBVDN795UNQJLRXG3RDU49" hidden="1">#REF!</definedName>
    <definedName name="BEx95TBVUWV7L7OMFMZDQEXGVHU6" localSheetId="5" hidden="1">#REF!</definedName>
    <definedName name="BEx95TBVUWV7L7OMFMZDQEXGVHU6" localSheetId="9" hidden="1">#REF!</definedName>
    <definedName name="BEx95TBVUWV7L7OMFMZDQEXGVHU6" localSheetId="6" hidden="1">#REF!</definedName>
    <definedName name="BEx95TBVUWV7L7OMFMZDQEXGVHU6" localSheetId="10" hidden="1">#REF!</definedName>
    <definedName name="BEx95TBVUWV7L7OMFMZDQEXGVHU6" localSheetId="13" hidden="1">#REF!</definedName>
    <definedName name="BEx95TBVUWV7L7OMFMZDQEXGVHU6" localSheetId="14" hidden="1">#REF!</definedName>
    <definedName name="BEx95TBVUWV7L7OMFMZDQEXGVHU6" localSheetId="16" hidden="1">#REF!</definedName>
    <definedName name="BEx95TBVUWV7L7OMFMZDQEXGVHU6" localSheetId="15" hidden="1">#REF!</definedName>
    <definedName name="BEx95TBVUWV7L7OMFMZDQEXGVHU6" localSheetId="18" hidden="1">#REF!</definedName>
    <definedName name="BEx95TBVUWV7L7OMFMZDQEXGVHU6" localSheetId="17" hidden="1">#REF!</definedName>
    <definedName name="BEx95TBVUWV7L7OMFMZDQEXGVHU6" localSheetId="2" hidden="1">#REF!</definedName>
    <definedName name="BEx95TBVUWV7L7OMFMZDQEXGVHU6" localSheetId="0" hidden="1">#REF!</definedName>
    <definedName name="BEx95TBVUWV7L7OMFMZDQEXGVHU6" hidden="1">#REF!</definedName>
    <definedName name="BEx95U89DZZSVO39TGS62CX8G9N4" localSheetId="5" hidden="1">#REF!</definedName>
    <definedName name="BEx95U89DZZSVO39TGS62CX8G9N4" localSheetId="9" hidden="1">#REF!</definedName>
    <definedName name="BEx95U89DZZSVO39TGS62CX8G9N4" localSheetId="6" hidden="1">#REF!</definedName>
    <definedName name="BEx95U89DZZSVO39TGS62CX8G9N4" localSheetId="10" hidden="1">#REF!</definedName>
    <definedName name="BEx95U89DZZSVO39TGS62CX8G9N4" localSheetId="13" hidden="1">#REF!</definedName>
    <definedName name="BEx95U89DZZSVO39TGS62CX8G9N4" localSheetId="14" hidden="1">#REF!</definedName>
    <definedName name="BEx95U89DZZSVO39TGS62CX8G9N4" localSheetId="16" hidden="1">#REF!</definedName>
    <definedName name="BEx95U89DZZSVO39TGS62CX8G9N4" localSheetId="15" hidden="1">#REF!</definedName>
    <definedName name="BEx95U89DZZSVO39TGS62CX8G9N4" localSheetId="18" hidden="1">#REF!</definedName>
    <definedName name="BEx95U89DZZSVO39TGS62CX8G9N4" localSheetId="17" hidden="1">#REF!</definedName>
    <definedName name="BEx95U89DZZSVO39TGS62CX8G9N4" localSheetId="2" hidden="1">#REF!</definedName>
    <definedName name="BEx95U89DZZSVO39TGS62CX8G9N4" localSheetId="0" hidden="1">#REF!</definedName>
    <definedName name="BEx95U89DZZSVO39TGS62CX8G9N4" hidden="1">#REF!</definedName>
    <definedName name="BEx95XTPKKKJG67C45LRX0T25I06" localSheetId="5" hidden="1">#REF!</definedName>
    <definedName name="BEx95XTPKKKJG67C45LRX0T25I06" localSheetId="9" hidden="1">#REF!</definedName>
    <definedName name="BEx95XTPKKKJG67C45LRX0T25I06" localSheetId="6" hidden="1">#REF!</definedName>
    <definedName name="BEx95XTPKKKJG67C45LRX0T25I06" localSheetId="10" hidden="1">#REF!</definedName>
    <definedName name="BEx95XTPKKKJG67C45LRX0T25I06" localSheetId="13" hidden="1">#REF!</definedName>
    <definedName name="BEx95XTPKKKJG67C45LRX0T25I06" localSheetId="14" hidden="1">#REF!</definedName>
    <definedName name="BEx95XTPKKKJG67C45LRX0T25I06" localSheetId="16" hidden="1">#REF!</definedName>
    <definedName name="BEx95XTPKKKJG67C45LRX0T25I06" localSheetId="15" hidden="1">#REF!</definedName>
    <definedName name="BEx95XTPKKKJG67C45LRX0T25I06" localSheetId="18" hidden="1">#REF!</definedName>
    <definedName name="BEx95XTPKKKJG67C45LRX0T25I06" localSheetId="17" hidden="1">#REF!</definedName>
    <definedName name="BEx95XTPKKKJG67C45LRX0T25I06" localSheetId="2" hidden="1">#REF!</definedName>
    <definedName name="BEx95XTPKKKJG67C45LRX0T25I06" localSheetId="0" hidden="1">#REF!</definedName>
    <definedName name="BEx95XTPKKKJG67C45LRX0T25I06" hidden="1">#REF!</definedName>
    <definedName name="BEx9602K2GHNBUEUVT9ONRQU1GMD" localSheetId="5" hidden="1">#REF!</definedName>
    <definedName name="BEx9602K2GHNBUEUVT9ONRQU1GMD" localSheetId="9" hidden="1">#REF!</definedName>
    <definedName name="BEx9602K2GHNBUEUVT9ONRQU1GMD" localSheetId="6" hidden="1">#REF!</definedName>
    <definedName name="BEx9602K2GHNBUEUVT9ONRQU1GMD" localSheetId="10" hidden="1">#REF!</definedName>
    <definedName name="BEx9602K2GHNBUEUVT9ONRQU1GMD" localSheetId="13" hidden="1">#REF!</definedName>
    <definedName name="BEx9602K2GHNBUEUVT9ONRQU1GMD" localSheetId="14" hidden="1">#REF!</definedName>
    <definedName name="BEx9602K2GHNBUEUVT9ONRQU1GMD" localSheetId="16" hidden="1">#REF!</definedName>
    <definedName name="BEx9602K2GHNBUEUVT9ONRQU1GMD" localSheetId="15" hidden="1">#REF!</definedName>
    <definedName name="BEx9602K2GHNBUEUVT9ONRQU1GMD" localSheetId="18" hidden="1">#REF!</definedName>
    <definedName name="BEx9602K2GHNBUEUVT9ONRQU1GMD" localSheetId="17" hidden="1">#REF!</definedName>
    <definedName name="BEx9602K2GHNBUEUVT9ONRQU1GMD" localSheetId="2" hidden="1">#REF!</definedName>
    <definedName name="BEx9602K2GHNBUEUVT9ONRQU1GMD" localSheetId="0" hidden="1">#REF!</definedName>
    <definedName name="BEx9602K2GHNBUEUVT9ONRQU1GMD" hidden="1">#REF!</definedName>
    <definedName name="BEx9602LTEI8BPC79BGMRK6S0RP8" localSheetId="5" hidden="1">#REF!</definedName>
    <definedName name="BEx9602LTEI8BPC79BGMRK6S0RP8" localSheetId="9" hidden="1">#REF!</definedName>
    <definedName name="BEx9602LTEI8BPC79BGMRK6S0RP8" localSheetId="6" hidden="1">#REF!</definedName>
    <definedName name="BEx9602LTEI8BPC79BGMRK6S0RP8" localSheetId="10" hidden="1">#REF!</definedName>
    <definedName name="BEx9602LTEI8BPC79BGMRK6S0RP8" localSheetId="13" hidden="1">#REF!</definedName>
    <definedName name="BEx9602LTEI8BPC79BGMRK6S0RP8" localSheetId="14" hidden="1">#REF!</definedName>
    <definedName name="BEx9602LTEI8BPC79BGMRK6S0RP8" localSheetId="16" hidden="1">#REF!</definedName>
    <definedName name="BEx9602LTEI8BPC79BGMRK6S0RP8" localSheetId="15" hidden="1">#REF!</definedName>
    <definedName name="BEx9602LTEI8BPC79BGMRK6S0RP8" localSheetId="18" hidden="1">#REF!</definedName>
    <definedName name="BEx9602LTEI8BPC79BGMRK6S0RP8" localSheetId="17" hidden="1">#REF!</definedName>
    <definedName name="BEx9602LTEI8BPC79BGMRK6S0RP8" localSheetId="2" hidden="1">#REF!</definedName>
    <definedName name="BEx9602LTEI8BPC79BGMRK6S0RP8" localSheetId="0" hidden="1">#REF!</definedName>
    <definedName name="BEx9602LTEI8BPC79BGMRK6S0RP8" hidden="1">#REF!</definedName>
    <definedName name="BEx962BL3Y4LA53EBYI64ZYMZE8U" localSheetId="5" hidden="1">#REF!</definedName>
    <definedName name="BEx962BL3Y4LA53EBYI64ZYMZE8U" localSheetId="9" hidden="1">#REF!</definedName>
    <definedName name="BEx962BL3Y4LA53EBYI64ZYMZE8U" localSheetId="6" hidden="1">#REF!</definedName>
    <definedName name="BEx962BL3Y4LA53EBYI64ZYMZE8U" localSheetId="10" hidden="1">#REF!</definedName>
    <definedName name="BEx962BL3Y4LA53EBYI64ZYMZE8U" localSheetId="13" hidden="1">#REF!</definedName>
    <definedName name="BEx962BL3Y4LA53EBYI64ZYMZE8U" localSheetId="14" hidden="1">#REF!</definedName>
    <definedName name="BEx962BL3Y4LA53EBYI64ZYMZE8U" localSheetId="16" hidden="1">#REF!</definedName>
    <definedName name="BEx962BL3Y4LA53EBYI64ZYMZE8U" localSheetId="15" hidden="1">#REF!</definedName>
    <definedName name="BEx962BL3Y4LA53EBYI64ZYMZE8U" localSheetId="18" hidden="1">#REF!</definedName>
    <definedName name="BEx962BL3Y4LA53EBYI64ZYMZE8U" localSheetId="17" hidden="1">#REF!</definedName>
    <definedName name="BEx962BL3Y4LA53EBYI64ZYMZE8U" localSheetId="2" hidden="1">#REF!</definedName>
    <definedName name="BEx962BL3Y4LA53EBYI64ZYMZE8U" localSheetId="0" hidden="1">#REF!</definedName>
    <definedName name="BEx962BL3Y4LA53EBYI64ZYMZE8U" hidden="1">#REF!</definedName>
    <definedName name="BEx96HAWZ2EMMI7VJ5NQXGK044OO" localSheetId="5" hidden="1">#REF!</definedName>
    <definedName name="BEx96HAWZ2EMMI7VJ5NQXGK044OO" localSheetId="9" hidden="1">#REF!</definedName>
    <definedName name="BEx96HAWZ2EMMI7VJ5NQXGK044OO" localSheetId="6" hidden="1">#REF!</definedName>
    <definedName name="BEx96HAWZ2EMMI7VJ5NQXGK044OO" localSheetId="10" hidden="1">#REF!</definedName>
    <definedName name="BEx96HAWZ2EMMI7VJ5NQXGK044OO" localSheetId="13" hidden="1">#REF!</definedName>
    <definedName name="BEx96HAWZ2EMMI7VJ5NQXGK044OO" localSheetId="14" hidden="1">#REF!</definedName>
    <definedName name="BEx96HAWZ2EMMI7VJ5NQXGK044OO" localSheetId="16" hidden="1">#REF!</definedName>
    <definedName name="BEx96HAWZ2EMMI7VJ5NQXGK044OO" localSheetId="15" hidden="1">#REF!</definedName>
    <definedName name="BEx96HAWZ2EMMI7VJ5NQXGK044OO" localSheetId="18" hidden="1">#REF!</definedName>
    <definedName name="BEx96HAWZ2EMMI7VJ5NQXGK044OO" localSheetId="17" hidden="1">#REF!</definedName>
    <definedName name="BEx96HAWZ2EMMI7VJ5NQXGK044OO" localSheetId="2" hidden="1">#REF!</definedName>
    <definedName name="BEx96HAWZ2EMMI7VJ5NQXGK044OO" localSheetId="0" hidden="1">#REF!</definedName>
    <definedName name="BEx96HAWZ2EMMI7VJ5NQXGK044OO" hidden="1">#REF!</definedName>
    <definedName name="BEx96KR21O7H9R29TN0S45Y3QPUK" localSheetId="5" hidden="1">#REF!</definedName>
    <definedName name="BEx96KR21O7H9R29TN0S45Y3QPUK" localSheetId="9" hidden="1">#REF!</definedName>
    <definedName name="BEx96KR21O7H9R29TN0S45Y3QPUK" localSheetId="6" hidden="1">#REF!</definedName>
    <definedName name="BEx96KR21O7H9R29TN0S45Y3QPUK" localSheetId="10" hidden="1">#REF!</definedName>
    <definedName name="BEx96KR21O7H9R29TN0S45Y3QPUK" localSheetId="13" hidden="1">#REF!</definedName>
    <definedName name="BEx96KR21O7H9R29TN0S45Y3QPUK" localSheetId="14" hidden="1">#REF!</definedName>
    <definedName name="BEx96KR21O7H9R29TN0S45Y3QPUK" localSheetId="16" hidden="1">#REF!</definedName>
    <definedName name="BEx96KR21O7H9R29TN0S45Y3QPUK" localSheetId="15" hidden="1">#REF!</definedName>
    <definedName name="BEx96KR21O7H9R29TN0S45Y3QPUK" localSheetId="18" hidden="1">#REF!</definedName>
    <definedName name="BEx96KR21O7H9R29TN0S45Y3QPUK" localSheetId="17" hidden="1">#REF!</definedName>
    <definedName name="BEx96KR21O7H9R29TN0S45Y3QPUK" localSheetId="2" hidden="1">#REF!</definedName>
    <definedName name="BEx96KR21O7H9R29TN0S45Y3QPUK" localSheetId="0" hidden="1">#REF!</definedName>
    <definedName name="BEx96KR21O7H9R29TN0S45Y3QPUK" hidden="1">#REF!</definedName>
    <definedName name="BEx96SUFKHHFE8XQ6UUO6ILDOXHO" localSheetId="5" hidden="1">#REF!</definedName>
    <definedName name="BEx96SUFKHHFE8XQ6UUO6ILDOXHO" localSheetId="9" hidden="1">#REF!</definedName>
    <definedName name="BEx96SUFKHHFE8XQ6UUO6ILDOXHO" localSheetId="6" hidden="1">#REF!</definedName>
    <definedName name="BEx96SUFKHHFE8XQ6UUO6ILDOXHO" localSheetId="10" hidden="1">#REF!</definedName>
    <definedName name="BEx96SUFKHHFE8XQ6UUO6ILDOXHO" localSheetId="13" hidden="1">#REF!</definedName>
    <definedName name="BEx96SUFKHHFE8XQ6UUO6ILDOXHO" localSheetId="14" hidden="1">#REF!</definedName>
    <definedName name="BEx96SUFKHHFE8XQ6UUO6ILDOXHO" localSheetId="16" hidden="1">#REF!</definedName>
    <definedName name="BEx96SUFKHHFE8XQ6UUO6ILDOXHO" localSheetId="15" hidden="1">#REF!</definedName>
    <definedName name="BEx96SUFKHHFE8XQ6UUO6ILDOXHO" localSheetId="18" hidden="1">#REF!</definedName>
    <definedName name="BEx96SUFKHHFE8XQ6UUO6ILDOXHO" localSheetId="17" hidden="1">#REF!</definedName>
    <definedName name="BEx96SUFKHHFE8XQ6UUO6ILDOXHO" localSheetId="2" hidden="1">#REF!</definedName>
    <definedName name="BEx96SUFKHHFE8XQ6UUO6ILDOXHO" localSheetId="0" hidden="1">#REF!</definedName>
    <definedName name="BEx96SUFKHHFE8XQ6UUO6ILDOXHO" hidden="1">#REF!</definedName>
    <definedName name="BEx96UN4YWXBDEZ1U1ZUIPP41Z7I" localSheetId="5" hidden="1">#REF!</definedName>
    <definedName name="BEx96UN4YWXBDEZ1U1ZUIPP41Z7I" localSheetId="9" hidden="1">#REF!</definedName>
    <definedName name="BEx96UN4YWXBDEZ1U1ZUIPP41Z7I" localSheetId="6" hidden="1">#REF!</definedName>
    <definedName name="BEx96UN4YWXBDEZ1U1ZUIPP41Z7I" localSheetId="10" hidden="1">#REF!</definedName>
    <definedName name="BEx96UN4YWXBDEZ1U1ZUIPP41Z7I" localSheetId="13" hidden="1">#REF!</definedName>
    <definedName name="BEx96UN4YWXBDEZ1U1ZUIPP41Z7I" localSheetId="14" hidden="1">#REF!</definedName>
    <definedName name="BEx96UN4YWXBDEZ1U1ZUIPP41Z7I" localSheetId="16" hidden="1">#REF!</definedName>
    <definedName name="BEx96UN4YWXBDEZ1U1ZUIPP41Z7I" localSheetId="15" hidden="1">#REF!</definedName>
    <definedName name="BEx96UN4YWXBDEZ1U1ZUIPP41Z7I" localSheetId="18" hidden="1">#REF!</definedName>
    <definedName name="BEx96UN4YWXBDEZ1U1ZUIPP41Z7I" localSheetId="17" hidden="1">#REF!</definedName>
    <definedName name="BEx96UN4YWXBDEZ1U1ZUIPP41Z7I" localSheetId="2" hidden="1">#REF!</definedName>
    <definedName name="BEx96UN4YWXBDEZ1U1ZUIPP41Z7I" localSheetId="0" hidden="1">#REF!</definedName>
    <definedName name="BEx96UN4YWXBDEZ1U1ZUIPP41Z7I" hidden="1">#REF!</definedName>
    <definedName name="BEx978KSD61YJH3S9DGO050R2EHA" localSheetId="5" hidden="1">#REF!</definedName>
    <definedName name="BEx978KSD61YJH3S9DGO050R2EHA" localSheetId="9" hidden="1">#REF!</definedName>
    <definedName name="BEx978KSD61YJH3S9DGO050R2EHA" localSheetId="6" hidden="1">#REF!</definedName>
    <definedName name="BEx978KSD61YJH3S9DGO050R2EHA" localSheetId="10" hidden="1">#REF!</definedName>
    <definedName name="BEx978KSD61YJH3S9DGO050R2EHA" localSheetId="13" hidden="1">#REF!</definedName>
    <definedName name="BEx978KSD61YJH3S9DGO050R2EHA" localSheetId="14" hidden="1">#REF!</definedName>
    <definedName name="BEx978KSD61YJH3S9DGO050R2EHA" localSheetId="16" hidden="1">#REF!</definedName>
    <definedName name="BEx978KSD61YJH3S9DGO050R2EHA" localSheetId="15" hidden="1">#REF!</definedName>
    <definedName name="BEx978KSD61YJH3S9DGO050R2EHA" localSheetId="18" hidden="1">#REF!</definedName>
    <definedName name="BEx978KSD61YJH3S9DGO050R2EHA" localSheetId="17" hidden="1">#REF!</definedName>
    <definedName name="BEx978KSD61YJH3S9DGO050R2EHA" localSheetId="2" hidden="1">#REF!</definedName>
    <definedName name="BEx978KSD61YJH3S9DGO050R2EHA" localSheetId="0" hidden="1">#REF!</definedName>
    <definedName name="BEx978KSD61YJH3S9DGO050R2EHA" hidden="1">#REF!</definedName>
    <definedName name="BEx97H9O1NAKAPK4MX4PKO34ICL5" localSheetId="5" hidden="1">#REF!</definedName>
    <definedName name="BEx97H9O1NAKAPK4MX4PKO34ICL5" localSheetId="9" hidden="1">#REF!</definedName>
    <definedName name="BEx97H9O1NAKAPK4MX4PKO34ICL5" localSheetId="6" hidden="1">#REF!</definedName>
    <definedName name="BEx97H9O1NAKAPK4MX4PKO34ICL5" localSheetId="10" hidden="1">#REF!</definedName>
    <definedName name="BEx97H9O1NAKAPK4MX4PKO34ICL5" localSheetId="13" hidden="1">#REF!</definedName>
    <definedName name="BEx97H9O1NAKAPK4MX4PKO34ICL5" localSheetId="14" hidden="1">#REF!</definedName>
    <definedName name="BEx97H9O1NAKAPK4MX4PKO34ICL5" localSheetId="16" hidden="1">#REF!</definedName>
    <definedName name="BEx97H9O1NAKAPK4MX4PKO34ICL5" localSheetId="15" hidden="1">#REF!</definedName>
    <definedName name="BEx97H9O1NAKAPK4MX4PKO34ICL5" localSheetId="18" hidden="1">#REF!</definedName>
    <definedName name="BEx97H9O1NAKAPK4MX4PKO34ICL5" localSheetId="17" hidden="1">#REF!</definedName>
    <definedName name="BEx97H9O1NAKAPK4MX4PKO34ICL5" localSheetId="2" hidden="1">#REF!</definedName>
    <definedName name="BEx97H9O1NAKAPK4MX4PKO34ICL5" localSheetId="0" hidden="1">#REF!</definedName>
    <definedName name="BEx97H9O1NAKAPK4MX4PKO34ICL5" hidden="1">#REF!</definedName>
    <definedName name="BEx97MNUZQ1Z0AO2FL7XQYVNCPR7" localSheetId="5" hidden="1">#REF!</definedName>
    <definedName name="BEx97MNUZQ1Z0AO2FL7XQYVNCPR7" localSheetId="9" hidden="1">#REF!</definedName>
    <definedName name="BEx97MNUZQ1Z0AO2FL7XQYVNCPR7" localSheetId="6" hidden="1">#REF!</definedName>
    <definedName name="BEx97MNUZQ1Z0AO2FL7XQYVNCPR7" localSheetId="10" hidden="1">#REF!</definedName>
    <definedName name="BEx97MNUZQ1Z0AO2FL7XQYVNCPR7" localSheetId="13" hidden="1">#REF!</definedName>
    <definedName name="BEx97MNUZQ1Z0AO2FL7XQYVNCPR7" localSheetId="14" hidden="1">#REF!</definedName>
    <definedName name="BEx97MNUZQ1Z0AO2FL7XQYVNCPR7" localSheetId="16" hidden="1">#REF!</definedName>
    <definedName name="BEx97MNUZQ1Z0AO2FL7XQYVNCPR7" localSheetId="15" hidden="1">#REF!</definedName>
    <definedName name="BEx97MNUZQ1Z0AO2FL7XQYVNCPR7" localSheetId="18" hidden="1">#REF!</definedName>
    <definedName name="BEx97MNUZQ1Z0AO2FL7XQYVNCPR7" localSheetId="17" hidden="1">#REF!</definedName>
    <definedName name="BEx97MNUZQ1Z0AO2FL7XQYVNCPR7" localSheetId="2" hidden="1">#REF!</definedName>
    <definedName name="BEx97MNUZQ1Z0AO2FL7XQYVNCPR7" localSheetId="0" hidden="1">#REF!</definedName>
    <definedName name="BEx97MNUZQ1Z0AO2FL7XQYVNCPR7" hidden="1">#REF!</definedName>
    <definedName name="BEx97NPQBACJVD9K1YXI08RTW9E2" localSheetId="5" hidden="1">#REF!</definedName>
    <definedName name="BEx97NPQBACJVD9K1YXI08RTW9E2" localSheetId="9" hidden="1">#REF!</definedName>
    <definedName name="BEx97NPQBACJVD9K1YXI08RTW9E2" localSheetId="6" hidden="1">#REF!</definedName>
    <definedName name="BEx97NPQBACJVD9K1YXI08RTW9E2" localSheetId="10" hidden="1">#REF!</definedName>
    <definedName name="BEx97NPQBACJVD9K1YXI08RTW9E2" localSheetId="13" hidden="1">#REF!</definedName>
    <definedName name="BEx97NPQBACJVD9K1YXI08RTW9E2" localSheetId="14" hidden="1">#REF!</definedName>
    <definedName name="BEx97NPQBACJVD9K1YXI08RTW9E2" localSheetId="16" hidden="1">#REF!</definedName>
    <definedName name="BEx97NPQBACJVD9K1YXI08RTW9E2" localSheetId="15" hidden="1">#REF!</definedName>
    <definedName name="BEx97NPQBACJVD9K1YXI08RTW9E2" localSheetId="18" hidden="1">#REF!</definedName>
    <definedName name="BEx97NPQBACJVD9K1YXI08RTW9E2" localSheetId="17" hidden="1">#REF!</definedName>
    <definedName name="BEx97NPQBACJVD9K1YXI08RTW9E2" localSheetId="2" hidden="1">#REF!</definedName>
    <definedName name="BEx97NPQBACJVD9K1YXI08RTW9E2" localSheetId="0" hidden="1">#REF!</definedName>
    <definedName name="BEx97NPQBACJVD9K1YXI08RTW9E2" hidden="1">#REF!</definedName>
    <definedName name="BEx97RWQLXS0OORDCN69IGA58CWU" localSheetId="5" hidden="1">#REF!</definedName>
    <definedName name="BEx97RWQLXS0OORDCN69IGA58CWU" localSheetId="9" hidden="1">#REF!</definedName>
    <definedName name="BEx97RWQLXS0OORDCN69IGA58CWU" localSheetId="6" hidden="1">#REF!</definedName>
    <definedName name="BEx97RWQLXS0OORDCN69IGA58CWU" localSheetId="10" hidden="1">#REF!</definedName>
    <definedName name="BEx97RWQLXS0OORDCN69IGA58CWU" localSheetId="13" hidden="1">#REF!</definedName>
    <definedName name="BEx97RWQLXS0OORDCN69IGA58CWU" localSheetId="14" hidden="1">#REF!</definedName>
    <definedName name="BEx97RWQLXS0OORDCN69IGA58CWU" localSheetId="16" hidden="1">#REF!</definedName>
    <definedName name="BEx97RWQLXS0OORDCN69IGA58CWU" localSheetId="15" hidden="1">#REF!</definedName>
    <definedName name="BEx97RWQLXS0OORDCN69IGA58CWU" localSheetId="18" hidden="1">#REF!</definedName>
    <definedName name="BEx97RWQLXS0OORDCN69IGA58CWU" localSheetId="17" hidden="1">#REF!</definedName>
    <definedName name="BEx97RWQLXS0OORDCN69IGA58CWU" localSheetId="2" hidden="1">#REF!</definedName>
    <definedName name="BEx97RWQLXS0OORDCN69IGA58CWU" localSheetId="0" hidden="1">#REF!</definedName>
    <definedName name="BEx97RWQLXS0OORDCN69IGA58CWU" hidden="1">#REF!</definedName>
    <definedName name="BEx97YNGGDFIXHTMGFL2IHAQX9MI" localSheetId="5" hidden="1">#REF!</definedName>
    <definedName name="BEx97YNGGDFIXHTMGFL2IHAQX9MI" localSheetId="9" hidden="1">#REF!</definedName>
    <definedName name="BEx97YNGGDFIXHTMGFL2IHAQX9MI" localSheetId="6" hidden="1">#REF!</definedName>
    <definedName name="BEx97YNGGDFIXHTMGFL2IHAQX9MI" localSheetId="10" hidden="1">#REF!</definedName>
    <definedName name="BEx97YNGGDFIXHTMGFL2IHAQX9MI" localSheetId="13" hidden="1">#REF!</definedName>
    <definedName name="BEx97YNGGDFIXHTMGFL2IHAQX9MI" localSheetId="14" hidden="1">#REF!</definedName>
    <definedName name="BEx97YNGGDFIXHTMGFL2IHAQX9MI" localSheetId="16" hidden="1">#REF!</definedName>
    <definedName name="BEx97YNGGDFIXHTMGFL2IHAQX9MI" localSheetId="15" hidden="1">#REF!</definedName>
    <definedName name="BEx97YNGGDFIXHTMGFL2IHAQX9MI" localSheetId="18" hidden="1">#REF!</definedName>
    <definedName name="BEx97YNGGDFIXHTMGFL2IHAQX9MI" localSheetId="17" hidden="1">#REF!</definedName>
    <definedName name="BEx97YNGGDFIXHTMGFL2IHAQX9MI" localSheetId="2" hidden="1">#REF!</definedName>
    <definedName name="BEx97YNGGDFIXHTMGFL2IHAQX9MI" localSheetId="0" hidden="1">#REF!</definedName>
    <definedName name="BEx97YNGGDFIXHTMGFL2IHAQX9MI" hidden="1">#REF!</definedName>
    <definedName name="BEx9805E16VCDEWPM3404WTQS6ZK" localSheetId="5" hidden="1">#REF!</definedName>
    <definedName name="BEx9805E16VCDEWPM3404WTQS6ZK" localSheetId="9" hidden="1">#REF!</definedName>
    <definedName name="BEx9805E16VCDEWPM3404WTQS6ZK" localSheetId="6" hidden="1">#REF!</definedName>
    <definedName name="BEx9805E16VCDEWPM3404WTQS6ZK" localSheetId="10" hidden="1">#REF!</definedName>
    <definedName name="BEx9805E16VCDEWPM3404WTQS6ZK" localSheetId="13" hidden="1">#REF!</definedName>
    <definedName name="BEx9805E16VCDEWPM3404WTQS6ZK" localSheetId="14" hidden="1">#REF!</definedName>
    <definedName name="BEx9805E16VCDEWPM3404WTQS6ZK" localSheetId="16" hidden="1">#REF!</definedName>
    <definedName name="BEx9805E16VCDEWPM3404WTQS6ZK" localSheetId="15" hidden="1">#REF!</definedName>
    <definedName name="BEx9805E16VCDEWPM3404WTQS6ZK" localSheetId="18" hidden="1">#REF!</definedName>
    <definedName name="BEx9805E16VCDEWPM3404WTQS6ZK" localSheetId="17" hidden="1">#REF!</definedName>
    <definedName name="BEx9805E16VCDEWPM3404WTQS6ZK" localSheetId="2" hidden="1">#REF!</definedName>
    <definedName name="BEx9805E16VCDEWPM3404WTQS6ZK" localSheetId="0" hidden="1">#REF!</definedName>
    <definedName name="BEx9805E16VCDEWPM3404WTQS6ZK" hidden="1">#REF!</definedName>
    <definedName name="BEx981HW73BUZWT14TBTZHC0ZTJ4" localSheetId="5" hidden="1">#REF!</definedName>
    <definedName name="BEx981HW73BUZWT14TBTZHC0ZTJ4" localSheetId="9" hidden="1">#REF!</definedName>
    <definedName name="BEx981HW73BUZWT14TBTZHC0ZTJ4" localSheetId="6" hidden="1">#REF!</definedName>
    <definedName name="BEx981HW73BUZWT14TBTZHC0ZTJ4" localSheetId="10" hidden="1">#REF!</definedName>
    <definedName name="BEx981HW73BUZWT14TBTZHC0ZTJ4" localSheetId="13" hidden="1">#REF!</definedName>
    <definedName name="BEx981HW73BUZWT14TBTZHC0ZTJ4" localSheetId="14" hidden="1">#REF!</definedName>
    <definedName name="BEx981HW73BUZWT14TBTZHC0ZTJ4" localSheetId="16" hidden="1">#REF!</definedName>
    <definedName name="BEx981HW73BUZWT14TBTZHC0ZTJ4" localSheetId="15" hidden="1">#REF!</definedName>
    <definedName name="BEx981HW73BUZWT14TBTZHC0ZTJ4" localSheetId="18" hidden="1">#REF!</definedName>
    <definedName name="BEx981HW73BUZWT14TBTZHC0ZTJ4" localSheetId="17" hidden="1">#REF!</definedName>
    <definedName name="BEx981HW73BUZWT14TBTZHC0ZTJ4" localSheetId="2" hidden="1">#REF!</definedName>
    <definedName name="BEx981HW73BUZWT14TBTZHC0ZTJ4" localSheetId="0" hidden="1">#REF!</definedName>
    <definedName name="BEx981HW73BUZWT14TBTZHC0ZTJ4" hidden="1">#REF!</definedName>
    <definedName name="BEx9871KU0N99P0900EAK69VFYT2" localSheetId="5" hidden="1">#REF!</definedName>
    <definedName name="BEx9871KU0N99P0900EAK69VFYT2" localSheetId="9" hidden="1">#REF!</definedName>
    <definedName name="BEx9871KU0N99P0900EAK69VFYT2" localSheetId="6" hidden="1">#REF!</definedName>
    <definedName name="BEx9871KU0N99P0900EAK69VFYT2" localSheetId="10" hidden="1">#REF!</definedName>
    <definedName name="BEx9871KU0N99P0900EAK69VFYT2" localSheetId="13" hidden="1">#REF!</definedName>
    <definedName name="BEx9871KU0N99P0900EAK69VFYT2" localSheetId="14" hidden="1">#REF!</definedName>
    <definedName name="BEx9871KU0N99P0900EAK69VFYT2" localSheetId="16" hidden="1">#REF!</definedName>
    <definedName name="BEx9871KU0N99P0900EAK69VFYT2" localSheetId="15" hidden="1">#REF!</definedName>
    <definedName name="BEx9871KU0N99P0900EAK69VFYT2" localSheetId="18" hidden="1">#REF!</definedName>
    <definedName name="BEx9871KU0N99P0900EAK69VFYT2" localSheetId="17" hidden="1">#REF!</definedName>
    <definedName name="BEx9871KU0N99P0900EAK69VFYT2" localSheetId="2" hidden="1">#REF!</definedName>
    <definedName name="BEx9871KU0N99P0900EAK69VFYT2" localSheetId="0" hidden="1">#REF!</definedName>
    <definedName name="BEx9871KU0N99P0900EAK69VFYT2" hidden="1">#REF!</definedName>
    <definedName name="BEx98IFKNJFGZFLID1YTRFEG1SXY" localSheetId="5" hidden="1">#REF!</definedName>
    <definedName name="BEx98IFKNJFGZFLID1YTRFEG1SXY" localSheetId="9" hidden="1">#REF!</definedName>
    <definedName name="BEx98IFKNJFGZFLID1YTRFEG1SXY" localSheetId="6" hidden="1">#REF!</definedName>
    <definedName name="BEx98IFKNJFGZFLID1YTRFEG1SXY" localSheetId="10" hidden="1">#REF!</definedName>
    <definedName name="BEx98IFKNJFGZFLID1YTRFEG1SXY" localSheetId="13" hidden="1">#REF!</definedName>
    <definedName name="BEx98IFKNJFGZFLID1YTRFEG1SXY" localSheetId="14" hidden="1">#REF!</definedName>
    <definedName name="BEx98IFKNJFGZFLID1YTRFEG1SXY" localSheetId="16" hidden="1">#REF!</definedName>
    <definedName name="BEx98IFKNJFGZFLID1YTRFEG1SXY" localSheetId="15" hidden="1">#REF!</definedName>
    <definedName name="BEx98IFKNJFGZFLID1YTRFEG1SXY" localSheetId="18" hidden="1">#REF!</definedName>
    <definedName name="BEx98IFKNJFGZFLID1YTRFEG1SXY" localSheetId="17" hidden="1">#REF!</definedName>
    <definedName name="BEx98IFKNJFGZFLID1YTRFEG1SXY" localSheetId="2" hidden="1">#REF!</definedName>
    <definedName name="BEx98IFKNJFGZFLID1YTRFEG1SXY" localSheetId="0" hidden="1">#REF!</definedName>
    <definedName name="BEx98IFKNJFGZFLID1YTRFEG1SXY" hidden="1">#REF!</definedName>
    <definedName name="BEx98T7ZEF0HKRFLBVK3BNKCG3CJ" localSheetId="5" hidden="1">#REF!</definedName>
    <definedName name="BEx98T7ZEF0HKRFLBVK3BNKCG3CJ" localSheetId="9" hidden="1">#REF!</definedName>
    <definedName name="BEx98T7ZEF0HKRFLBVK3BNKCG3CJ" localSheetId="6" hidden="1">#REF!</definedName>
    <definedName name="BEx98T7ZEF0HKRFLBVK3BNKCG3CJ" localSheetId="10" hidden="1">#REF!</definedName>
    <definedName name="BEx98T7ZEF0HKRFLBVK3BNKCG3CJ" localSheetId="13" hidden="1">#REF!</definedName>
    <definedName name="BEx98T7ZEF0HKRFLBVK3BNKCG3CJ" localSheetId="14" hidden="1">#REF!</definedName>
    <definedName name="BEx98T7ZEF0HKRFLBVK3BNKCG3CJ" localSheetId="16" hidden="1">#REF!</definedName>
    <definedName name="BEx98T7ZEF0HKRFLBVK3BNKCG3CJ" localSheetId="15" hidden="1">#REF!</definedName>
    <definedName name="BEx98T7ZEF0HKRFLBVK3BNKCG3CJ" localSheetId="18" hidden="1">#REF!</definedName>
    <definedName name="BEx98T7ZEF0HKRFLBVK3BNKCG3CJ" localSheetId="17" hidden="1">#REF!</definedName>
    <definedName name="BEx98T7ZEF0HKRFLBVK3BNKCG3CJ" localSheetId="2" hidden="1">#REF!</definedName>
    <definedName name="BEx98T7ZEF0HKRFLBVK3BNKCG3CJ" localSheetId="0" hidden="1">#REF!</definedName>
    <definedName name="BEx98T7ZEF0HKRFLBVK3BNKCG3CJ" hidden="1">#REF!</definedName>
    <definedName name="BEx98WYSAS39FWGYTMQ8QGIT81TF" localSheetId="5" hidden="1">#REF!</definedName>
    <definedName name="BEx98WYSAS39FWGYTMQ8QGIT81TF" localSheetId="9" hidden="1">#REF!</definedName>
    <definedName name="BEx98WYSAS39FWGYTMQ8QGIT81TF" localSheetId="6" hidden="1">#REF!</definedName>
    <definedName name="BEx98WYSAS39FWGYTMQ8QGIT81TF" localSheetId="10" hidden="1">#REF!</definedName>
    <definedName name="BEx98WYSAS39FWGYTMQ8QGIT81TF" localSheetId="13" hidden="1">#REF!</definedName>
    <definedName name="BEx98WYSAS39FWGYTMQ8QGIT81TF" localSheetId="14" hidden="1">#REF!</definedName>
    <definedName name="BEx98WYSAS39FWGYTMQ8QGIT81TF" localSheetId="16" hidden="1">#REF!</definedName>
    <definedName name="BEx98WYSAS39FWGYTMQ8QGIT81TF" localSheetId="15" hidden="1">#REF!</definedName>
    <definedName name="BEx98WYSAS39FWGYTMQ8QGIT81TF" localSheetId="18" hidden="1">#REF!</definedName>
    <definedName name="BEx98WYSAS39FWGYTMQ8QGIT81TF" localSheetId="17" hidden="1">#REF!</definedName>
    <definedName name="BEx98WYSAS39FWGYTMQ8QGIT81TF" localSheetId="2" hidden="1">#REF!</definedName>
    <definedName name="BEx98WYSAS39FWGYTMQ8QGIT81TF" localSheetId="0" hidden="1">#REF!</definedName>
    <definedName name="BEx98WYSAS39FWGYTMQ8QGIT81TF" hidden="1">#REF!</definedName>
    <definedName name="BEx990461P2YAJ7BRK25INFYZ7RQ" localSheetId="5" hidden="1">#REF!</definedName>
    <definedName name="BEx990461P2YAJ7BRK25INFYZ7RQ" localSheetId="9" hidden="1">#REF!</definedName>
    <definedName name="BEx990461P2YAJ7BRK25INFYZ7RQ" localSheetId="6" hidden="1">#REF!</definedName>
    <definedName name="BEx990461P2YAJ7BRK25INFYZ7RQ" localSheetId="10" hidden="1">#REF!</definedName>
    <definedName name="BEx990461P2YAJ7BRK25INFYZ7RQ" localSheetId="13" hidden="1">#REF!</definedName>
    <definedName name="BEx990461P2YAJ7BRK25INFYZ7RQ" localSheetId="14" hidden="1">#REF!</definedName>
    <definedName name="BEx990461P2YAJ7BRK25INFYZ7RQ" localSheetId="16" hidden="1">#REF!</definedName>
    <definedName name="BEx990461P2YAJ7BRK25INFYZ7RQ" localSheetId="15" hidden="1">#REF!</definedName>
    <definedName name="BEx990461P2YAJ7BRK25INFYZ7RQ" localSheetId="18" hidden="1">#REF!</definedName>
    <definedName name="BEx990461P2YAJ7BRK25INFYZ7RQ" localSheetId="17" hidden="1">#REF!</definedName>
    <definedName name="BEx990461P2YAJ7BRK25INFYZ7RQ" localSheetId="2" hidden="1">#REF!</definedName>
    <definedName name="BEx990461P2YAJ7BRK25INFYZ7RQ" localSheetId="0" hidden="1">#REF!</definedName>
    <definedName name="BEx990461P2YAJ7BRK25INFYZ7RQ" hidden="1">#REF!</definedName>
    <definedName name="BEx9915UVD4G7RA3IMLFZ0LG3UA2" localSheetId="5" hidden="1">#REF!</definedName>
    <definedName name="BEx9915UVD4G7RA3IMLFZ0LG3UA2" localSheetId="9" hidden="1">#REF!</definedName>
    <definedName name="BEx9915UVD4G7RA3IMLFZ0LG3UA2" localSheetId="6" hidden="1">#REF!</definedName>
    <definedName name="BEx9915UVD4G7RA3IMLFZ0LG3UA2" localSheetId="10" hidden="1">#REF!</definedName>
    <definedName name="BEx9915UVD4G7RA3IMLFZ0LG3UA2" localSheetId="13" hidden="1">#REF!</definedName>
    <definedName name="BEx9915UVD4G7RA3IMLFZ0LG3UA2" localSheetId="14" hidden="1">#REF!</definedName>
    <definedName name="BEx9915UVD4G7RA3IMLFZ0LG3UA2" localSheetId="16" hidden="1">#REF!</definedName>
    <definedName name="BEx9915UVD4G7RA3IMLFZ0LG3UA2" localSheetId="15" hidden="1">#REF!</definedName>
    <definedName name="BEx9915UVD4G7RA3IMLFZ0LG3UA2" localSheetId="18" hidden="1">#REF!</definedName>
    <definedName name="BEx9915UVD4G7RA3IMLFZ0LG3UA2" localSheetId="17" hidden="1">#REF!</definedName>
    <definedName name="BEx9915UVD4G7RA3IMLFZ0LG3UA2" localSheetId="2" hidden="1">#REF!</definedName>
    <definedName name="BEx9915UVD4G7RA3IMLFZ0LG3UA2" localSheetId="0" hidden="1">#REF!</definedName>
    <definedName name="BEx9915UVD4G7RA3IMLFZ0LG3UA2" hidden="1">#REF!</definedName>
    <definedName name="BEx991M410V3S2PKCJGQ30O6JT6H" localSheetId="5" hidden="1">#REF!</definedName>
    <definedName name="BEx991M410V3S2PKCJGQ30O6JT6H" localSheetId="9" hidden="1">#REF!</definedName>
    <definedName name="BEx991M410V3S2PKCJGQ30O6JT6H" localSheetId="6" hidden="1">#REF!</definedName>
    <definedName name="BEx991M410V3S2PKCJGQ30O6JT6H" localSheetId="10" hidden="1">#REF!</definedName>
    <definedName name="BEx991M410V3S2PKCJGQ30O6JT6H" localSheetId="13" hidden="1">#REF!</definedName>
    <definedName name="BEx991M410V3S2PKCJGQ30O6JT6H" localSheetId="14" hidden="1">#REF!</definedName>
    <definedName name="BEx991M410V3S2PKCJGQ30O6JT6H" localSheetId="16" hidden="1">#REF!</definedName>
    <definedName name="BEx991M410V3S2PKCJGQ30O6JT6H" localSheetId="15" hidden="1">#REF!</definedName>
    <definedName name="BEx991M410V3S2PKCJGQ30O6JT6H" localSheetId="18" hidden="1">#REF!</definedName>
    <definedName name="BEx991M410V3S2PKCJGQ30O6JT6H" localSheetId="17" hidden="1">#REF!</definedName>
    <definedName name="BEx991M410V3S2PKCJGQ30O6JT6H" localSheetId="2" hidden="1">#REF!</definedName>
    <definedName name="BEx991M410V3S2PKCJGQ30O6JT6H" localSheetId="0" hidden="1">#REF!</definedName>
    <definedName name="BEx991M410V3S2PKCJGQ30O6JT6H" hidden="1">#REF!</definedName>
    <definedName name="BEx992CZON8AO7U7V88VN1JBO0MG" localSheetId="5" hidden="1">#REF!</definedName>
    <definedName name="BEx992CZON8AO7U7V88VN1JBO0MG" localSheetId="9" hidden="1">#REF!</definedName>
    <definedName name="BEx992CZON8AO7U7V88VN1JBO0MG" localSheetId="6" hidden="1">#REF!</definedName>
    <definedName name="BEx992CZON8AO7U7V88VN1JBO0MG" localSheetId="10" hidden="1">#REF!</definedName>
    <definedName name="BEx992CZON8AO7U7V88VN1JBO0MG" localSheetId="13" hidden="1">#REF!</definedName>
    <definedName name="BEx992CZON8AO7U7V88VN1JBO0MG" localSheetId="14" hidden="1">#REF!</definedName>
    <definedName name="BEx992CZON8AO7U7V88VN1JBO0MG" localSheetId="16" hidden="1">#REF!</definedName>
    <definedName name="BEx992CZON8AO7U7V88VN1JBO0MG" localSheetId="15" hidden="1">#REF!</definedName>
    <definedName name="BEx992CZON8AO7U7V88VN1JBO0MG" localSheetId="18" hidden="1">#REF!</definedName>
    <definedName name="BEx992CZON8AO7U7V88VN1JBO0MG" localSheetId="17" hidden="1">#REF!</definedName>
    <definedName name="BEx992CZON8AO7U7V88VN1JBO0MG" localSheetId="2" hidden="1">#REF!</definedName>
    <definedName name="BEx992CZON8AO7U7V88VN1JBO0MG" localSheetId="0" hidden="1">#REF!</definedName>
    <definedName name="BEx992CZON8AO7U7V88VN1JBO0MG" hidden="1">#REF!</definedName>
    <definedName name="BEx9952469XMFGSPXL7CMXHPJF90" localSheetId="5" hidden="1">#REF!</definedName>
    <definedName name="BEx9952469XMFGSPXL7CMXHPJF90" localSheetId="9" hidden="1">#REF!</definedName>
    <definedName name="BEx9952469XMFGSPXL7CMXHPJF90" localSheetId="6" hidden="1">#REF!</definedName>
    <definedName name="BEx9952469XMFGSPXL7CMXHPJF90" localSheetId="10" hidden="1">#REF!</definedName>
    <definedName name="BEx9952469XMFGSPXL7CMXHPJF90" localSheetId="13" hidden="1">#REF!</definedName>
    <definedName name="BEx9952469XMFGSPXL7CMXHPJF90" localSheetId="14" hidden="1">#REF!</definedName>
    <definedName name="BEx9952469XMFGSPXL7CMXHPJF90" localSheetId="16" hidden="1">#REF!</definedName>
    <definedName name="BEx9952469XMFGSPXL7CMXHPJF90" localSheetId="15" hidden="1">#REF!</definedName>
    <definedName name="BEx9952469XMFGSPXL7CMXHPJF90" localSheetId="18" hidden="1">#REF!</definedName>
    <definedName name="BEx9952469XMFGSPXL7CMXHPJF90" localSheetId="17" hidden="1">#REF!</definedName>
    <definedName name="BEx9952469XMFGSPXL7CMXHPJF90" localSheetId="2" hidden="1">#REF!</definedName>
    <definedName name="BEx9952469XMFGSPXL7CMXHPJF90" localSheetId="0" hidden="1">#REF!</definedName>
    <definedName name="BEx9952469XMFGSPXL7CMXHPJF90" hidden="1">#REF!</definedName>
    <definedName name="BEx99B77I7TUSHRR4HIZ9FU2EIUT" localSheetId="5" hidden="1">#REF!</definedName>
    <definedName name="BEx99B77I7TUSHRR4HIZ9FU2EIUT" localSheetId="9" hidden="1">#REF!</definedName>
    <definedName name="BEx99B77I7TUSHRR4HIZ9FU2EIUT" localSheetId="6" hidden="1">#REF!</definedName>
    <definedName name="BEx99B77I7TUSHRR4HIZ9FU2EIUT" localSheetId="10" hidden="1">#REF!</definedName>
    <definedName name="BEx99B77I7TUSHRR4HIZ9FU2EIUT" localSheetId="13" hidden="1">#REF!</definedName>
    <definedName name="BEx99B77I7TUSHRR4HIZ9FU2EIUT" localSheetId="14" hidden="1">#REF!</definedName>
    <definedName name="BEx99B77I7TUSHRR4HIZ9FU2EIUT" localSheetId="16" hidden="1">#REF!</definedName>
    <definedName name="BEx99B77I7TUSHRR4HIZ9FU2EIUT" localSheetId="15" hidden="1">#REF!</definedName>
    <definedName name="BEx99B77I7TUSHRR4HIZ9FU2EIUT" localSheetId="18" hidden="1">#REF!</definedName>
    <definedName name="BEx99B77I7TUSHRR4HIZ9FU2EIUT" localSheetId="17" hidden="1">#REF!</definedName>
    <definedName name="BEx99B77I7TUSHRR4HIZ9FU2EIUT" localSheetId="2" hidden="1">#REF!</definedName>
    <definedName name="BEx99B77I7TUSHRR4HIZ9FU2EIUT" localSheetId="0" hidden="1">#REF!</definedName>
    <definedName name="BEx99B77I7TUSHRR4HIZ9FU2EIUT" hidden="1">#REF!</definedName>
    <definedName name="BEx99EHWKKHZB66Q30C7QIXU3BVM" localSheetId="5" hidden="1">#REF!</definedName>
    <definedName name="BEx99EHWKKHZB66Q30C7QIXU3BVM" localSheetId="9" hidden="1">#REF!</definedName>
    <definedName name="BEx99EHWKKHZB66Q30C7QIXU3BVM" localSheetId="6" hidden="1">#REF!</definedName>
    <definedName name="BEx99EHWKKHZB66Q30C7QIXU3BVM" localSheetId="10" hidden="1">#REF!</definedName>
    <definedName name="BEx99EHWKKHZB66Q30C7QIXU3BVM" localSheetId="13" hidden="1">#REF!</definedName>
    <definedName name="BEx99EHWKKHZB66Q30C7QIXU3BVM" localSheetId="14" hidden="1">#REF!</definedName>
    <definedName name="BEx99EHWKKHZB66Q30C7QIXU3BVM" localSheetId="16" hidden="1">#REF!</definedName>
    <definedName name="BEx99EHWKKHZB66Q30C7QIXU3BVM" localSheetId="15" hidden="1">#REF!</definedName>
    <definedName name="BEx99EHWKKHZB66Q30C7QIXU3BVM" localSheetId="18" hidden="1">#REF!</definedName>
    <definedName name="BEx99EHWKKHZB66Q30C7QIXU3BVM" localSheetId="17" hidden="1">#REF!</definedName>
    <definedName name="BEx99EHWKKHZB66Q30C7QIXU3BVM" localSheetId="2" hidden="1">#REF!</definedName>
    <definedName name="BEx99EHWKKHZB66Q30C7QIXU3BVM" localSheetId="0" hidden="1">#REF!</definedName>
    <definedName name="BEx99EHWKKHZB66Q30C7QIXU3BVM" hidden="1">#REF!</definedName>
    <definedName name="BEx99IE6TEODZ443HP0AYCXVTNOV" localSheetId="5" hidden="1">#REF!</definedName>
    <definedName name="BEx99IE6TEODZ443HP0AYCXVTNOV" localSheetId="9" hidden="1">#REF!</definedName>
    <definedName name="BEx99IE6TEODZ443HP0AYCXVTNOV" localSheetId="6" hidden="1">#REF!</definedName>
    <definedName name="BEx99IE6TEODZ443HP0AYCXVTNOV" localSheetId="10" hidden="1">#REF!</definedName>
    <definedName name="BEx99IE6TEODZ443HP0AYCXVTNOV" localSheetId="13" hidden="1">#REF!</definedName>
    <definedName name="BEx99IE6TEODZ443HP0AYCXVTNOV" localSheetId="14" hidden="1">#REF!</definedName>
    <definedName name="BEx99IE6TEODZ443HP0AYCXVTNOV" localSheetId="16" hidden="1">#REF!</definedName>
    <definedName name="BEx99IE6TEODZ443HP0AYCXVTNOV" localSheetId="15" hidden="1">#REF!</definedName>
    <definedName name="BEx99IE6TEODZ443HP0AYCXVTNOV" localSheetId="18" hidden="1">#REF!</definedName>
    <definedName name="BEx99IE6TEODZ443HP0AYCXVTNOV" localSheetId="17" hidden="1">#REF!</definedName>
    <definedName name="BEx99IE6TEODZ443HP0AYCXVTNOV" localSheetId="2" hidden="1">#REF!</definedName>
    <definedName name="BEx99IE6TEODZ443HP0AYCXVTNOV" localSheetId="0" hidden="1">#REF!</definedName>
    <definedName name="BEx99IE6TEODZ443HP0AYCXVTNOV" hidden="1">#REF!</definedName>
    <definedName name="BEx99Q6PH5F3OQKCCAAO75PYDEFN" localSheetId="5" hidden="1">#REF!</definedName>
    <definedName name="BEx99Q6PH5F3OQKCCAAO75PYDEFN" localSheetId="9" hidden="1">#REF!</definedName>
    <definedName name="BEx99Q6PH5F3OQKCCAAO75PYDEFN" localSheetId="6" hidden="1">#REF!</definedName>
    <definedName name="BEx99Q6PH5F3OQKCCAAO75PYDEFN" localSheetId="10" hidden="1">#REF!</definedName>
    <definedName name="BEx99Q6PH5F3OQKCCAAO75PYDEFN" localSheetId="13" hidden="1">#REF!</definedName>
    <definedName name="BEx99Q6PH5F3OQKCCAAO75PYDEFN" localSheetId="14" hidden="1">#REF!</definedName>
    <definedName name="BEx99Q6PH5F3OQKCCAAO75PYDEFN" localSheetId="16" hidden="1">#REF!</definedName>
    <definedName name="BEx99Q6PH5F3OQKCCAAO75PYDEFN" localSheetId="15" hidden="1">#REF!</definedName>
    <definedName name="BEx99Q6PH5F3OQKCCAAO75PYDEFN" localSheetId="18" hidden="1">#REF!</definedName>
    <definedName name="BEx99Q6PH5F3OQKCCAAO75PYDEFN" localSheetId="17" hidden="1">#REF!</definedName>
    <definedName name="BEx99Q6PH5F3OQKCCAAO75PYDEFN" localSheetId="2" hidden="1">#REF!</definedName>
    <definedName name="BEx99Q6PH5F3OQKCCAAO75PYDEFN" localSheetId="0" hidden="1">#REF!</definedName>
    <definedName name="BEx99Q6PH5F3OQKCCAAO75PYDEFN" hidden="1">#REF!</definedName>
    <definedName name="BEx99RU5I4O0109P2FW9DN4IU3QX" localSheetId="5" hidden="1">#REF!</definedName>
    <definedName name="BEx99RU5I4O0109P2FW9DN4IU3QX" localSheetId="9" hidden="1">#REF!</definedName>
    <definedName name="BEx99RU5I4O0109P2FW9DN4IU3QX" localSheetId="6" hidden="1">#REF!</definedName>
    <definedName name="BEx99RU5I4O0109P2FW9DN4IU3QX" localSheetId="10" hidden="1">#REF!</definedName>
    <definedName name="BEx99RU5I4O0109P2FW9DN4IU3QX" localSheetId="13" hidden="1">#REF!</definedName>
    <definedName name="BEx99RU5I4O0109P2FW9DN4IU3QX" localSheetId="14" hidden="1">#REF!</definedName>
    <definedName name="BEx99RU5I4O0109P2FW9DN4IU3QX" localSheetId="16" hidden="1">#REF!</definedName>
    <definedName name="BEx99RU5I4O0109P2FW9DN4IU3QX" localSheetId="15" hidden="1">#REF!</definedName>
    <definedName name="BEx99RU5I4O0109P2FW9DN4IU3QX" localSheetId="18" hidden="1">#REF!</definedName>
    <definedName name="BEx99RU5I4O0109P2FW9DN4IU3QX" localSheetId="17" hidden="1">#REF!</definedName>
    <definedName name="BEx99RU5I4O0109P2FW9DN4IU3QX" localSheetId="2" hidden="1">#REF!</definedName>
    <definedName name="BEx99RU5I4O0109P2FW9DN4IU3QX" localSheetId="0" hidden="1">#REF!</definedName>
    <definedName name="BEx99RU5I4O0109P2FW9DN4IU3QX" hidden="1">#REF!</definedName>
    <definedName name="BEx99WBYT2D6UUC1PT7A40ENYID4" localSheetId="5" hidden="1">#REF!</definedName>
    <definedName name="BEx99WBYT2D6UUC1PT7A40ENYID4" localSheetId="9" hidden="1">#REF!</definedName>
    <definedName name="BEx99WBYT2D6UUC1PT7A40ENYID4" localSheetId="6" hidden="1">#REF!</definedName>
    <definedName name="BEx99WBYT2D6UUC1PT7A40ENYID4" localSheetId="10" hidden="1">#REF!</definedName>
    <definedName name="BEx99WBYT2D6UUC1PT7A40ENYID4" localSheetId="13" hidden="1">#REF!</definedName>
    <definedName name="BEx99WBYT2D6UUC1PT7A40ENYID4" localSheetId="14" hidden="1">#REF!</definedName>
    <definedName name="BEx99WBYT2D6UUC1PT7A40ENYID4" localSheetId="16" hidden="1">#REF!</definedName>
    <definedName name="BEx99WBYT2D6UUC1PT7A40ENYID4" localSheetId="15" hidden="1">#REF!</definedName>
    <definedName name="BEx99WBYT2D6UUC1PT7A40ENYID4" localSheetId="18" hidden="1">#REF!</definedName>
    <definedName name="BEx99WBYT2D6UUC1PT7A40ENYID4" localSheetId="17" hidden="1">#REF!</definedName>
    <definedName name="BEx99WBYT2D6UUC1PT7A40ENYID4" localSheetId="2" hidden="1">#REF!</definedName>
    <definedName name="BEx99WBYT2D6UUC1PT7A40ENYID4" localSheetId="0" hidden="1">#REF!</definedName>
    <definedName name="BEx99WBYT2D6UUC1PT7A40ENYID4" hidden="1">#REF!</definedName>
    <definedName name="BEx99WS2X3RTQE9O764SS5G2FPE6" localSheetId="5" hidden="1">#REF!</definedName>
    <definedName name="BEx99WS2X3RTQE9O764SS5G2FPE6" localSheetId="9" hidden="1">#REF!</definedName>
    <definedName name="BEx99WS2X3RTQE9O764SS5G2FPE6" localSheetId="6" hidden="1">#REF!</definedName>
    <definedName name="BEx99WS2X3RTQE9O764SS5G2FPE6" localSheetId="10" hidden="1">#REF!</definedName>
    <definedName name="BEx99WS2X3RTQE9O764SS5G2FPE6" localSheetId="13" hidden="1">#REF!</definedName>
    <definedName name="BEx99WS2X3RTQE9O764SS5G2FPE6" localSheetId="14" hidden="1">#REF!</definedName>
    <definedName name="BEx99WS2X3RTQE9O764SS5G2FPE6" localSheetId="16" hidden="1">#REF!</definedName>
    <definedName name="BEx99WS2X3RTQE9O764SS5G2FPE6" localSheetId="15" hidden="1">#REF!</definedName>
    <definedName name="BEx99WS2X3RTQE9O764SS5G2FPE6" localSheetId="18" hidden="1">#REF!</definedName>
    <definedName name="BEx99WS2X3RTQE9O764SS5G2FPE6" localSheetId="17" hidden="1">#REF!</definedName>
    <definedName name="BEx99WS2X3RTQE9O764SS5G2FPE6" localSheetId="2" hidden="1">#REF!</definedName>
    <definedName name="BEx99WS2X3RTQE9O764SS5G2FPE6" localSheetId="0" hidden="1">#REF!</definedName>
    <definedName name="BEx99WS2X3RTQE9O764SS5G2FPE6" hidden="1">#REF!</definedName>
    <definedName name="BEx99ZRZ4I7FHDPGRAT5VW7NVBPU" localSheetId="5" hidden="1">#REF!</definedName>
    <definedName name="BEx99ZRZ4I7FHDPGRAT5VW7NVBPU" localSheetId="9" hidden="1">#REF!</definedName>
    <definedName name="BEx99ZRZ4I7FHDPGRAT5VW7NVBPU" localSheetId="6" hidden="1">#REF!</definedName>
    <definedName name="BEx99ZRZ4I7FHDPGRAT5VW7NVBPU" localSheetId="10" hidden="1">#REF!</definedName>
    <definedName name="BEx99ZRZ4I7FHDPGRAT5VW7NVBPU" localSheetId="13" hidden="1">#REF!</definedName>
    <definedName name="BEx99ZRZ4I7FHDPGRAT5VW7NVBPU" localSheetId="14" hidden="1">#REF!</definedName>
    <definedName name="BEx99ZRZ4I7FHDPGRAT5VW7NVBPU" localSheetId="16" hidden="1">#REF!</definedName>
    <definedName name="BEx99ZRZ4I7FHDPGRAT5VW7NVBPU" localSheetId="15" hidden="1">#REF!</definedName>
    <definedName name="BEx99ZRZ4I7FHDPGRAT5VW7NVBPU" localSheetId="18" hidden="1">#REF!</definedName>
    <definedName name="BEx99ZRZ4I7FHDPGRAT5VW7NVBPU" localSheetId="17" hidden="1">#REF!</definedName>
    <definedName name="BEx99ZRZ4I7FHDPGRAT5VW7NVBPU" localSheetId="2" hidden="1">#REF!</definedName>
    <definedName name="BEx99ZRZ4I7FHDPGRAT5VW7NVBPU" localSheetId="0" hidden="1">#REF!</definedName>
    <definedName name="BEx99ZRZ4I7FHDPGRAT5VW7NVBPU" hidden="1">#REF!</definedName>
    <definedName name="BEx9AT5E3ZSHKSOL35O38L8HF9TH" localSheetId="5" hidden="1">#REF!</definedName>
    <definedName name="BEx9AT5E3ZSHKSOL35O38L8HF9TH" localSheetId="9" hidden="1">#REF!</definedName>
    <definedName name="BEx9AT5E3ZSHKSOL35O38L8HF9TH" localSheetId="6" hidden="1">#REF!</definedName>
    <definedName name="BEx9AT5E3ZSHKSOL35O38L8HF9TH" localSheetId="10" hidden="1">#REF!</definedName>
    <definedName name="BEx9AT5E3ZSHKSOL35O38L8HF9TH" localSheetId="13" hidden="1">#REF!</definedName>
    <definedName name="BEx9AT5E3ZSHKSOL35O38L8HF9TH" localSheetId="14" hidden="1">#REF!</definedName>
    <definedName name="BEx9AT5E3ZSHKSOL35O38L8HF9TH" localSheetId="16" hidden="1">#REF!</definedName>
    <definedName name="BEx9AT5E3ZSHKSOL35O38L8HF9TH" localSheetId="15" hidden="1">#REF!</definedName>
    <definedName name="BEx9AT5E3ZSHKSOL35O38L8HF9TH" localSheetId="18" hidden="1">#REF!</definedName>
    <definedName name="BEx9AT5E3ZSHKSOL35O38L8HF9TH" localSheetId="17" hidden="1">#REF!</definedName>
    <definedName name="BEx9AT5E3ZSHKSOL35O38L8HF9TH" localSheetId="2" hidden="1">#REF!</definedName>
    <definedName name="BEx9AT5E3ZSHKSOL35O38L8HF9TH" localSheetId="0" hidden="1">#REF!</definedName>
    <definedName name="BEx9AT5E3ZSHKSOL35O38L8HF9TH" hidden="1">#REF!</definedName>
    <definedName name="BEx9ATW9WB5CNKQR5HKK7Y2GHYGR" localSheetId="5" hidden="1">#REF!</definedName>
    <definedName name="BEx9ATW9WB5CNKQR5HKK7Y2GHYGR" localSheetId="9" hidden="1">#REF!</definedName>
    <definedName name="BEx9ATW9WB5CNKQR5HKK7Y2GHYGR" localSheetId="6" hidden="1">#REF!</definedName>
    <definedName name="BEx9ATW9WB5CNKQR5HKK7Y2GHYGR" localSheetId="10" hidden="1">#REF!</definedName>
    <definedName name="BEx9ATW9WB5CNKQR5HKK7Y2GHYGR" localSheetId="13" hidden="1">#REF!</definedName>
    <definedName name="BEx9ATW9WB5CNKQR5HKK7Y2GHYGR" localSheetId="14" hidden="1">#REF!</definedName>
    <definedName name="BEx9ATW9WB5CNKQR5HKK7Y2GHYGR" localSheetId="16" hidden="1">#REF!</definedName>
    <definedName name="BEx9ATW9WB5CNKQR5HKK7Y2GHYGR" localSheetId="15" hidden="1">#REF!</definedName>
    <definedName name="BEx9ATW9WB5CNKQR5HKK7Y2GHYGR" localSheetId="18" hidden="1">#REF!</definedName>
    <definedName name="BEx9ATW9WB5CNKQR5HKK7Y2GHYGR" localSheetId="17" hidden="1">#REF!</definedName>
    <definedName name="BEx9ATW9WB5CNKQR5HKK7Y2GHYGR" localSheetId="2" hidden="1">#REF!</definedName>
    <definedName name="BEx9ATW9WB5CNKQR5HKK7Y2GHYGR" localSheetId="0" hidden="1">#REF!</definedName>
    <definedName name="BEx9ATW9WB5CNKQR5HKK7Y2GHYGR" hidden="1">#REF!</definedName>
    <definedName name="BEx9AV8W1FAWF5BHATYEN47X12JN" localSheetId="5" hidden="1">#REF!</definedName>
    <definedName name="BEx9AV8W1FAWF5BHATYEN47X12JN" localSheetId="9" hidden="1">#REF!</definedName>
    <definedName name="BEx9AV8W1FAWF5BHATYEN47X12JN" localSheetId="6" hidden="1">#REF!</definedName>
    <definedName name="BEx9AV8W1FAWF5BHATYEN47X12JN" localSheetId="10" hidden="1">#REF!</definedName>
    <definedName name="BEx9AV8W1FAWF5BHATYEN47X12JN" localSheetId="13" hidden="1">#REF!</definedName>
    <definedName name="BEx9AV8W1FAWF5BHATYEN47X12JN" localSheetId="14" hidden="1">#REF!</definedName>
    <definedName name="BEx9AV8W1FAWF5BHATYEN47X12JN" localSheetId="16" hidden="1">#REF!</definedName>
    <definedName name="BEx9AV8W1FAWF5BHATYEN47X12JN" localSheetId="15" hidden="1">#REF!</definedName>
    <definedName name="BEx9AV8W1FAWF5BHATYEN47X12JN" localSheetId="18" hidden="1">#REF!</definedName>
    <definedName name="BEx9AV8W1FAWF5BHATYEN47X12JN" localSheetId="17" hidden="1">#REF!</definedName>
    <definedName name="BEx9AV8W1FAWF5BHATYEN47X12JN" localSheetId="2" hidden="1">#REF!</definedName>
    <definedName name="BEx9AV8W1FAWF5BHATYEN47X12JN" localSheetId="0" hidden="1">#REF!</definedName>
    <definedName name="BEx9AV8W1FAWF5BHATYEN47X12JN" hidden="1">#REF!</definedName>
    <definedName name="BEx9B8A5186FNTQQNLIO5LK02ABI" localSheetId="5" hidden="1">#REF!</definedName>
    <definedName name="BEx9B8A5186FNTQQNLIO5LK02ABI" localSheetId="9" hidden="1">#REF!</definedName>
    <definedName name="BEx9B8A5186FNTQQNLIO5LK02ABI" localSheetId="6" hidden="1">#REF!</definedName>
    <definedName name="BEx9B8A5186FNTQQNLIO5LK02ABI" localSheetId="10" hidden="1">#REF!</definedName>
    <definedName name="BEx9B8A5186FNTQQNLIO5LK02ABI" localSheetId="13" hidden="1">#REF!</definedName>
    <definedName name="BEx9B8A5186FNTQQNLIO5LK02ABI" localSheetId="14" hidden="1">#REF!</definedName>
    <definedName name="BEx9B8A5186FNTQQNLIO5LK02ABI" localSheetId="16" hidden="1">#REF!</definedName>
    <definedName name="BEx9B8A5186FNTQQNLIO5LK02ABI" localSheetId="15" hidden="1">#REF!</definedName>
    <definedName name="BEx9B8A5186FNTQQNLIO5LK02ABI" localSheetId="18" hidden="1">#REF!</definedName>
    <definedName name="BEx9B8A5186FNTQQNLIO5LK02ABI" localSheetId="17" hidden="1">#REF!</definedName>
    <definedName name="BEx9B8A5186FNTQQNLIO5LK02ABI" localSheetId="2" hidden="1">#REF!</definedName>
    <definedName name="BEx9B8A5186FNTQQNLIO5LK02ABI" localSheetId="0" hidden="1">#REF!</definedName>
    <definedName name="BEx9B8A5186FNTQQNLIO5LK02ABI" hidden="1">#REF!</definedName>
    <definedName name="BEx9B8VR20E2CILU4CDQUQQ9ONXK" localSheetId="5" hidden="1">#REF!</definedName>
    <definedName name="BEx9B8VR20E2CILU4CDQUQQ9ONXK" localSheetId="9" hidden="1">#REF!</definedName>
    <definedName name="BEx9B8VR20E2CILU4CDQUQQ9ONXK" localSheetId="6" hidden="1">#REF!</definedName>
    <definedName name="BEx9B8VR20E2CILU4CDQUQQ9ONXK" localSheetId="10" hidden="1">#REF!</definedName>
    <definedName name="BEx9B8VR20E2CILU4CDQUQQ9ONXK" localSheetId="13" hidden="1">#REF!</definedName>
    <definedName name="BEx9B8VR20E2CILU4CDQUQQ9ONXK" localSheetId="14" hidden="1">#REF!</definedName>
    <definedName name="BEx9B8VR20E2CILU4CDQUQQ9ONXK" localSheetId="16" hidden="1">#REF!</definedName>
    <definedName name="BEx9B8VR20E2CILU4CDQUQQ9ONXK" localSheetId="15" hidden="1">#REF!</definedName>
    <definedName name="BEx9B8VR20E2CILU4CDQUQQ9ONXK" localSheetId="18" hidden="1">#REF!</definedName>
    <definedName name="BEx9B8VR20E2CILU4CDQUQQ9ONXK" localSheetId="17" hidden="1">#REF!</definedName>
    <definedName name="BEx9B8VR20E2CILU4CDQUQQ9ONXK" localSheetId="2" hidden="1">#REF!</definedName>
    <definedName name="BEx9B8VR20E2CILU4CDQUQQ9ONXK" localSheetId="0" hidden="1">#REF!</definedName>
    <definedName name="BEx9B8VR20E2CILU4CDQUQQ9ONXK" hidden="1">#REF!</definedName>
    <definedName name="BEx9B917EUP13X6FQ3NPQL76XM5V" localSheetId="5" hidden="1">#REF!</definedName>
    <definedName name="BEx9B917EUP13X6FQ3NPQL76XM5V" localSheetId="9" hidden="1">#REF!</definedName>
    <definedName name="BEx9B917EUP13X6FQ3NPQL76XM5V" localSheetId="6" hidden="1">#REF!</definedName>
    <definedName name="BEx9B917EUP13X6FQ3NPQL76XM5V" localSheetId="10" hidden="1">#REF!</definedName>
    <definedName name="BEx9B917EUP13X6FQ3NPQL76XM5V" localSheetId="13" hidden="1">#REF!</definedName>
    <definedName name="BEx9B917EUP13X6FQ3NPQL76XM5V" localSheetId="14" hidden="1">#REF!</definedName>
    <definedName name="BEx9B917EUP13X6FQ3NPQL76XM5V" localSheetId="16" hidden="1">#REF!</definedName>
    <definedName name="BEx9B917EUP13X6FQ3NPQL76XM5V" localSheetId="15" hidden="1">#REF!</definedName>
    <definedName name="BEx9B917EUP13X6FQ3NPQL76XM5V" localSheetId="18" hidden="1">#REF!</definedName>
    <definedName name="BEx9B917EUP13X6FQ3NPQL76XM5V" localSheetId="17" hidden="1">#REF!</definedName>
    <definedName name="BEx9B917EUP13X6FQ3NPQL76XM5V" localSheetId="2" hidden="1">#REF!</definedName>
    <definedName name="BEx9B917EUP13X6FQ3NPQL76XM5V" localSheetId="0" hidden="1">#REF!</definedName>
    <definedName name="BEx9B917EUP13X6FQ3NPQL76XM5V" hidden="1">#REF!</definedName>
    <definedName name="BEx9BAJ5WYEQ623HUT9NNCMP3RUG" localSheetId="5" hidden="1">#REF!</definedName>
    <definedName name="BEx9BAJ5WYEQ623HUT9NNCMP3RUG" localSheetId="9" hidden="1">#REF!</definedName>
    <definedName name="BEx9BAJ5WYEQ623HUT9NNCMP3RUG" localSheetId="6" hidden="1">#REF!</definedName>
    <definedName name="BEx9BAJ5WYEQ623HUT9NNCMP3RUG" localSheetId="10" hidden="1">#REF!</definedName>
    <definedName name="BEx9BAJ5WYEQ623HUT9NNCMP3RUG" localSheetId="13" hidden="1">#REF!</definedName>
    <definedName name="BEx9BAJ5WYEQ623HUT9NNCMP3RUG" localSheetId="14" hidden="1">#REF!</definedName>
    <definedName name="BEx9BAJ5WYEQ623HUT9NNCMP3RUG" localSheetId="16" hidden="1">#REF!</definedName>
    <definedName name="BEx9BAJ5WYEQ623HUT9NNCMP3RUG" localSheetId="15" hidden="1">#REF!</definedName>
    <definedName name="BEx9BAJ5WYEQ623HUT9NNCMP3RUG" localSheetId="18" hidden="1">#REF!</definedName>
    <definedName name="BEx9BAJ5WYEQ623HUT9NNCMP3RUG" localSheetId="17" hidden="1">#REF!</definedName>
    <definedName name="BEx9BAJ5WYEQ623HUT9NNCMP3RUG" localSheetId="2" hidden="1">#REF!</definedName>
    <definedName name="BEx9BAJ5WYEQ623HUT9NNCMP3RUG" localSheetId="0" hidden="1">#REF!</definedName>
    <definedName name="BEx9BAJ5WYEQ623HUT9NNCMP3RUG" hidden="1">#REF!</definedName>
    <definedName name="BEx9BE9Z7EFJCFDYJJOY5KFTGDF4" localSheetId="5" hidden="1">#REF!</definedName>
    <definedName name="BEx9BE9Z7EFJCFDYJJOY5KFTGDF4" localSheetId="9" hidden="1">#REF!</definedName>
    <definedName name="BEx9BE9Z7EFJCFDYJJOY5KFTGDF4" localSheetId="6" hidden="1">#REF!</definedName>
    <definedName name="BEx9BE9Z7EFJCFDYJJOY5KFTGDF4" localSheetId="10" hidden="1">#REF!</definedName>
    <definedName name="BEx9BE9Z7EFJCFDYJJOY5KFTGDF4" localSheetId="13" hidden="1">#REF!</definedName>
    <definedName name="BEx9BE9Z7EFJCFDYJJOY5KFTGDF4" localSheetId="14" hidden="1">#REF!</definedName>
    <definedName name="BEx9BE9Z7EFJCFDYJJOY5KFTGDF4" localSheetId="16" hidden="1">#REF!</definedName>
    <definedName name="BEx9BE9Z7EFJCFDYJJOY5KFTGDF4" localSheetId="15" hidden="1">#REF!</definedName>
    <definedName name="BEx9BE9Z7EFJCFDYJJOY5KFTGDF4" localSheetId="18" hidden="1">#REF!</definedName>
    <definedName name="BEx9BE9Z7EFJCFDYJJOY5KFTGDF4" localSheetId="17" hidden="1">#REF!</definedName>
    <definedName name="BEx9BE9Z7EFJCFDYJJOY5KFTGDF4" localSheetId="2" hidden="1">#REF!</definedName>
    <definedName name="BEx9BE9Z7EFJCFDYJJOY5KFTGDF4" localSheetId="0" hidden="1">#REF!</definedName>
    <definedName name="BEx9BE9Z7EFJCFDYJJOY5KFTGDF4" hidden="1">#REF!</definedName>
    <definedName name="BEx9BSIJN2O0MG8CXAMCAOADEMTO" localSheetId="5" hidden="1">#REF!</definedName>
    <definedName name="BEx9BSIJN2O0MG8CXAMCAOADEMTO" localSheetId="9" hidden="1">#REF!</definedName>
    <definedName name="BEx9BSIJN2O0MG8CXAMCAOADEMTO" localSheetId="6" hidden="1">#REF!</definedName>
    <definedName name="BEx9BSIJN2O0MG8CXAMCAOADEMTO" localSheetId="10" hidden="1">#REF!</definedName>
    <definedName name="BEx9BSIJN2O0MG8CXAMCAOADEMTO" localSheetId="13" hidden="1">#REF!</definedName>
    <definedName name="BEx9BSIJN2O0MG8CXAMCAOADEMTO" localSheetId="14" hidden="1">#REF!</definedName>
    <definedName name="BEx9BSIJN2O0MG8CXAMCAOADEMTO" localSheetId="16" hidden="1">#REF!</definedName>
    <definedName name="BEx9BSIJN2O0MG8CXAMCAOADEMTO" localSheetId="15" hidden="1">#REF!</definedName>
    <definedName name="BEx9BSIJN2O0MG8CXAMCAOADEMTO" localSheetId="18" hidden="1">#REF!</definedName>
    <definedName name="BEx9BSIJN2O0MG8CXAMCAOADEMTO" localSheetId="17" hidden="1">#REF!</definedName>
    <definedName name="BEx9BSIJN2O0MG8CXAMCAOADEMTO" localSheetId="2" hidden="1">#REF!</definedName>
    <definedName name="BEx9BSIJN2O0MG8CXAMCAOADEMTO" localSheetId="0" hidden="1">#REF!</definedName>
    <definedName name="BEx9BSIJN2O0MG8CXAMCAOADEMTO" hidden="1">#REF!</definedName>
    <definedName name="BEx9BU0BBJO3ITPCO4T9FIVEVJY7" localSheetId="5" hidden="1">#REF!</definedName>
    <definedName name="BEx9BU0BBJO3ITPCO4T9FIVEVJY7" localSheetId="9" hidden="1">#REF!</definedName>
    <definedName name="BEx9BU0BBJO3ITPCO4T9FIVEVJY7" localSheetId="6" hidden="1">#REF!</definedName>
    <definedName name="BEx9BU0BBJO3ITPCO4T9FIVEVJY7" localSheetId="10" hidden="1">#REF!</definedName>
    <definedName name="BEx9BU0BBJO3ITPCO4T9FIVEVJY7" localSheetId="13" hidden="1">#REF!</definedName>
    <definedName name="BEx9BU0BBJO3ITPCO4T9FIVEVJY7" localSheetId="14" hidden="1">#REF!</definedName>
    <definedName name="BEx9BU0BBJO3ITPCO4T9FIVEVJY7" localSheetId="16" hidden="1">#REF!</definedName>
    <definedName name="BEx9BU0BBJO3ITPCO4T9FIVEVJY7" localSheetId="15" hidden="1">#REF!</definedName>
    <definedName name="BEx9BU0BBJO3ITPCO4T9FIVEVJY7" localSheetId="18" hidden="1">#REF!</definedName>
    <definedName name="BEx9BU0BBJO3ITPCO4T9FIVEVJY7" localSheetId="17" hidden="1">#REF!</definedName>
    <definedName name="BEx9BU0BBJO3ITPCO4T9FIVEVJY7" localSheetId="2" hidden="1">#REF!</definedName>
    <definedName name="BEx9BU0BBJO3ITPCO4T9FIVEVJY7" localSheetId="0" hidden="1">#REF!</definedName>
    <definedName name="BEx9BU0BBJO3ITPCO4T9FIVEVJY7" hidden="1">#REF!</definedName>
    <definedName name="BEx9BYSYW7QCPXS2NAVLFAU5Y2Z2" localSheetId="5" hidden="1">#REF!</definedName>
    <definedName name="BEx9BYSYW7QCPXS2NAVLFAU5Y2Z2" localSheetId="9" hidden="1">#REF!</definedName>
    <definedName name="BEx9BYSYW7QCPXS2NAVLFAU5Y2Z2" localSheetId="6" hidden="1">#REF!</definedName>
    <definedName name="BEx9BYSYW7QCPXS2NAVLFAU5Y2Z2" localSheetId="10" hidden="1">#REF!</definedName>
    <definedName name="BEx9BYSYW7QCPXS2NAVLFAU5Y2Z2" localSheetId="13" hidden="1">#REF!</definedName>
    <definedName name="BEx9BYSYW7QCPXS2NAVLFAU5Y2Z2" localSheetId="14" hidden="1">#REF!</definedName>
    <definedName name="BEx9BYSYW7QCPXS2NAVLFAU5Y2Z2" localSheetId="16" hidden="1">#REF!</definedName>
    <definedName name="BEx9BYSYW7QCPXS2NAVLFAU5Y2Z2" localSheetId="15" hidden="1">#REF!</definedName>
    <definedName name="BEx9BYSYW7QCPXS2NAVLFAU5Y2Z2" localSheetId="18" hidden="1">#REF!</definedName>
    <definedName name="BEx9BYSYW7QCPXS2NAVLFAU5Y2Z2" localSheetId="17" hidden="1">#REF!</definedName>
    <definedName name="BEx9BYSYW7QCPXS2NAVLFAU5Y2Z2" localSheetId="2" hidden="1">#REF!</definedName>
    <definedName name="BEx9BYSYW7QCPXS2NAVLFAU5Y2Z2" localSheetId="0" hidden="1">#REF!</definedName>
    <definedName name="BEx9BYSYW7QCPXS2NAVLFAU5Y2Z2" hidden="1">#REF!</definedName>
    <definedName name="BEx9C590HJ2O31IWJB73C1HR74AI" localSheetId="5" hidden="1">#REF!</definedName>
    <definedName name="BEx9C590HJ2O31IWJB73C1HR74AI" localSheetId="9" hidden="1">#REF!</definedName>
    <definedName name="BEx9C590HJ2O31IWJB73C1HR74AI" localSheetId="6" hidden="1">#REF!</definedName>
    <definedName name="BEx9C590HJ2O31IWJB73C1HR74AI" localSheetId="10" hidden="1">#REF!</definedName>
    <definedName name="BEx9C590HJ2O31IWJB73C1HR74AI" localSheetId="13" hidden="1">#REF!</definedName>
    <definedName name="BEx9C590HJ2O31IWJB73C1HR74AI" localSheetId="14" hidden="1">#REF!</definedName>
    <definedName name="BEx9C590HJ2O31IWJB73C1HR74AI" localSheetId="16" hidden="1">#REF!</definedName>
    <definedName name="BEx9C590HJ2O31IWJB73C1HR74AI" localSheetId="15" hidden="1">#REF!</definedName>
    <definedName name="BEx9C590HJ2O31IWJB73C1HR74AI" localSheetId="18" hidden="1">#REF!</definedName>
    <definedName name="BEx9C590HJ2O31IWJB73C1HR74AI" localSheetId="17" hidden="1">#REF!</definedName>
    <definedName name="BEx9C590HJ2O31IWJB73C1HR74AI" localSheetId="2" hidden="1">#REF!</definedName>
    <definedName name="BEx9C590HJ2O31IWJB73C1HR74AI" localSheetId="0" hidden="1">#REF!</definedName>
    <definedName name="BEx9C590HJ2O31IWJB73C1HR74AI" hidden="1">#REF!</definedName>
    <definedName name="BEx9CCQRMYYOGIOYTOM73VKDIPS1" localSheetId="5" hidden="1">#REF!</definedName>
    <definedName name="BEx9CCQRMYYOGIOYTOM73VKDIPS1" localSheetId="9" hidden="1">#REF!</definedName>
    <definedName name="BEx9CCQRMYYOGIOYTOM73VKDIPS1" localSheetId="6" hidden="1">#REF!</definedName>
    <definedName name="BEx9CCQRMYYOGIOYTOM73VKDIPS1" localSheetId="10" hidden="1">#REF!</definedName>
    <definedName name="BEx9CCQRMYYOGIOYTOM73VKDIPS1" localSheetId="13" hidden="1">#REF!</definedName>
    <definedName name="BEx9CCQRMYYOGIOYTOM73VKDIPS1" localSheetId="14" hidden="1">#REF!</definedName>
    <definedName name="BEx9CCQRMYYOGIOYTOM73VKDIPS1" localSheetId="16" hidden="1">#REF!</definedName>
    <definedName name="BEx9CCQRMYYOGIOYTOM73VKDIPS1" localSheetId="15" hidden="1">#REF!</definedName>
    <definedName name="BEx9CCQRMYYOGIOYTOM73VKDIPS1" localSheetId="18" hidden="1">#REF!</definedName>
    <definedName name="BEx9CCQRMYYOGIOYTOM73VKDIPS1" localSheetId="17" hidden="1">#REF!</definedName>
    <definedName name="BEx9CCQRMYYOGIOYTOM73VKDIPS1" localSheetId="2" hidden="1">#REF!</definedName>
    <definedName name="BEx9CCQRMYYOGIOYTOM73VKDIPS1" localSheetId="0" hidden="1">#REF!</definedName>
    <definedName name="BEx9CCQRMYYOGIOYTOM73VKDIPS1" hidden="1">#REF!</definedName>
    <definedName name="BEx9CM6JVXIG9S6EAZMR899UW190" localSheetId="5" hidden="1">#REF!</definedName>
    <definedName name="BEx9CM6JVXIG9S6EAZMR899UW190" localSheetId="9" hidden="1">#REF!</definedName>
    <definedName name="BEx9CM6JVXIG9S6EAZMR899UW190" localSheetId="6" hidden="1">#REF!</definedName>
    <definedName name="BEx9CM6JVXIG9S6EAZMR899UW190" localSheetId="10" hidden="1">#REF!</definedName>
    <definedName name="BEx9CM6JVXIG9S6EAZMR899UW190" localSheetId="13" hidden="1">#REF!</definedName>
    <definedName name="BEx9CM6JVXIG9S6EAZMR899UW190" localSheetId="14" hidden="1">#REF!</definedName>
    <definedName name="BEx9CM6JVXIG9S6EAZMR899UW190" localSheetId="16" hidden="1">#REF!</definedName>
    <definedName name="BEx9CM6JVXIG9S6EAZMR899UW190" localSheetId="15" hidden="1">#REF!</definedName>
    <definedName name="BEx9CM6JVXIG9S6EAZMR899UW190" localSheetId="18" hidden="1">#REF!</definedName>
    <definedName name="BEx9CM6JVXIG9S6EAZMR899UW190" localSheetId="17" hidden="1">#REF!</definedName>
    <definedName name="BEx9CM6JVXIG9S6EAZMR899UW190" localSheetId="2" hidden="1">#REF!</definedName>
    <definedName name="BEx9CM6JVXIG9S6EAZMR899UW190" localSheetId="0" hidden="1">#REF!</definedName>
    <definedName name="BEx9CM6JVXIG9S6EAZMR899UW190" hidden="1">#REF!</definedName>
    <definedName name="BEx9D160NRGTDVT2ML4H9A7UKR4T" localSheetId="5" hidden="1">#REF!</definedName>
    <definedName name="BEx9D160NRGTDVT2ML4H9A7UKR4T" localSheetId="9" hidden="1">#REF!</definedName>
    <definedName name="BEx9D160NRGTDVT2ML4H9A7UKR4T" localSheetId="6" hidden="1">#REF!</definedName>
    <definedName name="BEx9D160NRGTDVT2ML4H9A7UKR4T" localSheetId="10" hidden="1">#REF!</definedName>
    <definedName name="BEx9D160NRGTDVT2ML4H9A7UKR4T" localSheetId="13" hidden="1">#REF!</definedName>
    <definedName name="BEx9D160NRGTDVT2ML4H9A7UKR4T" localSheetId="14" hidden="1">#REF!</definedName>
    <definedName name="BEx9D160NRGTDVT2ML4H9A7UKR4T" localSheetId="16" hidden="1">#REF!</definedName>
    <definedName name="BEx9D160NRGTDVT2ML4H9A7UKR4T" localSheetId="15" hidden="1">#REF!</definedName>
    <definedName name="BEx9D160NRGTDVT2ML4H9A7UKR4T" localSheetId="18" hidden="1">#REF!</definedName>
    <definedName name="BEx9D160NRGTDVT2ML4H9A7UKR4T" localSheetId="17" hidden="1">#REF!</definedName>
    <definedName name="BEx9D160NRGTDVT2ML4H9A7UKR4T" localSheetId="2" hidden="1">#REF!</definedName>
    <definedName name="BEx9D160NRGTDVT2ML4H9A7UKR4T" localSheetId="0" hidden="1">#REF!</definedName>
    <definedName name="BEx9D160NRGTDVT2ML4H9A7UKR4T" hidden="1">#REF!</definedName>
    <definedName name="BEx9D1BC9FT19KY0INAABNDBAMR1" localSheetId="5" hidden="1">#REF!</definedName>
    <definedName name="BEx9D1BC9FT19KY0INAABNDBAMR1" localSheetId="9" hidden="1">#REF!</definedName>
    <definedName name="BEx9D1BC9FT19KY0INAABNDBAMR1" localSheetId="6" hidden="1">#REF!</definedName>
    <definedName name="BEx9D1BC9FT19KY0INAABNDBAMR1" localSheetId="10" hidden="1">#REF!</definedName>
    <definedName name="BEx9D1BC9FT19KY0INAABNDBAMR1" localSheetId="13" hidden="1">#REF!</definedName>
    <definedName name="BEx9D1BC9FT19KY0INAABNDBAMR1" localSheetId="14" hidden="1">#REF!</definedName>
    <definedName name="BEx9D1BC9FT19KY0INAABNDBAMR1" localSheetId="16" hidden="1">#REF!</definedName>
    <definedName name="BEx9D1BC9FT19KY0INAABNDBAMR1" localSheetId="15" hidden="1">#REF!</definedName>
    <definedName name="BEx9D1BC9FT19KY0INAABNDBAMR1" localSheetId="18" hidden="1">#REF!</definedName>
    <definedName name="BEx9D1BC9FT19KY0INAABNDBAMR1" localSheetId="17" hidden="1">#REF!</definedName>
    <definedName name="BEx9D1BC9FT19KY0INAABNDBAMR1" localSheetId="2" hidden="1">#REF!</definedName>
    <definedName name="BEx9D1BC9FT19KY0INAABNDBAMR1" localSheetId="0" hidden="1">#REF!</definedName>
    <definedName name="BEx9D1BC9FT19KY0INAABNDBAMR1" hidden="1">#REF!</definedName>
    <definedName name="BEx9D1MB15VSARB7IKBMZYU0JJBI" localSheetId="5" hidden="1">#REF!</definedName>
    <definedName name="BEx9D1MB15VSARB7IKBMZYU0JJBI" localSheetId="9" hidden="1">#REF!</definedName>
    <definedName name="BEx9D1MB15VSARB7IKBMZYU0JJBI" localSheetId="6" hidden="1">#REF!</definedName>
    <definedName name="BEx9D1MB15VSARB7IKBMZYU0JJBI" localSheetId="10" hidden="1">#REF!</definedName>
    <definedName name="BEx9D1MB15VSARB7IKBMZYU0JJBI" localSheetId="13" hidden="1">#REF!</definedName>
    <definedName name="BEx9D1MB15VSARB7IKBMZYU0JJBI" localSheetId="14" hidden="1">#REF!</definedName>
    <definedName name="BEx9D1MB15VSARB7IKBMZYU0JJBI" localSheetId="16" hidden="1">#REF!</definedName>
    <definedName name="BEx9D1MB15VSARB7IKBMZYU0JJBI" localSheetId="15" hidden="1">#REF!</definedName>
    <definedName name="BEx9D1MB15VSARB7IKBMZYU0JJBI" localSheetId="18" hidden="1">#REF!</definedName>
    <definedName name="BEx9D1MB15VSARB7IKBMZYU0JJBI" localSheetId="17" hidden="1">#REF!</definedName>
    <definedName name="BEx9D1MB15VSARB7IKBMZYU0JJBI" localSheetId="2" hidden="1">#REF!</definedName>
    <definedName name="BEx9D1MB15VSARB7IKBMZYU0JJBI" localSheetId="0" hidden="1">#REF!</definedName>
    <definedName name="BEx9D1MB15VSARB7IKBMZYU0JJBI" hidden="1">#REF!</definedName>
    <definedName name="BEx9DN6ZMF18Q39MPMXSDJTZQNJ3" localSheetId="5" hidden="1">#REF!</definedName>
    <definedName name="BEx9DN6ZMF18Q39MPMXSDJTZQNJ3" localSheetId="9" hidden="1">#REF!</definedName>
    <definedName name="BEx9DN6ZMF18Q39MPMXSDJTZQNJ3" localSheetId="6" hidden="1">#REF!</definedName>
    <definedName name="BEx9DN6ZMF18Q39MPMXSDJTZQNJ3" localSheetId="10" hidden="1">#REF!</definedName>
    <definedName name="BEx9DN6ZMF18Q39MPMXSDJTZQNJ3" localSheetId="13" hidden="1">#REF!</definedName>
    <definedName name="BEx9DN6ZMF18Q39MPMXSDJTZQNJ3" localSheetId="14" hidden="1">#REF!</definedName>
    <definedName name="BEx9DN6ZMF18Q39MPMXSDJTZQNJ3" localSheetId="16" hidden="1">#REF!</definedName>
    <definedName name="BEx9DN6ZMF18Q39MPMXSDJTZQNJ3" localSheetId="15" hidden="1">#REF!</definedName>
    <definedName name="BEx9DN6ZMF18Q39MPMXSDJTZQNJ3" localSheetId="18" hidden="1">#REF!</definedName>
    <definedName name="BEx9DN6ZMF18Q39MPMXSDJTZQNJ3" localSheetId="17" hidden="1">#REF!</definedName>
    <definedName name="BEx9DN6ZMF18Q39MPMXSDJTZQNJ3" localSheetId="2" hidden="1">#REF!</definedName>
    <definedName name="BEx9DN6ZMF18Q39MPMXSDJTZQNJ3" localSheetId="0" hidden="1">#REF!</definedName>
    <definedName name="BEx9DN6ZMF18Q39MPMXSDJTZQNJ3" hidden="1">#REF!</definedName>
    <definedName name="BEx9DZXN85O544CD9O60K126YYAU" localSheetId="5" hidden="1">#REF!</definedName>
    <definedName name="BEx9DZXN85O544CD9O60K126YYAU" localSheetId="9" hidden="1">#REF!</definedName>
    <definedName name="BEx9DZXN85O544CD9O60K126YYAU" localSheetId="6" hidden="1">#REF!</definedName>
    <definedName name="BEx9DZXN85O544CD9O60K126YYAU" localSheetId="10" hidden="1">#REF!</definedName>
    <definedName name="BEx9DZXN85O544CD9O60K126YYAU" localSheetId="13" hidden="1">#REF!</definedName>
    <definedName name="BEx9DZXN85O544CD9O60K126YYAU" localSheetId="14" hidden="1">#REF!</definedName>
    <definedName name="BEx9DZXN85O544CD9O60K126YYAU" localSheetId="16" hidden="1">#REF!</definedName>
    <definedName name="BEx9DZXN85O544CD9O60K126YYAU" localSheetId="15" hidden="1">#REF!</definedName>
    <definedName name="BEx9DZXN85O544CD9O60K126YYAU" localSheetId="18" hidden="1">#REF!</definedName>
    <definedName name="BEx9DZXN85O544CD9O60K126YYAU" localSheetId="17" hidden="1">#REF!</definedName>
    <definedName name="BEx9DZXN85O544CD9O60K126YYAU" localSheetId="2" hidden="1">#REF!</definedName>
    <definedName name="BEx9DZXN85O544CD9O60K126YYAU" localSheetId="0" hidden="1">#REF!</definedName>
    <definedName name="BEx9DZXN85O544CD9O60K126YYAU" hidden="1">#REF!</definedName>
    <definedName name="BEx9E14TDNSEMI784W0OTIEQMWN6" localSheetId="5" hidden="1">#REF!</definedName>
    <definedName name="BEx9E14TDNSEMI784W0OTIEQMWN6" localSheetId="9" hidden="1">#REF!</definedName>
    <definedName name="BEx9E14TDNSEMI784W0OTIEQMWN6" localSheetId="6" hidden="1">#REF!</definedName>
    <definedName name="BEx9E14TDNSEMI784W0OTIEQMWN6" localSheetId="10" hidden="1">#REF!</definedName>
    <definedName name="BEx9E14TDNSEMI784W0OTIEQMWN6" localSheetId="13" hidden="1">#REF!</definedName>
    <definedName name="BEx9E14TDNSEMI784W0OTIEQMWN6" localSheetId="14" hidden="1">#REF!</definedName>
    <definedName name="BEx9E14TDNSEMI784W0OTIEQMWN6" localSheetId="16" hidden="1">#REF!</definedName>
    <definedName name="BEx9E14TDNSEMI784W0OTIEQMWN6" localSheetId="15" hidden="1">#REF!</definedName>
    <definedName name="BEx9E14TDNSEMI784W0OTIEQMWN6" localSheetId="18" hidden="1">#REF!</definedName>
    <definedName name="BEx9E14TDNSEMI784W0OTIEQMWN6" localSheetId="17" hidden="1">#REF!</definedName>
    <definedName name="BEx9E14TDNSEMI784W0OTIEQMWN6" localSheetId="2" hidden="1">#REF!</definedName>
    <definedName name="BEx9E14TDNSEMI784W0OTIEQMWN6" localSheetId="0" hidden="1">#REF!</definedName>
    <definedName name="BEx9E14TDNSEMI784W0OTIEQMWN6" hidden="1">#REF!</definedName>
    <definedName name="BEx9E14TGNBYGMDDG9NETDK4SYAW" localSheetId="5" hidden="1">#REF!</definedName>
    <definedName name="BEx9E14TGNBYGMDDG9NETDK4SYAW" localSheetId="9" hidden="1">#REF!</definedName>
    <definedName name="BEx9E14TGNBYGMDDG9NETDK4SYAW" localSheetId="6" hidden="1">#REF!</definedName>
    <definedName name="BEx9E14TGNBYGMDDG9NETDK4SYAW" localSheetId="10" hidden="1">#REF!</definedName>
    <definedName name="BEx9E14TGNBYGMDDG9NETDK4SYAW" localSheetId="13" hidden="1">#REF!</definedName>
    <definedName name="BEx9E14TGNBYGMDDG9NETDK4SYAW" localSheetId="14" hidden="1">#REF!</definedName>
    <definedName name="BEx9E14TGNBYGMDDG9NETDK4SYAW" localSheetId="16" hidden="1">#REF!</definedName>
    <definedName name="BEx9E14TGNBYGMDDG9NETDK4SYAW" localSheetId="15" hidden="1">#REF!</definedName>
    <definedName name="BEx9E14TGNBYGMDDG9NETDK4SYAW" localSheetId="18" hidden="1">#REF!</definedName>
    <definedName name="BEx9E14TGNBYGMDDG9NETDK4SYAW" localSheetId="17" hidden="1">#REF!</definedName>
    <definedName name="BEx9E14TGNBYGMDDG9NETDK4SYAW" localSheetId="2" hidden="1">#REF!</definedName>
    <definedName name="BEx9E14TGNBYGMDDG9NETDK4SYAW" localSheetId="0" hidden="1">#REF!</definedName>
    <definedName name="BEx9E14TGNBYGMDDG9NETDK4SYAW" hidden="1">#REF!</definedName>
    <definedName name="BEx9E2BZ2B1R41FMGJCJ7JLGLUAJ" localSheetId="5" hidden="1">#REF!</definedName>
    <definedName name="BEx9E2BZ2B1R41FMGJCJ7JLGLUAJ" localSheetId="9" hidden="1">#REF!</definedName>
    <definedName name="BEx9E2BZ2B1R41FMGJCJ7JLGLUAJ" localSheetId="6" hidden="1">#REF!</definedName>
    <definedName name="BEx9E2BZ2B1R41FMGJCJ7JLGLUAJ" localSheetId="10" hidden="1">#REF!</definedName>
    <definedName name="BEx9E2BZ2B1R41FMGJCJ7JLGLUAJ" localSheetId="13" hidden="1">#REF!</definedName>
    <definedName name="BEx9E2BZ2B1R41FMGJCJ7JLGLUAJ" localSheetId="14" hidden="1">#REF!</definedName>
    <definedName name="BEx9E2BZ2B1R41FMGJCJ7JLGLUAJ" localSheetId="16" hidden="1">#REF!</definedName>
    <definedName name="BEx9E2BZ2B1R41FMGJCJ7JLGLUAJ" localSheetId="15" hidden="1">#REF!</definedName>
    <definedName name="BEx9E2BZ2B1R41FMGJCJ7JLGLUAJ" localSheetId="18" hidden="1">#REF!</definedName>
    <definedName name="BEx9E2BZ2B1R41FMGJCJ7JLGLUAJ" localSheetId="17" hidden="1">#REF!</definedName>
    <definedName name="BEx9E2BZ2B1R41FMGJCJ7JLGLUAJ" localSheetId="2" hidden="1">#REF!</definedName>
    <definedName name="BEx9E2BZ2B1R41FMGJCJ7JLGLUAJ" localSheetId="0" hidden="1">#REF!</definedName>
    <definedName name="BEx9E2BZ2B1R41FMGJCJ7JLGLUAJ" hidden="1">#REF!</definedName>
    <definedName name="BEx9EG9KBJ77M8LEOR9ITOKN5KXY" localSheetId="5" hidden="1">#REF!</definedName>
    <definedName name="BEx9EG9KBJ77M8LEOR9ITOKN5KXY" localSheetId="9" hidden="1">#REF!</definedName>
    <definedName name="BEx9EG9KBJ77M8LEOR9ITOKN5KXY" localSheetId="6" hidden="1">#REF!</definedName>
    <definedName name="BEx9EG9KBJ77M8LEOR9ITOKN5KXY" localSheetId="10" hidden="1">#REF!</definedName>
    <definedName name="BEx9EG9KBJ77M8LEOR9ITOKN5KXY" localSheetId="13" hidden="1">#REF!</definedName>
    <definedName name="BEx9EG9KBJ77M8LEOR9ITOKN5KXY" localSheetId="14" hidden="1">#REF!</definedName>
    <definedName name="BEx9EG9KBJ77M8LEOR9ITOKN5KXY" localSheetId="16" hidden="1">#REF!</definedName>
    <definedName name="BEx9EG9KBJ77M8LEOR9ITOKN5KXY" localSheetId="15" hidden="1">#REF!</definedName>
    <definedName name="BEx9EG9KBJ77M8LEOR9ITOKN5KXY" localSheetId="18" hidden="1">#REF!</definedName>
    <definedName name="BEx9EG9KBJ77M8LEOR9ITOKN5KXY" localSheetId="17" hidden="1">#REF!</definedName>
    <definedName name="BEx9EG9KBJ77M8LEOR9ITOKN5KXY" localSheetId="2" hidden="1">#REF!</definedName>
    <definedName name="BEx9EG9KBJ77M8LEOR9ITOKN5KXY" localSheetId="0" hidden="1">#REF!</definedName>
    <definedName name="BEx9EG9KBJ77M8LEOR9ITOKN5KXY" hidden="1">#REF!</definedName>
    <definedName name="BEx9EL27NGDBCTVPW97K42QANS5K" localSheetId="5" hidden="1">#REF!</definedName>
    <definedName name="BEx9EL27NGDBCTVPW97K42QANS5K" localSheetId="9" hidden="1">#REF!</definedName>
    <definedName name="BEx9EL27NGDBCTVPW97K42QANS5K" localSheetId="6" hidden="1">#REF!</definedName>
    <definedName name="BEx9EL27NGDBCTVPW97K42QANS5K" localSheetId="10" hidden="1">#REF!</definedName>
    <definedName name="BEx9EL27NGDBCTVPW97K42QANS5K" localSheetId="16" hidden="1">#REF!</definedName>
    <definedName name="BEx9EL27NGDBCTVPW97K42QANS5K" localSheetId="15" hidden="1">#REF!</definedName>
    <definedName name="BEx9EL27NGDBCTVPW97K42QANS5K" localSheetId="18" hidden="1">#REF!</definedName>
    <definedName name="BEx9EL27NGDBCTVPW97K42QANS5K" localSheetId="17" hidden="1">#REF!</definedName>
    <definedName name="BEx9EL27NGDBCTVPW97K42QANS5K" localSheetId="2" hidden="1">#REF!</definedName>
    <definedName name="BEx9EL27NGDBCTVPW97K42QANS5K" localSheetId="0" hidden="1">#REF!</definedName>
    <definedName name="BEx9EL27NGDBCTVPW97K42QANS5K" hidden="1">#REF!</definedName>
    <definedName name="BEx9EMK6HAJJMVYZTN5AUIV7O1E6" localSheetId="5" hidden="1">#REF!</definedName>
    <definedName name="BEx9EMK6HAJJMVYZTN5AUIV7O1E6" localSheetId="9" hidden="1">#REF!</definedName>
    <definedName name="BEx9EMK6HAJJMVYZTN5AUIV7O1E6" localSheetId="6" hidden="1">#REF!</definedName>
    <definedName name="BEx9EMK6HAJJMVYZTN5AUIV7O1E6" localSheetId="10" hidden="1">#REF!</definedName>
    <definedName name="BEx9EMK6HAJJMVYZTN5AUIV7O1E6" localSheetId="13" hidden="1">#REF!</definedName>
    <definedName name="BEx9EMK6HAJJMVYZTN5AUIV7O1E6" localSheetId="14" hidden="1">#REF!</definedName>
    <definedName name="BEx9EMK6HAJJMVYZTN5AUIV7O1E6" localSheetId="16" hidden="1">#REF!</definedName>
    <definedName name="BEx9EMK6HAJJMVYZTN5AUIV7O1E6" localSheetId="15" hidden="1">#REF!</definedName>
    <definedName name="BEx9EMK6HAJJMVYZTN5AUIV7O1E6" localSheetId="18" hidden="1">#REF!</definedName>
    <definedName name="BEx9EMK6HAJJMVYZTN5AUIV7O1E6" localSheetId="17" hidden="1">#REF!</definedName>
    <definedName name="BEx9EMK6HAJJMVYZTN5AUIV7O1E6" localSheetId="2" hidden="1">#REF!</definedName>
    <definedName name="BEx9EMK6HAJJMVYZTN5AUIV7O1E6" localSheetId="0" hidden="1">#REF!</definedName>
    <definedName name="BEx9EMK6HAJJMVYZTN5AUIV7O1E6" hidden="1">#REF!</definedName>
    <definedName name="BEx9ENB8RPU9FA3QW16IGB6LK1CH" localSheetId="5" hidden="1">#REF!</definedName>
    <definedName name="BEx9ENB8RPU9FA3QW16IGB6LK1CH" localSheetId="9" hidden="1">#REF!</definedName>
    <definedName name="BEx9ENB8RPU9FA3QW16IGB6LK1CH" localSheetId="6" hidden="1">#REF!</definedName>
    <definedName name="BEx9ENB8RPU9FA3QW16IGB6LK1CH" localSheetId="10" hidden="1">#REF!</definedName>
    <definedName name="BEx9ENB8RPU9FA3QW16IGB6LK1CH" localSheetId="13" hidden="1">#REF!</definedName>
    <definedName name="BEx9ENB8RPU9FA3QW16IGB6LK1CH" localSheetId="14" hidden="1">#REF!</definedName>
    <definedName name="BEx9ENB8RPU9FA3QW16IGB6LK1CH" localSheetId="16" hidden="1">#REF!</definedName>
    <definedName name="BEx9ENB8RPU9FA3QW16IGB6LK1CH" localSheetId="15" hidden="1">#REF!</definedName>
    <definedName name="BEx9ENB8RPU9FA3QW16IGB6LK1CH" localSheetId="18" hidden="1">#REF!</definedName>
    <definedName name="BEx9ENB8RPU9FA3QW16IGB6LK1CH" localSheetId="17" hidden="1">#REF!</definedName>
    <definedName name="BEx9ENB8RPU9FA3QW16IGB6LK1CH" localSheetId="2" hidden="1">#REF!</definedName>
    <definedName name="BEx9ENB8RPU9FA3QW16IGB6LK1CH" localSheetId="0" hidden="1">#REF!</definedName>
    <definedName name="BEx9ENB8RPU9FA3QW16IGB6LK1CH" hidden="1">#REF!</definedName>
    <definedName name="BEx9EQLVZHYQ1TPX7WH3SOWXCZLE" localSheetId="5" hidden="1">#REF!</definedName>
    <definedName name="BEx9EQLVZHYQ1TPX7WH3SOWXCZLE" localSheetId="9" hidden="1">#REF!</definedName>
    <definedName name="BEx9EQLVZHYQ1TPX7WH3SOWXCZLE" localSheetId="6" hidden="1">#REF!</definedName>
    <definedName name="BEx9EQLVZHYQ1TPX7WH3SOWXCZLE" localSheetId="10" hidden="1">#REF!</definedName>
    <definedName name="BEx9EQLVZHYQ1TPX7WH3SOWXCZLE" localSheetId="13" hidden="1">#REF!</definedName>
    <definedName name="BEx9EQLVZHYQ1TPX7WH3SOWXCZLE" localSheetId="14" hidden="1">#REF!</definedName>
    <definedName name="BEx9EQLVZHYQ1TPX7WH3SOWXCZLE" localSheetId="16" hidden="1">#REF!</definedName>
    <definedName name="BEx9EQLVZHYQ1TPX7WH3SOWXCZLE" localSheetId="15" hidden="1">#REF!</definedName>
    <definedName name="BEx9EQLVZHYQ1TPX7WH3SOWXCZLE" localSheetId="18" hidden="1">#REF!</definedName>
    <definedName name="BEx9EQLVZHYQ1TPX7WH3SOWXCZLE" localSheetId="17" hidden="1">#REF!</definedName>
    <definedName name="BEx9EQLVZHYQ1TPX7WH3SOWXCZLE" localSheetId="2" hidden="1">#REF!</definedName>
    <definedName name="BEx9EQLVZHYQ1TPX7WH3SOWXCZLE" localSheetId="0" hidden="1">#REF!</definedName>
    <definedName name="BEx9EQLVZHYQ1TPX7WH3SOWXCZLE" hidden="1">#REF!</definedName>
    <definedName name="BEx9ETLU0EK5LGEM1QCNYN2S8O5F" localSheetId="5" hidden="1">#REF!</definedName>
    <definedName name="BEx9ETLU0EK5LGEM1QCNYN2S8O5F" localSheetId="9" hidden="1">#REF!</definedName>
    <definedName name="BEx9ETLU0EK5LGEM1QCNYN2S8O5F" localSheetId="6" hidden="1">#REF!</definedName>
    <definedName name="BEx9ETLU0EK5LGEM1QCNYN2S8O5F" localSheetId="10" hidden="1">#REF!</definedName>
    <definedName name="BEx9ETLU0EK5LGEM1QCNYN2S8O5F" localSheetId="13" hidden="1">#REF!</definedName>
    <definedName name="BEx9ETLU0EK5LGEM1QCNYN2S8O5F" localSheetId="14" hidden="1">#REF!</definedName>
    <definedName name="BEx9ETLU0EK5LGEM1QCNYN2S8O5F" localSheetId="16" hidden="1">#REF!</definedName>
    <definedName name="BEx9ETLU0EK5LGEM1QCNYN2S8O5F" localSheetId="15" hidden="1">#REF!</definedName>
    <definedName name="BEx9ETLU0EK5LGEM1QCNYN2S8O5F" localSheetId="18" hidden="1">#REF!</definedName>
    <definedName name="BEx9ETLU0EK5LGEM1QCNYN2S8O5F" localSheetId="17" hidden="1">#REF!</definedName>
    <definedName name="BEx9ETLU0EK5LGEM1QCNYN2S8O5F" localSheetId="2" hidden="1">#REF!</definedName>
    <definedName name="BEx9ETLU0EK5LGEM1QCNYN2S8O5F" localSheetId="0" hidden="1">#REF!</definedName>
    <definedName name="BEx9ETLU0EK5LGEM1QCNYN2S8O5F" hidden="1">#REF!</definedName>
    <definedName name="BEx9F0710LGLAU3161O0O346N58H" localSheetId="5" hidden="1">#REF!</definedName>
    <definedName name="BEx9F0710LGLAU3161O0O346N58H" localSheetId="9" hidden="1">#REF!</definedName>
    <definedName name="BEx9F0710LGLAU3161O0O346N58H" localSheetId="6" hidden="1">#REF!</definedName>
    <definedName name="BEx9F0710LGLAU3161O0O346N58H" localSheetId="10" hidden="1">#REF!</definedName>
    <definedName name="BEx9F0710LGLAU3161O0O346N58H" localSheetId="13" hidden="1">#REF!</definedName>
    <definedName name="BEx9F0710LGLAU3161O0O346N58H" localSheetId="14" hidden="1">#REF!</definedName>
    <definedName name="BEx9F0710LGLAU3161O0O346N58H" localSheetId="16" hidden="1">#REF!</definedName>
    <definedName name="BEx9F0710LGLAU3161O0O346N58H" localSheetId="15" hidden="1">#REF!</definedName>
    <definedName name="BEx9F0710LGLAU3161O0O346N58H" localSheetId="18" hidden="1">#REF!</definedName>
    <definedName name="BEx9F0710LGLAU3161O0O346N58H" localSheetId="17" hidden="1">#REF!</definedName>
    <definedName name="BEx9F0710LGLAU3161O0O346N58H" localSheetId="2" hidden="1">#REF!</definedName>
    <definedName name="BEx9F0710LGLAU3161O0O346N58H" localSheetId="0" hidden="1">#REF!</definedName>
    <definedName name="BEx9F0710LGLAU3161O0O346N58H" hidden="1">#REF!</definedName>
    <definedName name="BEx9F0Y2ESUNE3U7TQDLMPE9BO67" localSheetId="5" hidden="1">#REF!</definedName>
    <definedName name="BEx9F0Y2ESUNE3U7TQDLMPE9BO67" localSheetId="9" hidden="1">#REF!</definedName>
    <definedName name="BEx9F0Y2ESUNE3U7TQDLMPE9BO67" localSheetId="6" hidden="1">#REF!</definedName>
    <definedName name="BEx9F0Y2ESUNE3U7TQDLMPE9BO67" localSheetId="10" hidden="1">#REF!</definedName>
    <definedName name="BEx9F0Y2ESUNE3U7TQDLMPE9BO67" localSheetId="13" hidden="1">#REF!</definedName>
    <definedName name="BEx9F0Y2ESUNE3U7TQDLMPE9BO67" localSheetId="14" hidden="1">#REF!</definedName>
    <definedName name="BEx9F0Y2ESUNE3U7TQDLMPE9BO67" localSheetId="16" hidden="1">#REF!</definedName>
    <definedName name="BEx9F0Y2ESUNE3U7TQDLMPE9BO67" localSheetId="15" hidden="1">#REF!</definedName>
    <definedName name="BEx9F0Y2ESUNE3U7TQDLMPE9BO67" localSheetId="18" hidden="1">#REF!</definedName>
    <definedName name="BEx9F0Y2ESUNE3U7TQDLMPE9BO67" localSheetId="17" hidden="1">#REF!</definedName>
    <definedName name="BEx9F0Y2ESUNE3U7TQDLMPE9BO67" localSheetId="2" hidden="1">#REF!</definedName>
    <definedName name="BEx9F0Y2ESUNE3U7TQDLMPE9BO67" localSheetId="0" hidden="1">#REF!</definedName>
    <definedName name="BEx9F0Y2ESUNE3U7TQDLMPE9BO67" hidden="1">#REF!</definedName>
    <definedName name="BEx9F439L1R726MJFX2EP39XIBPY" localSheetId="5" hidden="1">#REF!</definedName>
    <definedName name="BEx9F439L1R726MJFX2EP39XIBPY" localSheetId="9" hidden="1">#REF!</definedName>
    <definedName name="BEx9F439L1R726MJFX2EP39XIBPY" localSheetId="6" hidden="1">#REF!</definedName>
    <definedName name="BEx9F439L1R726MJFX2EP39XIBPY" localSheetId="10" hidden="1">#REF!</definedName>
    <definedName name="BEx9F439L1R726MJFX2EP39XIBPY" localSheetId="13" hidden="1">#REF!</definedName>
    <definedName name="BEx9F439L1R726MJFX2EP39XIBPY" localSheetId="14" hidden="1">#REF!</definedName>
    <definedName name="BEx9F439L1R726MJFX2EP39XIBPY" localSheetId="16" hidden="1">#REF!</definedName>
    <definedName name="BEx9F439L1R726MJFX2EP39XIBPY" localSheetId="15" hidden="1">#REF!</definedName>
    <definedName name="BEx9F439L1R726MJFX2EP39XIBPY" localSheetId="18" hidden="1">#REF!</definedName>
    <definedName name="BEx9F439L1R726MJFX2EP39XIBPY" localSheetId="17" hidden="1">#REF!</definedName>
    <definedName name="BEx9F439L1R726MJFX2EP39XIBPY" localSheetId="2" hidden="1">#REF!</definedName>
    <definedName name="BEx9F439L1R726MJFX2EP39XIBPY" localSheetId="0" hidden="1">#REF!</definedName>
    <definedName name="BEx9F439L1R726MJFX2EP39XIBPY" hidden="1">#REF!</definedName>
    <definedName name="BEx9F5W18ZGFOKGRE8PR6T1MO6GT" localSheetId="5" hidden="1">#REF!</definedName>
    <definedName name="BEx9F5W18ZGFOKGRE8PR6T1MO6GT" localSheetId="9" hidden="1">#REF!</definedName>
    <definedName name="BEx9F5W18ZGFOKGRE8PR6T1MO6GT" localSheetId="6" hidden="1">#REF!</definedName>
    <definedName name="BEx9F5W18ZGFOKGRE8PR6T1MO6GT" localSheetId="10" hidden="1">#REF!</definedName>
    <definedName name="BEx9F5W18ZGFOKGRE8PR6T1MO6GT" localSheetId="13" hidden="1">#REF!</definedName>
    <definedName name="BEx9F5W18ZGFOKGRE8PR6T1MO6GT" localSheetId="14" hidden="1">#REF!</definedName>
    <definedName name="BEx9F5W18ZGFOKGRE8PR6T1MO6GT" localSheetId="16" hidden="1">#REF!</definedName>
    <definedName name="BEx9F5W18ZGFOKGRE8PR6T1MO6GT" localSheetId="15" hidden="1">#REF!</definedName>
    <definedName name="BEx9F5W18ZGFOKGRE8PR6T1MO6GT" localSheetId="18" hidden="1">#REF!</definedName>
    <definedName name="BEx9F5W18ZGFOKGRE8PR6T1MO6GT" localSheetId="17" hidden="1">#REF!</definedName>
    <definedName name="BEx9F5W18ZGFOKGRE8PR6T1MO6GT" localSheetId="2" hidden="1">#REF!</definedName>
    <definedName name="BEx9F5W18ZGFOKGRE8PR6T1MO6GT" localSheetId="0" hidden="1">#REF!</definedName>
    <definedName name="BEx9F5W18ZGFOKGRE8PR6T1MO6GT" hidden="1">#REF!</definedName>
    <definedName name="BEx9F78N4HY0XFGBQ4UJRD52L1EI" localSheetId="5" hidden="1">#REF!</definedName>
    <definedName name="BEx9F78N4HY0XFGBQ4UJRD52L1EI" localSheetId="9" hidden="1">#REF!</definedName>
    <definedName name="BEx9F78N4HY0XFGBQ4UJRD52L1EI" localSheetId="6" hidden="1">#REF!</definedName>
    <definedName name="BEx9F78N4HY0XFGBQ4UJRD52L1EI" localSheetId="10" hidden="1">#REF!</definedName>
    <definedName name="BEx9F78N4HY0XFGBQ4UJRD52L1EI" localSheetId="13" hidden="1">#REF!</definedName>
    <definedName name="BEx9F78N4HY0XFGBQ4UJRD52L1EI" localSheetId="14" hidden="1">#REF!</definedName>
    <definedName name="BEx9F78N4HY0XFGBQ4UJRD52L1EI" localSheetId="16" hidden="1">#REF!</definedName>
    <definedName name="BEx9F78N4HY0XFGBQ4UJRD52L1EI" localSheetId="15" hidden="1">#REF!</definedName>
    <definedName name="BEx9F78N4HY0XFGBQ4UJRD52L1EI" localSheetId="18" hidden="1">#REF!</definedName>
    <definedName name="BEx9F78N4HY0XFGBQ4UJRD52L1EI" localSheetId="17" hidden="1">#REF!</definedName>
    <definedName name="BEx9F78N4HY0XFGBQ4UJRD52L1EI" localSheetId="2" hidden="1">#REF!</definedName>
    <definedName name="BEx9F78N4HY0XFGBQ4UJRD52L1EI" localSheetId="0" hidden="1">#REF!</definedName>
    <definedName name="BEx9F78N4HY0XFGBQ4UJRD52L1EI" hidden="1">#REF!</definedName>
    <definedName name="BEx9FF16LOQP5QIR4UHW5EIFGQB8" localSheetId="5" hidden="1">#REF!</definedName>
    <definedName name="BEx9FF16LOQP5QIR4UHW5EIFGQB8" localSheetId="9" hidden="1">#REF!</definedName>
    <definedName name="BEx9FF16LOQP5QIR4UHW5EIFGQB8" localSheetId="6" hidden="1">#REF!</definedName>
    <definedName name="BEx9FF16LOQP5QIR4UHW5EIFGQB8" localSheetId="10" hidden="1">#REF!</definedName>
    <definedName name="BEx9FF16LOQP5QIR4UHW5EIFGQB8" localSheetId="13" hidden="1">#REF!</definedName>
    <definedName name="BEx9FF16LOQP5QIR4UHW5EIFGQB8" localSheetId="14" hidden="1">#REF!</definedName>
    <definedName name="BEx9FF16LOQP5QIR4UHW5EIFGQB8" localSheetId="16" hidden="1">#REF!</definedName>
    <definedName name="BEx9FF16LOQP5QIR4UHW5EIFGQB8" localSheetId="15" hidden="1">#REF!</definedName>
    <definedName name="BEx9FF16LOQP5QIR4UHW5EIFGQB8" localSheetId="18" hidden="1">#REF!</definedName>
    <definedName name="BEx9FF16LOQP5QIR4UHW5EIFGQB8" localSheetId="17" hidden="1">#REF!</definedName>
    <definedName name="BEx9FF16LOQP5QIR4UHW5EIFGQB8" localSheetId="2" hidden="1">#REF!</definedName>
    <definedName name="BEx9FF16LOQP5QIR4UHW5EIFGQB8" localSheetId="0" hidden="1">#REF!</definedName>
    <definedName name="BEx9FF16LOQP5QIR4UHW5EIFGQB8" hidden="1">#REF!</definedName>
    <definedName name="BEx9FJTSRCZ3ZXT3QVBJT5NF8T7V" localSheetId="5" hidden="1">#REF!</definedName>
    <definedName name="BEx9FJTSRCZ3ZXT3QVBJT5NF8T7V" localSheetId="9" hidden="1">#REF!</definedName>
    <definedName name="BEx9FJTSRCZ3ZXT3QVBJT5NF8T7V" localSheetId="6" hidden="1">#REF!</definedName>
    <definedName name="BEx9FJTSRCZ3ZXT3QVBJT5NF8T7V" localSheetId="10" hidden="1">#REF!</definedName>
    <definedName name="BEx9FJTSRCZ3ZXT3QVBJT5NF8T7V" localSheetId="13" hidden="1">#REF!</definedName>
    <definedName name="BEx9FJTSRCZ3ZXT3QVBJT5NF8T7V" localSheetId="14" hidden="1">#REF!</definedName>
    <definedName name="BEx9FJTSRCZ3ZXT3QVBJT5NF8T7V" localSheetId="16" hidden="1">#REF!</definedName>
    <definedName name="BEx9FJTSRCZ3ZXT3QVBJT5NF8T7V" localSheetId="15" hidden="1">#REF!</definedName>
    <definedName name="BEx9FJTSRCZ3ZXT3QVBJT5NF8T7V" localSheetId="18" hidden="1">#REF!</definedName>
    <definedName name="BEx9FJTSRCZ3ZXT3QVBJT5NF8T7V" localSheetId="17" hidden="1">#REF!</definedName>
    <definedName name="BEx9FJTSRCZ3ZXT3QVBJT5NF8T7V" localSheetId="2" hidden="1">#REF!</definedName>
    <definedName name="BEx9FJTSRCZ3ZXT3QVBJT5NF8T7V" localSheetId="0" hidden="1">#REF!</definedName>
    <definedName name="BEx9FJTSRCZ3ZXT3QVBJT5NF8T7V" hidden="1">#REF!</definedName>
    <definedName name="BEx9FRBEEYPS5HLS3XT34AKZN94G" localSheetId="5" hidden="1">#REF!</definedName>
    <definedName name="BEx9FRBEEYPS5HLS3XT34AKZN94G" localSheetId="9" hidden="1">#REF!</definedName>
    <definedName name="BEx9FRBEEYPS5HLS3XT34AKZN94G" localSheetId="6" hidden="1">#REF!</definedName>
    <definedName name="BEx9FRBEEYPS5HLS3XT34AKZN94G" localSheetId="10" hidden="1">#REF!</definedName>
    <definedName name="BEx9FRBEEYPS5HLS3XT34AKZN94G" localSheetId="13" hidden="1">#REF!</definedName>
    <definedName name="BEx9FRBEEYPS5HLS3XT34AKZN94G" localSheetId="14" hidden="1">#REF!</definedName>
    <definedName name="BEx9FRBEEYPS5HLS3XT34AKZN94G" localSheetId="16" hidden="1">#REF!</definedName>
    <definedName name="BEx9FRBEEYPS5HLS3XT34AKZN94G" localSheetId="15" hidden="1">#REF!</definedName>
    <definedName name="BEx9FRBEEYPS5HLS3XT34AKZN94G" localSheetId="18" hidden="1">#REF!</definedName>
    <definedName name="BEx9FRBEEYPS5HLS3XT34AKZN94G" localSheetId="17" hidden="1">#REF!</definedName>
    <definedName name="BEx9FRBEEYPS5HLS3XT34AKZN94G" localSheetId="2" hidden="1">#REF!</definedName>
    <definedName name="BEx9FRBEEYPS5HLS3XT34AKZN94G" localSheetId="0" hidden="1">#REF!</definedName>
    <definedName name="BEx9FRBEEYPS5HLS3XT34AKZN94G" hidden="1">#REF!</definedName>
    <definedName name="BEx9G5USBCNYNA7HGVW92D800SKX" localSheetId="5" hidden="1">#REF!</definedName>
    <definedName name="BEx9G5USBCNYNA7HGVW92D800SKX" localSheetId="9" hidden="1">#REF!</definedName>
    <definedName name="BEx9G5USBCNYNA7HGVW92D800SKX" localSheetId="6" hidden="1">#REF!</definedName>
    <definedName name="BEx9G5USBCNYNA7HGVW92D800SKX" localSheetId="10" hidden="1">#REF!</definedName>
    <definedName name="BEx9G5USBCNYNA7HGVW92D800SKX" localSheetId="13" hidden="1">#REF!</definedName>
    <definedName name="BEx9G5USBCNYNA7HGVW92D800SKX" localSheetId="14" hidden="1">#REF!</definedName>
    <definedName name="BEx9G5USBCNYNA7HGVW92D800SKX" localSheetId="16" hidden="1">#REF!</definedName>
    <definedName name="BEx9G5USBCNYNA7HGVW92D800SKX" localSheetId="15" hidden="1">#REF!</definedName>
    <definedName name="BEx9G5USBCNYNA7HGVW92D800SKX" localSheetId="18" hidden="1">#REF!</definedName>
    <definedName name="BEx9G5USBCNYNA7HGVW92D800SKX" localSheetId="17" hidden="1">#REF!</definedName>
    <definedName name="BEx9G5USBCNYNA7HGVW92D800SKX" localSheetId="2" hidden="1">#REF!</definedName>
    <definedName name="BEx9G5USBCNYNA7HGVW92D800SKX" localSheetId="0" hidden="1">#REF!</definedName>
    <definedName name="BEx9G5USBCNYNA7HGVW92D800SKX" hidden="1">#REF!</definedName>
    <definedName name="BEx9G7CPXG7HR6N6FHPU2DBBUIKG" localSheetId="5" hidden="1">#REF!</definedName>
    <definedName name="BEx9G7CPXG7HR6N6FHPU2DBBUIKG" localSheetId="9" hidden="1">#REF!</definedName>
    <definedName name="BEx9G7CPXG7HR6N6FHPU2DBBUIKG" localSheetId="6" hidden="1">#REF!</definedName>
    <definedName name="BEx9G7CPXG7HR6N6FHPU2DBBUIKG" localSheetId="10" hidden="1">#REF!</definedName>
    <definedName name="BEx9G7CPXG7HR6N6FHPU2DBBUIKG" localSheetId="13" hidden="1">#REF!</definedName>
    <definedName name="BEx9G7CPXG7HR6N6FHPU2DBBUIKG" localSheetId="14" hidden="1">#REF!</definedName>
    <definedName name="BEx9G7CPXG7HR6N6FHPU2DBBUIKG" localSheetId="16" hidden="1">#REF!</definedName>
    <definedName name="BEx9G7CPXG7HR6N6FHPU2DBBUIKG" localSheetId="15" hidden="1">#REF!</definedName>
    <definedName name="BEx9G7CPXG7HR6N6FHPU2DBBUIKG" localSheetId="18" hidden="1">#REF!</definedName>
    <definedName name="BEx9G7CPXG7HR6N6FHPU2DBBUIKG" localSheetId="17" hidden="1">#REF!</definedName>
    <definedName name="BEx9G7CPXG7HR6N6FHPU2DBBUIKG" localSheetId="2" hidden="1">#REF!</definedName>
    <definedName name="BEx9G7CPXG7HR6N6FHPU2DBBUIKG" localSheetId="0" hidden="1">#REF!</definedName>
    <definedName name="BEx9G7CPXG7HR6N6FHPU2DBBUIKG" hidden="1">#REF!</definedName>
    <definedName name="BEx9GDY4D8ZPQJCYFIMYM0V0C51Y" localSheetId="5" hidden="1">#REF!</definedName>
    <definedName name="BEx9GDY4D8ZPQJCYFIMYM0V0C51Y" localSheetId="9" hidden="1">#REF!</definedName>
    <definedName name="BEx9GDY4D8ZPQJCYFIMYM0V0C51Y" localSheetId="6" hidden="1">#REF!</definedName>
    <definedName name="BEx9GDY4D8ZPQJCYFIMYM0V0C51Y" localSheetId="10" hidden="1">#REF!</definedName>
    <definedName name="BEx9GDY4D8ZPQJCYFIMYM0V0C51Y" localSheetId="13" hidden="1">#REF!</definedName>
    <definedName name="BEx9GDY4D8ZPQJCYFIMYM0V0C51Y" localSheetId="14" hidden="1">#REF!</definedName>
    <definedName name="BEx9GDY4D8ZPQJCYFIMYM0V0C51Y" localSheetId="16" hidden="1">#REF!</definedName>
    <definedName name="BEx9GDY4D8ZPQJCYFIMYM0V0C51Y" localSheetId="15" hidden="1">#REF!</definedName>
    <definedName name="BEx9GDY4D8ZPQJCYFIMYM0V0C51Y" localSheetId="18" hidden="1">#REF!</definedName>
    <definedName name="BEx9GDY4D8ZPQJCYFIMYM0V0C51Y" localSheetId="17" hidden="1">#REF!</definedName>
    <definedName name="BEx9GDY4D8ZPQJCYFIMYM0V0C51Y" localSheetId="2" hidden="1">#REF!</definedName>
    <definedName name="BEx9GDY4D8ZPQJCYFIMYM0V0C51Y" localSheetId="0" hidden="1">#REF!</definedName>
    <definedName name="BEx9GDY4D8ZPQJCYFIMYM0V0C51Y" hidden="1">#REF!</definedName>
    <definedName name="BEx9GGY04V0ZWI6O9KZH4KSBB389" localSheetId="5" hidden="1">#REF!</definedName>
    <definedName name="BEx9GGY04V0ZWI6O9KZH4KSBB389" localSheetId="9" hidden="1">#REF!</definedName>
    <definedName name="BEx9GGY04V0ZWI6O9KZH4KSBB389" localSheetId="6" hidden="1">#REF!</definedName>
    <definedName name="BEx9GGY04V0ZWI6O9KZH4KSBB389" localSheetId="10" hidden="1">#REF!</definedName>
    <definedName name="BEx9GGY04V0ZWI6O9KZH4KSBB389" localSheetId="13" hidden="1">#REF!</definedName>
    <definedName name="BEx9GGY04V0ZWI6O9KZH4KSBB389" localSheetId="14" hidden="1">#REF!</definedName>
    <definedName name="BEx9GGY04V0ZWI6O9KZH4KSBB389" localSheetId="16" hidden="1">#REF!</definedName>
    <definedName name="BEx9GGY04V0ZWI6O9KZH4KSBB389" localSheetId="15" hidden="1">#REF!</definedName>
    <definedName name="BEx9GGY04V0ZWI6O9KZH4KSBB389" localSheetId="18" hidden="1">#REF!</definedName>
    <definedName name="BEx9GGY04V0ZWI6O9KZH4KSBB389" localSheetId="17" hidden="1">#REF!</definedName>
    <definedName name="BEx9GGY04V0ZWI6O9KZH4KSBB389" localSheetId="2" hidden="1">#REF!</definedName>
    <definedName name="BEx9GGY04V0ZWI6O9KZH4KSBB389" localSheetId="0" hidden="1">#REF!</definedName>
    <definedName name="BEx9GGY04V0ZWI6O9KZH4KSBB389" hidden="1">#REF!</definedName>
    <definedName name="BEx9GMC7TE8SDTCO5PHODBUF4SM1" localSheetId="5" hidden="1">#REF!</definedName>
    <definedName name="BEx9GMC7TE8SDTCO5PHODBUF4SM1" localSheetId="9" hidden="1">#REF!</definedName>
    <definedName name="BEx9GMC7TE8SDTCO5PHODBUF4SM1" localSheetId="6" hidden="1">#REF!</definedName>
    <definedName name="BEx9GMC7TE8SDTCO5PHODBUF4SM1" localSheetId="10" hidden="1">#REF!</definedName>
    <definedName name="BEx9GMC7TE8SDTCO5PHODBUF4SM1" localSheetId="13" hidden="1">#REF!</definedName>
    <definedName name="BEx9GMC7TE8SDTCO5PHODBUF4SM1" localSheetId="14" hidden="1">#REF!</definedName>
    <definedName name="BEx9GMC7TE8SDTCO5PHODBUF4SM1" localSheetId="16" hidden="1">#REF!</definedName>
    <definedName name="BEx9GMC7TE8SDTCO5PHODBUF4SM1" localSheetId="15" hidden="1">#REF!</definedName>
    <definedName name="BEx9GMC7TE8SDTCO5PHODBUF4SM1" localSheetId="18" hidden="1">#REF!</definedName>
    <definedName name="BEx9GMC7TE8SDTCO5PHODBUF4SM1" localSheetId="17" hidden="1">#REF!</definedName>
    <definedName name="BEx9GMC7TE8SDTCO5PHODBUF4SM1" localSheetId="2" hidden="1">#REF!</definedName>
    <definedName name="BEx9GMC7TE8SDTCO5PHODBUF4SM1" localSheetId="0" hidden="1">#REF!</definedName>
    <definedName name="BEx9GMC7TE8SDTCO5PHODBUF4SM1" hidden="1">#REF!</definedName>
    <definedName name="BEx9GMN0B495HEAOG6JQK9D7HUPC" localSheetId="5" hidden="1">#REF!</definedName>
    <definedName name="BEx9GMN0B495HEAOG6JQK9D7HUPC" localSheetId="9" hidden="1">#REF!</definedName>
    <definedName name="BEx9GMN0B495HEAOG6JQK9D7HUPC" localSheetId="6" hidden="1">#REF!</definedName>
    <definedName name="BEx9GMN0B495HEAOG6JQK9D7HUPC" localSheetId="10" hidden="1">#REF!</definedName>
    <definedName name="BEx9GMN0B495HEAOG6JQK9D7HUPC" localSheetId="13" hidden="1">#REF!</definedName>
    <definedName name="BEx9GMN0B495HEAOG6JQK9D7HUPC" localSheetId="14" hidden="1">#REF!</definedName>
    <definedName name="BEx9GMN0B495HEAOG6JQK9D7HUPC" localSheetId="16" hidden="1">#REF!</definedName>
    <definedName name="BEx9GMN0B495HEAOG6JQK9D7HUPC" localSheetId="15" hidden="1">#REF!</definedName>
    <definedName name="BEx9GMN0B495HEAOG6JQK9D7HUPC" localSheetId="18" hidden="1">#REF!</definedName>
    <definedName name="BEx9GMN0B495HEAOG6JQK9D7HUPC" localSheetId="17" hidden="1">#REF!</definedName>
    <definedName name="BEx9GMN0B495HEAOG6JQK9D7HUPC" localSheetId="2" hidden="1">#REF!</definedName>
    <definedName name="BEx9GMN0B495HEAOG6JQK9D7HUPC" localSheetId="0" hidden="1">#REF!</definedName>
    <definedName name="BEx9GMN0B495HEAOG6JQK9D7HUPC" hidden="1">#REF!</definedName>
    <definedName name="BEx9GNOPB6OZ2RH3FCDNJR38RJOS" localSheetId="5" hidden="1">#REF!</definedName>
    <definedName name="BEx9GNOPB6OZ2RH3FCDNJR38RJOS" localSheetId="9" hidden="1">#REF!</definedName>
    <definedName name="BEx9GNOPB6OZ2RH3FCDNJR38RJOS" localSheetId="6" hidden="1">#REF!</definedName>
    <definedName name="BEx9GNOPB6OZ2RH3FCDNJR38RJOS" localSheetId="10" hidden="1">#REF!</definedName>
    <definedName name="BEx9GNOPB6OZ2RH3FCDNJR38RJOS" localSheetId="13" hidden="1">#REF!</definedName>
    <definedName name="BEx9GNOPB6OZ2RH3FCDNJR38RJOS" localSheetId="14" hidden="1">#REF!</definedName>
    <definedName name="BEx9GNOPB6OZ2RH3FCDNJR38RJOS" localSheetId="16" hidden="1">#REF!</definedName>
    <definedName name="BEx9GNOPB6OZ2RH3FCDNJR38RJOS" localSheetId="15" hidden="1">#REF!</definedName>
    <definedName name="BEx9GNOPB6OZ2RH3FCDNJR38RJOS" localSheetId="18" hidden="1">#REF!</definedName>
    <definedName name="BEx9GNOPB6OZ2RH3FCDNJR38RJOS" localSheetId="17" hidden="1">#REF!</definedName>
    <definedName name="BEx9GNOPB6OZ2RH3FCDNJR38RJOS" localSheetId="2" hidden="1">#REF!</definedName>
    <definedName name="BEx9GNOPB6OZ2RH3FCDNJR38RJOS" localSheetId="0" hidden="1">#REF!</definedName>
    <definedName name="BEx9GNOPB6OZ2RH3FCDNJR38RJOS" hidden="1">#REF!</definedName>
    <definedName name="BEx9GUQALUWCD30UKUQGSWW8KBQ7" localSheetId="5" hidden="1">#REF!</definedName>
    <definedName name="BEx9GUQALUWCD30UKUQGSWW8KBQ7" localSheetId="9" hidden="1">#REF!</definedName>
    <definedName name="BEx9GUQALUWCD30UKUQGSWW8KBQ7" localSheetId="6" hidden="1">#REF!</definedName>
    <definedName name="BEx9GUQALUWCD30UKUQGSWW8KBQ7" localSheetId="10" hidden="1">#REF!</definedName>
    <definedName name="BEx9GUQALUWCD30UKUQGSWW8KBQ7" localSheetId="13" hidden="1">#REF!</definedName>
    <definedName name="BEx9GUQALUWCD30UKUQGSWW8KBQ7" localSheetId="14" hidden="1">#REF!</definedName>
    <definedName name="BEx9GUQALUWCD30UKUQGSWW8KBQ7" localSheetId="16" hidden="1">#REF!</definedName>
    <definedName name="BEx9GUQALUWCD30UKUQGSWW8KBQ7" localSheetId="15" hidden="1">#REF!</definedName>
    <definedName name="BEx9GUQALUWCD30UKUQGSWW8KBQ7" localSheetId="18" hidden="1">#REF!</definedName>
    <definedName name="BEx9GUQALUWCD30UKUQGSWW8KBQ7" localSheetId="17" hidden="1">#REF!</definedName>
    <definedName name="BEx9GUQALUWCD30UKUQGSWW8KBQ7" localSheetId="2" hidden="1">#REF!</definedName>
    <definedName name="BEx9GUQALUWCD30UKUQGSWW8KBQ7" localSheetId="0" hidden="1">#REF!</definedName>
    <definedName name="BEx9GUQALUWCD30UKUQGSWW8KBQ7" hidden="1">#REF!</definedName>
    <definedName name="BEx9GY6BVFQGCLMOWVT6PIC9WP5X" localSheetId="5" hidden="1">#REF!</definedName>
    <definedName name="BEx9GY6BVFQGCLMOWVT6PIC9WP5X" localSheetId="9" hidden="1">#REF!</definedName>
    <definedName name="BEx9GY6BVFQGCLMOWVT6PIC9WP5X" localSheetId="6" hidden="1">#REF!</definedName>
    <definedName name="BEx9GY6BVFQGCLMOWVT6PIC9WP5X" localSheetId="10" hidden="1">#REF!</definedName>
    <definedName name="BEx9GY6BVFQGCLMOWVT6PIC9WP5X" localSheetId="13" hidden="1">#REF!</definedName>
    <definedName name="BEx9GY6BVFQGCLMOWVT6PIC9WP5X" localSheetId="14" hidden="1">#REF!</definedName>
    <definedName name="BEx9GY6BVFQGCLMOWVT6PIC9WP5X" localSheetId="16" hidden="1">#REF!</definedName>
    <definedName name="BEx9GY6BVFQGCLMOWVT6PIC9WP5X" localSheetId="15" hidden="1">#REF!</definedName>
    <definedName name="BEx9GY6BVFQGCLMOWVT6PIC9WP5X" localSheetId="18" hidden="1">#REF!</definedName>
    <definedName name="BEx9GY6BVFQGCLMOWVT6PIC9WP5X" localSheetId="17" hidden="1">#REF!</definedName>
    <definedName name="BEx9GY6BVFQGCLMOWVT6PIC9WP5X" localSheetId="2" hidden="1">#REF!</definedName>
    <definedName name="BEx9GY6BVFQGCLMOWVT6PIC9WP5X" localSheetId="0" hidden="1">#REF!</definedName>
    <definedName name="BEx9GY6BVFQGCLMOWVT6PIC9WP5X" hidden="1">#REF!</definedName>
    <definedName name="BEx9GZ2P3FDHKXEBXX2VS0BG2NP2" localSheetId="5" hidden="1">#REF!</definedName>
    <definedName name="BEx9GZ2P3FDHKXEBXX2VS0BG2NP2" localSheetId="9" hidden="1">#REF!</definedName>
    <definedName name="BEx9GZ2P3FDHKXEBXX2VS0BG2NP2" localSheetId="6" hidden="1">#REF!</definedName>
    <definedName name="BEx9GZ2P3FDHKXEBXX2VS0BG2NP2" localSheetId="10" hidden="1">#REF!</definedName>
    <definedName name="BEx9GZ2P3FDHKXEBXX2VS0BG2NP2" localSheetId="13" hidden="1">#REF!</definedName>
    <definedName name="BEx9GZ2P3FDHKXEBXX2VS0BG2NP2" localSheetId="14" hidden="1">#REF!</definedName>
    <definedName name="BEx9GZ2P3FDHKXEBXX2VS0BG2NP2" localSheetId="16" hidden="1">#REF!</definedName>
    <definedName name="BEx9GZ2P3FDHKXEBXX2VS0BG2NP2" localSheetId="15" hidden="1">#REF!</definedName>
    <definedName name="BEx9GZ2P3FDHKXEBXX2VS0BG2NP2" localSheetId="18" hidden="1">#REF!</definedName>
    <definedName name="BEx9GZ2P3FDHKXEBXX2VS0BG2NP2" localSheetId="17" hidden="1">#REF!</definedName>
    <definedName name="BEx9GZ2P3FDHKXEBXX2VS0BG2NP2" localSheetId="2" hidden="1">#REF!</definedName>
    <definedName name="BEx9GZ2P3FDHKXEBXX2VS0BG2NP2" localSheetId="0" hidden="1">#REF!</definedName>
    <definedName name="BEx9GZ2P3FDHKXEBXX2VS0BG2NP2" hidden="1">#REF!</definedName>
    <definedName name="BEx9H04IB14E1437FF2OIRRWBSD7" localSheetId="5" hidden="1">#REF!</definedName>
    <definedName name="BEx9H04IB14E1437FF2OIRRWBSD7" localSheetId="9" hidden="1">#REF!</definedName>
    <definedName name="BEx9H04IB14E1437FF2OIRRWBSD7" localSheetId="6" hidden="1">#REF!</definedName>
    <definedName name="BEx9H04IB14E1437FF2OIRRWBSD7" localSheetId="10" hidden="1">#REF!</definedName>
    <definedName name="BEx9H04IB14E1437FF2OIRRWBSD7" localSheetId="13" hidden="1">#REF!</definedName>
    <definedName name="BEx9H04IB14E1437FF2OIRRWBSD7" localSheetId="14" hidden="1">#REF!</definedName>
    <definedName name="BEx9H04IB14E1437FF2OIRRWBSD7" localSheetId="16" hidden="1">#REF!</definedName>
    <definedName name="BEx9H04IB14E1437FF2OIRRWBSD7" localSheetId="15" hidden="1">#REF!</definedName>
    <definedName name="BEx9H04IB14E1437FF2OIRRWBSD7" localSheetId="18" hidden="1">#REF!</definedName>
    <definedName name="BEx9H04IB14E1437FF2OIRRWBSD7" localSheetId="17" hidden="1">#REF!</definedName>
    <definedName name="BEx9H04IB14E1437FF2OIRRWBSD7" localSheetId="2" hidden="1">#REF!</definedName>
    <definedName name="BEx9H04IB14E1437FF2OIRRWBSD7" localSheetId="0" hidden="1">#REF!</definedName>
    <definedName name="BEx9H04IB14E1437FF2OIRRWBSD7" hidden="1">#REF!</definedName>
    <definedName name="BEx9H5O1KDZJCW91Q29VRPY5YS6P" localSheetId="5" hidden="1">#REF!</definedName>
    <definedName name="BEx9H5O1KDZJCW91Q29VRPY5YS6P" localSheetId="9" hidden="1">#REF!</definedName>
    <definedName name="BEx9H5O1KDZJCW91Q29VRPY5YS6P" localSheetId="6" hidden="1">#REF!</definedName>
    <definedName name="BEx9H5O1KDZJCW91Q29VRPY5YS6P" localSheetId="10" hidden="1">#REF!</definedName>
    <definedName name="BEx9H5O1KDZJCW91Q29VRPY5YS6P" localSheetId="13" hidden="1">#REF!</definedName>
    <definedName name="BEx9H5O1KDZJCW91Q29VRPY5YS6P" localSheetId="14" hidden="1">#REF!</definedName>
    <definedName name="BEx9H5O1KDZJCW91Q29VRPY5YS6P" localSheetId="16" hidden="1">#REF!</definedName>
    <definedName name="BEx9H5O1KDZJCW91Q29VRPY5YS6P" localSheetId="15" hidden="1">#REF!</definedName>
    <definedName name="BEx9H5O1KDZJCW91Q29VRPY5YS6P" localSheetId="18" hidden="1">#REF!</definedName>
    <definedName name="BEx9H5O1KDZJCW91Q29VRPY5YS6P" localSheetId="17" hidden="1">#REF!</definedName>
    <definedName name="BEx9H5O1KDZJCW91Q29VRPY5YS6P" localSheetId="2" hidden="1">#REF!</definedName>
    <definedName name="BEx9H5O1KDZJCW91Q29VRPY5YS6P" localSheetId="0" hidden="1">#REF!</definedName>
    <definedName name="BEx9H5O1KDZJCW91Q29VRPY5YS6P" hidden="1">#REF!</definedName>
    <definedName name="BEx9H8YR0E906F1JXZMBX3LNT004" localSheetId="5" hidden="1">#REF!</definedName>
    <definedName name="BEx9H8YR0E906F1JXZMBX3LNT004" localSheetId="9" hidden="1">#REF!</definedName>
    <definedName name="BEx9H8YR0E906F1JXZMBX3LNT004" localSheetId="6" hidden="1">#REF!</definedName>
    <definedName name="BEx9H8YR0E906F1JXZMBX3LNT004" localSheetId="10" hidden="1">#REF!</definedName>
    <definedName name="BEx9H8YR0E906F1JXZMBX3LNT004" localSheetId="13" hidden="1">#REF!</definedName>
    <definedName name="BEx9H8YR0E906F1JXZMBX3LNT004" localSheetId="14" hidden="1">#REF!</definedName>
    <definedName name="BEx9H8YR0E906F1JXZMBX3LNT004" localSheetId="16" hidden="1">#REF!</definedName>
    <definedName name="BEx9H8YR0E906F1JXZMBX3LNT004" localSheetId="15" hidden="1">#REF!</definedName>
    <definedName name="BEx9H8YR0E906F1JXZMBX3LNT004" localSheetId="18" hidden="1">#REF!</definedName>
    <definedName name="BEx9H8YR0E906F1JXZMBX3LNT004" localSheetId="17" hidden="1">#REF!</definedName>
    <definedName name="BEx9H8YR0E906F1JXZMBX3LNT004" localSheetId="2" hidden="1">#REF!</definedName>
    <definedName name="BEx9H8YR0E906F1JXZMBX3LNT004" localSheetId="0" hidden="1">#REF!</definedName>
    <definedName name="BEx9H8YR0E906F1JXZMBX3LNT004" hidden="1">#REF!</definedName>
    <definedName name="BEx9I1QKLI6OOUPQLUQ0EF0355X6" localSheetId="5" hidden="1">#REF!</definedName>
    <definedName name="BEx9I1QKLI6OOUPQLUQ0EF0355X6" localSheetId="9" hidden="1">#REF!</definedName>
    <definedName name="BEx9I1QKLI6OOUPQLUQ0EF0355X6" localSheetId="6" hidden="1">#REF!</definedName>
    <definedName name="BEx9I1QKLI6OOUPQLUQ0EF0355X6" localSheetId="10" hidden="1">#REF!</definedName>
    <definedName name="BEx9I1QKLI6OOUPQLUQ0EF0355X6" localSheetId="13" hidden="1">#REF!</definedName>
    <definedName name="BEx9I1QKLI6OOUPQLUQ0EF0355X6" localSheetId="14" hidden="1">#REF!</definedName>
    <definedName name="BEx9I1QKLI6OOUPQLUQ0EF0355X6" localSheetId="16" hidden="1">#REF!</definedName>
    <definedName name="BEx9I1QKLI6OOUPQLUQ0EF0355X6" localSheetId="15" hidden="1">#REF!</definedName>
    <definedName name="BEx9I1QKLI6OOUPQLUQ0EF0355X6" localSheetId="18" hidden="1">#REF!</definedName>
    <definedName name="BEx9I1QKLI6OOUPQLUQ0EF0355X6" localSheetId="17" hidden="1">#REF!</definedName>
    <definedName name="BEx9I1QKLI6OOUPQLUQ0EF0355X6" localSheetId="2" hidden="1">#REF!</definedName>
    <definedName name="BEx9I1QKLI6OOUPQLUQ0EF0355X6" localSheetId="0" hidden="1">#REF!</definedName>
    <definedName name="BEx9I1QKLI6OOUPQLUQ0EF0355X6" hidden="1">#REF!</definedName>
    <definedName name="BEx9I8XIG7E5NB48QQHXP23FIN60" localSheetId="5" hidden="1">#REF!</definedName>
    <definedName name="BEx9I8XIG7E5NB48QQHXP23FIN60" localSheetId="9" hidden="1">#REF!</definedName>
    <definedName name="BEx9I8XIG7E5NB48QQHXP23FIN60" localSheetId="6" hidden="1">#REF!</definedName>
    <definedName name="BEx9I8XIG7E5NB48QQHXP23FIN60" localSheetId="10" hidden="1">#REF!</definedName>
    <definedName name="BEx9I8XIG7E5NB48QQHXP23FIN60" localSheetId="13" hidden="1">#REF!</definedName>
    <definedName name="BEx9I8XIG7E5NB48QQHXP23FIN60" localSheetId="14" hidden="1">#REF!</definedName>
    <definedName name="BEx9I8XIG7E5NB48QQHXP23FIN60" localSheetId="16" hidden="1">#REF!</definedName>
    <definedName name="BEx9I8XIG7E5NB48QQHXP23FIN60" localSheetId="15" hidden="1">#REF!</definedName>
    <definedName name="BEx9I8XIG7E5NB48QQHXP23FIN60" localSheetId="18" hidden="1">#REF!</definedName>
    <definedName name="BEx9I8XIG7E5NB48QQHXP23FIN60" localSheetId="17" hidden="1">#REF!</definedName>
    <definedName name="BEx9I8XIG7E5NB48QQHXP23FIN60" localSheetId="2" hidden="1">#REF!</definedName>
    <definedName name="BEx9I8XIG7E5NB48QQHXP23FIN60" localSheetId="0" hidden="1">#REF!</definedName>
    <definedName name="BEx9I8XIG7E5NB48QQHXP23FIN60" hidden="1">#REF!</definedName>
    <definedName name="BEx9IQRF01ATLVK0YE60ARKQJ68L" localSheetId="5" hidden="1">#REF!</definedName>
    <definedName name="BEx9IQRF01ATLVK0YE60ARKQJ68L" localSheetId="9" hidden="1">#REF!</definedName>
    <definedName name="BEx9IQRF01ATLVK0YE60ARKQJ68L" localSheetId="6" hidden="1">#REF!</definedName>
    <definedName name="BEx9IQRF01ATLVK0YE60ARKQJ68L" localSheetId="10" hidden="1">#REF!</definedName>
    <definedName name="BEx9IQRF01ATLVK0YE60ARKQJ68L" localSheetId="13" hidden="1">#REF!</definedName>
    <definedName name="BEx9IQRF01ATLVK0YE60ARKQJ68L" localSheetId="14" hidden="1">#REF!</definedName>
    <definedName name="BEx9IQRF01ATLVK0YE60ARKQJ68L" localSheetId="16" hidden="1">#REF!</definedName>
    <definedName name="BEx9IQRF01ATLVK0YE60ARKQJ68L" localSheetId="15" hidden="1">#REF!</definedName>
    <definedName name="BEx9IQRF01ATLVK0YE60ARKQJ68L" localSheetId="18" hidden="1">#REF!</definedName>
    <definedName name="BEx9IQRF01ATLVK0YE60ARKQJ68L" localSheetId="17" hidden="1">#REF!</definedName>
    <definedName name="BEx9IQRF01ATLVK0YE60ARKQJ68L" localSheetId="2" hidden="1">#REF!</definedName>
    <definedName name="BEx9IQRF01ATLVK0YE60ARKQJ68L" localSheetId="0" hidden="1">#REF!</definedName>
    <definedName name="BEx9IQRF01ATLVK0YE60ARKQJ68L" hidden="1">#REF!</definedName>
    <definedName name="BEx9IT5QNZWKM6YQ5WER0DC2PMMU" localSheetId="5" hidden="1">#REF!</definedName>
    <definedName name="BEx9IT5QNZWKM6YQ5WER0DC2PMMU" localSheetId="9" hidden="1">#REF!</definedName>
    <definedName name="BEx9IT5QNZWKM6YQ5WER0DC2PMMU" localSheetId="6" hidden="1">#REF!</definedName>
    <definedName name="BEx9IT5QNZWKM6YQ5WER0DC2PMMU" localSheetId="10" hidden="1">#REF!</definedName>
    <definedName name="BEx9IT5QNZWKM6YQ5WER0DC2PMMU" localSheetId="13" hidden="1">#REF!</definedName>
    <definedName name="BEx9IT5QNZWKM6YQ5WER0DC2PMMU" localSheetId="14" hidden="1">#REF!</definedName>
    <definedName name="BEx9IT5QNZWKM6YQ5WER0DC2PMMU" localSheetId="16" hidden="1">#REF!</definedName>
    <definedName name="BEx9IT5QNZWKM6YQ5WER0DC2PMMU" localSheetId="15" hidden="1">#REF!</definedName>
    <definedName name="BEx9IT5QNZWKM6YQ5WER0DC2PMMU" localSheetId="18" hidden="1">#REF!</definedName>
    <definedName name="BEx9IT5QNZWKM6YQ5WER0DC2PMMU" localSheetId="17" hidden="1">#REF!</definedName>
    <definedName name="BEx9IT5QNZWKM6YQ5WER0DC2PMMU" localSheetId="2" hidden="1">#REF!</definedName>
    <definedName name="BEx9IT5QNZWKM6YQ5WER0DC2PMMU" localSheetId="0" hidden="1">#REF!</definedName>
    <definedName name="BEx9IT5QNZWKM6YQ5WER0DC2PMMU" hidden="1">#REF!</definedName>
    <definedName name="BEx9IUICG3HZWG57MG3NXCEX4LQI" localSheetId="5" hidden="1">#REF!</definedName>
    <definedName name="BEx9IUICG3HZWG57MG3NXCEX4LQI" localSheetId="9" hidden="1">#REF!</definedName>
    <definedName name="BEx9IUICG3HZWG57MG3NXCEX4LQI" localSheetId="6" hidden="1">#REF!</definedName>
    <definedName name="BEx9IUICG3HZWG57MG3NXCEX4LQI" localSheetId="10" hidden="1">#REF!</definedName>
    <definedName name="BEx9IUICG3HZWG57MG3NXCEX4LQI" localSheetId="13" hidden="1">#REF!</definedName>
    <definedName name="BEx9IUICG3HZWG57MG3NXCEX4LQI" localSheetId="14" hidden="1">#REF!</definedName>
    <definedName name="BEx9IUICG3HZWG57MG3NXCEX4LQI" localSheetId="16" hidden="1">#REF!</definedName>
    <definedName name="BEx9IUICG3HZWG57MG3NXCEX4LQI" localSheetId="15" hidden="1">#REF!</definedName>
    <definedName name="BEx9IUICG3HZWG57MG3NXCEX4LQI" localSheetId="18" hidden="1">#REF!</definedName>
    <definedName name="BEx9IUICG3HZWG57MG3NXCEX4LQI" localSheetId="17" hidden="1">#REF!</definedName>
    <definedName name="BEx9IUICG3HZWG57MG3NXCEX4LQI" localSheetId="2" hidden="1">#REF!</definedName>
    <definedName name="BEx9IUICG3HZWG57MG3NXCEX4LQI" localSheetId="0" hidden="1">#REF!</definedName>
    <definedName name="BEx9IUICG3HZWG57MG3NXCEX4LQI" hidden="1">#REF!</definedName>
    <definedName name="BEx9IW5LYJF40GS78FJNXO9O667A" localSheetId="5" hidden="1">#REF!</definedName>
    <definedName name="BEx9IW5LYJF40GS78FJNXO9O667A" localSheetId="9" hidden="1">#REF!</definedName>
    <definedName name="BEx9IW5LYJF40GS78FJNXO9O667A" localSheetId="6" hidden="1">#REF!</definedName>
    <definedName name="BEx9IW5LYJF40GS78FJNXO9O667A" localSheetId="10" hidden="1">#REF!</definedName>
    <definedName name="BEx9IW5LYJF40GS78FJNXO9O667A" localSheetId="13" hidden="1">#REF!</definedName>
    <definedName name="BEx9IW5LYJF40GS78FJNXO9O667A" localSheetId="14" hidden="1">#REF!</definedName>
    <definedName name="BEx9IW5LYJF40GS78FJNXO9O667A" localSheetId="16" hidden="1">#REF!</definedName>
    <definedName name="BEx9IW5LYJF40GS78FJNXO9O667A" localSheetId="15" hidden="1">#REF!</definedName>
    <definedName name="BEx9IW5LYJF40GS78FJNXO9O667A" localSheetId="18" hidden="1">#REF!</definedName>
    <definedName name="BEx9IW5LYJF40GS78FJNXO9O667A" localSheetId="17" hidden="1">#REF!</definedName>
    <definedName name="BEx9IW5LYJF40GS78FJNXO9O667A" localSheetId="2" hidden="1">#REF!</definedName>
    <definedName name="BEx9IW5LYJF40GS78FJNXO9O667A" localSheetId="0" hidden="1">#REF!</definedName>
    <definedName name="BEx9IW5LYJF40GS78FJNXO9O667A" hidden="1">#REF!</definedName>
    <definedName name="BEx9IW5MFLXTVCJHVUZTUH93AXOS" localSheetId="5" hidden="1">#REF!</definedName>
    <definedName name="BEx9IW5MFLXTVCJHVUZTUH93AXOS" localSheetId="9" hidden="1">#REF!</definedName>
    <definedName name="BEx9IW5MFLXTVCJHVUZTUH93AXOS" localSheetId="6" hidden="1">#REF!</definedName>
    <definedName name="BEx9IW5MFLXTVCJHVUZTUH93AXOS" localSheetId="10" hidden="1">#REF!</definedName>
    <definedName name="BEx9IW5MFLXTVCJHVUZTUH93AXOS" localSheetId="13" hidden="1">#REF!</definedName>
    <definedName name="BEx9IW5MFLXTVCJHVUZTUH93AXOS" localSheetId="14" hidden="1">#REF!</definedName>
    <definedName name="BEx9IW5MFLXTVCJHVUZTUH93AXOS" localSheetId="16" hidden="1">#REF!</definedName>
    <definedName name="BEx9IW5MFLXTVCJHVUZTUH93AXOS" localSheetId="15" hidden="1">#REF!</definedName>
    <definedName name="BEx9IW5MFLXTVCJHVUZTUH93AXOS" localSheetId="18" hidden="1">#REF!</definedName>
    <definedName name="BEx9IW5MFLXTVCJHVUZTUH93AXOS" localSheetId="17" hidden="1">#REF!</definedName>
    <definedName name="BEx9IW5MFLXTVCJHVUZTUH93AXOS" localSheetId="2" hidden="1">#REF!</definedName>
    <definedName name="BEx9IW5MFLXTVCJHVUZTUH93AXOS" localSheetId="0" hidden="1">#REF!</definedName>
    <definedName name="BEx9IW5MFLXTVCJHVUZTUH93AXOS" hidden="1">#REF!</definedName>
    <definedName name="BEx9IXCSPSZC80YZUPRCYTG326KV" localSheetId="5" hidden="1">#REF!</definedName>
    <definedName name="BEx9IXCSPSZC80YZUPRCYTG326KV" localSheetId="9" hidden="1">#REF!</definedName>
    <definedName name="BEx9IXCSPSZC80YZUPRCYTG326KV" localSheetId="6" hidden="1">#REF!</definedName>
    <definedName name="BEx9IXCSPSZC80YZUPRCYTG326KV" localSheetId="10" hidden="1">#REF!</definedName>
    <definedName name="BEx9IXCSPSZC80YZUPRCYTG326KV" localSheetId="13" hidden="1">#REF!</definedName>
    <definedName name="BEx9IXCSPSZC80YZUPRCYTG326KV" localSheetId="14" hidden="1">#REF!</definedName>
    <definedName name="BEx9IXCSPSZC80YZUPRCYTG326KV" localSheetId="16" hidden="1">#REF!</definedName>
    <definedName name="BEx9IXCSPSZC80YZUPRCYTG326KV" localSheetId="15" hidden="1">#REF!</definedName>
    <definedName name="BEx9IXCSPSZC80YZUPRCYTG326KV" localSheetId="18" hidden="1">#REF!</definedName>
    <definedName name="BEx9IXCSPSZC80YZUPRCYTG326KV" localSheetId="17" hidden="1">#REF!</definedName>
    <definedName name="BEx9IXCSPSZC80YZUPRCYTG326KV" localSheetId="2" hidden="1">#REF!</definedName>
    <definedName name="BEx9IXCSPSZC80YZUPRCYTG326KV" localSheetId="0" hidden="1">#REF!</definedName>
    <definedName name="BEx9IXCSPSZC80YZUPRCYTG326KV" hidden="1">#REF!</definedName>
    <definedName name="BEx9IYUQSBZ0GG9ZT1QKX83F42F1" localSheetId="5" hidden="1">#REF!</definedName>
    <definedName name="BEx9IYUQSBZ0GG9ZT1QKX83F42F1" localSheetId="9" hidden="1">#REF!</definedName>
    <definedName name="BEx9IYUQSBZ0GG9ZT1QKX83F42F1" localSheetId="6" hidden="1">#REF!</definedName>
    <definedName name="BEx9IYUQSBZ0GG9ZT1QKX83F42F1" localSheetId="10" hidden="1">#REF!</definedName>
    <definedName name="BEx9IYUQSBZ0GG9ZT1QKX83F42F1" localSheetId="13" hidden="1">#REF!</definedName>
    <definedName name="BEx9IYUQSBZ0GG9ZT1QKX83F42F1" localSheetId="14" hidden="1">#REF!</definedName>
    <definedName name="BEx9IYUQSBZ0GG9ZT1QKX83F42F1" localSheetId="16" hidden="1">#REF!</definedName>
    <definedName name="BEx9IYUQSBZ0GG9ZT1QKX83F42F1" localSheetId="15" hidden="1">#REF!</definedName>
    <definedName name="BEx9IYUQSBZ0GG9ZT1QKX83F42F1" localSheetId="18" hidden="1">#REF!</definedName>
    <definedName name="BEx9IYUQSBZ0GG9ZT1QKX83F42F1" localSheetId="17" hidden="1">#REF!</definedName>
    <definedName name="BEx9IYUQSBZ0GG9ZT1QKX83F42F1" localSheetId="2" hidden="1">#REF!</definedName>
    <definedName name="BEx9IYUQSBZ0GG9ZT1QKX83F42F1" localSheetId="0" hidden="1">#REF!</definedName>
    <definedName name="BEx9IYUQSBZ0GG9ZT1QKX83F42F1" hidden="1">#REF!</definedName>
    <definedName name="BEx9IZR39NHDGOM97H4E6F81RTQW" localSheetId="5" hidden="1">#REF!</definedName>
    <definedName name="BEx9IZR39NHDGOM97H4E6F81RTQW" localSheetId="9" hidden="1">#REF!</definedName>
    <definedName name="BEx9IZR39NHDGOM97H4E6F81RTQW" localSheetId="6" hidden="1">#REF!</definedName>
    <definedName name="BEx9IZR39NHDGOM97H4E6F81RTQW" localSheetId="10" hidden="1">#REF!</definedName>
    <definedName name="BEx9IZR39NHDGOM97H4E6F81RTQW" localSheetId="13" hidden="1">#REF!</definedName>
    <definedName name="BEx9IZR39NHDGOM97H4E6F81RTQW" localSheetId="14" hidden="1">#REF!</definedName>
    <definedName name="BEx9IZR39NHDGOM97H4E6F81RTQW" localSheetId="16" hidden="1">#REF!</definedName>
    <definedName name="BEx9IZR39NHDGOM97H4E6F81RTQW" localSheetId="15" hidden="1">#REF!</definedName>
    <definedName name="BEx9IZR39NHDGOM97H4E6F81RTQW" localSheetId="18" hidden="1">#REF!</definedName>
    <definedName name="BEx9IZR39NHDGOM97H4E6F81RTQW" localSheetId="17" hidden="1">#REF!</definedName>
    <definedName name="BEx9IZR39NHDGOM97H4E6F81RTQW" localSheetId="2" hidden="1">#REF!</definedName>
    <definedName name="BEx9IZR39NHDGOM97H4E6F81RTQW" localSheetId="0" hidden="1">#REF!</definedName>
    <definedName name="BEx9IZR39NHDGOM97H4E6F81RTQW" hidden="1">#REF!</definedName>
    <definedName name="BEx9J6CH5E7YZPER7HXEIOIKGPCA" localSheetId="5" hidden="1">#REF!</definedName>
    <definedName name="BEx9J6CH5E7YZPER7HXEIOIKGPCA" localSheetId="9" hidden="1">#REF!</definedName>
    <definedName name="BEx9J6CH5E7YZPER7HXEIOIKGPCA" localSheetId="6" hidden="1">#REF!</definedName>
    <definedName name="BEx9J6CH5E7YZPER7HXEIOIKGPCA" localSheetId="10" hidden="1">#REF!</definedName>
    <definedName name="BEx9J6CH5E7YZPER7HXEIOIKGPCA" localSheetId="13" hidden="1">#REF!</definedName>
    <definedName name="BEx9J6CH5E7YZPER7HXEIOIKGPCA" localSheetId="14" hidden="1">#REF!</definedName>
    <definedName name="BEx9J6CH5E7YZPER7HXEIOIKGPCA" localSheetId="16" hidden="1">#REF!</definedName>
    <definedName name="BEx9J6CH5E7YZPER7HXEIOIKGPCA" localSheetId="15" hidden="1">#REF!</definedName>
    <definedName name="BEx9J6CH5E7YZPER7HXEIOIKGPCA" localSheetId="18" hidden="1">#REF!</definedName>
    <definedName name="BEx9J6CH5E7YZPER7HXEIOIKGPCA" localSheetId="17" hidden="1">#REF!</definedName>
    <definedName name="BEx9J6CH5E7YZPER7HXEIOIKGPCA" localSheetId="2" hidden="1">#REF!</definedName>
    <definedName name="BEx9J6CH5E7YZPER7HXEIOIKGPCA" localSheetId="0" hidden="1">#REF!</definedName>
    <definedName name="BEx9J6CH5E7YZPER7HXEIOIKGPCA" hidden="1">#REF!</definedName>
    <definedName name="BEx9JJTZKVUJAVPTRE0RAVTEH41G" localSheetId="5" hidden="1">#REF!</definedName>
    <definedName name="BEx9JJTZKVUJAVPTRE0RAVTEH41G" localSheetId="9" hidden="1">#REF!</definedName>
    <definedName name="BEx9JJTZKVUJAVPTRE0RAVTEH41G" localSheetId="6" hidden="1">#REF!</definedName>
    <definedName name="BEx9JJTZKVUJAVPTRE0RAVTEH41G" localSheetId="10" hidden="1">#REF!</definedName>
    <definedName name="BEx9JJTZKVUJAVPTRE0RAVTEH41G" localSheetId="13" hidden="1">#REF!</definedName>
    <definedName name="BEx9JJTZKVUJAVPTRE0RAVTEH41G" localSheetId="14" hidden="1">#REF!</definedName>
    <definedName name="BEx9JJTZKVUJAVPTRE0RAVTEH41G" localSheetId="16" hidden="1">#REF!</definedName>
    <definedName name="BEx9JJTZKVUJAVPTRE0RAVTEH41G" localSheetId="15" hidden="1">#REF!</definedName>
    <definedName name="BEx9JJTZKVUJAVPTRE0RAVTEH41G" localSheetId="18" hidden="1">#REF!</definedName>
    <definedName name="BEx9JJTZKVUJAVPTRE0RAVTEH41G" localSheetId="17" hidden="1">#REF!</definedName>
    <definedName name="BEx9JJTZKVUJAVPTRE0RAVTEH41G" localSheetId="2" hidden="1">#REF!</definedName>
    <definedName name="BEx9JJTZKVUJAVPTRE0RAVTEH41G" localSheetId="0" hidden="1">#REF!</definedName>
    <definedName name="BEx9JJTZKVUJAVPTRE0RAVTEH41G" hidden="1">#REF!</definedName>
    <definedName name="BEx9JLBYK239B3F841C7YG1GT7ST" localSheetId="5" hidden="1">#REF!</definedName>
    <definedName name="BEx9JLBYK239B3F841C7YG1GT7ST" localSheetId="9" hidden="1">#REF!</definedName>
    <definedName name="BEx9JLBYK239B3F841C7YG1GT7ST" localSheetId="6" hidden="1">#REF!</definedName>
    <definedName name="BEx9JLBYK239B3F841C7YG1GT7ST" localSheetId="10" hidden="1">#REF!</definedName>
    <definedName name="BEx9JLBYK239B3F841C7YG1GT7ST" localSheetId="13" hidden="1">#REF!</definedName>
    <definedName name="BEx9JLBYK239B3F841C7YG1GT7ST" localSheetId="14" hidden="1">#REF!</definedName>
    <definedName name="BEx9JLBYK239B3F841C7YG1GT7ST" localSheetId="16" hidden="1">#REF!</definedName>
    <definedName name="BEx9JLBYK239B3F841C7YG1GT7ST" localSheetId="15" hidden="1">#REF!</definedName>
    <definedName name="BEx9JLBYK239B3F841C7YG1GT7ST" localSheetId="18" hidden="1">#REF!</definedName>
    <definedName name="BEx9JLBYK239B3F841C7YG1GT7ST" localSheetId="17" hidden="1">#REF!</definedName>
    <definedName name="BEx9JLBYK239B3F841C7YG1GT7ST" localSheetId="2" hidden="1">#REF!</definedName>
    <definedName name="BEx9JLBYK239B3F841C7YG1GT7ST" localSheetId="0" hidden="1">#REF!</definedName>
    <definedName name="BEx9JLBYK239B3F841C7YG1GT7ST" hidden="1">#REF!</definedName>
    <definedName name="BExAW4IIW5D0MDY6TJ3G4FOLPYIR" localSheetId="5" hidden="1">#REF!</definedName>
    <definedName name="BExAW4IIW5D0MDY6TJ3G4FOLPYIR" localSheetId="9" hidden="1">#REF!</definedName>
    <definedName name="BExAW4IIW5D0MDY6TJ3G4FOLPYIR" localSheetId="6" hidden="1">#REF!</definedName>
    <definedName name="BExAW4IIW5D0MDY6TJ3G4FOLPYIR" localSheetId="10" hidden="1">#REF!</definedName>
    <definedName name="BExAW4IIW5D0MDY6TJ3G4FOLPYIR" localSheetId="13" hidden="1">#REF!</definedName>
    <definedName name="BExAW4IIW5D0MDY6TJ3G4FOLPYIR" localSheetId="14" hidden="1">#REF!</definedName>
    <definedName name="BExAW4IIW5D0MDY6TJ3G4FOLPYIR" localSheetId="16" hidden="1">#REF!</definedName>
    <definedName name="BExAW4IIW5D0MDY6TJ3G4FOLPYIR" localSheetId="15" hidden="1">#REF!</definedName>
    <definedName name="BExAW4IIW5D0MDY6TJ3G4FOLPYIR" localSheetId="18" hidden="1">#REF!</definedName>
    <definedName name="BExAW4IIW5D0MDY6TJ3G4FOLPYIR" localSheetId="17" hidden="1">#REF!</definedName>
    <definedName name="BExAW4IIW5D0MDY6TJ3G4FOLPYIR" localSheetId="2" hidden="1">#REF!</definedName>
    <definedName name="BExAW4IIW5D0MDY6TJ3G4FOLPYIR" localSheetId="0" hidden="1">#REF!</definedName>
    <definedName name="BExAW4IIW5D0MDY6TJ3G4FOLPYIR" hidden="1">#REF!</definedName>
    <definedName name="BExAWNP1B2E9Q88TW48NH41C0FTZ" localSheetId="5" hidden="1">#REF!</definedName>
    <definedName name="BExAWNP1B2E9Q88TW48NH41C0FTZ" localSheetId="9" hidden="1">#REF!</definedName>
    <definedName name="BExAWNP1B2E9Q88TW48NH41C0FTZ" localSheetId="6" hidden="1">#REF!</definedName>
    <definedName name="BExAWNP1B2E9Q88TW48NH41C0FTZ" localSheetId="10" hidden="1">#REF!</definedName>
    <definedName name="BExAWNP1B2E9Q88TW48NH41C0FTZ" localSheetId="13" hidden="1">#REF!</definedName>
    <definedName name="BExAWNP1B2E9Q88TW48NH41C0FTZ" localSheetId="14" hidden="1">#REF!</definedName>
    <definedName name="BExAWNP1B2E9Q88TW48NH41C0FTZ" localSheetId="16" hidden="1">#REF!</definedName>
    <definedName name="BExAWNP1B2E9Q88TW48NH41C0FTZ" localSheetId="15" hidden="1">#REF!</definedName>
    <definedName name="BExAWNP1B2E9Q88TW48NH41C0FTZ" localSheetId="18" hidden="1">#REF!</definedName>
    <definedName name="BExAWNP1B2E9Q88TW48NH41C0FTZ" localSheetId="17" hidden="1">#REF!</definedName>
    <definedName name="BExAWNP1B2E9Q88TW48NH41C0FTZ" localSheetId="2" hidden="1">#REF!</definedName>
    <definedName name="BExAWNP1B2E9Q88TW48NH41C0FTZ" localSheetId="0" hidden="1">#REF!</definedName>
    <definedName name="BExAWNP1B2E9Q88TW48NH41C0FTZ" hidden="1">#REF!</definedName>
    <definedName name="BExAWUFQXTIPQ308ERZPSVPTUMYN" localSheetId="5" hidden="1">#REF!</definedName>
    <definedName name="BExAWUFQXTIPQ308ERZPSVPTUMYN" localSheetId="9" hidden="1">#REF!</definedName>
    <definedName name="BExAWUFQXTIPQ308ERZPSVPTUMYN" localSheetId="6" hidden="1">#REF!</definedName>
    <definedName name="BExAWUFQXTIPQ308ERZPSVPTUMYN" localSheetId="10" hidden="1">#REF!</definedName>
    <definedName name="BExAWUFQXTIPQ308ERZPSVPTUMYN" localSheetId="13" hidden="1">#REF!</definedName>
    <definedName name="BExAWUFQXTIPQ308ERZPSVPTUMYN" localSheetId="14" hidden="1">#REF!</definedName>
    <definedName name="BExAWUFQXTIPQ308ERZPSVPTUMYN" localSheetId="16" hidden="1">#REF!</definedName>
    <definedName name="BExAWUFQXTIPQ308ERZPSVPTUMYN" localSheetId="15" hidden="1">#REF!</definedName>
    <definedName name="BExAWUFQXTIPQ308ERZPSVPTUMYN" localSheetId="18" hidden="1">#REF!</definedName>
    <definedName name="BExAWUFQXTIPQ308ERZPSVPTUMYN" localSheetId="17" hidden="1">#REF!</definedName>
    <definedName name="BExAWUFQXTIPQ308ERZPSVPTUMYN" localSheetId="2" hidden="1">#REF!</definedName>
    <definedName name="BExAWUFQXTIPQ308ERZPSVPTUMYN" localSheetId="0" hidden="1">#REF!</definedName>
    <definedName name="BExAWUFQXTIPQ308ERZPSVPTUMYN" hidden="1">#REF!</definedName>
    <definedName name="BExAWY6O96OQO2R036QK2DI37EKV" localSheetId="5" hidden="1">#REF!</definedName>
    <definedName name="BExAWY6O96OQO2R036QK2DI37EKV" localSheetId="9" hidden="1">#REF!</definedName>
    <definedName name="BExAWY6O96OQO2R036QK2DI37EKV" localSheetId="6" hidden="1">#REF!</definedName>
    <definedName name="BExAWY6O96OQO2R036QK2DI37EKV" localSheetId="10" hidden="1">#REF!</definedName>
    <definedName name="BExAWY6O96OQO2R036QK2DI37EKV" localSheetId="13" hidden="1">#REF!</definedName>
    <definedName name="BExAWY6O96OQO2R036QK2DI37EKV" localSheetId="14" hidden="1">#REF!</definedName>
    <definedName name="BExAWY6O96OQO2R036QK2DI37EKV" localSheetId="16" hidden="1">#REF!</definedName>
    <definedName name="BExAWY6O96OQO2R036QK2DI37EKV" localSheetId="15" hidden="1">#REF!</definedName>
    <definedName name="BExAWY6O96OQO2R036QK2DI37EKV" localSheetId="18" hidden="1">#REF!</definedName>
    <definedName name="BExAWY6O96OQO2R036QK2DI37EKV" localSheetId="17" hidden="1">#REF!</definedName>
    <definedName name="BExAWY6O96OQO2R036QK2DI37EKV" localSheetId="2" hidden="1">#REF!</definedName>
    <definedName name="BExAWY6O96OQO2R036QK2DI37EKV" localSheetId="0" hidden="1">#REF!</definedName>
    <definedName name="BExAWY6O96OQO2R036QK2DI37EKV" hidden="1">#REF!</definedName>
    <definedName name="BExAX410NB4F2XOB84OR2197H8M5" localSheetId="5" hidden="1">#REF!</definedName>
    <definedName name="BExAX410NB4F2XOB84OR2197H8M5" localSheetId="9" hidden="1">#REF!</definedName>
    <definedName name="BExAX410NB4F2XOB84OR2197H8M5" localSheetId="6" hidden="1">#REF!</definedName>
    <definedName name="BExAX410NB4F2XOB84OR2197H8M5" localSheetId="10" hidden="1">#REF!</definedName>
    <definedName name="BExAX410NB4F2XOB84OR2197H8M5" localSheetId="13" hidden="1">#REF!</definedName>
    <definedName name="BExAX410NB4F2XOB84OR2197H8M5" localSheetId="14" hidden="1">#REF!</definedName>
    <definedName name="BExAX410NB4F2XOB84OR2197H8M5" localSheetId="16" hidden="1">#REF!</definedName>
    <definedName name="BExAX410NB4F2XOB84OR2197H8M5" localSheetId="15" hidden="1">#REF!</definedName>
    <definedName name="BExAX410NB4F2XOB84OR2197H8M5" localSheetId="18" hidden="1">#REF!</definedName>
    <definedName name="BExAX410NB4F2XOB84OR2197H8M5" localSheetId="17" hidden="1">#REF!</definedName>
    <definedName name="BExAX410NB4F2XOB84OR2197H8M5" localSheetId="2" hidden="1">#REF!</definedName>
    <definedName name="BExAX410NB4F2XOB84OR2197H8M5" localSheetId="0" hidden="1">#REF!</definedName>
    <definedName name="BExAX410NB4F2XOB84OR2197H8M5" hidden="1">#REF!</definedName>
    <definedName name="BExAX8TNG8LQ5Q4904SAYQIPGBSV" localSheetId="5" hidden="1">#REF!</definedName>
    <definedName name="BExAX8TNG8LQ5Q4904SAYQIPGBSV" localSheetId="9" hidden="1">#REF!</definedName>
    <definedName name="BExAX8TNG8LQ5Q4904SAYQIPGBSV" localSheetId="6" hidden="1">#REF!</definedName>
    <definedName name="BExAX8TNG8LQ5Q4904SAYQIPGBSV" localSheetId="10" hidden="1">#REF!</definedName>
    <definedName name="BExAX8TNG8LQ5Q4904SAYQIPGBSV" localSheetId="13" hidden="1">#REF!</definedName>
    <definedName name="BExAX8TNG8LQ5Q4904SAYQIPGBSV" localSheetId="14" hidden="1">#REF!</definedName>
    <definedName name="BExAX8TNG8LQ5Q4904SAYQIPGBSV" localSheetId="16" hidden="1">#REF!</definedName>
    <definedName name="BExAX8TNG8LQ5Q4904SAYQIPGBSV" localSheetId="15" hidden="1">#REF!</definedName>
    <definedName name="BExAX8TNG8LQ5Q4904SAYQIPGBSV" localSheetId="18" hidden="1">#REF!</definedName>
    <definedName name="BExAX8TNG8LQ5Q4904SAYQIPGBSV" localSheetId="17" hidden="1">#REF!</definedName>
    <definedName name="BExAX8TNG8LQ5Q4904SAYQIPGBSV" localSheetId="2" hidden="1">#REF!</definedName>
    <definedName name="BExAX8TNG8LQ5Q4904SAYQIPGBSV" localSheetId="0" hidden="1">#REF!</definedName>
    <definedName name="BExAX8TNG8LQ5Q4904SAYQIPGBSV" hidden="1">#REF!</definedName>
    <definedName name="BExAX9KPAVIVUVU3XREDCV1BIYZL" localSheetId="5" hidden="1">#REF!</definedName>
    <definedName name="BExAX9KPAVIVUVU3XREDCV1BIYZL" localSheetId="9" hidden="1">#REF!</definedName>
    <definedName name="BExAX9KPAVIVUVU3XREDCV1BIYZL" localSheetId="6" hidden="1">#REF!</definedName>
    <definedName name="BExAX9KPAVIVUVU3XREDCV1BIYZL" localSheetId="10" hidden="1">#REF!</definedName>
    <definedName name="BExAX9KPAVIVUVU3XREDCV1BIYZL" localSheetId="13" hidden="1">#REF!</definedName>
    <definedName name="BExAX9KPAVIVUVU3XREDCV1BIYZL" localSheetId="14" hidden="1">#REF!</definedName>
    <definedName name="BExAX9KPAVIVUVU3XREDCV1BIYZL" localSheetId="16" hidden="1">#REF!</definedName>
    <definedName name="BExAX9KPAVIVUVU3XREDCV1BIYZL" localSheetId="15" hidden="1">#REF!</definedName>
    <definedName name="BExAX9KPAVIVUVU3XREDCV1BIYZL" localSheetId="18" hidden="1">#REF!</definedName>
    <definedName name="BExAX9KPAVIVUVU3XREDCV1BIYZL" localSheetId="17" hidden="1">#REF!</definedName>
    <definedName name="BExAX9KPAVIVUVU3XREDCV1BIYZL" localSheetId="2" hidden="1">#REF!</definedName>
    <definedName name="BExAX9KPAVIVUVU3XREDCV1BIYZL" localSheetId="0" hidden="1">#REF!</definedName>
    <definedName name="BExAX9KPAVIVUVU3XREDCV1BIYZL" hidden="1">#REF!</definedName>
    <definedName name="BExAXPB35BNVXZYF2XS6UP3LP0QH" localSheetId="5" hidden="1">#REF!</definedName>
    <definedName name="BExAXPB35BNVXZYF2XS6UP3LP0QH" localSheetId="9" hidden="1">#REF!</definedName>
    <definedName name="BExAXPB35BNVXZYF2XS6UP3LP0QH" localSheetId="6" hidden="1">#REF!</definedName>
    <definedName name="BExAXPB35BNVXZYF2XS6UP3LP0QH" localSheetId="10" hidden="1">#REF!</definedName>
    <definedName name="BExAXPB35BNVXZYF2XS6UP3LP0QH" localSheetId="13" hidden="1">#REF!</definedName>
    <definedName name="BExAXPB35BNVXZYF2XS6UP3LP0QH" localSheetId="14" hidden="1">#REF!</definedName>
    <definedName name="BExAXPB35BNVXZYF2XS6UP3LP0QH" localSheetId="16" hidden="1">#REF!</definedName>
    <definedName name="BExAXPB35BNVXZYF2XS6UP3LP0QH" localSheetId="15" hidden="1">#REF!</definedName>
    <definedName name="BExAXPB35BNVXZYF2XS6UP3LP0QH" localSheetId="18" hidden="1">#REF!</definedName>
    <definedName name="BExAXPB35BNVXZYF2XS6UP3LP0QH" localSheetId="17" hidden="1">#REF!</definedName>
    <definedName name="BExAXPB35BNVXZYF2XS6UP3LP0QH" localSheetId="2" hidden="1">#REF!</definedName>
    <definedName name="BExAXPB35BNVXZYF2XS6UP3LP0QH" localSheetId="0" hidden="1">#REF!</definedName>
    <definedName name="BExAXPB35BNVXZYF2XS6UP3LP0QH" hidden="1">#REF!</definedName>
    <definedName name="BExAXWSRVPK0GCZ2UFU10UOP01IY" localSheetId="5" hidden="1">#REF!</definedName>
    <definedName name="BExAXWSRVPK0GCZ2UFU10UOP01IY" localSheetId="9" hidden="1">#REF!</definedName>
    <definedName name="BExAXWSRVPK0GCZ2UFU10UOP01IY" localSheetId="6" hidden="1">#REF!</definedName>
    <definedName name="BExAXWSRVPK0GCZ2UFU10UOP01IY" localSheetId="10" hidden="1">#REF!</definedName>
    <definedName name="BExAXWSRVPK0GCZ2UFU10UOP01IY" localSheetId="13" hidden="1">#REF!</definedName>
    <definedName name="BExAXWSRVPK0GCZ2UFU10UOP01IY" localSheetId="14" hidden="1">#REF!</definedName>
    <definedName name="BExAXWSRVPK0GCZ2UFU10UOP01IY" localSheetId="16" hidden="1">#REF!</definedName>
    <definedName name="BExAXWSRVPK0GCZ2UFU10UOP01IY" localSheetId="15" hidden="1">#REF!</definedName>
    <definedName name="BExAXWSRVPK0GCZ2UFU10UOP01IY" localSheetId="18" hidden="1">#REF!</definedName>
    <definedName name="BExAXWSRVPK0GCZ2UFU10UOP01IY" localSheetId="17" hidden="1">#REF!</definedName>
    <definedName name="BExAXWSRVPK0GCZ2UFU10UOP01IY" localSheetId="2" hidden="1">#REF!</definedName>
    <definedName name="BExAXWSRVPK0GCZ2UFU10UOP01IY" localSheetId="0" hidden="1">#REF!</definedName>
    <definedName name="BExAXWSRVPK0GCZ2UFU10UOP01IY" hidden="1">#REF!</definedName>
    <definedName name="BExAY0EAT2LXR5MFGM0DLIB45PLO" localSheetId="5" hidden="1">#REF!</definedName>
    <definedName name="BExAY0EAT2LXR5MFGM0DLIB45PLO" localSheetId="9" hidden="1">#REF!</definedName>
    <definedName name="BExAY0EAT2LXR5MFGM0DLIB45PLO" localSheetId="6" hidden="1">#REF!</definedName>
    <definedName name="BExAY0EAT2LXR5MFGM0DLIB45PLO" localSheetId="10" hidden="1">#REF!</definedName>
    <definedName name="BExAY0EAT2LXR5MFGM0DLIB45PLO" localSheetId="13" hidden="1">#REF!</definedName>
    <definedName name="BExAY0EAT2LXR5MFGM0DLIB45PLO" localSheetId="14" hidden="1">#REF!</definedName>
    <definedName name="BExAY0EAT2LXR5MFGM0DLIB45PLO" localSheetId="16" hidden="1">#REF!</definedName>
    <definedName name="BExAY0EAT2LXR5MFGM0DLIB45PLO" localSheetId="15" hidden="1">#REF!</definedName>
    <definedName name="BExAY0EAT2LXR5MFGM0DLIB45PLO" localSheetId="18" hidden="1">#REF!</definedName>
    <definedName name="BExAY0EAT2LXR5MFGM0DLIB45PLO" localSheetId="17" hidden="1">#REF!</definedName>
    <definedName name="BExAY0EAT2LXR5MFGM0DLIB45PLO" localSheetId="2" hidden="1">#REF!</definedName>
    <definedName name="BExAY0EAT2LXR5MFGM0DLIB45PLO" localSheetId="0" hidden="1">#REF!</definedName>
    <definedName name="BExAY0EAT2LXR5MFGM0DLIB45PLO" hidden="1">#REF!</definedName>
    <definedName name="BExAY6JK0AK9EBIJSPEJNOIDE40W" localSheetId="5" hidden="1">#REF!</definedName>
    <definedName name="BExAY6JK0AK9EBIJSPEJNOIDE40W" localSheetId="9" hidden="1">#REF!</definedName>
    <definedName name="BExAY6JK0AK9EBIJSPEJNOIDE40W" localSheetId="6" hidden="1">#REF!</definedName>
    <definedName name="BExAY6JK0AK9EBIJSPEJNOIDE40W" localSheetId="10" hidden="1">#REF!</definedName>
    <definedName name="BExAY6JK0AK9EBIJSPEJNOIDE40W" localSheetId="13" hidden="1">#REF!</definedName>
    <definedName name="BExAY6JK0AK9EBIJSPEJNOIDE40W" localSheetId="14" hidden="1">#REF!</definedName>
    <definedName name="BExAY6JK0AK9EBIJSPEJNOIDE40W" localSheetId="16" hidden="1">#REF!</definedName>
    <definedName name="BExAY6JK0AK9EBIJSPEJNOIDE40W" localSheetId="15" hidden="1">#REF!</definedName>
    <definedName name="BExAY6JK0AK9EBIJSPEJNOIDE40W" localSheetId="18" hidden="1">#REF!</definedName>
    <definedName name="BExAY6JK0AK9EBIJSPEJNOIDE40W" localSheetId="17" hidden="1">#REF!</definedName>
    <definedName name="BExAY6JK0AK9EBIJSPEJNOIDE40W" localSheetId="2" hidden="1">#REF!</definedName>
    <definedName name="BExAY6JK0AK9EBIJSPEJNOIDE40W" localSheetId="0" hidden="1">#REF!</definedName>
    <definedName name="BExAY6JK0AK9EBIJSPEJNOIDE40W" hidden="1">#REF!</definedName>
    <definedName name="BExAYE6LNIEBR9DSNI5JGNITGKIT" localSheetId="5" hidden="1">#REF!</definedName>
    <definedName name="BExAYE6LNIEBR9DSNI5JGNITGKIT" localSheetId="9" hidden="1">#REF!</definedName>
    <definedName name="BExAYE6LNIEBR9DSNI5JGNITGKIT" localSheetId="6" hidden="1">#REF!</definedName>
    <definedName name="BExAYE6LNIEBR9DSNI5JGNITGKIT" localSheetId="10" hidden="1">#REF!</definedName>
    <definedName name="BExAYE6LNIEBR9DSNI5JGNITGKIT" localSheetId="13" hidden="1">#REF!</definedName>
    <definedName name="BExAYE6LNIEBR9DSNI5JGNITGKIT" localSheetId="14" hidden="1">#REF!</definedName>
    <definedName name="BExAYE6LNIEBR9DSNI5JGNITGKIT" localSheetId="16" hidden="1">#REF!</definedName>
    <definedName name="BExAYE6LNIEBR9DSNI5JGNITGKIT" localSheetId="15" hidden="1">#REF!</definedName>
    <definedName name="BExAYE6LNIEBR9DSNI5JGNITGKIT" localSheetId="18" hidden="1">#REF!</definedName>
    <definedName name="BExAYE6LNIEBR9DSNI5JGNITGKIT" localSheetId="17" hidden="1">#REF!</definedName>
    <definedName name="BExAYE6LNIEBR9DSNI5JGNITGKIT" localSheetId="2" hidden="1">#REF!</definedName>
    <definedName name="BExAYE6LNIEBR9DSNI5JGNITGKIT" localSheetId="0" hidden="1">#REF!</definedName>
    <definedName name="BExAYE6LNIEBR9DSNI5JGNITGKIT" hidden="1">#REF!</definedName>
    <definedName name="BExAYHMLXGGO25P8HYB2S75DEB4F" localSheetId="5" hidden="1">#REF!</definedName>
    <definedName name="BExAYHMLXGGO25P8HYB2S75DEB4F" localSheetId="9" hidden="1">#REF!</definedName>
    <definedName name="BExAYHMLXGGO25P8HYB2S75DEB4F" localSheetId="6" hidden="1">#REF!</definedName>
    <definedName name="BExAYHMLXGGO25P8HYB2S75DEB4F" localSheetId="10" hidden="1">#REF!</definedName>
    <definedName name="BExAYHMLXGGO25P8HYB2S75DEB4F" localSheetId="13" hidden="1">#REF!</definedName>
    <definedName name="BExAYHMLXGGO25P8HYB2S75DEB4F" localSheetId="14" hidden="1">#REF!</definedName>
    <definedName name="BExAYHMLXGGO25P8HYB2S75DEB4F" localSheetId="16" hidden="1">#REF!</definedName>
    <definedName name="BExAYHMLXGGO25P8HYB2S75DEB4F" localSheetId="15" hidden="1">#REF!</definedName>
    <definedName name="BExAYHMLXGGO25P8HYB2S75DEB4F" localSheetId="18" hidden="1">#REF!</definedName>
    <definedName name="BExAYHMLXGGO25P8HYB2S75DEB4F" localSheetId="17" hidden="1">#REF!</definedName>
    <definedName name="BExAYHMLXGGO25P8HYB2S75DEB4F" localSheetId="2" hidden="1">#REF!</definedName>
    <definedName name="BExAYHMLXGGO25P8HYB2S75DEB4F" localSheetId="0" hidden="1">#REF!</definedName>
    <definedName name="BExAYHMLXGGO25P8HYB2S75DEB4F" hidden="1">#REF!</definedName>
    <definedName name="BExAYKXAUWGDOPG952TEJ2UKZKWN" localSheetId="5" hidden="1">#REF!</definedName>
    <definedName name="BExAYKXAUWGDOPG952TEJ2UKZKWN" localSheetId="9" hidden="1">#REF!</definedName>
    <definedName name="BExAYKXAUWGDOPG952TEJ2UKZKWN" localSheetId="6" hidden="1">#REF!</definedName>
    <definedName name="BExAYKXAUWGDOPG952TEJ2UKZKWN" localSheetId="10" hidden="1">#REF!</definedName>
    <definedName name="BExAYKXAUWGDOPG952TEJ2UKZKWN" localSheetId="13" hidden="1">#REF!</definedName>
    <definedName name="BExAYKXAUWGDOPG952TEJ2UKZKWN" localSheetId="14" hidden="1">#REF!</definedName>
    <definedName name="BExAYKXAUWGDOPG952TEJ2UKZKWN" localSheetId="16" hidden="1">#REF!</definedName>
    <definedName name="BExAYKXAUWGDOPG952TEJ2UKZKWN" localSheetId="15" hidden="1">#REF!</definedName>
    <definedName name="BExAYKXAUWGDOPG952TEJ2UKZKWN" localSheetId="18" hidden="1">#REF!</definedName>
    <definedName name="BExAYKXAUWGDOPG952TEJ2UKZKWN" localSheetId="17" hidden="1">#REF!</definedName>
    <definedName name="BExAYKXAUWGDOPG952TEJ2UKZKWN" localSheetId="2" hidden="1">#REF!</definedName>
    <definedName name="BExAYKXAUWGDOPG952TEJ2UKZKWN" localSheetId="0" hidden="1">#REF!</definedName>
    <definedName name="BExAYKXAUWGDOPG952TEJ2UKZKWN" hidden="1">#REF!</definedName>
    <definedName name="BExAYP9TDTI2MBP6EYE0H39CPMXN" localSheetId="5" hidden="1">#REF!</definedName>
    <definedName name="BExAYP9TDTI2MBP6EYE0H39CPMXN" localSheetId="9" hidden="1">#REF!</definedName>
    <definedName name="BExAYP9TDTI2MBP6EYE0H39CPMXN" localSheetId="6" hidden="1">#REF!</definedName>
    <definedName name="BExAYP9TDTI2MBP6EYE0H39CPMXN" localSheetId="10" hidden="1">#REF!</definedName>
    <definedName name="BExAYP9TDTI2MBP6EYE0H39CPMXN" localSheetId="13" hidden="1">#REF!</definedName>
    <definedName name="BExAYP9TDTI2MBP6EYE0H39CPMXN" localSheetId="14" hidden="1">#REF!</definedName>
    <definedName name="BExAYP9TDTI2MBP6EYE0H39CPMXN" localSheetId="16" hidden="1">#REF!</definedName>
    <definedName name="BExAYP9TDTI2MBP6EYE0H39CPMXN" localSheetId="15" hidden="1">#REF!</definedName>
    <definedName name="BExAYP9TDTI2MBP6EYE0H39CPMXN" localSheetId="18" hidden="1">#REF!</definedName>
    <definedName name="BExAYP9TDTI2MBP6EYE0H39CPMXN" localSheetId="17" hidden="1">#REF!</definedName>
    <definedName name="BExAYP9TDTI2MBP6EYE0H39CPMXN" localSheetId="2" hidden="1">#REF!</definedName>
    <definedName name="BExAYP9TDTI2MBP6EYE0H39CPMXN" localSheetId="0" hidden="1">#REF!</definedName>
    <definedName name="BExAYP9TDTI2MBP6EYE0H39CPMXN" hidden="1">#REF!</definedName>
    <definedName name="BExAYPPWJPWDKU59O051WMGB7O0J" localSheetId="5" hidden="1">#REF!</definedName>
    <definedName name="BExAYPPWJPWDKU59O051WMGB7O0J" localSheetId="9" hidden="1">#REF!</definedName>
    <definedName name="BExAYPPWJPWDKU59O051WMGB7O0J" localSheetId="6" hidden="1">#REF!</definedName>
    <definedName name="BExAYPPWJPWDKU59O051WMGB7O0J" localSheetId="10" hidden="1">#REF!</definedName>
    <definedName name="BExAYPPWJPWDKU59O051WMGB7O0J" localSheetId="13" hidden="1">#REF!</definedName>
    <definedName name="BExAYPPWJPWDKU59O051WMGB7O0J" localSheetId="14" hidden="1">#REF!</definedName>
    <definedName name="BExAYPPWJPWDKU59O051WMGB7O0J" localSheetId="16" hidden="1">#REF!</definedName>
    <definedName name="BExAYPPWJPWDKU59O051WMGB7O0J" localSheetId="15" hidden="1">#REF!</definedName>
    <definedName name="BExAYPPWJPWDKU59O051WMGB7O0J" localSheetId="18" hidden="1">#REF!</definedName>
    <definedName name="BExAYPPWJPWDKU59O051WMGB7O0J" localSheetId="17" hidden="1">#REF!</definedName>
    <definedName name="BExAYPPWJPWDKU59O051WMGB7O0J" localSheetId="2" hidden="1">#REF!</definedName>
    <definedName name="BExAYPPWJPWDKU59O051WMGB7O0J" localSheetId="0" hidden="1">#REF!</definedName>
    <definedName name="BExAYPPWJPWDKU59O051WMGB7O0J" hidden="1">#REF!</definedName>
    <definedName name="BExAYR2JZCJBUH6F1LZC2A7JIVRJ" localSheetId="5" hidden="1">#REF!</definedName>
    <definedName name="BExAYR2JZCJBUH6F1LZC2A7JIVRJ" localSheetId="9" hidden="1">#REF!</definedName>
    <definedName name="BExAYR2JZCJBUH6F1LZC2A7JIVRJ" localSheetId="6" hidden="1">#REF!</definedName>
    <definedName name="BExAYR2JZCJBUH6F1LZC2A7JIVRJ" localSheetId="10" hidden="1">#REF!</definedName>
    <definedName name="BExAYR2JZCJBUH6F1LZC2A7JIVRJ" localSheetId="13" hidden="1">#REF!</definedName>
    <definedName name="BExAYR2JZCJBUH6F1LZC2A7JIVRJ" localSheetId="14" hidden="1">#REF!</definedName>
    <definedName name="BExAYR2JZCJBUH6F1LZC2A7JIVRJ" localSheetId="16" hidden="1">#REF!</definedName>
    <definedName name="BExAYR2JZCJBUH6F1LZC2A7JIVRJ" localSheetId="15" hidden="1">#REF!</definedName>
    <definedName name="BExAYR2JZCJBUH6F1LZC2A7JIVRJ" localSheetId="18" hidden="1">#REF!</definedName>
    <definedName name="BExAYR2JZCJBUH6F1LZC2A7JIVRJ" localSheetId="17" hidden="1">#REF!</definedName>
    <definedName name="BExAYR2JZCJBUH6F1LZC2A7JIVRJ" localSheetId="2" hidden="1">#REF!</definedName>
    <definedName name="BExAYR2JZCJBUH6F1LZC2A7JIVRJ" localSheetId="0" hidden="1">#REF!</definedName>
    <definedName name="BExAYR2JZCJBUH6F1LZC2A7JIVRJ" hidden="1">#REF!</definedName>
    <definedName name="BExAYTGVRD3DLKO75RFPMBKCIWB8" localSheetId="5" hidden="1">#REF!</definedName>
    <definedName name="BExAYTGVRD3DLKO75RFPMBKCIWB8" localSheetId="9" hidden="1">#REF!</definedName>
    <definedName name="BExAYTGVRD3DLKO75RFPMBKCIWB8" localSheetId="6" hidden="1">#REF!</definedName>
    <definedName name="BExAYTGVRD3DLKO75RFPMBKCIWB8" localSheetId="10" hidden="1">#REF!</definedName>
    <definedName name="BExAYTGVRD3DLKO75RFPMBKCIWB8" localSheetId="13" hidden="1">#REF!</definedName>
    <definedName name="BExAYTGVRD3DLKO75RFPMBKCIWB8" localSheetId="14" hidden="1">#REF!</definedName>
    <definedName name="BExAYTGVRD3DLKO75RFPMBKCIWB8" localSheetId="16" hidden="1">#REF!</definedName>
    <definedName name="BExAYTGVRD3DLKO75RFPMBKCIWB8" localSheetId="15" hidden="1">#REF!</definedName>
    <definedName name="BExAYTGVRD3DLKO75RFPMBKCIWB8" localSheetId="18" hidden="1">#REF!</definedName>
    <definedName name="BExAYTGVRD3DLKO75RFPMBKCIWB8" localSheetId="17" hidden="1">#REF!</definedName>
    <definedName name="BExAYTGVRD3DLKO75RFPMBKCIWB8" localSheetId="2" hidden="1">#REF!</definedName>
    <definedName name="BExAYTGVRD3DLKO75RFPMBKCIWB8" localSheetId="0" hidden="1">#REF!</definedName>
    <definedName name="BExAYTGVRD3DLKO75RFPMBKCIWB8" hidden="1">#REF!</definedName>
    <definedName name="BExAYY9H9COOT46HJLPVDLTO12UL" localSheetId="5" hidden="1">#REF!</definedName>
    <definedName name="BExAYY9H9COOT46HJLPVDLTO12UL" localSheetId="9" hidden="1">#REF!</definedName>
    <definedName name="BExAYY9H9COOT46HJLPVDLTO12UL" localSheetId="6" hidden="1">#REF!</definedName>
    <definedName name="BExAYY9H9COOT46HJLPVDLTO12UL" localSheetId="10" hidden="1">#REF!</definedName>
    <definedName name="BExAYY9H9COOT46HJLPVDLTO12UL" localSheetId="13" hidden="1">#REF!</definedName>
    <definedName name="BExAYY9H9COOT46HJLPVDLTO12UL" localSheetId="14" hidden="1">#REF!</definedName>
    <definedName name="BExAYY9H9COOT46HJLPVDLTO12UL" localSheetId="16" hidden="1">#REF!</definedName>
    <definedName name="BExAYY9H9COOT46HJLPVDLTO12UL" localSheetId="15" hidden="1">#REF!</definedName>
    <definedName name="BExAYY9H9COOT46HJLPVDLTO12UL" localSheetId="18" hidden="1">#REF!</definedName>
    <definedName name="BExAYY9H9COOT46HJLPVDLTO12UL" localSheetId="17" hidden="1">#REF!</definedName>
    <definedName name="BExAYY9H9COOT46HJLPVDLTO12UL" localSheetId="2" hidden="1">#REF!</definedName>
    <definedName name="BExAYY9H9COOT46HJLPVDLTO12UL" localSheetId="0" hidden="1">#REF!</definedName>
    <definedName name="BExAYY9H9COOT46HJLPVDLTO12UL" hidden="1">#REF!</definedName>
    <definedName name="BExAYYKAQA3KDMQ890FIE5M9SPBL" localSheetId="5" hidden="1">#REF!</definedName>
    <definedName name="BExAYYKAQA3KDMQ890FIE5M9SPBL" localSheetId="9" hidden="1">#REF!</definedName>
    <definedName name="BExAYYKAQA3KDMQ890FIE5M9SPBL" localSheetId="6" hidden="1">#REF!</definedName>
    <definedName name="BExAYYKAQA3KDMQ890FIE5M9SPBL" localSheetId="10" hidden="1">#REF!</definedName>
    <definedName name="BExAYYKAQA3KDMQ890FIE5M9SPBL" localSheetId="13" hidden="1">#REF!</definedName>
    <definedName name="BExAYYKAQA3KDMQ890FIE5M9SPBL" localSheetId="14" hidden="1">#REF!</definedName>
    <definedName name="BExAYYKAQA3KDMQ890FIE5M9SPBL" localSheetId="16" hidden="1">#REF!</definedName>
    <definedName name="BExAYYKAQA3KDMQ890FIE5M9SPBL" localSheetId="15" hidden="1">#REF!</definedName>
    <definedName name="BExAYYKAQA3KDMQ890FIE5M9SPBL" localSheetId="18" hidden="1">#REF!</definedName>
    <definedName name="BExAYYKAQA3KDMQ890FIE5M9SPBL" localSheetId="17" hidden="1">#REF!</definedName>
    <definedName name="BExAYYKAQA3KDMQ890FIE5M9SPBL" localSheetId="2" hidden="1">#REF!</definedName>
    <definedName name="BExAYYKAQA3KDMQ890FIE5M9SPBL" localSheetId="0" hidden="1">#REF!</definedName>
    <definedName name="BExAYYKAQA3KDMQ890FIE5M9SPBL" hidden="1">#REF!</definedName>
    <definedName name="BExAZ6SY0EU69GC3CWI5EOO0YLFG" localSheetId="5" hidden="1">#REF!</definedName>
    <definedName name="BExAZ6SY0EU69GC3CWI5EOO0YLFG" localSheetId="9" hidden="1">#REF!</definedName>
    <definedName name="BExAZ6SY0EU69GC3CWI5EOO0YLFG" localSheetId="6" hidden="1">#REF!</definedName>
    <definedName name="BExAZ6SY0EU69GC3CWI5EOO0YLFG" localSheetId="10" hidden="1">#REF!</definedName>
    <definedName name="BExAZ6SY0EU69GC3CWI5EOO0YLFG" localSheetId="13" hidden="1">#REF!</definedName>
    <definedName name="BExAZ6SY0EU69GC3CWI5EOO0YLFG" localSheetId="14" hidden="1">#REF!</definedName>
    <definedName name="BExAZ6SY0EU69GC3CWI5EOO0YLFG" localSheetId="16" hidden="1">#REF!</definedName>
    <definedName name="BExAZ6SY0EU69GC3CWI5EOO0YLFG" localSheetId="15" hidden="1">#REF!</definedName>
    <definedName name="BExAZ6SY0EU69GC3CWI5EOO0YLFG" localSheetId="18" hidden="1">#REF!</definedName>
    <definedName name="BExAZ6SY0EU69GC3CWI5EOO0YLFG" localSheetId="17" hidden="1">#REF!</definedName>
    <definedName name="BExAZ6SY0EU69GC3CWI5EOO0YLFG" localSheetId="2" hidden="1">#REF!</definedName>
    <definedName name="BExAZ6SY0EU69GC3CWI5EOO0YLFG" localSheetId="0" hidden="1">#REF!</definedName>
    <definedName name="BExAZ6SY0EU69GC3CWI5EOO0YLFG" hidden="1">#REF!</definedName>
    <definedName name="BExAZ6YEEBJV0PCKFE137K2Y3A8M" localSheetId="5" hidden="1">#REF!</definedName>
    <definedName name="BExAZ6YEEBJV0PCKFE137K2Y3A8M" localSheetId="9" hidden="1">#REF!</definedName>
    <definedName name="BExAZ6YEEBJV0PCKFE137K2Y3A8M" localSheetId="6" hidden="1">#REF!</definedName>
    <definedName name="BExAZ6YEEBJV0PCKFE137K2Y3A8M" localSheetId="10" hidden="1">#REF!</definedName>
    <definedName name="BExAZ6YEEBJV0PCKFE137K2Y3A8M" localSheetId="13" hidden="1">#REF!</definedName>
    <definedName name="BExAZ6YEEBJV0PCKFE137K2Y3A8M" localSheetId="14" hidden="1">#REF!</definedName>
    <definedName name="BExAZ6YEEBJV0PCKFE137K2Y3A8M" localSheetId="16" hidden="1">#REF!</definedName>
    <definedName name="BExAZ6YEEBJV0PCKFE137K2Y3A8M" localSheetId="15" hidden="1">#REF!</definedName>
    <definedName name="BExAZ6YEEBJV0PCKFE137K2Y3A8M" localSheetId="18" hidden="1">#REF!</definedName>
    <definedName name="BExAZ6YEEBJV0PCKFE137K2Y3A8M" localSheetId="17" hidden="1">#REF!</definedName>
    <definedName name="BExAZ6YEEBJV0PCKFE137K2Y3A8M" localSheetId="2" hidden="1">#REF!</definedName>
    <definedName name="BExAZ6YEEBJV0PCKFE137K2Y3A8M" localSheetId="0" hidden="1">#REF!</definedName>
    <definedName name="BExAZ6YEEBJV0PCKFE137K2Y3A8M" hidden="1">#REF!</definedName>
    <definedName name="BExAZAP844MJ4GSAIYNYHQ7FECC3" localSheetId="5" hidden="1">#REF!</definedName>
    <definedName name="BExAZAP844MJ4GSAIYNYHQ7FECC3" localSheetId="9" hidden="1">#REF!</definedName>
    <definedName name="BExAZAP844MJ4GSAIYNYHQ7FECC3" localSheetId="6" hidden="1">#REF!</definedName>
    <definedName name="BExAZAP844MJ4GSAIYNYHQ7FECC3" localSheetId="10" hidden="1">#REF!</definedName>
    <definedName name="BExAZAP844MJ4GSAIYNYHQ7FECC3" localSheetId="13" hidden="1">#REF!</definedName>
    <definedName name="BExAZAP844MJ4GSAIYNYHQ7FECC3" localSheetId="14" hidden="1">#REF!</definedName>
    <definedName name="BExAZAP844MJ4GSAIYNYHQ7FECC3" localSheetId="16" hidden="1">#REF!</definedName>
    <definedName name="BExAZAP844MJ4GSAIYNYHQ7FECC3" localSheetId="15" hidden="1">#REF!</definedName>
    <definedName name="BExAZAP844MJ4GSAIYNYHQ7FECC3" localSheetId="18" hidden="1">#REF!</definedName>
    <definedName name="BExAZAP844MJ4GSAIYNYHQ7FECC3" localSheetId="17" hidden="1">#REF!</definedName>
    <definedName name="BExAZAP844MJ4GSAIYNYHQ7FECC3" localSheetId="2" hidden="1">#REF!</definedName>
    <definedName name="BExAZAP844MJ4GSAIYNYHQ7FECC3" localSheetId="0" hidden="1">#REF!</definedName>
    <definedName name="BExAZAP844MJ4GSAIYNYHQ7FECC3" hidden="1">#REF!</definedName>
    <definedName name="BExAZCNEGB4JYHC8CZ51KTN890US" localSheetId="5" hidden="1">#REF!</definedName>
    <definedName name="BExAZCNEGB4JYHC8CZ51KTN890US" localSheetId="9" hidden="1">#REF!</definedName>
    <definedName name="BExAZCNEGB4JYHC8CZ51KTN890US" localSheetId="6" hidden="1">#REF!</definedName>
    <definedName name="BExAZCNEGB4JYHC8CZ51KTN890US" localSheetId="10" hidden="1">#REF!</definedName>
    <definedName name="BExAZCNEGB4JYHC8CZ51KTN890US" localSheetId="13" hidden="1">#REF!</definedName>
    <definedName name="BExAZCNEGB4JYHC8CZ51KTN890US" localSheetId="14" hidden="1">#REF!</definedName>
    <definedName name="BExAZCNEGB4JYHC8CZ51KTN890US" localSheetId="16" hidden="1">#REF!</definedName>
    <definedName name="BExAZCNEGB4JYHC8CZ51KTN890US" localSheetId="15" hidden="1">#REF!</definedName>
    <definedName name="BExAZCNEGB4JYHC8CZ51KTN890US" localSheetId="18" hidden="1">#REF!</definedName>
    <definedName name="BExAZCNEGB4JYHC8CZ51KTN890US" localSheetId="17" hidden="1">#REF!</definedName>
    <definedName name="BExAZCNEGB4JYHC8CZ51KTN890US" localSheetId="2" hidden="1">#REF!</definedName>
    <definedName name="BExAZCNEGB4JYHC8CZ51KTN890US" localSheetId="0" hidden="1">#REF!</definedName>
    <definedName name="BExAZCNEGB4JYHC8CZ51KTN890US" hidden="1">#REF!</definedName>
    <definedName name="BExAZFCI302YFYRDJYQDWQQL0Q0O" localSheetId="5" hidden="1">#REF!</definedName>
    <definedName name="BExAZFCI302YFYRDJYQDWQQL0Q0O" localSheetId="9" hidden="1">#REF!</definedName>
    <definedName name="BExAZFCI302YFYRDJYQDWQQL0Q0O" localSheetId="6" hidden="1">#REF!</definedName>
    <definedName name="BExAZFCI302YFYRDJYQDWQQL0Q0O" localSheetId="10" hidden="1">#REF!</definedName>
    <definedName name="BExAZFCI302YFYRDJYQDWQQL0Q0O" localSheetId="13" hidden="1">#REF!</definedName>
    <definedName name="BExAZFCI302YFYRDJYQDWQQL0Q0O" localSheetId="14" hidden="1">#REF!</definedName>
    <definedName name="BExAZFCI302YFYRDJYQDWQQL0Q0O" localSheetId="16" hidden="1">#REF!</definedName>
    <definedName name="BExAZFCI302YFYRDJYQDWQQL0Q0O" localSheetId="15" hidden="1">#REF!</definedName>
    <definedName name="BExAZFCI302YFYRDJYQDWQQL0Q0O" localSheetId="18" hidden="1">#REF!</definedName>
    <definedName name="BExAZFCI302YFYRDJYQDWQQL0Q0O" localSheetId="17" hidden="1">#REF!</definedName>
    <definedName name="BExAZFCI302YFYRDJYQDWQQL0Q0O" localSheetId="2" hidden="1">#REF!</definedName>
    <definedName name="BExAZFCI302YFYRDJYQDWQQL0Q0O" localSheetId="0" hidden="1">#REF!</definedName>
    <definedName name="BExAZFCI302YFYRDJYQDWQQL0Q0O" hidden="1">#REF!</definedName>
    <definedName name="BExAZJE2UOL40XUAU2RB53X5K20P" localSheetId="5" hidden="1">#REF!</definedName>
    <definedName name="BExAZJE2UOL40XUAU2RB53X5K20P" localSheetId="9" hidden="1">#REF!</definedName>
    <definedName name="BExAZJE2UOL40XUAU2RB53X5K20P" localSheetId="6" hidden="1">#REF!</definedName>
    <definedName name="BExAZJE2UOL40XUAU2RB53X5K20P" localSheetId="10" hidden="1">#REF!</definedName>
    <definedName name="BExAZJE2UOL40XUAU2RB53X5K20P" localSheetId="13" hidden="1">#REF!</definedName>
    <definedName name="BExAZJE2UOL40XUAU2RB53X5K20P" localSheetId="14" hidden="1">#REF!</definedName>
    <definedName name="BExAZJE2UOL40XUAU2RB53X5K20P" localSheetId="16" hidden="1">#REF!</definedName>
    <definedName name="BExAZJE2UOL40XUAU2RB53X5K20P" localSheetId="15" hidden="1">#REF!</definedName>
    <definedName name="BExAZJE2UOL40XUAU2RB53X5K20P" localSheetId="18" hidden="1">#REF!</definedName>
    <definedName name="BExAZJE2UOL40XUAU2RB53X5K20P" localSheetId="17" hidden="1">#REF!</definedName>
    <definedName name="BExAZJE2UOL40XUAU2RB53X5K20P" localSheetId="2" hidden="1">#REF!</definedName>
    <definedName name="BExAZJE2UOL40XUAU2RB53X5K20P" localSheetId="0" hidden="1">#REF!</definedName>
    <definedName name="BExAZJE2UOL40XUAU2RB53X5K20P" hidden="1">#REF!</definedName>
    <definedName name="BExAZLHLST9OP89R1HJMC1POQG8H" localSheetId="5" hidden="1">#REF!</definedName>
    <definedName name="BExAZLHLST9OP89R1HJMC1POQG8H" localSheetId="9" hidden="1">#REF!</definedName>
    <definedName name="BExAZLHLST9OP89R1HJMC1POQG8H" localSheetId="6" hidden="1">#REF!</definedName>
    <definedName name="BExAZLHLST9OP89R1HJMC1POQG8H" localSheetId="10" hidden="1">#REF!</definedName>
    <definedName name="BExAZLHLST9OP89R1HJMC1POQG8H" localSheetId="13" hidden="1">#REF!</definedName>
    <definedName name="BExAZLHLST9OP89R1HJMC1POQG8H" localSheetId="14" hidden="1">#REF!</definedName>
    <definedName name="BExAZLHLST9OP89R1HJMC1POQG8H" localSheetId="16" hidden="1">#REF!</definedName>
    <definedName name="BExAZLHLST9OP89R1HJMC1POQG8H" localSheetId="15" hidden="1">#REF!</definedName>
    <definedName name="BExAZLHLST9OP89R1HJMC1POQG8H" localSheetId="18" hidden="1">#REF!</definedName>
    <definedName name="BExAZLHLST9OP89R1HJMC1POQG8H" localSheetId="17" hidden="1">#REF!</definedName>
    <definedName name="BExAZLHLST9OP89R1HJMC1POQG8H" localSheetId="2" hidden="1">#REF!</definedName>
    <definedName name="BExAZLHLST9OP89R1HJMC1POQG8H" localSheetId="0" hidden="1">#REF!</definedName>
    <definedName name="BExAZLHLST9OP89R1HJMC1POQG8H" hidden="1">#REF!</definedName>
    <definedName name="BExAZMDYMIAA7RX1BMCKU1VLBRGY" localSheetId="5" hidden="1">#REF!</definedName>
    <definedName name="BExAZMDYMIAA7RX1BMCKU1VLBRGY" localSheetId="9" hidden="1">#REF!</definedName>
    <definedName name="BExAZMDYMIAA7RX1BMCKU1VLBRGY" localSheetId="6" hidden="1">#REF!</definedName>
    <definedName name="BExAZMDYMIAA7RX1BMCKU1VLBRGY" localSheetId="10" hidden="1">#REF!</definedName>
    <definedName name="BExAZMDYMIAA7RX1BMCKU1VLBRGY" localSheetId="13" hidden="1">#REF!</definedName>
    <definedName name="BExAZMDYMIAA7RX1BMCKU1VLBRGY" localSheetId="14" hidden="1">#REF!</definedName>
    <definedName name="BExAZMDYMIAA7RX1BMCKU1VLBRGY" localSheetId="16" hidden="1">#REF!</definedName>
    <definedName name="BExAZMDYMIAA7RX1BMCKU1VLBRGY" localSheetId="15" hidden="1">#REF!</definedName>
    <definedName name="BExAZMDYMIAA7RX1BMCKU1VLBRGY" localSheetId="18" hidden="1">#REF!</definedName>
    <definedName name="BExAZMDYMIAA7RX1BMCKU1VLBRGY" localSheetId="17" hidden="1">#REF!</definedName>
    <definedName name="BExAZMDYMIAA7RX1BMCKU1VLBRGY" localSheetId="2" hidden="1">#REF!</definedName>
    <definedName name="BExAZMDYMIAA7RX1BMCKU1VLBRGY" localSheetId="0" hidden="1">#REF!</definedName>
    <definedName name="BExAZMDYMIAA7RX1BMCKU1VLBRGY" hidden="1">#REF!</definedName>
    <definedName name="BExAZNL6BHI8DCQWXOX4I2P839UX" localSheetId="5" hidden="1">#REF!</definedName>
    <definedName name="BExAZNL6BHI8DCQWXOX4I2P839UX" localSheetId="9" hidden="1">#REF!</definedName>
    <definedName name="BExAZNL6BHI8DCQWXOX4I2P839UX" localSheetId="6" hidden="1">#REF!</definedName>
    <definedName name="BExAZNL6BHI8DCQWXOX4I2P839UX" localSheetId="10" hidden="1">#REF!</definedName>
    <definedName name="BExAZNL6BHI8DCQWXOX4I2P839UX" localSheetId="13" hidden="1">#REF!</definedName>
    <definedName name="BExAZNL6BHI8DCQWXOX4I2P839UX" localSheetId="14" hidden="1">#REF!</definedName>
    <definedName name="BExAZNL6BHI8DCQWXOX4I2P839UX" localSheetId="16" hidden="1">#REF!</definedName>
    <definedName name="BExAZNL6BHI8DCQWXOX4I2P839UX" localSheetId="15" hidden="1">#REF!</definedName>
    <definedName name="BExAZNL6BHI8DCQWXOX4I2P839UX" localSheetId="18" hidden="1">#REF!</definedName>
    <definedName name="BExAZNL6BHI8DCQWXOX4I2P839UX" localSheetId="17" hidden="1">#REF!</definedName>
    <definedName name="BExAZNL6BHI8DCQWXOX4I2P839UX" localSheetId="2" hidden="1">#REF!</definedName>
    <definedName name="BExAZNL6BHI8DCQWXOX4I2P839UX" localSheetId="0" hidden="1">#REF!</definedName>
    <definedName name="BExAZNL6BHI8DCQWXOX4I2P839UX" hidden="1">#REF!</definedName>
    <definedName name="BExAZRMWSONMCG9KDUM4KAQ7BONM" localSheetId="5" hidden="1">#REF!</definedName>
    <definedName name="BExAZRMWSONMCG9KDUM4KAQ7BONM" localSheetId="9" hidden="1">#REF!</definedName>
    <definedName name="BExAZRMWSONMCG9KDUM4KAQ7BONM" localSheetId="6" hidden="1">#REF!</definedName>
    <definedName name="BExAZRMWSONMCG9KDUM4KAQ7BONM" localSheetId="10" hidden="1">#REF!</definedName>
    <definedName name="BExAZRMWSONMCG9KDUM4KAQ7BONM" localSheetId="13" hidden="1">#REF!</definedName>
    <definedName name="BExAZRMWSONMCG9KDUM4KAQ7BONM" localSheetId="14" hidden="1">#REF!</definedName>
    <definedName name="BExAZRMWSONMCG9KDUM4KAQ7BONM" localSheetId="16" hidden="1">#REF!</definedName>
    <definedName name="BExAZRMWSONMCG9KDUM4KAQ7BONM" localSheetId="15" hidden="1">#REF!</definedName>
    <definedName name="BExAZRMWSONMCG9KDUM4KAQ7BONM" localSheetId="18" hidden="1">#REF!</definedName>
    <definedName name="BExAZRMWSONMCG9KDUM4KAQ7BONM" localSheetId="17" hidden="1">#REF!</definedName>
    <definedName name="BExAZRMWSONMCG9KDUM4KAQ7BONM" localSheetId="2" hidden="1">#REF!</definedName>
    <definedName name="BExAZRMWSONMCG9KDUM4KAQ7BONM" localSheetId="0" hidden="1">#REF!</definedName>
    <definedName name="BExAZRMWSONMCG9KDUM4KAQ7BONM" hidden="1">#REF!</definedName>
    <definedName name="BExAZSOJNQ5N3LM4XA17IH7NIY7G" localSheetId="5" hidden="1">#REF!</definedName>
    <definedName name="BExAZSOJNQ5N3LM4XA17IH7NIY7G" localSheetId="9" hidden="1">#REF!</definedName>
    <definedName name="BExAZSOJNQ5N3LM4XA17IH7NIY7G" localSheetId="6" hidden="1">#REF!</definedName>
    <definedName name="BExAZSOJNQ5N3LM4XA17IH7NIY7G" localSheetId="10" hidden="1">#REF!</definedName>
    <definedName name="BExAZSOJNQ5N3LM4XA17IH7NIY7G" localSheetId="13" hidden="1">#REF!</definedName>
    <definedName name="BExAZSOJNQ5N3LM4XA17IH7NIY7G" localSheetId="14" hidden="1">#REF!</definedName>
    <definedName name="BExAZSOJNQ5N3LM4XA17IH7NIY7G" localSheetId="16" hidden="1">#REF!</definedName>
    <definedName name="BExAZSOJNQ5N3LM4XA17IH7NIY7G" localSheetId="15" hidden="1">#REF!</definedName>
    <definedName name="BExAZSOJNQ5N3LM4XA17IH7NIY7G" localSheetId="18" hidden="1">#REF!</definedName>
    <definedName name="BExAZSOJNQ5N3LM4XA17IH7NIY7G" localSheetId="17" hidden="1">#REF!</definedName>
    <definedName name="BExAZSOJNQ5N3LM4XA17IH7NIY7G" localSheetId="2" hidden="1">#REF!</definedName>
    <definedName name="BExAZSOJNQ5N3LM4XA17IH7NIY7G" localSheetId="0" hidden="1">#REF!</definedName>
    <definedName name="BExAZSOJNQ5N3LM4XA17IH7NIY7G" hidden="1">#REF!</definedName>
    <definedName name="BExAZTFG4SJRG4TW6JXRF7N08JFI" localSheetId="5" hidden="1">#REF!</definedName>
    <definedName name="BExAZTFG4SJRG4TW6JXRF7N08JFI" localSheetId="9" hidden="1">#REF!</definedName>
    <definedName name="BExAZTFG4SJRG4TW6JXRF7N08JFI" localSheetId="6" hidden="1">#REF!</definedName>
    <definedName name="BExAZTFG4SJRG4TW6JXRF7N08JFI" localSheetId="10" hidden="1">#REF!</definedName>
    <definedName name="BExAZTFG4SJRG4TW6JXRF7N08JFI" localSheetId="13" hidden="1">#REF!</definedName>
    <definedName name="BExAZTFG4SJRG4TW6JXRF7N08JFI" localSheetId="14" hidden="1">#REF!</definedName>
    <definedName name="BExAZTFG4SJRG4TW6JXRF7N08JFI" localSheetId="16" hidden="1">#REF!</definedName>
    <definedName name="BExAZTFG4SJRG4TW6JXRF7N08JFI" localSheetId="15" hidden="1">#REF!</definedName>
    <definedName name="BExAZTFG4SJRG4TW6JXRF7N08JFI" localSheetId="18" hidden="1">#REF!</definedName>
    <definedName name="BExAZTFG4SJRG4TW6JXRF7N08JFI" localSheetId="17" hidden="1">#REF!</definedName>
    <definedName name="BExAZTFG4SJRG4TW6JXRF7N08JFI" localSheetId="2" hidden="1">#REF!</definedName>
    <definedName name="BExAZTFG4SJRG4TW6JXRF7N08JFI" localSheetId="0" hidden="1">#REF!</definedName>
    <definedName name="BExAZTFG4SJRG4TW6JXRF7N08JFI" hidden="1">#REF!</definedName>
    <definedName name="BExAZUS4A8OHDZK0MWAOCCCKTH73" localSheetId="5" hidden="1">#REF!</definedName>
    <definedName name="BExAZUS4A8OHDZK0MWAOCCCKTH73" localSheetId="9" hidden="1">#REF!</definedName>
    <definedName name="BExAZUS4A8OHDZK0MWAOCCCKTH73" localSheetId="6" hidden="1">#REF!</definedName>
    <definedName name="BExAZUS4A8OHDZK0MWAOCCCKTH73" localSheetId="10" hidden="1">#REF!</definedName>
    <definedName name="BExAZUS4A8OHDZK0MWAOCCCKTH73" localSheetId="13" hidden="1">#REF!</definedName>
    <definedName name="BExAZUS4A8OHDZK0MWAOCCCKTH73" localSheetId="14" hidden="1">#REF!</definedName>
    <definedName name="BExAZUS4A8OHDZK0MWAOCCCKTH73" localSheetId="16" hidden="1">#REF!</definedName>
    <definedName name="BExAZUS4A8OHDZK0MWAOCCCKTH73" localSheetId="15" hidden="1">#REF!</definedName>
    <definedName name="BExAZUS4A8OHDZK0MWAOCCCKTH73" localSheetId="18" hidden="1">#REF!</definedName>
    <definedName name="BExAZUS4A8OHDZK0MWAOCCCKTH73" localSheetId="17" hidden="1">#REF!</definedName>
    <definedName name="BExAZUS4A8OHDZK0MWAOCCCKTH73" localSheetId="2" hidden="1">#REF!</definedName>
    <definedName name="BExAZUS4A8OHDZK0MWAOCCCKTH73" localSheetId="0" hidden="1">#REF!</definedName>
    <definedName name="BExAZUS4A8OHDZK0MWAOCCCKTH73" hidden="1">#REF!</definedName>
    <definedName name="BExAZX6FECVK3E07KXM2XPYKGM6U" localSheetId="5" hidden="1">#REF!</definedName>
    <definedName name="BExAZX6FECVK3E07KXM2XPYKGM6U" localSheetId="9" hidden="1">#REF!</definedName>
    <definedName name="BExAZX6FECVK3E07KXM2XPYKGM6U" localSheetId="6" hidden="1">#REF!</definedName>
    <definedName name="BExAZX6FECVK3E07KXM2XPYKGM6U" localSheetId="10" hidden="1">#REF!</definedName>
    <definedName name="BExAZX6FECVK3E07KXM2XPYKGM6U" localSheetId="13" hidden="1">#REF!</definedName>
    <definedName name="BExAZX6FECVK3E07KXM2XPYKGM6U" localSheetId="14" hidden="1">#REF!</definedName>
    <definedName name="BExAZX6FECVK3E07KXM2XPYKGM6U" localSheetId="16" hidden="1">#REF!</definedName>
    <definedName name="BExAZX6FECVK3E07KXM2XPYKGM6U" localSheetId="15" hidden="1">#REF!</definedName>
    <definedName name="BExAZX6FECVK3E07KXM2XPYKGM6U" localSheetId="18" hidden="1">#REF!</definedName>
    <definedName name="BExAZX6FECVK3E07KXM2XPYKGM6U" localSheetId="17" hidden="1">#REF!</definedName>
    <definedName name="BExAZX6FECVK3E07KXM2XPYKGM6U" localSheetId="2" hidden="1">#REF!</definedName>
    <definedName name="BExAZX6FECVK3E07KXM2XPYKGM6U" localSheetId="0" hidden="1">#REF!</definedName>
    <definedName name="BExAZX6FECVK3E07KXM2XPYKGM6U" hidden="1">#REF!</definedName>
    <definedName name="BExB012NJ8GASTNNPBRRFTLHIOC9" localSheetId="5" hidden="1">#REF!</definedName>
    <definedName name="BExB012NJ8GASTNNPBRRFTLHIOC9" localSheetId="9" hidden="1">#REF!</definedName>
    <definedName name="BExB012NJ8GASTNNPBRRFTLHIOC9" localSheetId="6" hidden="1">#REF!</definedName>
    <definedName name="BExB012NJ8GASTNNPBRRFTLHIOC9" localSheetId="10" hidden="1">#REF!</definedName>
    <definedName name="BExB012NJ8GASTNNPBRRFTLHIOC9" localSheetId="13" hidden="1">#REF!</definedName>
    <definedName name="BExB012NJ8GASTNNPBRRFTLHIOC9" localSheetId="14" hidden="1">#REF!</definedName>
    <definedName name="BExB012NJ8GASTNNPBRRFTLHIOC9" localSheetId="16" hidden="1">#REF!</definedName>
    <definedName name="BExB012NJ8GASTNNPBRRFTLHIOC9" localSheetId="15" hidden="1">#REF!</definedName>
    <definedName name="BExB012NJ8GASTNNPBRRFTLHIOC9" localSheetId="18" hidden="1">#REF!</definedName>
    <definedName name="BExB012NJ8GASTNNPBRRFTLHIOC9" localSheetId="17" hidden="1">#REF!</definedName>
    <definedName name="BExB012NJ8GASTNNPBRRFTLHIOC9" localSheetId="2" hidden="1">#REF!</definedName>
    <definedName name="BExB012NJ8GASTNNPBRRFTLHIOC9" localSheetId="0" hidden="1">#REF!</definedName>
    <definedName name="BExB012NJ8GASTNNPBRRFTLHIOC9" hidden="1">#REF!</definedName>
    <definedName name="BExB072HHXVMUC0VYNGG48GRSH5Q" localSheetId="5" hidden="1">#REF!</definedName>
    <definedName name="BExB072HHXVMUC0VYNGG48GRSH5Q" localSheetId="9" hidden="1">#REF!</definedName>
    <definedName name="BExB072HHXVMUC0VYNGG48GRSH5Q" localSheetId="6" hidden="1">#REF!</definedName>
    <definedName name="BExB072HHXVMUC0VYNGG48GRSH5Q" localSheetId="10" hidden="1">#REF!</definedName>
    <definedName name="BExB072HHXVMUC0VYNGG48GRSH5Q" localSheetId="13" hidden="1">#REF!</definedName>
    <definedName name="BExB072HHXVMUC0VYNGG48GRSH5Q" localSheetId="14" hidden="1">#REF!</definedName>
    <definedName name="BExB072HHXVMUC0VYNGG48GRSH5Q" localSheetId="16" hidden="1">#REF!</definedName>
    <definedName name="BExB072HHXVMUC0VYNGG48GRSH5Q" localSheetId="15" hidden="1">#REF!</definedName>
    <definedName name="BExB072HHXVMUC0VYNGG48GRSH5Q" localSheetId="18" hidden="1">#REF!</definedName>
    <definedName name="BExB072HHXVMUC0VYNGG48GRSH5Q" localSheetId="17" hidden="1">#REF!</definedName>
    <definedName name="BExB072HHXVMUC0VYNGG48GRSH5Q" localSheetId="2" hidden="1">#REF!</definedName>
    <definedName name="BExB072HHXVMUC0VYNGG48GRSH5Q" localSheetId="0" hidden="1">#REF!</definedName>
    <definedName name="BExB072HHXVMUC0VYNGG48GRSH5Q" hidden="1">#REF!</definedName>
    <definedName name="BExB0FRDEYDEUEAB1W8KD6D965XA" localSheetId="5" hidden="1">#REF!</definedName>
    <definedName name="BExB0FRDEYDEUEAB1W8KD6D965XA" localSheetId="9" hidden="1">#REF!</definedName>
    <definedName name="BExB0FRDEYDEUEAB1W8KD6D965XA" localSheetId="6" hidden="1">#REF!</definedName>
    <definedName name="BExB0FRDEYDEUEAB1W8KD6D965XA" localSheetId="10" hidden="1">#REF!</definedName>
    <definedName name="BExB0FRDEYDEUEAB1W8KD6D965XA" localSheetId="13" hidden="1">#REF!</definedName>
    <definedName name="BExB0FRDEYDEUEAB1W8KD6D965XA" localSheetId="14" hidden="1">#REF!</definedName>
    <definedName name="BExB0FRDEYDEUEAB1W8KD6D965XA" localSheetId="16" hidden="1">#REF!</definedName>
    <definedName name="BExB0FRDEYDEUEAB1W8KD6D965XA" localSheetId="15" hidden="1">#REF!</definedName>
    <definedName name="BExB0FRDEYDEUEAB1W8KD6D965XA" localSheetId="18" hidden="1">#REF!</definedName>
    <definedName name="BExB0FRDEYDEUEAB1W8KD6D965XA" localSheetId="17" hidden="1">#REF!</definedName>
    <definedName name="BExB0FRDEYDEUEAB1W8KD6D965XA" localSheetId="2" hidden="1">#REF!</definedName>
    <definedName name="BExB0FRDEYDEUEAB1W8KD6D965XA" localSheetId="0" hidden="1">#REF!</definedName>
    <definedName name="BExB0FRDEYDEUEAB1W8KD6D965XA" hidden="1">#REF!</definedName>
    <definedName name="BExB0GIGLDV7P55ZR51C0HG15PA2" localSheetId="5" hidden="1">#REF!</definedName>
    <definedName name="BExB0GIGLDV7P55ZR51C0HG15PA2" localSheetId="9" hidden="1">#REF!</definedName>
    <definedName name="BExB0GIGLDV7P55ZR51C0HG15PA2" localSheetId="6" hidden="1">#REF!</definedName>
    <definedName name="BExB0GIGLDV7P55ZR51C0HG15PA2" localSheetId="10" hidden="1">#REF!</definedName>
    <definedName name="BExB0GIGLDV7P55ZR51C0HG15PA2" localSheetId="13" hidden="1">#REF!</definedName>
    <definedName name="BExB0GIGLDV7P55ZR51C0HG15PA2" localSheetId="14" hidden="1">#REF!</definedName>
    <definedName name="BExB0GIGLDV7P55ZR51C0HG15PA2" localSheetId="16" hidden="1">#REF!</definedName>
    <definedName name="BExB0GIGLDV7P55ZR51C0HG15PA2" localSheetId="15" hidden="1">#REF!</definedName>
    <definedName name="BExB0GIGLDV7P55ZR51C0HG15PA2" localSheetId="18" hidden="1">#REF!</definedName>
    <definedName name="BExB0GIGLDV7P55ZR51C0HG15PA2" localSheetId="17" hidden="1">#REF!</definedName>
    <definedName name="BExB0GIGLDV7P55ZR51C0HG15PA2" localSheetId="2" hidden="1">#REF!</definedName>
    <definedName name="BExB0GIGLDV7P55ZR51C0HG15PA2" localSheetId="0" hidden="1">#REF!</definedName>
    <definedName name="BExB0GIGLDV7P55ZR51C0HG15PA2" hidden="1">#REF!</definedName>
    <definedName name="BExB0KPCN7YJORQAYUCF4YKIKPMC" localSheetId="5" hidden="1">#REF!</definedName>
    <definedName name="BExB0KPCN7YJORQAYUCF4YKIKPMC" localSheetId="9" hidden="1">#REF!</definedName>
    <definedName name="BExB0KPCN7YJORQAYUCF4YKIKPMC" localSheetId="6" hidden="1">#REF!</definedName>
    <definedName name="BExB0KPCN7YJORQAYUCF4YKIKPMC" localSheetId="10" hidden="1">#REF!</definedName>
    <definedName name="BExB0KPCN7YJORQAYUCF4YKIKPMC" localSheetId="13" hidden="1">#REF!</definedName>
    <definedName name="BExB0KPCN7YJORQAYUCF4YKIKPMC" localSheetId="14" hidden="1">#REF!</definedName>
    <definedName name="BExB0KPCN7YJORQAYUCF4YKIKPMC" localSheetId="16" hidden="1">#REF!</definedName>
    <definedName name="BExB0KPCN7YJORQAYUCF4YKIKPMC" localSheetId="15" hidden="1">#REF!</definedName>
    <definedName name="BExB0KPCN7YJORQAYUCF4YKIKPMC" localSheetId="18" hidden="1">#REF!</definedName>
    <definedName name="BExB0KPCN7YJORQAYUCF4YKIKPMC" localSheetId="17" hidden="1">#REF!</definedName>
    <definedName name="BExB0KPCN7YJORQAYUCF4YKIKPMC" localSheetId="2" hidden="1">#REF!</definedName>
    <definedName name="BExB0KPCN7YJORQAYUCF4YKIKPMC" localSheetId="0" hidden="1">#REF!</definedName>
    <definedName name="BExB0KPCN7YJORQAYUCF4YKIKPMC" hidden="1">#REF!</definedName>
    <definedName name="BExB0VHQD6ORZS0MIC86QWHCE4UC" localSheetId="5" hidden="1">#REF!</definedName>
    <definedName name="BExB0VHQD6ORZS0MIC86QWHCE4UC" localSheetId="9" hidden="1">#REF!</definedName>
    <definedName name="BExB0VHQD6ORZS0MIC86QWHCE4UC" localSheetId="6" hidden="1">#REF!</definedName>
    <definedName name="BExB0VHQD6ORZS0MIC86QWHCE4UC" localSheetId="10" hidden="1">#REF!</definedName>
    <definedName name="BExB0VHQD6ORZS0MIC86QWHCE4UC" localSheetId="13" hidden="1">#REF!</definedName>
    <definedName name="BExB0VHQD6ORZS0MIC86QWHCE4UC" localSheetId="14" hidden="1">#REF!</definedName>
    <definedName name="BExB0VHQD6ORZS0MIC86QWHCE4UC" localSheetId="16" hidden="1">#REF!</definedName>
    <definedName name="BExB0VHQD6ORZS0MIC86QWHCE4UC" localSheetId="15" hidden="1">#REF!</definedName>
    <definedName name="BExB0VHQD6ORZS0MIC86QWHCE4UC" localSheetId="18" hidden="1">#REF!</definedName>
    <definedName name="BExB0VHQD6ORZS0MIC86QWHCE4UC" localSheetId="17" hidden="1">#REF!</definedName>
    <definedName name="BExB0VHQD6ORZS0MIC86QWHCE4UC" localSheetId="2" hidden="1">#REF!</definedName>
    <definedName name="BExB0VHQD6ORZS0MIC86QWHCE4UC" localSheetId="0" hidden="1">#REF!</definedName>
    <definedName name="BExB0VHQD6ORZS0MIC86QWHCE4UC" hidden="1">#REF!</definedName>
    <definedName name="BExB0WE4PI3NOBXXVO9CTEN4DIU2" localSheetId="5" hidden="1">#REF!</definedName>
    <definedName name="BExB0WE4PI3NOBXXVO9CTEN4DIU2" localSheetId="9" hidden="1">#REF!</definedName>
    <definedName name="BExB0WE4PI3NOBXXVO9CTEN4DIU2" localSheetId="6" hidden="1">#REF!</definedName>
    <definedName name="BExB0WE4PI3NOBXXVO9CTEN4DIU2" localSheetId="10" hidden="1">#REF!</definedName>
    <definedName name="BExB0WE4PI3NOBXXVO9CTEN4DIU2" localSheetId="13" hidden="1">#REF!</definedName>
    <definedName name="BExB0WE4PI3NOBXXVO9CTEN4DIU2" localSheetId="14" hidden="1">#REF!</definedName>
    <definedName name="BExB0WE4PI3NOBXXVO9CTEN4DIU2" localSheetId="16" hidden="1">#REF!</definedName>
    <definedName name="BExB0WE4PI3NOBXXVO9CTEN4DIU2" localSheetId="15" hidden="1">#REF!</definedName>
    <definedName name="BExB0WE4PI3NOBXXVO9CTEN4DIU2" localSheetId="18" hidden="1">#REF!</definedName>
    <definedName name="BExB0WE4PI3NOBXXVO9CTEN4DIU2" localSheetId="17" hidden="1">#REF!</definedName>
    <definedName name="BExB0WE4PI3NOBXXVO9CTEN4DIU2" localSheetId="2" hidden="1">#REF!</definedName>
    <definedName name="BExB0WE4PI3NOBXXVO9CTEN4DIU2" localSheetId="0" hidden="1">#REF!</definedName>
    <definedName name="BExB0WE4PI3NOBXXVO9CTEN4DIU2" hidden="1">#REF!</definedName>
    <definedName name="BExB0Z8O1CQF2CWFBBHE8SNISDAO" localSheetId="5" hidden="1">#REF!</definedName>
    <definedName name="BExB0Z8O1CQF2CWFBBHE8SNISDAO" localSheetId="9" hidden="1">#REF!</definedName>
    <definedName name="BExB0Z8O1CQF2CWFBBHE8SNISDAO" localSheetId="6" hidden="1">#REF!</definedName>
    <definedName name="BExB0Z8O1CQF2CWFBBHE8SNISDAO" localSheetId="10" hidden="1">#REF!</definedName>
    <definedName name="BExB0Z8O1CQF2CWFBBHE8SNISDAO" localSheetId="13" hidden="1">#REF!</definedName>
    <definedName name="BExB0Z8O1CQF2CWFBBHE8SNISDAO" localSheetId="14" hidden="1">#REF!</definedName>
    <definedName name="BExB0Z8O1CQF2CWFBBHE8SNISDAO" localSheetId="16" hidden="1">#REF!</definedName>
    <definedName name="BExB0Z8O1CQF2CWFBBHE8SNISDAO" localSheetId="15" hidden="1">#REF!</definedName>
    <definedName name="BExB0Z8O1CQF2CWFBBHE8SNISDAO" localSheetId="18" hidden="1">#REF!</definedName>
    <definedName name="BExB0Z8O1CQF2CWFBBHE8SNISDAO" localSheetId="17" hidden="1">#REF!</definedName>
    <definedName name="BExB0Z8O1CQF2CWFBBHE8SNISDAO" localSheetId="2" hidden="1">#REF!</definedName>
    <definedName name="BExB0Z8O1CQF2CWFBBHE8SNISDAO" localSheetId="0" hidden="1">#REF!</definedName>
    <definedName name="BExB0Z8O1CQF2CWFBBHE8SNISDAO" hidden="1">#REF!</definedName>
    <definedName name="BExB10QNIVITUYS55OAEKK3VLJFE" localSheetId="5" hidden="1">#REF!</definedName>
    <definedName name="BExB10QNIVITUYS55OAEKK3VLJFE" localSheetId="9" hidden="1">#REF!</definedName>
    <definedName name="BExB10QNIVITUYS55OAEKK3VLJFE" localSheetId="6" hidden="1">#REF!</definedName>
    <definedName name="BExB10QNIVITUYS55OAEKK3VLJFE" localSheetId="10" hidden="1">#REF!</definedName>
    <definedName name="BExB10QNIVITUYS55OAEKK3VLJFE" localSheetId="13" hidden="1">#REF!</definedName>
    <definedName name="BExB10QNIVITUYS55OAEKK3VLJFE" localSheetId="14" hidden="1">#REF!</definedName>
    <definedName name="BExB10QNIVITUYS55OAEKK3VLJFE" localSheetId="16" hidden="1">#REF!</definedName>
    <definedName name="BExB10QNIVITUYS55OAEKK3VLJFE" localSheetId="15" hidden="1">#REF!</definedName>
    <definedName name="BExB10QNIVITUYS55OAEKK3VLJFE" localSheetId="18" hidden="1">#REF!</definedName>
    <definedName name="BExB10QNIVITUYS55OAEKK3VLJFE" localSheetId="17" hidden="1">#REF!</definedName>
    <definedName name="BExB10QNIVITUYS55OAEKK3VLJFE" localSheetId="2" hidden="1">#REF!</definedName>
    <definedName name="BExB10QNIVITUYS55OAEKK3VLJFE" localSheetId="0" hidden="1">#REF!</definedName>
    <definedName name="BExB10QNIVITUYS55OAEKK3VLJFE" hidden="1">#REF!</definedName>
    <definedName name="BExB15ZDRY4CIJ911DONP0KCY9KU" localSheetId="5" hidden="1">#REF!</definedName>
    <definedName name="BExB15ZDRY4CIJ911DONP0KCY9KU" localSheetId="9" hidden="1">#REF!</definedName>
    <definedName name="BExB15ZDRY4CIJ911DONP0KCY9KU" localSheetId="6" hidden="1">#REF!</definedName>
    <definedName name="BExB15ZDRY4CIJ911DONP0KCY9KU" localSheetId="10" hidden="1">#REF!</definedName>
    <definedName name="BExB15ZDRY4CIJ911DONP0KCY9KU" localSheetId="13" hidden="1">#REF!</definedName>
    <definedName name="BExB15ZDRY4CIJ911DONP0KCY9KU" localSheetId="14" hidden="1">#REF!</definedName>
    <definedName name="BExB15ZDRY4CIJ911DONP0KCY9KU" localSheetId="16" hidden="1">#REF!</definedName>
    <definedName name="BExB15ZDRY4CIJ911DONP0KCY9KU" localSheetId="15" hidden="1">#REF!</definedName>
    <definedName name="BExB15ZDRY4CIJ911DONP0KCY9KU" localSheetId="18" hidden="1">#REF!</definedName>
    <definedName name="BExB15ZDRY4CIJ911DONP0KCY9KU" localSheetId="17" hidden="1">#REF!</definedName>
    <definedName name="BExB15ZDRY4CIJ911DONP0KCY9KU" localSheetId="2" hidden="1">#REF!</definedName>
    <definedName name="BExB15ZDRY4CIJ911DONP0KCY9KU" localSheetId="0" hidden="1">#REF!</definedName>
    <definedName name="BExB15ZDRY4CIJ911DONP0KCY9KU" hidden="1">#REF!</definedName>
    <definedName name="BExB16VQY0O0RLZYJFU3OFEONVTE" localSheetId="5" hidden="1">#REF!</definedName>
    <definedName name="BExB16VQY0O0RLZYJFU3OFEONVTE" localSheetId="9" hidden="1">#REF!</definedName>
    <definedName name="BExB16VQY0O0RLZYJFU3OFEONVTE" localSheetId="6" hidden="1">#REF!</definedName>
    <definedName name="BExB16VQY0O0RLZYJFU3OFEONVTE" localSheetId="10" hidden="1">#REF!</definedName>
    <definedName name="BExB16VQY0O0RLZYJFU3OFEONVTE" localSheetId="13" hidden="1">#REF!</definedName>
    <definedName name="BExB16VQY0O0RLZYJFU3OFEONVTE" localSheetId="14" hidden="1">#REF!</definedName>
    <definedName name="BExB16VQY0O0RLZYJFU3OFEONVTE" localSheetId="16" hidden="1">#REF!</definedName>
    <definedName name="BExB16VQY0O0RLZYJFU3OFEONVTE" localSheetId="15" hidden="1">#REF!</definedName>
    <definedName name="BExB16VQY0O0RLZYJFU3OFEONVTE" localSheetId="18" hidden="1">#REF!</definedName>
    <definedName name="BExB16VQY0O0RLZYJFU3OFEONVTE" localSheetId="17" hidden="1">#REF!</definedName>
    <definedName name="BExB16VQY0O0RLZYJFU3OFEONVTE" localSheetId="2" hidden="1">#REF!</definedName>
    <definedName name="BExB16VQY0O0RLZYJFU3OFEONVTE" localSheetId="0" hidden="1">#REF!</definedName>
    <definedName name="BExB16VQY0O0RLZYJFU3OFEONVTE" hidden="1">#REF!</definedName>
    <definedName name="BExB1FKNY2UO4W5FUGFHJOA2WFGG" localSheetId="5" hidden="1">#REF!</definedName>
    <definedName name="BExB1FKNY2UO4W5FUGFHJOA2WFGG" localSheetId="9" hidden="1">#REF!</definedName>
    <definedName name="BExB1FKNY2UO4W5FUGFHJOA2WFGG" localSheetId="6" hidden="1">#REF!</definedName>
    <definedName name="BExB1FKNY2UO4W5FUGFHJOA2WFGG" localSheetId="10" hidden="1">#REF!</definedName>
    <definedName name="BExB1FKNY2UO4W5FUGFHJOA2WFGG" localSheetId="13" hidden="1">#REF!</definedName>
    <definedName name="BExB1FKNY2UO4W5FUGFHJOA2WFGG" localSheetId="14" hidden="1">#REF!</definedName>
    <definedName name="BExB1FKNY2UO4W5FUGFHJOA2WFGG" localSheetId="16" hidden="1">#REF!</definedName>
    <definedName name="BExB1FKNY2UO4W5FUGFHJOA2WFGG" localSheetId="15" hidden="1">#REF!</definedName>
    <definedName name="BExB1FKNY2UO4W5FUGFHJOA2WFGG" localSheetId="18" hidden="1">#REF!</definedName>
    <definedName name="BExB1FKNY2UO4W5FUGFHJOA2WFGG" localSheetId="17" hidden="1">#REF!</definedName>
    <definedName name="BExB1FKNY2UO4W5FUGFHJOA2WFGG" localSheetId="2" hidden="1">#REF!</definedName>
    <definedName name="BExB1FKNY2UO4W5FUGFHJOA2WFGG" localSheetId="0" hidden="1">#REF!</definedName>
    <definedName name="BExB1FKNY2UO4W5FUGFHJOA2WFGG" hidden="1">#REF!</definedName>
    <definedName name="BExB1GMD0PIDGTFBGQOPRWQSP9I4" localSheetId="5" hidden="1">#REF!</definedName>
    <definedName name="BExB1GMD0PIDGTFBGQOPRWQSP9I4" localSheetId="9" hidden="1">#REF!</definedName>
    <definedName name="BExB1GMD0PIDGTFBGQOPRWQSP9I4" localSheetId="6" hidden="1">#REF!</definedName>
    <definedName name="BExB1GMD0PIDGTFBGQOPRWQSP9I4" localSheetId="10" hidden="1">#REF!</definedName>
    <definedName name="BExB1GMD0PIDGTFBGQOPRWQSP9I4" localSheetId="13" hidden="1">#REF!</definedName>
    <definedName name="BExB1GMD0PIDGTFBGQOPRWQSP9I4" localSheetId="14" hidden="1">#REF!</definedName>
    <definedName name="BExB1GMD0PIDGTFBGQOPRWQSP9I4" localSheetId="16" hidden="1">#REF!</definedName>
    <definedName name="BExB1GMD0PIDGTFBGQOPRWQSP9I4" localSheetId="15" hidden="1">#REF!</definedName>
    <definedName name="BExB1GMD0PIDGTFBGQOPRWQSP9I4" localSheetId="18" hidden="1">#REF!</definedName>
    <definedName name="BExB1GMD0PIDGTFBGQOPRWQSP9I4" localSheetId="17" hidden="1">#REF!</definedName>
    <definedName name="BExB1GMD0PIDGTFBGQOPRWQSP9I4" localSheetId="2" hidden="1">#REF!</definedName>
    <definedName name="BExB1GMD0PIDGTFBGQOPRWQSP9I4" localSheetId="0" hidden="1">#REF!</definedName>
    <definedName name="BExB1GMD0PIDGTFBGQOPRWQSP9I4" hidden="1">#REF!</definedName>
    <definedName name="BExB1HZ0FHGNOS2URJWFD5G55OMO" localSheetId="5" hidden="1">#REF!</definedName>
    <definedName name="BExB1HZ0FHGNOS2URJWFD5G55OMO" localSheetId="9" hidden="1">#REF!</definedName>
    <definedName name="BExB1HZ0FHGNOS2URJWFD5G55OMO" localSheetId="6" hidden="1">#REF!</definedName>
    <definedName name="BExB1HZ0FHGNOS2URJWFD5G55OMO" localSheetId="10" hidden="1">#REF!</definedName>
    <definedName name="BExB1HZ0FHGNOS2URJWFD5G55OMO" localSheetId="13" hidden="1">#REF!</definedName>
    <definedName name="BExB1HZ0FHGNOS2URJWFD5G55OMO" localSheetId="14" hidden="1">#REF!</definedName>
    <definedName name="BExB1HZ0FHGNOS2URJWFD5G55OMO" localSheetId="16" hidden="1">#REF!</definedName>
    <definedName name="BExB1HZ0FHGNOS2URJWFD5G55OMO" localSheetId="15" hidden="1">#REF!</definedName>
    <definedName name="BExB1HZ0FHGNOS2URJWFD5G55OMO" localSheetId="18" hidden="1">#REF!</definedName>
    <definedName name="BExB1HZ0FHGNOS2URJWFD5G55OMO" localSheetId="17" hidden="1">#REF!</definedName>
    <definedName name="BExB1HZ0FHGNOS2URJWFD5G55OMO" localSheetId="2" hidden="1">#REF!</definedName>
    <definedName name="BExB1HZ0FHGNOS2URJWFD5G55OMO" localSheetId="0" hidden="1">#REF!</definedName>
    <definedName name="BExB1HZ0FHGNOS2URJWFD5G55OMO" hidden="1">#REF!</definedName>
    <definedName name="BExB1Q29OO6LNFNT1EQLA3KYE7MX" localSheetId="5" hidden="1">#REF!</definedName>
    <definedName name="BExB1Q29OO6LNFNT1EQLA3KYE7MX" localSheetId="9" hidden="1">#REF!</definedName>
    <definedName name="BExB1Q29OO6LNFNT1EQLA3KYE7MX" localSheetId="6" hidden="1">#REF!</definedName>
    <definedName name="BExB1Q29OO6LNFNT1EQLA3KYE7MX" localSheetId="10" hidden="1">#REF!</definedName>
    <definedName name="BExB1Q29OO6LNFNT1EQLA3KYE7MX" localSheetId="13" hidden="1">#REF!</definedName>
    <definedName name="BExB1Q29OO6LNFNT1EQLA3KYE7MX" localSheetId="14" hidden="1">#REF!</definedName>
    <definedName name="BExB1Q29OO6LNFNT1EQLA3KYE7MX" localSheetId="16" hidden="1">#REF!</definedName>
    <definedName name="BExB1Q29OO6LNFNT1EQLA3KYE7MX" localSheetId="15" hidden="1">#REF!</definedName>
    <definedName name="BExB1Q29OO6LNFNT1EQLA3KYE7MX" localSheetId="18" hidden="1">#REF!</definedName>
    <definedName name="BExB1Q29OO6LNFNT1EQLA3KYE7MX" localSheetId="17" hidden="1">#REF!</definedName>
    <definedName name="BExB1Q29OO6LNFNT1EQLA3KYE7MX" localSheetId="2" hidden="1">#REF!</definedName>
    <definedName name="BExB1Q29OO6LNFNT1EQLA3KYE7MX" localSheetId="0" hidden="1">#REF!</definedName>
    <definedName name="BExB1Q29OO6LNFNT1EQLA3KYE7MX" hidden="1">#REF!</definedName>
    <definedName name="BExB1TNRV5EBWZEHYLHI76T0FVA7" localSheetId="5" hidden="1">#REF!</definedName>
    <definedName name="BExB1TNRV5EBWZEHYLHI76T0FVA7" localSheetId="9" hidden="1">#REF!</definedName>
    <definedName name="BExB1TNRV5EBWZEHYLHI76T0FVA7" localSheetId="6" hidden="1">#REF!</definedName>
    <definedName name="BExB1TNRV5EBWZEHYLHI76T0FVA7" localSheetId="10" hidden="1">#REF!</definedName>
    <definedName name="BExB1TNRV5EBWZEHYLHI76T0FVA7" localSheetId="13" hidden="1">#REF!</definedName>
    <definedName name="BExB1TNRV5EBWZEHYLHI76T0FVA7" localSheetId="14" hidden="1">#REF!</definedName>
    <definedName name="BExB1TNRV5EBWZEHYLHI76T0FVA7" localSheetId="16" hidden="1">#REF!</definedName>
    <definedName name="BExB1TNRV5EBWZEHYLHI76T0FVA7" localSheetId="15" hidden="1">#REF!</definedName>
    <definedName name="BExB1TNRV5EBWZEHYLHI76T0FVA7" localSheetId="18" hidden="1">#REF!</definedName>
    <definedName name="BExB1TNRV5EBWZEHYLHI76T0FVA7" localSheetId="17" hidden="1">#REF!</definedName>
    <definedName name="BExB1TNRV5EBWZEHYLHI76T0FVA7" localSheetId="2" hidden="1">#REF!</definedName>
    <definedName name="BExB1TNRV5EBWZEHYLHI76T0FVA7" localSheetId="0" hidden="1">#REF!</definedName>
    <definedName name="BExB1TNRV5EBWZEHYLHI76T0FVA7" hidden="1">#REF!</definedName>
    <definedName name="BExB1WI6M8I0EEP1ANUQZCFY24EV" localSheetId="5" hidden="1">#REF!</definedName>
    <definedName name="BExB1WI6M8I0EEP1ANUQZCFY24EV" localSheetId="9" hidden="1">#REF!</definedName>
    <definedName name="BExB1WI6M8I0EEP1ANUQZCFY24EV" localSheetId="6" hidden="1">#REF!</definedName>
    <definedName name="BExB1WI6M8I0EEP1ANUQZCFY24EV" localSheetId="10" hidden="1">#REF!</definedName>
    <definedName name="BExB1WI6M8I0EEP1ANUQZCFY24EV" localSheetId="13" hidden="1">#REF!</definedName>
    <definedName name="BExB1WI6M8I0EEP1ANUQZCFY24EV" localSheetId="14" hidden="1">#REF!</definedName>
    <definedName name="BExB1WI6M8I0EEP1ANUQZCFY24EV" localSheetId="16" hidden="1">#REF!</definedName>
    <definedName name="BExB1WI6M8I0EEP1ANUQZCFY24EV" localSheetId="15" hidden="1">#REF!</definedName>
    <definedName name="BExB1WI6M8I0EEP1ANUQZCFY24EV" localSheetId="18" hidden="1">#REF!</definedName>
    <definedName name="BExB1WI6M8I0EEP1ANUQZCFY24EV" localSheetId="17" hidden="1">#REF!</definedName>
    <definedName name="BExB1WI6M8I0EEP1ANUQZCFY24EV" localSheetId="2" hidden="1">#REF!</definedName>
    <definedName name="BExB1WI6M8I0EEP1ANUQZCFY24EV" localSheetId="0" hidden="1">#REF!</definedName>
    <definedName name="BExB1WI6M8I0EEP1ANUQZCFY24EV" hidden="1">#REF!</definedName>
    <definedName name="BExB203OWC9QZA3BYOKQ18L4FUJE" localSheetId="5" hidden="1">#REF!</definedName>
    <definedName name="BExB203OWC9QZA3BYOKQ18L4FUJE" localSheetId="9" hidden="1">#REF!</definedName>
    <definedName name="BExB203OWC9QZA3BYOKQ18L4FUJE" localSheetId="6" hidden="1">#REF!</definedName>
    <definedName name="BExB203OWC9QZA3BYOKQ18L4FUJE" localSheetId="10" hidden="1">#REF!</definedName>
    <definedName name="BExB203OWC9QZA3BYOKQ18L4FUJE" localSheetId="13" hidden="1">#REF!</definedName>
    <definedName name="BExB203OWC9QZA3BYOKQ18L4FUJE" localSheetId="14" hidden="1">#REF!</definedName>
    <definedName name="BExB203OWC9QZA3BYOKQ18L4FUJE" localSheetId="16" hidden="1">#REF!</definedName>
    <definedName name="BExB203OWC9QZA3BYOKQ18L4FUJE" localSheetId="15" hidden="1">#REF!</definedName>
    <definedName name="BExB203OWC9QZA3BYOKQ18L4FUJE" localSheetId="18" hidden="1">#REF!</definedName>
    <definedName name="BExB203OWC9QZA3BYOKQ18L4FUJE" localSheetId="17" hidden="1">#REF!</definedName>
    <definedName name="BExB203OWC9QZA3BYOKQ18L4FUJE" localSheetId="2" hidden="1">#REF!</definedName>
    <definedName name="BExB203OWC9QZA3BYOKQ18L4FUJE" localSheetId="0" hidden="1">#REF!</definedName>
    <definedName name="BExB203OWC9QZA3BYOKQ18L4FUJE" hidden="1">#REF!</definedName>
    <definedName name="BExB2CJHTU7C591BR4WRL5L2F2K6" localSheetId="5" hidden="1">#REF!</definedName>
    <definedName name="BExB2CJHTU7C591BR4WRL5L2F2K6" localSheetId="9" hidden="1">#REF!</definedName>
    <definedName name="BExB2CJHTU7C591BR4WRL5L2F2K6" localSheetId="6" hidden="1">#REF!</definedName>
    <definedName name="BExB2CJHTU7C591BR4WRL5L2F2K6" localSheetId="10" hidden="1">#REF!</definedName>
    <definedName name="BExB2CJHTU7C591BR4WRL5L2F2K6" localSheetId="13" hidden="1">#REF!</definedName>
    <definedName name="BExB2CJHTU7C591BR4WRL5L2F2K6" localSheetId="14" hidden="1">#REF!</definedName>
    <definedName name="BExB2CJHTU7C591BR4WRL5L2F2K6" localSheetId="16" hidden="1">#REF!</definedName>
    <definedName name="BExB2CJHTU7C591BR4WRL5L2F2K6" localSheetId="15" hidden="1">#REF!</definedName>
    <definedName name="BExB2CJHTU7C591BR4WRL5L2F2K6" localSheetId="18" hidden="1">#REF!</definedName>
    <definedName name="BExB2CJHTU7C591BR4WRL5L2F2K6" localSheetId="17" hidden="1">#REF!</definedName>
    <definedName name="BExB2CJHTU7C591BR4WRL5L2F2K6" localSheetId="2" hidden="1">#REF!</definedName>
    <definedName name="BExB2CJHTU7C591BR4WRL5L2F2K6" localSheetId="0" hidden="1">#REF!</definedName>
    <definedName name="BExB2CJHTU7C591BR4WRL5L2F2K6" hidden="1">#REF!</definedName>
    <definedName name="BExB2K1AV4PGNS1O6C7D7AO411AX" localSheetId="5" hidden="1">#REF!</definedName>
    <definedName name="BExB2K1AV4PGNS1O6C7D7AO411AX" localSheetId="9" hidden="1">#REF!</definedName>
    <definedName name="BExB2K1AV4PGNS1O6C7D7AO411AX" localSheetId="6" hidden="1">#REF!</definedName>
    <definedName name="BExB2K1AV4PGNS1O6C7D7AO411AX" localSheetId="10" hidden="1">#REF!</definedName>
    <definedName name="BExB2K1AV4PGNS1O6C7D7AO411AX" localSheetId="13" hidden="1">#REF!</definedName>
    <definedName name="BExB2K1AV4PGNS1O6C7D7AO411AX" localSheetId="14" hidden="1">#REF!</definedName>
    <definedName name="BExB2K1AV4PGNS1O6C7D7AO411AX" localSheetId="16" hidden="1">#REF!</definedName>
    <definedName name="BExB2K1AV4PGNS1O6C7D7AO411AX" localSheetId="15" hidden="1">#REF!</definedName>
    <definedName name="BExB2K1AV4PGNS1O6C7D7AO411AX" localSheetId="18" hidden="1">#REF!</definedName>
    <definedName name="BExB2K1AV4PGNS1O6C7D7AO411AX" localSheetId="17" hidden="1">#REF!</definedName>
    <definedName name="BExB2K1AV4PGNS1O6C7D7AO411AX" localSheetId="2" hidden="1">#REF!</definedName>
    <definedName name="BExB2K1AV4PGNS1O6C7D7AO411AX" localSheetId="0" hidden="1">#REF!</definedName>
    <definedName name="BExB2K1AV4PGNS1O6C7D7AO411AX" hidden="1">#REF!</definedName>
    <definedName name="BExB2O2UYHKI324YE324E1N7FVIB" localSheetId="5" hidden="1">#REF!</definedName>
    <definedName name="BExB2O2UYHKI324YE324E1N7FVIB" localSheetId="9" hidden="1">#REF!</definedName>
    <definedName name="BExB2O2UYHKI324YE324E1N7FVIB" localSheetId="6" hidden="1">#REF!</definedName>
    <definedName name="BExB2O2UYHKI324YE324E1N7FVIB" localSheetId="10" hidden="1">#REF!</definedName>
    <definedName name="BExB2O2UYHKI324YE324E1N7FVIB" localSheetId="13" hidden="1">#REF!</definedName>
    <definedName name="BExB2O2UYHKI324YE324E1N7FVIB" localSheetId="14" hidden="1">#REF!</definedName>
    <definedName name="BExB2O2UYHKI324YE324E1N7FVIB" localSheetId="16" hidden="1">#REF!</definedName>
    <definedName name="BExB2O2UYHKI324YE324E1N7FVIB" localSheetId="15" hidden="1">#REF!</definedName>
    <definedName name="BExB2O2UYHKI324YE324E1N7FVIB" localSheetId="18" hidden="1">#REF!</definedName>
    <definedName name="BExB2O2UYHKI324YE324E1N7FVIB" localSheetId="17" hidden="1">#REF!</definedName>
    <definedName name="BExB2O2UYHKI324YE324E1N7FVIB" localSheetId="2" hidden="1">#REF!</definedName>
    <definedName name="BExB2O2UYHKI324YE324E1N7FVIB" localSheetId="0" hidden="1">#REF!</definedName>
    <definedName name="BExB2O2UYHKI324YE324E1N7FVIB" hidden="1">#REF!</definedName>
    <definedName name="BExB2Q0VJ0MU2URO3JOVUAVHEI3V" localSheetId="5" hidden="1">#REF!</definedName>
    <definedName name="BExB2Q0VJ0MU2URO3JOVUAVHEI3V" localSheetId="9" hidden="1">#REF!</definedName>
    <definedName name="BExB2Q0VJ0MU2URO3JOVUAVHEI3V" localSheetId="6" hidden="1">#REF!</definedName>
    <definedName name="BExB2Q0VJ0MU2URO3JOVUAVHEI3V" localSheetId="10" hidden="1">#REF!</definedName>
    <definedName name="BExB2Q0VJ0MU2URO3JOVUAVHEI3V" localSheetId="13" hidden="1">#REF!</definedName>
    <definedName name="BExB2Q0VJ0MU2URO3JOVUAVHEI3V" localSheetId="14" hidden="1">#REF!</definedName>
    <definedName name="BExB2Q0VJ0MU2URO3JOVUAVHEI3V" localSheetId="16" hidden="1">#REF!</definedName>
    <definedName name="BExB2Q0VJ0MU2URO3JOVUAVHEI3V" localSheetId="15" hidden="1">#REF!</definedName>
    <definedName name="BExB2Q0VJ0MU2URO3JOVUAVHEI3V" localSheetId="18" hidden="1">#REF!</definedName>
    <definedName name="BExB2Q0VJ0MU2URO3JOVUAVHEI3V" localSheetId="17" hidden="1">#REF!</definedName>
    <definedName name="BExB2Q0VJ0MU2URO3JOVUAVHEI3V" localSheetId="2" hidden="1">#REF!</definedName>
    <definedName name="BExB2Q0VJ0MU2URO3JOVUAVHEI3V" localSheetId="0" hidden="1">#REF!</definedName>
    <definedName name="BExB2Q0VJ0MU2URO3JOVUAVHEI3V" hidden="1">#REF!</definedName>
    <definedName name="BExB30IP1DNKNQ6PZ5ERUGR5MK4Z" localSheetId="5" hidden="1">#REF!</definedName>
    <definedName name="BExB30IP1DNKNQ6PZ5ERUGR5MK4Z" localSheetId="9" hidden="1">#REF!</definedName>
    <definedName name="BExB30IP1DNKNQ6PZ5ERUGR5MK4Z" localSheetId="6" hidden="1">#REF!</definedName>
    <definedName name="BExB30IP1DNKNQ6PZ5ERUGR5MK4Z" localSheetId="10" hidden="1">#REF!</definedName>
    <definedName name="BExB30IP1DNKNQ6PZ5ERUGR5MK4Z" localSheetId="13" hidden="1">#REF!</definedName>
    <definedName name="BExB30IP1DNKNQ6PZ5ERUGR5MK4Z" localSheetId="14" hidden="1">#REF!</definedName>
    <definedName name="BExB30IP1DNKNQ6PZ5ERUGR5MK4Z" localSheetId="16" hidden="1">#REF!</definedName>
    <definedName name="BExB30IP1DNKNQ6PZ5ERUGR5MK4Z" localSheetId="15" hidden="1">#REF!</definedName>
    <definedName name="BExB30IP1DNKNQ6PZ5ERUGR5MK4Z" localSheetId="18" hidden="1">#REF!</definedName>
    <definedName name="BExB30IP1DNKNQ6PZ5ERUGR5MK4Z" localSheetId="17" hidden="1">#REF!</definedName>
    <definedName name="BExB30IP1DNKNQ6PZ5ERUGR5MK4Z" localSheetId="2" hidden="1">#REF!</definedName>
    <definedName name="BExB30IP1DNKNQ6PZ5ERUGR5MK4Z" localSheetId="0" hidden="1">#REF!</definedName>
    <definedName name="BExB30IP1DNKNQ6PZ5ERUGR5MK4Z" hidden="1">#REF!</definedName>
    <definedName name="BExB385QW2BSSBXS953SSQN2ISSW" localSheetId="5" hidden="1">#REF!</definedName>
    <definedName name="BExB385QW2BSSBXS953SSQN2ISSW" localSheetId="9" hidden="1">#REF!</definedName>
    <definedName name="BExB385QW2BSSBXS953SSQN2ISSW" localSheetId="6" hidden="1">#REF!</definedName>
    <definedName name="BExB385QW2BSSBXS953SSQN2ISSW" localSheetId="10" hidden="1">#REF!</definedName>
    <definedName name="BExB385QW2BSSBXS953SSQN2ISSW" localSheetId="13" hidden="1">#REF!</definedName>
    <definedName name="BExB385QW2BSSBXS953SSQN2ISSW" localSheetId="14" hidden="1">#REF!</definedName>
    <definedName name="BExB385QW2BSSBXS953SSQN2ISSW" localSheetId="16" hidden="1">#REF!</definedName>
    <definedName name="BExB385QW2BSSBXS953SSQN2ISSW" localSheetId="15" hidden="1">#REF!</definedName>
    <definedName name="BExB385QW2BSSBXS953SSQN2ISSW" localSheetId="18" hidden="1">#REF!</definedName>
    <definedName name="BExB385QW2BSSBXS953SSQN2ISSW" localSheetId="17" hidden="1">#REF!</definedName>
    <definedName name="BExB385QW2BSSBXS953SSQN2ISSW" localSheetId="2" hidden="1">#REF!</definedName>
    <definedName name="BExB385QW2BSSBXS953SSQN2ISSW" localSheetId="0" hidden="1">#REF!</definedName>
    <definedName name="BExB385QW2BSSBXS953SSQN2ISSW" hidden="1">#REF!</definedName>
    <definedName name="BExB3DEMEV5D9G8FDHD4NQ9X2YNT" localSheetId="5" hidden="1">#REF!</definedName>
    <definedName name="BExB3DEMEV5D9G8FDHD4NQ9X2YNT" localSheetId="9" hidden="1">#REF!</definedName>
    <definedName name="BExB3DEMEV5D9G8FDHD4NQ9X2YNT" localSheetId="6" hidden="1">#REF!</definedName>
    <definedName name="BExB3DEMEV5D9G8FDHD4NQ9X2YNT" localSheetId="10" hidden="1">#REF!</definedName>
    <definedName name="BExB3DEMEV5D9G8FDHD4NQ9X2YNT" localSheetId="13" hidden="1">#REF!</definedName>
    <definedName name="BExB3DEMEV5D9G8FDHD4NQ9X2YNT" localSheetId="14" hidden="1">#REF!</definedName>
    <definedName name="BExB3DEMEV5D9G8FDHD4NQ9X2YNT" localSheetId="16" hidden="1">#REF!</definedName>
    <definedName name="BExB3DEMEV5D9G8FDHD4NQ9X2YNT" localSheetId="15" hidden="1">#REF!</definedName>
    <definedName name="BExB3DEMEV5D9G8FDHD4NQ9X2YNT" localSheetId="18" hidden="1">#REF!</definedName>
    <definedName name="BExB3DEMEV5D9G8FDHD4NQ9X2YNT" localSheetId="17" hidden="1">#REF!</definedName>
    <definedName name="BExB3DEMEV5D9G8FDHD4NQ9X2YNT" localSheetId="2" hidden="1">#REF!</definedName>
    <definedName name="BExB3DEMEV5D9G8FDHD4NQ9X2YNT" localSheetId="0" hidden="1">#REF!</definedName>
    <definedName name="BExB3DEMEV5D9G8FDHD4NQ9X2YNT" hidden="1">#REF!</definedName>
    <definedName name="BExB3RXU8AJQ86I5RXEWLGGR7R7C" localSheetId="5" hidden="1">#REF!</definedName>
    <definedName name="BExB3RXU8AJQ86I5RXEWLGGR7R7C" localSheetId="9" hidden="1">#REF!</definedName>
    <definedName name="BExB3RXU8AJQ86I5RXEWLGGR7R7C" localSheetId="6" hidden="1">#REF!</definedName>
    <definedName name="BExB3RXU8AJQ86I5RXEWLGGR7R7C" localSheetId="10" hidden="1">#REF!</definedName>
    <definedName name="BExB3RXU8AJQ86I5RXEWLGGR7R7C" localSheetId="13" hidden="1">#REF!</definedName>
    <definedName name="BExB3RXU8AJQ86I5RXEWLGGR7R7C" localSheetId="14" hidden="1">#REF!</definedName>
    <definedName name="BExB3RXU8AJQ86I5RXEWLGGR7R7C" localSheetId="16" hidden="1">#REF!</definedName>
    <definedName name="BExB3RXU8AJQ86I5RXEWLGGR7R7C" localSheetId="15" hidden="1">#REF!</definedName>
    <definedName name="BExB3RXU8AJQ86I5RXEWLGGR7R7C" localSheetId="18" hidden="1">#REF!</definedName>
    <definedName name="BExB3RXU8AJQ86I5RXEWLGGR7R7C" localSheetId="17" hidden="1">#REF!</definedName>
    <definedName name="BExB3RXU8AJQ86I5RXEWLGGR7R7C" localSheetId="2" hidden="1">#REF!</definedName>
    <definedName name="BExB3RXU8AJQ86I5RXEWLGGR7R7C" localSheetId="0" hidden="1">#REF!</definedName>
    <definedName name="BExB3RXU8AJQ86I5RXEWLGGR7R7C" hidden="1">#REF!</definedName>
    <definedName name="BExB442RX0T3L6HUL6X5T21CENW6" localSheetId="5" hidden="1">#REF!</definedName>
    <definedName name="BExB442RX0T3L6HUL6X5T21CENW6" localSheetId="9" hidden="1">#REF!</definedName>
    <definedName name="BExB442RX0T3L6HUL6X5T21CENW6" localSheetId="6" hidden="1">#REF!</definedName>
    <definedName name="BExB442RX0T3L6HUL6X5T21CENW6" localSheetId="10" hidden="1">#REF!</definedName>
    <definedName name="BExB442RX0T3L6HUL6X5T21CENW6" localSheetId="13" hidden="1">#REF!</definedName>
    <definedName name="BExB442RX0T3L6HUL6X5T21CENW6" localSheetId="14" hidden="1">#REF!</definedName>
    <definedName name="BExB442RX0T3L6HUL6X5T21CENW6" localSheetId="16" hidden="1">#REF!</definedName>
    <definedName name="BExB442RX0T3L6HUL6X5T21CENW6" localSheetId="15" hidden="1">#REF!</definedName>
    <definedName name="BExB442RX0T3L6HUL6X5T21CENW6" localSheetId="18" hidden="1">#REF!</definedName>
    <definedName name="BExB442RX0T3L6HUL6X5T21CENW6" localSheetId="17" hidden="1">#REF!</definedName>
    <definedName name="BExB442RX0T3L6HUL6X5T21CENW6" localSheetId="2" hidden="1">#REF!</definedName>
    <definedName name="BExB442RX0T3L6HUL6X5T21CENW6" localSheetId="0" hidden="1">#REF!</definedName>
    <definedName name="BExB442RX0T3L6HUL6X5T21CENW6" hidden="1">#REF!</definedName>
    <definedName name="BExB4ADD0L7417CII901XTFKXD1J" localSheetId="5" hidden="1">#REF!</definedName>
    <definedName name="BExB4ADD0L7417CII901XTFKXD1J" localSheetId="9" hidden="1">#REF!</definedName>
    <definedName name="BExB4ADD0L7417CII901XTFKXD1J" localSheetId="6" hidden="1">#REF!</definedName>
    <definedName name="BExB4ADD0L7417CII901XTFKXD1J" localSheetId="10" hidden="1">#REF!</definedName>
    <definedName name="BExB4ADD0L7417CII901XTFKXD1J" localSheetId="13" hidden="1">#REF!</definedName>
    <definedName name="BExB4ADD0L7417CII901XTFKXD1J" localSheetId="14" hidden="1">#REF!</definedName>
    <definedName name="BExB4ADD0L7417CII901XTFKXD1J" localSheetId="16" hidden="1">#REF!</definedName>
    <definedName name="BExB4ADD0L7417CII901XTFKXD1J" localSheetId="15" hidden="1">#REF!</definedName>
    <definedName name="BExB4ADD0L7417CII901XTFKXD1J" localSheetId="18" hidden="1">#REF!</definedName>
    <definedName name="BExB4ADD0L7417CII901XTFKXD1J" localSheetId="17" hidden="1">#REF!</definedName>
    <definedName name="BExB4ADD0L7417CII901XTFKXD1J" localSheetId="2" hidden="1">#REF!</definedName>
    <definedName name="BExB4ADD0L7417CII901XTFKXD1J" localSheetId="0" hidden="1">#REF!</definedName>
    <definedName name="BExB4ADD0L7417CII901XTFKXD1J" hidden="1">#REF!</definedName>
    <definedName name="BExB4DYU06HCGRIPBSWRCXK804UM" localSheetId="5" hidden="1">#REF!</definedName>
    <definedName name="BExB4DYU06HCGRIPBSWRCXK804UM" localSheetId="9" hidden="1">#REF!</definedName>
    <definedName name="BExB4DYU06HCGRIPBSWRCXK804UM" localSheetId="6" hidden="1">#REF!</definedName>
    <definedName name="BExB4DYU06HCGRIPBSWRCXK804UM" localSheetId="10" hidden="1">#REF!</definedName>
    <definedName name="BExB4DYU06HCGRIPBSWRCXK804UM" localSheetId="13" hidden="1">#REF!</definedName>
    <definedName name="BExB4DYU06HCGRIPBSWRCXK804UM" localSheetId="14" hidden="1">#REF!</definedName>
    <definedName name="BExB4DYU06HCGRIPBSWRCXK804UM" localSheetId="16" hidden="1">#REF!</definedName>
    <definedName name="BExB4DYU06HCGRIPBSWRCXK804UM" localSheetId="15" hidden="1">#REF!</definedName>
    <definedName name="BExB4DYU06HCGRIPBSWRCXK804UM" localSheetId="18" hidden="1">#REF!</definedName>
    <definedName name="BExB4DYU06HCGRIPBSWRCXK804UM" localSheetId="17" hidden="1">#REF!</definedName>
    <definedName name="BExB4DYU06HCGRIPBSWRCXK804UM" localSheetId="2" hidden="1">#REF!</definedName>
    <definedName name="BExB4DYU06HCGRIPBSWRCXK804UM" localSheetId="0" hidden="1">#REF!</definedName>
    <definedName name="BExB4DYU06HCGRIPBSWRCXK804UM" hidden="1">#REF!</definedName>
    <definedName name="BExB4HEZO4E597Q5M4M10LT8TLY3" localSheetId="5" hidden="1">#REF!</definedName>
    <definedName name="BExB4HEZO4E597Q5M4M10LT8TLY3" localSheetId="9" hidden="1">#REF!</definedName>
    <definedName name="BExB4HEZO4E597Q5M4M10LT8TLY3" localSheetId="6" hidden="1">#REF!</definedName>
    <definedName name="BExB4HEZO4E597Q5M4M10LT8TLY3" localSheetId="10" hidden="1">#REF!</definedName>
    <definedName name="BExB4HEZO4E597Q5M4M10LT8TLY3" localSheetId="13" hidden="1">#REF!</definedName>
    <definedName name="BExB4HEZO4E597Q5M4M10LT8TLY3" localSheetId="14" hidden="1">#REF!</definedName>
    <definedName name="BExB4HEZO4E597Q5M4M10LT8TLY3" localSheetId="16" hidden="1">#REF!</definedName>
    <definedName name="BExB4HEZO4E597Q5M4M10LT8TLY3" localSheetId="15" hidden="1">#REF!</definedName>
    <definedName name="BExB4HEZO4E597Q5M4M10LT8TLY3" localSheetId="18" hidden="1">#REF!</definedName>
    <definedName name="BExB4HEZO4E597Q5M4M10LT8TLY3" localSheetId="17" hidden="1">#REF!</definedName>
    <definedName name="BExB4HEZO4E597Q5M4M10LT8TLY3" localSheetId="2" hidden="1">#REF!</definedName>
    <definedName name="BExB4HEZO4E597Q5M4M10LT8TLY3" localSheetId="0" hidden="1">#REF!</definedName>
    <definedName name="BExB4HEZO4E597Q5M4M10LT8TLY3" hidden="1">#REF!</definedName>
    <definedName name="BExB4X01APD3Z8ZW6MVX1P8NAO7G" localSheetId="5" hidden="1">#REF!</definedName>
    <definedName name="BExB4X01APD3Z8ZW6MVX1P8NAO7G" localSheetId="9" hidden="1">#REF!</definedName>
    <definedName name="BExB4X01APD3Z8ZW6MVX1P8NAO7G" localSheetId="6" hidden="1">#REF!</definedName>
    <definedName name="BExB4X01APD3Z8ZW6MVX1P8NAO7G" localSheetId="10" hidden="1">#REF!</definedName>
    <definedName name="BExB4X01APD3Z8ZW6MVX1P8NAO7G" localSheetId="13" hidden="1">#REF!</definedName>
    <definedName name="BExB4X01APD3Z8ZW6MVX1P8NAO7G" localSheetId="14" hidden="1">#REF!</definedName>
    <definedName name="BExB4X01APD3Z8ZW6MVX1P8NAO7G" localSheetId="16" hidden="1">#REF!</definedName>
    <definedName name="BExB4X01APD3Z8ZW6MVX1P8NAO7G" localSheetId="15" hidden="1">#REF!</definedName>
    <definedName name="BExB4X01APD3Z8ZW6MVX1P8NAO7G" localSheetId="18" hidden="1">#REF!</definedName>
    <definedName name="BExB4X01APD3Z8ZW6MVX1P8NAO7G" localSheetId="17" hidden="1">#REF!</definedName>
    <definedName name="BExB4X01APD3Z8ZW6MVX1P8NAO7G" localSheetId="2" hidden="1">#REF!</definedName>
    <definedName name="BExB4X01APD3Z8ZW6MVX1P8NAO7G" localSheetId="0" hidden="1">#REF!</definedName>
    <definedName name="BExB4X01APD3Z8ZW6MVX1P8NAO7G" hidden="1">#REF!</definedName>
    <definedName name="BExB4Z3EZBGYYI33U0KQ8NEIH8PY" localSheetId="5" hidden="1">#REF!</definedName>
    <definedName name="BExB4Z3EZBGYYI33U0KQ8NEIH8PY" localSheetId="9" hidden="1">#REF!</definedName>
    <definedName name="BExB4Z3EZBGYYI33U0KQ8NEIH8PY" localSheetId="6" hidden="1">#REF!</definedName>
    <definedName name="BExB4Z3EZBGYYI33U0KQ8NEIH8PY" localSheetId="10" hidden="1">#REF!</definedName>
    <definedName name="BExB4Z3EZBGYYI33U0KQ8NEIH8PY" localSheetId="13" hidden="1">#REF!</definedName>
    <definedName name="BExB4Z3EZBGYYI33U0KQ8NEIH8PY" localSheetId="14" hidden="1">#REF!</definedName>
    <definedName name="BExB4Z3EZBGYYI33U0KQ8NEIH8PY" localSheetId="16" hidden="1">#REF!</definedName>
    <definedName name="BExB4Z3EZBGYYI33U0KQ8NEIH8PY" localSheetId="15" hidden="1">#REF!</definedName>
    <definedName name="BExB4Z3EZBGYYI33U0KQ8NEIH8PY" localSheetId="18" hidden="1">#REF!</definedName>
    <definedName name="BExB4Z3EZBGYYI33U0KQ8NEIH8PY" localSheetId="17" hidden="1">#REF!</definedName>
    <definedName name="BExB4Z3EZBGYYI33U0KQ8NEIH8PY" localSheetId="2" hidden="1">#REF!</definedName>
    <definedName name="BExB4Z3EZBGYYI33U0KQ8NEIH8PY" localSheetId="0" hidden="1">#REF!</definedName>
    <definedName name="BExB4Z3EZBGYYI33U0KQ8NEIH8PY" hidden="1">#REF!</definedName>
    <definedName name="BExB4ZJOLU1PXBMG4TPCCLTRMNRE" localSheetId="5" hidden="1">#REF!</definedName>
    <definedName name="BExB4ZJOLU1PXBMG4TPCCLTRMNRE" localSheetId="9" hidden="1">#REF!</definedName>
    <definedName name="BExB4ZJOLU1PXBMG4TPCCLTRMNRE" localSheetId="6" hidden="1">#REF!</definedName>
    <definedName name="BExB4ZJOLU1PXBMG4TPCCLTRMNRE" localSheetId="10" hidden="1">#REF!</definedName>
    <definedName name="BExB4ZJOLU1PXBMG4TPCCLTRMNRE" localSheetId="13" hidden="1">#REF!</definedName>
    <definedName name="BExB4ZJOLU1PXBMG4TPCCLTRMNRE" localSheetId="14" hidden="1">#REF!</definedName>
    <definedName name="BExB4ZJOLU1PXBMG4TPCCLTRMNRE" localSheetId="16" hidden="1">#REF!</definedName>
    <definedName name="BExB4ZJOLU1PXBMG4TPCCLTRMNRE" localSheetId="15" hidden="1">#REF!</definedName>
    <definedName name="BExB4ZJOLU1PXBMG4TPCCLTRMNRE" localSheetId="18" hidden="1">#REF!</definedName>
    <definedName name="BExB4ZJOLU1PXBMG4TPCCLTRMNRE" localSheetId="17" hidden="1">#REF!</definedName>
    <definedName name="BExB4ZJOLU1PXBMG4TPCCLTRMNRE" localSheetId="2" hidden="1">#REF!</definedName>
    <definedName name="BExB4ZJOLU1PXBMG4TPCCLTRMNRE" localSheetId="0" hidden="1">#REF!</definedName>
    <definedName name="BExB4ZJOLU1PXBMG4TPCCLTRMNRE" hidden="1">#REF!</definedName>
    <definedName name="BExB4ZZSDPL4Q05BMVT5TUN0IGKT" localSheetId="5" hidden="1">#REF!</definedName>
    <definedName name="BExB4ZZSDPL4Q05BMVT5TUN0IGKT" localSheetId="9" hidden="1">#REF!</definedName>
    <definedName name="BExB4ZZSDPL4Q05BMVT5TUN0IGKT" localSheetId="6" hidden="1">#REF!</definedName>
    <definedName name="BExB4ZZSDPL4Q05BMVT5TUN0IGKT" localSheetId="10" hidden="1">#REF!</definedName>
    <definedName name="BExB4ZZSDPL4Q05BMVT5TUN0IGKT" localSheetId="13" hidden="1">#REF!</definedName>
    <definedName name="BExB4ZZSDPL4Q05BMVT5TUN0IGKT" localSheetId="14" hidden="1">#REF!</definedName>
    <definedName name="BExB4ZZSDPL4Q05BMVT5TUN0IGKT" localSheetId="16" hidden="1">#REF!</definedName>
    <definedName name="BExB4ZZSDPL4Q05BMVT5TUN0IGKT" localSheetId="15" hidden="1">#REF!</definedName>
    <definedName name="BExB4ZZSDPL4Q05BMVT5TUN0IGKT" localSheetId="18" hidden="1">#REF!</definedName>
    <definedName name="BExB4ZZSDPL4Q05BMVT5TUN0IGKT" localSheetId="17" hidden="1">#REF!</definedName>
    <definedName name="BExB4ZZSDPL4Q05BMVT5TUN0IGKT" localSheetId="2" hidden="1">#REF!</definedName>
    <definedName name="BExB4ZZSDPL4Q05BMVT5TUN0IGKT" localSheetId="0" hidden="1">#REF!</definedName>
    <definedName name="BExB4ZZSDPL4Q05BMVT5TUN0IGKT" hidden="1">#REF!</definedName>
    <definedName name="BExB55368XW7UX657ZSPC6BFE92S" localSheetId="5" hidden="1">#REF!</definedName>
    <definedName name="BExB55368XW7UX657ZSPC6BFE92S" localSheetId="9" hidden="1">#REF!</definedName>
    <definedName name="BExB55368XW7UX657ZSPC6BFE92S" localSheetId="6" hidden="1">#REF!</definedName>
    <definedName name="BExB55368XW7UX657ZSPC6BFE92S" localSheetId="10" hidden="1">#REF!</definedName>
    <definedName name="BExB55368XW7UX657ZSPC6BFE92S" localSheetId="13" hidden="1">#REF!</definedName>
    <definedName name="BExB55368XW7UX657ZSPC6BFE92S" localSheetId="14" hidden="1">#REF!</definedName>
    <definedName name="BExB55368XW7UX657ZSPC6BFE92S" localSheetId="16" hidden="1">#REF!</definedName>
    <definedName name="BExB55368XW7UX657ZSPC6BFE92S" localSheetId="15" hidden="1">#REF!</definedName>
    <definedName name="BExB55368XW7UX657ZSPC6BFE92S" localSheetId="18" hidden="1">#REF!</definedName>
    <definedName name="BExB55368XW7UX657ZSPC6BFE92S" localSheetId="17" hidden="1">#REF!</definedName>
    <definedName name="BExB55368XW7UX657ZSPC6BFE92S" localSheetId="2" hidden="1">#REF!</definedName>
    <definedName name="BExB55368XW7UX657ZSPC6BFE92S" localSheetId="0" hidden="1">#REF!</definedName>
    <definedName name="BExB55368XW7UX657ZSPC6BFE92S" hidden="1">#REF!</definedName>
    <definedName name="BExB57MZEPL2SA2ONPK66YFLZWJU" localSheetId="5" hidden="1">#REF!</definedName>
    <definedName name="BExB57MZEPL2SA2ONPK66YFLZWJU" localSheetId="9" hidden="1">#REF!</definedName>
    <definedName name="BExB57MZEPL2SA2ONPK66YFLZWJU" localSheetId="6" hidden="1">#REF!</definedName>
    <definedName name="BExB57MZEPL2SA2ONPK66YFLZWJU" localSheetId="10" hidden="1">#REF!</definedName>
    <definedName name="BExB57MZEPL2SA2ONPK66YFLZWJU" localSheetId="13" hidden="1">#REF!</definedName>
    <definedName name="BExB57MZEPL2SA2ONPK66YFLZWJU" localSheetId="14" hidden="1">#REF!</definedName>
    <definedName name="BExB57MZEPL2SA2ONPK66YFLZWJU" localSheetId="16" hidden="1">#REF!</definedName>
    <definedName name="BExB57MZEPL2SA2ONPK66YFLZWJU" localSheetId="15" hidden="1">#REF!</definedName>
    <definedName name="BExB57MZEPL2SA2ONPK66YFLZWJU" localSheetId="18" hidden="1">#REF!</definedName>
    <definedName name="BExB57MZEPL2SA2ONPK66YFLZWJU" localSheetId="17" hidden="1">#REF!</definedName>
    <definedName name="BExB57MZEPL2SA2ONPK66YFLZWJU" localSheetId="2" hidden="1">#REF!</definedName>
    <definedName name="BExB57MZEPL2SA2ONPK66YFLZWJU" localSheetId="0" hidden="1">#REF!</definedName>
    <definedName name="BExB57MZEPL2SA2ONPK66YFLZWJU" hidden="1">#REF!</definedName>
    <definedName name="BExB5833OAOJ22VK1YK47FHUSVK2" localSheetId="5" hidden="1">#REF!</definedName>
    <definedName name="BExB5833OAOJ22VK1YK47FHUSVK2" localSheetId="9" hidden="1">#REF!</definedName>
    <definedName name="BExB5833OAOJ22VK1YK47FHUSVK2" localSheetId="6" hidden="1">#REF!</definedName>
    <definedName name="BExB5833OAOJ22VK1YK47FHUSVK2" localSheetId="10" hidden="1">#REF!</definedName>
    <definedName name="BExB5833OAOJ22VK1YK47FHUSVK2" localSheetId="13" hidden="1">#REF!</definedName>
    <definedName name="BExB5833OAOJ22VK1YK47FHUSVK2" localSheetId="14" hidden="1">#REF!</definedName>
    <definedName name="BExB5833OAOJ22VK1YK47FHUSVK2" localSheetId="16" hidden="1">#REF!</definedName>
    <definedName name="BExB5833OAOJ22VK1YK47FHUSVK2" localSheetId="15" hidden="1">#REF!</definedName>
    <definedName name="BExB5833OAOJ22VK1YK47FHUSVK2" localSheetId="18" hidden="1">#REF!</definedName>
    <definedName name="BExB5833OAOJ22VK1YK47FHUSVK2" localSheetId="17" hidden="1">#REF!</definedName>
    <definedName name="BExB5833OAOJ22VK1YK47FHUSVK2" localSheetId="2" hidden="1">#REF!</definedName>
    <definedName name="BExB5833OAOJ22VK1YK47FHUSVK2" localSheetId="0" hidden="1">#REF!</definedName>
    <definedName name="BExB5833OAOJ22VK1YK47FHUSVK2" hidden="1">#REF!</definedName>
    <definedName name="BExB58JDIHS42JZT9DJJMKA8QFCO" localSheetId="5" hidden="1">#REF!</definedName>
    <definedName name="BExB58JDIHS42JZT9DJJMKA8QFCO" localSheetId="9" hidden="1">#REF!</definedName>
    <definedName name="BExB58JDIHS42JZT9DJJMKA8QFCO" localSheetId="6" hidden="1">#REF!</definedName>
    <definedName name="BExB58JDIHS42JZT9DJJMKA8QFCO" localSheetId="10" hidden="1">#REF!</definedName>
    <definedName name="BExB58JDIHS42JZT9DJJMKA8QFCO" localSheetId="13" hidden="1">#REF!</definedName>
    <definedName name="BExB58JDIHS42JZT9DJJMKA8QFCO" localSheetId="14" hidden="1">#REF!</definedName>
    <definedName name="BExB58JDIHS42JZT9DJJMKA8QFCO" localSheetId="16" hidden="1">#REF!</definedName>
    <definedName name="BExB58JDIHS42JZT9DJJMKA8QFCO" localSheetId="15" hidden="1">#REF!</definedName>
    <definedName name="BExB58JDIHS42JZT9DJJMKA8QFCO" localSheetId="18" hidden="1">#REF!</definedName>
    <definedName name="BExB58JDIHS42JZT9DJJMKA8QFCO" localSheetId="17" hidden="1">#REF!</definedName>
    <definedName name="BExB58JDIHS42JZT9DJJMKA8QFCO" localSheetId="2" hidden="1">#REF!</definedName>
    <definedName name="BExB58JDIHS42JZT9DJJMKA8QFCO" localSheetId="0" hidden="1">#REF!</definedName>
    <definedName name="BExB58JDIHS42JZT9DJJMKA8QFCO" hidden="1">#REF!</definedName>
    <definedName name="BExB58U5FQC5JWV9CGC83HLLZUZI" localSheetId="5" hidden="1">#REF!</definedName>
    <definedName name="BExB58U5FQC5JWV9CGC83HLLZUZI" localSheetId="9" hidden="1">#REF!</definedName>
    <definedName name="BExB58U5FQC5JWV9CGC83HLLZUZI" localSheetId="6" hidden="1">#REF!</definedName>
    <definedName name="BExB58U5FQC5JWV9CGC83HLLZUZI" localSheetId="10" hidden="1">#REF!</definedName>
    <definedName name="BExB58U5FQC5JWV9CGC83HLLZUZI" localSheetId="13" hidden="1">#REF!</definedName>
    <definedName name="BExB58U5FQC5JWV9CGC83HLLZUZI" localSheetId="14" hidden="1">#REF!</definedName>
    <definedName name="BExB58U5FQC5JWV9CGC83HLLZUZI" localSheetId="16" hidden="1">#REF!</definedName>
    <definedName name="BExB58U5FQC5JWV9CGC83HLLZUZI" localSheetId="15" hidden="1">#REF!</definedName>
    <definedName name="BExB58U5FQC5JWV9CGC83HLLZUZI" localSheetId="18" hidden="1">#REF!</definedName>
    <definedName name="BExB58U5FQC5JWV9CGC83HLLZUZI" localSheetId="17" hidden="1">#REF!</definedName>
    <definedName name="BExB58U5FQC5JWV9CGC83HLLZUZI" localSheetId="2" hidden="1">#REF!</definedName>
    <definedName name="BExB58U5FQC5JWV9CGC83HLLZUZI" localSheetId="0" hidden="1">#REF!</definedName>
    <definedName name="BExB58U5FQC5JWV9CGC83HLLZUZI" hidden="1">#REF!</definedName>
    <definedName name="BExB5EDO9XUKHF74X3HAU2WPPHZH" localSheetId="5" hidden="1">#REF!</definedName>
    <definedName name="BExB5EDO9XUKHF74X3HAU2WPPHZH" localSheetId="9" hidden="1">#REF!</definedName>
    <definedName name="BExB5EDO9XUKHF74X3HAU2WPPHZH" localSheetId="6" hidden="1">#REF!</definedName>
    <definedName name="BExB5EDO9XUKHF74X3HAU2WPPHZH" localSheetId="10" hidden="1">#REF!</definedName>
    <definedName name="BExB5EDO9XUKHF74X3HAU2WPPHZH" localSheetId="13" hidden="1">#REF!</definedName>
    <definedName name="BExB5EDO9XUKHF74X3HAU2WPPHZH" localSheetId="14" hidden="1">#REF!</definedName>
    <definedName name="BExB5EDO9XUKHF74X3HAU2WPPHZH" localSheetId="16" hidden="1">#REF!</definedName>
    <definedName name="BExB5EDO9XUKHF74X3HAU2WPPHZH" localSheetId="15" hidden="1">#REF!</definedName>
    <definedName name="BExB5EDO9XUKHF74X3HAU2WPPHZH" localSheetId="18" hidden="1">#REF!</definedName>
    <definedName name="BExB5EDO9XUKHF74X3HAU2WPPHZH" localSheetId="17" hidden="1">#REF!</definedName>
    <definedName name="BExB5EDO9XUKHF74X3HAU2WPPHZH" localSheetId="2" hidden="1">#REF!</definedName>
    <definedName name="BExB5EDO9XUKHF74X3HAU2WPPHZH" localSheetId="0" hidden="1">#REF!</definedName>
    <definedName name="BExB5EDO9XUKHF74X3HAU2WPPHZH" hidden="1">#REF!</definedName>
    <definedName name="BExB5EDOQKZIQXT13IG1KLCZ474G" localSheetId="5" hidden="1">#REF!</definedName>
    <definedName name="BExB5EDOQKZIQXT13IG1KLCZ474G" localSheetId="9" hidden="1">#REF!</definedName>
    <definedName name="BExB5EDOQKZIQXT13IG1KLCZ474G" localSheetId="6" hidden="1">#REF!</definedName>
    <definedName name="BExB5EDOQKZIQXT13IG1KLCZ474G" localSheetId="10" hidden="1">#REF!</definedName>
    <definedName name="BExB5EDOQKZIQXT13IG1KLCZ474G" localSheetId="13" hidden="1">#REF!</definedName>
    <definedName name="BExB5EDOQKZIQXT13IG1KLCZ474G" localSheetId="14" hidden="1">#REF!</definedName>
    <definedName name="BExB5EDOQKZIQXT13IG1KLCZ474G" localSheetId="16" hidden="1">#REF!</definedName>
    <definedName name="BExB5EDOQKZIQXT13IG1KLCZ474G" localSheetId="15" hidden="1">#REF!</definedName>
    <definedName name="BExB5EDOQKZIQXT13IG1KLCZ474G" localSheetId="18" hidden="1">#REF!</definedName>
    <definedName name="BExB5EDOQKZIQXT13IG1KLCZ474G" localSheetId="17" hidden="1">#REF!</definedName>
    <definedName name="BExB5EDOQKZIQXT13IG1KLCZ474G" localSheetId="2" hidden="1">#REF!</definedName>
    <definedName name="BExB5EDOQKZIQXT13IG1KLCZ474G" localSheetId="0" hidden="1">#REF!</definedName>
    <definedName name="BExB5EDOQKZIQXT13IG1KLCZ474G" hidden="1">#REF!</definedName>
    <definedName name="BExB5G6EH68AYEP1UT0GHUEL3SLN" localSheetId="5" hidden="1">#REF!</definedName>
    <definedName name="BExB5G6EH68AYEP1UT0GHUEL3SLN" localSheetId="9" hidden="1">#REF!</definedName>
    <definedName name="BExB5G6EH68AYEP1UT0GHUEL3SLN" localSheetId="6" hidden="1">#REF!</definedName>
    <definedName name="BExB5G6EH68AYEP1UT0GHUEL3SLN" localSheetId="10" hidden="1">#REF!</definedName>
    <definedName name="BExB5G6EH68AYEP1UT0GHUEL3SLN" localSheetId="13" hidden="1">#REF!</definedName>
    <definedName name="BExB5G6EH68AYEP1UT0GHUEL3SLN" localSheetId="14" hidden="1">#REF!</definedName>
    <definedName name="BExB5G6EH68AYEP1UT0GHUEL3SLN" localSheetId="16" hidden="1">#REF!</definedName>
    <definedName name="BExB5G6EH68AYEP1UT0GHUEL3SLN" localSheetId="15" hidden="1">#REF!</definedName>
    <definedName name="BExB5G6EH68AYEP1UT0GHUEL3SLN" localSheetId="18" hidden="1">#REF!</definedName>
    <definedName name="BExB5G6EH68AYEP1UT0GHUEL3SLN" localSheetId="17" hidden="1">#REF!</definedName>
    <definedName name="BExB5G6EH68AYEP1UT0GHUEL3SLN" localSheetId="2" hidden="1">#REF!</definedName>
    <definedName name="BExB5G6EH68AYEP1UT0GHUEL3SLN" localSheetId="0" hidden="1">#REF!</definedName>
    <definedName name="BExB5G6EH68AYEP1UT0GHUEL3SLN" hidden="1">#REF!</definedName>
    <definedName name="BExB5LVGGXMNUN3D3452G3J62MKF" localSheetId="5" hidden="1">#REF!</definedName>
    <definedName name="BExB5LVGGXMNUN3D3452G3J62MKF" localSheetId="9" hidden="1">#REF!</definedName>
    <definedName name="BExB5LVGGXMNUN3D3452G3J62MKF" localSheetId="6" hidden="1">#REF!</definedName>
    <definedName name="BExB5LVGGXMNUN3D3452G3J62MKF" localSheetId="10" hidden="1">#REF!</definedName>
    <definedName name="BExB5LVGGXMNUN3D3452G3J62MKF" localSheetId="13" hidden="1">#REF!</definedName>
    <definedName name="BExB5LVGGXMNUN3D3452G3J62MKF" localSheetId="14" hidden="1">#REF!</definedName>
    <definedName name="BExB5LVGGXMNUN3D3452G3J62MKF" localSheetId="16" hidden="1">#REF!</definedName>
    <definedName name="BExB5LVGGXMNUN3D3452G3J62MKF" localSheetId="15" hidden="1">#REF!</definedName>
    <definedName name="BExB5LVGGXMNUN3D3452G3J62MKF" localSheetId="18" hidden="1">#REF!</definedName>
    <definedName name="BExB5LVGGXMNUN3D3452G3J62MKF" localSheetId="17" hidden="1">#REF!</definedName>
    <definedName name="BExB5LVGGXMNUN3D3452G3J62MKF" localSheetId="2" hidden="1">#REF!</definedName>
    <definedName name="BExB5LVGGXMNUN3D3452G3J62MKF" localSheetId="0" hidden="1">#REF!</definedName>
    <definedName name="BExB5LVGGXMNUN3D3452G3J62MKF" hidden="1">#REF!</definedName>
    <definedName name="BExB5QYVEZWFE5DQVHAM760EV05X" localSheetId="5" hidden="1">#REF!</definedName>
    <definedName name="BExB5QYVEZWFE5DQVHAM760EV05X" localSheetId="9" hidden="1">#REF!</definedName>
    <definedName name="BExB5QYVEZWFE5DQVHAM760EV05X" localSheetId="6" hidden="1">#REF!</definedName>
    <definedName name="BExB5QYVEZWFE5DQVHAM760EV05X" localSheetId="10" hidden="1">#REF!</definedName>
    <definedName name="BExB5QYVEZWFE5DQVHAM760EV05X" localSheetId="13" hidden="1">#REF!</definedName>
    <definedName name="BExB5QYVEZWFE5DQVHAM760EV05X" localSheetId="14" hidden="1">#REF!</definedName>
    <definedName name="BExB5QYVEZWFE5DQVHAM760EV05X" localSheetId="16" hidden="1">#REF!</definedName>
    <definedName name="BExB5QYVEZWFE5DQVHAM760EV05X" localSheetId="15" hidden="1">#REF!</definedName>
    <definedName name="BExB5QYVEZWFE5DQVHAM760EV05X" localSheetId="18" hidden="1">#REF!</definedName>
    <definedName name="BExB5QYVEZWFE5DQVHAM760EV05X" localSheetId="17" hidden="1">#REF!</definedName>
    <definedName name="BExB5QYVEZWFE5DQVHAM760EV05X" localSheetId="2" hidden="1">#REF!</definedName>
    <definedName name="BExB5QYVEZWFE5DQVHAM760EV05X" localSheetId="0" hidden="1">#REF!</definedName>
    <definedName name="BExB5QYVEZWFE5DQVHAM760EV05X" hidden="1">#REF!</definedName>
    <definedName name="BExB5U9IRH14EMOE0YGIE3WIVLFS" localSheetId="5" hidden="1">#REF!</definedName>
    <definedName name="BExB5U9IRH14EMOE0YGIE3WIVLFS" localSheetId="9" hidden="1">#REF!</definedName>
    <definedName name="BExB5U9IRH14EMOE0YGIE3WIVLFS" localSheetId="6" hidden="1">#REF!</definedName>
    <definedName name="BExB5U9IRH14EMOE0YGIE3WIVLFS" localSheetId="10" hidden="1">#REF!</definedName>
    <definedName name="BExB5U9IRH14EMOE0YGIE3WIVLFS" localSheetId="13" hidden="1">#REF!</definedName>
    <definedName name="BExB5U9IRH14EMOE0YGIE3WIVLFS" localSheetId="14" hidden="1">#REF!</definedName>
    <definedName name="BExB5U9IRH14EMOE0YGIE3WIVLFS" localSheetId="16" hidden="1">#REF!</definedName>
    <definedName name="BExB5U9IRH14EMOE0YGIE3WIVLFS" localSheetId="15" hidden="1">#REF!</definedName>
    <definedName name="BExB5U9IRH14EMOE0YGIE3WIVLFS" localSheetId="18" hidden="1">#REF!</definedName>
    <definedName name="BExB5U9IRH14EMOE0YGIE3WIVLFS" localSheetId="17" hidden="1">#REF!</definedName>
    <definedName name="BExB5U9IRH14EMOE0YGIE3WIVLFS" localSheetId="2" hidden="1">#REF!</definedName>
    <definedName name="BExB5U9IRH14EMOE0YGIE3WIVLFS" localSheetId="0" hidden="1">#REF!</definedName>
    <definedName name="BExB5U9IRH14EMOE0YGIE3WIVLFS" hidden="1">#REF!</definedName>
    <definedName name="BExB5V5WWQYPK4GCSYZQALJYGC94" localSheetId="5" hidden="1">#REF!</definedName>
    <definedName name="BExB5V5WWQYPK4GCSYZQALJYGC94" localSheetId="9" hidden="1">#REF!</definedName>
    <definedName name="BExB5V5WWQYPK4GCSYZQALJYGC94" localSheetId="6" hidden="1">#REF!</definedName>
    <definedName name="BExB5V5WWQYPK4GCSYZQALJYGC94" localSheetId="10" hidden="1">#REF!</definedName>
    <definedName name="BExB5V5WWQYPK4GCSYZQALJYGC94" localSheetId="13" hidden="1">#REF!</definedName>
    <definedName name="BExB5V5WWQYPK4GCSYZQALJYGC94" localSheetId="14" hidden="1">#REF!</definedName>
    <definedName name="BExB5V5WWQYPK4GCSYZQALJYGC94" localSheetId="16" hidden="1">#REF!</definedName>
    <definedName name="BExB5V5WWQYPK4GCSYZQALJYGC94" localSheetId="15" hidden="1">#REF!</definedName>
    <definedName name="BExB5V5WWQYPK4GCSYZQALJYGC94" localSheetId="18" hidden="1">#REF!</definedName>
    <definedName name="BExB5V5WWQYPK4GCSYZQALJYGC94" localSheetId="17" hidden="1">#REF!</definedName>
    <definedName name="BExB5V5WWQYPK4GCSYZQALJYGC94" localSheetId="2" hidden="1">#REF!</definedName>
    <definedName name="BExB5V5WWQYPK4GCSYZQALJYGC94" localSheetId="0" hidden="1">#REF!</definedName>
    <definedName name="BExB5V5WWQYPK4GCSYZQALJYGC94" hidden="1">#REF!</definedName>
    <definedName name="BExB5VWYMOV6BAIH7XUBBVPU7MMD" localSheetId="5" hidden="1">#REF!</definedName>
    <definedName name="BExB5VWYMOV6BAIH7XUBBVPU7MMD" localSheetId="9" hidden="1">#REF!</definedName>
    <definedName name="BExB5VWYMOV6BAIH7XUBBVPU7MMD" localSheetId="6" hidden="1">#REF!</definedName>
    <definedName name="BExB5VWYMOV6BAIH7XUBBVPU7MMD" localSheetId="10" hidden="1">#REF!</definedName>
    <definedName name="BExB5VWYMOV6BAIH7XUBBVPU7MMD" localSheetId="13" hidden="1">#REF!</definedName>
    <definedName name="BExB5VWYMOV6BAIH7XUBBVPU7MMD" localSheetId="14" hidden="1">#REF!</definedName>
    <definedName name="BExB5VWYMOV6BAIH7XUBBVPU7MMD" localSheetId="16" hidden="1">#REF!</definedName>
    <definedName name="BExB5VWYMOV6BAIH7XUBBVPU7MMD" localSheetId="15" hidden="1">#REF!</definedName>
    <definedName name="BExB5VWYMOV6BAIH7XUBBVPU7MMD" localSheetId="18" hidden="1">#REF!</definedName>
    <definedName name="BExB5VWYMOV6BAIH7XUBBVPU7MMD" localSheetId="17" hidden="1">#REF!</definedName>
    <definedName name="BExB5VWYMOV6BAIH7XUBBVPU7MMD" localSheetId="2" hidden="1">#REF!</definedName>
    <definedName name="BExB5VWYMOV6BAIH7XUBBVPU7MMD" localSheetId="0" hidden="1">#REF!</definedName>
    <definedName name="BExB5VWYMOV6BAIH7XUBBVPU7MMD" hidden="1">#REF!</definedName>
    <definedName name="BExB610DZWIJP1B72U9QM42COH2B" localSheetId="5" hidden="1">#REF!</definedName>
    <definedName name="BExB610DZWIJP1B72U9QM42COH2B" localSheetId="9" hidden="1">#REF!</definedName>
    <definedName name="BExB610DZWIJP1B72U9QM42COH2B" localSheetId="6" hidden="1">#REF!</definedName>
    <definedName name="BExB610DZWIJP1B72U9QM42COH2B" localSheetId="10" hidden="1">#REF!</definedName>
    <definedName name="BExB610DZWIJP1B72U9QM42COH2B" localSheetId="13" hidden="1">#REF!</definedName>
    <definedName name="BExB610DZWIJP1B72U9QM42COH2B" localSheetId="14" hidden="1">#REF!</definedName>
    <definedName name="BExB610DZWIJP1B72U9QM42COH2B" localSheetId="16" hidden="1">#REF!</definedName>
    <definedName name="BExB610DZWIJP1B72U9QM42COH2B" localSheetId="15" hidden="1">#REF!</definedName>
    <definedName name="BExB610DZWIJP1B72U9QM42COH2B" localSheetId="18" hidden="1">#REF!</definedName>
    <definedName name="BExB610DZWIJP1B72U9QM42COH2B" localSheetId="17" hidden="1">#REF!</definedName>
    <definedName name="BExB610DZWIJP1B72U9QM42COH2B" localSheetId="2" hidden="1">#REF!</definedName>
    <definedName name="BExB610DZWIJP1B72U9QM42COH2B" localSheetId="0" hidden="1">#REF!</definedName>
    <definedName name="BExB610DZWIJP1B72U9QM42COH2B" hidden="1">#REF!</definedName>
    <definedName name="BExB64AX81KEVMGZDXB25NB459SW" localSheetId="5" hidden="1">#REF!</definedName>
    <definedName name="BExB64AX81KEVMGZDXB25NB459SW" localSheetId="9" hidden="1">#REF!</definedName>
    <definedName name="BExB64AX81KEVMGZDXB25NB459SW" localSheetId="6" hidden="1">#REF!</definedName>
    <definedName name="BExB64AX81KEVMGZDXB25NB459SW" localSheetId="10" hidden="1">#REF!</definedName>
    <definedName name="BExB64AX81KEVMGZDXB25NB459SW" localSheetId="13" hidden="1">#REF!</definedName>
    <definedName name="BExB64AX81KEVMGZDXB25NB459SW" localSheetId="14" hidden="1">#REF!</definedName>
    <definedName name="BExB64AX81KEVMGZDXB25NB459SW" localSheetId="16" hidden="1">#REF!</definedName>
    <definedName name="BExB64AX81KEVMGZDXB25NB459SW" localSheetId="15" hidden="1">#REF!</definedName>
    <definedName name="BExB64AX81KEVMGZDXB25NB459SW" localSheetId="18" hidden="1">#REF!</definedName>
    <definedName name="BExB64AX81KEVMGZDXB25NB459SW" localSheetId="17" hidden="1">#REF!</definedName>
    <definedName name="BExB64AX81KEVMGZDXB25NB459SW" localSheetId="2" hidden="1">#REF!</definedName>
    <definedName name="BExB64AX81KEVMGZDXB25NB459SW" localSheetId="0" hidden="1">#REF!</definedName>
    <definedName name="BExB64AX81KEVMGZDXB25NB459SW" hidden="1">#REF!</definedName>
    <definedName name="BExB6C3FUAKK9ML5T767NMWGA9YB" localSheetId="5" hidden="1">#REF!</definedName>
    <definedName name="BExB6C3FUAKK9ML5T767NMWGA9YB" localSheetId="9" hidden="1">#REF!</definedName>
    <definedName name="BExB6C3FUAKK9ML5T767NMWGA9YB" localSheetId="6" hidden="1">#REF!</definedName>
    <definedName name="BExB6C3FUAKK9ML5T767NMWGA9YB" localSheetId="10" hidden="1">#REF!</definedName>
    <definedName name="BExB6C3FUAKK9ML5T767NMWGA9YB" localSheetId="13" hidden="1">#REF!</definedName>
    <definedName name="BExB6C3FUAKK9ML5T767NMWGA9YB" localSheetId="14" hidden="1">#REF!</definedName>
    <definedName name="BExB6C3FUAKK9ML5T767NMWGA9YB" localSheetId="16" hidden="1">#REF!</definedName>
    <definedName name="BExB6C3FUAKK9ML5T767NMWGA9YB" localSheetId="15" hidden="1">#REF!</definedName>
    <definedName name="BExB6C3FUAKK9ML5T767NMWGA9YB" localSheetId="18" hidden="1">#REF!</definedName>
    <definedName name="BExB6C3FUAKK9ML5T767NMWGA9YB" localSheetId="17" hidden="1">#REF!</definedName>
    <definedName name="BExB6C3FUAKK9ML5T767NMWGA9YB" localSheetId="2" hidden="1">#REF!</definedName>
    <definedName name="BExB6C3FUAKK9ML5T767NMWGA9YB" localSheetId="0" hidden="1">#REF!</definedName>
    <definedName name="BExB6C3FUAKK9ML5T767NMWGA9YB" hidden="1">#REF!</definedName>
    <definedName name="BExB6C8X6JYRLKZKK17VE3QUNL3D" localSheetId="5" hidden="1">#REF!</definedName>
    <definedName name="BExB6C8X6JYRLKZKK17VE3QUNL3D" localSheetId="9" hidden="1">#REF!</definedName>
    <definedName name="BExB6C8X6JYRLKZKK17VE3QUNL3D" localSheetId="6" hidden="1">#REF!</definedName>
    <definedName name="BExB6C8X6JYRLKZKK17VE3QUNL3D" localSheetId="10" hidden="1">#REF!</definedName>
    <definedName name="BExB6C8X6JYRLKZKK17VE3QUNL3D" localSheetId="13" hidden="1">#REF!</definedName>
    <definedName name="BExB6C8X6JYRLKZKK17VE3QUNL3D" localSheetId="14" hidden="1">#REF!</definedName>
    <definedName name="BExB6C8X6JYRLKZKK17VE3QUNL3D" localSheetId="16" hidden="1">#REF!</definedName>
    <definedName name="BExB6C8X6JYRLKZKK17VE3QUNL3D" localSheetId="15" hidden="1">#REF!</definedName>
    <definedName name="BExB6C8X6JYRLKZKK17VE3QUNL3D" localSheetId="18" hidden="1">#REF!</definedName>
    <definedName name="BExB6C8X6JYRLKZKK17VE3QUNL3D" localSheetId="17" hidden="1">#REF!</definedName>
    <definedName name="BExB6C8X6JYRLKZKK17VE3QUNL3D" localSheetId="2" hidden="1">#REF!</definedName>
    <definedName name="BExB6C8X6JYRLKZKK17VE3QUNL3D" localSheetId="0" hidden="1">#REF!</definedName>
    <definedName name="BExB6C8X6JYRLKZKK17VE3QUNL3D" hidden="1">#REF!</definedName>
    <definedName name="BExB6HN3QRFPXM71MDUK21BKM7PF" localSheetId="5" hidden="1">#REF!</definedName>
    <definedName name="BExB6HN3QRFPXM71MDUK21BKM7PF" localSheetId="9" hidden="1">#REF!</definedName>
    <definedName name="BExB6HN3QRFPXM71MDUK21BKM7PF" localSheetId="6" hidden="1">#REF!</definedName>
    <definedName name="BExB6HN3QRFPXM71MDUK21BKM7PF" localSheetId="10" hidden="1">#REF!</definedName>
    <definedName name="BExB6HN3QRFPXM71MDUK21BKM7PF" localSheetId="13" hidden="1">#REF!</definedName>
    <definedName name="BExB6HN3QRFPXM71MDUK21BKM7PF" localSheetId="14" hidden="1">#REF!</definedName>
    <definedName name="BExB6HN3QRFPXM71MDUK21BKM7PF" localSheetId="16" hidden="1">#REF!</definedName>
    <definedName name="BExB6HN3QRFPXM71MDUK21BKM7PF" localSheetId="15" hidden="1">#REF!</definedName>
    <definedName name="BExB6HN3QRFPXM71MDUK21BKM7PF" localSheetId="18" hidden="1">#REF!</definedName>
    <definedName name="BExB6HN3QRFPXM71MDUK21BKM7PF" localSheetId="17" hidden="1">#REF!</definedName>
    <definedName name="BExB6HN3QRFPXM71MDUK21BKM7PF" localSheetId="2" hidden="1">#REF!</definedName>
    <definedName name="BExB6HN3QRFPXM71MDUK21BKM7PF" localSheetId="0" hidden="1">#REF!</definedName>
    <definedName name="BExB6HN3QRFPXM71MDUK21BKM7PF" hidden="1">#REF!</definedName>
    <definedName name="BExB6I39SKL5BMHHDD9EED7FQD9Z" localSheetId="5" hidden="1">#REF!</definedName>
    <definedName name="BExB6I39SKL5BMHHDD9EED7FQD9Z" localSheetId="9" hidden="1">#REF!</definedName>
    <definedName name="BExB6I39SKL5BMHHDD9EED7FQD9Z" localSheetId="6" hidden="1">#REF!</definedName>
    <definedName name="BExB6I39SKL5BMHHDD9EED7FQD9Z" localSheetId="10" hidden="1">#REF!</definedName>
    <definedName name="BExB6I39SKL5BMHHDD9EED7FQD9Z" localSheetId="13" hidden="1">#REF!</definedName>
    <definedName name="BExB6I39SKL5BMHHDD9EED7FQD9Z" localSheetId="14" hidden="1">#REF!</definedName>
    <definedName name="BExB6I39SKL5BMHHDD9EED7FQD9Z" localSheetId="16" hidden="1">#REF!</definedName>
    <definedName name="BExB6I39SKL5BMHHDD9EED7FQD9Z" localSheetId="15" hidden="1">#REF!</definedName>
    <definedName name="BExB6I39SKL5BMHHDD9EED7FQD9Z" localSheetId="18" hidden="1">#REF!</definedName>
    <definedName name="BExB6I39SKL5BMHHDD9EED7FQD9Z" localSheetId="17" hidden="1">#REF!</definedName>
    <definedName name="BExB6I39SKL5BMHHDD9EED7FQD9Z" localSheetId="2" hidden="1">#REF!</definedName>
    <definedName name="BExB6I39SKL5BMHHDD9EED7FQD9Z" localSheetId="0" hidden="1">#REF!</definedName>
    <definedName name="BExB6I39SKL5BMHHDD9EED7FQD9Z" hidden="1">#REF!</definedName>
    <definedName name="BExB6IZMHCZ3LB7N73KD90YB1HBZ" localSheetId="5" hidden="1">#REF!</definedName>
    <definedName name="BExB6IZMHCZ3LB7N73KD90YB1HBZ" localSheetId="9" hidden="1">#REF!</definedName>
    <definedName name="BExB6IZMHCZ3LB7N73KD90YB1HBZ" localSheetId="6" hidden="1">#REF!</definedName>
    <definedName name="BExB6IZMHCZ3LB7N73KD90YB1HBZ" localSheetId="10" hidden="1">#REF!</definedName>
    <definedName name="BExB6IZMHCZ3LB7N73KD90YB1HBZ" localSheetId="13" hidden="1">#REF!</definedName>
    <definedName name="BExB6IZMHCZ3LB7N73KD90YB1HBZ" localSheetId="14" hidden="1">#REF!</definedName>
    <definedName name="BExB6IZMHCZ3LB7N73KD90YB1HBZ" localSheetId="16" hidden="1">#REF!</definedName>
    <definedName name="BExB6IZMHCZ3LB7N73KD90YB1HBZ" localSheetId="15" hidden="1">#REF!</definedName>
    <definedName name="BExB6IZMHCZ3LB7N73KD90YB1HBZ" localSheetId="18" hidden="1">#REF!</definedName>
    <definedName name="BExB6IZMHCZ3LB7N73KD90YB1HBZ" localSheetId="17" hidden="1">#REF!</definedName>
    <definedName name="BExB6IZMHCZ3LB7N73KD90YB1HBZ" localSheetId="2" hidden="1">#REF!</definedName>
    <definedName name="BExB6IZMHCZ3LB7N73KD90YB1HBZ" localSheetId="0" hidden="1">#REF!</definedName>
    <definedName name="BExB6IZMHCZ3LB7N73KD90YB1HBZ" hidden="1">#REF!</definedName>
    <definedName name="BExB719SGNX4Y8NE6JEXC555K596" localSheetId="5" hidden="1">#REF!</definedName>
    <definedName name="BExB719SGNX4Y8NE6JEXC555K596" localSheetId="9" hidden="1">#REF!</definedName>
    <definedName name="BExB719SGNX4Y8NE6JEXC555K596" localSheetId="6" hidden="1">#REF!</definedName>
    <definedName name="BExB719SGNX4Y8NE6JEXC555K596" localSheetId="10" hidden="1">#REF!</definedName>
    <definedName name="BExB719SGNX4Y8NE6JEXC555K596" localSheetId="13" hidden="1">#REF!</definedName>
    <definedName name="BExB719SGNX4Y8NE6JEXC555K596" localSheetId="14" hidden="1">#REF!</definedName>
    <definedName name="BExB719SGNX4Y8NE6JEXC555K596" localSheetId="16" hidden="1">#REF!</definedName>
    <definedName name="BExB719SGNX4Y8NE6JEXC555K596" localSheetId="15" hidden="1">#REF!</definedName>
    <definedName name="BExB719SGNX4Y8NE6JEXC555K596" localSheetId="18" hidden="1">#REF!</definedName>
    <definedName name="BExB719SGNX4Y8NE6JEXC555K596" localSheetId="17" hidden="1">#REF!</definedName>
    <definedName name="BExB719SGNX4Y8NE6JEXC555K596" localSheetId="2" hidden="1">#REF!</definedName>
    <definedName name="BExB719SGNX4Y8NE6JEXC555K596" localSheetId="0" hidden="1">#REF!</definedName>
    <definedName name="BExB719SGNX4Y8NE6JEXC555K596" hidden="1">#REF!</definedName>
    <definedName name="BExB7265DCHKS7V2OWRBXCZTEIW9" localSheetId="5" hidden="1">#REF!</definedName>
    <definedName name="BExB7265DCHKS7V2OWRBXCZTEIW9" localSheetId="9" hidden="1">#REF!</definedName>
    <definedName name="BExB7265DCHKS7V2OWRBXCZTEIW9" localSheetId="6" hidden="1">#REF!</definedName>
    <definedName name="BExB7265DCHKS7V2OWRBXCZTEIW9" localSheetId="10" hidden="1">#REF!</definedName>
    <definedName name="BExB7265DCHKS7V2OWRBXCZTEIW9" localSheetId="13" hidden="1">#REF!</definedName>
    <definedName name="BExB7265DCHKS7V2OWRBXCZTEIW9" localSheetId="14" hidden="1">#REF!</definedName>
    <definedName name="BExB7265DCHKS7V2OWRBXCZTEIW9" localSheetId="16" hidden="1">#REF!</definedName>
    <definedName name="BExB7265DCHKS7V2OWRBXCZTEIW9" localSheetId="15" hidden="1">#REF!</definedName>
    <definedName name="BExB7265DCHKS7V2OWRBXCZTEIW9" localSheetId="18" hidden="1">#REF!</definedName>
    <definedName name="BExB7265DCHKS7V2OWRBXCZTEIW9" localSheetId="17" hidden="1">#REF!</definedName>
    <definedName name="BExB7265DCHKS7V2OWRBXCZTEIW9" localSheetId="2" hidden="1">#REF!</definedName>
    <definedName name="BExB7265DCHKS7V2OWRBXCZTEIW9" localSheetId="0" hidden="1">#REF!</definedName>
    <definedName name="BExB7265DCHKS7V2OWRBXCZTEIW9" hidden="1">#REF!</definedName>
    <definedName name="BExB74PS5P9G0P09Y6DZSCX0FLTJ" localSheetId="5" hidden="1">#REF!</definedName>
    <definedName name="BExB74PS5P9G0P09Y6DZSCX0FLTJ" localSheetId="9" hidden="1">#REF!</definedName>
    <definedName name="BExB74PS5P9G0P09Y6DZSCX0FLTJ" localSheetId="6" hidden="1">#REF!</definedName>
    <definedName name="BExB74PS5P9G0P09Y6DZSCX0FLTJ" localSheetId="10" hidden="1">#REF!</definedName>
    <definedName name="BExB74PS5P9G0P09Y6DZSCX0FLTJ" localSheetId="13" hidden="1">#REF!</definedName>
    <definedName name="BExB74PS5P9G0P09Y6DZSCX0FLTJ" localSheetId="14" hidden="1">#REF!</definedName>
    <definedName name="BExB74PS5P9G0P09Y6DZSCX0FLTJ" localSheetId="16" hidden="1">#REF!</definedName>
    <definedName name="BExB74PS5P9G0P09Y6DZSCX0FLTJ" localSheetId="15" hidden="1">#REF!</definedName>
    <definedName name="BExB74PS5P9G0P09Y6DZSCX0FLTJ" localSheetId="18" hidden="1">#REF!</definedName>
    <definedName name="BExB74PS5P9G0P09Y6DZSCX0FLTJ" localSheetId="17" hidden="1">#REF!</definedName>
    <definedName name="BExB74PS5P9G0P09Y6DZSCX0FLTJ" localSheetId="2" hidden="1">#REF!</definedName>
    <definedName name="BExB74PS5P9G0P09Y6DZSCX0FLTJ" localSheetId="0" hidden="1">#REF!</definedName>
    <definedName name="BExB74PS5P9G0P09Y6DZSCX0FLTJ" hidden="1">#REF!</definedName>
    <definedName name="BExB78RH79J0MIF7H8CAZ0CFE88Q" localSheetId="5" hidden="1">#REF!</definedName>
    <definedName name="BExB78RH79J0MIF7H8CAZ0CFE88Q" localSheetId="9" hidden="1">#REF!</definedName>
    <definedName name="BExB78RH79J0MIF7H8CAZ0CFE88Q" localSheetId="6" hidden="1">#REF!</definedName>
    <definedName name="BExB78RH79J0MIF7H8CAZ0CFE88Q" localSheetId="10" hidden="1">#REF!</definedName>
    <definedName name="BExB78RH79J0MIF7H8CAZ0CFE88Q" localSheetId="13" hidden="1">#REF!</definedName>
    <definedName name="BExB78RH79J0MIF7H8CAZ0CFE88Q" localSheetId="14" hidden="1">#REF!</definedName>
    <definedName name="BExB78RH79J0MIF7H8CAZ0CFE88Q" localSheetId="16" hidden="1">#REF!</definedName>
    <definedName name="BExB78RH79J0MIF7H8CAZ0CFE88Q" localSheetId="15" hidden="1">#REF!</definedName>
    <definedName name="BExB78RH79J0MIF7H8CAZ0CFE88Q" localSheetId="18" hidden="1">#REF!</definedName>
    <definedName name="BExB78RH79J0MIF7H8CAZ0CFE88Q" localSheetId="17" hidden="1">#REF!</definedName>
    <definedName name="BExB78RH79J0MIF7H8CAZ0CFE88Q" localSheetId="2" hidden="1">#REF!</definedName>
    <definedName name="BExB78RH79J0MIF7H8CAZ0CFE88Q" localSheetId="0" hidden="1">#REF!</definedName>
    <definedName name="BExB78RH79J0MIF7H8CAZ0CFE88Q" hidden="1">#REF!</definedName>
    <definedName name="BExB7ELT09HGDVO5BJC1ZY9D09GZ" localSheetId="5" hidden="1">#REF!</definedName>
    <definedName name="BExB7ELT09HGDVO5BJC1ZY9D09GZ" localSheetId="9" hidden="1">#REF!</definedName>
    <definedName name="BExB7ELT09HGDVO5BJC1ZY9D09GZ" localSheetId="6" hidden="1">#REF!</definedName>
    <definedName name="BExB7ELT09HGDVO5BJC1ZY9D09GZ" localSheetId="10" hidden="1">#REF!</definedName>
    <definedName name="BExB7ELT09HGDVO5BJC1ZY9D09GZ" localSheetId="13" hidden="1">#REF!</definedName>
    <definedName name="BExB7ELT09HGDVO5BJC1ZY9D09GZ" localSheetId="14" hidden="1">#REF!</definedName>
    <definedName name="BExB7ELT09HGDVO5BJC1ZY9D09GZ" localSheetId="16" hidden="1">#REF!</definedName>
    <definedName name="BExB7ELT09HGDVO5BJC1ZY9D09GZ" localSheetId="15" hidden="1">#REF!</definedName>
    <definedName name="BExB7ELT09HGDVO5BJC1ZY9D09GZ" localSheetId="18" hidden="1">#REF!</definedName>
    <definedName name="BExB7ELT09HGDVO5BJC1ZY9D09GZ" localSheetId="17" hidden="1">#REF!</definedName>
    <definedName name="BExB7ELT09HGDVO5BJC1ZY9D09GZ" localSheetId="2" hidden="1">#REF!</definedName>
    <definedName name="BExB7ELT09HGDVO5BJC1ZY9D09GZ" localSheetId="0" hidden="1">#REF!</definedName>
    <definedName name="BExB7ELT09HGDVO5BJC1ZY9D09GZ" hidden="1">#REF!</definedName>
    <definedName name="BExB7F7EIHG0MYMQYUVG9HIZPHMZ" localSheetId="5" hidden="1">#REF!</definedName>
    <definedName name="BExB7F7EIHG0MYMQYUVG9HIZPHMZ" localSheetId="9" hidden="1">#REF!</definedName>
    <definedName name="BExB7F7EIHG0MYMQYUVG9HIZPHMZ" localSheetId="6" hidden="1">#REF!</definedName>
    <definedName name="BExB7F7EIHG0MYMQYUVG9HIZPHMZ" localSheetId="10" hidden="1">#REF!</definedName>
    <definedName name="BExB7F7EIHG0MYMQYUVG9HIZPHMZ" localSheetId="13" hidden="1">#REF!</definedName>
    <definedName name="BExB7F7EIHG0MYMQYUVG9HIZPHMZ" localSheetId="14" hidden="1">#REF!</definedName>
    <definedName name="BExB7F7EIHG0MYMQYUVG9HIZPHMZ" localSheetId="16" hidden="1">#REF!</definedName>
    <definedName name="BExB7F7EIHG0MYMQYUVG9HIZPHMZ" localSheetId="15" hidden="1">#REF!</definedName>
    <definedName name="BExB7F7EIHG0MYMQYUVG9HIZPHMZ" localSheetId="18" hidden="1">#REF!</definedName>
    <definedName name="BExB7F7EIHG0MYMQYUVG9HIZPHMZ" localSheetId="17" hidden="1">#REF!</definedName>
    <definedName name="BExB7F7EIHG0MYMQYUVG9HIZPHMZ" localSheetId="2" hidden="1">#REF!</definedName>
    <definedName name="BExB7F7EIHG0MYMQYUVG9HIZPHMZ" localSheetId="0" hidden="1">#REF!</definedName>
    <definedName name="BExB7F7EIHG0MYMQYUVG9HIZPHMZ" hidden="1">#REF!</definedName>
    <definedName name="BExB806PAXX70XUTA3ZI7OORD78R" localSheetId="5" hidden="1">#REF!</definedName>
    <definedName name="BExB806PAXX70XUTA3ZI7OORD78R" localSheetId="9" hidden="1">#REF!</definedName>
    <definedName name="BExB806PAXX70XUTA3ZI7OORD78R" localSheetId="6" hidden="1">#REF!</definedName>
    <definedName name="BExB806PAXX70XUTA3ZI7OORD78R" localSheetId="10" hidden="1">#REF!</definedName>
    <definedName name="BExB806PAXX70XUTA3ZI7OORD78R" localSheetId="13" hidden="1">#REF!</definedName>
    <definedName name="BExB806PAXX70XUTA3ZI7OORD78R" localSheetId="14" hidden="1">#REF!</definedName>
    <definedName name="BExB806PAXX70XUTA3ZI7OORD78R" localSheetId="16" hidden="1">#REF!</definedName>
    <definedName name="BExB806PAXX70XUTA3ZI7OORD78R" localSheetId="15" hidden="1">#REF!</definedName>
    <definedName name="BExB806PAXX70XUTA3ZI7OORD78R" localSheetId="18" hidden="1">#REF!</definedName>
    <definedName name="BExB806PAXX70XUTA3ZI7OORD78R" localSheetId="17" hidden="1">#REF!</definedName>
    <definedName name="BExB806PAXX70XUTA3ZI7OORD78R" localSheetId="2" hidden="1">#REF!</definedName>
    <definedName name="BExB806PAXX70XUTA3ZI7OORD78R" localSheetId="0" hidden="1">#REF!</definedName>
    <definedName name="BExB806PAXX70XUTA3ZI7OORD78R" hidden="1">#REF!</definedName>
    <definedName name="BExB83199EQQS6I5HE7WADNCK8OE" localSheetId="5" hidden="1">#REF!</definedName>
    <definedName name="BExB83199EQQS6I5HE7WADNCK8OE" localSheetId="9" hidden="1">#REF!</definedName>
    <definedName name="BExB83199EQQS6I5HE7WADNCK8OE" localSheetId="6" hidden="1">#REF!</definedName>
    <definedName name="BExB83199EQQS6I5HE7WADNCK8OE" localSheetId="10" hidden="1">#REF!</definedName>
    <definedName name="BExB83199EQQS6I5HE7WADNCK8OE" localSheetId="13" hidden="1">#REF!</definedName>
    <definedName name="BExB83199EQQS6I5HE7WADNCK8OE" localSheetId="14" hidden="1">#REF!</definedName>
    <definedName name="BExB83199EQQS6I5HE7WADNCK8OE" localSheetId="16" hidden="1">#REF!</definedName>
    <definedName name="BExB83199EQQS6I5HE7WADNCK8OE" localSheetId="15" hidden="1">#REF!</definedName>
    <definedName name="BExB83199EQQS6I5HE7WADNCK8OE" localSheetId="18" hidden="1">#REF!</definedName>
    <definedName name="BExB83199EQQS6I5HE7WADNCK8OE" localSheetId="17" hidden="1">#REF!</definedName>
    <definedName name="BExB83199EQQS6I5HE7WADNCK8OE" localSheetId="2" hidden="1">#REF!</definedName>
    <definedName name="BExB83199EQQS6I5HE7WADNCK8OE" localSheetId="0" hidden="1">#REF!</definedName>
    <definedName name="BExB83199EQQS6I5HE7WADNCK8OE" hidden="1">#REF!</definedName>
    <definedName name="BExB8HF4UBVZKQCSRFRUQL2EE6VL" localSheetId="5" hidden="1">#REF!</definedName>
    <definedName name="BExB8HF4UBVZKQCSRFRUQL2EE6VL" localSheetId="9" hidden="1">#REF!</definedName>
    <definedName name="BExB8HF4UBVZKQCSRFRUQL2EE6VL" localSheetId="6" hidden="1">#REF!</definedName>
    <definedName name="BExB8HF4UBVZKQCSRFRUQL2EE6VL" localSheetId="10" hidden="1">#REF!</definedName>
    <definedName name="BExB8HF4UBVZKQCSRFRUQL2EE6VL" localSheetId="13" hidden="1">#REF!</definedName>
    <definedName name="BExB8HF4UBVZKQCSRFRUQL2EE6VL" localSheetId="14" hidden="1">#REF!</definedName>
    <definedName name="BExB8HF4UBVZKQCSRFRUQL2EE6VL" localSheetId="16" hidden="1">#REF!</definedName>
    <definedName name="BExB8HF4UBVZKQCSRFRUQL2EE6VL" localSheetId="15" hidden="1">#REF!</definedName>
    <definedName name="BExB8HF4UBVZKQCSRFRUQL2EE6VL" localSheetId="18" hidden="1">#REF!</definedName>
    <definedName name="BExB8HF4UBVZKQCSRFRUQL2EE6VL" localSheetId="17" hidden="1">#REF!</definedName>
    <definedName name="BExB8HF4UBVZKQCSRFRUQL2EE6VL" localSheetId="2" hidden="1">#REF!</definedName>
    <definedName name="BExB8HF4UBVZKQCSRFRUQL2EE6VL" localSheetId="0" hidden="1">#REF!</definedName>
    <definedName name="BExB8HF4UBVZKQCSRFRUQL2EE6VL" hidden="1">#REF!</definedName>
    <definedName name="BExB8HKHKZ1ORJZUYGG2M4VSCC39" localSheetId="5" hidden="1">#REF!</definedName>
    <definedName name="BExB8HKHKZ1ORJZUYGG2M4VSCC39" localSheetId="9" hidden="1">#REF!</definedName>
    <definedName name="BExB8HKHKZ1ORJZUYGG2M4VSCC39" localSheetId="6" hidden="1">#REF!</definedName>
    <definedName name="BExB8HKHKZ1ORJZUYGG2M4VSCC39" localSheetId="10" hidden="1">#REF!</definedName>
    <definedName name="BExB8HKHKZ1ORJZUYGG2M4VSCC39" localSheetId="13" hidden="1">#REF!</definedName>
    <definedName name="BExB8HKHKZ1ORJZUYGG2M4VSCC39" localSheetId="14" hidden="1">#REF!</definedName>
    <definedName name="BExB8HKHKZ1ORJZUYGG2M4VSCC39" localSheetId="16" hidden="1">#REF!</definedName>
    <definedName name="BExB8HKHKZ1ORJZUYGG2M4VSCC39" localSheetId="15" hidden="1">#REF!</definedName>
    <definedName name="BExB8HKHKZ1ORJZUYGG2M4VSCC39" localSheetId="18" hidden="1">#REF!</definedName>
    <definedName name="BExB8HKHKZ1ORJZUYGG2M4VSCC39" localSheetId="17" hidden="1">#REF!</definedName>
    <definedName name="BExB8HKHKZ1ORJZUYGG2M4VSCC39" localSheetId="2" hidden="1">#REF!</definedName>
    <definedName name="BExB8HKHKZ1ORJZUYGG2M4VSCC39" localSheetId="0" hidden="1">#REF!</definedName>
    <definedName name="BExB8HKHKZ1ORJZUYGG2M4VSCC39" hidden="1">#REF!</definedName>
    <definedName name="BExB8HV9YUS1Q77M9SNFRKDLU5HS" localSheetId="5" hidden="1">#REF!</definedName>
    <definedName name="BExB8HV9YUS1Q77M9SNFRKDLU5HS" localSheetId="9" hidden="1">#REF!</definedName>
    <definedName name="BExB8HV9YUS1Q77M9SNFRKDLU5HS" localSheetId="6" hidden="1">#REF!</definedName>
    <definedName name="BExB8HV9YUS1Q77M9SNFRKDLU5HS" localSheetId="10" hidden="1">#REF!</definedName>
    <definedName name="BExB8HV9YUS1Q77M9SNFRKDLU5HS" localSheetId="13" hidden="1">#REF!</definedName>
    <definedName name="BExB8HV9YUS1Q77M9SNFRKDLU5HS" localSheetId="14" hidden="1">#REF!</definedName>
    <definedName name="BExB8HV9YUS1Q77M9SNFRKDLU5HS" localSheetId="16" hidden="1">#REF!</definedName>
    <definedName name="BExB8HV9YUS1Q77M9SNFRKDLU5HS" localSheetId="15" hidden="1">#REF!</definedName>
    <definedName name="BExB8HV9YUS1Q77M9SNFRKDLU5HS" localSheetId="18" hidden="1">#REF!</definedName>
    <definedName name="BExB8HV9YUS1Q77M9SNFRKDLU5HS" localSheetId="17" hidden="1">#REF!</definedName>
    <definedName name="BExB8HV9YUS1Q77M9SNFRKDLU5HS" localSheetId="2" hidden="1">#REF!</definedName>
    <definedName name="BExB8HV9YUS1Q77M9SNFRKDLU5HS" localSheetId="0" hidden="1">#REF!</definedName>
    <definedName name="BExB8HV9YUS1Q77M9SNFRKDLU5HS" hidden="1">#REF!</definedName>
    <definedName name="BExB8QPH8DC5BESEVPSMBCWVN6PO" localSheetId="5" hidden="1">#REF!</definedName>
    <definedName name="BExB8QPH8DC5BESEVPSMBCWVN6PO" localSheetId="9" hidden="1">#REF!</definedName>
    <definedName name="BExB8QPH8DC5BESEVPSMBCWVN6PO" localSheetId="6" hidden="1">#REF!</definedName>
    <definedName name="BExB8QPH8DC5BESEVPSMBCWVN6PO" localSheetId="10" hidden="1">#REF!</definedName>
    <definedName name="BExB8QPH8DC5BESEVPSMBCWVN6PO" localSheetId="13" hidden="1">#REF!</definedName>
    <definedName name="BExB8QPH8DC5BESEVPSMBCWVN6PO" localSheetId="14" hidden="1">#REF!</definedName>
    <definedName name="BExB8QPH8DC5BESEVPSMBCWVN6PO" localSheetId="16" hidden="1">#REF!</definedName>
    <definedName name="BExB8QPH8DC5BESEVPSMBCWVN6PO" localSheetId="15" hidden="1">#REF!</definedName>
    <definedName name="BExB8QPH8DC5BESEVPSMBCWVN6PO" localSheetId="18" hidden="1">#REF!</definedName>
    <definedName name="BExB8QPH8DC5BESEVPSMBCWVN6PO" localSheetId="17" hidden="1">#REF!</definedName>
    <definedName name="BExB8QPH8DC5BESEVPSMBCWVN6PO" localSheetId="2" hidden="1">#REF!</definedName>
    <definedName name="BExB8QPH8DC5BESEVPSMBCWVN6PO" localSheetId="0" hidden="1">#REF!</definedName>
    <definedName name="BExB8QPH8DC5BESEVPSMBCWVN6PO" hidden="1">#REF!</definedName>
    <definedName name="BExB8U5N0D85YR8APKN3PPKG0FWP" localSheetId="5" hidden="1">#REF!</definedName>
    <definedName name="BExB8U5N0D85YR8APKN3PPKG0FWP" localSheetId="9" hidden="1">#REF!</definedName>
    <definedName name="BExB8U5N0D85YR8APKN3PPKG0FWP" localSheetId="6" hidden="1">#REF!</definedName>
    <definedName name="BExB8U5N0D85YR8APKN3PPKG0FWP" localSheetId="10" hidden="1">#REF!</definedName>
    <definedName name="BExB8U5N0D85YR8APKN3PPKG0FWP" localSheetId="13" hidden="1">#REF!</definedName>
    <definedName name="BExB8U5N0D85YR8APKN3PPKG0FWP" localSheetId="14" hidden="1">#REF!</definedName>
    <definedName name="BExB8U5N0D85YR8APKN3PPKG0FWP" localSheetId="16" hidden="1">#REF!</definedName>
    <definedName name="BExB8U5N0D85YR8APKN3PPKG0FWP" localSheetId="15" hidden="1">#REF!</definedName>
    <definedName name="BExB8U5N0D85YR8APKN3PPKG0FWP" localSheetId="18" hidden="1">#REF!</definedName>
    <definedName name="BExB8U5N0D85YR8APKN3PPKG0FWP" localSheetId="17" hidden="1">#REF!</definedName>
    <definedName name="BExB8U5N0D85YR8APKN3PPKG0FWP" localSheetId="2" hidden="1">#REF!</definedName>
    <definedName name="BExB8U5N0D85YR8APKN3PPKG0FWP" localSheetId="0" hidden="1">#REF!</definedName>
    <definedName name="BExB8U5N0D85YR8APKN3PPKG0FWP" hidden="1">#REF!</definedName>
    <definedName name="BExB93G413CK5DKO7925ZHSOBGIN" localSheetId="5" hidden="1">#REF!</definedName>
    <definedName name="BExB93G413CK5DKO7925ZHSOBGIN" localSheetId="9" hidden="1">#REF!</definedName>
    <definedName name="BExB93G413CK5DKO7925ZHSOBGIN" localSheetId="6" hidden="1">#REF!</definedName>
    <definedName name="BExB93G413CK5DKO7925ZHSOBGIN" localSheetId="10" hidden="1">#REF!</definedName>
    <definedName name="BExB93G413CK5DKO7925ZHSOBGIN" localSheetId="13" hidden="1">#REF!</definedName>
    <definedName name="BExB93G413CK5DKO7925ZHSOBGIN" localSheetId="14" hidden="1">#REF!</definedName>
    <definedName name="BExB93G413CK5DKO7925ZHSOBGIN" localSheetId="16" hidden="1">#REF!</definedName>
    <definedName name="BExB93G413CK5DKO7925ZHSOBGIN" localSheetId="15" hidden="1">#REF!</definedName>
    <definedName name="BExB93G413CK5DKO7925ZHSOBGIN" localSheetId="18" hidden="1">#REF!</definedName>
    <definedName name="BExB93G413CK5DKO7925ZHSOBGIN" localSheetId="17" hidden="1">#REF!</definedName>
    <definedName name="BExB93G413CK5DKO7925ZHSOBGIN" localSheetId="2" hidden="1">#REF!</definedName>
    <definedName name="BExB93G413CK5DKO7925ZHSOBGIN" localSheetId="0" hidden="1">#REF!</definedName>
    <definedName name="BExB93G413CK5DKO7925ZHSOBGIN" hidden="1">#REF!</definedName>
    <definedName name="BExB96LBXL1JW5A4PP93UJ9UDLKZ" localSheetId="5" hidden="1">#REF!</definedName>
    <definedName name="BExB96LBXL1JW5A4PP93UJ9UDLKZ" localSheetId="9" hidden="1">#REF!</definedName>
    <definedName name="BExB96LBXL1JW5A4PP93UJ9UDLKZ" localSheetId="6" hidden="1">#REF!</definedName>
    <definedName name="BExB96LBXL1JW5A4PP93UJ9UDLKZ" localSheetId="10" hidden="1">#REF!</definedName>
    <definedName name="BExB96LBXL1JW5A4PP93UJ9UDLKZ" localSheetId="13" hidden="1">#REF!</definedName>
    <definedName name="BExB96LBXL1JW5A4PP93UJ9UDLKZ" localSheetId="14" hidden="1">#REF!</definedName>
    <definedName name="BExB96LBXL1JW5A4PP93UJ9UDLKZ" localSheetId="16" hidden="1">#REF!</definedName>
    <definedName name="BExB96LBXL1JW5A4PP93UJ9UDLKZ" localSheetId="15" hidden="1">#REF!</definedName>
    <definedName name="BExB96LBXL1JW5A4PP93UJ9UDLKZ" localSheetId="18" hidden="1">#REF!</definedName>
    <definedName name="BExB96LBXL1JW5A4PP93UJ9UDLKZ" localSheetId="17" hidden="1">#REF!</definedName>
    <definedName name="BExB96LBXL1JW5A4PP93UJ9UDLKZ" localSheetId="2" hidden="1">#REF!</definedName>
    <definedName name="BExB96LBXL1JW5A4PP93UJ9UDLKZ" localSheetId="0" hidden="1">#REF!</definedName>
    <definedName name="BExB96LBXL1JW5A4PP93UJ9UDLKZ" hidden="1">#REF!</definedName>
    <definedName name="BExB9DHI5I2TJ2LXYPM98EE81L27" localSheetId="5" hidden="1">#REF!</definedName>
    <definedName name="BExB9DHI5I2TJ2LXYPM98EE81L27" localSheetId="9" hidden="1">#REF!</definedName>
    <definedName name="BExB9DHI5I2TJ2LXYPM98EE81L27" localSheetId="6" hidden="1">#REF!</definedName>
    <definedName name="BExB9DHI5I2TJ2LXYPM98EE81L27" localSheetId="10" hidden="1">#REF!</definedName>
    <definedName name="BExB9DHI5I2TJ2LXYPM98EE81L27" localSheetId="13" hidden="1">#REF!</definedName>
    <definedName name="BExB9DHI5I2TJ2LXYPM98EE81L27" localSheetId="14" hidden="1">#REF!</definedName>
    <definedName name="BExB9DHI5I2TJ2LXYPM98EE81L27" localSheetId="16" hidden="1">#REF!</definedName>
    <definedName name="BExB9DHI5I2TJ2LXYPM98EE81L27" localSheetId="15" hidden="1">#REF!</definedName>
    <definedName name="BExB9DHI5I2TJ2LXYPM98EE81L27" localSheetId="18" hidden="1">#REF!</definedName>
    <definedName name="BExB9DHI5I2TJ2LXYPM98EE81L27" localSheetId="17" hidden="1">#REF!</definedName>
    <definedName name="BExB9DHI5I2TJ2LXYPM98EE81L27" localSheetId="2" hidden="1">#REF!</definedName>
    <definedName name="BExB9DHI5I2TJ2LXYPM98EE81L27" localSheetId="0" hidden="1">#REF!</definedName>
    <definedName name="BExB9DHI5I2TJ2LXYPM98EE81L27" hidden="1">#REF!</definedName>
    <definedName name="BExB9G6LZG5OQUY0GZLHX066V3D4" localSheetId="5" hidden="1">#REF!</definedName>
    <definedName name="BExB9G6LZG5OQUY0GZLHX066V3D4" localSheetId="9" hidden="1">#REF!</definedName>
    <definedName name="BExB9G6LZG5OQUY0GZLHX066V3D4" localSheetId="6" hidden="1">#REF!</definedName>
    <definedName name="BExB9G6LZG5OQUY0GZLHX066V3D4" localSheetId="10" hidden="1">#REF!</definedName>
    <definedName name="BExB9G6LZG5OQUY0GZLHX066V3D4" localSheetId="13" hidden="1">#REF!</definedName>
    <definedName name="BExB9G6LZG5OQUY0GZLHX066V3D4" localSheetId="14" hidden="1">#REF!</definedName>
    <definedName name="BExB9G6LZG5OQUY0GZLHX066V3D4" localSheetId="16" hidden="1">#REF!</definedName>
    <definedName name="BExB9G6LZG5OQUY0GZLHX066V3D4" localSheetId="15" hidden="1">#REF!</definedName>
    <definedName name="BExB9G6LZG5OQUY0GZLHX066V3D4" localSheetId="18" hidden="1">#REF!</definedName>
    <definedName name="BExB9G6LZG5OQUY0GZLHX066V3D4" localSheetId="17" hidden="1">#REF!</definedName>
    <definedName name="BExB9G6LZG5OQUY0GZLHX066V3D4" localSheetId="2" hidden="1">#REF!</definedName>
    <definedName name="BExB9G6LZG5OQUY0GZLHX066V3D4" localSheetId="0" hidden="1">#REF!</definedName>
    <definedName name="BExB9G6LZG5OQUY0GZLHX066V3D4" hidden="1">#REF!</definedName>
    <definedName name="BExB9IFG9FW3RQUDIMDFKIYDB4HE" localSheetId="5" hidden="1">#REF!</definedName>
    <definedName name="BExB9IFG9FW3RQUDIMDFKIYDB4HE" localSheetId="9" hidden="1">#REF!</definedName>
    <definedName name="BExB9IFG9FW3RQUDIMDFKIYDB4HE" localSheetId="6" hidden="1">#REF!</definedName>
    <definedName name="BExB9IFG9FW3RQUDIMDFKIYDB4HE" localSheetId="10" hidden="1">#REF!</definedName>
    <definedName name="BExB9IFG9FW3RQUDIMDFKIYDB4HE" localSheetId="13" hidden="1">#REF!</definedName>
    <definedName name="BExB9IFG9FW3RQUDIMDFKIYDB4HE" localSheetId="14" hidden="1">#REF!</definedName>
    <definedName name="BExB9IFG9FW3RQUDIMDFKIYDB4HE" localSheetId="16" hidden="1">#REF!</definedName>
    <definedName name="BExB9IFG9FW3RQUDIMDFKIYDB4HE" localSheetId="15" hidden="1">#REF!</definedName>
    <definedName name="BExB9IFG9FW3RQUDIMDFKIYDB4HE" localSheetId="18" hidden="1">#REF!</definedName>
    <definedName name="BExB9IFG9FW3RQUDIMDFKIYDB4HE" localSheetId="17" hidden="1">#REF!</definedName>
    <definedName name="BExB9IFG9FW3RQUDIMDFKIYDB4HE" localSheetId="2" hidden="1">#REF!</definedName>
    <definedName name="BExB9IFG9FW3RQUDIMDFKIYDB4HE" localSheetId="0" hidden="1">#REF!</definedName>
    <definedName name="BExB9IFG9FW3RQUDIMDFKIYDB4HE" hidden="1">#REF!</definedName>
    <definedName name="BExB9NDIZ7LGMTL8351GRA6VK2K0" localSheetId="5" hidden="1">#REF!</definedName>
    <definedName name="BExB9NDIZ7LGMTL8351GRA6VK2K0" localSheetId="9" hidden="1">#REF!</definedName>
    <definedName name="BExB9NDIZ7LGMTL8351GRA6VK2K0" localSheetId="6" hidden="1">#REF!</definedName>
    <definedName name="BExB9NDIZ7LGMTL8351GRA6VK2K0" localSheetId="10" hidden="1">#REF!</definedName>
    <definedName name="BExB9NDIZ7LGMTL8351GRA6VK2K0" localSheetId="13" hidden="1">#REF!</definedName>
    <definedName name="BExB9NDIZ7LGMTL8351GRA6VK2K0" localSheetId="14" hidden="1">#REF!</definedName>
    <definedName name="BExB9NDIZ7LGMTL8351GRA6VK2K0" localSheetId="16" hidden="1">#REF!</definedName>
    <definedName name="BExB9NDIZ7LGMTL8351GRA6VK2K0" localSheetId="15" hidden="1">#REF!</definedName>
    <definedName name="BExB9NDIZ7LGMTL8351GRA6VK2K0" localSheetId="18" hidden="1">#REF!</definedName>
    <definedName name="BExB9NDIZ7LGMTL8351GRA6VK2K0" localSheetId="17" hidden="1">#REF!</definedName>
    <definedName name="BExB9NDIZ7LGMTL8351GRA6VK2K0" localSheetId="2" hidden="1">#REF!</definedName>
    <definedName name="BExB9NDIZ7LGMTL8351GRA6VK2K0" localSheetId="0" hidden="1">#REF!</definedName>
    <definedName name="BExB9NDIZ7LGMTL8351GRA6VK2K0" hidden="1">#REF!</definedName>
    <definedName name="BExB9Q2MZZHBGW8QQKVEYIMJBPIE" localSheetId="5" hidden="1">#REF!</definedName>
    <definedName name="BExB9Q2MZZHBGW8QQKVEYIMJBPIE" localSheetId="9" hidden="1">#REF!</definedName>
    <definedName name="BExB9Q2MZZHBGW8QQKVEYIMJBPIE" localSheetId="6" hidden="1">#REF!</definedName>
    <definedName name="BExB9Q2MZZHBGW8QQKVEYIMJBPIE" localSheetId="10" hidden="1">#REF!</definedName>
    <definedName name="BExB9Q2MZZHBGW8QQKVEYIMJBPIE" localSheetId="13" hidden="1">#REF!</definedName>
    <definedName name="BExB9Q2MZZHBGW8QQKVEYIMJBPIE" localSheetId="14" hidden="1">#REF!</definedName>
    <definedName name="BExB9Q2MZZHBGW8QQKVEYIMJBPIE" localSheetId="16" hidden="1">#REF!</definedName>
    <definedName name="BExB9Q2MZZHBGW8QQKVEYIMJBPIE" localSheetId="15" hidden="1">#REF!</definedName>
    <definedName name="BExB9Q2MZZHBGW8QQKVEYIMJBPIE" localSheetId="18" hidden="1">#REF!</definedName>
    <definedName name="BExB9Q2MZZHBGW8QQKVEYIMJBPIE" localSheetId="17" hidden="1">#REF!</definedName>
    <definedName name="BExB9Q2MZZHBGW8QQKVEYIMJBPIE" localSheetId="2" hidden="1">#REF!</definedName>
    <definedName name="BExB9Q2MZZHBGW8QQKVEYIMJBPIE" localSheetId="0" hidden="1">#REF!</definedName>
    <definedName name="BExB9Q2MZZHBGW8QQKVEYIMJBPIE" hidden="1">#REF!</definedName>
    <definedName name="BExBA1GON0EZRJ20UYPILAPLNQWM" localSheetId="5" hidden="1">#REF!</definedName>
    <definedName name="BExBA1GON0EZRJ20UYPILAPLNQWM" localSheetId="9" hidden="1">#REF!</definedName>
    <definedName name="BExBA1GON0EZRJ20UYPILAPLNQWM" localSheetId="6" hidden="1">#REF!</definedName>
    <definedName name="BExBA1GON0EZRJ20UYPILAPLNQWM" localSheetId="10" hidden="1">#REF!</definedName>
    <definedName name="BExBA1GON0EZRJ20UYPILAPLNQWM" localSheetId="13" hidden="1">#REF!</definedName>
    <definedName name="BExBA1GON0EZRJ20UYPILAPLNQWM" localSheetId="14" hidden="1">#REF!</definedName>
    <definedName name="BExBA1GON0EZRJ20UYPILAPLNQWM" localSheetId="16" hidden="1">#REF!</definedName>
    <definedName name="BExBA1GON0EZRJ20UYPILAPLNQWM" localSheetId="15" hidden="1">#REF!</definedName>
    <definedName name="BExBA1GON0EZRJ20UYPILAPLNQWM" localSheetId="18" hidden="1">#REF!</definedName>
    <definedName name="BExBA1GON0EZRJ20UYPILAPLNQWM" localSheetId="17" hidden="1">#REF!</definedName>
    <definedName name="BExBA1GON0EZRJ20UYPILAPLNQWM" localSheetId="2" hidden="1">#REF!</definedName>
    <definedName name="BExBA1GON0EZRJ20UYPILAPLNQWM" localSheetId="0" hidden="1">#REF!</definedName>
    <definedName name="BExBA1GON0EZRJ20UYPILAPLNQWM" hidden="1">#REF!</definedName>
    <definedName name="BExBA525BALJ5HMTDMMSM5WWJ1YW" localSheetId="5" hidden="1">#REF!</definedName>
    <definedName name="BExBA525BALJ5HMTDMMSM5WWJ1YW" localSheetId="9" hidden="1">#REF!</definedName>
    <definedName name="BExBA525BALJ5HMTDMMSM5WWJ1YW" localSheetId="6" hidden="1">#REF!</definedName>
    <definedName name="BExBA525BALJ5HMTDMMSM5WWJ1YW" localSheetId="10" hidden="1">#REF!</definedName>
    <definedName name="BExBA525BALJ5HMTDMMSM5WWJ1YW" localSheetId="13" hidden="1">#REF!</definedName>
    <definedName name="BExBA525BALJ5HMTDMMSM5WWJ1YW" localSheetId="14" hidden="1">#REF!</definedName>
    <definedName name="BExBA525BALJ5HMTDMMSM5WWJ1YW" localSheetId="16" hidden="1">#REF!</definedName>
    <definedName name="BExBA525BALJ5HMTDMMSM5WWJ1YW" localSheetId="15" hidden="1">#REF!</definedName>
    <definedName name="BExBA525BALJ5HMTDMMSM5WWJ1YW" localSheetId="18" hidden="1">#REF!</definedName>
    <definedName name="BExBA525BALJ5HMTDMMSM5WWJ1YW" localSheetId="17" hidden="1">#REF!</definedName>
    <definedName name="BExBA525BALJ5HMTDMMSM5WWJ1YW" localSheetId="2" hidden="1">#REF!</definedName>
    <definedName name="BExBA525BALJ5HMTDMMSM5WWJ1YW" localSheetId="0" hidden="1">#REF!</definedName>
    <definedName name="BExBA525BALJ5HMTDMMSM5WWJ1YW" hidden="1">#REF!</definedName>
    <definedName name="BExBA69ASGYRZW1G1DYIS9QRRTBN" localSheetId="5" hidden="1">#REF!</definedName>
    <definedName name="BExBA69ASGYRZW1G1DYIS9QRRTBN" localSheetId="9" hidden="1">#REF!</definedName>
    <definedName name="BExBA69ASGYRZW1G1DYIS9QRRTBN" localSheetId="6" hidden="1">#REF!</definedName>
    <definedName name="BExBA69ASGYRZW1G1DYIS9QRRTBN" localSheetId="10" hidden="1">#REF!</definedName>
    <definedName name="BExBA69ASGYRZW1G1DYIS9QRRTBN" localSheetId="13" hidden="1">#REF!</definedName>
    <definedName name="BExBA69ASGYRZW1G1DYIS9QRRTBN" localSheetId="14" hidden="1">#REF!</definedName>
    <definedName name="BExBA69ASGYRZW1G1DYIS9QRRTBN" localSheetId="16" hidden="1">#REF!</definedName>
    <definedName name="BExBA69ASGYRZW1G1DYIS9QRRTBN" localSheetId="15" hidden="1">#REF!</definedName>
    <definedName name="BExBA69ASGYRZW1G1DYIS9QRRTBN" localSheetId="18" hidden="1">#REF!</definedName>
    <definedName name="BExBA69ASGYRZW1G1DYIS9QRRTBN" localSheetId="17" hidden="1">#REF!</definedName>
    <definedName name="BExBA69ASGYRZW1G1DYIS9QRRTBN" localSheetId="2" hidden="1">#REF!</definedName>
    <definedName name="BExBA69ASGYRZW1G1DYIS9QRRTBN" localSheetId="0" hidden="1">#REF!</definedName>
    <definedName name="BExBA69ASGYRZW1G1DYIS9QRRTBN" hidden="1">#REF!</definedName>
    <definedName name="BExBA6K42582A14WFFWQ3Q8QQWB6" localSheetId="5" hidden="1">#REF!</definedName>
    <definedName name="BExBA6K42582A14WFFWQ3Q8QQWB6" localSheetId="9" hidden="1">#REF!</definedName>
    <definedName name="BExBA6K42582A14WFFWQ3Q8QQWB6" localSheetId="6" hidden="1">#REF!</definedName>
    <definedName name="BExBA6K42582A14WFFWQ3Q8QQWB6" localSheetId="10" hidden="1">#REF!</definedName>
    <definedName name="BExBA6K42582A14WFFWQ3Q8QQWB6" localSheetId="13" hidden="1">#REF!</definedName>
    <definedName name="BExBA6K42582A14WFFWQ3Q8QQWB6" localSheetId="14" hidden="1">#REF!</definedName>
    <definedName name="BExBA6K42582A14WFFWQ3Q8QQWB6" localSheetId="16" hidden="1">#REF!</definedName>
    <definedName name="BExBA6K42582A14WFFWQ3Q8QQWB6" localSheetId="15" hidden="1">#REF!</definedName>
    <definedName name="BExBA6K42582A14WFFWQ3Q8QQWB6" localSheetId="18" hidden="1">#REF!</definedName>
    <definedName name="BExBA6K42582A14WFFWQ3Q8QQWB6" localSheetId="17" hidden="1">#REF!</definedName>
    <definedName name="BExBA6K42582A14WFFWQ3Q8QQWB6" localSheetId="2" hidden="1">#REF!</definedName>
    <definedName name="BExBA6K42582A14WFFWQ3Q8QQWB6" localSheetId="0" hidden="1">#REF!</definedName>
    <definedName name="BExBA6K42582A14WFFWQ3Q8QQWB6" hidden="1">#REF!</definedName>
    <definedName name="BExBA8I5D4R8R2PYQ1K16TWGTOEP" localSheetId="5" hidden="1">#REF!</definedName>
    <definedName name="BExBA8I5D4R8R2PYQ1K16TWGTOEP" localSheetId="9" hidden="1">#REF!</definedName>
    <definedName name="BExBA8I5D4R8R2PYQ1K16TWGTOEP" localSheetId="6" hidden="1">#REF!</definedName>
    <definedName name="BExBA8I5D4R8R2PYQ1K16TWGTOEP" localSheetId="10" hidden="1">#REF!</definedName>
    <definedName name="BExBA8I5D4R8R2PYQ1K16TWGTOEP" localSheetId="13" hidden="1">#REF!</definedName>
    <definedName name="BExBA8I5D4R8R2PYQ1K16TWGTOEP" localSheetId="14" hidden="1">#REF!</definedName>
    <definedName name="BExBA8I5D4R8R2PYQ1K16TWGTOEP" localSheetId="16" hidden="1">#REF!</definedName>
    <definedName name="BExBA8I5D4R8R2PYQ1K16TWGTOEP" localSheetId="15" hidden="1">#REF!</definedName>
    <definedName name="BExBA8I5D4R8R2PYQ1K16TWGTOEP" localSheetId="18" hidden="1">#REF!</definedName>
    <definedName name="BExBA8I5D4R8R2PYQ1K16TWGTOEP" localSheetId="17" hidden="1">#REF!</definedName>
    <definedName name="BExBA8I5D4R8R2PYQ1K16TWGTOEP" localSheetId="2" hidden="1">#REF!</definedName>
    <definedName name="BExBA8I5D4R8R2PYQ1K16TWGTOEP" localSheetId="0" hidden="1">#REF!</definedName>
    <definedName name="BExBA8I5D4R8R2PYQ1K16TWGTOEP" hidden="1">#REF!</definedName>
    <definedName name="BExBA93PE0DGUUTA7LLSIGBIXWE5" localSheetId="5" hidden="1">#REF!</definedName>
    <definedName name="BExBA93PE0DGUUTA7LLSIGBIXWE5" localSheetId="9" hidden="1">#REF!</definedName>
    <definedName name="BExBA93PE0DGUUTA7LLSIGBIXWE5" localSheetId="6" hidden="1">#REF!</definedName>
    <definedName name="BExBA93PE0DGUUTA7LLSIGBIXWE5" localSheetId="10" hidden="1">#REF!</definedName>
    <definedName name="BExBA93PE0DGUUTA7LLSIGBIXWE5" localSheetId="13" hidden="1">#REF!</definedName>
    <definedName name="BExBA93PE0DGUUTA7LLSIGBIXWE5" localSheetId="14" hidden="1">#REF!</definedName>
    <definedName name="BExBA93PE0DGUUTA7LLSIGBIXWE5" localSheetId="16" hidden="1">#REF!</definedName>
    <definedName name="BExBA93PE0DGUUTA7LLSIGBIXWE5" localSheetId="15" hidden="1">#REF!</definedName>
    <definedName name="BExBA93PE0DGUUTA7LLSIGBIXWE5" localSheetId="18" hidden="1">#REF!</definedName>
    <definedName name="BExBA93PE0DGUUTA7LLSIGBIXWE5" localSheetId="17" hidden="1">#REF!</definedName>
    <definedName name="BExBA93PE0DGUUTA7LLSIGBIXWE5" localSheetId="2" hidden="1">#REF!</definedName>
    <definedName name="BExBA93PE0DGUUTA7LLSIGBIXWE5" localSheetId="0" hidden="1">#REF!</definedName>
    <definedName name="BExBA93PE0DGUUTA7LLSIGBIXWE5" hidden="1">#REF!</definedName>
    <definedName name="BExBABCQMR685CQ1SC8CECO7GTGB" localSheetId="5" hidden="1">#REF!</definedName>
    <definedName name="BExBABCQMR685CQ1SC8CECO7GTGB" localSheetId="9" hidden="1">#REF!</definedName>
    <definedName name="BExBABCQMR685CQ1SC8CECO7GTGB" localSheetId="6" hidden="1">#REF!</definedName>
    <definedName name="BExBABCQMR685CQ1SC8CECO7GTGB" localSheetId="10" hidden="1">#REF!</definedName>
    <definedName name="BExBABCQMR685CQ1SC8CECO7GTGB" localSheetId="13" hidden="1">#REF!</definedName>
    <definedName name="BExBABCQMR685CQ1SC8CECO7GTGB" localSheetId="14" hidden="1">#REF!</definedName>
    <definedName name="BExBABCQMR685CQ1SC8CECO7GTGB" localSheetId="16" hidden="1">#REF!</definedName>
    <definedName name="BExBABCQMR685CQ1SC8CECO7GTGB" localSheetId="15" hidden="1">#REF!</definedName>
    <definedName name="BExBABCQMR685CQ1SC8CECO7GTGB" localSheetId="18" hidden="1">#REF!</definedName>
    <definedName name="BExBABCQMR685CQ1SC8CECO7GTGB" localSheetId="17" hidden="1">#REF!</definedName>
    <definedName name="BExBABCQMR685CQ1SC8CECO7GTGB" localSheetId="2" hidden="1">#REF!</definedName>
    <definedName name="BExBABCQMR685CQ1SC8CECO7GTGB" localSheetId="0" hidden="1">#REF!</definedName>
    <definedName name="BExBABCQMR685CQ1SC8CECO7GTGB" hidden="1">#REF!</definedName>
    <definedName name="BExBAI8X0FKDQJ6YZJQDTTG4ZCWY" localSheetId="5" hidden="1">#REF!</definedName>
    <definedName name="BExBAI8X0FKDQJ6YZJQDTTG4ZCWY" localSheetId="9" hidden="1">#REF!</definedName>
    <definedName name="BExBAI8X0FKDQJ6YZJQDTTG4ZCWY" localSheetId="6" hidden="1">#REF!</definedName>
    <definedName name="BExBAI8X0FKDQJ6YZJQDTTG4ZCWY" localSheetId="10" hidden="1">#REF!</definedName>
    <definedName name="BExBAI8X0FKDQJ6YZJQDTTG4ZCWY" localSheetId="13" hidden="1">#REF!</definedName>
    <definedName name="BExBAI8X0FKDQJ6YZJQDTTG4ZCWY" localSheetId="14" hidden="1">#REF!</definedName>
    <definedName name="BExBAI8X0FKDQJ6YZJQDTTG4ZCWY" localSheetId="16" hidden="1">#REF!</definedName>
    <definedName name="BExBAI8X0FKDQJ6YZJQDTTG4ZCWY" localSheetId="15" hidden="1">#REF!</definedName>
    <definedName name="BExBAI8X0FKDQJ6YZJQDTTG4ZCWY" localSheetId="18" hidden="1">#REF!</definedName>
    <definedName name="BExBAI8X0FKDQJ6YZJQDTTG4ZCWY" localSheetId="17" hidden="1">#REF!</definedName>
    <definedName name="BExBAI8X0FKDQJ6YZJQDTTG4ZCWY" localSheetId="2" hidden="1">#REF!</definedName>
    <definedName name="BExBAI8X0FKDQJ6YZJQDTTG4ZCWY" localSheetId="0" hidden="1">#REF!</definedName>
    <definedName name="BExBAI8X0FKDQJ6YZJQDTTG4ZCWY" hidden="1">#REF!</definedName>
    <definedName name="BExBAKN7XIBAXCF9PCNVS038PCQO" localSheetId="5" hidden="1">#REF!</definedName>
    <definedName name="BExBAKN7XIBAXCF9PCNVS038PCQO" localSheetId="9" hidden="1">#REF!</definedName>
    <definedName name="BExBAKN7XIBAXCF9PCNVS038PCQO" localSheetId="6" hidden="1">#REF!</definedName>
    <definedName name="BExBAKN7XIBAXCF9PCNVS038PCQO" localSheetId="10" hidden="1">#REF!</definedName>
    <definedName name="BExBAKN7XIBAXCF9PCNVS038PCQO" localSheetId="13" hidden="1">#REF!</definedName>
    <definedName name="BExBAKN7XIBAXCF9PCNVS038PCQO" localSheetId="14" hidden="1">#REF!</definedName>
    <definedName name="BExBAKN7XIBAXCF9PCNVS038PCQO" localSheetId="16" hidden="1">#REF!</definedName>
    <definedName name="BExBAKN7XIBAXCF9PCNVS038PCQO" localSheetId="15" hidden="1">#REF!</definedName>
    <definedName name="BExBAKN7XIBAXCF9PCNVS038PCQO" localSheetId="18" hidden="1">#REF!</definedName>
    <definedName name="BExBAKN7XIBAXCF9PCNVS038PCQO" localSheetId="17" hidden="1">#REF!</definedName>
    <definedName name="BExBAKN7XIBAXCF9PCNVS038PCQO" localSheetId="2" hidden="1">#REF!</definedName>
    <definedName name="BExBAKN7XIBAXCF9PCNVS038PCQO" localSheetId="0" hidden="1">#REF!</definedName>
    <definedName name="BExBAKN7XIBAXCF9PCNVS038PCQO" hidden="1">#REF!</definedName>
    <definedName name="BExBAKXZ7PBW3DDKKA5MWC1ZUC7O" localSheetId="5" hidden="1">#REF!</definedName>
    <definedName name="BExBAKXZ7PBW3DDKKA5MWC1ZUC7O" localSheetId="9" hidden="1">#REF!</definedName>
    <definedName name="BExBAKXZ7PBW3DDKKA5MWC1ZUC7O" localSheetId="6" hidden="1">#REF!</definedName>
    <definedName name="BExBAKXZ7PBW3DDKKA5MWC1ZUC7O" localSheetId="10" hidden="1">#REF!</definedName>
    <definedName name="BExBAKXZ7PBW3DDKKA5MWC1ZUC7O" localSheetId="13" hidden="1">#REF!</definedName>
    <definedName name="BExBAKXZ7PBW3DDKKA5MWC1ZUC7O" localSheetId="14" hidden="1">#REF!</definedName>
    <definedName name="BExBAKXZ7PBW3DDKKA5MWC1ZUC7O" localSheetId="16" hidden="1">#REF!</definedName>
    <definedName name="BExBAKXZ7PBW3DDKKA5MWC1ZUC7O" localSheetId="15" hidden="1">#REF!</definedName>
    <definedName name="BExBAKXZ7PBW3DDKKA5MWC1ZUC7O" localSheetId="18" hidden="1">#REF!</definedName>
    <definedName name="BExBAKXZ7PBW3DDKKA5MWC1ZUC7O" localSheetId="17" hidden="1">#REF!</definedName>
    <definedName name="BExBAKXZ7PBW3DDKKA5MWC1ZUC7O" localSheetId="2" hidden="1">#REF!</definedName>
    <definedName name="BExBAKXZ7PBW3DDKKA5MWC1ZUC7O" localSheetId="0" hidden="1">#REF!</definedName>
    <definedName name="BExBAKXZ7PBW3DDKKA5MWC1ZUC7O" hidden="1">#REF!</definedName>
    <definedName name="BExBAO8NLXZXHO6KCIECSFCH3RR0" localSheetId="5" hidden="1">#REF!</definedName>
    <definedName name="BExBAO8NLXZXHO6KCIECSFCH3RR0" localSheetId="9" hidden="1">#REF!</definedName>
    <definedName name="BExBAO8NLXZXHO6KCIECSFCH3RR0" localSheetId="6" hidden="1">#REF!</definedName>
    <definedName name="BExBAO8NLXZXHO6KCIECSFCH3RR0" localSheetId="10" hidden="1">#REF!</definedName>
    <definedName name="BExBAO8NLXZXHO6KCIECSFCH3RR0" localSheetId="13" hidden="1">#REF!</definedName>
    <definedName name="BExBAO8NLXZXHO6KCIECSFCH3RR0" localSheetId="14" hidden="1">#REF!</definedName>
    <definedName name="BExBAO8NLXZXHO6KCIECSFCH3RR0" localSheetId="16" hidden="1">#REF!</definedName>
    <definedName name="BExBAO8NLXZXHO6KCIECSFCH3RR0" localSheetId="15" hidden="1">#REF!</definedName>
    <definedName name="BExBAO8NLXZXHO6KCIECSFCH3RR0" localSheetId="18" hidden="1">#REF!</definedName>
    <definedName name="BExBAO8NLXZXHO6KCIECSFCH3RR0" localSheetId="17" hidden="1">#REF!</definedName>
    <definedName name="BExBAO8NLXZXHO6KCIECSFCH3RR0" localSheetId="2" hidden="1">#REF!</definedName>
    <definedName name="BExBAO8NLXZXHO6KCIECSFCH3RR0" localSheetId="0" hidden="1">#REF!</definedName>
    <definedName name="BExBAO8NLXZXHO6KCIECSFCH3RR0" hidden="1">#REF!</definedName>
    <definedName name="BExBAOOT1KBSIEISN1ADL4RMY879" localSheetId="5" hidden="1">#REF!</definedName>
    <definedName name="BExBAOOT1KBSIEISN1ADL4RMY879" localSheetId="9" hidden="1">#REF!</definedName>
    <definedName name="BExBAOOT1KBSIEISN1ADL4RMY879" localSheetId="6" hidden="1">#REF!</definedName>
    <definedName name="BExBAOOT1KBSIEISN1ADL4RMY879" localSheetId="10" hidden="1">#REF!</definedName>
    <definedName name="BExBAOOT1KBSIEISN1ADL4RMY879" localSheetId="13" hidden="1">#REF!</definedName>
    <definedName name="BExBAOOT1KBSIEISN1ADL4RMY879" localSheetId="14" hidden="1">#REF!</definedName>
    <definedName name="BExBAOOT1KBSIEISN1ADL4RMY879" localSheetId="16" hidden="1">#REF!</definedName>
    <definedName name="BExBAOOT1KBSIEISN1ADL4RMY879" localSheetId="15" hidden="1">#REF!</definedName>
    <definedName name="BExBAOOT1KBSIEISN1ADL4RMY879" localSheetId="18" hidden="1">#REF!</definedName>
    <definedName name="BExBAOOT1KBSIEISN1ADL4RMY879" localSheetId="17" hidden="1">#REF!</definedName>
    <definedName name="BExBAOOT1KBSIEISN1ADL4RMY879" localSheetId="2" hidden="1">#REF!</definedName>
    <definedName name="BExBAOOT1KBSIEISN1ADL4RMY879" localSheetId="0" hidden="1">#REF!</definedName>
    <definedName name="BExBAOOT1KBSIEISN1ADL4RMY879" hidden="1">#REF!</definedName>
    <definedName name="BExBAVKX8Q09370X1GCZWJ4E91YJ" localSheetId="5" hidden="1">#REF!</definedName>
    <definedName name="BExBAVKX8Q09370X1GCZWJ4E91YJ" localSheetId="9" hidden="1">#REF!</definedName>
    <definedName name="BExBAVKX8Q09370X1GCZWJ4E91YJ" localSheetId="6" hidden="1">#REF!</definedName>
    <definedName name="BExBAVKX8Q09370X1GCZWJ4E91YJ" localSheetId="10" hidden="1">#REF!</definedName>
    <definedName name="BExBAVKX8Q09370X1GCZWJ4E91YJ" localSheetId="13" hidden="1">#REF!</definedName>
    <definedName name="BExBAVKX8Q09370X1GCZWJ4E91YJ" localSheetId="14" hidden="1">#REF!</definedName>
    <definedName name="BExBAVKX8Q09370X1GCZWJ4E91YJ" localSheetId="16" hidden="1">#REF!</definedName>
    <definedName name="BExBAVKX8Q09370X1GCZWJ4E91YJ" localSheetId="15" hidden="1">#REF!</definedName>
    <definedName name="BExBAVKX8Q09370X1GCZWJ4E91YJ" localSheetId="18" hidden="1">#REF!</definedName>
    <definedName name="BExBAVKX8Q09370X1GCZWJ4E91YJ" localSheetId="17" hidden="1">#REF!</definedName>
    <definedName name="BExBAVKX8Q09370X1GCZWJ4E91YJ" localSheetId="2" hidden="1">#REF!</definedName>
    <definedName name="BExBAVKX8Q09370X1GCZWJ4E91YJ" localSheetId="0" hidden="1">#REF!</definedName>
    <definedName name="BExBAVKX8Q09370X1GCZWJ4E91YJ" hidden="1">#REF!</definedName>
    <definedName name="BExBAX2X2ENJYO4QTR5VAIQ86L7B" localSheetId="5" hidden="1">#REF!</definedName>
    <definedName name="BExBAX2X2ENJYO4QTR5VAIQ86L7B" localSheetId="9" hidden="1">#REF!</definedName>
    <definedName name="BExBAX2X2ENJYO4QTR5VAIQ86L7B" localSheetId="6" hidden="1">#REF!</definedName>
    <definedName name="BExBAX2X2ENJYO4QTR5VAIQ86L7B" localSheetId="10" hidden="1">#REF!</definedName>
    <definedName name="BExBAX2X2ENJYO4QTR5VAIQ86L7B" localSheetId="13" hidden="1">#REF!</definedName>
    <definedName name="BExBAX2X2ENJYO4QTR5VAIQ86L7B" localSheetId="14" hidden="1">#REF!</definedName>
    <definedName name="BExBAX2X2ENJYO4QTR5VAIQ86L7B" localSheetId="16" hidden="1">#REF!</definedName>
    <definedName name="BExBAX2X2ENJYO4QTR5VAIQ86L7B" localSheetId="15" hidden="1">#REF!</definedName>
    <definedName name="BExBAX2X2ENJYO4QTR5VAIQ86L7B" localSheetId="18" hidden="1">#REF!</definedName>
    <definedName name="BExBAX2X2ENJYO4QTR5VAIQ86L7B" localSheetId="17" hidden="1">#REF!</definedName>
    <definedName name="BExBAX2X2ENJYO4QTR5VAIQ86L7B" localSheetId="2" hidden="1">#REF!</definedName>
    <definedName name="BExBAX2X2ENJYO4QTR5VAIQ86L7B" localSheetId="0" hidden="1">#REF!</definedName>
    <definedName name="BExBAX2X2ENJYO4QTR5VAIQ86L7B" hidden="1">#REF!</definedName>
    <definedName name="BExBAZ13D3F1DVJQ6YJ8JGUYEYJE" localSheetId="5" hidden="1">#REF!</definedName>
    <definedName name="BExBAZ13D3F1DVJQ6YJ8JGUYEYJE" localSheetId="9" hidden="1">#REF!</definedName>
    <definedName name="BExBAZ13D3F1DVJQ6YJ8JGUYEYJE" localSheetId="6" hidden="1">#REF!</definedName>
    <definedName name="BExBAZ13D3F1DVJQ6YJ8JGUYEYJE" localSheetId="10" hidden="1">#REF!</definedName>
    <definedName name="BExBAZ13D3F1DVJQ6YJ8JGUYEYJE" localSheetId="13" hidden="1">#REF!</definedName>
    <definedName name="BExBAZ13D3F1DVJQ6YJ8JGUYEYJE" localSheetId="14" hidden="1">#REF!</definedName>
    <definedName name="BExBAZ13D3F1DVJQ6YJ8JGUYEYJE" localSheetId="16" hidden="1">#REF!</definedName>
    <definedName name="BExBAZ13D3F1DVJQ6YJ8JGUYEYJE" localSheetId="15" hidden="1">#REF!</definedName>
    <definedName name="BExBAZ13D3F1DVJQ6YJ8JGUYEYJE" localSheetId="18" hidden="1">#REF!</definedName>
    <definedName name="BExBAZ13D3F1DVJQ6YJ8JGUYEYJE" localSheetId="17" hidden="1">#REF!</definedName>
    <definedName name="BExBAZ13D3F1DVJQ6YJ8JGUYEYJE" localSheetId="2" hidden="1">#REF!</definedName>
    <definedName name="BExBAZ13D3F1DVJQ6YJ8JGUYEYJE" localSheetId="0" hidden="1">#REF!</definedName>
    <definedName name="BExBAZ13D3F1DVJQ6YJ8JGUYEYJE" hidden="1">#REF!</definedName>
    <definedName name="BExBBMPCB1QOZY8WWEX4J21JDE6U" localSheetId="5" hidden="1">#REF!</definedName>
    <definedName name="BExBBMPCB1QOZY8WWEX4J21JDE6U" localSheetId="9" hidden="1">#REF!</definedName>
    <definedName name="BExBBMPCB1QOZY8WWEX4J21JDE6U" localSheetId="6" hidden="1">#REF!</definedName>
    <definedName name="BExBBMPCB1QOZY8WWEX4J21JDE6U" localSheetId="10" hidden="1">#REF!</definedName>
    <definedName name="BExBBMPCB1QOZY8WWEX4J21JDE6U" localSheetId="13" hidden="1">#REF!</definedName>
    <definedName name="BExBBMPCB1QOZY8WWEX4J21JDE6U" localSheetId="14" hidden="1">#REF!</definedName>
    <definedName name="BExBBMPCB1QOZY8WWEX4J21JDE6U" localSheetId="16" hidden="1">#REF!</definedName>
    <definedName name="BExBBMPCB1QOZY8WWEX4J21JDE6U" localSheetId="15" hidden="1">#REF!</definedName>
    <definedName name="BExBBMPCB1QOZY8WWEX4J21JDE6U" localSheetId="18" hidden="1">#REF!</definedName>
    <definedName name="BExBBMPCB1QOZY8WWEX4J21JDE6U" localSheetId="17" hidden="1">#REF!</definedName>
    <definedName name="BExBBMPCB1QOZY8WWEX4J21JDE6U" localSheetId="2" hidden="1">#REF!</definedName>
    <definedName name="BExBBMPCB1QOZY8WWEX4J21JDE6U" localSheetId="0" hidden="1">#REF!</definedName>
    <definedName name="BExBBMPCB1QOZY8WWEX4J21JDE6U" hidden="1">#REF!</definedName>
    <definedName name="BExBBU1QQWUE0YFG7O1TN0RFLSSG" localSheetId="5" hidden="1">#REF!</definedName>
    <definedName name="BExBBU1QQWUE0YFG7O1TN0RFLSSG" localSheetId="9" hidden="1">#REF!</definedName>
    <definedName name="BExBBU1QQWUE0YFG7O1TN0RFLSSG" localSheetId="6" hidden="1">#REF!</definedName>
    <definedName name="BExBBU1QQWUE0YFG7O1TN0RFLSSG" localSheetId="10" hidden="1">#REF!</definedName>
    <definedName name="BExBBU1QQWUE0YFG7O1TN0RFLSSG" localSheetId="13" hidden="1">#REF!</definedName>
    <definedName name="BExBBU1QQWUE0YFG7O1TN0RFLSSG" localSheetId="14" hidden="1">#REF!</definedName>
    <definedName name="BExBBU1QQWUE0YFG7O1TN0RFLSSG" localSheetId="16" hidden="1">#REF!</definedName>
    <definedName name="BExBBU1QQWUE0YFG7O1TN0RFLSSG" localSheetId="15" hidden="1">#REF!</definedName>
    <definedName name="BExBBU1QQWUE0YFG7O1TN0RFLSSG" localSheetId="18" hidden="1">#REF!</definedName>
    <definedName name="BExBBU1QQWUE0YFG7O1TN0RFLSSG" localSheetId="17" hidden="1">#REF!</definedName>
    <definedName name="BExBBU1QQWUE0YFG7O1TN0RFLSSG" localSheetId="2" hidden="1">#REF!</definedName>
    <definedName name="BExBBU1QQWUE0YFG7O1TN0RFLSSG" localSheetId="0" hidden="1">#REF!</definedName>
    <definedName name="BExBBU1QQWUE0YFG7O1TN0RFLSSG" hidden="1">#REF!</definedName>
    <definedName name="BExBBUCJQRR74Q7GPWDEZXYK2KJL" localSheetId="5" hidden="1">#REF!</definedName>
    <definedName name="BExBBUCJQRR74Q7GPWDEZXYK2KJL" localSheetId="9" hidden="1">#REF!</definedName>
    <definedName name="BExBBUCJQRR74Q7GPWDEZXYK2KJL" localSheetId="6" hidden="1">#REF!</definedName>
    <definedName name="BExBBUCJQRR74Q7GPWDEZXYK2KJL" localSheetId="10" hidden="1">#REF!</definedName>
    <definedName name="BExBBUCJQRR74Q7GPWDEZXYK2KJL" localSheetId="13" hidden="1">#REF!</definedName>
    <definedName name="BExBBUCJQRR74Q7GPWDEZXYK2KJL" localSheetId="14" hidden="1">#REF!</definedName>
    <definedName name="BExBBUCJQRR74Q7GPWDEZXYK2KJL" localSheetId="16" hidden="1">#REF!</definedName>
    <definedName name="BExBBUCJQRR74Q7GPWDEZXYK2KJL" localSheetId="15" hidden="1">#REF!</definedName>
    <definedName name="BExBBUCJQRR74Q7GPWDEZXYK2KJL" localSheetId="18" hidden="1">#REF!</definedName>
    <definedName name="BExBBUCJQRR74Q7GPWDEZXYK2KJL" localSheetId="17" hidden="1">#REF!</definedName>
    <definedName name="BExBBUCJQRR74Q7GPWDEZXYK2KJL" localSheetId="2" hidden="1">#REF!</definedName>
    <definedName name="BExBBUCJQRR74Q7GPWDEZXYK2KJL" localSheetId="0" hidden="1">#REF!</definedName>
    <definedName name="BExBBUCJQRR74Q7GPWDEZXYK2KJL" hidden="1">#REF!</definedName>
    <definedName name="BExBBV8XVMD9CKZY711T0BN7H3PM" localSheetId="5" hidden="1">#REF!</definedName>
    <definedName name="BExBBV8XVMD9CKZY711T0BN7H3PM" localSheetId="9" hidden="1">#REF!</definedName>
    <definedName name="BExBBV8XVMD9CKZY711T0BN7H3PM" localSheetId="6" hidden="1">#REF!</definedName>
    <definedName name="BExBBV8XVMD9CKZY711T0BN7H3PM" localSheetId="10" hidden="1">#REF!</definedName>
    <definedName name="BExBBV8XVMD9CKZY711T0BN7H3PM" localSheetId="13" hidden="1">#REF!</definedName>
    <definedName name="BExBBV8XVMD9CKZY711T0BN7H3PM" localSheetId="14" hidden="1">#REF!</definedName>
    <definedName name="BExBBV8XVMD9CKZY711T0BN7H3PM" localSheetId="16" hidden="1">#REF!</definedName>
    <definedName name="BExBBV8XVMD9CKZY711T0BN7H3PM" localSheetId="15" hidden="1">#REF!</definedName>
    <definedName name="BExBBV8XVMD9CKZY711T0BN7H3PM" localSheetId="18" hidden="1">#REF!</definedName>
    <definedName name="BExBBV8XVMD9CKZY711T0BN7H3PM" localSheetId="17" hidden="1">#REF!</definedName>
    <definedName name="BExBBV8XVMD9CKZY711T0BN7H3PM" localSheetId="2" hidden="1">#REF!</definedName>
    <definedName name="BExBBV8XVMD9CKZY711T0BN7H3PM" localSheetId="0" hidden="1">#REF!</definedName>
    <definedName name="BExBBV8XVMD9CKZY711T0BN7H3PM" hidden="1">#REF!</definedName>
    <definedName name="BExBC78HXWXHO3XAB6E8NVTBGLJS" localSheetId="5" hidden="1">#REF!</definedName>
    <definedName name="BExBC78HXWXHO3XAB6E8NVTBGLJS" localSheetId="9" hidden="1">#REF!</definedName>
    <definedName name="BExBC78HXWXHO3XAB6E8NVTBGLJS" localSheetId="6" hidden="1">#REF!</definedName>
    <definedName name="BExBC78HXWXHO3XAB6E8NVTBGLJS" localSheetId="10" hidden="1">#REF!</definedName>
    <definedName name="BExBC78HXWXHO3XAB6E8NVTBGLJS" localSheetId="13" hidden="1">#REF!</definedName>
    <definedName name="BExBC78HXWXHO3XAB6E8NVTBGLJS" localSheetId="14" hidden="1">#REF!</definedName>
    <definedName name="BExBC78HXWXHO3XAB6E8NVTBGLJS" localSheetId="16" hidden="1">#REF!</definedName>
    <definedName name="BExBC78HXWXHO3XAB6E8NVTBGLJS" localSheetId="15" hidden="1">#REF!</definedName>
    <definedName name="BExBC78HXWXHO3XAB6E8NVTBGLJS" localSheetId="18" hidden="1">#REF!</definedName>
    <definedName name="BExBC78HXWXHO3XAB6E8NVTBGLJS" localSheetId="17" hidden="1">#REF!</definedName>
    <definedName name="BExBC78HXWXHO3XAB6E8NVTBGLJS" localSheetId="2" hidden="1">#REF!</definedName>
    <definedName name="BExBC78HXWXHO3XAB6E8NVTBGLJS" localSheetId="0" hidden="1">#REF!</definedName>
    <definedName name="BExBC78HXWXHO3XAB6E8NVTBGLJS" hidden="1">#REF!</definedName>
    <definedName name="BExBCFH3SMGZ2IPHFB6BCM9O3W0H" localSheetId="5" hidden="1">#REF!</definedName>
    <definedName name="BExBCFH3SMGZ2IPHFB6BCM9O3W0H" localSheetId="9" hidden="1">#REF!</definedName>
    <definedName name="BExBCFH3SMGZ2IPHFB6BCM9O3W0H" localSheetId="6" hidden="1">#REF!</definedName>
    <definedName name="BExBCFH3SMGZ2IPHFB6BCM9O3W0H" localSheetId="10" hidden="1">#REF!</definedName>
    <definedName name="BExBCFH3SMGZ2IPHFB6BCM9O3W0H" localSheetId="13" hidden="1">#REF!</definedName>
    <definedName name="BExBCFH3SMGZ2IPHFB6BCM9O3W0H" localSheetId="14" hidden="1">#REF!</definedName>
    <definedName name="BExBCFH3SMGZ2IPHFB6BCM9O3W0H" localSheetId="16" hidden="1">#REF!</definedName>
    <definedName name="BExBCFH3SMGZ2IPHFB6BCM9O3W0H" localSheetId="15" hidden="1">#REF!</definedName>
    <definedName name="BExBCFH3SMGZ2IPHFB6BCM9O3W0H" localSheetId="18" hidden="1">#REF!</definedName>
    <definedName name="BExBCFH3SMGZ2IPHFB6BCM9O3W0H" localSheetId="17" hidden="1">#REF!</definedName>
    <definedName name="BExBCFH3SMGZ2IPHFB6BCM9O3W0H" localSheetId="2" hidden="1">#REF!</definedName>
    <definedName name="BExBCFH3SMGZ2IPHFB6BCM9O3W0H" localSheetId="0" hidden="1">#REF!</definedName>
    <definedName name="BExBCFH3SMGZ2IPHFB6BCM9O3W0H" hidden="1">#REF!</definedName>
    <definedName name="BExBCK9SCAABKOT9IP6TEPRR7YDT" localSheetId="5" hidden="1">#REF!</definedName>
    <definedName name="BExBCK9SCAABKOT9IP6TEPRR7YDT" localSheetId="9" hidden="1">#REF!</definedName>
    <definedName name="BExBCK9SCAABKOT9IP6TEPRR7YDT" localSheetId="6" hidden="1">#REF!</definedName>
    <definedName name="BExBCK9SCAABKOT9IP6TEPRR7YDT" localSheetId="10" hidden="1">#REF!</definedName>
    <definedName name="BExBCK9SCAABKOT9IP6TEPRR7YDT" localSheetId="13" hidden="1">#REF!</definedName>
    <definedName name="BExBCK9SCAABKOT9IP6TEPRR7YDT" localSheetId="14" hidden="1">#REF!</definedName>
    <definedName name="BExBCK9SCAABKOT9IP6TEPRR7YDT" localSheetId="16" hidden="1">#REF!</definedName>
    <definedName name="BExBCK9SCAABKOT9IP6TEPRR7YDT" localSheetId="15" hidden="1">#REF!</definedName>
    <definedName name="BExBCK9SCAABKOT9IP6TEPRR7YDT" localSheetId="18" hidden="1">#REF!</definedName>
    <definedName name="BExBCK9SCAABKOT9IP6TEPRR7YDT" localSheetId="17" hidden="1">#REF!</definedName>
    <definedName name="BExBCK9SCAABKOT9IP6TEPRR7YDT" localSheetId="2" hidden="1">#REF!</definedName>
    <definedName name="BExBCK9SCAABKOT9IP6TEPRR7YDT" localSheetId="0" hidden="1">#REF!</definedName>
    <definedName name="BExBCK9SCAABKOT9IP6TEPRR7YDT" hidden="1">#REF!</definedName>
    <definedName name="BExBCKKJFFT2RP50WNPKBT7X8PJ3" localSheetId="5" hidden="1">#REF!</definedName>
    <definedName name="BExBCKKJFFT2RP50WNPKBT7X8PJ3" localSheetId="9" hidden="1">#REF!</definedName>
    <definedName name="BExBCKKJFFT2RP50WNPKBT7X8PJ3" localSheetId="6" hidden="1">#REF!</definedName>
    <definedName name="BExBCKKJFFT2RP50WNPKBT7X8PJ3" localSheetId="10" hidden="1">#REF!</definedName>
    <definedName name="BExBCKKJFFT2RP50WNPKBT7X8PJ3" localSheetId="16" hidden="1">#REF!</definedName>
    <definedName name="BExBCKKJFFT2RP50WNPKBT7X8PJ3" localSheetId="15" hidden="1">#REF!</definedName>
    <definedName name="BExBCKKJFFT2RP50WNPKBT7X8PJ3" localSheetId="18" hidden="1">#REF!</definedName>
    <definedName name="BExBCKKJFFT2RP50WNPKBT7X8PJ3" localSheetId="17" hidden="1">#REF!</definedName>
    <definedName name="BExBCKKJFFT2RP50WNPKBT7X8PJ3" localSheetId="2" hidden="1">#REF!</definedName>
    <definedName name="BExBCKKJFFT2RP50WNPKBT7X8PJ3" localSheetId="0" hidden="1">#REF!</definedName>
    <definedName name="BExBCKKJFFT2RP50WNPKBT7X8PJ3" hidden="1">#REF!</definedName>
    <definedName name="BExBCKKJTIRKC1RZJRTK65HHLX4W" localSheetId="5" hidden="1">#REF!</definedName>
    <definedName name="BExBCKKJTIRKC1RZJRTK65HHLX4W" localSheetId="9" hidden="1">#REF!</definedName>
    <definedName name="BExBCKKJTIRKC1RZJRTK65HHLX4W" localSheetId="6" hidden="1">#REF!</definedName>
    <definedName name="BExBCKKJTIRKC1RZJRTK65HHLX4W" localSheetId="10" hidden="1">#REF!</definedName>
    <definedName name="BExBCKKJTIRKC1RZJRTK65HHLX4W" localSheetId="13" hidden="1">#REF!</definedName>
    <definedName name="BExBCKKJTIRKC1RZJRTK65HHLX4W" localSheetId="14" hidden="1">#REF!</definedName>
    <definedName name="BExBCKKJTIRKC1RZJRTK65HHLX4W" localSheetId="16" hidden="1">#REF!</definedName>
    <definedName name="BExBCKKJTIRKC1RZJRTK65HHLX4W" localSheetId="15" hidden="1">#REF!</definedName>
    <definedName name="BExBCKKJTIRKC1RZJRTK65HHLX4W" localSheetId="18" hidden="1">#REF!</definedName>
    <definedName name="BExBCKKJTIRKC1RZJRTK65HHLX4W" localSheetId="17" hidden="1">#REF!</definedName>
    <definedName name="BExBCKKJTIRKC1RZJRTK65HHLX4W" localSheetId="2" hidden="1">#REF!</definedName>
    <definedName name="BExBCKKJTIRKC1RZJRTK65HHLX4W" localSheetId="0" hidden="1">#REF!</definedName>
    <definedName name="BExBCKKJTIRKC1RZJRTK65HHLX4W" hidden="1">#REF!</definedName>
    <definedName name="BExBCLMEPAN3XXX174TU8SS0627Q" localSheetId="5" hidden="1">#REF!</definedName>
    <definedName name="BExBCLMEPAN3XXX174TU8SS0627Q" localSheetId="9" hidden="1">#REF!</definedName>
    <definedName name="BExBCLMEPAN3XXX174TU8SS0627Q" localSheetId="6" hidden="1">#REF!</definedName>
    <definedName name="BExBCLMEPAN3XXX174TU8SS0627Q" localSheetId="10" hidden="1">#REF!</definedName>
    <definedName name="BExBCLMEPAN3XXX174TU8SS0627Q" localSheetId="13" hidden="1">#REF!</definedName>
    <definedName name="BExBCLMEPAN3XXX174TU8SS0627Q" localSheetId="14" hidden="1">#REF!</definedName>
    <definedName name="BExBCLMEPAN3XXX174TU8SS0627Q" localSheetId="16" hidden="1">#REF!</definedName>
    <definedName name="BExBCLMEPAN3XXX174TU8SS0627Q" localSheetId="15" hidden="1">#REF!</definedName>
    <definedName name="BExBCLMEPAN3XXX174TU8SS0627Q" localSheetId="18" hidden="1">#REF!</definedName>
    <definedName name="BExBCLMEPAN3XXX174TU8SS0627Q" localSheetId="17" hidden="1">#REF!</definedName>
    <definedName name="BExBCLMEPAN3XXX174TU8SS0627Q" localSheetId="2" hidden="1">#REF!</definedName>
    <definedName name="BExBCLMEPAN3XXX174TU8SS0627Q" localSheetId="0" hidden="1">#REF!</definedName>
    <definedName name="BExBCLMEPAN3XXX174TU8SS0627Q" hidden="1">#REF!</definedName>
    <definedName name="BExBCRBEYR2KZ8FAQFZ2NHY13WIY" localSheetId="5" hidden="1">#REF!</definedName>
    <definedName name="BExBCRBEYR2KZ8FAQFZ2NHY13WIY" localSheetId="9" hidden="1">#REF!</definedName>
    <definedName name="BExBCRBEYR2KZ8FAQFZ2NHY13WIY" localSheetId="6" hidden="1">#REF!</definedName>
    <definedName name="BExBCRBEYR2KZ8FAQFZ2NHY13WIY" localSheetId="10" hidden="1">#REF!</definedName>
    <definedName name="BExBCRBEYR2KZ8FAQFZ2NHY13WIY" localSheetId="13" hidden="1">#REF!</definedName>
    <definedName name="BExBCRBEYR2KZ8FAQFZ2NHY13WIY" localSheetId="14" hidden="1">#REF!</definedName>
    <definedName name="BExBCRBEYR2KZ8FAQFZ2NHY13WIY" localSheetId="16" hidden="1">#REF!</definedName>
    <definedName name="BExBCRBEYR2KZ8FAQFZ2NHY13WIY" localSheetId="15" hidden="1">#REF!</definedName>
    <definedName name="BExBCRBEYR2KZ8FAQFZ2NHY13WIY" localSheetId="18" hidden="1">#REF!</definedName>
    <definedName name="BExBCRBEYR2KZ8FAQFZ2NHY13WIY" localSheetId="17" hidden="1">#REF!</definedName>
    <definedName name="BExBCRBEYR2KZ8FAQFZ2NHY13WIY" localSheetId="2" hidden="1">#REF!</definedName>
    <definedName name="BExBCRBEYR2KZ8FAQFZ2NHY13WIY" localSheetId="0" hidden="1">#REF!</definedName>
    <definedName name="BExBCRBEYR2KZ8FAQFZ2NHY13WIY" hidden="1">#REF!</definedName>
    <definedName name="BExBD4I559NXSV6J07Q343TKYMVJ" localSheetId="5" hidden="1">#REF!</definedName>
    <definedName name="BExBD4I559NXSV6J07Q343TKYMVJ" localSheetId="9" hidden="1">#REF!</definedName>
    <definedName name="BExBD4I559NXSV6J07Q343TKYMVJ" localSheetId="6" hidden="1">#REF!</definedName>
    <definedName name="BExBD4I559NXSV6J07Q343TKYMVJ" localSheetId="10" hidden="1">#REF!</definedName>
    <definedName name="BExBD4I559NXSV6J07Q343TKYMVJ" localSheetId="13" hidden="1">#REF!</definedName>
    <definedName name="BExBD4I559NXSV6J07Q343TKYMVJ" localSheetId="14" hidden="1">#REF!</definedName>
    <definedName name="BExBD4I559NXSV6J07Q343TKYMVJ" localSheetId="16" hidden="1">#REF!</definedName>
    <definedName name="BExBD4I559NXSV6J07Q343TKYMVJ" localSheetId="15" hidden="1">#REF!</definedName>
    <definedName name="BExBD4I559NXSV6J07Q343TKYMVJ" localSheetId="18" hidden="1">#REF!</definedName>
    <definedName name="BExBD4I559NXSV6J07Q343TKYMVJ" localSheetId="17" hidden="1">#REF!</definedName>
    <definedName name="BExBD4I559NXSV6J07Q343TKYMVJ" localSheetId="2" hidden="1">#REF!</definedName>
    <definedName name="BExBD4I559NXSV6J07Q343TKYMVJ" localSheetId="0" hidden="1">#REF!</definedName>
    <definedName name="BExBD4I559NXSV6J07Q343TKYMVJ" hidden="1">#REF!</definedName>
    <definedName name="BExBD9W8C0W9N6L1AFL18JP4H94W" localSheetId="5" hidden="1">#REF!</definedName>
    <definedName name="BExBD9W8C0W9N6L1AFL18JP4H94W" localSheetId="9" hidden="1">#REF!</definedName>
    <definedName name="BExBD9W8C0W9N6L1AFL18JP4H94W" localSheetId="6" hidden="1">#REF!</definedName>
    <definedName name="BExBD9W8C0W9N6L1AFL18JP4H94W" localSheetId="10" hidden="1">#REF!</definedName>
    <definedName name="BExBD9W8C0W9N6L1AFL18JP4H94W" localSheetId="13" hidden="1">#REF!</definedName>
    <definedName name="BExBD9W8C0W9N6L1AFL18JP4H94W" localSheetId="14" hidden="1">#REF!</definedName>
    <definedName name="BExBD9W8C0W9N6L1AFL18JP4H94W" localSheetId="16" hidden="1">#REF!</definedName>
    <definedName name="BExBD9W8C0W9N6L1AFL18JP4H94W" localSheetId="15" hidden="1">#REF!</definedName>
    <definedName name="BExBD9W8C0W9N6L1AFL18JP4H94W" localSheetId="18" hidden="1">#REF!</definedName>
    <definedName name="BExBD9W8C0W9N6L1AFL18JP4H94W" localSheetId="17" hidden="1">#REF!</definedName>
    <definedName name="BExBD9W8C0W9N6L1AFL18JP4H94W" localSheetId="2" hidden="1">#REF!</definedName>
    <definedName name="BExBD9W8C0W9N6L1AFL18JP4H94W" localSheetId="0" hidden="1">#REF!</definedName>
    <definedName name="BExBD9W8C0W9N6L1AFL18JP4H94W" hidden="1">#REF!</definedName>
    <definedName name="BExBDBZQLTX3OGFYGULQFK5WEZU5" localSheetId="5" hidden="1">#REF!</definedName>
    <definedName name="BExBDBZQLTX3OGFYGULQFK5WEZU5" localSheetId="9" hidden="1">#REF!</definedName>
    <definedName name="BExBDBZQLTX3OGFYGULQFK5WEZU5" localSheetId="6" hidden="1">#REF!</definedName>
    <definedName name="BExBDBZQLTX3OGFYGULQFK5WEZU5" localSheetId="10" hidden="1">#REF!</definedName>
    <definedName name="BExBDBZQLTX3OGFYGULQFK5WEZU5" localSheetId="13" hidden="1">#REF!</definedName>
    <definedName name="BExBDBZQLTX3OGFYGULQFK5WEZU5" localSheetId="14" hidden="1">#REF!</definedName>
    <definedName name="BExBDBZQLTX3OGFYGULQFK5WEZU5" localSheetId="16" hidden="1">#REF!</definedName>
    <definedName name="BExBDBZQLTX3OGFYGULQFK5WEZU5" localSheetId="15" hidden="1">#REF!</definedName>
    <definedName name="BExBDBZQLTX3OGFYGULQFK5WEZU5" localSheetId="18" hidden="1">#REF!</definedName>
    <definedName name="BExBDBZQLTX3OGFYGULQFK5WEZU5" localSheetId="17" hidden="1">#REF!</definedName>
    <definedName name="BExBDBZQLTX3OGFYGULQFK5WEZU5" localSheetId="2" hidden="1">#REF!</definedName>
    <definedName name="BExBDBZQLTX3OGFYGULQFK5WEZU5" localSheetId="0" hidden="1">#REF!</definedName>
    <definedName name="BExBDBZQLTX3OGFYGULQFK5WEZU5" hidden="1">#REF!</definedName>
    <definedName name="BExBDJS9TUEU8Z84IV59E5V4T8K6" localSheetId="5" hidden="1">#REF!</definedName>
    <definedName name="BExBDJS9TUEU8Z84IV59E5V4T8K6" localSheetId="9" hidden="1">#REF!</definedName>
    <definedName name="BExBDJS9TUEU8Z84IV59E5V4T8K6" localSheetId="6" hidden="1">#REF!</definedName>
    <definedName name="BExBDJS9TUEU8Z84IV59E5V4T8K6" localSheetId="10" hidden="1">#REF!</definedName>
    <definedName name="BExBDJS9TUEU8Z84IV59E5V4T8K6" localSheetId="13" hidden="1">#REF!</definedName>
    <definedName name="BExBDJS9TUEU8Z84IV59E5V4T8K6" localSheetId="14" hidden="1">#REF!</definedName>
    <definedName name="BExBDJS9TUEU8Z84IV59E5V4T8K6" localSheetId="16" hidden="1">#REF!</definedName>
    <definedName name="BExBDJS9TUEU8Z84IV59E5V4T8K6" localSheetId="15" hidden="1">#REF!</definedName>
    <definedName name="BExBDJS9TUEU8Z84IV59E5V4T8K6" localSheetId="18" hidden="1">#REF!</definedName>
    <definedName name="BExBDJS9TUEU8Z84IV59E5V4T8K6" localSheetId="17" hidden="1">#REF!</definedName>
    <definedName name="BExBDJS9TUEU8Z84IV59E5V4T8K6" localSheetId="2" hidden="1">#REF!</definedName>
    <definedName name="BExBDJS9TUEU8Z84IV59E5V4T8K6" localSheetId="0" hidden="1">#REF!</definedName>
    <definedName name="BExBDJS9TUEU8Z84IV59E5V4T8K6" hidden="1">#REF!</definedName>
    <definedName name="BExBDKOMSVH4XMH52CFJ3F028I9R" localSheetId="5" hidden="1">#REF!</definedName>
    <definedName name="BExBDKOMSVH4XMH52CFJ3F028I9R" localSheetId="9" hidden="1">#REF!</definedName>
    <definedName name="BExBDKOMSVH4XMH52CFJ3F028I9R" localSheetId="6" hidden="1">#REF!</definedName>
    <definedName name="BExBDKOMSVH4XMH52CFJ3F028I9R" localSheetId="10" hidden="1">#REF!</definedName>
    <definedName name="BExBDKOMSVH4XMH52CFJ3F028I9R" localSheetId="13" hidden="1">#REF!</definedName>
    <definedName name="BExBDKOMSVH4XMH52CFJ3F028I9R" localSheetId="14" hidden="1">#REF!</definedName>
    <definedName name="BExBDKOMSVH4XMH52CFJ3F028I9R" localSheetId="16" hidden="1">#REF!</definedName>
    <definedName name="BExBDKOMSVH4XMH52CFJ3F028I9R" localSheetId="15" hidden="1">#REF!</definedName>
    <definedName name="BExBDKOMSVH4XMH52CFJ3F028I9R" localSheetId="18" hidden="1">#REF!</definedName>
    <definedName name="BExBDKOMSVH4XMH52CFJ3F028I9R" localSheetId="17" hidden="1">#REF!</definedName>
    <definedName name="BExBDKOMSVH4XMH52CFJ3F028I9R" localSheetId="2" hidden="1">#REF!</definedName>
    <definedName name="BExBDKOMSVH4XMH52CFJ3F028I9R" localSheetId="0" hidden="1">#REF!</definedName>
    <definedName name="BExBDKOMSVH4XMH52CFJ3F028I9R" hidden="1">#REF!</definedName>
    <definedName name="BExBDSRXVZQ0W5WXQMP5XD00GRRL" localSheetId="5" hidden="1">#REF!</definedName>
    <definedName name="BExBDSRXVZQ0W5WXQMP5XD00GRRL" localSheetId="9" hidden="1">#REF!</definedName>
    <definedName name="BExBDSRXVZQ0W5WXQMP5XD00GRRL" localSheetId="6" hidden="1">#REF!</definedName>
    <definedName name="BExBDSRXVZQ0W5WXQMP5XD00GRRL" localSheetId="10" hidden="1">#REF!</definedName>
    <definedName name="BExBDSRXVZQ0W5WXQMP5XD00GRRL" localSheetId="13" hidden="1">#REF!</definedName>
    <definedName name="BExBDSRXVZQ0W5WXQMP5XD00GRRL" localSheetId="14" hidden="1">#REF!</definedName>
    <definedName name="BExBDSRXVZQ0W5WXQMP5XD00GRRL" localSheetId="16" hidden="1">#REF!</definedName>
    <definedName name="BExBDSRXVZQ0W5WXQMP5XD00GRRL" localSheetId="15" hidden="1">#REF!</definedName>
    <definedName name="BExBDSRXVZQ0W5WXQMP5XD00GRRL" localSheetId="18" hidden="1">#REF!</definedName>
    <definedName name="BExBDSRXVZQ0W5WXQMP5XD00GRRL" localSheetId="17" hidden="1">#REF!</definedName>
    <definedName name="BExBDSRXVZQ0W5WXQMP5XD00GRRL" localSheetId="2" hidden="1">#REF!</definedName>
    <definedName name="BExBDSRXVZQ0W5WXQMP5XD00GRRL" localSheetId="0" hidden="1">#REF!</definedName>
    <definedName name="BExBDSRXVZQ0W5WXQMP5XD00GRRL" hidden="1">#REF!</definedName>
    <definedName name="BExBDTJ0J7XEHB9OATXFF5I8FZBJ" localSheetId="5" hidden="1">#REF!</definedName>
    <definedName name="BExBDTJ0J7XEHB9OATXFF5I8FZBJ" localSheetId="9" hidden="1">#REF!</definedName>
    <definedName name="BExBDTJ0J7XEHB9OATXFF5I8FZBJ" localSheetId="6" hidden="1">#REF!</definedName>
    <definedName name="BExBDTJ0J7XEHB9OATXFF5I8FZBJ" localSheetId="10" hidden="1">#REF!</definedName>
    <definedName name="BExBDTJ0J7XEHB9OATXFF5I8FZBJ" localSheetId="13" hidden="1">#REF!</definedName>
    <definedName name="BExBDTJ0J7XEHB9OATXFF5I8FZBJ" localSheetId="14" hidden="1">#REF!</definedName>
    <definedName name="BExBDTJ0J7XEHB9OATXFF5I8FZBJ" localSheetId="16" hidden="1">#REF!</definedName>
    <definedName name="BExBDTJ0J7XEHB9OATXFF5I8FZBJ" localSheetId="15" hidden="1">#REF!</definedName>
    <definedName name="BExBDTJ0J7XEHB9OATXFF5I8FZBJ" localSheetId="18" hidden="1">#REF!</definedName>
    <definedName name="BExBDTJ0J7XEHB9OATXFF5I8FZBJ" localSheetId="17" hidden="1">#REF!</definedName>
    <definedName name="BExBDTJ0J7XEHB9OATXFF5I8FZBJ" localSheetId="2" hidden="1">#REF!</definedName>
    <definedName name="BExBDTJ0J7XEHB9OATXFF5I8FZBJ" localSheetId="0" hidden="1">#REF!</definedName>
    <definedName name="BExBDTJ0J7XEHB9OATXFF5I8FZBJ" hidden="1">#REF!</definedName>
    <definedName name="BExBDUVGK3E1J4JY9ZYTS7V14BLY" localSheetId="5" hidden="1">#REF!</definedName>
    <definedName name="BExBDUVGK3E1J4JY9ZYTS7V14BLY" localSheetId="9" hidden="1">#REF!</definedName>
    <definedName name="BExBDUVGK3E1J4JY9ZYTS7V14BLY" localSheetId="6" hidden="1">#REF!</definedName>
    <definedName name="BExBDUVGK3E1J4JY9ZYTS7V14BLY" localSheetId="10" hidden="1">#REF!</definedName>
    <definedName name="BExBDUVGK3E1J4JY9ZYTS7V14BLY" localSheetId="13" hidden="1">#REF!</definedName>
    <definedName name="BExBDUVGK3E1J4JY9ZYTS7V14BLY" localSheetId="14" hidden="1">#REF!</definedName>
    <definedName name="BExBDUVGK3E1J4JY9ZYTS7V14BLY" localSheetId="16" hidden="1">#REF!</definedName>
    <definedName name="BExBDUVGK3E1J4JY9ZYTS7V14BLY" localSheetId="15" hidden="1">#REF!</definedName>
    <definedName name="BExBDUVGK3E1J4JY9ZYTS7V14BLY" localSheetId="18" hidden="1">#REF!</definedName>
    <definedName name="BExBDUVGK3E1J4JY9ZYTS7V14BLY" localSheetId="17" hidden="1">#REF!</definedName>
    <definedName name="BExBDUVGK3E1J4JY9ZYTS7V14BLY" localSheetId="2" hidden="1">#REF!</definedName>
    <definedName name="BExBDUVGK3E1J4JY9ZYTS7V14BLY" localSheetId="0" hidden="1">#REF!</definedName>
    <definedName name="BExBDUVGK3E1J4JY9ZYTS7V14BLY" hidden="1">#REF!</definedName>
    <definedName name="BExBE0KGY14GSWOGPU4HSJRLD2UD" localSheetId="5" hidden="1">#REF!</definedName>
    <definedName name="BExBE0KGY14GSWOGPU4HSJRLD2UD" localSheetId="9" hidden="1">#REF!</definedName>
    <definedName name="BExBE0KGY14GSWOGPU4HSJRLD2UD" localSheetId="6" hidden="1">#REF!</definedName>
    <definedName name="BExBE0KGY14GSWOGPU4HSJRLD2UD" localSheetId="10" hidden="1">#REF!</definedName>
    <definedName name="BExBE0KGY14GSWOGPU4HSJRLD2UD" localSheetId="13" hidden="1">#REF!</definedName>
    <definedName name="BExBE0KGY14GSWOGPU4HSJRLD2UD" localSheetId="14" hidden="1">#REF!</definedName>
    <definedName name="BExBE0KGY14GSWOGPU4HSJRLD2UD" localSheetId="16" hidden="1">#REF!</definedName>
    <definedName name="BExBE0KGY14GSWOGPU4HSJRLD2UD" localSheetId="15" hidden="1">#REF!</definedName>
    <definedName name="BExBE0KGY14GSWOGPU4HSJRLD2UD" localSheetId="18" hidden="1">#REF!</definedName>
    <definedName name="BExBE0KGY14GSWOGPU4HSJRLD2UD" localSheetId="17" hidden="1">#REF!</definedName>
    <definedName name="BExBE0KGY14GSWOGPU4HSJRLD2UD" localSheetId="2" hidden="1">#REF!</definedName>
    <definedName name="BExBE0KGY14GSWOGPU4HSJRLD2UD" localSheetId="0" hidden="1">#REF!</definedName>
    <definedName name="BExBE0KGY14GSWOGPU4HSJRLD2UD" hidden="1">#REF!</definedName>
    <definedName name="BExBE162OSBKD30I7T1DKKPT3I9I" localSheetId="5" hidden="1">#REF!</definedName>
    <definedName name="BExBE162OSBKD30I7T1DKKPT3I9I" localSheetId="9" hidden="1">#REF!</definedName>
    <definedName name="BExBE162OSBKD30I7T1DKKPT3I9I" localSheetId="6" hidden="1">#REF!</definedName>
    <definedName name="BExBE162OSBKD30I7T1DKKPT3I9I" localSheetId="10" hidden="1">#REF!</definedName>
    <definedName name="BExBE162OSBKD30I7T1DKKPT3I9I" localSheetId="13" hidden="1">#REF!</definedName>
    <definedName name="BExBE162OSBKD30I7T1DKKPT3I9I" localSheetId="14" hidden="1">#REF!</definedName>
    <definedName name="BExBE162OSBKD30I7T1DKKPT3I9I" localSheetId="16" hidden="1">#REF!</definedName>
    <definedName name="BExBE162OSBKD30I7T1DKKPT3I9I" localSheetId="15" hidden="1">#REF!</definedName>
    <definedName name="BExBE162OSBKD30I7T1DKKPT3I9I" localSheetId="18" hidden="1">#REF!</definedName>
    <definedName name="BExBE162OSBKD30I7T1DKKPT3I9I" localSheetId="17" hidden="1">#REF!</definedName>
    <definedName name="BExBE162OSBKD30I7T1DKKPT3I9I" localSheetId="2" hidden="1">#REF!</definedName>
    <definedName name="BExBE162OSBKD30I7T1DKKPT3I9I" localSheetId="0" hidden="1">#REF!</definedName>
    <definedName name="BExBE162OSBKD30I7T1DKKPT3I9I" hidden="1">#REF!</definedName>
    <definedName name="BExBEC9ATLQZF86W1M3APSM4HEOH" localSheetId="5" hidden="1">#REF!</definedName>
    <definedName name="BExBEC9ATLQZF86W1M3APSM4HEOH" localSheetId="9" hidden="1">#REF!</definedName>
    <definedName name="BExBEC9ATLQZF86W1M3APSM4HEOH" localSheetId="6" hidden="1">#REF!</definedName>
    <definedName name="BExBEC9ATLQZF86W1M3APSM4HEOH" localSheetId="10" hidden="1">#REF!</definedName>
    <definedName name="BExBEC9ATLQZF86W1M3APSM4HEOH" localSheetId="13" hidden="1">#REF!</definedName>
    <definedName name="BExBEC9ATLQZF86W1M3APSM4HEOH" localSheetId="14" hidden="1">#REF!</definedName>
    <definedName name="BExBEC9ATLQZF86W1M3APSM4HEOH" localSheetId="16" hidden="1">#REF!</definedName>
    <definedName name="BExBEC9ATLQZF86W1M3APSM4HEOH" localSheetId="15" hidden="1">#REF!</definedName>
    <definedName name="BExBEC9ATLQZF86W1M3APSM4HEOH" localSheetId="18" hidden="1">#REF!</definedName>
    <definedName name="BExBEC9ATLQZF86W1M3APSM4HEOH" localSheetId="17" hidden="1">#REF!</definedName>
    <definedName name="BExBEC9ATLQZF86W1M3APSM4HEOH" localSheetId="2" hidden="1">#REF!</definedName>
    <definedName name="BExBEC9ATLQZF86W1M3APSM4HEOH" localSheetId="0" hidden="1">#REF!</definedName>
    <definedName name="BExBEC9ATLQZF86W1M3APSM4HEOH" hidden="1">#REF!</definedName>
    <definedName name="BExBEXU4CFCM1P5CTZ4NE14PBGDA" localSheetId="5" hidden="1">#REF!</definedName>
    <definedName name="BExBEXU4CFCM1P5CTZ4NE14PBGDA" localSheetId="9" hidden="1">#REF!</definedName>
    <definedName name="BExBEXU4CFCM1P5CTZ4NE14PBGDA" localSheetId="6" hidden="1">#REF!</definedName>
    <definedName name="BExBEXU4CFCM1P5CTZ4NE14PBGDA" localSheetId="10" hidden="1">#REF!</definedName>
    <definedName name="BExBEXU4CFCM1P5CTZ4NE14PBGDA" localSheetId="13" hidden="1">#REF!</definedName>
    <definedName name="BExBEXU4CFCM1P5CTZ4NE14PBGDA" localSheetId="14" hidden="1">#REF!</definedName>
    <definedName name="BExBEXU4CFCM1P5CTZ4NE14PBGDA" localSheetId="16" hidden="1">#REF!</definedName>
    <definedName name="BExBEXU4CFCM1P5CTZ4NE14PBGDA" localSheetId="15" hidden="1">#REF!</definedName>
    <definedName name="BExBEXU4CFCM1P5CTZ4NE14PBGDA" localSheetId="18" hidden="1">#REF!</definedName>
    <definedName name="BExBEXU4CFCM1P5CTZ4NE14PBGDA" localSheetId="17" hidden="1">#REF!</definedName>
    <definedName name="BExBEXU4CFCM1P5CTZ4NE14PBGDA" localSheetId="2" hidden="1">#REF!</definedName>
    <definedName name="BExBEXU4CFCM1P5CTZ4NE14PBGDA" localSheetId="0" hidden="1">#REF!</definedName>
    <definedName name="BExBEXU4CFCM1P5CTZ4NE14PBGDA" hidden="1">#REF!</definedName>
    <definedName name="BExBEYFQJE9YK12A6JBMRFKEC7RN" localSheetId="5" hidden="1">#REF!</definedName>
    <definedName name="BExBEYFQJE9YK12A6JBMRFKEC7RN" localSheetId="9" hidden="1">#REF!</definedName>
    <definedName name="BExBEYFQJE9YK12A6JBMRFKEC7RN" localSheetId="6" hidden="1">#REF!</definedName>
    <definedName name="BExBEYFQJE9YK12A6JBMRFKEC7RN" localSheetId="10" hidden="1">#REF!</definedName>
    <definedName name="BExBEYFQJE9YK12A6JBMRFKEC7RN" localSheetId="13" hidden="1">#REF!</definedName>
    <definedName name="BExBEYFQJE9YK12A6JBMRFKEC7RN" localSheetId="14" hidden="1">#REF!</definedName>
    <definedName name="BExBEYFQJE9YK12A6JBMRFKEC7RN" localSheetId="16" hidden="1">#REF!</definedName>
    <definedName name="BExBEYFQJE9YK12A6JBMRFKEC7RN" localSheetId="15" hidden="1">#REF!</definedName>
    <definedName name="BExBEYFQJE9YK12A6JBMRFKEC7RN" localSheetId="18" hidden="1">#REF!</definedName>
    <definedName name="BExBEYFQJE9YK12A6JBMRFKEC7RN" localSheetId="17" hidden="1">#REF!</definedName>
    <definedName name="BExBEYFQJE9YK12A6JBMRFKEC7RN" localSheetId="2" hidden="1">#REF!</definedName>
    <definedName name="BExBEYFQJE9YK12A6JBMRFKEC7RN" localSheetId="0" hidden="1">#REF!</definedName>
    <definedName name="BExBEYFQJE9YK12A6JBMRFKEC7RN" hidden="1">#REF!</definedName>
    <definedName name="BExBG1ED81J2O4A2S5F5Y3BPHMCR" localSheetId="5" hidden="1">#REF!</definedName>
    <definedName name="BExBG1ED81J2O4A2S5F5Y3BPHMCR" localSheetId="9" hidden="1">#REF!</definedName>
    <definedName name="BExBG1ED81J2O4A2S5F5Y3BPHMCR" localSheetId="6" hidden="1">#REF!</definedName>
    <definedName name="BExBG1ED81J2O4A2S5F5Y3BPHMCR" localSheetId="10" hidden="1">#REF!</definedName>
    <definedName name="BExBG1ED81J2O4A2S5F5Y3BPHMCR" localSheetId="13" hidden="1">#REF!</definedName>
    <definedName name="BExBG1ED81J2O4A2S5F5Y3BPHMCR" localSheetId="14" hidden="1">#REF!</definedName>
    <definedName name="BExBG1ED81J2O4A2S5F5Y3BPHMCR" localSheetId="16" hidden="1">#REF!</definedName>
    <definedName name="BExBG1ED81J2O4A2S5F5Y3BPHMCR" localSheetId="15" hidden="1">#REF!</definedName>
    <definedName name="BExBG1ED81J2O4A2S5F5Y3BPHMCR" localSheetId="18" hidden="1">#REF!</definedName>
    <definedName name="BExBG1ED81J2O4A2S5F5Y3BPHMCR" localSheetId="17" hidden="1">#REF!</definedName>
    <definedName name="BExBG1ED81J2O4A2S5F5Y3BPHMCR" localSheetId="2" hidden="1">#REF!</definedName>
    <definedName name="BExBG1ED81J2O4A2S5F5Y3BPHMCR" localSheetId="0" hidden="1">#REF!</definedName>
    <definedName name="BExBG1ED81J2O4A2S5F5Y3BPHMCR" hidden="1">#REF!</definedName>
    <definedName name="BExCRK0K58VDM9V35DGI6VK8C92V" localSheetId="5" hidden="1">#REF!</definedName>
    <definedName name="BExCRK0K58VDM9V35DGI6VK8C92V" localSheetId="9" hidden="1">#REF!</definedName>
    <definedName name="BExCRK0K58VDM9V35DGI6VK8C92V" localSheetId="6" hidden="1">#REF!</definedName>
    <definedName name="BExCRK0K58VDM9V35DGI6VK8C92V" localSheetId="10" hidden="1">#REF!</definedName>
    <definedName name="BExCRK0K58VDM9V35DGI6VK8C92V" localSheetId="13" hidden="1">#REF!</definedName>
    <definedName name="BExCRK0K58VDM9V35DGI6VK8C92V" localSheetId="14" hidden="1">#REF!</definedName>
    <definedName name="BExCRK0K58VDM9V35DGI6VK8C92V" localSheetId="16" hidden="1">#REF!</definedName>
    <definedName name="BExCRK0K58VDM9V35DGI6VK8C92V" localSheetId="15" hidden="1">#REF!</definedName>
    <definedName name="BExCRK0K58VDM9V35DGI6VK8C92V" localSheetId="18" hidden="1">#REF!</definedName>
    <definedName name="BExCRK0K58VDM9V35DGI6VK8C92V" localSheetId="17" hidden="1">#REF!</definedName>
    <definedName name="BExCRK0K58VDM9V35DGI6VK8C92V" localSheetId="2" hidden="1">#REF!</definedName>
    <definedName name="BExCRK0K58VDM9V35DGI6VK8C92V" localSheetId="0" hidden="1">#REF!</definedName>
    <definedName name="BExCRK0K58VDM9V35DGI6VK8C92V" hidden="1">#REF!</definedName>
    <definedName name="BExCRLIHS7466WFJ3RPIUGGXYESZ" localSheetId="5" hidden="1">#REF!</definedName>
    <definedName name="BExCRLIHS7466WFJ3RPIUGGXYESZ" localSheetId="9" hidden="1">#REF!</definedName>
    <definedName name="BExCRLIHS7466WFJ3RPIUGGXYESZ" localSheetId="6" hidden="1">#REF!</definedName>
    <definedName name="BExCRLIHS7466WFJ3RPIUGGXYESZ" localSheetId="10" hidden="1">#REF!</definedName>
    <definedName name="BExCRLIHS7466WFJ3RPIUGGXYESZ" localSheetId="13" hidden="1">#REF!</definedName>
    <definedName name="BExCRLIHS7466WFJ3RPIUGGXYESZ" localSheetId="14" hidden="1">#REF!</definedName>
    <definedName name="BExCRLIHS7466WFJ3RPIUGGXYESZ" localSheetId="16" hidden="1">#REF!</definedName>
    <definedName name="BExCRLIHS7466WFJ3RPIUGGXYESZ" localSheetId="15" hidden="1">#REF!</definedName>
    <definedName name="BExCRLIHS7466WFJ3RPIUGGXYESZ" localSheetId="18" hidden="1">#REF!</definedName>
    <definedName name="BExCRLIHS7466WFJ3RPIUGGXYESZ" localSheetId="17" hidden="1">#REF!</definedName>
    <definedName name="BExCRLIHS7466WFJ3RPIUGGXYESZ" localSheetId="2" hidden="1">#REF!</definedName>
    <definedName name="BExCRLIHS7466WFJ3RPIUGGXYESZ" localSheetId="0" hidden="1">#REF!</definedName>
    <definedName name="BExCRLIHS7466WFJ3RPIUGGXYESZ" hidden="1">#REF!</definedName>
    <definedName name="BExCRXSXMF4LHAQZHN64FXJPMVZ7" localSheetId="5" hidden="1">#REF!</definedName>
    <definedName name="BExCRXSXMF4LHAQZHN64FXJPMVZ7" localSheetId="9" hidden="1">#REF!</definedName>
    <definedName name="BExCRXSXMF4LHAQZHN64FXJPMVZ7" localSheetId="6" hidden="1">#REF!</definedName>
    <definedName name="BExCRXSXMF4LHAQZHN64FXJPMVZ7" localSheetId="10" hidden="1">#REF!</definedName>
    <definedName name="BExCRXSXMF4LHAQZHN64FXJPMVZ7" localSheetId="13" hidden="1">#REF!</definedName>
    <definedName name="BExCRXSXMF4LHAQZHN64FXJPMVZ7" localSheetId="14" hidden="1">#REF!</definedName>
    <definedName name="BExCRXSXMF4LHAQZHN64FXJPMVZ7" localSheetId="16" hidden="1">#REF!</definedName>
    <definedName name="BExCRXSXMF4LHAQZHN64FXJPMVZ7" localSheetId="15" hidden="1">#REF!</definedName>
    <definedName name="BExCRXSXMF4LHAQZHN64FXJPMVZ7" localSheetId="18" hidden="1">#REF!</definedName>
    <definedName name="BExCRXSXMF4LHAQZHN64FXJPMVZ7" localSheetId="17" hidden="1">#REF!</definedName>
    <definedName name="BExCRXSXMF4LHAQZHN64FXJPMVZ7" localSheetId="2" hidden="1">#REF!</definedName>
    <definedName name="BExCRXSXMF4LHAQZHN64FXJPMVZ7" localSheetId="0" hidden="1">#REF!</definedName>
    <definedName name="BExCRXSXMF4LHAQZHN64FXJPMVZ7" hidden="1">#REF!</definedName>
    <definedName name="BExCS1EDDUEAEWHVYXHIP9I1WCJH" localSheetId="5" hidden="1">#REF!</definedName>
    <definedName name="BExCS1EDDUEAEWHVYXHIP9I1WCJH" localSheetId="9" hidden="1">#REF!</definedName>
    <definedName name="BExCS1EDDUEAEWHVYXHIP9I1WCJH" localSheetId="6" hidden="1">#REF!</definedName>
    <definedName name="BExCS1EDDUEAEWHVYXHIP9I1WCJH" localSheetId="10" hidden="1">#REF!</definedName>
    <definedName name="BExCS1EDDUEAEWHVYXHIP9I1WCJH" localSheetId="13" hidden="1">#REF!</definedName>
    <definedName name="BExCS1EDDUEAEWHVYXHIP9I1WCJH" localSheetId="14" hidden="1">#REF!</definedName>
    <definedName name="BExCS1EDDUEAEWHVYXHIP9I1WCJH" localSheetId="16" hidden="1">#REF!</definedName>
    <definedName name="BExCS1EDDUEAEWHVYXHIP9I1WCJH" localSheetId="15" hidden="1">#REF!</definedName>
    <definedName name="BExCS1EDDUEAEWHVYXHIP9I1WCJH" localSheetId="18" hidden="1">#REF!</definedName>
    <definedName name="BExCS1EDDUEAEWHVYXHIP9I1WCJH" localSheetId="17" hidden="1">#REF!</definedName>
    <definedName name="BExCS1EDDUEAEWHVYXHIP9I1WCJH" localSheetId="2" hidden="1">#REF!</definedName>
    <definedName name="BExCS1EDDUEAEWHVYXHIP9I1WCJH" localSheetId="0" hidden="1">#REF!</definedName>
    <definedName name="BExCS1EDDUEAEWHVYXHIP9I1WCJH" hidden="1">#REF!</definedName>
    <definedName name="BExCS1P5QG0X3OTHKX07RALOE5T5" localSheetId="5" hidden="1">#REF!</definedName>
    <definedName name="BExCS1P5QG0X3OTHKX07RALOE5T5" localSheetId="9" hidden="1">#REF!</definedName>
    <definedName name="BExCS1P5QG0X3OTHKX07RALOE5T5" localSheetId="6" hidden="1">#REF!</definedName>
    <definedName name="BExCS1P5QG0X3OTHKX07RALOE5T5" localSheetId="10" hidden="1">#REF!</definedName>
    <definedName name="BExCS1P5QG0X3OTHKX07RALOE5T5" localSheetId="13" hidden="1">#REF!</definedName>
    <definedName name="BExCS1P5QG0X3OTHKX07RALOE5T5" localSheetId="14" hidden="1">#REF!</definedName>
    <definedName name="BExCS1P5QG0X3OTHKX07RALOE5T5" localSheetId="16" hidden="1">#REF!</definedName>
    <definedName name="BExCS1P5QG0X3OTHKX07RALOE5T5" localSheetId="15" hidden="1">#REF!</definedName>
    <definedName name="BExCS1P5QG0X3OTHKX07RALOE5T5" localSheetId="18" hidden="1">#REF!</definedName>
    <definedName name="BExCS1P5QG0X3OTHKX07RALOE5T5" localSheetId="17" hidden="1">#REF!</definedName>
    <definedName name="BExCS1P5QG0X3OTHKX07RALOE5T5" localSheetId="2" hidden="1">#REF!</definedName>
    <definedName name="BExCS1P5QG0X3OTHKX07RALOE5T5" localSheetId="0" hidden="1">#REF!</definedName>
    <definedName name="BExCS1P5QG0X3OTHKX07RALOE5T5" hidden="1">#REF!</definedName>
    <definedName name="BExCS7ZPMHFJ4UJDAL8CQOLSZ13B" localSheetId="5" hidden="1">#REF!</definedName>
    <definedName name="BExCS7ZPMHFJ4UJDAL8CQOLSZ13B" localSheetId="9" hidden="1">#REF!</definedName>
    <definedName name="BExCS7ZPMHFJ4UJDAL8CQOLSZ13B" localSheetId="6" hidden="1">#REF!</definedName>
    <definedName name="BExCS7ZPMHFJ4UJDAL8CQOLSZ13B" localSheetId="10" hidden="1">#REF!</definedName>
    <definedName name="BExCS7ZPMHFJ4UJDAL8CQOLSZ13B" localSheetId="13" hidden="1">#REF!</definedName>
    <definedName name="BExCS7ZPMHFJ4UJDAL8CQOLSZ13B" localSheetId="14" hidden="1">#REF!</definedName>
    <definedName name="BExCS7ZPMHFJ4UJDAL8CQOLSZ13B" localSheetId="16" hidden="1">#REF!</definedName>
    <definedName name="BExCS7ZPMHFJ4UJDAL8CQOLSZ13B" localSheetId="15" hidden="1">#REF!</definedName>
    <definedName name="BExCS7ZPMHFJ4UJDAL8CQOLSZ13B" localSheetId="18" hidden="1">#REF!</definedName>
    <definedName name="BExCS7ZPMHFJ4UJDAL8CQOLSZ13B" localSheetId="17" hidden="1">#REF!</definedName>
    <definedName name="BExCS7ZPMHFJ4UJDAL8CQOLSZ13B" localSheetId="2" hidden="1">#REF!</definedName>
    <definedName name="BExCS7ZPMHFJ4UJDAL8CQOLSZ13B" localSheetId="0" hidden="1">#REF!</definedName>
    <definedName name="BExCS7ZPMHFJ4UJDAL8CQOLSZ13B" hidden="1">#REF!</definedName>
    <definedName name="BExCS8W4NJUZH9S1CYB6XSDLEPBW" localSheetId="5" hidden="1">#REF!</definedName>
    <definedName name="BExCS8W4NJUZH9S1CYB6XSDLEPBW" localSheetId="9" hidden="1">#REF!</definedName>
    <definedName name="BExCS8W4NJUZH9S1CYB6XSDLEPBW" localSheetId="6" hidden="1">#REF!</definedName>
    <definedName name="BExCS8W4NJUZH9S1CYB6XSDLEPBW" localSheetId="10" hidden="1">#REF!</definedName>
    <definedName name="BExCS8W4NJUZH9S1CYB6XSDLEPBW" localSheetId="13" hidden="1">#REF!</definedName>
    <definedName name="BExCS8W4NJUZH9S1CYB6XSDLEPBW" localSheetId="14" hidden="1">#REF!</definedName>
    <definedName name="BExCS8W4NJUZH9S1CYB6XSDLEPBW" localSheetId="16" hidden="1">#REF!</definedName>
    <definedName name="BExCS8W4NJUZH9S1CYB6XSDLEPBW" localSheetId="15" hidden="1">#REF!</definedName>
    <definedName name="BExCS8W4NJUZH9S1CYB6XSDLEPBW" localSheetId="18" hidden="1">#REF!</definedName>
    <definedName name="BExCS8W4NJUZH9S1CYB6XSDLEPBW" localSheetId="17" hidden="1">#REF!</definedName>
    <definedName name="BExCS8W4NJUZH9S1CYB6XSDLEPBW" localSheetId="2" hidden="1">#REF!</definedName>
    <definedName name="BExCS8W4NJUZH9S1CYB6XSDLEPBW" localSheetId="0" hidden="1">#REF!</definedName>
    <definedName name="BExCS8W4NJUZH9S1CYB6XSDLEPBW" hidden="1">#REF!</definedName>
    <definedName name="BExCSAE1M6G20R41J0Y24YNN0YC1" localSheetId="5" hidden="1">#REF!</definedName>
    <definedName name="BExCSAE1M6G20R41J0Y24YNN0YC1" localSheetId="9" hidden="1">#REF!</definedName>
    <definedName name="BExCSAE1M6G20R41J0Y24YNN0YC1" localSheetId="6" hidden="1">#REF!</definedName>
    <definedName name="BExCSAE1M6G20R41J0Y24YNN0YC1" localSheetId="10" hidden="1">#REF!</definedName>
    <definedName name="BExCSAE1M6G20R41J0Y24YNN0YC1" localSheetId="13" hidden="1">#REF!</definedName>
    <definedName name="BExCSAE1M6G20R41J0Y24YNN0YC1" localSheetId="14" hidden="1">#REF!</definedName>
    <definedName name="BExCSAE1M6G20R41J0Y24YNN0YC1" localSheetId="16" hidden="1">#REF!</definedName>
    <definedName name="BExCSAE1M6G20R41J0Y24YNN0YC1" localSheetId="15" hidden="1">#REF!</definedName>
    <definedName name="BExCSAE1M6G20R41J0Y24YNN0YC1" localSheetId="18" hidden="1">#REF!</definedName>
    <definedName name="BExCSAE1M6G20R41J0Y24YNN0YC1" localSheetId="17" hidden="1">#REF!</definedName>
    <definedName name="BExCSAE1M6G20R41J0Y24YNN0YC1" localSheetId="2" hidden="1">#REF!</definedName>
    <definedName name="BExCSAE1M6G20R41J0Y24YNN0YC1" localSheetId="0" hidden="1">#REF!</definedName>
    <definedName name="BExCSAE1M6G20R41J0Y24YNN0YC1" hidden="1">#REF!</definedName>
    <definedName name="BExCSAOUZOYKHN7HV511TO8VDJ02" localSheetId="5" hidden="1">#REF!</definedName>
    <definedName name="BExCSAOUZOYKHN7HV511TO8VDJ02" localSheetId="9" hidden="1">#REF!</definedName>
    <definedName name="BExCSAOUZOYKHN7HV511TO8VDJ02" localSheetId="6" hidden="1">#REF!</definedName>
    <definedName name="BExCSAOUZOYKHN7HV511TO8VDJ02" localSheetId="10" hidden="1">#REF!</definedName>
    <definedName name="BExCSAOUZOYKHN7HV511TO8VDJ02" localSheetId="13" hidden="1">#REF!</definedName>
    <definedName name="BExCSAOUZOYKHN7HV511TO8VDJ02" localSheetId="14" hidden="1">#REF!</definedName>
    <definedName name="BExCSAOUZOYKHN7HV511TO8VDJ02" localSheetId="16" hidden="1">#REF!</definedName>
    <definedName name="BExCSAOUZOYKHN7HV511TO8VDJ02" localSheetId="15" hidden="1">#REF!</definedName>
    <definedName name="BExCSAOUZOYKHN7HV511TO8VDJ02" localSheetId="18" hidden="1">#REF!</definedName>
    <definedName name="BExCSAOUZOYKHN7HV511TO8VDJ02" localSheetId="17" hidden="1">#REF!</definedName>
    <definedName name="BExCSAOUZOYKHN7HV511TO8VDJ02" localSheetId="2" hidden="1">#REF!</definedName>
    <definedName name="BExCSAOUZOYKHN7HV511TO8VDJ02" localSheetId="0" hidden="1">#REF!</definedName>
    <definedName name="BExCSAOUZOYKHN7HV511TO8VDJ02" hidden="1">#REF!</definedName>
    <definedName name="BExCSJ2XVKHN6ULCF7JML0TCRKEO" localSheetId="5" hidden="1">#REF!</definedName>
    <definedName name="BExCSJ2XVKHN6ULCF7JML0TCRKEO" localSheetId="9" hidden="1">#REF!</definedName>
    <definedName name="BExCSJ2XVKHN6ULCF7JML0TCRKEO" localSheetId="6" hidden="1">#REF!</definedName>
    <definedName name="BExCSJ2XVKHN6ULCF7JML0TCRKEO" localSheetId="10" hidden="1">#REF!</definedName>
    <definedName name="BExCSJ2XVKHN6ULCF7JML0TCRKEO" localSheetId="13" hidden="1">#REF!</definedName>
    <definedName name="BExCSJ2XVKHN6ULCF7JML0TCRKEO" localSheetId="14" hidden="1">#REF!</definedName>
    <definedName name="BExCSJ2XVKHN6ULCF7JML0TCRKEO" localSheetId="16" hidden="1">#REF!</definedName>
    <definedName name="BExCSJ2XVKHN6ULCF7JML0TCRKEO" localSheetId="15" hidden="1">#REF!</definedName>
    <definedName name="BExCSJ2XVKHN6ULCF7JML0TCRKEO" localSheetId="18" hidden="1">#REF!</definedName>
    <definedName name="BExCSJ2XVKHN6ULCF7JML0TCRKEO" localSheetId="17" hidden="1">#REF!</definedName>
    <definedName name="BExCSJ2XVKHN6ULCF7JML0TCRKEO" localSheetId="2" hidden="1">#REF!</definedName>
    <definedName name="BExCSJ2XVKHN6ULCF7JML0TCRKEO" localSheetId="0" hidden="1">#REF!</definedName>
    <definedName name="BExCSJ2XVKHN6ULCF7JML0TCRKEO" hidden="1">#REF!</definedName>
    <definedName name="BExCSMOFTXSUEC1T46LR1UPYRCX5" localSheetId="5" hidden="1">#REF!</definedName>
    <definedName name="BExCSMOFTXSUEC1T46LR1UPYRCX5" localSheetId="9" hidden="1">#REF!</definedName>
    <definedName name="BExCSMOFTXSUEC1T46LR1UPYRCX5" localSheetId="6" hidden="1">#REF!</definedName>
    <definedName name="BExCSMOFTXSUEC1T46LR1UPYRCX5" localSheetId="10" hidden="1">#REF!</definedName>
    <definedName name="BExCSMOFTXSUEC1T46LR1UPYRCX5" localSheetId="13" hidden="1">#REF!</definedName>
    <definedName name="BExCSMOFTXSUEC1T46LR1UPYRCX5" localSheetId="14" hidden="1">#REF!</definedName>
    <definedName name="BExCSMOFTXSUEC1T46LR1UPYRCX5" localSheetId="16" hidden="1">#REF!</definedName>
    <definedName name="BExCSMOFTXSUEC1T46LR1UPYRCX5" localSheetId="15" hidden="1">#REF!</definedName>
    <definedName name="BExCSMOFTXSUEC1T46LR1UPYRCX5" localSheetId="18" hidden="1">#REF!</definedName>
    <definedName name="BExCSMOFTXSUEC1T46LR1UPYRCX5" localSheetId="17" hidden="1">#REF!</definedName>
    <definedName name="BExCSMOFTXSUEC1T46LR1UPYRCX5" localSheetId="2" hidden="1">#REF!</definedName>
    <definedName name="BExCSMOFTXSUEC1T46LR1UPYRCX5" localSheetId="0" hidden="1">#REF!</definedName>
    <definedName name="BExCSMOFTXSUEC1T46LR1UPYRCX5" hidden="1">#REF!</definedName>
    <definedName name="BExCSSDG3TM6TPKS19E9QYJEELZ6" localSheetId="5" hidden="1">#REF!</definedName>
    <definedName name="BExCSSDG3TM6TPKS19E9QYJEELZ6" localSheetId="9" hidden="1">#REF!</definedName>
    <definedName name="BExCSSDG3TM6TPKS19E9QYJEELZ6" localSheetId="6" hidden="1">#REF!</definedName>
    <definedName name="BExCSSDG3TM6TPKS19E9QYJEELZ6" localSheetId="10" hidden="1">#REF!</definedName>
    <definedName name="BExCSSDG3TM6TPKS19E9QYJEELZ6" localSheetId="13" hidden="1">#REF!</definedName>
    <definedName name="BExCSSDG3TM6TPKS19E9QYJEELZ6" localSheetId="14" hidden="1">#REF!</definedName>
    <definedName name="BExCSSDG3TM6TPKS19E9QYJEELZ6" localSheetId="16" hidden="1">#REF!</definedName>
    <definedName name="BExCSSDG3TM6TPKS19E9QYJEELZ6" localSheetId="15" hidden="1">#REF!</definedName>
    <definedName name="BExCSSDG3TM6TPKS19E9QYJEELZ6" localSheetId="18" hidden="1">#REF!</definedName>
    <definedName name="BExCSSDG3TM6TPKS19E9QYJEELZ6" localSheetId="17" hidden="1">#REF!</definedName>
    <definedName name="BExCSSDG3TM6TPKS19E9QYJEELZ6" localSheetId="2" hidden="1">#REF!</definedName>
    <definedName name="BExCSSDG3TM6TPKS19E9QYJEELZ6" localSheetId="0" hidden="1">#REF!</definedName>
    <definedName name="BExCSSDG3TM6TPKS19E9QYJEELZ6" hidden="1">#REF!</definedName>
    <definedName name="BExCSZV7U67UWXL2HKJNM5W1E4OO" localSheetId="5" hidden="1">#REF!</definedName>
    <definedName name="BExCSZV7U67UWXL2HKJNM5W1E4OO" localSheetId="9" hidden="1">#REF!</definedName>
    <definedName name="BExCSZV7U67UWXL2HKJNM5W1E4OO" localSheetId="6" hidden="1">#REF!</definedName>
    <definedName name="BExCSZV7U67UWXL2HKJNM5W1E4OO" localSheetId="10" hidden="1">#REF!</definedName>
    <definedName name="BExCSZV7U67UWXL2HKJNM5W1E4OO" localSheetId="13" hidden="1">#REF!</definedName>
    <definedName name="BExCSZV7U67UWXL2HKJNM5W1E4OO" localSheetId="14" hidden="1">#REF!</definedName>
    <definedName name="BExCSZV7U67UWXL2HKJNM5W1E4OO" localSheetId="16" hidden="1">#REF!</definedName>
    <definedName name="BExCSZV7U67UWXL2HKJNM5W1E4OO" localSheetId="15" hidden="1">#REF!</definedName>
    <definedName name="BExCSZV7U67UWXL2HKJNM5W1E4OO" localSheetId="18" hidden="1">#REF!</definedName>
    <definedName name="BExCSZV7U67UWXL2HKJNM5W1E4OO" localSheetId="17" hidden="1">#REF!</definedName>
    <definedName name="BExCSZV7U67UWXL2HKJNM5W1E4OO" localSheetId="2" hidden="1">#REF!</definedName>
    <definedName name="BExCSZV7U67UWXL2HKJNM5W1E4OO" localSheetId="0" hidden="1">#REF!</definedName>
    <definedName name="BExCSZV7U67UWXL2HKJNM5W1E4OO" hidden="1">#REF!</definedName>
    <definedName name="BExCT4NSDT61OCH04Y2QIFIOP75H" localSheetId="5" hidden="1">#REF!</definedName>
    <definedName name="BExCT4NSDT61OCH04Y2QIFIOP75H" localSheetId="9" hidden="1">#REF!</definedName>
    <definedName name="BExCT4NSDT61OCH04Y2QIFIOP75H" localSheetId="6" hidden="1">#REF!</definedName>
    <definedName name="BExCT4NSDT61OCH04Y2QIFIOP75H" localSheetId="10" hidden="1">#REF!</definedName>
    <definedName name="BExCT4NSDT61OCH04Y2QIFIOP75H" localSheetId="13" hidden="1">#REF!</definedName>
    <definedName name="BExCT4NSDT61OCH04Y2QIFIOP75H" localSheetId="14" hidden="1">#REF!</definedName>
    <definedName name="BExCT4NSDT61OCH04Y2QIFIOP75H" localSheetId="16" hidden="1">#REF!</definedName>
    <definedName name="BExCT4NSDT61OCH04Y2QIFIOP75H" localSheetId="15" hidden="1">#REF!</definedName>
    <definedName name="BExCT4NSDT61OCH04Y2QIFIOP75H" localSheetId="18" hidden="1">#REF!</definedName>
    <definedName name="BExCT4NSDT61OCH04Y2QIFIOP75H" localSheetId="17" hidden="1">#REF!</definedName>
    <definedName name="BExCT4NSDT61OCH04Y2QIFIOP75H" localSheetId="2" hidden="1">#REF!</definedName>
    <definedName name="BExCT4NSDT61OCH04Y2QIFIOP75H" localSheetId="0" hidden="1">#REF!</definedName>
    <definedName name="BExCT4NSDT61OCH04Y2QIFIOP75H" hidden="1">#REF!</definedName>
    <definedName name="BExCTHZWIPJVLE56GATEFKPIKLK2" localSheetId="5" hidden="1">#REF!</definedName>
    <definedName name="BExCTHZWIPJVLE56GATEFKPIKLK2" localSheetId="9" hidden="1">#REF!</definedName>
    <definedName name="BExCTHZWIPJVLE56GATEFKPIKLK2" localSheetId="6" hidden="1">#REF!</definedName>
    <definedName name="BExCTHZWIPJVLE56GATEFKPIKLK2" localSheetId="10" hidden="1">#REF!</definedName>
    <definedName name="BExCTHZWIPJVLE56GATEFKPIKLK2" localSheetId="13" hidden="1">#REF!</definedName>
    <definedName name="BExCTHZWIPJVLE56GATEFKPIKLK2" localSheetId="14" hidden="1">#REF!</definedName>
    <definedName name="BExCTHZWIPJVLE56GATEFKPIKLK2" localSheetId="16" hidden="1">#REF!</definedName>
    <definedName name="BExCTHZWIPJVLE56GATEFKPIKLK2" localSheetId="15" hidden="1">#REF!</definedName>
    <definedName name="BExCTHZWIPJVLE56GATEFKPIKLK2" localSheetId="18" hidden="1">#REF!</definedName>
    <definedName name="BExCTHZWIPJVLE56GATEFKPIKLK2" localSheetId="17" hidden="1">#REF!</definedName>
    <definedName name="BExCTHZWIPJVLE56GATEFKPIKLK2" localSheetId="2" hidden="1">#REF!</definedName>
    <definedName name="BExCTHZWIPJVLE56GATEFKPIKLK2" localSheetId="0" hidden="1">#REF!</definedName>
    <definedName name="BExCTHZWIPJVLE56GATEFKPIKLK2" hidden="1">#REF!</definedName>
    <definedName name="BExCTW8G3VCZ55S09HTUGXKB1P2M" localSheetId="5" hidden="1">#REF!</definedName>
    <definedName name="BExCTW8G3VCZ55S09HTUGXKB1P2M" localSheetId="9" hidden="1">#REF!</definedName>
    <definedName name="BExCTW8G3VCZ55S09HTUGXKB1P2M" localSheetId="6" hidden="1">#REF!</definedName>
    <definedName name="BExCTW8G3VCZ55S09HTUGXKB1P2M" localSheetId="10" hidden="1">#REF!</definedName>
    <definedName name="BExCTW8G3VCZ55S09HTUGXKB1P2M" localSheetId="13" hidden="1">#REF!</definedName>
    <definedName name="BExCTW8G3VCZ55S09HTUGXKB1P2M" localSheetId="14" hidden="1">#REF!</definedName>
    <definedName name="BExCTW8G3VCZ55S09HTUGXKB1P2M" localSheetId="16" hidden="1">#REF!</definedName>
    <definedName name="BExCTW8G3VCZ55S09HTUGXKB1P2M" localSheetId="15" hidden="1">#REF!</definedName>
    <definedName name="BExCTW8G3VCZ55S09HTUGXKB1P2M" localSheetId="18" hidden="1">#REF!</definedName>
    <definedName name="BExCTW8G3VCZ55S09HTUGXKB1P2M" localSheetId="17" hidden="1">#REF!</definedName>
    <definedName name="BExCTW8G3VCZ55S09HTUGXKB1P2M" localSheetId="2" hidden="1">#REF!</definedName>
    <definedName name="BExCTW8G3VCZ55S09HTUGXKB1P2M" localSheetId="0" hidden="1">#REF!</definedName>
    <definedName name="BExCTW8G3VCZ55S09HTUGXKB1P2M" hidden="1">#REF!</definedName>
    <definedName name="BExCTYS2KX0QANOLT8LGZ9WV3S3T" localSheetId="5" hidden="1">#REF!</definedName>
    <definedName name="BExCTYS2KX0QANOLT8LGZ9WV3S3T" localSheetId="9" hidden="1">#REF!</definedName>
    <definedName name="BExCTYS2KX0QANOLT8LGZ9WV3S3T" localSheetId="6" hidden="1">#REF!</definedName>
    <definedName name="BExCTYS2KX0QANOLT8LGZ9WV3S3T" localSheetId="10" hidden="1">#REF!</definedName>
    <definedName name="BExCTYS2KX0QANOLT8LGZ9WV3S3T" localSheetId="13" hidden="1">#REF!</definedName>
    <definedName name="BExCTYS2KX0QANOLT8LGZ9WV3S3T" localSheetId="14" hidden="1">#REF!</definedName>
    <definedName name="BExCTYS2KX0QANOLT8LGZ9WV3S3T" localSheetId="16" hidden="1">#REF!</definedName>
    <definedName name="BExCTYS2KX0QANOLT8LGZ9WV3S3T" localSheetId="15" hidden="1">#REF!</definedName>
    <definedName name="BExCTYS2KX0QANOLT8LGZ9WV3S3T" localSheetId="18" hidden="1">#REF!</definedName>
    <definedName name="BExCTYS2KX0QANOLT8LGZ9WV3S3T" localSheetId="17" hidden="1">#REF!</definedName>
    <definedName name="BExCTYS2KX0QANOLT8LGZ9WV3S3T" localSheetId="2" hidden="1">#REF!</definedName>
    <definedName name="BExCTYS2KX0QANOLT8LGZ9WV3S3T" localSheetId="0" hidden="1">#REF!</definedName>
    <definedName name="BExCTYS2KX0QANOLT8LGZ9WV3S3T" hidden="1">#REF!</definedName>
    <definedName name="BExCTZ2V6H9TT6LFGK3SADZ2TIGQ" localSheetId="5" hidden="1">#REF!</definedName>
    <definedName name="BExCTZ2V6H9TT6LFGK3SADZ2TIGQ" localSheetId="9" hidden="1">#REF!</definedName>
    <definedName name="BExCTZ2V6H9TT6LFGK3SADZ2TIGQ" localSheetId="6" hidden="1">#REF!</definedName>
    <definedName name="BExCTZ2V6H9TT6LFGK3SADZ2TIGQ" localSheetId="10" hidden="1">#REF!</definedName>
    <definedName name="BExCTZ2V6H9TT6LFGK3SADZ2TIGQ" localSheetId="13" hidden="1">#REF!</definedName>
    <definedName name="BExCTZ2V6H9TT6LFGK3SADZ2TIGQ" localSheetId="14" hidden="1">#REF!</definedName>
    <definedName name="BExCTZ2V6H9TT6LFGK3SADZ2TIGQ" localSheetId="16" hidden="1">#REF!</definedName>
    <definedName name="BExCTZ2V6H9TT6LFGK3SADZ2TIGQ" localSheetId="15" hidden="1">#REF!</definedName>
    <definedName name="BExCTZ2V6H9TT6LFGK3SADZ2TIGQ" localSheetId="18" hidden="1">#REF!</definedName>
    <definedName name="BExCTZ2V6H9TT6LFGK3SADZ2TIGQ" localSheetId="17" hidden="1">#REF!</definedName>
    <definedName name="BExCTZ2V6H9TT6LFGK3SADZ2TIGQ" localSheetId="2" hidden="1">#REF!</definedName>
    <definedName name="BExCTZ2V6H9TT6LFGK3SADZ2TIGQ" localSheetId="0" hidden="1">#REF!</definedName>
    <definedName name="BExCTZ2V6H9TT6LFGK3SADZ2TIGQ" hidden="1">#REF!</definedName>
    <definedName name="BExCTZZ9JNES4EDHW97NP0EGQALX" localSheetId="5" hidden="1">#REF!</definedName>
    <definedName name="BExCTZZ9JNES4EDHW97NP0EGQALX" localSheetId="9" hidden="1">#REF!</definedName>
    <definedName name="BExCTZZ9JNES4EDHW97NP0EGQALX" localSheetId="6" hidden="1">#REF!</definedName>
    <definedName name="BExCTZZ9JNES4EDHW97NP0EGQALX" localSheetId="10" hidden="1">#REF!</definedName>
    <definedName name="BExCTZZ9JNES4EDHW97NP0EGQALX" localSheetId="13" hidden="1">#REF!</definedName>
    <definedName name="BExCTZZ9JNES4EDHW97NP0EGQALX" localSheetId="14" hidden="1">#REF!</definedName>
    <definedName name="BExCTZZ9JNES4EDHW97NP0EGQALX" localSheetId="16" hidden="1">#REF!</definedName>
    <definedName name="BExCTZZ9JNES4EDHW97NP0EGQALX" localSheetId="15" hidden="1">#REF!</definedName>
    <definedName name="BExCTZZ9JNES4EDHW97NP0EGQALX" localSheetId="18" hidden="1">#REF!</definedName>
    <definedName name="BExCTZZ9JNES4EDHW97NP0EGQALX" localSheetId="17" hidden="1">#REF!</definedName>
    <definedName name="BExCTZZ9JNES4EDHW97NP0EGQALX" localSheetId="2" hidden="1">#REF!</definedName>
    <definedName name="BExCTZZ9JNES4EDHW97NP0EGQALX" localSheetId="0" hidden="1">#REF!</definedName>
    <definedName name="BExCTZZ9JNES4EDHW97NP0EGQALX" hidden="1">#REF!</definedName>
    <definedName name="BExCU0A1V6NMZQ9ASYJ8QIVQ5UR2" localSheetId="5" hidden="1">#REF!</definedName>
    <definedName name="BExCU0A1V6NMZQ9ASYJ8QIVQ5UR2" localSheetId="9" hidden="1">#REF!</definedName>
    <definedName name="BExCU0A1V6NMZQ9ASYJ8QIVQ5UR2" localSheetId="6" hidden="1">#REF!</definedName>
    <definedName name="BExCU0A1V6NMZQ9ASYJ8QIVQ5UR2" localSheetId="10" hidden="1">#REF!</definedName>
    <definedName name="BExCU0A1V6NMZQ9ASYJ8QIVQ5UR2" localSheetId="13" hidden="1">#REF!</definedName>
    <definedName name="BExCU0A1V6NMZQ9ASYJ8QIVQ5UR2" localSheetId="14" hidden="1">#REF!</definedName>
    <definedName name="BExCU0A1V6NMZQ9ASYJ8QIVQ5UR2" localSheetId="16" hidden="1">#REF!</definedName>
    <definedName name="BExCU0A1V6NMZQ9ASYJ8QIVQ5UR2" localSheetId="15" hidden="1">#REF!</definedName>
    <definedName name="BExCU0A1V6NMZQ9ASYJ8QIVQ5UR2" localSheetId="18" hidden="1">#REF!</definedName>
    <definedName name="BExCU0A1V6NMZQ9ASYJ8QIVQ5UR2" localSheetId="17" hidden="1">#REF!</definedName>
    <definedName name="BExCU0A1V6NMZQ9ASYJ8QIVQ5UR2" localSheetId="2" hidden="1">#REF!</definedName>
    <definedName name="BExCU0A1V6NMZQ9ASYJ8QIVQ5UR2" localSheetId="0" hidden="1">#REF!</definedName>
    <definedName name="BExCU0A1V6NMZQ9ASYJ8QIVQ5UR2" hidden="1">#REF!</definedName>
    <definedName name="BExCU2834920JBHSPCRC4UF80OLL" localSheetId="5" hidden="1">#REF!</definedName>
    <definedName name="BExCU2834920JBHSPCRC4UF80OLL" localSheetId="9" hidden="1">#REF!</definedName>
    <definedName name="BExCU2834920JBHSPCRC4UF80OLL" localSheetId="6" hidden="1">#REF!</definedName>
    <definedName name="BExCU2834920JBHSPCRC4UF80OLL" localSheetId="10" hidden="1">#REF!</definedName>
    <definedName name="BExCU2834920JBHSPCRC4UF80OLL" localSheetId="13" hidden="1">#REF!</definedName>
    <definedName name="BExCU2834920JBHSPCRC4UF80OLL" localSheetId="14" hidden="1">#REF!</definedName>
    <definedName name="BExCU2834920JBHSPCRC4UF80OLL" localSheetId="16" hidden="1">#REF!</definedName>
    <definedName name="BExCU2834920JBHSPCRC4UF80OLL" localSheetId="15" hidden="1">#REF!</definedName>
    <definedName name="BExCU2834920JBHSPCRC4UF80OLL" localSheetId="18" hidden="1">#REF!</definedName>
    <definedName name="BExCU2834920JBHSPCRC4UF80OLL" localSheetId="17" hidden="1">#REF!</definedName>
    <definedName name="BExCU2834920JBHSPCRC4UF80OLL" localSheetId="2" hidden="1">#REF!</definedName>
    <definedName name="BExCU2834920JBHSPCRC4UF80OLL" localSheetId="0" hidden="1">#REF!</definedName>
    <definedName name="BExCU2834920JBHSPCRC4UF80OLL" hidden="1">#REF!</definedName>
    <definedName name="BExCU8O54I3P3WRYWY1CRP3S78QY" localSheetId="5" hidden="1">#REF!</definedName>
    <definedName name="BExCU8O54I3P3WRYWY1CRP3S78QY" localSheetId="9" hidden="1">#REF!</definedName>
    <definedName name="BExCU8O54I3P3WRYWY1CRP3S78QY" localSheetId="6" hidden="1">#REF!</definedName>
    <definedName name="BExCU8O54I3P3WRYWY1CRP3S78QY" localSheetId="10" hidden="1">#REF!</definedName>
    <definedName name="BExCU8O54I3P3WRYWY1CRP3S78QY" localSheetId="13" hidden="1">#REF!</definedName>
    <definedName name="BExCU8O54I3P3WRYWY1CRP3S78QY" localSheetId="14" hidden="1">#REF!</definedName>
    <definedName name="BExCU8O54I3P3WRYWY1CRP3S78QY" localSheetId="16" hidden="1">#REF!</definedName>
    <definedName name="BExCU8O54I3P3WRYWY1CRP3S78QY" localSheetId="15" hidden="1">#REF!</definedName>
    <definedName name="BExCU8O54I3P3WRYWY1CRP3S78QY" localSheetId="18" hidden="1">#REF!</definedName>
    <definedName name="BExCU8O54I3P3WRYWY1CRP3S78QY" localSheetId="17" hidden="1">#REF!</definedName>
    <definedName name="BExCU8O54I3P3WRYWY1CRP3S78QY" localSheetId="2" hidden="1">#REF!</definedName>
    <definedName name="BExCU8O54I3P3WRYWY1CRP3S78QY" localSheetId="0" hidden="1">#REF!</definedName>
    <definedName name="BExCU8O54I3P3WRYWY1CRP3S78QY" hidden="1">#REF!</definedName>
    <definedName name="BExCUDRJO23YOKT8GPWOVQ4XEHF5" localSheetId="5" hidden="1">#REF!</definedName>
    <definedName name="BExCUDRJO23YOKT8GPWOVQ4XEHF5" localSheetId="9" hidden="1">#REF!</definedName>
    <definedName name="BExCUDRJO23YOKT8GPWOVQ4XEHF5" localSheetId="6" hidden="1">#REF!</definedName>
    <definedName name="BExCUDRJO23YOKT8GPWOVQ4XEHF5" localSheetId="10" hidden="1">#REF!</definedName>
    <definedName name="BExCUDRJO23YOKT8GPWOVQ4XEHF5" localSheetId="13" hidden="1">#REF!</definedName>
    <definedName name="BExCUDRJO23YOKT8GPWOVQ4XEHF5" localSheetId="14" hidden="1">#REF!</definedName>
    <definedName name="BExCUDRJO23YOKT8GPWOVQ4XEHF5" localSheetId="16" hidden="1">#REF!</definedName>
    <definedName name="BExCUDRJO23YOKT8GPWOVQ4XEHF5" localSheetId="15" hidden="1">#REF!</definedName>
    <definedName name="BExCUDRJO23YOKT8GPWOVQ4XEHF5" localSheetId="18" hidden="1">#REF!</definedName>
    <definedName name="BExCUDRJO23YOKT8GPWOVQ4XEHF5" localSheetId="17" hidden="1">#REF!</definedName>
    <definedName name="BExCUDRJO23YOKT8GPWOVQ4XEHF5" localSheetId="2" hidden="1">#REF!</definedName>
    <definedName name="BExCUDRJO23YOKT8GPWOVQ4XEHF5" localSheetId="0" hidden="1">#REF!</definedName>
    <definedName name="BExCUDRJO23YOKT8GPWOVQ4XEHF5" hidden="1">#REF!</definedName>
    <definedName name="BExCULEOALM7SEHVMQC4B4N25MRM" localSheetId="5" hidden="1">#REF!</definedName>
    <definedName name="BExCULEOALM7SEHVMQC4B4N25MRM" localSheetId="9" hidden="1">#REF!</definedName>
    <definedName name="BExCULEOALM7SEHVMQC4B4N25MRM" localSheetId="6" hidden="1">#REF!</definedName>
    <definedName name="BExCULEOALM7SEHVMQC4B4N25MRM" localSheetId="10" hidden="1">#REF!</definedName>
    <definedName name="BExCULEOALM7SEHVMQC4B4N25MRM" localSheetId="13" hidden="1">#REF!</definedName>
    <definedName name="BExCULEOALM7SEHVMQC4B4N25MRM" localSheetId="14" hidden="1">#REF!</definedName>
    <definedName name="BExCULEOALM7SEHVMQC4B4N25MRM" localSheetId="16" hidden="1">#REF!</definedName>
    <definedName name="BExCULEOALM7SEHVMQC4B4N25MRM" localSheetId="15" hidden="1">#REF!</definedName>
    <definedName name="BExCULEOALM7SEHVMQC4B4N25MRM" localSheetId="18" hidden="1">#REF!</definedName>
    <definedName name="BExCULEOALM7SEHVMQC4B4N25MRM" localSheetId="17" hidden="1">#REF!</definedName>
    <definedName name="BExCULEOALM7SEHVMQC4B4N25MRM" localSheetId="2" hidden="1">#REF!</definedName>
    <definedName name="BExCULEOALM7SEHVMQC4B4N25MRM" localSheetId="0" hidden="1">#REF!</definedName>
    <definedName name="BExCULEOALM7SEHVMQC4B4N25MRM" hidden="1">#REF!</definedName>
    <definedName name="BExCUPAXFR16YMWL30ME3F3BSRDZ" localSheetId="5" hidden="1">#REF!</definedName>
    <definedName name="BExCUPAXFR16YMWL30ME3F3BSRDZ" localSheetId="9" hidden="1">#REF!</definedName>
    <definedName name="BExCUPAXFR16YMWL30ME3F3BSRDZ" localSheetId="6" hidden="1">#REF!</definedName>
    <definedName name="BExCUPAXFR16YMWL30ME3F3BSRDZ" localSheetId="10" hidden="1">#REF!</definedName>
    <definedName name="BExCUPAXFR16YMWL30ME3F3BSRDZ" localSheetId="13" hidden="1">#REF!</definedName>
    <definedName name="BExCUPAXFR16YMWL30ME3F3BSRDZ" localSheetId="14" hidden="1">#REF!</definedName>
    <definedName name="BExCUPAXFR16YMWL30ME3F3BSRDZ" localSheetId="16" hidden="1">#REF!</definedName>
    <definedName name="BExCUPAXFR16YMWL30ME3F3BSRDZ" localSheetId="15" hidden="1">#REF!</definedName>
    <definedName name="BExCUPAXFR16YMWL30ME3F3BSRDZ" localSheetId="18" hidden="1">#REF!</definedName>
    <definedName name="BExCUPAXFR16YMWL30ME3F3BSRDZ" localSheetId="17" hidden="1">#REF!</definedName>
    <definedName name="BExCUPAXFR16YMWL30ME3F3BSRDZ" localSheetId="2" hidden="1">#REF!</definedName>
    <definedName name="BExCUPAXFR16YMWL30ME3F3BSRDZ" localSheetId="0" hidden="1">#REF!</definedName>
    <definedName name="BExCUPAXFR16YMWL30ME3F3BSRDZ" hidden="1">#REF!</definedName>
    <definedName name="BExCUR94DHCE47PUUWEMT5QZOYR2" localSheetId="5" hidden="1">#REF!</definedName>
    <definedName name="BExCUR94DHCE47PUUWEMT5QZOYR2" localSheetId="9" hidden="1">#REF!</definedName>
    <definedName name="BExCUR94DHCE47PUUWEMT5QZOYR2" localSheetId="6" hidden="1">#REF!</definedName>
    <definedName name="BExCUR94DHCE47PUUWEMT5QZOYR2" localSheetId="10" hidden="1">#REF!</definedName>
    <definedName name="BExCUR94DHCE47PUUWEMT5QZOYR2" localSheetId="13" hidden="1">#REF!</definedName>
    <definedName name="BExCUR94DHCE47PUUWEMT5QZOYR2" localSheetId="14" hidden="1">#REF!</definedName>
    <definedName name="BExCUR94DHCE47PUUWEMT5QZOYR2" localSheetId="16" hidden="1">#REF!</definedName>
    <definedName name="BExCUR94DHCE47PUUWEMT5QZOYR2" localSheetId="15" hidden="1">#REF!</definedName>
    <definedName name="BExCUR94DHCE47PUUWEMT5QZOYR2" localSheetId="18" hidden="1">#REF!</definedName>
    <definedName name="BExCUR94DHCE47PUUWEMT5QZOYR2" localSheetId="17" hidden="1">#REF!</definedName>
    <definedName name="BExCUR94DHCE47PUUWEMT5QZOYR2" localSheetId="2" hidden="1">#REF!</definedName>
    <definedName name="BExCUR94DHCE47PUUWEMT5QZOYR2" localSheetId="0" hidden="1">#REF!</definedName>
    <definedName name="BExCUR94DHCE47PUUWEMT5QZOYR2" hidden="1">#REF!</definedName>
    <definedName name="BExCV5HJSTBNPQZVGYJY9AZ4IJ26" localSheetId="5" hidden="1">#REF!</definedName>
    <definedName name="BExCV5HJSTBNPQZVGYJY9AZ4IJ26" localSheetId="9" hidden="1">#REF!</definedName>
    <definedName name="BExCV5HJSTBNPQZVGYJY9AZ4IJ26" localSheetId="6" hidden="1">#REF!</definedName>
    <definedName name="BExCV5HJSTBNPQZVGYJY9AZ4IJ26" localSheetId="10" hidden="1">#REF!</definedName>
    <definedName name="BExCV5HJSTBNPQZVGYJY9AZ4IJ26" localSheetId="13" hidden="1">#REF!</definedName>
    <definedName name="BExCV5HJSTBNPQZVGYJY9AZ4IJ26" localSheetId="14" hidden="1">#REF!</definedName>
    <definedName name="BExCV5HJSTBNPQZVGYJY9AZ4IJ26" localSheetId="16" hidden="1">#REF!</definedName>
    <definedName name="BExCV5HJSTBNPQZVGYJY9AZ4IJ26" localSheetId="15" hidden="1">#REF!</definedName>
    <definedName name="BExCV5HJSTBNPQZVGYJY9AZ4IJ26" localSheetId="18" hidden="1">#REF!</definedName>
    <definedName name="BExCV5HJSTBNPQZVGYJY9AZ4IJ26" localSheetId="17" hidden="1">#REF!</definedName>
    <definedName name="BExCV5HJSTBNPQZVGYJY9AZ4IJ26" localSheetId="2" hidden="1">#REF!</definedName>
    <definedName name="BExCV5HJSTBNPQZVGYJY9AZ4IJ26" localSheetId="0" hidden="1">#REF!</definedName>
    <definedName name="BExCV5HJSTBNPQZVGYJY9AZ4IJ26" hidden="1">#REF!</definedName>
    <definedName name="BExCV634L7SVHGB0UDDTRRQ2Q72H" localSheetId="5" hidden="1">#REF!</definedName>
    <definedName name="BExCV634L7SVHGB0UDDTRRQ2Q72H" localSheetId="9" hidden="1">#REF!</definedName>
    <definedName name="BExCV634L7SVHGB0UDDTRRQ2Q72H" localSheetId="6" hidden="1">#REF!</definedName>
    <definedName name="BExCV634L7SVHGB0UDDTRRQ2Q72H" localSheetId="10" hidden="1">#REF!</definedName>
    <definedName name="BExCV634L7SVHGB0UDDTRRQ2Q72H" localSheetId="13" hidden="1">#REF!</definedName>
    <definedName name="BExCV634L7SVHGB0UDDTRRQ2Q72H" localSheetId="14" hidden="1">#REF!</definedName>
    <definedName name="BExCV634L7SVHGB0UDDTRRQ2Q72H" localSheetId="16" hidden="1">#REF!</definedName>
    <definedName name="BExCV634L7SVHGB0UDDTRRQ2Q72H" localSheetId="15" hidden="1">#REF!</definedName>
    <definedName name="BExCV634L7SVHGB0UDDTRRQ2Q72H" localSheetId="18" hidden="1">#REF!</definedName>
    <definedName name="BExCV634L7SVHGB0UDDTRRQ2Q72H" localSheetId="17" hidden="1">#REF!</definedName>
    <definedName name="BExCV634L7SVHGB0UDDTRRQ2Q72H" localSheetId="2" hidden="1">#REF!</definedName>
    <definedName name="BExCV634L7SVHGB0UDDTRRQ2Q72H" localSheetId="0" hidden="1">#REF!</definedName>
    <definedName name="BExCV634L7SVHGB0UDDTRRQ2Q72H" hidden="1">#REF!</definedName>
    <definedName name="BExCVBXGSXT9FWJRG62PX9S1RK83" localSheetId="5" hidden="1">#REF!</definedName>
    <definedName name="BExCVBXGSXT9FWJRG62PX9S1RK83" localSheetId="9" hidden="1">#REF!</definedName>
    <definedName name="BExCVBXGSXT9FWJRG62PX9S1RK83" localSheetId="6" hidden="1">#REF!</definedName>
    <definedName name="BExCVBXGSXT9FWJRG62PX9S1RK83" localSheetId="10" hidden="1">#REF!</definedName>
    <definedName name="BExCVBXGSXT9FWJRG62PX9S1RK83" localSheetId="13" hidden="1">#REF!</definedName>
    <definedName name="BExCVBXGSXT9FWJRG62PX9S1RK83" localSheetId="14" hidden="1">#REF!</definedName>
    <definedName name="BExCVBXGSXT9FWJRG62PX9S1RK83" localSheetId="16" hidden="1">#REF!</definedName>
    <definedName name="BExCVBXGSXT9FWJRG62PX9S1RK83" localSheetId="15" hidden="1">#REF!</definedName>
    <definedName name="BExCVBXGSXT9FWJRG62PX9S1RK83" localSheetId="18" hidden="1">#REF!</definedName>
    <definedName name="BExCVBXGSXT9FWJRG62PX9S1RK83" localSheetId="17" hidden="1">#REF!</definedName>
    <definedName name="BExCVBXGSXT9FWJRG62PX9S1RK83" localSheetId="2" hidden="1">#REF!</definedName>
    <definedName name="BExCVBXGSXT9FWJRG62PX9S1RK83" localSheetId="0" hidden="1">#REF!</definedName>
    <definedName name="BExCVBXGSXT9FWJRG62PX9S1RK83" hidden="1">#REF!</definedName>
    <definedName name="BExCVHBNLOHNFS0JAV3I1XGPNH9W" localSheetId="5" hidden="1">#REF!</definedName>
    <definedName name="BExCVHBNLOHNFS0JAV3I1XGPNH9W" localSheetId="9" hidden="1">#REF!</definedName>
    <definedName name="BExCVHBNLOHNFS0JAV3I1XGPNH9W" localSheetId="6" hidden="1">#REF!</definedName>
    <definedName name="BExCVHBNLOHNFS0JAV3I1XGPNH9W" localSheetId="10" hidden="1">#REF!</definedName>
    <definedName name="BExCVHBNLOHNFS0JAV3I1XGPNH9W" localSheetId="13" hidden="1">#REF!</definedName>
    <definedName name="BExCVHBNLOHNFS0JAV3I1XGPNH9W" localSheetId="14" hidden="1">#REF!</definedName>
    <definedName name="BExCVHBNLOHNFS0JAV3I1XGPNH9W" localSheetId="16" hidden="1">#REF!</definedName>
    <definedName name="BExCVHBNLOHNFS0JAV3I1XGPNH9W" localSheetId="15" hidden="1">#REF!</definedName>
    <definedName name="BExCVHBNLOHNFS0JAV3I1XGPNH9W" localSheetId="18" hidden="1">#REF!</definedName>
    <definedName name="BExCVHBNLOHNFS0JAV3I1XGPNH9W" localSheetId="17" hidden="1">#REF!</definedName>
    <definedName name="BExCVHBNLOHNFS0JAV3I1XGPNH9W" localSheetId="2" hidden="1">#REF!</definedName>
    <definedName name="BExCVHBNLOHNFS0JAV3I1XGPNH9W" localSheetId="0" hidden="1">#REF!</definedName>
    <definedName name="BExCVHBNLOHNFS0JAV3I1XGPNH9W" hidden="1">#REF!</definedName>
    <definedName name="BExCVI86R31A2IOZIEBY1FJLVILD" localSheetId="5" hidden="1">#REF!</definedName>
    <definedName name="BExCVI86R31A2IOZIEBY1FJLVILD" localSheetId="9" hidden="1">#REF!</definedName>
    <definedName name="BExCVI86R31A2IOZIEBY1FJLVILD" localSheetId="6" hidden="1">#REF!</definedName>
    <definedName name="BExCVI86R31A2IOZIEBY1FJLVILD" localSheetId="10" hidden="1">#REF!</definedName>
    <definedName name="BExCVI86R31A2IOZIEBY1FJLVILD" localSheetId="13" hidden="1">#REF!</definedName>
    <definedName name="BExCVI86R31A2IOZIEBY1FJLVILD" localSheetId="14" hidden="1">#REF!</definedName>
    <definedName name="BExCVI86R31A2IOZIEBY1FJLVILD" localSheetId="16" hidden="1">#REF!</definedName>
    <definedName name="BExCVI86R31A2IOZIEBY1FJLVILD" localSheetId="15" hidden="1">#REF!</definedName>
    <definedName name="BExCVI86R31A2IOZIEBY1FJLVILD" localSheetId="18" hidden="1">#REF!</definedName>
    <definedName name="BExCVI86R31A2IOZIEBY1FJLVILD" localSheetId="17" hidden="1">#REF!</definedName>
    <definedName name="BExCVI86R31A2IOZIEBY1FJLVILD" localSheetId="2" hidden="1">#REF!</definedName>
    <definedName name="BExCVI86R31A2IOZIEBY1FJLVILD" localSheetId="0" hidden="1">#REF!</definedName>
    <definedName name="BExCVI86R31A2IOZIEBY1FJLVILD" hidden="1">#REF!</definedName>
    <definedName name="BExCVKGZXE0I9EIXKBZVSGSEY2RR" localSheetId="5" hidden="1">#REF!</definedName>
    <definedName name="BExCVKGZXE0I9EIXKBZVSGSEY2RR" localSheetId="9" hidden="1">#REF!</definedName>
    <definedName name="BExCVKGZXE0I9EIXKBZVSGSEY2RR" localSheetId="6" hidden="1">#REF!</definedName>
    <definedName name="BExCVKGZXE0I9EIXKBZVSGSEY2RR" localSheetId="10" hidden="1">#REF!</definedName>
    <definedName name="BExCVKGZXE0I9EIXKBZVSGSEY2RR" localSheetId="13" hidden="1">#REF!</definedName>
    <definedName name="BExCVKGZXE0I9EIXKBZVSGSEY2RR" localSheetId="14" hidden="1">#REF!</definedName>
    <definedName name="BExCVKGZXE0I9EIXKBZVSGSEY2RR" localSheetId="16" hidden="1">#REF!</definedName>
    <definedName name="BExCVKGZXE0I9EIXKBZVSGSEY2RR" localSheetId="15" hidden="1">#REF!</definedName>
    <definedName name="BExCVKGZXE0I9EIXKBZVSGSEY2RR" localSheetId="18" hidden="1">#REF!</definedName>
    <definedName name="BExCVKGZXE0I9EIXKBZVSGSEY2RR" localSheetId="17" hidden="1">#REF!</definedName>
    <definedName name="BExCVKGZXE0I9EIXKBZVSGSEY2RR" localSheetId="2" hidden="1">#REF!</definedName>
    <definedName name="BExCVKGZXE0I9EIXKBZVSGSEY2RR" localSheetId="0" hidden="1">#REF!</definedName>
    <definedName name="BExCVKGZXE0I9EIXKBZVSGSEY2RR" hidden="1">#REF!</definedName>
    <definedName name="BExCVNROVORCSNX9HKHKPHY0URS3" localSheetId="5" hidden="1">#REF!</definedName>
    <definedName name="BExCVNROVORCSNX9HKHKPHY0URS3" localSheetId="9" hidden="1">#REF!</definedName>
    <definedName name="BExCVNROVORCSNX9HKHKPHY0URS3" localSheetId="6" hidden="1">#REF!</definedName>
    <definedName name="BExCVNROVORCSNX9HKHKPHY0URS3" localSheetId="10" hidden="1">#REF!</definedName>
    <definedName name="BExCVNROVORCSNX9HKHKPHY0URS3" localSheetId="13" hidden="1">#REF!</definedName>
    <definedName name="BExCVNROVORCSNX9HKHKPHY0URS3" localSheetId="14" hidden="1">#REF!</definedName>
    <definedName name="BExCVNROVORCSNX9HKHKPHY0URS3" localSheetId="16" hidden="1">#REF!</definedName>
    <definedName name="BExCVNROVORCSNX9HKHKPHY0URS3" localSheetId="15" hidden="1">#REF!</definedName>
    <definedName name="BExCVNROVORCSNX9HKHKPHY0URS3" localSheetId="18" hidden="1">#REF!</definedName>
    <definedName name="BExCVNROVORCSNX9HKHKPHY0URS3" localSheetId="17" hidden="1">#REF!</definedName>
    <definedName name="BExCVNROVORCSNX9HKHKPHY0URS3" localSheetId="2" hidden="1">#REF!</definedName>
    <definedName name="BExCVNROVORCSNX9HKHKPHY0URS3" localSheetId="0" hidden="1">#REF!</definedName>
    <definedName name="BExCVNROVORCSNX9HKHKPHY0URS3" hidden="1">#REF!</definedName>
    <definedName name="BExCVPEZON7VV6NOWII8VZMONPCJ" localSheetId="5" hidden="1">#REF!</definedName>
    <definedName name="BExCVPEZON7VV6NOWII8VZMONPCJ" localSheetId="9" hidden="1">#REF!</definedName>
    <definedName name="BExCVPEZON7VV6NOWII8VZMONPCJ" localSheetId="6" hidden="1">#REF!</definedName>
    <definedName name="BExCVPEZON7VV6NOWII8VZMONPCJ" localSheetId="10" hidden="1">#REF!</definedName>
    <definedName name="BExCVPEZON7VV6NOWII8VZMONPCJ" localSheetId="13" hidden="1">#REF!</definedName>
    <definedName name="BExCVPEZON7VV6NOWII8VZMONPCJ" localSheetId="14" hidden="1">#REF!</definedName>
    <definedName name="BExCVPEZON7VV6NOWII8VZMONPCJ" localSheetId="16" hidden="1">#REF!</definedName>
    <definedName name="BExCVPEZON7VV6NOWII8VZMONPCJ" localSheetId="15" hidden="1">#REF!</definedName>
    <definedName name="BExCVPEZON7VV6NOWII8VZMONPCJ" localSheetId="18" hidden="1">#REF!</definedName>
    <definedName name="BExCVPEZON7VV6NOWII8VZMONPCJ" localSheetId="17" hidden="1">#REF!</definedName>
    <definedName name="BExCVPEZON7VV6NOWII8VZMONPCJ" localSheetId="2" hidden="1">#REF!</definedName>
    <definedName name="BExCVPEZON7VV6NOWII8VZMONPCJ" localSheetId="0" hidden="1">#REF!</definedName>
    <definedName name="BExCVPEZON7VV6NOWII8VZMONPCJ" hidden="1">#REF!</definedName>
    <definedName name="BExCVV44WY5807WGMTGKPW0GT256" localSheetId="5" hidden="1">#REF!</definedName>
    <definedName name="BExCVV44WY5807WGMTGKPW0GT256" localSheetId="9" hidden="1">#REF!</definedName>
    <definedName name="BExCVV44WY5807WGMTGKPW0GT256" localSheetId="6" hidden="1">#REF!</definedName>
    <definedName name="BExCVV44WY5807WGMTGKPW0GT256" localSheetId="10" hidden="1">#REF!</definedName>
    <definedName name="BExCVV44WY5807WGMTGKPW0GT256" localSheetId="13" hidden="1">#REF!</definedName>
    <definedName name="BExCVV44WY5807WGMTGKPW0GT256" localSheetId="14" hidden="1">#REF!</definedName>
    <definedName name="BExCVV44WY5807WGMTGKPW0GT256" localSheetId="16" hidden="1">#REF!</definedName>
    <definedName name="BExCVV44WY5807WGMTGKPW0GT256" localSheetId="15" hidden="1">#REF!</definedName>
    <definedName name="BExCVV44WY5807WGMTGKPW0GT256" localSheetId="18" hidden="1">#REF!</definedName>
    <definedName name="BExCVV44WY5807WGMTGKPW0GT256" localSheetId="17" hidden="1">#REF!</definedName>
    <definedName name="BExCVV44WY5807WGMTGKPW0GT256" localSheetId="2" hidden="1">#REF!</definedName>
    <definedName name="BExCVV44WY5807WGMTGKPW0GT256" localSheetId="0" hidden="1">#REF!</definedName>
    <definedName name="BExCVV44WY5807WGMTGKPW0GT256" hidden="1">#REF!</definedName>
    <definedName name="BExCVZ5PN4V6MRBZ04PZJW3GEF8S" localSheetId="5" hidden="1">#REF!</definedName>
    <definedName name="BExCVZ5PN4V6MRBZ04PZJW3GEF8S" localSheetId="9" hidden="1">#REF!</definedName>
    <definedName name="BExCVZ5PN4V6MRBZ04PZJW3GEF8S" localSheetId="6" hidden="1">#REF!</definedName>
    <definedName name="BExCVZ5PN4V6MRBZ04PZJW3GEF8S" localSheetId="10" hidden="1">#REF!</definedName>
    <definedName name="BExCVZ5PN4V6MRBZ04PZJW3GEF8S" localSheetId="13" hidden="1">#REF!</definedName>
    <definedName name="BExCVZ5PN4V6MRBZ04PZJW3GEF8S" localSheetId="14" hidden="1">#REF!</definedName>
    <definedName name="BExCVZ5PN4V6MRBZ04PZJW3GEF8S" localSheetId="16" hidden="1">#REF!</definedName>
    <definedName name="BExCVZ5PN4V6MRBZ04PZJW3GEF8S" localSheetId="15" hidden="1">#REF!</definedName>
    <definedName name="BExCVZ5PN4V6MRBZ04PZJW3GEF8S" localSheetId="18" hidden="1">#REF!</definedName>
    <definedName name="BExCVZ5PN4V6MRBZ04PZJW3GEF8S" localSheetId="17" hidden="1">#REF!</definedName>
    <definedName name="BExCVZ5PN4V6MRBZ04PZJW3GEF8S" localSheetId="2" hidden="1">#REF!</definedName>
    <definedName name="BExCVZ5PN4V6MRBZ04PZJW3GEF8S" localSheetId="0" hidden="1">#REF!</definedName>
    <definedName name="BExCVZ5PN4V6MRBZ04PZJW3GEF8S" hidden="1">#REF!</definedName>
    <definedName name="BExCW13R0GWJYGXZBNCPAHQN4NR2" localSheetId="5" hidden="1">#REF!</definedName>
    <definedName name="BExCW13R0GWJYGXZBNCPAHQN4NR2" localSheetId="9" hidden="1">#REF!</definedName>
    <definedName name="BExCW13R0GWJYGXZBNCPAHQN4NR2" localSheetId="6" hidden="1">#REF!</definedName>
    <definedName name="BExCW13R0GWJYGXZBNCPAHQN4NR2" localSheetId="10" hidden="1">#REF!</definedName>
    <definedName name="BExCW13R0GWJYGXZBNCPAHQN4NR2" localSheetId="13" hidden="1">#REF!</definedName>
    <definedName name="BExCW13R0GWJYGXZBNCPAHQN4NR2" localSheetId="14" hidden="1">#REF!</definedName>
    <definedName name="BExCW13R0GWJYGXZBNCPAHQN4NR2" localSheetId="16" hidden="1">#REF!</definedName>
    <definedName name="BExCW13R0GWJYGXZBNCPAHQN4NR2" localSheetId="15" hidden="1">#REF!</definedName>
    <definedName name="BExCW13R0GWJYGXZBNCPAHQN4NR2" localSheetId="18" hidden="1">#REF!</definedName>
    <definedName name="BExCW13R0GWJYGXZBNCPAHQN4NR2" localSheetId="17" hidden="1">#REF!</definedName>
    <definedName name="BExCW13R0GWJYGXZBNCPAHQN4NR2" localSheetId="2" hidden="1">#REF!</definedName>
    <definedName name="BExCW13R0GWJYGXZBNCPAHQN4NR2" localSheetId="0" hidden="1">#REF!</definedName>
    <definedName name="BExCW13R0GWJYGXZBNCPAHQN4NR2" hidden="1">#REF!</definedName>
    <definedName name="BExCW9Y5HWU4RJTNX74O6L24VGCK" localSheetId="5" hidden="1">#REF!</definedName>
    <definedName name="BExCW9Y5HWU4RJTNX74O6L24VGCK" localSheetId="9" hidden="1">#REF!</definedName>
    <definedName name="BExCW9Y5HWU4RJTNX74O6L24VGCK" localSheetId="6" hidden="1">#REF!</definedName>
    <definedName name="BExCW9Y5HWU4RJTNX74O6L24VGCK" localSheetId="10" hidden="1">#REF!</definedName>
    <definedName name="BExCW9Y5HWU4RJTNX74O6L24VGCK" localSheetId="13" hidden="1">#REF!</definedName>
    <definedName name="BExCW9Y5HWU4RJTNX74O6L24VGCK" localSheetId="14" hidden="1">#REF!</definedName>
    <definedName name="BExCW9Y5HWU4RJTNX74O6L24VGCK" localSheetId="16" hidden="1">#REF!</definedName>
    <definedName name="BExCW9Y5HWU4RJTNX74O6L24VGCK" localSheetId="15" hidden="1">#REF!</definedName>
    <definedName name="BExCW9Y5HWU4RJTNX74O6L24VGCK" localSheetId="18" hidden="1">#REF!</definedName>
    <definedName name="BExCW9Y5HWU4RJTNX74O6L24VGCK" localSheetId="17" hidden="1">#REF!</definedName>
    <definedName name="BExCW9Y5HWU4RJTNX74O6L24VGCK" localSheetId="2" hidden="1">#REF!</definedName>
    <definedName name="BExCW9Y5HWU4RJTNX74O6L24VGCK" localSheetId="0" hidden="1">#REF!</definedName>
    <definedName name="BExCW9Y5HWU4RJTNX74O6L24VGCK" hidden="1">#REF!</definedName>
    <definedName name="BExCWHADQJRXWFDGV2KMANWIY1YN" localSheetId="5" hidden="1">#REF!</definedName>
    <definedName name="BExCWHADQJRXWFDGV2KMANWIY1YN" localSheetId="9" hidden="1">#REF!</definedName>
    <definedName name="BExCWHADQJRXWFDGV2KMANWIY1YN" localSheetId="6" hidden="1">#REF!</definedName>
    <definedName name="BExCWHADQJRXWFDGV2KMANWIY1YN" localSheetId="10" hidden="1">#REF!</definedName>
    <definedName name="BExCWHADQJRXWFDGV2KMANWIY1YN" localSheetId="13" hidden="1">#REF!</definedName>
    <definedName name="BExCWHADQJRXWFDGV2KMANWIY1YN" localSheetId="14" hidden="1">#REF!</definedName>
    <definedName name="BExCWHADQJRXWFDGV2KMANWIY1YN" localSheetId="16" hidden="1">#REF!</definedName>
    <definedName name="BExCWHADQJRXWFDGV2KMANWIY1YN" localSheetId="15" hidden="1">#REF!</definedName>
    <definedName name="BExCWHADQJRXWFDGV2KMANWIY1YN" localSheetId="18" hidden="1">#REF!</definedName>
    <definedName name="BExCWHADQJRXWFDGV2KMANWIY1YN" localSheetId="17" hidden="1">#REF!</definedName>
    <definedName name="BExCWHADQJRXWFDGV2KMANWIY1YN" localSheetId="2" hidden="1">#REF!</definedName>
    <definedName name="BExCWHADQJRXWFDGV2KMANWIY1YN" localSheetId="0" hidden="1">#REF!</definedName>
    <definedName name="BExCWHADQJRXWFDGV2KMANWIY1YN" hidden="1">#REF!</definedName>
    <definedName name="BExCWPDPESGZS07QGBLSBWDNVJLZ" localSheetId="5" hidden="1">#REF!</definedName>
    <definedName name="BExCWPDPESGZS07QGBLSBWDNVJLZ" localSheetId="9" hidden="1">#REF!</definedName>
    <definedName name="BExCWPDPESGZS07QGBLSBWDNVJLZ" localSheetId="6" hidden="1">#REF!</definedName>
    <definedName name="BExCWPDPESGZS07QGBLSBWDNVJLZ" localSheetId="10" hidden="1">#REF!</definedName>
    <definedName name="BExCWPDPESGZS07QGBLSBWDNVJLZ" localSheetId="13" hidden="1">#REF!</definedName>
    <definedName name="BExCWPDPESGZS07QGBLSBWDNVJLZ" localSheetId="14" hidden="1">#REF!</definedName>
    <definedName name="BExCWPDPESGZS07QGBLSBWDNVJLZ" localSheetId="16" hidden="1">#REF!</definedName>
    <definedName name="BExCWPDPESGZS07QGBLSBWDNVJLZ" localSheetId="15" hidden="1">#REF!</definedName>
    <definedName name="BExCWPDPESGZS07QGBLSBWDNVJLZ" localSheetId="18" hidden="1">#REF!</definedName>
    <definedName name="BExCWPDPESGZS07QGBLSBWDNVJLZ" localSheetId="17" hidden="1">#REF!</definedName>
    <definedName name="BExCWPDPESGZS07QGBLSBWDNVJLZ" localSheetId="2" hidden="1">#REF!</definedName>
    <definedName name="BExCWPDPESGZS07QGBLSBWDNVJLZ" localSheetId="0" hidden="1">#REF!</definedName>
    <definedName name="BExCWPDPESGZS07QGBLSBWDNVJLZ" hidden="1">#REF!</definedName>
    <definedName name="BExCWTVKHIVCRHF8GC39KI58YM5K" localSheetId="5" hidden="1">#REF!</definedName>
    <definedName name="BExCWTVKHIVCRHF8GC39KI58YM5K" localSheetId="9" hidden="1">#REF!</definedName>
    <definedName name="BExCWTVKHIVCRHF8GC39KI58YM5K" localSheetId="6" hidden="1">#REF!</definedName>
    <definedName name="BExCWTVKHIVCRHF8GC39KI58YM5K" localSheetId="10" hidden="1">#REF!</definedName>
    <definedName name="BExCWTVKHIVCRHF8GC39KI58YM5K" localSheetId="13" hidden="1">#REF!</definedName>
    <definedName name="BExCWTVKHIVCRHF8GC39KI58YM5K" localSheetId="14" hidden="1">#REF!</definedName>
    <definedName name="BExCWTVKHIVCRHF8GC39KI58YM5K" localSheetId="16" hidden="1">#REF!</definedName>
    <definedName name="BExCWTVKHIVCRHF8GC39KI58YM5K" localSheetId="15" hidden="1">#REF!</definedName>
    <definedName name="BExCWTVKHIVCRHF8GC39KI58YM5K" localSheetId="18" hidden="1">#REF!</definedName>
    <definedName name="BExCWTVKHIVCRHF8GC39KI58YM5K" localSheetId="17" hidden="1">#REF!</definedName>
    <definedName name="BExCWTVKHIVCRHF8GC39KI58YM5K" localSheetId="2" hidden="1">#REF!</definedName>
    <definedName name="BExCWTVKHIVCRHF8GC39KI58YM5K" localSheetId="0" hidden="1">#REF!</definedName>
    <definedName name="BExCWTVKHIVCRHF8GC39KI58YM5K" hidden="1">#REF!</definedName>
    <definedName name="BExCX2KGRZBRVLZNM8SUSIE6A0RL" localSheetId="5" hidden="1">#REF!</definedName>
    <definedName name="BExCX2KGRZBRVLZNM8SUSIE6A0RL" localSheetId="9" hidden="1">#REF!</definedName>
    <definedName name="BExCX2KGRZBRVLZNM8SUSIE6A0RL" localSheetId="6" hidden="1">#REF!</definedName>
    <definedName name="BExCX2KGRZBRVLZNM8SUSIE6A0RL" localSheetId="10" hidden="1">#REF!</definedName>
    <definedName name="BExCX2KGRZBRVLZNM8SUSIE6A0RL" localSheetId="13" hidden="1">#REF!</definedName>
    <definedName name="BExCX2KGRZBRVLZNM8SUSIE6A0RL" localSheetId="14" hidden="1">#REF!</definedName>
    <definedName name="BExCX2KGRZBRVLZNM8SUSIE6A0RL" localSheetId="16" hidden="1">#REF!</definedName>
    <definedName name="BExCX2KGRZBRVLZNM8SUSIE6A0RL" localSheetId="15" hidden="1">#REF!</definedName>
    <definedName name="BExCX2KGRZBRVLZNM8SUSIE6A0RL" localSheetId="18" hidden="1">#REF!</definedName>
    <definedName name="BExCX2KGRZBRVLZNM8SUSIE6A0RL" localSheetId="17" hidden="1">#REF!</definedName>
    <definedName name="BExCX2KGRZBRVLZNM8SUSIE6A0RL" localSheetId="2" hidden="1">#REF!</definedName>
    <definedName name="BExCX2KGRZBRVLZNM8SUSIE6A0RL" localSheetId="0" hidden="1">#REF!</definedName>
    <definedName name="BExCX2KGRZBRVLZNM8SUSIE6A0RL" hidden="1">#REF!</definedName>
    <definedName name="BExCX3X451T70LZ1VF95L7W4Y4TM" localSheetId="5" hidden="1">#REF!</definedName>
    <definedName name="BExCX3X451T70LZ1VF95L7W4Y4TM" localSheetId="9" hidden="1">#REF!</definedName>
    <definedName name="BExCX3X451T70LZ1VF95L7W4Y4TM" localSheetId="6" hidden="1">#REF!</definedName>
    <definedName name="BExCX3X451T70LZ1VF95L7W4Y4TM" localSheetId="10" hidden="1">#REF!</definedName>
    <definedName name="BExCX3X451T70LZ1VF95L7W4Y4TM" localSheetId="13" hidden="1">#REF!</definedName>
    <definedName name="BExCX3X451T70LZ1VF95L7W4Y4TM" localSheetId="14" hidden="1">#REF!</definedName>
    <definedName name="BExCX3X451T70LZ1VF95L7W4Y4TM" localSheetId="16" hidden="1">#REF!</definedName>
    <definedName name="BExCX3X451T70LZ1VF95L7W4Y4TM" localSheetId="15" hidden="1">#REF!</definedName>
    <definedName name="BExCX3X451T70LZ1VF95L7W4Y4TM" localSheetId="18" hidden="1">#REF!</definedName>
    <definedName name="BExCX3X451T70LZ1VF95L7W4Y4TM" localSheetId="17" hidden="1">#REF!</definedName>
    <definedName name="BExCX3X451T70LZ1VF95L7W4Y4TM" localSheetId="2" hidden="1">#REF!</definedName>
    <definedName name="BExCX3X451T70LZ1VF95L7W4Y4TM" localSheetId="0" hidden="1">#REF!</definedName>
    <definedName name="BExCX3X451T70LZ1VF95L7W4Y4TM" hidden="1">#REF!</definedName>
    <definedName name="BExCX4NZ2N1OUGXM7EV0U7VULJMM" localSheetId="5" hidden="1">#REF!</definedName>
    <definedName name="BExCX4NZ2N1OUGXM7EV0U7VULJMM" localSheetId="9" hidden="1">#REF!</definedName>
    <definedName name="BExCX4NZ2N1OUGXM7EV0U7VULJMM" localSheetId="6" hidden="1">#REF!</definedName>
    <definedName name="BExCX4NZ2N1OUGXM7EV0U7VULJMM" localSheetId="10" hidden="1">#REF!</definedName>
    <definedName name="BExCX4NZ2N1OUGXM7EV0U7VULJMM" localSheetId="13" hidden="1">#REF!</definedName>
    <definedName name="BExCX4NZ2N1OUGXM7EV0U7VULJMM" localSheetId="14" hidden="1">#REF!</definedName>
    <definedName name="BExCX4NZ2N1OUGXM7EV0U7VULJMM" localSheetId="16" hidden="1">#REF!</definedName>
    <definedName name="BExCX4NZ2N1OUGXM7EV0U7VULJMM" localSheetId="15" hidden="1">#REF!</definedName>
    <definedName name="BExCX4NZ2N1OUGXM7EV0U7VULJMM" localSheetId="18" hidden="1">#REF!</definedName>
    <definedName name="BExCX4NZ2N1OUGXM7EV0U7VULJMM" localSheetId="17" hidden="1">#REF!</definedName>
    <definedName name="BExCX4NZ2N1OUGXM7EV0U7VULJMM" localSheetId="2" hidden="1">#REF!</definedName>
    <definedName name="BExCX4NZ2N1OUGXM7EV0U7VULJMM" localSheetId="0" hidden="1">#REF!</definedName>
    <definedName name="BExCX4NZ2N1OUGXM7EV0U7VULJMM" hidden="1">#REF!</definedName>
    <definedName name="BExCXILMURGYMAH6N5LF5DV6K3GM" localSheetId="5" hidden="1">#REF!</definedName>
    <definedName name="BExCXILMURGYMAH6N5LF5DV6K3GM" localSheetId="9" hidden="1">#REF!</definedName>
    <definedName name="BExCXILMURGYMAH6N5LF5DV6K3GM" localSheetId="6" hidden="1">#REF!</definedName>
    <definedName name="BExCXILMURGYMAH6N5LF5DV6K3GM" localSheetId="10" hidden="1">#REF!</definedName>
    <definedName name="BExCXILMURGYMAH6N5LF5DV6K3GM" localSheetId="13" hidden="1">#REF!</definedName>
    <definedName name="BExCXILMURGYMAH6N5LF5DV6K3GM" localSheetId="14" hidden="1">#REF!</definedName>
    <definedName name="BExCXILMURGYMAH6N5LF5DV6K3GM" localSheetId="16" hidden="1">#REF!</definedName>
    <definedName name="BExCXILMURGYMAH6N5LF5DV6K3GM" localSheetId="15" hidden="1">#REF!</definedName>
    <definedName name="BExCXILMURGYMAH6N5LF5DV6K3GM" localSheetId="18" hidden="1">#REF!</definedName>
    <definedName name="BExCXILMURGYMAH6N5LF5DV6K3GM" localSheetId="17" hidden="1">#REF!</definedName>
    <definedName name="BExCXILMURGYMAH6N5LF5DV6K3GM" localSheetId="2" hidden="1">#REF!</definedName>
    <definedName name="BExCXILMURGYMAH6N5LF5DV6K3GM" localSheetId="0" hidden="1">#REF!</definedName>
    <definedName name="BExCXILMURGYMAH6N5LF5DV6K3GM" hidden="1">#REF!</definedName>
    <definedName name="BExCXQUFBMXQ1650735H48B1AZT3" localSheetId="5" hidden="1">#REF!</definedName>
    <definedName name="BExCXQUFBMXQ1650735H48B1AZT3" localSheetId="9" hidden="1">#REF!</definedName>
    <definedName name="BExCXQUFBMXQ1650735H48B1AZT3" localSheetId="6" hidden="1">#REF!</definedName>
    <definedName name="BExCXQUFBMXQ1650735H48B1AZT3" localSheetId="10" hidden="1">#REF!</definedName>
    <definedName name="BExCXQUFBMXQ1650735H48B1AZT3" localSheetId="13" hidden="1">#REF!</definedName>
    <definedName name="BExCXQUFBMXQ1650735H48B1AZT3" localSheetId="14" hidden="1">#REF!</definedName>
    <definedName name="BExCXQUFBMXQ1650735H48B1AZT3" localSheetId="16" hidden="1">#REF!</definedName>
    <definedName name="BExCXQUFBMXQ1650735H48B1AZT3" localSheetId="15" hidden="1">#REF!</definedName>
    <definedName name="BExCXQUFBMXQ1650735H48B1AZT3" localSheetId="18" hidden="1">#REF!</definedName>
    <definedName name="BExCXQUFBMXQ1650735H48B1AZT3" localSheetId="17" hidden="1">#REF!</definedName>
    <definedName name="BExCXQUFBMXQ1650735H48B1AZT3" localSheetId="2" hidden="1">#REF!</definedName>
    <definedName name="BExCXQUFBMXQ1650735H48B1AZT3" localSheetId="0" hidden="1">#REF!</definedName>
    <definedName name="BExCXQUFBMXQ1650735H48B1AZT3" hidden="1">#REF!</definedName>
    <definedName name="BExCXYSBKJ9SZQD7XS2WUS6SVBJO" localSheetId="5" hidden="1">#REF!</definedName>
    <definedName name="BExCXYSBKJ9SZQD7XS2WUS6SVBJO" localSheetId="9" hidden="1">#REF!</definedName>
    <definedName name="BExCXYSBKJ9SZQD7XS2WUS6SVBJO" localSheetId="6" hidden="1">#REF!</definedName>
    <definedName name="BExCXYSBKJ9SZQD7XS2WUS6SVBJO" localSheetId="10" hidden="1">#REF!</definedName>
    <definedName name="BExCXYSBKJ9SZQD7XS2WUS6SVBJO" localSheetId="13" hidden="1">#REF!</definedName>
    <definedName name="BExCXYSBKJ9SZQD7XS2WUS6SVBJO" localSheetId="14" hidden="1">#REF!</definedName>
    <definedName name="BExCXYSBKJ9SZQD7XS2WUS6SVBJO" localSheetId="16" hidden="1">#REF!</definedName>
    <definedName name="BExCXYSBKJ9SZQD7XS2WUS6SVBJO" localSheetId="15" hidden="1">#REF!</definedName>
    <definedName name="BExCXYSBKJ9SZQD7XS2WUS6SVBJO" localSheetId="18" hidden="1">#REF!</definedName>
    <definedName name="BExCXYSBKJ9SZQD7XS2WUS6SVBJO" localSheetId="17" hidden="1">#REF!</definedName>
    <definedName name="BExCXYSBKJ9SZQD7XS2WUS6SVBJO" localSheetId="2" hidden="1">#REF!</definedName>
    <definedName name="BExCXYSBKJ9SZQD7XS2WUS6SVBJO" localSheetId="0" hidden="1">#REF!</definedName>
    <definedName name="BExCXYSBKJ9SZQD7XS2WUS6SVBJO" hidden="1">#REF!</definedName>
    <definedName name="BExCXZ8DGK5ZE8467LFEHX6JNQHJ" localSheetId="5" hidden="1">#REF!</definedName>
    <definedName name="BExCXZ8DGK5ZE8467LFEHX6JNQHJ" localSheetId="9" hidden="1">#REF!</definedName>
    <definedName name="BExCXZ8DGK5ZE8467LFEHX6JNQHJ" localSheetId="6" hidden="1">#REF!</definedName>
    <definedName name="BExCXZ8DGK5ZE8467LFEHX6JNQHJ" localSheetId="10" hidden="1">#REF!</definedName>
    <definedName name="BExCXZ8DGK5ZE8467LFEHX6JNQHJ" localSheetId="13" hidden="1">#REF!</definedName>
    <definedName name="BExCXZ8DGK5ZE8467LFEHX6JNQHJ" localSheetId="14" hidden="1">#REF!</definedName>
    <definedName name="BExCXZ8DGK5ZE8467LFEHX6JNQHJ" localSheetId="16" hidden="1">#REF!</definedName>
    <definedName name="BExCXZ8DGK5ZE8467LFEHX6JNQHJ" localSheetId="15" hidden="1">#REF!</definedName>
    <definedName name="BExCXZ8DGK5ZE8467LFEHX6JNQHJ" localSheetId="18" hidden="1">#REF!</definedName>
    <definedName name="BExCXZ8DGK5ZE8467LFEHX6JNQHJ" localSheetId="17" hidden="1">#REF!</definedName>
    <definedName name="BExCXZ8DGK5ZE8467LFEHX6JNQHJ" localSheetId="2" hidden="1">#REF!</definedName>
    <definedName name="BExCXZ8DGK5ZE8467LFEHX6JNQHJ" localSheetId="0" hidden="1">#REF!</definedName>
    <definedName name="BExCXZ8DGK5ZE8467LFEHX6JNQHJ" hidden="1">#REF!</definedName>
    <definedName name="BExCY2DQO9VLA77Q7EG3T0XNXX4F" localSheetId="5" hidden="1">#REF!</definedName>
    <definedName name="BExCY2DQO9VLA77Q7EG3T0XNXX4F" localSheetId="9" hidden="1">#REF!</definedName>
    <definedName name="BExCY2DQO9VLA77Q7EG3T0XNXX4F" localSheetId="6" hidden="1">#REF!</definedName>
    <definedName name="BExCY2DQO9VLA77Q7EG3T0XNXX4F" localSheetId="10" hidden="1">#REF!</definedName>
    <definedName name="BExCY2DQO9VLA77Q7EG3T0XNXX4F" localSheetId="13" hidden="1">#REF!</definedName>
    <definedName name="BExCY2DQO9VLA77Q7EG3T0XNXX4F" localSheetId="14" hidden="1">#REF!</definedName>
    <definedName name="BExCY2DQO9VLA77Q7EG3T0XNXX4F" localSheetId="16" hidden="1">#REF!</definedName>
    <definedName name="BExCY2DQO9VLA77Q7EG3T0XNXX4F" localSheetId="15" hidden="1">#REF!</definedName>
    <definedName name="BExCY2DQO9VLA77Q7EG3T0XNXX4F" localSheetId="18" hidden="1">#REF!</definedName>
    <definedName name="BExCY2DQO9VLA77Q7EG3T0XNXX4F" localSheetId="17" hidden="1">#REF!</definedName>
    <definedName name="BExCY2DQO9VLA77Q7EG3T0XNXX4F" localSheetId="2" hidden="1">#REF!</definedName>
    <definedName name="BExCY2DQO9VLA77Q7EG3T0XNXX4F" localSheetId="0" hidden="1">#REF!</definedName>
    <definedName name="BExCY2DQO9VLA77Q7EG3T0XNXX4F" hidden="1">#REF!</definedName>
    <definedName name="BExCY5Z7X93Z8XUOEASK50W08S36" localSheetId="5" hidden="1">#REF!</definedName>
    <definedName name="BExCY5Z7X93Z8XUOEASK50W08S36" localSheetId="9" hidden="1">#REF!</definedName>
    <definedName name="BExCY5Z7X93Z8XUOEASK50W08S36" localSheetId="6" hidden="1">#REF!</definedName>
    <definedName name="BExCY5Z7X93Z8XUOEASK50W08S36" localSheetId="10" hidden="1">#REF!</definedName>
    <definedName name="BExCY5Z7X93Z8XUOEASK50W08S36" localSheetId="13" hidden="1">#REF!</definedName>
    <definedName name="BExCY5Z7X93Z8XUOEASK50W08S36" localSheetId="14" hidden="1">#REF!</definedName>
    <definedName name="BExCY5Z7X93Z8XUOEASK50W08S36" localSheetId="16" hidden="1">#REF!</definedName>
    <definedName name="BExCY5Z7X93Z8XUOEASK50W08S36" localSheetId="15" hidden="1">#REF!</definedName>
    <definedName name="BExCY5Z7X93Z8XUOEASK50W08S36" localSheetId="18" hidden="1">#REF!</definedName>
    <definedName name="BExCY5Z7X93Z8XUOEASK50W08S36" localSheetId="17" hidden="1">#REF!</definedName>
    <definedName name="BExCY5Z7X93Z8XUOEASK50W08S36" localSheetId="2" hidden="1">#REF!</definedName>
    <definedName name="BExCY5Z7X93Z8XUOEASK50W08S36" localSheetId="0" hidden="1">#REF!</definedName>
    <definedName name="BExCY5Z7X93Z8XUOEASK50W08S36" hidden="1">#REF!</definedName>
    <definedName name="BExCY6VMJ68MX3C981R5Q0BX5791" localSheetId="5" hidden="1">#REF!</definedName>
    <definedName name="BExCY6VMJ68MX3C981R5Q0BX5791" localSheetId="9" hidden="1">#REF!</definedName>
    <definedName name="BExCY6VMJ68MX3C981R5Q0BX5791" localSheetId="6" hidden="1">#REF!</definedName>
    <definedName name="BExCY6VMJ68MX3C981R5Q0BX5791" localSheetId="10" hidden="1">#REF!</definedName>
    <definedName name="BExCY6VMJ68MX3C981R5Q0BX5791" localSheetId="13" hidden="1">#REF!</definedName>
    <definedName name="BExCY6VMJ68MX3C981R5Q0BX5791" localSheetId="14" hidden="1">#REF!</definedName>
    <definedName name="BExCY6VMJ68MX3C981R5Q0BX5791" localSheetId="16" hidden="1">#REF!</definedName>
    <definedName name="BExCY6VMJ68MX3C981R5Q0BX5791" localSheetId="15" hidden="1">#REF!</definedName>
    <definedName name="BExCY6VMJ68MX3C981R5Q0BX5791" localSheetId="18" hidden="1">#REF!</definedName>
    <definedName name="BExCY6VMJ68MX3C981R5Q0BX5791" localSheetId="17" hidden="1">#REF!</definedName>
    <definedName name="BExCY6VMJ68MX3C981R5Q0BX5791" localSheetId="2" hidden="1">#REF!</definedName>
    <definedName name="BExCY6VMJ68MX3C981R5Q0BX5791" localSheetId="0" hidden="1">#REF!</definedName>
    <definedName name="BExCY6VMJ68MX3C981R5Q0BX5791" hidden="1">#REF!</definedName>
    <definedName name="BExCYAH2SAZCPW6XCB7V7PMMCAWO" localSheetId="5" hidden="1">#REF!</definedName>
    <definedName name="BExCYAH2SAZCPW6XCB7V7PMMCAWO" localSheetId="9" hidden="1">#REF!</definedName>
    <definedName name="BExCYAH2SAZCPW6XCB7V7PMMCAWO" localSheetId="6" hidden="1">#REF!</definedName>
    <definedName name="BExCYAH2SAZCPW6XCB7V7PMMCAWO" localSheetId="10" hidden="1">#REF!</definedName>
    <definedName name="BExCYAH2SAZCPW6XCB7V7PMMCAWO" localSheetId="13" hidden="1">#REF!</definedName>
    <definedName name="BExCYAH2SAZCPW6XCB7V7PMMCAWO" localSheetId="14" hidden="1">#REF!</definedName>
    <definedName name="BExCYAH2SAZCPW6XCB7V7PMMCAWO" localSheetId="16" hidden="1">#REF!</definedName>
    <definedName name="BExCYAH2SAZCPW6XCB7V7PMMCAWO" localSheetId="15" hidden="1">#REF!</definedName>
    <definedName name="BExCYAH2SAZCPW6XCB7V7PMMCAWO" localSheetId="18" hidden="1">#REF!</definedName>
    <definedName name="BExCYAH2SAZCPW6XCB7V7PMMCAWO" localSheetId="17" hidden="1">#REF!</definedName>
    <definedName name="BExCYAH2SAZCPW6XCB7V7PMMCAWO" localSheetId="2" hidden="1">#REF!</definedName>
    <definedName name="BExCYAH2SAZCPW6XCB7V7PMMCAWO" localSheetId="0" hidden="1">#REF!</definedName>
    <definedName name="BExCYAH2SAZCPW6XCB7V7PMMCAWO" hidden="1">#REF!</definedName>
    <definedName name="BExCYDGYM1UGUNTB331L2E4L5F34" localSheetId="5" hidden="1">#REF!</definedName>
    <definedName name="BExCYDGYM1UGUNTB331L2E4L5F34" localSheetId="9" hidden="1">#REF!</definedName>
    <definedName name="BExCYDGYM1UGUNTB331L2E4L5F34" localSheetId="6" hidden="1">#REF!</definedName>
    <definedName name="BExCYDGYM1UGUNTB331L2E4L5F34" localSheetId="10" hidden="1">#REF!</definedName>
    <definedName name="BExCYDGYM1UGUNTB331L2E4L5F34" localSheetId="13" hidden="1">#REF!</definedName>
    <definedName name="BExCYDGYM1UGUNTB331L2E4L5F34" localSheetId="14" hidden="1">#REF!</definedName>
    <definedName name="BExCYDGYM1UGUNTB331L2E4L5F34" localSheetId="16" hidden="1">#REF!</definedName>
    <definedName name="BExCYDGYM1UGUNTB331L2E4L5F34" localSheetId="15" hidden="1">#REF!</definedName>
    <definedName name="BExCYDGYM1UGUNTB331L2E4L5F34" localSheetId="18" hidden="1">#REF!</definedName>
    <definedName name="BExCYDGYM1UGUNTB331L2E4L5F34" localSheetId="17" hidden="1">#REF!</definedName>
    <definedName name="BExCYDGYM1UGUNTB331L2E4L5F34" localSheetId="2" hidden="1">#REF!</definedName>
    <definedName name="BExCYDGYM1UGUNTB331L2E4L5F34" localSheetId="0" hidden="1">#REF!</definedName>
    <definedName name="BExCYDGYM1UGUNTB331L2E4L5F34" hidden="1">#REF!</definedName>
    <definedName name="BExCYN7KCKU1F6EXMNPQPTKNOT6A" localSheetId="5" hidden="1">#REF!</definedName>
    <definedName name="BExCYN7KCKU1F6EXMNPQPTKNOT6A" localSheetId="9" hidden="1">#REF!</definedName>
    <definedName name="BExCYN7KCKU1F6EXMNPQPTKNOT6A" localSheetId="6" hidden="1">#REF!</definedName>
    <definedName name="BExCYN7KCKU1F6EXMNPQPTKNOT6A" localSheetId="10" hidden="1">#REF!</definedName>
    <definedName name="BExCYN7KCKU1F6EXMNPQPTKNOT6A" localSheetId="13" hidden="1">#REF!</definedName>
    <definedName name="BExCYN7KCKU1F6EXMNPQPTKNOT6A" localSheetId="14" hidden="1">#REF!</definedName>
    <definedName name="BExCYN7KCKU1F6EXMNPQPTKNOT6A" localSheetId="16" hidden="1">#REF!</definedName>
    <definedName name="BExCYN7KCKU1F6EXMNPQPTKNOT6A" localSheetId="15" hidden="1">#REF!</definedName>
    <definedName name="BExCYN7KCKU1F6EXMNPQPTKNOT6A" localSheetId="18" hidden="1">#REF!</definedName>
    <definedName name="BExCYN7KCKU1F6EXMNPQPTKNOT6A" localSheetId="17" hidden="1">#REF!</definedName>
    <definedName name="BExCYN7KCKU1F6EXMNPQPTKNOT6A" localSheetId="2" hidden="1">#REF!</definedName>
    <definedName name="BExCYN7KCKU1F6EXMNPQPTKNOT6A" localSheetId="0" hidden="1">#REF!</definedName>
    <definedName name="BExCYN7KCKU1F6EXMNPQPTKNOT6A" hidden="1">#REF!</definedName>
    <definedName name="BExCYPRC5HJE6N2XQTHCT6NXGP8N" localSheetId="5" hidden="1">#REF!</definedName>
    <definedName name="BExCYPRC5HJE6N2XQTHCT6NXGP8N" localSheetId="9" hidden="1">#REF!</definedName>
    <definedName name="BExCYPRC5HJE6N2XQTHCT6NXGP8N" localSheetId="6" hidden="1">#REF!</definedName>
    <definedName name="BExCYPRC5HJE6N2XQTHCT6NXGP8N" localSheetId="10" hidden="1">#REF!</definedName>
    <definedName name="BExCYPRC5HJE6N2XQTHCT6NXGP8N" localSheetId="13" hidden="1">#REF!</definedName>
    <definedName name="BExCYPRC5HJE6N2XQTHCT6NXGP8N" localSheetId="14" hidden="1">#REF!</definedName>
    <definedName name="BExCYPRC5HJE6N2XQTHCT6NXGP8N" localSheetId="16" hidden="1">#REF!</definedName>
    <definedName name="BExCYPRC5HJE6N2XQTHCT6NXGP8N" localSheetId="15" hidden="1">#REF!</definedName>
    <definedName name="BExCYPRC5HJE6N2XQTHCT6NXGP8N" localSheetId="18" hidden="1">#REF!</definedName>
    <definedName name="BExCYPRC5HJE6N2XQTHCT6NXGP8N" localSheetId="17" hidden="1">#REF!</definedName>
    <definedName name="BExCYPRC5HJE6N2XQTHCT6NXGP8N" localSheetId="2" hidden="1">#REF!</definedName>
    <definedName name="BExCYPRC5HJE6N2XQTHCT6NXGP8N" localSheetId="0" hidden="1">#REF!</definedName>
    <definedName name="BExCYPRC5HJE6N2XQTHCT6NXGP8N" hidden="1">#REF!</definedName>
    <definedName name="BExCYQCX9ES8ZWW2L35B12WDNT73" localSheetId="5" hidden="1">#REF!</definedName>
    <definedName name="BExCYQCX9ES8ZWW2L35B12WDNT73" localSheetId="9" hidden="1">#REF!</definedName>
    <definedName name="BExCYQCX9ES8ZWW2L35B12WDNT73" localSheetId="6" hidden="1">#REF!</definedName>
    <definedName name="BExCYQCX9ES8ZWW2L35B12WDNT73" localSheetId="10" hidden="1">#REF!</definedName>
    <definedName name="BExCYQCX9ES8ZWW2L35B12WDNT73" localSheetId="13" hidden="1">#REF!</definedName>
    <definedName name="BExCYQCX9ES8ZWW2L35B12WDNT73" localSheetId="14" hidden="1">#REF!</definedName>
    <definedName name="BExCYQCX9ES8ZWW2L35B12WDNT73" localSheetId="16" hidden="1">#REF!</definedName>
    <definedName name="BExCYQCX9ES8ZWW2L35B12WDNT73" localSheetId="15" hidden="1">#REF!</definedName>
    <definedName name="BExCYQCX9ES8ZWW2L35B12WDNT73" localSheetId="18" hidden="1">#REF!</definedName>
    <definedName name="BExCYQCX9ES8ZWW2L35B12WDNT73" localSheetId="17" hidden="1">#REF!</definedName>
    <definedName name="BExCYQCX9ES8ZWW2L35B12WDNT73" localSheetId="2" hidden="1">#REF!</definedName>
    <definedName name="BExCYQCX9ES8ZWW2L35B12WDNT73" localSheetId="0" hidden="1">#REF!</definedName>
    <definedName name="BExCYQCX9ES8ZWW2L35B12WDNT73" hidden="1">#REF!</definedName>
    <definedName name="BExCYSLQY2CYU7DQ3QI07UGGS6OW" localSheetId="5" hidden="1">#REF!</definedName>
    <definedName name="BExCYSLQY2CYU7DQ3QI07UGGS6OW" localSheetId="9" hidden="1">#REF!</definedName>
    <definedName name="BExCYSLQY2CYU7DQ3QI07UGGS6OW" localSheetId="6" hidden="1">#REF!</definedName>
    <definedName name="BExCYSLQY2CYU7DQ3QI07UGGS6OW" localSheetId="10" hidden="1">#REF!</definedName>
    <definedName name="BExCYSLQY2CYU7DQ3QI07UGGS6OW" localSheetId="13" hidden="1">#REF!</definedName>
    <definedName name="BExCYSLQY2CYU7DQ3QI07UGGS6OW" localSheetId="14" hidden="1">#REF!</definedName>
    <definedName name="BExCYSLQY2CYU7DQ3QI07UGGS6OW" localSheetId="16" hidden="1">#REF!</definedName>
    <definedName name="BExCYSLQY2CYU7DQ3QI07UGGS6OW" localSheetId="15" hidden="1">#REF!</definedName>
    <definedName name="BExCYSLQY2CYU7DQ3QI07UGGS6OW" localSheetId="18" hidden="1">#REF!</definedName>
    <definedName name="BExCYSLQY2CYU7DQ3QI07UGGS6OW" localSheetId="17" hidden="1">#REF!</definedName>
    <definedName name="BExCYSLQY2CYU7DQ3QI07UGGS6OW" localSheetId="2" hidden="1">#REF!</definedName>
    <definedName name="BExCYSLQY2CYU7DQ3QI07UGGS6OW" localSheetId="0" hidden="1">#REF!</definedName>
    <definedName name="BExCYSLQY2CYU7DQ3QI07UGGS6OW" hidden="1">#REF!</definedName>
    <definedName name="BExCYUK0I3UEXZNFDW71G6Z6D8XR" localSheetId="5" hidden="1">#REF!</definedName>
    <definedName name="BExCYUK0I3UEXZNFDW71G6Z6D8XR" localSheetId="9" hidden="1">#REF!</definedName>
    <definedName name="BExCYUK0I3UEXZNFDW71G6Z6D8XR" localSheetId="6" hidden="1">#REF!</definedName>
    <definedName name="BExCYUK0I3UEXZNFDW71G6Z6D8XR" localSheetId="10" hidden="1">#REF!</definedName>
    <definedName name="BExCYUK0I3UEXZNFDW71G6Z6D8XR" localSheetId="13" hidden="1">#REF!</definedName>
    <definedName name="BExCYUK0I3UEXZNFDW71G6Z6D8XR" localSheetId="14" hidden="1">#REF!</definedName>
    <definedName name="BExCYUK0I3UEXZNFDW71G6Z6D8XR" localSheetId="16" hidden="1">#REF!</definedName>
    <definedName name="BExCYUK0I3UEXZNFDW71G6Z6D8XR" localSheetId="15" hidden="1">#REF!</definedName>
    <definedName name="BExCYUK0I3UEXZNFDW71G6Z6D8XR" localSheetId="18" hidden="1">#REF!</definedName>
    <definedName name="BExCYUK0I3UEXZNFDW71G6Z6D8XR" localSheetId="17" hidden="1">#REF!</definedName>
    <definedName name="BExCYUK0I3UEXZNFDW71G6Z6D8XR" localSheetId="2" hidden="1">#REF!</definedName>
    <definedName name="BExCYUK0I3UEXZNFDW71G6Z6D8XR" localSheetId="0" hidden="1">#REF!</definedName>
    <definedName name="BExCYUK0I3UEXZNFDW71G6Z6D8XR" hidden="1">#REF!</definedName>
    <definedName name="BExCZFZCXMLY5DWESYJ9NGTJYQ8M" localSheetId="5" hidden="1">#REF!</definedName>
    <definedName name="BExCZFZCXMLY5DWESYJ9NGTJYQ8M" localSheetId="9" hidden="1">#REF!</definedName>
    <definedName name="BExCZFZCXMLY5DWESYJ9NGTJYQ8M" localSheetId="6" hidden="1">#REF!</definedName>
    <definedName name="BExCZFZCXMLY5DWESYJ9NGTJYQ8M" localSheetId="10" hidden="1">#REF!</definedName>
    <definedName name="BExCZFZCXMLY5DWESYJ9NGTJYQ8M" localSheetId="13" hidden="1">#REF!</definedName>
    <definedName name="BExCZFZCXMLY5DWESYJ9NGTJYQ8M" localSheetId="14" hidden="1">#REF!</definedName>
    <definedName name="BExCZFZCXMLY5DWESYJ9NGTJYQ8M" localSheetId="16" hidden="1">#REF!</definedName>
    <definedName name="BExCZFZCXMLY5DWESYJ9NGTJYQ8M" localSheetId="15" hidden="1">#REF!</definedName>
    <definedName name="BExCZFZCXMLY5DWESYJ9NGTJYQ8M" localSheetId="18" hidden="1">#REF!</definedName>
    <definedName name="BExCZFZCXMLY5DWESYJ9NGTJYQ8M" localSheetId="17" hidden="1">#REF!</definedName>
    <definedName name="BExCZFZCXMLY5DWESYJ9NGTJYQ8M" localSheetId="2" hidden="1">#REF!</definedName>
    <definedName name="BExCZFZCXMLY5DWESYJ9NGTJYQ8M" localSheetId="0" hidden="1">#REF!</definedName>
    <definedName name="BExCZFZCXMLY5DWESYJ9NGTJYQ8M" hidden="1">#REF!</definedName>
    <definedName name="BExCZJ4P8WS0BDT31WDXI0ROE7D6" localSheetId="5" hidden="1">#REF!</definedName>
    <definedName name="BExCZJ4P8WS0BDT31WDXI0ROE7D6" localSheetId="9" hidden="1">#REF!</definedName>
    <definedName name="BExCZJ4P8WS0BDT31WDXI0ROE7D6" localSheetId="6" hidden="1">#REF!</definedName>
    <definedName name="BExCZJ4P8WS0BDT31WDXI0ROE7D6" localSheetId="10" hidden="1">#REF!</definedName>
    <definedName name="BExCZJ4P8WS0BDT31WDXI0ROE7D6" localSheetId="13" hidden="1">#REF!</definedName>
    <definedName name="BExCZJ4P8WS0BDT31WDXI0ROE7D6" localSheetId="14" hidden="1">#REF!</definedName>
    <definedName name="BExCZJ4P8WS0BDT31WDXI0ROE7D6" localSheetId="16" hidden="1">#REF!</definedName>
    <definedName name="BExCZJ4P8WS0BDT31WDXI0ROE7D6" localSheetId="15" hidden="1">#REF!</definedName>
    <definedName name="BExCZJ4P8WS0BDT31WDXI0ROE7D6" localSheetId="18" hidden="1">#REF!</definedName>
    <definedName name="BExCZJ4P8WS0BDT31WDXI0ROE7D6" localSheetId="17" hidden="1">#REF!</definedName>
    <definedName name="BExCZJ4P8WS0BDT31WDXI0ROE7D6" localSheetId="2" hidden="1">#REF!</definedName>
    <definedName name="BExCZJ4P8WS0BDT31WDXI0ROE7D6" localSheetId="0" hidden="1">#REF!</definedName>
    <definedName name="BExCZJ4P8WS0BDT31WDXI0ROE7D6" hidden="1">#REF!</definedName>
    <definedName name="BExCZKH6NI0EE02L995IFVBD1J59" localSheetId="5" hidden="1">#REF!</definedName>
    <definedName name="BExCZKH6NI0EE02L995IFVBD1J59" localSheetId="9" hidden="1">#REF!</definedName>
    <definedName name="BExCZKH6NI0EE02L995IFVBD1J59" localSheetId="6" hidden="1">#REF!</definedName>
    <definedName name="BExCZKH6NI0EE02L995IFVBD1J59" localSheetId="10" hidden="1">#REF!</definedName>
    <definedName name="BExCZKH6NI0EE02L995IFVBD1J59" localSheetId="13" hidden="1">#REF!</definedName>
    <definedName name="BExCZKH6NI0EE02L995IFVBD1J59" localSheetId="14" hidden="1">#REF!</definedName>
    <definedName name="BExCZKH6NI0EE02L995IFVBD1J59" localSheetId="16" hidden="1">#REF!</definedName>
    <definedName name="BExCZKH6NI0EE02L995IFVBD1J59" localSheetId="15" hidden="1">#REF!</definedName>
    <definedName name="BExCZKH6NI0EE02L995IFVBD1J59" localSheetId="18" hidden="1">#REF!</definedName>
    <definedName name="BExCZKH6NI0EE02L995IFVBD1J59" localSheetId="17" hidden="1">#REF!</definedName>
    <definedName name="BExCZKH6NI0EE02L995IFVBD1J59" localSheetId="2" hidden="1">#REF!</definedName>
    <definedName name="BExCZKH6NI0EE02L995IFVBD1J59" localSheetId="0" hidden="1">#REF!</definedName>
    <definedName name="BExCZKH6NI0EE02L995IFVBD1J59" hidden="1">#REF!</definedName>
    <definedName name="BExCZNRWARGGHWLSC1PEDZFLF3JV" localSheetId="5" hidden="1">#REF!</definedName>
    <definedName name="BExCZNRWARGGHWLSC1PEDZFLF3JV" localSheetId="9" hidden="1">#REF!</definedName>
    <definedName name="BExCZNRWARGGHWLSC1PEDZFLF3JV" localSheetId="6" hidden="1">#REF!</definedName>
    <definedName name="BExCZNRWARGGHWLSC1PEDZFLF3JV" localSheetId="10" hidden="1">#REF!</definedName>
    <definedName name="BExCZNRWARGGHWLSC1PEDZFLF3JV" localSheetId="13" hidden="1">#REF!</definedName>
    <definedName name="BExCZNRWARGGHWLSC1PEDZFLF3JV" localSheetId="14" hidden="1">#REF!</definedName>
    <definedName name="BExCZNRWARGGHWLSC1PEDZFLF3JV" localSheetId="16" hidden="1">#REF!</definedName>
    <definedName name="BExCZNRWARGGHWLSC1PEDZFLF3JV" localSheetId="15" hidden="1">#REF!</definedName>
    <definedName name="BExCZNRWARGGHWLSC1PEDZFLF3JV" localSheetId="18" hidden="1">#REF!</definedName>
    <definedName name="BExCZNRWARGGHWLSC1PEDZFLF3JV" localSheetId="17" hidden="1">#REF!</definedName>
    <definedName name="BExCZNRWARGGHWLSC1PEDZFLF3JV" localSheetId="2" hidden="1">#REF!</definedName>
    <definedName name="BExCZNRWARGGHWLSC1PEDZFLF3JV" localSheetId="0" hidden="1">#REF!</definedName>
    <definedName name="BExCZNRWARGGHWLSC1PEDZFLF3JV" hidden="1">#REF!</definedName>
    <definedName name="BExCZP9TBB61HISZ2U5QMQSO2LBE" localSheetId="5" hidden="1">#REF!</definedName>
    <definedName name="BExCZP9TBB61HISZ2U5QMQSO2LBE" localSheetId="9" hidden="1">#REF!</definedName>
    <definedName name="BExCZP9TBB61HISZ2U5QMQSO2LBE" localSheetId="6" hidden="1">#REF!</definedName>
    <definedName name="BExCZP9TBB61HISZ2U5QMQSO2LBE" localSheetId="10" hidden="1">#REF!</definedName>
    <definedName name="BExCZP9TBB61HISZ2U5QMQSO2LBE" localSheetId="13" hidden="1">#REF!</definedName>
    <definedName name="BExCZP9TBB61HISZ2U5QMQSO2LBE" localSheetId="14" hidden="1">#REF!</definedName>
    <definedName name="BExCZP9TBB61HISZ2U5QMQSO2LBE" localSheetId="16" hidden="1">#REF!</definedName>
    <definedName name="BExCZP9TBB61HISZ2U5QMQSO2LBE" localSheetId="15" hidden="1">#REF!</definedName>
    <definedName name="BExCZP9TBB61HISZ2U5QMQSO2LBE" localSheetId="18" hidden="1">#REF!</definedName>
    <definedName name="BExCZP9TBB61HISZ2U5QMQSO2LBE" localSheetId="17" hidden="1">#REF!</definedName>
    <definedName name="BExCZP9TBB61HISZ2U5QMQSO2LBE" localSheetId="2" hidden="1">#REF!</definedName>
    <definedName name="BExCZP9TBB61HISZ2U5QMQSO2LBE" localSheetId="0" hidden="1">#REF!</definedName>
    <definedName name="BExCZP9TBB61HISZ2U5QMQSO2LBE" hidden="1">#REF!</definedName>
    <definedName name="BExCZUD9FEOJBKDJ51Z3JON9LKJ8" localSheetId="5" hidden="1">#REF!</definedName>
    <definedName name="BExCZUD9FEOJBKDJ51Z3JON9LKJ8" localSheetId="9" hidden="1">#REF!</definedName>
    <definedName name="BExCZUD9FEOJBKDJ51Z3JON9LKJ8" localSheetId="6" hidden="1">#REF!</definedName>
    <definedName name="BExCZUD9FEOJBKDJ51Z3JON9LKJ8" localSheetId="10" hidden="1">#REF!</definedName>
    <definedName name="BExCZUD9FEOJBKDJ51Z3JON9LKJ8" localSheetId="13" hidden="1">#REF!</definedName>
    <definedName name="BExCZUD9FEOJBKDJ51Z3JON9LKJ8" localSheetId="14" hidden="1">#REF!</definedName>
    <definedName name="BExCZUD9FEOJBKDJ51Z3JON9LKJ8" localSheetId="16" hidden="1">#REF!</definedName>
    <definedName name="BExCZUD9FEOJBKDJ51Z3JON9LKJ8" localSheetId="15" hidden="1">#REF!</definedName>
    <definedName name="BExCZUD9FEOJBKDJ51Z3JON9LKJ8" localSheetId="18" hidden="1">#REF!</definedName>
    <definedName name="BExCZUD9FEOJBKDJ51Z3JON9LKJ8" localSheetId="17" hidden="1">#REF!</definedName>
    <definedName name="BExCZUD9FEOJBKDJ51Z3JON9LKJ8" localSheetId="2" hidden="1">#REF!</definedName>
    <definedName name="BExCZUD9FEOJBKDJ51Z3JON9LKJ8" localSheetId="0" hidden="1">#REF!</definedName>
    <definedName name="BExCZUD9FEOJBKDJ51Z3JON9LKJ8" hidden="1">#REF!</definedName>
    <definedName name="BExD0AUOVQT3UL53T2KUVJNGD0QF" localSheetId="5" hidden="1">#REF!</definedName>
    <definedName name="BExD0AUOVQT3UL53T2KUVJNGD0QF" localSheetId="9" hidden="1">#REF!</definedName>
    <definedName name="BExD0AUOVQT3UL53T2KUVJNGD0QF" localSheetId="6" hidden="1">#REF!</definedName>
    <definedName name="BExD0AUOVQT3UL53T2KUVJNGD0QF" localSheetId="10" hidden="1">#REF!</definedName>
    <definedName name="BExD0AUOVQT3UL53T2KUVJNGD0QF" localSheetId="13" hidden="1">#REF!</definedName>
    <definedName name="BExD0AUOVQT3UL53T2KUVJNGD0QF" localSheetId="14" hidden="1">#REF!</definedName>
    <definedName name="BExD0AUOVQT3UL53T2KUVJNGD0QF" localSheetId="16" hidden="1">#REF!</definedName>
    <definedName name="BExD0AUOVQT3UL53T2KUVJNGD0QF" localSheetId="15" hidden="1">#REF!</definedName>
    <definedName name="BExD0AUOVQT3UL53T2KUVJNGD0QF" localSheetId="18" hidden="1">#REF!</definedName>
    <definedName name="BExD0AUOVQT3UL53T2KUVJNGD0QF" localSheetId="17" hidden="1">#REF!</definedName>
    <definedName name="BExD0AUOVQT3UL53T2KUVJNGD0QF" localSheetId="2" hidden="1">#REF!</definedName>
    <definedName name="BExD0AUOVQT3UL53T2KUVJNGD0QF" localSheetId="0" hidden="1">#REF!</definedName>
    <definedName name="BExD0AUOVQT3UL53T2KUVJNGD0QF" hidden="1">#REF!</definedName>
    <definedName name="BExD0HALIN0JR4JTPGDEVAEE5EX5" localSheetId="5" hidden="1">#REF!</definedName>
    <definedName name="BExD0HALIN0JR4JTPGDEVAEE5EX5" localSheetId="9" hidden="1">#REF!</definedName>
    <definedName name="BExD0HALIN0JR4JTPGDEVAEE5EX5" localSheetId="6" hidden="1">#REF!</definedName>
    <definedName name="BExD0HALIN0JR4JTPGDEVAEE5EX5" localSheetId="10" hidden="1">#REF!</definedName>
    <definedName name="BExD0HALIN0JR4JTPGDEVAEE5EX5" localSheetId="13" hidden="1">#REF!</definedName>
    <definedName name="BExD0HALIN0JR4JTPGDEVAEE5EX5" localSheetId="14" hidden="1">#REF!</definedName>
    <definedName name="BExD0HALIN0JR4JTPGDEVAEE5EX5" localSheetId="16" hidden="1">#REF!</definedName>
    <definedName name="BExD0HALIN0JR4JTPGDEVAEE5EX5" localSheetId="15" hidden="1">#REF!</definedName>
    <definedName name="BExD0HALIN0JR4JTPGDEVAEE5EX5" localSheetId="18" hidden="1">#REF!</definedName>
    <definedName name="BExD0HALIN0JR4JTPGDEVAEE5EX5" localSheetId="17" hidden="1">#REF!</definedName>
    <definedName name="BExD0HALIN0JR4JTPGDEVAEE5EX5" localSheetId="2" hidden="1">#REF!</definedName>
    <definedName name="BExD0HALIN0JR4JTPGDEVAEE5EX5" localSheetId="0" hidden="1">#REF!</definedName>
    <definedName name="BExD0HALIN0JR4JTPGDEVAEE5EX5" hidden="1">#REF!</definedName>
    <definedName name="BExD0LCCDPG16YLY5WQSZF1XI5DA" localSheetId="5" hidden="1">#REF!</definedName>
    <definedName name="BExD0LCCDPG16YLY5WQSZF1XI5DA" localSheetId="9" hidden="1">#REF!</definedName>
    <definedName name="BExD0LCCDPG16YLY5WQSZF1XI5DA" localSheetId="6" hidden="1">#REF!</definedName>
    <definedName name="BExD0LCCDPG16YLY5WQSZF1XI5DA" localSheetId="10" hidden="1">#REF!</definedName>
    <definedName name="BExD0LCCDPG16YLY5WQSZF1XI5DA" localSheetId="13" hidden="1">#REF!</definedName>
    <definedName name="BExD0LCCDPG16YLY5WQSZF1XI5DA" localSheetId="14" hidden="1">#REF!</definedName>
    <definedName name="BExD0LCCDPG16YLY5WQSZF1XI5DA" localSheetId="16" hidden="1">#REF!</definedName>
    <definedName name="BExD0LCCDPG16YLY5WQSZF1XI5DA" localSheetId="15" hidden="1">#REF!</definedName>
    <definedName name="BExD0LCCDPG16YLY5WQSZF1XI5DA" localSheetId="18" hidden="1">#REF!</definedName>
    <definedName name="BExD0LCCDPG16YLY5WQSZF1XI5DA" localSheetId="17" hidden="1">#REF!</definedName>
    <definedName name="BExD0LCCDPG16YLY5WQSZF1XI5DA" localSheetId="2" hidden="1">#REF!</definedName>
    <definedName name="BExD0LCCDPG16YLY5WQSZF1XI5DA" localSheetId="0" hidden="1">#REF!</definedName>
    <definedName name="BExD0LCCDPG16YLY5WQSZF1XI5DA" hidden="1">#REF!</definedName>
    <definedName name="BExD0RMWSB4TRECEHTH6NN4K9DFZ" localSheetId="5" hidden="1">#REF!</definedName>
    <definedName name="BExD0RMWSB4TRECEHTH6NN4K9DFZ" localSheetId="9" hidden="1">#REF!</definedName>
    <definedName name="BExD0RMWSB4TRECEHTH6NN4K9DFZ" localSheetId="6" hidden="1">#REF!</definedName>
    <definedName name="BExD0RMWSB4TRECEHTH6NN4K9DFZ" localSheetId="10" hidden="1">#REF!</definedName>
    <definedName name="BExD0RMWSB4TRECEHTH6NN4K9DFZ" localSheetId="13" hidden="1">#REF!</definedName>
    <definedName name="BExD0RMWSB4TRECEHTH6NN4K9DFZ" localSheetId="14" hidden="1">#REF!</definedName>
    <definedName name="BExD0RMWSB4TRECEHTH6NN4K9DFZ" localSheetId="16" hidden="1">#REF!</definedName>
    <definedName name="BExD0RMWSB4TRECEHTH6NN4K9DFZ" localSheetId="15" hidden="1">#REF!</definedName>
    <definedName name="BExD0RMWSB4TRECEHTH6NN4K9DFZ" localSheetId="18" hidden="1">#REF!</definedName>
    <definedName name="BExD0RMWSB4TRECEHTH6NN4K9DFZ" localSheetId="17" hidden="1">#REF!</definedName>
    <definedName name="BExD0RMWSB4TRECEHTH6NN4K9DFZ" localSheetId="2" hidden="1">#REF!</definedName>
    <definedName name="BExD0RMWSB4TRECEHTH6NN4K9DFZ" localSheetId="0" hidden="1">#REF!</definedName>
    <definedName name="BExD0RMWSB4TRECEHTH6NN4K9DFZ" hidden="1">#REF!</definedName>
    <definedName name="BExD0U6KG10QGVDI1XSHK0J10A2V" localSheetId="5" hidden="1">#REF!</definedName>
    <definedName name="BExD0U6KG10QGVDI1XSHK0J10A2V" localSheetId="9" hidden="1">#REF!</definedName>
    <definedName name="BExD0U6KG10QGVDI1XSHK0J10A2V" localSheetId="6" hidden="1">#REF!</definedName>
    <definedName name="BExD0U6KG10QGVDI1XSHK0J10A2V" localSheetId="10" hidden="1">#REF!</definedName>
    <definedName name="BExD0U6KG10QGVDI1XSHK0J10A2V" localSheetId="13" hidden="1">#REF!</definedName>
    <definedName name="BExD0U6KG10QGVDI1XSHK0J10A2V" localSheetId="14" hidden="1">#REF!</definedName>
    <definedName name="BExD0U6KG10QGVDI1XSHK0J10A2V" localSheetId="16" hidden="1">#REF!</definedName>
    <definedName name="BExD0U6KG10QGVDI1XSHK0J10A2V" localSheetId="15" hidden="1">#REF!</definedName>
    <definedName name="BExD0U6KG10QGVDI1XSHK0J10A2V" localSheetId="18" hidden="1">#REF!</definedName>
    <definedName name="BExD0U6KG10QGVDI1XSHK0J10A2V" localSheetId="17" hidden="1">#REF!</definedName>
    <definedName name="BExD0U6KG10QGVDI1XSHK0J10A2V" localSheetId="2" hidden="1">#REF!</definedName>
    <definedName name="BExD0U6KG10QGVDI1XSHK0J10A2V" localSheetId="0" hidden="1">#REF!</definedName>
    <definedName name="BExD0U6KG10QGVDI1XSHK0J10A2V" hidden="1">#REF!</definedName>
    <definedName name="BExD0WQ6EQ2G82IAJI3FDQKGZH18" localSheetId="5" hidden="1">#REF!</definedName>
    <definedName name="BExD0WQ6EQ2G82IAJI3FDQKGZH18" localSheetId="9" hidden="1">#REF!</definedName>
    <definedName name="BExD0WQ6EQ2G82IAJI3FDQKGZH18" localSheetId="6" hidden="1">#REF!</definedName>
    <definedName name="BExD0WQ6EQ2G82IAJI3FDQKGZH18" localSheetId="10" hidden="1">#REF!</definedName>
    <definedName name="BExD0WQ6EQ2G82IAJI3FDQKGZH18" localSheetId="13" hidden="1">#REF!</definedName>
    <definedName name="BExD0WQ6EQ2G82IAJI3FDQKGZH18" localSheetId="14" hidden="1">#REF!</definedName>
    <definedName name="BExD0WQ6EQ2G82IAJI3FDQKGZH18" localSheetId="16" hidden="1">#REF!</definedName>
    <definedName name="BExD0WQ6EQ2G82IAJI3FDQKGZH18" localSheetId="15" hidden="1">#REF!</definedName>
    <definedName name="BExD0WQ6EQ2G82IAJI3FDQKGZH18" localSheetId="18" hidden="1">#REF!</definedName>
    <definedName name="BExD0WQ6EQ2G82IAJI3FDQKGZH18" localSheetId="17" hidden="1">#REF!</definedName>
    <definedName name="BExD0WQ6EQ2G82IAJI3FDQKGZH18" localSheetId="2" hidden="1">#REF!</definedName>
    <definedName name="BExD0WQ6EQ2G82IAJI3FDQKGZH18" localSheetId="0" hidden="1">#REF!</definedName>
    <definedName name="BExD0WQ6EQ2G82IAJI3FDQKGZH18" hidden="1">#REF!</definedName>
    <definedName name="BExD13RUIBGRXDL4QDZ305UKUR12" localSheetId="5" hidden="1">#REF!</definedName>
    <definedName name="BExD13RUIBGRXDL4QDZ305UKUR12" localSheetId="9" hidden="1">#REF!</definedName>
    <definedName name="BExD13RUIBGRXDL4QDZ305UKUR12" localSheetId="6" hidden="1">#REF!</definedName>
    <definedName name="BExD13RUIBGRXDL4QDZ305UKUR12" localSheetId="10" hidden="1">#REF!</definedName>
    <definedName name="BExD13RUIBGRXDL4QDZ305UKUR12" localSheetId="13" hidden="1">#REF!</definedName>
    <definedName name="BExD13RUIBGRXDL4QDZ305UKUR12" localSheetId="14" hidden="1">#REF!</definedName>
    <definedName name="BExD13RUIBGRXDL4QDZ305UKUR12" localSheetId="16" hidden="1">#REF!</definedName>
    <definedName name="BExD13RUIBGRXDL4QDZ305UKUR12" localSheetId="15" hidden="1">#REF!</definedName>
    <definedName name="BExD13RUIBGRXDL4QDZ305UKUR12" localSheetId="18" hidden="1">#REF!</definedName>
    <definedName name="BExD13RUIBGRXDL4QDZ305UKUR12" localSheetId="17" hidden="1">#REF!</definedName>
    <definedName name="BExD13RUIBGRXDL4QDZ305UKUR12" localSheetId="2" hidden="1">#REF!</definedName>
    <definedName name="BExD13RUIBGRXDL4QDZ305UKUR12" localSheetId="0" hidden="1">#REF!</definedName>
    <definedName name="BExD13RUIBGRXDL4QDZ305UKUR12" hidden="1">#REF!</definedName>
    <definedName name="BExD14DETV5R4OOTMAXD5NAKWRO3" localSheetId="5" hidden="1">#REF!</definedName>
    <definedName name="BExD14DETV5R4OOTMAXD5NAKWRO3" localSheetId="9" hidden="1">#REF!</definedName>
    <definedName name="BExD14DETV5R4OOTMAXD5NAKWRO3" localSheetId="6" hidden="1">#REF!</definedName>
    <definedName name="BExD14DETV5R4OOTMAXD5NAKWRO3" localSheetId="10" hidden="1">#REF!</definedName>
    <definedName name="BExD14DETV5R4OOTMAXD5NAKWRO3" localSheetId="13" hidden="1">#REF!</definedName>
    <definedName name="BExD14DETV5R4OOTMAXD5NAKWRO3" localSheetId="14" hidden="1">#REF!</definedName>
    <definedName name="BExD14DETV5R4OOTMAXD5NAKWRO3" localSheetId="16" hidden="1">#REF!</definedName>
    <definedName name="BExD14DETV5R4OOTMAXD5NAKWRO3" localSheetId="15" hidden="1">#REF!</definedName>
    <definedName name="BExD14DETV5R4OOTMAXD5NAKWRO3" localSheetId="18" hidden="1">#REF!</definedName>
    <definedName name="BExD14DETV5R4OOTMAXD5NAKWRO3" localSheetId="17" hidden="1">#REF!</definedName>
    <definedName name="BExD14DETV5R4OOTMAXD5NAKWRO3" localSheetId="2" hidden="1">#REF!</definedName>
    <definedName name="BExD14DETV5R4OOTMAXD5NAKWRO3" localSheetId="0" hidden="1">#REF!</definedName>
    <definedName name="BExD14DETV5R4OOTMAXD5NAKWRO3" hidden="1">#REF!</definedName>
    <definedName name="BExD1MI40YRCBI7KT4S9YHQJUO06" localSheetId="5" hidden="1">#REF!</definedName>
    <definedName name="BExD1MI40YRCBI7KT4S9YHQJUO06" localSheetId="9" hidden="1">#REF!</definedName>
    <definedName name="BExD1MI40YRCBI7KT4S9YHQJUO06" localSheetId="6" hidden="1">#REF!</definedName>
    <definedName name="BExD1MI40YRCBI7KT4S9YHQJUO06" localSheetId="10" hidden="1">#REF!</definedName>
    <definedName name="BExD1MI40YRCBI7KT4S9YHQJUO06" localSheetId="13" hidden="1">#REF!</definedName>
    <definedName name="BExD1MI40YRCBI7KT4S9YHQJUO06" localSheetId="14" hidden="1">#REF!</definedName>
    <definedName name="BExD1MI40YRCBI7KT4S9YHQJUO06" localSheetId="16" hidden="1">#REF!</definedName>
    <definedName name="BExD1MI40YRCBI7KT4S9YHQJUO06" localSheetId="15" hidden="1">#REF!</definedName>
    <definedName name="BExD1MI40YRCBI7KT4S9YHQJUO06" localSheetId="18" hidden="1">#REF!</definedName>
    <definedName name="BExD1MI40YRCBI7KT4S9YHQJUO06" localSheetId="17" hidden="1">#REF!</definedName>
    <definedName name="BExD1MI40YRCBI7KT4S9YHQJUO06" localSheetId="2" hidden="1">#REF!</definedName>
    <definedName name="BExD1MI40YRCBI7KT4S9YHQJUO06" localSheetId="0" hidden="1">#REF!</definedName>
    <definedName name="BExD1MI40YRCBI7KT4S9YHQJUO06" hidden="1">#REF!</definedName>
    <definedName name="BExD1OAU9OXQAZA4D70HP72CU6GB" localSheetId="5" hidden="1">#REF!</definedName>
    <definedName name="BExD1OAU9OXQAZA4D70HP72CU6GB" localSheetId="9" hidden="1">#REF!</definedName>
    <definedName name="BExD1OAU9OXQAZA4D70HP72CU6GB" localSheetId="6" hidden="1">#REF!</definedName>
    <definedName name="BExD1OAU9OXQAZA4D70HP72CU6GB" localSheetId="10" hidden="1">#REF!</definedName>
    <definedName name="BExD1OAU9OXQAZA4D70HP72CU6GB" localSheetId="13" hidden="1">#REF!</definedName>
    <definedName name="BExD1OAU9OXQAZA4D70HP72CU6GB" localSheetId="14" hidden="1">#REF!</definedName>
    <definedName name="BExD1OAU9OXQAZA4D70HP72CU6GB" localSheetId="16" hidden="1">#REF!</definedName>
    <definedName name="BExD1OAU9OXQAZA4D70HP72CU6GB" localSheetId="15" hidden="1">#REF!</definedName>
    <definedName name="BExD1OAU9OXQAZA4D70HP72CU6GB" localSheetId="18" hidden="1">#REF!</definedName>
    <definedName name="BExD1OAU9OXQAZA4D70HP72CU6GB" localSheetId="17" hidden="1">#REF!</definedName>
    <definedName name="BExD1OAU9OXQAZA4D70HP72CU6GB" localSheetId="2" hidden="1">#REF!</definedName>
    <definedName name="BExD1OAU9OXQAZA4D70HP72CU6GB" localSheetId="0" hidden="1">#REF!</definedName>
    <definedName name="BExD1OAU9OXQAZA4D70HP72CU6GB" hidden="1">#REF!</definedName>
    <definedName name="BExD1T8WPV0G6YOX7WMAIZD8XNBK" localSheetId="5" hidden="1">#REF!</definedName>
    <definedName name="BExD1T8WPV0G6YOX7WMAIZD8XNBK" localSheetId="9" hidden="1">#REF!</definedName>
    <definedName name="BExD1T8WPV0G6YOX7WMAIZD8XNBK" localSheetId="6" hidden="1">#REF!</definedName>
    <definedName name="BExD1T8WPV0G6YOX7WMAIZD8XNBK" localSheetId="10" hidden="1">#REF!</definedName>
    <definedName name="BExD1T8WPV0G6YOX7WMAIZD8XNBK" localSheetId="13" hidden="1">#REF!</definedName>
    <definedName name="BExD1T8WPV0G6YOX7WMAIZD8XNBK" localSheetId="14" hidden="1">#REF!</definedName>
    <definedName name="BExD1T8WPV0G6YOX7WMAIZD8XNBK" localSheetId="16" hidden="1">#REF!</definedName>
    <definedName name="BExD1T8WPV0G6YOX7WMAIZD8XNBK" localSheetId="15" hidden="1">#REF!</definedName>
    <definedName name="BExD1T8WPV0G6YOX7WMAIZD8XNBK" localSheetId="18" hidden="1">#REF!</definedName>
    <definedName name="BExD1T8WPV0G6YOX7WMAIZD8XNBK" localSheetId="17" hidden="1">#REF!</definedName>
    <definedName name="BExD1T8WPV0G6YOX7WMAIZD8XNBK" localSheetId="2" hidden="1">#REF!</definedName>
    <definedName name="BExD1T8WPV0G6YOX7WMAIZD8XNBK" localSheetId="0" hidden="1">#REF!</definedName>
    <definedName name="BExD1T8WPV0G6YOX7WMAIZD8XNBK" hidden="1">#REF!</definedName>
    <definedName name="BExD1Y1JV61416YA1XRQHKWPZIE7" localSheetId="5" hidden="1">#REF!</definedName>
    <definedName name="BExD1Y1JV61416YA1XRQHKWPZIE7" localSheetId="9" hidden="1">#REF!</definedName>
    <definedName name="BExD1Y1JV61416YA1XRQHKWPZIE7" localSheetId="6" hidden="1">#REF!</definedName>
    <definedName name="BExD1Y1JV61416YA1XRQHKWPZIE7" localSheetId="10" hidden="1">#REF!</definedName>
    <definedName name="BExD1Y1JV61416YA1XRQHKWPZIE7" localSheetId="13" hidden="1">#REF!</definedName>
    <definedName name="BExD1Y1JV61416YA1XRQHKWPZIE7" localSheetId="14" hidden="1">#REF!</definedName>
    <definedName name="BExD1Y1JV61416YA1XRQHKWPZIE7" localSheetId="16" hidden="1">#REF!</definedName>
    <definedName name="BExD1Y1JV61416YA1XRQHKWPZIE7" localSheetId="15" hidden="1">#REF!</definedName>
    <definedName name="BExD1Y1JV61416YA1XRQHKWPZIE7" localSheetId="18" hidden="1">#REF!</definedName>
    <definedName name="BExD1Y1JV61416YA1XRQHKWPZIE7" localSheetId="17" hidden="1">#REF!</definedName>
    <definedName name="BExD1Y1JV61416YA1XRQHKWPZIE7" localSheetId="2" hidden="1">#REF!</definedName>
    <definedName name="BExD1Y1JV61416YA1XRQHKWPZIE7" localSheetId="0" hidden="1">#REF!</definedName>
    <definedName name="BExD1Y1JV61416YA1XRQHKWPZIE7" hidden="1">#REF!</definedName>
    <definedName name="BExD2CFHIRMBKN5KXE5QP4XXEWFS" localSheetId="5" hidden="1">#REF!</definedName>
    <definedName name="BExD2CFHIRMBKN5KXE5QP4XXEWFS" localSheetId="9" hidden="1">#REF!</definedName>
    <definedName name="BExD2CFHIRMBKN5KXE5QP4XXEWFS" localSheetId="6" hidden="1">#REF!</definedName>
    <definedName name="BExD2CFHIRMBKN5KXE5QP4XXEWFS" localSheetId="10" hidden="1">#REF!</definedName>
    <definedName name="BExD2CFHIRMBKN5KXE5QP4XXEWFS" localSheetId="13" hidden="1">#REF!</definedName>
    <definedName name="BExD2CFHIRMBKN5KXE5QP4XXEWFS" localSheetId="14" hidden="1">#REF!</definedName>
    <definedName name="BExD2CFHIRMBKN5KXE5QP4XXEWFS" localSheetId="16" hidden="1">#REF!</definedName>
    <definedName name="BExD2CFHIRMBKN5KXE5QP4XXEWFS" localSheetId="15" hidden="1">#REF!</definedName>
    <definedName name="BExD2CFHIRMBKN5KXE5QP4XXEWFS" localSheetId="18" hidden="1">#REF!</definedName>
    <definedName name="BExD2CFHIRMBKN5KXE5QP4XXEWFS" localSheetId="17" hidden="1">#REF!</definedName>
    <definedName name="BExD2CFHIRMBKN5KXE5QP4XXEWFS" localSheetId="2" hidden="1">#REF!</definedName>
    <definedName name="BExD2CFHIRMBKN5KXE5QP4XXEWFS" localSheetId="0" hidden="1">#REF!</definedName>
    <definedName name="BExD2CFHIRMBKN5KXE5QP4XXEWFS" hidden="1">#REF!</definedName>
    <definedName name="BExD2DMHH1HWXQ9W0YYMDP8AAX8Q" localSheetId="5" hidden="1">#REF!</definedName>
    <definedName name="BExD2DMHH1HWXQ9W0YYMDP8AAX8Q" localSheetId="9" hidden="1">#REF!</definedName>
    <definedName name="BExD2DMHH1HWXQ9W0YYMDP8AAX8Q" localSheetId="6" hidden="1">#REF!</definedName>
    <definedName name="BExD2DMHH1HWXQ9W0YYMDP8AAX8Q" localSheetId="10" hidden="1">#REF!</definedName>
    <definedName name="BExD2DMHH1HWXQ9W0YYMDP8AAX8Q" localSheetId="13" hidden="1">#REF!</definedName>
    <definedName name="BExD2DMHH1HWXQ9W0YYMDP8AAX8Q" localSheetId="14" hidden="1">#REF!</definedName>
    <definedName name="BExD2DMHH1HWXQ9W0YYMDP8AAX8Q" localSheetId="16" hidden="1">#REF!</definedName>
    <definedName name="BExD2DMHH1HWXQ9W0YYMDP8AAX8Q" localSheetId="15" hidden="1">#REF!</definedName>
    <definedName name="BExD2DMHH1HWXQ9W0YYMDP8AAX8Q" localSheetId="18" hidden="1">#REF!</definedName>
    <definedName name="BExD2DMHH1HWXQ9W0YYMDP8AAX8Q" localSheetId="17" hidden="1">#REF!</definedName>
    <definedName name="BExD2DMHH1HWXQ9W0YYMDP8AAX8Q" localSheetId="2" hidden="1">#REF!</definedName>
    <definedName name="BExD2DMHH1HWXQ9W0YYMDP8AAX8Q" localSheetId="0" hidden="1">#REF!</definedName>
    <definedName name="BExD2DMHH1HWXQ9W0YYMDP8AAX8Q" hidden="1">#REF!</definedName>
    <definedName name="BExD2HTPC7IWBAU6OSQ67MQA8BYZ" localSheetId="5" hidden="1">#REF!</definedName>
    <definedName name="BExD2HTPC7IWBAU6OSQ67MQA8BYZ" localSheetId="9" hidden="1">#REF!</definedName>
    <definedName name="BExD2HTPC7IWBAU6OSQ67MQA8BYZ" localSheetId="6" hidden="1">#REF!</definedName>
    <definedName name="BExD2HTPC7IWBAU6OSQ67MQA8BYZ" localSheetId="10" hidden="1">#REF!</definedName>
    <definedName name="BExD2HTPC7IWBAU6OSQ67MQA8BYZ" localSheetId="13" hidden="1">#REF!</definedName>
    <definedName name="BExD2HTPC7IWBAU6OSQ67MQA8BYZ" localSheetId="14" hidden="1">#REF!</definedName>
    <definedName name="BExD2HTPC7IWBAU6OSQ67MQA8BYZ" localSheetId="16" hidden="1">#REF!</definedName>
    <definedName name="BExD2HTPC7IWBAU6OSQ67MQA8BYZ" localSheetId="15" hidden="1">#REF!</definedName>
    <definedName name="BExD2HTPC7IWBAU6OSQ67MQA8BYZ" localSheetId="18" hidden="1">#REF!</definedName>
    <definedName name="BExD2HTPC7IWBAU6OSQ67MQA8BYZ" localSheetId="17" hidden="1">#REF!</definedName>
    <definedName name="BExD2HTPC7IWBAU6OSQ67MQA8BYZ" localSheetId="2" hidden="1">#REF!</definedName>
    <definedName name="BExD2HTPC7IWBAU6OSQ67MQA8BYZ" localSheetId="0" hidden="1">#REF!</definedName>
    <definedName name="BExD2HTPC7IWBAU6OSQ67MQA8BYZ" hidden="1">#REF!</definedName>
    <definedName name="BExD2PWTVQ2CXNG6B7UDL8FIMXBH" localSheetId="5" hidden="1">#REF!</definedName>
    <definedName name="BExD2PWTVQ2CXNG6B7UDL8FIMXBH" localSheetId="9" hidden="1">#REF!</definedName>
    <definedName name="BExD2PWTVQ2CXNG6B7UDL8FIMXBH" localSheetId="6" hidden="1">#REF!</definedName>
    <definedName name="BExD2PWTVQ2CXNG6B7UDL8FIMXBH" localSheetId="10" hidden="1">#REF!</definedName>
    <definedName name="BExD2PWTVQ2CXNG6B7UDL8FIMXBH" localSheetId="13" hidden="1">#REF!</definedName>
    <definedName name="BExD2PWTVQ2CXNG6B7UDL8FIMXBH" localSheetId="14" hidden="1">#REF!</definedName>
    <definedName name="BExD2PWTVQ2CXNG6B7UDL8FIMXBH" localSheetId="16" hidden="1">#REF!</definedName>
    <definedName name="BExD2PWTVQ2CXNG6B7UDL8FIMXBH" localSheetId="15" hidden="1">#REF!</definedName>
    <definedName name="BExD2PWTVQ2CXNG6B7UDL8FIMXBH" localSheetId="18" hidden="1">#REF!</definedName>
    <definedName name="BExD2PWTVQ2CXNG6B7UDL8FIMXBH" localSheetId="17" hidden="1">#REF!</definedName>
    <definedName name="BExD2PWTVQ2CXNG6B7UDL8FIMXBH" localSheetId="2" hidden="1">#REF!</definedName>
    <definedName name="BExD2PWTVQ2CXNG6B7UDL8FIMXBH" localSheetId="0" hidden="1">#REF!</definedName>
    <definedName name="BExD2PWTVQ2CXNG6B7UDL8FIMXBH" hidden="1">#REF!</definedName>
    <definedName name="BExD2X9AQ03EX1AVVX44CXLXRPTI" localSheetId="5" hidden="1">#REF!</definedName>
    <definedName name="BExD2X9AQ03EX1AVVX44CXLXRPTI" localSheetId="9" hidden="1">#REF!</definedName>
    <definedName name="BExD2X9AQ03EX1AVVX44CXLXRPTI" localSheetId="6" hidden="1">#REF!</definedName>
    <definedName name="BExD2X9AQ03EX1AVVX44CXLXRPTI" localSheetId="10" hidden="1">#REF!</definedName>
    <definedName name="BExD2X9AQ03EX1AVVX44CXLXRPTI" localSheetId="13" hidden="1">#REF!</definedName>
    <definedName name="BExD2X9AQ03EX1AVVX44CXLXRPTI" localSheetId="14" hidden="1">#REF!</definedName>
    <definedName name="BExD2X9AQ03EX1AVVX44CXLXRPTI" localSheetId="16" hidden="1">#REF!</definedName>
    <definedName name="BExD2X9AQ03EX1AVVX44CXLXRPTI" localSheetId="15" hidden="1">#REF!</definedName>
    <definedName name="BExD2X9AQ03EX1AVVX44CXLXRPTI" localSheetId="18" hidden="1">#REF!</definedName>
    <definedName name="BExD2X9AQ03EX1AVVX44CXLXRPTI" localSheetId="17" hidden="1">#REF!</definedName>
    <definedName name="BExD2X9AQ03EX1AVVX44CXLXRPTI" localSheetId="2" hidden="1">#REF!</definedName>
    <definedName name="BExD2X9AQ03EX1AVVX44CXLXRPTI" localSheetId="0" hidden="1">#REF!</definedName>
    <definedName name="BExD2X9AQ03EX1AVVX44CXLXRPTI" hidden="1">#REF!</definedName>
    <definedName name="BExD2ZNL9MWJOEL2575KJZBDP2A6" localSheetId="5" hidden="1">#REF!</definedName>
    <definedName name="BExD2ZNL9MWJOEL2575KJZBDP2A6" localSheetId="9" hidden="1">#REF!</definedName>
    <definedName name="BExD2ZNL9MWJOEL2575KJZBDP2A6" localSheetId="6" hidden="1">#REF!</definedName>
    <definedName name="BExD2ZNL9MWJOEL2575KJZBDP2A6" localSheetId="10" hidden="1">#REF!</definedName>
    <definedName name="BExD2ZNL9MWJOEL2575KJZBDP2A6" localSheetId="13" hidden="1">#REF!</definedName>
    <definedName name="BExD2ZNL9MWJOEL2575KJZBDP2A6" localSheetId="14" hidden="1">#REF!</definedName>
    <definedName name="BExD2ZNL9MWJOEL2575KJZBDP2A6" localSheetId="16" hidden="1">#REF!</definedName>
    <definedName name="BExD2ZNL9MWJOEL2575KJZBDP2A6" localSheetId="15" hidden="1">#REF!</definedName>
    <definedName name="BExD2ZNL9MWJOEL2575KJZBDP2A6" localSheetId="18" hidden="1">#REF!</definedName>
    <definedName name="BExD2ZNL9MWJOEL2575KJZBDP2A6" localSheetId="17" hidden="1">#REF!</definedName>
    <definedName name="BExD2ZNL9MWJOEL2575KJZBDP2A6" localSheetId="2" hidden="1">#REF!</definedName>
    <definedName name="BExD2ZNL9MWJOEL2575KJZBDP2A6" localSheetId="0" hidden="1">#REF!</definedName>
    <definedName name="BExD2ZNL9MWJOEL2575KJZBDP2A6" hidden="1">#REF!</definedName>
    <definedName name="BExD34G79JRMB8BZRVN81P1H9MSB" localSheetId="5" hidden="1">#REF!</definedName>
    <definedName name="BExD34G79JRMB8BZRVN81P1H9MSB" localSheetId="9" hidden="1">#REF!</definedName>
    <definedName name="BExD34G79JRMB8BZRVN81P1H9MSB" localSheetId="6" hidden="1">#REF!</definedName>
    <definedName name="BExD34G79JRMB8BZRVN81P1H9MSB" localSheetId="10" hidden="1">#REF!</definedName>
    <definedName name="BExD34G79JRMB8BZRVN81P1H9MSB" localSheetId="13" hidden="1">#REF!</definedName>
    <definedName name="BExD34G79JRMB8BZRVN81P1H9MSB" localSheetId="14" hidden="1">#REF!</definedName>
    <definedName name="BExD34G79JRMB8BZRVN81P1H9MSB" localSheetId="16" hidden="1">#REF!</definedName>
    <definedName name="BExD34G79JRMB8BZRVN81P1H9MSB" localSheetId="15" hidden="1">#REF!</definedName>
    <definedName name="BExD34G79JRMB8BZRVN81P1H9MSB" localSheetId="18" hidden="1">#REF!</definedName>
    <definedName name="BExD34G79JRMB8BZRVN81P1H9MSB" localSheetId="17" hidden="1">#REF!</definedName>
    <definedName name="BExD34G79JRMB8BZRVN81P1H9MSB" localSheetId="2" hidden="1">#REF!</definedName>
    <definedName name="BExD34G79JRMB8BZRVN81P1H9MSB" localSheetId="0" hidden="1">#REF!</definedName>
    <definedName name="BExD34G79JRMB8BZRVN81P1H9MSB" hidden="1">#REF!</definedName>
    <definedName name="BExD35CL2NULPPEHAM954ETQIJA2" localSheetId="5" hidden="1">#REF!</definedName>
    <definedName name="BExD35CL2NULPPEHAM954ETQIJA2" localSheetId="9" hidden="1">#REF!</definedName>
    <definedName name="BExD35CL2NULPPEHAM954ETQIJA2" localSheetId="6" hidden="1">#REF!</definedName>
    <definedName name="BExD35CL2NULPPEHAM954ETQIJA2" localSheetId="10" hidden="1">#REF!</definedName>
    <definedName name="BExD35CL2NULPPEHAM954ETQIJA2" localSheetId="13" hidden="1">#REF!</definedName>
    <definedName name="BExD35CL2NULPPEHAM954ETQIJA2" localSheetId="14" hidden="1">#REF!</definedName>
    <definedName name="BExD35CL2NULPPEHAM954ETQIJA2" localSheetId="16" hidden="1">#REF!</definedName>
    <definedName name="BExD35CL2NULPPEHAM954ETQIJA2" localSheetId="15" hidden="1">#REF!</definedName>
    <definedName name="BExD35CL2NULPPEHAM954ETQIJA2" localSheetId="18" hidden="1">#REF!</definedName>
    <definedName name="BExD35CL2NULPPEHAM954ETQIJA2" localSheetId="17" hidden="1">#REF!</definedName>
    <definedName name="BExD35CL2NULPPEHAM954ETQIJA2" localSheetId="2" hidden="1">#REF!</definedName>
    <definedName name="BExD35CL2NULPPEHAM954ETQIJA2" localSheetId="0" hidden="1">#REF!</definedName>
    <definedName name="BExD35CL2NULPPEHAM954ETQIJA2" hidden="1">#REF!</definedName>
    <definedName name="BExD363H2VGFIQUCE6LS4AC5J0ZT" localSheetId="5" hidden="1">#REF!</definedName>
    <definedName name="BExD363H2VGFIQUCE6LS4AC5J0ZT" localSheetId="9" hidden="1">#REF!</definedName>
    <definedName name="BExD363H2VGFIQUCE6LS4AC5J0ZT" localSheetId="6" hidden="1">#REF!</definedName>
    <definedName name="BExD363H2VGFIQUCE6LS4AC5J0ZT" localSheetId="10" hidden="1">#REF!</definedName>
    <definedName name="BExD363H2VGFIQUCE6LS4AC5J0ZT" localSheetId="13" hidden="1">#REF!</definedName>
    <definedName name="BExD363H2VGFIQUCE6LS4AC5J0ZT" localSheetId="14" hidden="1">#REF!</definedName>
    <definedName name="BExD363H2VGFIQUCE6LS4AC5J0ZT" localSheetId="16" hidden="1">#REF!</definedName>
    <definedName name="BExD363H2VGFIQUCE6LS4AC5J0ZT" localSheetId="15" hidden="1">#REF!</definedName>
    <definedName name="BExD363H2VGFIQUCE6LS4AC5J0ZT" localSheetId="18" hidden="1">#REF!</definedName>
    <definedName name="BExD363H2VGFIQUCE6LS4AC5J0ZT" localSheetId="17" hidden="1">#REF!</definedName>
    <definedName name="BExD363H2VGFIQUCE6LS4AC5J0ZT" localSheetId="2" hidden="1">#REF!</definedName>
    <definedName name="BExD363H2VGFIQUCE6LS4AC5J0ZT" localSheetId="0" hidden="1">#REF!</definedName>
    <definedName name="BExD363H2VGFIQUCE6LS4AC5J0ZT" hidden="1">#REF!</definedName>
    <definedName name="BExD3A588E939V61P1XEW0FI5Q0S" localSheetId="5" hidden="1">#REF!</definedName>
    <definedName name="BExD3A588E939V61P1XEW0FI5Q0S" localSheetId="9" hidden="1">#REF!</definedName>
    <definedName name="BExD3A588E939V61P1XEW0FI5Q0S" localSheetId="6" hidden="1">#REF!</definedName>
    <definedName name="BExD3A588E939V61P1XEW0FI5Q0S" localSheetId="10" hidden="1">#REF!</definedName>
    <definedName name="BExD3A588E939V61P1XEW0FI5Q0S" localSheetId="13" hidden="1">#REF!</definedName>
    <definedName name="BExD3A588E939V61P1XEW0FI5Q0S" localSheetId="14" hidden="1">#REF!</definedName>
    <definedName name="BExD3A588E939V61P1XEW0FI5Q0S" localSheetId="16" hidden="1">#REF!</definedName>
    <definedName name="BExD3A588E939V61P1XEW0FI5Q0S" localSheetId="15" hidden="1">#REF!</definedName>
    <definedName name="BExD3A588E939V61P1XEW0FI5Q0S" localSheetId="18" hidden="1">#REF!</definedName>
    <definedName name="BExD3A588E939V61P1XEW0FI5Q0S" localSheetId="17" hidden="1">#REF!</definedName>
    <definedName name="BExD3A588E939V61P1XEW0FI5Q0S" localSheetId="2" hidden="1">#REF!</definedName>
    <definedName name="BExD3A588E939V61P1XEW0FI5Q0S" localSheetId="0" hidden="1">#REF!</definedName>
    <definedName name="BExD3A588E939V61P1XEW0FI5Q0S" hidden="1">#REF!</definedName>
    <definedName name="BExD3CJJDKVR9M18XI3WDZH80WL6" localSheetId="5" hidden="1">#REF!</definedName>
    <definedName name="BExD3CJJDKVR9M18XI3WDZH80WL6" localSheetId="9" hidden="1">#REF!</definedName>
    <definedName name="BExD3CJJDKVR9M18XI3WDZH80WL6" localSheetId="6" hidden="1">#REF!</definedName>
    <definedName name="BExD3CJJDKVR9M18XI3WDZH80WL6" localSheetId="10" hidden="1">#REF!</definedName>
    <definedName name="BExD3CJJDKVR9M18XI3WDZH80WL6" localSheetId="13" hidden="1">#REF!</definedName>
    <definedName name="BExD3CJJDKVR9M18XI3WDZH80WL6" localSheetId="14" hidden="1">#REF!</definedName>
    <definedName name="BExD3CJJDKVR9M18XI3WDZH80WL6" localSheetId="16" hidden="1">#REF!</definedName>
    <definedName name="BExD3CJJDKVR9M18XI3WDZH80WL6" localSheetId="15" hidden="1">#REF!</definedName>
    <definedName name="BExD3CJJDKVR9M18XI3WDZH80WL6" localSheetId="18" hidden="1">#REF!</definedName>
    <definedName name="BExD3CJJDKVR9M18XI3WDZH80WL6" localSheetId="17" hidden="1">#REF!</definedName>
    <definedName name="BExD3CJJDKVR9M18XI3WDZH80WL6" localSheetId="2" hidden="1">#REF!</definedName>
    <definedName name="BExD3CJJDKVR9M18XI3WDZH80WL6" localSheetId="0" hidden="1">#REF!</definedName>
    <definedName name="BExD3CJJDKVR9M18XI3WDZH80WL6" hidden="1">#REF!</definedName>
    <definedName name="BExD3ESD9WYJIB3TRDPJ1CKXRAVL" localSheetId="5" hidden="1">#REF!</definedName>
    <definedName name="BExD3ESD9WYJIB3TRDPJ1CKXRAVL" localSheetId="9" hidden="1">#REF!</definedName>
    <definedName name="BExD3ESD9WYJIB3TRDPJ1CKXRAVL" localSheetId="6" hidden="1">#REF!</definedName>
    <definedName name="BExD3ESD9WYJIB3TRDPJ1CKXRAVL" localSheetId="10" hidden="1">#REF!</definedName>
    <definedName name="BExD3ESD9WYJIB3TRDPJ1CKXRAVL" localSheetId="13" hidden="1">#REF!</definedName>
    <definedName name="BExD3ESD9WYJIB3TRDPJ1CKXRAVL" localSheetId="14" hidden="1">#REF!</definedName>
    <definedName name="BExD3ESD9WYJIB3TRDPJ1CKXRAVL" localSheetId="16" hidden="1">#REF!</definedName>
    <definedName name="BExD3ESD9WYJIB3TRDPJ1CKXRAVL" localSheetId="15" hidden="1">#REF!</definedName>
    <definedName name="BExD3ESD9WYJIB3TRDPJ1CKXRAVL" localSheetId="18" hidden="1">#REF!</definedName>
    <definedName name="BExD3ESD9WYJIB3TRDPJ1CKXRAVL" localSheetId="17" hidden="1">#REF!</definedName>
    <definedName name="BExD3ESD9WYJIB3TRDPJ1CKXRAVL" localSheetId="2" hidden="1">#REF!</definedName>
    <definedName name="BExD3ESD9WYJIB3TRDPJ1CKXRAVL" localSheetId="0" hidden="1">#REF!</definedName>
    <definedName name="BExD3ESD9WYJIB3TRDPJ1CKXRAVL" hidden="1">#REF!</definedName>
    <definedName name="BExD3F368X5S25MWSUNIV57RDB57" localSheetId="5" hidden="1">#REF!</definedName>
    <definedName name="BExD3F368X5S25MWSUNIV57RDB57" localSheetId="9" hidden="1">#REF!</definedName>
    <definedName name="BExD3F368X5S25MWSUNIV57RDB57" localSheetId="6" hidden="1">#REF!</definedName>
    <definedName name="BExD3F368X5S25MWSUNIV57RDB57" localSheetId="10" hidden="1">#REF!</definedName>
    <definedName name="BExD3F368X5S25MWSUNIV57RDB57" localSheetId="13" hidden="1">#REF!</definedName>
    <definedName name="BExD3F368X5S25MWSUNIV57RDB57" localSheetId="14" hidden="1">#REF!</definedName>
    <definedName name="BExD3F368X5S25MWSUNIV57RDB57" localSheetId="16" hidden="1">#REF!</definedName>
    <definedName name="BExD3F368X5S25MWSUNIV57RDB57" localSheetId="15" hidden="1">#REF!</definedName>
    <definedName name="BExD3F368X5S25MWSUNIV57RDB57" localSheetId="18" hidden="1">#REF!</definedName>
    <definedName name="BExD3F368X5S25MWSUNIV57RDB57" localSheetId="17" hidden="1">#REF!</definedName>
    <definedName name="BExD3F368X5S25MWSUNIV57RDB57" localSheetId="2" hidden="1">#REF!</definedName>
    <definedName name="BExD3F368X5S25MWSUNIV57RDB57" localSheetId="0" hidden="1">#REF!</definedName>
    <definedName name="BExD3F368X5S25MWSUNIV57RDB57" hidden="1">#REF!</definedName>
    <definedName name="BExD3I8JTNF4LTMFY6GRVDJ6VLGG" localSheetId="5" hidden="1">#REF!</definedName>
    <definedName name="BExD3I8JTNF4LTMFY6GRVDJ6VLGG" localSheetId="9" hidden="1">#REF!</definedName>
    <definedName name="BExD3I8JTNF4LTMFY6GRVDJ6VLGG" localSheetId="6" hidden="1">#REF!</definedName>
    <definedName name="BExD3I8JTNF4LTMFY6GRVDJ6VLGG" localSheetId="10" hidden="1">#REF!</definedName>
    <definedName name="BExD3I8JTNF4LTMFY6GRVDJ6VLGG" localSheetId="13" hidden="1">#REF!</definedName>
    <definedName name="BExD3I8JTNF4LTMFY6GRVDJ6VLGG" localSheetId="14" hidden="1">#REF!</definedName>
    <definedName name="BExD3I8JTNF4LTMFY6GRVDJ6VLGG" localSheetId="16" hidden="1">#REF!</definedName>
    <definedName name="BExD3I8JTNF4LTMFY6GRVDJ6VLGG" localSheetId="15" hidden="1">#REF!</definedName>
    <definedName name="BExD3I8JTNF4LTMFY6GRVDJ6VLGG" localSheetId="18" hidden="1">#REF!</definedName>
    <definedName name="BExD3I8JTNF4LTMFY6GRVDJ6VLGG" localSheetId="17" hidden="1">#REF!</definedName>
    <definedName name="BExD3I8JTNF4LTMFY6GRVDJ6VLGG" localSheetId="2" hidden="1">#REF!</definedName>
    <definedName name="BExD3I8JTNF4LTMFY6GRVDJ6VLGG" localSheetId="0" hidden="1">#REF!</definedName>
    <definedName name="BExD3I8JTNF4LTMFY6GRVDJ6VLGG" hidden="1">#REF!</definedName>
    <definedName name="BExD3IJ5IT335SOSNV9L85WKAOSI" localSheetId="5" hidden="1">#REF!</definedName>
    <definedName name="BExD3IJ5IT335SOSNV9L85WKAOSI" localSheetId="9" hidden="1">#REF!</definedName>
    <definedName name="BExD3IJ5IT335SOSNV9L85WKAOSI" localSheetId="6" hidden="1">#REF!</definedName>
    <definedName name="BExD3IJ5IT335SOSNV9L85WKAOSI" localSheetId="10" hidden="1">#REF!</definedName>
    <definedName name="BExD3IJ5IT335SOSNV9L85WKAOSI" localSheetId="13" hidden="1">#REF!</definedName>
    <definedName name="BExD3IJ5IT335SOSNV9L85WKAOSI" localSheetId="14" hidden="1">#REF!</definedName>
    <definedName name="BExD3IJ5IT335SOSNV9L85WKAOSI" localSheetId="16" hidden="1">#REF!</definedName>
    <definedName name="BExD3IJ5IT335SOSNV9L85WKAOSI" localSheetId="15" hidden="1">#REF!</definedName>
    <definedName name="BExD3IJ5IT335SOSNV9L85WKAOSI" localSheetId="18" hidden="1">#REF!</definedName>
    <definedName name="BExD3IJ5IT335SOSNV9L85WKAOSI" localSheetId="17" hidden="1">#REF!</definedName>
    <definedName name="BExD3IJ5IT335SOSNV9L85WKAOSI" localSheetId="2" hidden="1">#REF!</definedName>
    <definedName name="BExD3IJ5IT335SOSNV9L85WKAOSI" localSheetId="0" hidden="1">#REF!</definedName>
    <definedName name="BExD3IJ5IT335SOSNV9L85WKAOSI" hidden="1">#REF!</definedName>
    <definedName name="BExD3KBVUY57GMMQTOFEU6S6G1AY" localSheetId="5" hidden="1">#REF!</definedName>
    <definedName name="BExD3KBVUY57GMMQTOFEU6S6G1AY" localSheetId="9" hidden="1">#REF!</definedName>
    <definedName name="BExD3KBVUY57GMMQTOFEU6S6G1AY" localSheetId="6" hidden="1">#REF!</definedName>
    <definedName name="BExD3KBVUY57GMMQTOFEU6S6G1AY" localSheetId="10" hidden="1">#REF!</definedName>
    <definedName name="BExD3KBVUY57GMMQTOFEU6S6G1AY" localSheetId="13" hidden="1">#REF!</definedName>
    <definedName name="BExD3KBVUY57GMMQTOFEU6S6G1AY" localSheetId="14" hidden="1">#REF!</definedName>
    <definedName name="BExD3KBVUY57GMMQTOFEU6S6G1AY" localSheetId="16" hidden="1">#REF!</definedName>
    <definedName name="BExD3KBVUY57GMMQTOFEU6S6G1AY" localSheetId="15" hidden="1">#REF!</definedName>
    <definedName name="BExD3KBVUY57GMMQTOFEU6S6G1AY" localSheetId="18" hidden="1">#REF!</definedName>
    <definedName name="BExD3KBVUY57GMMQTOFEU6S6G1AY" localSheetId="17" hidden="1">#REF!</definedName>
    <definedName name="BExD3KBVUY57GMMQTOFEU6S6G1AY" localSheetId="2" hidden="1">#REF!</definedName>
    <definedName name="BExD3KBVUY57GMMQTOFEU6S6G1AY" localSheetId="0" hidden="1">#REF!</definedName>
    <definedName name="BExD3KBVUY57GMMQTOFEU6S6G1AY" hidden="1">#REF!</definedName>
    <definedName name="BExD3NMR7AW2Z6V8SC79VQR37NA6" localSheetId="5" hidden="1">#REF!</definedName>
    <definedName name="BExD3NMR7AW2Z6V8SC79VQR37NA6" localSheetId="9" hidden="1">#REF!</definedName>
    <definedName name="BExD3NMR7AW2Z6V8SC79VQR37NA6" localSheetId="6" hidden="1">#REF!</definedName>
    <definedName name="BExD3NMR7AW2Z6V8SC79VQR37NA6" localSheetId="10" hidden="1">#REF!</definedName>
    <definedName name="BExD3NMR7AW2Z6V8SC79VQR37NA6" localSheetId="13" hidden="1">#REF!</definedName>
    <definedName name="BExD3NMR7AW2Z6V8SC79VQR37NA6" localSheetId="14" hidden="1">#REF!</definedName>
    <definedName name="BExD3NMR7AW2Z6V8SC79VQR37NA6" localSheetId="16" hidden="1">#REF!</definedName>
    <definedName name="BExD3NMR7AW2Z6V8SC79VQR37NA6" localSheetId="15" hidden="1">#REF!</definedName>
    <definedName name="BExD3NMR7AW2Z6V8SC79VQR37NA6" localSheetId="18" hidden="1">#REF!</definedName>
    <definedName name="BExD3NMR7AW2Z6V8SC79VQR37NA6" localSheetId="17" hidden="1">#REF!</definedName>
    <definedName name="BExD3NMR7AW2Z6V8SC79VQR37NA6" localSheetId="2" hidden="1">#REF!</definedName>
    <definedName name="BExD3NMR7AW2Z6V8SC79VQR37NA6" localSheetId="0" hidden="1">#REF!</definedName>
    <definedName name="BExD3NMR7AW2Z6V8SC79VQR37NA6" hidden="1">#REF!</definedName>
    <definedName name="BExD3QXA2UQ2W4N7NYLUEOG40BZB" localSheetId="5" hidden="1">#REF!</definedName>
    <definedName name="BExD3QXA2UQ2W4N7NYLUEOG40BZB" localSheetId="9" hidden="1">#REF!</definedName>
    <definedName name="BExD3QXA2UQ2W4N7NYLUEOG40BZB" localSheetId="6" hidden="1">#REF!</definedName>
    <definedName name="BExD3QXA2UQ2W4N7NYLUEOG40BZB" localSheetId="10" hidden="1">#REF!</definedName>
    <definedName name="BExD3QXA2UQ2W4N7NYLUEOG40BZB" localSheetId="13" hidden="1">#REF!</definedName>
    <definedName name="BExD3QXA2UQ2W4N7NYLUEOG40BZB" localSheetId="14" hidden="1">#REF!</definedName>
    <definedName name="BExD3QXA2UQ2W4N7NYLUEOG40BZB" localSheetId="16" hidden="1">#REF!</definedName>
    <definedName name="BExD3QXA2UQ2W4N7NYLUEOG40BZB" localSheetId="15" hidden="1">#REF!</definedName>
    <definedName name="BExD3QXA2UQ2W4N7NYLUEOG40BZB" localSheetId="18" hidden="1">#REF!</definedName>
    <definedName name="BExD3QXA2UQ2W4N7NYLUEOG40BZB" localSheetId="17" hidden="1">#REF!</definedName>
    <definedName name="BExD3QXA2UQ2W4N7NYLUEOG40BZB" localSheetId="2" hidden="1">#REF!</definedName>
    <definedName name="BExD3QXA2UQ2W4N7NYLUEOG40BZB" localSheetId="0" hidden="1">#REF!</definedName>
    <definedName name="BExD3QXA2UQ2W4N7NYLUEOG40BZB" hidden="1">#REF!</definedName>
    <definedName name="BExD3U2N041TEJ7GCN005UTPHNXY" localSheetId="5" hidden="1">#REF!</definedName>
    <definedName name="BExD3U2N041TEJ7GCN005UTPHNXY" localSheetId="9" hidden="1">#REF!</definedName>
    <definedName name="BExD3U2N041TEJ7GCN005UTPHNXY" localSheetId="6" hidden="1">#REF!</definedName>
    <definedName name="BExD3U2N041TEJ7GCN005UTPHNXY" localSheetId="10" hidden="1">#REF!</definedName>
    <definedName name="BExD3U2N041TEJ7GCN005UTPHNXY" localSheetId="13" hidden="1">#REF!</definedName>
    <definedName name="BExD3U2N041TEJ7GCN005UTPHNXY" localSheetId="14" hidden="1">#REF!</definedName>
    <definedName name="BExD3U2N041TEJ7GCN005UTPHNXY" localSheetId="16" hidden="1">#REF!</definedName>
    <definedName name="BExD3U2N041TEJ7GCN005UTPHNXY" localSheetId="15" hidden="1">#REF!</definedName>
    <definedName name="BExD3U2N041TEJ7GCN005UTPHNXY" localSheetId="18" hidden="1">#REF!</definedName>
    <definedName name="BExD3U2N041TEJ7GCN005UTPHNXY" localSheetId="17" hidden="1">#REF!</definedName>
    <definedName name="BExD3U2N041TEJ7GCN005UTPHNXY" localSheetId="2" hidden="1">#REF!</definedName>
    <definedName name="BExD3U2N041TEJ7GCN005UTPHNXY" localSheetId="0" hidden="1">#REF!</definedName>
    <definedName name="BExD3U2N041TEJ7GCN005UTPHNXY" hidden="1">#REF!</definedName>
    <definedName name="BExD3VPY5VEI1LLQ4I16T16251DT" localSheetId="5" hidden="1">#REF!</definedName>
    <definedName name="BExD3VPY5VEI1LLQ4I16T16251DT" localSheetId="9" hidden="1">#REF!</definedName>
    <definedName name="BExD3VPY5VEI1LLQ4I16T16251DT" localSheetId="6" hidden="1">#REF!</definedName>
    <definedName name="BExD3VPY5VEI1LLQ4I16T16251DT" localSheetId="10" hidden="1">#REF!</definedName>
    <definedName name="BExD3VPY5VEI1LLQ4I16T16251DT" localSheetId="13" hidden="1">#REF!</definedName>
    <definedName name="BExD3VPY5VEI1LLQ4I16T16251DT" localSheetId="14" hidden="1">#REF!</definedName>
    <definedName name="BExD3VPY5VEI1LLQ4I16T16251DT" localSheetId="16" hidden="1">#REF!</definedName>
    <definedName name="BExD3VPY5VEI1LLQ4I16T16251DT" localSheetId="15" hidden="1">#REF!</definedName>
    <definedName name="BExD3VPY5VEI1LLQ4I16T16251DT" localSheetId="18" hidden="1">#REF!</definedName>
    <definedName name="BExD3VPY5VEI1LLQ4I16T16251DT" localSheetId="17" hidden="1">#REF!</definedName>
    <definedName name="BExD3VPY5VEI1LLQ4I16T16251DT" localSheetId="2" hidden="1">#REF!</definedName>
    <definedName name="BExD3VPY5VEI1LLQ4I16T16251DT" localSheetId="0" hidden="1">#REF!</definedName>
    <definedName name="BExD3VPY5VEI1LLQ4I16T16251DT" hidden="1">#REF!</definedName>
    <definedName name="BExD3XIUEZZ1KIHV7CPS7DKUGIN8" localSheetId="5" hidden="1">#REF!</definedName>
    <definedName name="BExD3XIUEZZ1KIHV7CPS7DKUGIN8" localSheetId="9" hidden="1">#REF!</definedName>
    <definedName name="BExD3XIUEZZ1KIHV7CPS7DKUGIN8" localSheetId="6" hidden="1">#REF!</definedName>
    <definedName name="BExD3XIUEZZ1KIHV7CPS7DKUGIN8" localSheetId="10" hidden="1">#REF!</definedName>
    <definedName name="BExD3XIUEZZ1KIHV7CPS7DKUGIN8" localSheetId="13" hidden="1">#REF!</definedName>
    <definedName name="BExD3XIUEZZ1KIHV7CPS7DKUGIN8" localSheetId="14" hidden="1">#REF!</definedName>
    <definedName name="BExD3XIUEZZ1KIHV7CPS7DKUGIN8" localSheetId="16" hidden="1">#REF!</definedName>
    <definedName name="BExD3XIUEZZ1KIHV7CPS7DKUGIN8" localSheetId="15" hidden="1">#REF!</definedName>
    <definedName name="BExD3XIUEZZ1KIHV7CPS7DKUGIN8" localSheetId="18" hidden="1">#REF!</definedName>
    <definedName name="BExD3XIUEZZ1KIHV7CPS7DKUGIN8" localSheetId="17" hidden="1">#REF!</definedName>
    <definedName name="BExD3XIUEZZ1KIHV7CPS7DKUGIN8" localSheetId="2" hidden="1">#REF!</definedName>
    <definedName name="BExD3XIUEZZ1KIHV7CPS7DKUGIN8" localSheetId="0" hidden="1">#REF!</definedName>
    <definedName name="BExD3XIUEZZ1KIHV7CPS7DKUGIN8" hidden="1">#REF!</definedName>
    <definedName name="BExD40O0CFTNJFOFMMM1KH0P7BUI" localSheetId="5" hidden="1">#REF!</definedName>
    <definedName name="BExD40O0CFTNJFOFMMM1KH0P7BUI" localSheetId="9" hidden="1">#REF!</definedName>
    <definedName name="BExD40O0CFTNJFOFMMM1KH0P7BUI" localSheetId="6" hidden="1">#REF!</definedName>
    <definedName name="BExD40O0CFTNJFOFMMM1KH0P7BUI" localSheetId="10" hidden="1">#REF!</definedName>
    <definedName name="BExD40O0CFTNJFOFMMM1KH0P7BUI" localSheetId="13" hidden="1">#REF!</definedName>
    <definedName name="BExD40O0CFTNJFOFMMM1KH0P7BUI" localSheetId="14" hidden="1">#REF!</definedName>
    <definedName name="BExD40O0CFTNJFOFMMM1KH0P7BUI" localSheetId="16" hidden="1">#REF!</definedName>
    <definedName name="BExD40O0CFTNJFOFMMM1KH0P7BUI" localSheetId="15" hidden="1">#REF!</definedName>
    <definedName name="BExD40O0CFTNJFOFMMM1KH0P7BUI" localSheetId="18" hidden="1">#REF!</definedName>
    <definedName name="BExD40O0CFTNJFOFMMM1KH0P7BUI" localSheetId="17" hidden="1">#REF!</definedName>
    <definedName name="BExD40O0CFTNJFOFMMM1KH0P7BUI" localSheetId="2" hidden="1">#REF!</definedName>
    <definedName name="BExD40O0CFTNJFOFMMM1KH0P7BUI" localSheetId="0" hidden="1">#REF!</definedName>
    <definedName name="BExD40O0CFTNJFOFMMM1KH0P7BUI" hidden="1">#REF!</definedName>
    <definedName name="BExD47UYINTJY1PDIW2S1FZ8ZMIO" localSheetId="5" hidden="1">#REF!</definedName>
    <definedName name="BExD47UYINTJY1PDIW2S1FZ8ZMIO" localSheetId="9" hidden="1">#REF!</definedName>
    <definedName name="BExD47UYINTJY1PDIW2S1FZ8ZMIO" localSheetId="6" hidden="1">#REF!</definedName>
    <definedName name="BExD47UYINTJY1PDIW2S1FZ8ZMIO" localSheetId="10" hidden="1">#REF!</definedName>
    <definedName name="BExD47UYINTJY1PDIW2S1FZ8ZMIO" localSheetId="13" hidden="1">#REF!</definedName>
    <definedName name="BExD47UYINTJY1PDIW2S1FZ8ZMIO" localSheetId="14" hidden="1">#REF!</definedName>
    <definedName name="BExD47UYINTJY1PDIW2S1FZ8ZMIO" localSheetId="16" hidden="1">#REF!</definedName>
    <definedName name="BExD47UYINTJY1PDIW2S1FZ8ZMIO" localSheetId="15" hidden="1">#REF!</definedName>
    <definedName name="BExD47UYINTJY1PDIW2S1FZ8ZMIO" localSheetId="18" hidden="1">#REF!</definedName>
    <definedName name="BExD47UYINTJY1PDIW2S1FZ8ZMIO" localSheetId="17" hidden="1">#REF!</definedName>
    <definedName name="BExD47UYINTJY1PDIW2S1FZ8ZMIO" localSheetId="2" hidden="1">#REF!</definedName>
    <definedName name="BExD47UYINTJY1PDIW2S1FZ8ZMIO" localSheetId="0" hidden="1">#REF!</definedName>
    <definedName name="BExD47UYINTJY1PDIW2S1FZ8ZMIO" hidden="1">#REF!</definedName>
    <definedName name="BExD4BR9HJ3MWWZ5KLVZWX9FJAUS" localSheetId="5" hidden="1">#REF!</definedName>
    <definedName name="BExD4BR9HJ3MWWZ5KLVZWX9FJAUS" localSheetId="9" hidden="1">#REF!</definedName>
    <definedName name="BExD4BR9HJ3MWWZ5KLVZWX9FJAUS" localSheetId="6" hidden="1">#REF!</definedName>
    <definedName name="BExD4BR9HJ3MWWZ5KLVZWX9FJAUS" localSheetId="10" hidden="1">#REF!</definedName>
    <definedName name="BExD4BR9HJ3MWWZ5KLVZWX9FJAUS" localSheetId="13" hidden="1">#REF!</definedName>
    <definedName name="BExD4BR9HJ3MWWZ5KLVZWX9FJAUS" localSheetId="14" hidden="1">#REF!</definedName>
    <definedName name="BExD4BR9HJ3MWWZ5KLVZWX9FJAUS" localSheetId="16" hidden="1">#REF!</definedName>
    <definedName name="BExD4BR9HJ3MWWZ5KLVZWX9FJAUS" localSheetId="15" hidden="1">#REF!</definedName>
    <definedName name="BExD4BR9HJ3MWWZ5KLVZWX9FJAUS" localSheetId="18" hidden="1">#REF!</definedName>
    <definedName name="BExD4BR9HJ3MWWZ5KLVZWX9FJAUS" localSheetId="17" hidden="1">#REF!</definedName>
    <definedName name="BExD4BR9HJ3MWWZ5KLVZWX9FJAUS" localSheetId="2" hidden="1">#REF!</definedName>
    <definedName name="BExD4BR9HJ3MWWZ5KLVZWX9FJAUS" localSheetId="0" hidden="1">#REF!</definedName>
    <definedName name="BExD4BR9HJ3MWWZ5KLVZWX9FJAUS" hidden="1">#REF!</definedName>
    <definedName name="BExD4F1WTKT3H0N9MF4H1LX7MBSY" localSheetId="5" hidden="1">#REF!</definedName>
    <definedName name="BExD4F1WTKT3H0N9MF4H1LX7MBSY" localSheetId="9" hidden="1">#REF!</definedName>
    <definedName name="BExD4F1WTKT3H0N9MF4H1LX7MBSY" localSheetId="6" hidden="1">#REF!</definedName>
    <definedName name="BExD4F1WTKT3H0N9MF4H1LX7MBSY" localSheetId="10" hidden="1">#REF!</definedName>
    <definedName name="BExD4F1WTKT3H0N9MF4H1LX7MBSY" localSheetId="13" hidden="1">#REF!</definedName>
    <definedName name="BExD4F1WTKT3H0N9MF4H1LX7MBSY" localSheetId="14" hidden="1">#REF!</definedName>
    <definedName name="BExD4F1WTKT3H0N9MF4H1LX7MBSY" localSheetId="16" hidden="1">#REF!</definedName>
    <definedName name="BExD4F1WTKT3H0N9MF4H1LX7MBSY" localSheetId="15" hidden="1">#REF!</definedName>
    <definedName name="BExD4F1WTKT3H0N9MF4H1LX7MBSY" localSheetId="18" hidden="1">#REF!</definedName>
    <definedName name="BExD4F1WTKT3H0N9MF4H1LX7MBSY" localSheetId="17" hidden="1">#REF!</definedName>
    <definedName name="BExD4F1WTKT3H0N9MF4H1LX7MBSY" localSheetId="2" hidden="1">#REF!</definedName>
    <definedName name="BExD4F1WTKT3H0N9MF4H1LX7MBSY" localSheetId="0" hidden="1">#REF!</definedName>
    <definedName name="BExD4F1WTKT3H0N9MF4H1LX7MBSY" hidden="1">#REF!</definedName>
    <definedName name="BExD4H5GQWXBS6LUL3TSP36DVO38" localSheetId="5" hidden="1">#REF!</definedName>
    <definedName name="BExD4H5GQWXBS6LUL3TSP36DVO38" localSheetId="9" hidden="1">#REF!</definedName>
    <definedName name="BExD4H5GQWXBS6LUL3TSP36DVO38" localSheetId="6" hidden="1">#REF!</definedName>
    <definedName name="BExD4H5GQWXBS6LUL3TSP36DVO38" localSheetId="10" hidden="1">#REF!</definedName>
    <definedName name="BExD4H5GQWXBS6LUL3TSP36DVO38" localSheetId="13" hidden="1">#REF!</definedName>
    <definedName name="BExD4H5GQWXBS6LUL3TSP36DVO38" localSheetId="14" hidden="1">#REF!</definedName>
    <definedName name="BExD4H5GQWXBS6LUL3TSP36DVO38" localSheetId="16" hidden="1">#REF!</definedName>
    <definedName name="BExD4H5GQWXBS6LUL3TSP36DVO38" localSheetId="15" hidden="1">#REF!</definedName>
    <definedName name="BExD4H5GQWXBS6LUL3TSP36DVO38" localSheetId="18" hidden="1">#REF!</definedName>
    <definedName name="BExD4H5GQWXBS6LUL3TSP36DVO38" localSheetId="17" hidden="1">#REF!</definedName>
    <definedName name="BExD4H5GQWXBS6LUL3TSP36DVO38" localSheetId="2" hidden="1">#REF!</definedName>
    <definedName name="BExD4H5GQWXBS6LUL3TSP36DVO38" localSheetId="0" hidden="1">#REF!</definedName>
    <definedName name="BExD4H5GQWXBS6LUL3TSP36DVO38" hidden="1">#REF!</definedName>
    <definedName name="BExD4JJSS3QDBLABCJCHD45SRNPI" localSheetId="5" hidden="1">#REF!</definedName>
    <definedName name="BExD4JJSS3QDBLABCJCHD45SRNPI" localSheetId="9" hidden="1">#REF!</definedName>
    <definedName name="BExD4JJSS3QDBLABCJCHD45SRNPI" localSheetId="6" hidden="1">#REF!</definedName>
    <definedName name="BExD4JJSS3QDBLABCJCHD45SRNPI" localSheetId="10" hidden="1">#REF!</definedName>
    <definedName name="BExD4JJSS3QDBLABCJCHD45SRNPI" localSheetId="13" hidden="1">#REF!</definedName>
    <definedName name="BExD4JJSS3QDBLABCJCHD45SRNPI" localSheetId="14" hidden="1">#REF!</definedName>
    <definedName name="BExD4JJSS3QDBLABCJCHD45SRNPI" localSheetId="16" hidden="1">#REF!</definedName>
    <definedName name="BExD4JJSS3QDBLABCJCHD45SRNPI" localSheetId="15" hidden="1">#REF!</definedName>
    <definedName name="BExD4JJSS3QDBLABCJCHD45SRNPI" localSheetId="18" hidden="1">#REF!</definedName>
    <definedName name="BExD4JJSS3QDBLABCJCHD45SRNPI" localSheetId="17" hidden="1">#REF!</definedName>
    <definedName name="BExD4JJSS3QDBLABCJCHD45SRNPI" localSheetId="2" hidden="1">#REF!</definedName>
    <definedName name="BExD4JJSS3QDBLABCJCHD45SRNPI" localSheetId="0" hidden="1">#REF!</definedName>
    <definedName name="BExD4JJSS3QDBLABCJCHD45SRNPI" hidden="1">#REF!</definedName>
    <definedName name="BExD4QQQ7V9LH5WWBJA3HKJXLVP6" localSheetId="5" hidden="1">#REF!</definedName>
    <definedName name="BExD4QQQ7V9LH5WWBJA3HKJXLVP6" localSheetId="9" hidden="1">#REF!</definedName>
    <definedName name="BExD4QQQ7V9LH5WWBJA3HKJXLVP6" localSheetId="6" hidden="1">#REF!</definedName>
    <definedName name="BExD4QQQ7V9LH5WWBJA3HKJXLVP6" localSheetId="10" hidden="1">#REF!</definedName>
    <definedName name="BExD4QQQ7V9LH5WWBJA3HKJXLVP6" localSheetId="13" hidden="1">#REF!</definedName>
    <definedName name="BExD4QQQ7V9LH5WWBJA3HKJXLVP6" localSheetId="14" hidden="1">#REF!</definedName>
    <definedName name="BExD4QQQ7V9LH5WWBJA3HKJXLVP6" localSheetId="16" hidden="1">#REF!</definedName>
    <definedName name="BExD4QQQ7V9LH5WWBJA3HKJXLVP6" localSheetId="15" hidden="1">#REF!</definedName>
    <definedName name="BExD4QQQ7V9LH5WWBJA3HKJXLVP6" localSheetId="18" hidden="1">#REF!</definedName>
    <definedName name="BExD4QQQ7V9LH5WWBJA3HKJXLVP6" localSheetId="17" hidden="1">#REF!</definedName>
    <definedName name="BExD4QQQ7V9LH5WWBJA3HKJXLVP6" localSheetId="2" hidden="1">#REF!</definedName>
    <definedName name="BExD4QQQ7V9LH5WWBJA3HKJXLVP6" localSheetId="0" hidden="1">#REF!</definedName>
    <definedName name="BExD4QQQ7V9LH5WWBJA3HKJXLVP6" hidden="1">#REF!</definedName>
    <definedName name="BExD4R1I0MKF033I5LPUYIMTZ6E8" localSheetId="5" hidden="1">#REF!</definedName>
    <definedName name="BExD4R1I0MKF033I5LPUYIMTZ6E8" localSheetId="9" hidden="1">#REF!</definedName>
    <definedName name="BExD4R1I0MKF033I5LPUYIMTZ6E8" localSheetId="6" hidden="1">#REF!</definedName>
    <definedName name="BExD4R1I0MKF033I5LPUYIMTZ6E8" localSheetId="10" hidden="1">#REF!</definedName>
    <definedName name="BExD4R1I0MKF033I5LPUYIMTZ6E8" localSheetId="13" hidden="1">#REF!</definedName>
    <definedName name="BExD4R1I0MKF033I5LPUYIMTZ6E8" localSheetId="14" hidden="1">#REF!</definedName>
    <definedName name="BExD4R1I0MKF033I5LPUYIMTZ6E8" localSheetId="16" hidden="1">#REF!</definedName>
    <definedName name="BExD4R1I0MKF033I5LPUYIMTZ6E8" localSheetId="15" hidden="1">#REF!</definedName>
    <definedName name="BExD4R1I0MKF033I5LPUYIMTZ6E8" localSheetId="18" hidden="1">#REF!</definedName>
    <definedName name="BExD4R1I0MKF033I5LPUYIMTZ6E8" localSheetId="17" hidden="1">#REF!</definedName>
    <definedName name="BExD4R1I0MKF033I5LPUYIMTZ6E8" localSheetId="2" hidden="1">#REF!</definedName>
    <definedName name="BExD4R1I0MKF033I5LPUYIMTZ6E8" localSheetId="0" hidden="1">#REF!</definedName>
    <definedName name="BExD4R1I0MKF033I5LPUYIMTZ6E8" hidden="1">#REF!</definedName>
    <definedName name="BExD50MT3M6XZLNUP9JL93EG6D9R" localSheetId="5" hidden="1">#REF!</definedName>
    <definedName name="BExD50MT3M6XZLNUP9JL93EG6D9R" localSheetId="9" hidden="1">#REF!</definedName>
    <definedName name="BExD50MT3M6XZLNUP9JL93EG6D9R" localSheetId="6" hidden="1">#REF!</definedName>
    <definedName name="BExD50MT3M6XZLNUP9JL93EG6D9R" localSheetId="10" hidden="1">#REF!</definedName>
    <definedName name="BExD50MT3M6XZLNUP9JL93EG6D9R" localSheetId="13" hidden="1">#REF!</definedName>
    <definedName name="BExD50MT3M6XZLNUP9JL93EG6D9R" localSheetId="14" hidden="1">#REF!</definedName>
    <definedName name="BExD50MT3M6XZLNUP9JL93EG6D9R" localSheetId="16" hidden="1">#REF!</definedName>
    <definedName name="BExD50MT3M6XZLNUP9JL93EG6D9R" localSheetId="15" hidden="1">#REF!</definedName>
    <definedName name="BExD50MT3M6XZLNUP9JL93EG6D9R" localSheetId="18" hidden="1">#REF!</definedName>
    <definedName name="BExD50MT3M6XZLNUP9JL93EG6D9R" localSheetId="17" hidden="1">#REF!</definedName>
    <definedName name="BExD50MT3M6XZLNUP9JL93EG6D9R" localSheetId="2" hidden="1">#REF!</definedName>
    <definedName name="BExD50MT3M6XZLNUP9JL93EG6D9R" localSheetId="0" hidden="1">#REF!</definedName>
    <definedName name="BExD50MT3M6XZLNUP9JL93EG6D9R" hidden="1">#REF!</definedName>
    <definedName name="BExD5EV7KDSVF1CJT38M4IBPFLPY" localSheetId="5" hidden="1">#REF!</definedName>
    <definedName name="BExD5EV7KDSVF1CJT38M4IBPFLPY" localSheetId="9" hidden="1">#REF!</definedName>
    <definedName name="BExD5EV7KDSVF1CJT38M4IBPFLPY" localSheetId="6" hidden="1">#REF!</definedName>
    <definedName name="BExD5EV7KDSVF1CJT38M4IBPFLPY" localSheetId="10" hidden="1">#REF!</definedName>
    <definedName name="BExD5EV7KDSVF1CJT38M4IBPFLPY" localSheetId="13" hidden="1">#REF!</definedName>
    <definedName name="BExD5EV7KDSVF1CJT38M4IBPFLPY" localSheetId="14" hidden="1">#REF!</definedName>
    <definedName name="BExD5EV7KDSVF1CJT38M4IBPFLPY" localSheetId="16" hidden="1">#REF!</definedName>
    <definedName name="BExD5EV7KDSVF1CJT38M4IBPFLPY" localSheetId="15" hidden="1">#REF!</definedName>
    <definedName name="BExD5EV7KDSVF1CJT38M4IBPFLPY" localSheetId="18" hidden="1">#REF!</definedName>
    <definedName name="BExD5EV7KDSVF1CJT38M4IBPFLPY" localSheetId="17" hidden="1">#REF!</definedName>
    <definedName name="BExD5EV7KDSVF1CJT38M4IBPFLPY" localSheetId="2" hidden="1">#REF!</definedName>
    <definedName name="BExD5EV7KDSVF1CJT38M4IBPFLPY" localSheetId="0" hidden="1">#REF!</definedName>
    <definedName name="BExD5EV7KDSVF1CJT38M4IBPFLPY" hidden="1">#REF!</definedName>
    <definedName name="BExD5FRK547OESJRYAW574DZEZ7J" localSheetId="5" hidden="1">#REF!</definedName>
    <definedName name="BExD5FRK547OESJRYAW574DZEZ7J" localSheetId="9" hidden="1">#REF!</definedName>
    <definedName name="BExD5FRK547OESJRYAW574DZEZ7J" localSheetId="6" hidden="1">#REF!</definedName>
    <definedName name="BExD5FRK547OESJRYAW574DZEZ7J" localSheetId="10" hidden="1">#REF!</definedName>
    <definedName name="BExD5FRK547OESJRYAW574DZEZ7J" localSheetId="13" hidden="1">#REF!</definedName>
    <definedName name="BExD5FRK547OESJRYAW574DZEZ7J" localSheetId="14" hidden="1">#REF!</definedName>
    <definedName name="BExD5FRK547OESJRYAW574DZEZ7J" localSheetId="16" hidden="1">#REF!</definedName>
    <definedName name="BExD5FRK547OESJRYAW574DZEZ7J" localSheetId="15" hidden="1">#REF!</definedName>
    <definedName name="BExD5FRK547OESJRYAW574DZEZ7J" localSheetId="18" hidden="1">#REF!</definedName>
    <definedName name="BExD5FRK547OESJRYAW574DZEZ7J" localSheetId="17" hidden="1">#REF!</definedName>
    <definedName name="BExD5FRK547OESJRYAW574DZEZ7J" localSheetId="2" hidden="1">#REF!</definedName>
    <definedName name="BExD5FRK547OESJRYAW574DZEZ7J" localSheetId="0" hidden="1">#REF!</definedName>
    <definedName name="BExD5FRK547OESJRYAW574DZEZ7J" hidden="1">#REF!</definedName>
    <definedName name="BExD5I5X2YA2YNCTCDSMEL4CWF4N" localSheetId="5" hidden="1">#REF!</definedName>
    <definedName name="BExD5I5X2YA2YNCTCDSMEL4CWF4N" localSheetId="9" hidden="1">#REF!</definedName>
    <definedName name="BExD5I5X2YA2YNCTCDSMEL4CWF4N" localSheetId="6" hidden="1">#REF!</definedName>
    <definedName name="BExD5I5X2YA2YNCTCDSMEL4CWF4N" localSheetId="10" hidden="1">#REF!</definedName>
    <definedName name="BExD5I5X2YA2YNCTCDSMEL4CWF4N" localSheetId="13" hidden="1">#REF!</definedName>
    <definedName name="BExD5I5X2YA2YNCTCDSMEL4CWF4N" localSheetId="14" hidden="1">#REF!</definedName>
    <definedName name="BExD5I5X2YA2YNCTCDSMEL4CWF4N" localSheetId="16" hidden="1">#REF!</definedName>
    <definedName name="BExD5I5X2YA2YNCTCDSMEL4CWF4N" localSheetId="15" hidden="1">#REF!</definedName>
    <definedName name="BExD5I5X2YA2YNCTCDSMEL4CWF4N" localSheetId="18" hidden="1">#REF!</definedName>
    <definedName name="BExD5I5X2YA2YNCTCDSMEL4CWF4N" localSheetId="17" hidden="1">#REF!</definedName>
    <definedName name="BExD5I5X2YA2YNCTCDSMEL4CWF4N" localSheetId="2" hidden="1">#REF!</definedName>
    <definedName name="BExD5I5X2YA2YNCTCDSMEL4CWF4N" localSheetId="0" hidden="1">#REF!</definedName>
    <definedName name="BExD5I5X2YA2YNCTCDSMEL4CWF4N" hidden="1">#REF!</definedName>
    <definedName name="BExD5QUSRFJWRQ1ZM50WYLCF74DF" localSheetId="5" hidden="1">#REF!</definedName>
    <definedName name="BExD5QUSRFJWRQ1ZM50WYLCF74DF" localSheetId="9" hidden="1">#REF!</definedName>
    <definedName name="BExD5QUSRFJWRQ1ZM50WYLCF74DF" localSheetId="6" hidden="1">#REF!</definedName>
    <definedName name="BExD5QUSRFJWRQ1ZM50WYLCF74DF" localSheetId="10" hidden="1">#REF!</definedName>
    <definedName name="BExD5QUSRFJWRQ1ZM50WYLCF74DF" localSheetId="13" hidden="1">#REF!</definedName>
    <definedName name="BExD5QUSRFJWRQ1ZM50WYLCF74DF" localSheetId="14" hidden="1">#REF!</definedName>
    <definedName name="BExD5QUSRFJWRQ1ZM50WYLCF74DF" localSheetId="16" hidden="1">#REF!</definedName>
    <definedName name="BExD5QUSRFJWRQ1ZM50WYLCF74DF" localSheetId="15" hidden="1">#REF!</definedName>
    <definedName name="BExD5QUSRFJWRQ1ZM50WYLCF74DF" localSheetId="18" hidden="1">#REF!</definedName>
    <definedName name="BExD5QUSRFJWRQ1ZM50WYLCF74DF" localSheetId="17" hidden="1">#REF!</definedName>
    <definedName name="BExD5QUSRFJWRQ1ZM50WYLCF74DF" localSheetId="2" hidden="1">#REF!</definedName>
    <definedName name="BExD5QUSRFJWRQ1ZM50WYLCF74DF" localSheetId="0" hidden="1">#REF!</definedName>
    <definedName name="BExD5QUSRFJWRQ1ZM50WYLCF74DF" hidden="1">#REF!</definedName>
    <definedName name="BExD5SSUIF6AJQHBHK8PNMFBPRYB" localSheetId="5" hidden="1">#REF!</definedName>
    <definedName name="BExD5SSUIF6AJQHBHK8PNMFBPRYB" localSheetId="9" hidden="1">#REF!</definedName>
    <definedName name="BExD5SSUIF6AJQHBHK8PNMFBPRYB" localSheetId="6" hidden="1">#REF!</definedName>
    <definedName name="BExD5SSUIF6AJQHBHK8PNMFBPRYB" localSheetId="10" hidden="1">#REF!</definedName>
    <definedName name="BExD5SSUIF6AJQHBHK8PNMFBPRYB" localSheetId="13" hidden="1">#REF!</definedName>
    <definedName name="BExD5SSUIF6AJQHBHK8PNMFBPRYB" localSheetId="14" hidden="1">#REF!</definedName>
    <definedName name="BExD5SSUIF6AJQHBHK8PNMFBPRYB" localSheetId="16" hidden="1">#REF!</definedName>
    <definedName name="BExD5SSUIF6AJQHBHK8PNMFBPRYB" localSheetId="15" hidden="1">#REF!</definedName>
    <definedName name="BExD5SSUIF6AJQHBHK8PNMFBPRYB" localSheetId="18" hidden="1">#REF!</definedName>
    <definedName name="BExD5SSUIF6AJQHBHK8PNMFBPRYB" localSheetId="17" hidden="1">#REF!</definedName>
    <definedName name="BExD5SSUIF6AJQHBHK8PNMFBPRYB" localSheetId="2" hidden="1">#REF!</definedName>
    <definedName name="BExD5SSUIF6AJQHBHK8PNMFBPRYB" localSheetId="0" hidden="1">#REF!</definedName>
    <definedName name="BExD5SSUIF6AJQHBHK8PNMFBPRYB" hidden="1">#REF!</definedName>
    <definedName name="BExD623C9LRX18BE0W2V6SZLQUXX" localSheetId="5" hidden="1">#REF!</definedName>
    <definedName name="BExD623C9LRX18BE0W2V6SZLQUXX" localSheetId="9" hidden="1">#REF!</definedName>
    <definedName name="BExD623C9LRX18BE0W2V6SZLQUXX" localSheetId="6" hidden="1">#REF!</definedName>
    <definedName name="BExD623C9LRX18BE0W2V6SZLQUXX" localSheetId="10" hidden="1">#REF!</definedName>
    <definedName name="BExD623C9LRX18BE0W2V6SZLQUXX" localSheetId="13" hidden="1">#REF!</definedName>
    <definedName name="BExD623C9LRX18BE0W2V6SZLQUXX" localSheetId="14" hidden="1">#REF!</definedName>
    <definedName name="BExD623C9LRX18BE0W2V6SZLQUXX" localSheetId="16" hidden="1">#REF!</definedName>
    <definedName name="BExD623C9LRX18BE0W2V6SZLQUXX" localSheetId="15" hidden="1">#REF!</definedName>
    <definedName name="BExD623C9LRX18BE0W2V6SZLQUXX" localSheetId="18" hidden="1">#REF!</definedName>
    <definedName name="BExD623C9LRX18BE0W2V6SZLQUXX" localSheetId="17" hidden="1">#REF!</definedName>
    <definedName name="BExD623C9LRX18BE0W2V6SZLQUXX" localSheetId="2" hidden="1">#REF!</definedName>
    <definedName name="BExD623C9LRX18BE0W2V6SZLQUXX" localSheetId="0" hidden="1">#REF!</definedName>
    <definedName name="BExD623C9LRX18BE0W2V6SZLQUXX" hidden="1">#REF!</definedName>
    <definedName name="BExD6CQA7UMJBXV7AIFAIHUF2ICX" localSheetId="5" hidden="1">#REF!</definedName>
    <definedName name="BExD6CQA7UMJBXV7AIFAIHUF2ICX" localSheetId="9" hidden="1">#REF!</definedName>
    <definedName name="BExD6CQA7UMJBXV7AIFAIHUF2ICX" localSheetId="6" hidden="1">#REF!</definedName>
    <definedName name="BExD6CQA7UMJBXV7AIFAIHUF2ICX" localSheetId="10" hidden="1">#REF!</definedName>
    <definedName name="BExD6CQA7UMJBXV7AIFAIHUF2ICX" localSheetId="13" hidden="1">#REF!</definedName>
    <definedName name="BExD6CQA7UMJBXV7AIFAIHUF2ICX" localSheetId="14" hidden="1">#REF!</definedName>
    <definedName name="BExD6CQA7UMJBXV7AIFAIHUF2ICX" localSheetId="16" hidden="1">#REF!</definedName>
    <definedName name="BExD6CQA7UMJBXV7AIFAIHUF2ICX" localSheetId="15" hidden="1">#REF!</definedName>
    <definedName name="BExD6CQA7UMJBXV7AIFAIHUF2ICX" localSheetId="18" hidden="1">#REF!</definedName>
    <definedName name="BExD6CQA7UMJBXV7AIFAIHUF2ICX" localSheetId="17" hidden="1">#REF!</definedName>
    <definedName name="BExD6CQA7UMJBXV7AIFAIHUF2ICX" localSheetId="2" hidden="1">#REF!</definedName>
    <definedName name="BExD6CQA7UMJBXV7AIFAIHUF2ICX" localSheetId="0" hidden="1">#REF!</definedName>
    <definedName name="BExD6CQA7UMJBXV7AIFAIHUF2ICX" hidden="1">#REF!</definedName>
    <definedName name="BExD6D18MCF5R8YJMPG21WE3GPJQ" localSheetId="5" hidden="1">#REF!</definedName>
    <definedName name="BExD6D18MCF5R8YJMPG21WE3GPJQ" localSheetId="9" hidden="1">#REF!</definedName>
    <definedName name="BExD6D18MCF5R8YJMPG21WE3GPJQ" localSheetId="6" hidden="1">#REF!</definedName>
    <definedName name="BExD6D18MCF5R8YJMPG21WE3GPJQ" localSheetId="10" hidden="1">#REF!</definedName>
    <definedName name="BExD6D18MCF5R8YJMPG21WE3GPJQ" localSheetId="13" hidden="1">#REF!</definedName>
    <definedName name="BExD6D18MCF5R8YJMPG21WE3GPJQ" localSheetId="14" hidden="1">#REF!</definedName>
    <definedName name="BExD6D18MCF5R8YJMPG21WE3GPJQ" localSheetId="16" hidden="1">#REF!</definedName>
    <definedName name="BExD6D18MCF5R8YJMPG21WE3GPJQ" localSheetId="15" hidden="1">#REF!</definedName>
    <definedName name="BExD6D18MCF5R8YJMPG21WE3GPJQ" localSheetId="18" hidden="1">#REF!</definedName>
    <definedName name="BExD6D18MCF5R8YJMPG21WE3GPJQ" localSheetId="17" hidden="1">#REF!</definedName>
    <definedName name="BExD6D18MCF5R8YJMPG21WE3GPJQ" localSheetId="2" hidden="1">#REF!</definedName>
    <definedName name="BExD6D18MCF5R8YJMPG21WE3GPJQ" localSheetId="0" hidden="1">#REF!</definedName>
    <definedName name="BExD6D18MCF5R8YJMPG21WE3GPJQ" hidden="1">#REF!</definedName>
    <definedName name="BExD6FKVK8WJWNYPVENR7Q8Q30PK" localSheetId="5" hidden="1">#REF!</definedName>
    <definedName name="BExD6FKVK8WJWNYPVENR7Q8Q30PK" localSheetId="9" hidden="1">#REF!</definedName>
    <definedName name="BExD6FKVK8WJWNYPVENR7Q8Q30PK" localSheetId="6" hidden="1">#REF!</definedName>
    <definedName name="BExD6FKVK8WJWNYPVENR7Q8Q30PK" localSheetId="10" hidden="1">#REF!</definedName>
    <definedName name="BExD6FKVK8WJWNYPVENR7Q8Q30PK" localSheetId="13" hidden="1">#REF!</definedName>
    <definedName name="BExD6FKVK8WJWNYPVENR7Q8Q30PK" localSheetId="14" hidden="1">#REF!</definedName>
    <definedName name="BExD6FKVK8WJWNYPVENR7Q8Q30PK" localSheetId="16" hidden="1">#REF!</definedName>
    <definedName name="BExD6FKVK8WJWNYPVENR7Q8Q30PK" localSheetId="15" hidden="1">#REF!</definedName>
    <definedName name="BExD6FKVK8WJWNYPVENR7Q8Q30PK" localSheetId="18" hidden="1">#REF!</definedName>
    <definedName name="BExD6FKVK8WJWNYPVENR7Q8Q30PK" localSheetId="17" hidden="1">#REF!</definedName>
    <definedName name="BExD6FKVK8WJWNYPVENR7Q8Q30PK" localSheetId="2" hidden="1">#REF!</definedName>
    <definedName name="BExD6FKVK8WJWNYPVENR7Q8Q30PK" localSheetId="0" hidden="1">#REF!</definedName>
    <definedName name="BExD6FKVK8WJWNYPVENR7Q8Q30PK" hidden="1">#REF!</definedName>
    <definedName name="BExD6GMP0LK8WKVWMIT1NNH8CHLF" localSheetId="5" hidden="1">#REF!</definedName>
    <definedName name="BExD6GMP0LK8WKVWMIT1NNH8CHLF" localSheetId="9" hidden="1">#REF!</definedName>
    <definedName name="BExD6GMP0LK8WKVWMIT1NNH8CHLF" localSheetId="6" hidden="1">#REF!</definedName>
    <definedName name="BExD6GMP0LK8WKVWMIT1NNH8CHLF" localSheetId="10" hidden="1">#REF!</definedName>
    <definedName name="BExD6GMP0LK8WKVWMIT1NNH8CHLF" localSheetId="13" hidden="1">#REF!</definedName>
    <definedName name="BExD6GMP0LK8WKVWMIT1NNH8CHLF" localSheetId="14" hidden="1">#REF!</definedName>
    <definedName name="BExD6GMP0LK8WKVWMIT1NNH8CHLF" localSheetId="16" hidden="1">#REF!</definedName>
    <definedName name="BExD6GMP0LK8WKVWMIT1NNH8CHLF" localSheetId="15" hidden="1">#REF!</definedName>
    <definedName name="BExD6GMP0LK8WKVWMIT1NNH8CHLF" localSheetId="18" hidden="1">#REF!</definedName>
    <definedName name="BExD6GMP0LK8WKVWMIT1NNH8CHLF" localSheetId="17" hidden="1">#REF!</definedName>
    <definedName name="BExD6GMP0LK8WKVWMIT1NNH8CHLF" localSheetId="2" hidden="1">#REF!</definedName>
    <definedName name="BExD6GMP0LK8WKVWMIT1NNH8CHLF" localSheetId="0" hidden="1">#REF!</definedName>
    <definedName name="BExD6GMP0LK8WKVWMIT1NNH8CHLF" hidden="1">#REF!</definedName>
    <definedName name="BExD6H2TE0WWAUIWVSSCLPZ6B88N" localSheetId="5" hidden="1">#REF!</definedName>
    <definedName name="BExD6H2TE0WWAUIWVSSCLPZ6B88N" localSheetId="9" hidden="1">#REF!</definedName>
    <definedName name="BExD6H2TE0WWAUIWVSSCLPZ6B88N" localSheetId="6" hidden="1">#REF!</definedName>
    <definedName name="BExD6H2TE0WWAUIWVSSCLPZ6B88N" localSheetId="10" hidden="1">#REF!</definedName>
    <definedName name="BExD6H2TE0WWAUIWVSSCLPZ6B88N" localSheetId="13" hidden="1">#REF!</definedName>
    <definedName name="BExD6H2TE0WWAUIWVSSCLPZ6B88N" localSheetId="14" hidden="1">#REF!</definedName>
    <definedName name="BExD6H2TE0WWAUIWVSSCLPZ6B88N" localSheetId="16" hidden="1">#REF!</definedName>
    <definedName name="BExD6H2TE0WWAUIWVSSCLPZ6B88N" localSheetId="15" hidden="1">#REF!</definedName>
    <definedName name="BExD6H2TE0WWAUIWVSSCLPZ6B88N" localSheetId="18" hidden="1">#REF!</definedName>
    <definedName name="BExD6H2TE0WWAUIWVSSCLPZ6B88N" localSheetId="17" hidden="1">#REF!</definedName>
    <definedName name="BExD6H2TE0WWAUIWVSSCLPZ6B88N" localSheetId="2" hidden="1">#REF!</definedName>
    <definedName name="BExD6H2TE0WWAUIWVSSCLPZ6B88N" localSheetId="0" hidden="1">#REF!</definedName>
    <definedName name="BExD6H2TE0WWAUIWVSSCLPZ6B88N" hidden="1">#REF!</definedName>
    <definedName name="BExD71LTOE015TV5RSAHM8NT8GVW" localSheetId="5" hidden="1">#REF!</definedName>
    <definedName name="BExD71LTOE015TV5RSAHM8NT8GVW" localSheetId="9" hidden="1">#REF!</definedName>
    <definedName name="BExD71LTOE015TV5RSAHM8NT8GVW" localSheetId="6" hidden="1">#REF!</definedName>
    <definedName name="BExD71LTOE015TV5RSAHM8NT8GVW" localSheetId="10" hidden="1">#REF!</definedName>
    <definedName name="BExD71LTOE015TV5RSAHM8NT8GVW" localSheetId="13" hidden="1">#REF!</definedName>
    <definedName name="BExD71LTOE015TV5RSAHM8NT8GVW" localSheetId="14" hidden="1">#REF!</definedName>
    <definedName name="BExD71LTOE015TV5RSAHM8NT8GVW" localSheetId="16" hidden="1">#REF!</definedName>
    <definedName name="BExD71LTOE015TV5RSAHM8NT8GVW" localSheetId="15" hidden="1">#REF!</definedName>
    <definedName name="BExD71LTOE015TV5RSAHM8NT8GVW" localSheetId="18" hidden="1">#REF!</definedName>
    <definedName name="BExD71LTOE015TV5RSAHM8NT8GVW" localSheetId="17" hidden="1">#REF!</definedName>
    <definedName name="BExD71LTOE015TV5RSAHM8NT8GVW" localSheetId="2" hidden="1">#REF!</definedName>
    <definedName name="BExD71LTOE015TV5RSAHM8NT8GVW" localSheetId="0" hidden="1">#REF!</definedName>
    <definedName name="BExD71LTOE015TV5RSAHM8NT8GVW" hidden="1">#REF!</definedName>
    <definedName name="BExD73USXVADC7EHGHVTQNCT06ZA" localSheetId="5" hidden="1">#REF!</definedName>
    <definedName name="BExD73USXVADC7EHGHVTQNCT06ZA" localSheetId="9" hidden="1">#REF!</definedName>
    <definedName name="BExD73USXVADC7EHGHVTQNCT06ZA" localSheetId="6" hidden="1">#REF!</definedName>
    <definedName name="BExD73USXVADC7EHGHVTQNCT06ZA" localSheetId="10" hidden="1">#REF!</definedName>
    <definedName name="BExD73USXVADC7EHGHVTQNCT06ZA" localSheetId="13" hidden="1">#REF!</definedName>
    <definedName name="BExD73USXVADC7EHGHVTQNCT06ZA" localSheetId="14" hidden="1">#REF!</definedName>
    <definedName name="BExD73USXVADC7EHGHVTQNCT06ZA" localSheetId="16" hidden="1">#REF!</definedName>
    <definedName name="BExD73USXVADC7EHGHVTQNCT06ZA" localSheetId="15" hidden="1">#REF!</definedName>
    <definedName name="BExD73USXVADC7EHGHVTQNCT06ZA" localSheetId="18" hidden="1">#REF!</definedName>
    <definedName name="BExD73USXVADC7EHGHVTQNCT06ZA" localSheetId="17" hidden="1">#REF!</definedName>
    <definedName name="BExD73USXVADC7EHGHVTQNCT06ZA" localSheetId="2" hidden="1">#REF!</definedName>
    <definedName name="BExD73USXVADC7EHGHVTQNCT06ZA" localSheetId="0" hidden="1">#REF!</definedName>
    <definedName name="BExD73USXVADC7EHGHVTQNCT06ZA" hidden="1">#REF!</definedName>
    <definedName name="BExD7GAIGULTB3YHM1OS9RBQOTEC" localSheetId="5" hidden="1">#REF!</definedName>
    <definedName name="BExD7GAIGULTB3YHM1OS9RBQOTEC" localSheetId="9" hidden="1">#REF!</definedName>
    <definedName name="BExD7GAIGULTB3YHM1OS9RBQOTEC" localSheetId="6" hidden="1">#REF!</definedName>
    <definedName name="BExD7GAIGULTB3YHM1OS9RBQOTEC" localSheetId="10" hidden="1">#REF!</definedName>
    <definedName name="BExD7GAIGULTB3YHM1OS9RBQOTEC" localSheetId="13" hidden="1">#REF!</definedName>
    <definedName name="BExD7GAIGULTB3YHM1OS9RBQOTEC" localSheetId="14" hidden="1">#REF!</definedName>
    <definedName name="BExD7GAIGULTB3YHM1OS9RBQOTEC" localSheetId="16" hidden="1">#REF!</definedName>
    <definedName name="BExD7GAIGULTB3YHM1OS9RBQOTEC" localSheetId="15" hidden="1">#REF!</definedName>
    <definedName name="BExD7GAIGULTB3YHM1OS9RBQOTEC" localSheetId="18" hidden="1">#REF!</definedName>
    <definedName name="BExD7GAIGULTB3YHM1OS9RBQOTEC" localSheetId="17" hidden="1">#REF!</definedName>
    <definedName name="BExD7GAIGULTB3YHM1OS9RBQOTEC" localSheetId="2" hidden="1">#REF!</definedName>
    <definedName name="BExD7GAIGULTB3YHM1OS9RBQOTEC" localSheetId="0" hidden="1">#REF!</definedName>
    <definedName name="BExD7GAIGULTB3YHM1OS9RBQOTEC" hidden="1">#REF!</definedName>
    <definedName name="BExD7IE1DHIS52UFDCTSKPJQNRD5" localSheetId="5" hidden="1">#REF!</definedName>
    <definedName name="BExD7IE1DHIS52UFDCTSKPJQNRD5" localSheetId="9" hidden="1">#REF!</definedName>
    <definedName name="BExD7IE1DHIS52UFDCTSKPJQNRD5" localSheetId="6" hidden="1">#REF!</definedName>
    <definedName name="BExD7IE1DHIS52UFDCTSKPJQNRD5" localSheetId="10" hidden="1">#REF!</definedName>
    <definedName name="BExD7IE1DHIS52UFDCTSKPJQNRD5" localSheetId="13" hidden="1">#REF!</definedName>
    <definedName name="BExD7IE1DHIS52UFDCTSKPJQNRD5" localSheetId="14" hidden="1">#REF!</definedName>
    <definedName name="BExD7IE1DHIS52UFDCTSKPJQNRD5" localSheetId="16" hidden="1">#REF!</definedName>
    <definedName name="BExD7IE1DHIS52UFDCTSKPJQNRD5" localSheetId="15" hidden="1">#REF!</definedName>
    <definedName name="BExD7IE1DHIS52UFDCTSKPJQNRD5" localSheetId="18" hidden="1">#REF!</definedName>
    <definedName name="BExD7IE1DHIS52UFDCTSKPJQNRD5" localSheetId="17" hidden="1">#REF!</definedName>
    <definedName name="BExD7IE1DHIS52UFDCTSKPJQNRD5" localSheetId="2" hidden="1">#REF!</definedName>
    <definedName name="BExD7IE1DHIS52UFDCTSKPJQNRD5" localSheetId="0" hidden="1">#REF!</definedName>
    <definedName name="BExD7IE1DHIS52UFDCTSKPJQNRD5" hidden="1">#REF!</definedName>
    <definedName name="BExD7IUBGUWHYC9UNZ1IY5XFYKQN" localSheetId="5" hidden="1">#REF!</definedName>
    <definedName name="BExD7IUBGUWHYC9UNZ1IY5XFYKQN" localSheetId="9" hidden="1">#REF!</definedName>
    <definedName name="BExD7IUBGUWHYC9UNZ1IY5XFYKQN" localSheetId="6" hidden="1">#REF!</definedName>
    <definedName name="BExD7IUBGUWHYC9UNZ1IY5XFYKQN" localSheetId="10" hidden="1">#REF!</definedName>
    <definedName name="BExD7IUBGUWHYC9UNZ1IY5XFYKQN" localSheetId="13" hidden="1">#REF!</definedName>
    <definedName name="BExD7IUBGUWHYC9UNZ1IY5XFYKQN" localSheetId="14" hidden="1">#REF!</definedName>
    <definedName name="BExD7IUBGUWHYC9UNZ1IY5XFYKQN" localSheetId="16" hidden="1">#REF!</definedName>
    <definedName name="BExD7IUBGUWHYC9UNZ1IY5XFYKQN" localSheetId="15" hidden="1">#REF!</definedName>
    <definedName name="BExD7IUBGUWHYC9UNZ1IY5XFYKQN" localSheetId="18" hidden="1">#REF!</definedName>
    <definedName name="BExD7IUBGUWHYC9UNZ1IY5XFYKQN" localSheetId="17" hidden="1">#REF!</definedName>
    <definedName name="BExD7IUBGUWHYC9UNZ1IY5XFYKQN" localSheetId="2" hidden="1">#REF!</definedName>
    <definedName name="BExD7IUBGUWHYC9UNZ1IY5XFYKQN" localSheetId="0" hidden="1">#REF!</definedName>
    <definedName name="BExD7IUBGUWHYC9UNZ1IY5XFYKQN" hidden="1">#REF!</definedName>
    <definedName name="BExD7JQOJ35HGL8U2OCEI2P2JT7I" localSheetId="5" hidden="1">#REF!</definedName>
    <definedName name="BExD7JQOJ35HGL8U2OCEI2P2JT7I" localSheetId="9" hidden="1">#REF!</definedName>
    <definedName name="BExD7JQOJ35HGL8U2OCEI2P2JT7I" localSheetId="6" hidden="1">#REF!</definedName>
    <definedName name="BExD7JQOJ35HGL8U2OCEI2P2JT7I" localSheetId="10" hidden="1">#REF!</definedName>
    <definedName name="BExD7JQOJ35HGL8U2OCEI2P2JT7I" localSheetId="13" hidden="1">#REF!</definedName>
    <definedName name="BExD7JQOJ35HGL8U2OCEI2P2JT7I" localSheetId="14" hidden="1">#REF!</definedName>
    <definedName name="BExD7JQOJ35HGL8U2OCEI2P2JT7I" localSheetId="16" hidden="1">#REF!</definedName>
    <definedName name="BExD7JQOJ35HGL8U2OCEI2P2JT7I" localSheetId="15" hidden="1">#REF!</definedName>
    <definedName name="BExD7JQOJ35HGL8U2OCEI2P2JT7I" localSheetId="18" hidden="1">#REF!</definedName>
    <definedName name="BExD7JQOJ35HGL8U2OCEI2P2JT7I" localSheetId="17" hidden="1">#REF!</definedName>
    <definedName name="BExD7JQOJ35HGL8U2OCEI2P2JT7I" localSheetId="2" hidden="1">#REF!</definedName>
    <definedName name="BExD7JQOJ35HGL8U2OCEI2P2JT7I" localSheetId="0" hidden="1">#REF!</definedName>
    <definedName name="BExD7JQOJ35HGL8U2OCEI2P2JT7I" hidden="1">#REF!</definedName>
    <definedName name="BExD7KSDKNDNH95NDT3S7GM3MUU2" localSheetId="5" hidden="1">#REF!</definedName>
    <definedName name="BExD7KSDKNDNH95NDT3S7GM3MUU2" localSheetId="9" hidden="1">#REF!</definedName>
    <definedName name="BExD7KSDKNDNH95NDT3S7GM3MUU2" localSheetId="6" hidden="1">#REF!</definedName>
    <definedName name="BExD7KSDKNDNH95NDT3S7GM3MUU2" localSheetId="10" hidden="1">#REF!</definedName>
    <definedName name="BExD7KSDKNDNH95NDT3S7GM3MUU2" localSheetId="13" hidden="1">#REF!</definedName>
    <definedName name="BExD7KSDKNDNH95NDT3S7GM3MUU2" localSheetId="14" hidden="1">#REF!</definedName>
    <definedName name="BExD7KSDKNDNH95NDT3S7GM3MUU2" localSheetId="16" hidden="1">#REF!</definedName>
    <definedName name="BExD7KSDKNDNH95NDT3S7GM3MUU2" localSheetId="15" hidden="1">#REF!</definedName>
    <definedName name="BExD7KSDKNDNH95NDT3S7GM3MUU2" localSheetId="18" hidden="1">#REF!</definedName>
    <definedName name="BExD7KSDKNDNH95NDT3S7GM3MUU2" localSheetId="17" hidden="1">#REF!</definedName>
    <definedName name="BExD7KSDKNDNH95NDT3S7GM3MUU2" localSheetId="2" hidden="1">#REF!</definedName>
    <definedName name="BExD7KSDKNDNH95NDT3S7GM3MUU2" localSheetId="0" hidden="1">#REF!</definedName>
    <definedName name="BExD7KSDKNDNH95NDT3S7GM3MUU2" hidden="1">#REF!</definedName>
    <definedName name="BExD8H5O087KQVWIVPUUID5VMGMS" localSheetId="5" hidden="1">#REF!</definedName>
    <definedName name="BExD8H5O087KQVWIVPUUID5VMGMS" localSheetId="9" hidden="1">#REF!</definedName>
    <definedName name="BExD8H5O087KQVWIVPUUID5VMGMS" localSheetId="6" hidden="1">#REF!</definedName>
    <definedName name="BExD8H5O087KQVWIVPUUID5VMGMS" localSheetId="10" hidden="1">#REF!</definedName>
    <definedName name="BExD8H5O087KQVWIVPUUID5VMGMS" localSheetId="13" hidden="1">#REF!</definedName>
    <definedName name="BExD8H5O087KQVWIVPUUID5VMGMS" localSheetId="14" hidden="1">#REF!</definedName>
    <definedName name="BExD8H5O087KQVWIVPUUID5VMGMS" localSheetId="16" hidden="1">#REF!</definedName>
    <definedName name="BExD8H5O087KQVWIVPUUID5VMGMS" localSheetId="15" hidden="1">#REF!</definedName>
    <definedName name="BExD8H5O087KQVWIVPUUID5VMGMS" localSheetId="18" hidden="1">#REF!</definedName>
    <definedName name="BExD8H5O087KQVWIVPUUID5VMGMS" localSheetId="17" hidden="1">#REF!</definedName>
    <definedName name="BExD8H5O087KQVWIVPUUID5VMGMS" localSheetId="2" hidden="1">#REF!</definedName>
    <definedName name="BExD8H5O087KQVWIVPUUID5VMGMS" localSheetId="0" hidden="1">#REF!</definedName>
    <definedName name="BExD8H5O087KQVWIVPUUID5VMGMS" hidden="1">#REF!</definedName>
    <definedName name="BExD8HLWJHFK6566YQLGOAPIWD7G" localSheetId="5" hidden="1">#REF!</definedName>
    <definedName name="BExD8HLWJHFK6566YQLGOAPIWD7G" localSheetId="9" hidden="1">#REF!</definedName>
    <definedName name="BExD8HLWJHFK6566YQLGOAPIWD7G" localSheetId="6" hidden="1">#REF!</definedName>
    <definedName name="BExD8HLWJHFK6566YQLGOAPIWD7G" localSheetId="10" hidden="1">#REF!</definedName>
    <definedName name="BExD8HLWJHFK6566YQLGOAPIWD7G" localSheetId="13" hidden="1">#REF!</definedName>
    <definedName name="BExD8HLWJHFK6566YQLGOAPIWD7G" localSheetId="14" hidden="1">#REF!</definedName>
    <definedName name="BExD8HLWJHFK6566YQLGOAPIWD7G" localSheetId="16" hidden="1">#REF!</definedName>
    <definedName name="BExD8HLWJHFK6566YQLGOAPIWD7G" localSheetId="15" hidden="1">#REF!</definedName>
    <definedName name="BExD8HLWJHFK6566YQLGOAPIWD7G" localSheetId="18" hidden="1">#REF!</definedName>
    <definedName name="BExD8HLWJHFK6566YQLGOAPIWD7G" localSheetId="17" hidden="1">#REF!</definedName>
    <definedName name="BExD8HLWJHFK6566YQLGOAPIWD7G" localSheetId="2" hidden="1">#REF!</definedName>
    <definedName name="BExD8HLWJHFK6566YQLGOAPIWD7G" localSheetId="0" hidden="1">#REF!</definedName>
    <definedName name="BExD8HLWJHFK6566YQLGOAPIWD7G" hidden="1">#REF!</definedName>
    <definedName name="BExD8OCLZMFN5K3VZYI4Q4ITVKUA" localSheetId="5" hidden="1">#REF!</definedName>
    <definedName name="BExD8OCLZMFN5K3VZYI4Q4ITVKUA" localSheetId="9" hidden="1">#REF!</definedName>
    <definedName name="BExD8OCLZMFN5K3VZYI4Q4ITVKUA" localSheetId="6" hidden="1">#REF!</definedName>
    <definedName name="BExD8OCLZMFN5K3VZYI4Q4ITVKUA" localSheetId="10" hidden="1">#REF!</definedName>
    <definedName name="BExD8OCLZMFN5K3VZYI4Q4ITVKUA" localSheetId="13" hidden="1">#REF!</definedName>
    <definedName name="BExD8OCLZMFN5K3VZYI4Q4ITVKUA" localSheetId="14" hidden="1">#REF!</definedName>
    <definedName name="BExD8OCLZMFN5K3VZYI4Q4ITVKUA" localSheetId="16" hidden="1">#REF!</definedName>
    <definedName name="BExD8OCLZMFN5K3VZYI4Q4ITVKUA" localSheetId="15" hidden="1">#REF!</definedName>
    <definedName name="BExD8OCLZMFN5K3VZYI4Q4ITVKUA" localSheetId="18" hidden="1">#REF!</definedName>
    <definedName name="BExD8OCLZMFN5K3VZYI4Q4ITVKUA" localSheetId="17" hidden="1">#REF!</definedName>
    <definedName name="BExD8OCLZMFN5K3VZYI4Q4ITVKUA" localSheetId="2" hidden="1">#REF!</definedName>
    <definedName name="BExD8OCLZMFN5K3VZYI4Q4ITVKUA" localSheetId="0" hidden="1">#REF!</definedName>
    <definedName name="BExD8OCLZMFN5K3VZYI4Q4ITVKUA" hidden="1">#REF!</definedName>
    <definedName name="BExD93C1R6LC0631ECHVFYH0R0PD" localSheetId="5" hidden="1">#REF!</definedName>
    <definedName name="BExD93C1R6LC0631ECHVFYH0R0PD" localSheetId="9" hidden="1">#REF!</definedName>
    <definedName name="BExD93C1R6LC0631ECHVFYH0R0PD" localSheetId="6" hidden="1">#REF!</definedName>
    <definedName name="BExD93C1R6LC0631ECHVFYH0R0PD" localSheetId="10" hidden="1">#REF!</definedName>
    <definedName name="BExD93C1R6LC0631ECHVFYH0R0PD" localSheetId="13" hidden="1">#REF!</definedName>
    <definedName name="BExD93C1R6LC0631ECHVFYH0R0PD" localSheetId="14" hidden="1">#REF!</definedName>
    <definedName name="BExD93C1R6LC0631ECHVFYH0R0PD" localSheetId="16" hidden="1">#REF!</definedName>
    <definedName name="BExD93C1R6LC0631ECHVFYH0R0PD" localSheetId="15" hidden="1">#REF!</definedName>
    <definedName name="BExD93C1R6LC0631ECHVFYH0R0PD" localSheetId="18" hidden="1">#REF!</definedName>
    <definedName name="BExD93C1R6LC0631ECHVFYH0R0PD" localSheetId="17" hidden="1">#REF!</definedName>
    <definedName name="BExD93C1R6LC0631ECHVFYH0R0PD" localSheetId="2" hidden="1">#REF!</definedName>
    <definedName name="BExD93C1R6LC0631ECHVFYH0R0PD" localSheetId="0" hidden="1">#REF!</definedName>
    <definedName name="BExD93C1R6LC0631ECHVFYH0R0PD" hidden="1">#REF!</definedName>
    <definedName name="BExD97TXIO0COVNN4OH3DEJ33YLM" localSheetId="5" hidden="1">#REF!</definedName>
    <definedName name="BExD97TXIO0COVNN4OH3DEJ33YLM" localSheetId="9" hidden="1">#REF!</definedName>
    <definedName name="BExD97TXIO0COVNN4OH3DEJ33YLM" localSheetId="6" hidden="1">#REF!</definedName>
    <definedName name="BExD97TXIO0COVNN4OH3DEJ33YLM" localSheetId="10" hidden="1">#REF!</definedName>
    <definedName name="BExD97TXIO0COVNN4OH3DEJ33YLM" localSheetId="13" hidden="1">#REF!</definedName>
    <definedName name="BExD97TXIO0COVNN4OH3DEJ33YLM" localSheetId="14" hidden="1">#REF!</definedName>
    <definedName name="BExD97TXIO0COVNN4OH3DEJ33YLM" localSheetId="16" hidden="1">#REF!</definedName>
    <definedName name="BExD97TXIO0COVNN4OH3DEJ33YLM" localSheetId="15" hidden="1">#REF!</definedName>
    <definedName name="BExD97TXIO0COVNN4OH3DEJ33YLM" localSheetId="18" hidden="1">#REF!</definedName>
    <definedName name="BExD97TXIO0COVNN4OH3DEJ33YLM" localSheetId="17" hidden="1">#REF!</definedName>
    <definedName name="BExD97TXIO0COVNN4OH3DEJ33YLM" localSheetId="2" hidden="1">#REF!</definedName>
    <definedName name="BExD97TXIO0COVNN4OH3DEJ33YLM" localSheetId="0" hidden="1">#REF!</definedName>
    <definedName name="BExD97TXIO0COVNN4OH3DEJ33YLM" hidden="1">#REF!</definedName>
    <definedName name="BExD99RZ1RFIMK6O1ZHSPJ68X9Y5" localSheetId="5" hidden="1">#REF!</definedName>
    <definedName name="BExD99RZ1RFIMK6O1ZHSPJ68X9Y5" localSheetId="9" hidden="1">#REF!</definedName>
    <definedName name="BExD99RZ1RFIMK6O1ZHSPJ68X9Y5" localSheetId="6" hidden="1">#REF!</definedName>
    <definedName name="BExD99RZ1RFIMK6O1ZHSPJ68X9Y5" localSheetId="10" hidden="1">#REF!</definedName>
    <definedName name="BExD99RZ1RFIMK6O1ZHSPJ68X9Y5" localSheetId="13" hidden="1">#REF!</definedName>
    <definedName name="BExD99RZ1RFIMK6O1ZHSPJ68X9Y5" localSheetId="14" hidden="1">#REF!</definedName>
    <definedName name="BExD99RZ1RFIMK6O1ZHSPJ68X9Y5" localSheetId="16" hidden="1">#REF!</definedName>
    <definedName name="BExD99RZ1RFIMK6O1ZHSPJ68X9Y5" localSheetId="15" hidden="1">#REF!</definedName>
    <definedName name="BExD99RZ1RFIMK6O1ZHSPJ68X9Y5" localSheetId="18" hidden="1">#REF!</definedName>
    <definedName name="BExD99RZ1RFIMK6O1ZHSPJ68X9Y5" localSheetId="17" hidden="1">#REF!</definedName>
    <definedName name="BExD99RZ1RFIMK6O1ZHSPJ68X9Y5" localSheetId="2" hidden="1">#REF!</definedName>
    <definedName name="BExD99RZ1RFIMK6O1ZHSPJ68X9Y5" localSheetId="0" hidden="1">#REF!</definedName>
    <definedName name="BExD99RZ1RFIMK6O1ZHSPJ68X9Y5" hidden="1">#REF!</definedName>
    <definedName name="BExD9ATSNNU6SJVYYUCUG2AFS57W" localSheetId="5" hidden="1">#REF!</definedName>
    <definedName name="BExD9ATSNNU6SJVYYUCUG2AFS57W" localSheetId="9" hidden="1">#REF!</definedName>
    <definedName name="BExD9ATSNNU6SJVYYUCUG2AFS57W" localSheetId="6" hidden="1">#REF!</definedName>
    <definedName name="BExD9ATSNNU6SJVYYUCUG2AFS57W" localSheetId="10" hidden="1">#REF!</definedName>
    <definedName name="BExD9ATSNNU6SJVYYUCUG2AFS57W" localSheetId="13" hidden="1">#REF!</definedName>
    <definedName name="BExD9ATSNNU6SJVYYUCUG2AFS57W" localSheetId="14" hidden="1">#REF!</definedName>
    <definedName name="BExD9ATSNNU6SJVYYUCUG2AFS57W" localSheetId="16" hidden="1">#REF!</definedName>
    <definedName name="BExD9ATSNNU6SJVYYUCUG2AFS57W" localSheetId="15" hidden="1">#REF!</definedName>
    <definedName name="BExD9ATSNNU6SJVYYUCUG2AFS57W" localSheetId="18" hidden="1">#REF!</definedName>
    <definedName name="BExD9ATSNNU6SJVYYUCUG2AFS57W" localSheetId="17" hidden="1">#REF!</definedName>
    <definedName name="BExD9ATSNNU6SJVYYUCUG2AFS57W" localSheetId="2" hidden="1">#REF!</definedName>
    <definedName name="BExD9ATSNNU6SJVYYUCUG2AFS57W" localSheetId="0" hidden="1">#REF!</definedName>
    <definedName name="BExD9ATSNNU6SJVYYUCUG2AFS57W" hidden="1">#REF!</definedName>
    <definedName name="BExD9JO1QOKHUKL6DOEKDLUBPPKZ" localSheetId="5" hidden="1">#REF!</definedName>
    <definedName name="BExD9JO1QOKHUKL6DOEKDLUBPPKZ" localSheetId="9" hidden="1">#REF!</definedName>
    <definedName name="BExD9JO1QOKHUKL6DOEKDLUBPPKZ" localSheetId="6" hidden="1">#REF!</definedName>
    <definedName name="BExD9JO1QOKHUKL6DOEKDLUBPPKZ" localSheetId="10" hidden="1">#REF!</definedName>
    <definedName name="BExD9JO1QOKHUKL6DOEKDLUBPPKZ" localSheetId="13" hidden="1">#REF!</definedName>
    <definedName name="BExD9JO1QOKHUKL6DOEKDLUBPPKZ" localSheetId="14" hidden="1">#REF!</definedName>
    <definedName name="BExD9JO1QOKHUKL6DOEKDLUBPPKZ" localSheetId="16" hidden="1">#REF!</definedName>
    <definedName name="BExD9JO1QOKHUKL6DOEKDLUBPPKZ" localSheetId="15" hidden="1">#REF!</definedName>
    <definedName name="BExD9JO1QOKHUKL6DOEKDLUBPPKZ" localSheetId="18" hidden="1">#REF!</definedName>
    <definedName name="BExD9JO1QOKHUKL6DOEKDLUBPPKZ" localSheetId="17" hidden="1">#REF!</definedName>
    <definedName name="BExD9JO1QOKHUKL6DOEKDLUBPPKZ" localSheetId="2" hidden="1">#REF!</definedName>
    <definedName name="BExD9JO1QOKHUKL6DOEKDLUBPPKZ" localSheetId="0" hidden="1">#REF!</definedName>
    <definedName name="BExD9JO1QOKHUKL6DOEKDLUBPPKZ" hidden="1">#REF!</definedName>
    <definedName name="BExD9L0ID3VSOU609GKWYTA5BFMA" localSheetId="5" hidden="1">#REF!</definedName>
    <definedName name="BExD9L0ID3VSOU609GKWYTA5BFMA" localSheetId="9" hidden="1">#REF!</definedName>
    <definedName name="BExD9L0ID3VSOU609GKWYTA5BFMA" localSheetId="6" hidden="1">#REF!</definedName>
    <definedName name="BExD9L0ID3VSOU609GKWYTA5BFMA" localSheetId="10" hidden="1">#REF!</definedName>
    <definedName name="BExD9L0ID3VSOU609GKWYTA5BFMA" localSheetId="13" hidden="1">#REF!</definedName>
    <definedName name="BExD9L0ID3VSOU609GKWYTA5BFMA" localSheetId="14" hidden="1">#REF!</definedName>
    <definedName name="BExD9L0ID3VSOU609GKWYTA5BFMA" localSheetId="16" hidden="1">#REF!</definedName>
    <definedName name="BExD9L0ID3VSOU609GKWYTA5BFMA" localSheetId="15" hidden="1">#REF!</definedName>
    <definedName name="BExD9L0ID3VSOU609GKWYTA5BFMA" localSheetId="18" hidden="1">#REF!</definedName>
    <definedName name="BExD9L0ID3VSOU609GKWYTA5BFMA" localSheetId="17" hidden="1">#REF!</definedName>
    <definedName name="BExD9L0ID3VSOU609GKWYTA5BFMA" localSheetId="2" hidden="1">#REF!</definedName>
    <definedName name="BExD9L0ID3VSOU609GKWYTA5BFMA" localSheetId="0" hidden="1">#REF!</definedName>
    <definedName name="BExD9L0ID3VSOU609GKWYTA5BFMA" hidden="1">#REF!</definedName>
    <definedName name="BExD9M7SEMG0JK2FUTTZXWIEBTKB" localSheetId="5" hidden="1">#REF!</definedName>
    <definedName name="BExD9M7SEMG0JK2FUTTZXWIEBTKB" localSheetId="9" hidden="1">#REF!</definedName>
    <definedName name="BExD9M7SEMG0JK2FUTTZXWIEBTKB" localSheetId="6" hidden="1">#REF!</definedName>
    <definedName name="BExD9M7SEMG0JK2FUTTZXWIEBTKB" localSheetId="10" hidden="1">#REF!</definedName>
    <definedName name="BExD9M7SEMG0JK2FUTTZXWIEBTKB" localSheetId="13" hidden="1">#REF!</definedName>
    <definedName name="BExD9M7SEMG0JK2FUTTZXWIEBTKB" localSheetId="14" hidden="1">#REF!</definedName>
    <definedName name="BExD9M7SEMG0JK2FUTTZXWIEBTKB" localSheetId="16" hidden="1">#REF!</definedName>
    <definedName name="BExD9M7SEMG0JK2FUTTZXWIEBTKB" localSheetId="15" hidden="1">#REF!</definedName>
    <definedName name="BExD9M7SEMG0JK2FUTTZXWIEBTKB" localSheetId="18" hidden="1">#REF!</definedName>
    <definedName name="BExD9M7SEMG0JK2FUTTZXWIEBTKB" localSheetId="17" hidden="1">#REF!</definedName>
    <definedName name="BExD9M7SEMG0JK2FUTTZXWIEBTKB" localSheetId="2" hidden="1">#REF!</definedName>
    <definedName name="BExD9M7SEMG0JK2FUTTZXWIEBTKB" localSheetId="0" hidden="1">#REF!</definedName>
    <definedName name="BExD9M7SEMG0JK2FUTTZXWIEBTKB" hidden="1">#REF!</definedName>
    <definedName name="BExD9MNYBYB1AICQL5165G472IE2" localSheetId="5" hidden="1">#REF!</definedName>
    <definedName name="BExD9MNYBYB1AICQL5165G472IE2" localSheetId="9" hidden="1">#REF!</definedName>
    <definedName name="BExD9MNYBYB1AICQL5165G472IE2" localSheetId="6" hidden="1">#REF!</definedName>
    <definedName name="BExD9MNYBYB1AICQL5165G472IE2" localSheetId="10" hidden="1">#REF!</definedName>
    <definedName name="BExD9MNYBYB1AICQL5165G472IE2" localSheetId="13" hidden="1">#REF!</definedName>
    <definedName name="BExD9MNYBYB1AICQL5165G472IE2" localSheetId="14" hidden="1">#REF!</definedName>
    <definedName name="BExD9MNYBYB1AICQL5165G472IE2" localSheetId="16" hidden="1">#REF!</definedName>
    <definedName name="BExD9MNYBYB1AICQL5165G472IE2" localSheetId="15" hidden="1">#REF!</definedName>
    <definedName name="BExD9MNYBYB1AICQL5165G472IE2" localSheetId="18" hidden="1">#REF!</definedName>
    <definedName name="BExD9MNYBYB1AICQL5165G472IE2" localSheetId="17" hidden="1">#REF!</definedName>
    <definedName name="BExD9MNYBYB1AICQL5165G472IE2" localSheetId="2" hidden="1">#REF!</definedName>
    <definedName name="BExD9MNYBYB1AICQL5165G472IE2" localSheetId="0" hidden="1">#REF!</definedName>
    <definedName name="BExD9MNYBYB1AICQL5165G472IE2" hidden="1">#REF!</definedName>
    <definedName name="BExD9PNSYT7GASEGUVL48MUQ02WO" localSheetId="5" hidden="1">#REF!</definedName>
    <definedName name="BExD9PNSYT7GASEGUVL48MUQ02WO" localSheetId="9" hidden="1">#REF!</definedName>
    <definedName name="BExD9PNSYT7GASEGUVL48MUQ02WO" localSheetId="6" hidden="1">#REF!</definedName>
    <definedName name="BExD9PNSYT7GASEGUVL48MUQ02WO" localSheetId="10" hidden="1">#REF!</definedName>
    <definedName name="BExD9PNSYT7GASEGUVL48MUQ02WO" localSheetId="13" hidden="1">#REF!</definedName>
    <definedName name="BExD9PNSYT7GASEGUVL48MUQ02WO" localSheetId="14" hidden="1">#REF!</definedName>
    <definedName name="BExD9PNSYT7GASEGUVL48MUQ02WO" localSheetId="16" hidden="1">#REF!</definedName>
    <definedName name="BExD9PNSYT7GASEGUVL48MUQ02WO" localSheetId="15" hidden="1">#REF!</definedName>
    <definedName name="BExD9PNSYT7GASEGUVL48MUQ02WO" localSheetId="18" hidden="1">#REF!</definedName>
    <definedName name="BExD9PNSYT7GASEGUVL48MUQ02WO" localSheetId="17" hidden="1">#REF!</definedName>
    <definedName name="BExD9PNSYT7GASEGUVL48MUQ02WO" localSheetId="2" hidden="1">#REF!</definedName>
    <definedName name="BExD9PNSYT7GASEGUVL48MUQ02WO" localSheetId="0" hidden="1">#REF!</definedName>
    <definedName name="BExD9PNSYT7GASEGUVL48MUQ02WO" hidden="1">#REF!</definedName>
    <definedName name="BExD9TK2MIWFH5SKUYU9ZKF4NPHQ" localSheetId="5" hidden="1">#REF!</definedName>
    <definedName name="BExD9TK2MIWFH5SKUYU9ZKF4NPHQ" localSheetId="9" hidden="1">#REF!</definedName>
    <definedName name="BExD9TK2MIWFH5SKUYU9ZKF4NPHQ" localSheetId="6" hidden="1">#REF!</definedName>
    <definedName name="BExD9TK2MIWFH5SKUYU9ZKF4NPHQ" localSheetId="10" hidden="1">#REF!</definedName>
    <definedName name="BExD9TK2MIWFH5SKUYU9ZKF4NPHQ" localSheetId="13" hidden="1">#REF!</definedName>
    <definedName name="BExD9TK2MIWFH5SKUYU9ZKF4NPHQ" localSheetId="14" hidden="1">#REF!</definedName>
    <definedName name="BExD9TK2MIWFH5SKUYU9ZKF4NPHQ" localSheetId="16" hidden="1">#REF!</definedName>
    <definedName name="BExD9TK2MIWFH5SKUYU9ZKF4NPHQ" localSheetId="15" hidden="1">#REF!</definedName>
    <definedName name="BExD9TK2MIWFH5SKUYU9ZKF4NPHQ" localSheetId="18" hidden="1">#REF!</definedName>
    <definedName name="BExD9TK2MIWFH5SKUYU9ZKF4NPHQ" localSheetId="17" hidden="1">#REF!</definedName>
    <definedName name="BExD9TK2MIWFH5SKUYU9ZKF4NPHQ" localSheetId="2" hidden="1">#REF!</definedName>
    <definedName name="BExD9TK2MIWFH5SKUYU9ZKF4NPHQ" localSheetId="0" hidden="1">#REF!</definedName>
    <definedName name="BExD9TK2MIWFH5SKUYU9ZKF4NPHQ" hidden="1">#REF!</definedName>
    <definedName name="BExDA23J1UL1EN1K0BLX2TKAX4U0" localSheetId="5" hidden="1">#REF!</definedName>
    <definedName name="BExDA23J1UL1EN1K0BLX2TKAX4U0" localSheetId="9" hidden="1">#REF!</definedName>
    <definedName name="BExDA23J1UL1EN1K0BLX2TKAX4U0" localSheetId="6" hidden="1">#REF!</definedName>
    <definedName name="BExDA23J1UL1EN1K0BLX2TKAX4U0" localSheetId="10" hidden="1">#REF!</definedName>
    <definedName name="BExDA23J1UL1EN1K0BLX2TKAX4U0" localSheetId="13" hidden="1">#REF!</definedName>
    <definedName name="BExDA23J1UL1EN1K0BLX2TKAX4U0" localSheetId="14" hidden="1">#REF!</definedName>
    <definedName name="BExDA23J1UL1EN1K0BLX2TKAX4U0" localSheetId="16" hidden="1">#REF!</definedName>
    <definedName name="BExDA23J1UL1EN1K0BLX2TKAX4U0" localSheetId="15" hidden="1">#REF!</definedName>
    <definedName name="BExDA23J1UL1EN1K0BLX2TKAX4U0" localSheetId="18" hidden="1">#REF!</definedName>
    <definedName name="BExDA23J1UL1EN1K0BLX2TKAX4U0" localSheetId="17" hidden="1">#REF!</definedName>
    <definedName name="BExDA23J1UL1EN1K0BLX2TKAX4U0" localSheetId="2" hidden="1">#REF!</definedName>
    <definedName name="BExDA23J1UL1EN1K0BLX2TKAX4U0" localSheetId="0" hidden="1">#REF!</definedName>
    <definedName name="BExDA23J1UL1EN1K0BLX2TKAX4U0" hidden="1">#REF!</definedName>
    <definedName name="BExDA6594R2INH5X2F55YRZSKRND" localSheetId="5" hidden="1">#REF!</definedName>
    <definedName name="BExDA6594R2INH5X2F55YRZSKRND" localSheetId="9" hidden="1">#REF!</definedName>
    <definedName name="BExDA6594R2INH5X2F55YRZSKRND" localSheetId="6" hidden="1">#REF!</definedName>
    <definedName name="BExDA6594R2INH5X2F55YRZSKRND" localSheetId="10" hidden="1">#REF!</definedName>
    <definedName name="BExDA6594R2INH5X2F55YRZSKRND" localSheetId="13" hidden="1">#REF!</definedName>
    <definedName name="BExDA6594R2INH5X2F55YRZSKRND" localSheetId="14" hidden="1">#REF!</definedName>
    <definedName name="BExDA6594R2INH5X2F55YRZSKRND" localSheetId="16" hidden="1">#REF!</definedName>
    <definedName name="BExDA6594R2INH5X2F55YRZSKRND" localSheetId="15" hidden="1">#REF!</definedName>
    <definedName name="BExDA6594R2INH5X2F55YRZSKRND" localSheetId="18" hidden="1">#REF!</definedName>
    <definedName name="BExDA6594R2INH5X2F55YRZSKRND" localSheetId="17" hidden="1">#REF!</definedName>
    <definedName name="BExDA6594R2INH5X2F55YRZSKRND" localSheetId="2" hidden="1">#REF!</definedName>
    <definedName name="BExDA6594R2INH5X2F55YRZSKRND" localSheetId="0" hidden="1">#REF!</definedName>
    <definedName name="BExDA6594R2INH5X2F55YRZSKRND" hidden="1">#REF!</definedName>
    <definedName name="BExDA6LD9061UULVKUUI4QP8SK13" localSheetId="5" hidden="1">#REF!</definedName>
    <definedName name="BExDA6LD9061UULVKUUI4QP8SK13" localSheetId="9" hidden="1">#REF!</definedName>
    <definedName name="BExDA6LD9061UULVKUUI4QP8SK13" localSheetId="6" hidden="1">#REF!</definedName>
    <definedName name="BExDA6LD9061UULVKUUI4QP8SK13" localSheetId="10" hidden="1">#REF!</definedName>
    <definedName name="BExDA6LD9061UULVKUUI4QP8SK13" localSheetId="13" hidden="1">#REF!</definedName>
    <definedName name="BExDA6LD9061UULVKUUI4QP8SK13" localSheetId="14" hidden="1">#REF!</definedName>
    <definedName name="BExDA6LD9061UULVKUUI4QP8SK13" localSheetId="16" hidden="1">#REF!</definedName>
    <definedName name="BExDA6LD9061UULVKUUI4QP8SK13" localSheetId="15" hidden="1">#REF!</definedName>
    <definedName name="BExDA6LD9061UULVKUUI4QP8SK13" localSheetId="18" hidden="1">#REF!</definedName>
    <definedName name="BExDA6LD9061UULVKUUI4QP8SK13" localSheetId="17" hidden="1">#REF!</definedName>
    <definedName name="BExDA6LD9061UULVKUUI4QP8SK13" localSheetId="2" hidden="1">#REF!</definedName>
    <definedName name="BExDA6LD9061UULVKUUI4QP8SK13" localSheetId="0" hidden="1">#REF!</definedName>
    <definedName name="BExDA6LD9061UULVKUUI4QP8SK13" hidden="1">#REF!</definedName>
    <definedName name="BExDAGMVMNLQ6QXASB9R6D8DIT12" localSheetId="5" hidden="1">#REF!</definedName>
    <definedName name="BExDAGMVMNLQ6QXASB9R6D8DIT12" localSheetId="9" hidden="1">#REF!</definedName>
    <definedName name="BExDAGMVMNLQ6QXASB9R6D8DIT12" localSheetId="6" hidden="1">#REF!</definedName>
    <definedName name="BExDAGMVMNLQ6QXASB9R6D8DIT12" localSheetId="10" hidden="1">#REF!</definedName>
    <definedName name="BExDAGMVMNLQ6QXASB9R6D8DIT12" localSheetId="13" hidden="1">#REF!</definedName>
    <definedName name="BExDAGMVMNLQ6QXASB9R6D8DIT12" localSheetId="14" hidden="1">#REF!</definedName>
    <definedName name="BExDAGMVMNLQ6QXASB9R6D8DIT12" localSheetId="16" hidden="1">#REF!</definedName>
    <definedName name="BExDAGMVMNLQ6QXASB9R6D8DIT12" localSheetId="15" hidden="1">#REF!</definedName>
    <definedName name="BExDAGMVMNLQ6QXASB9R6D8DIT12" localSheetId="18" hidden="1">#REF!</definedName>
    <definedName name="BExDAGMVMNLQ6QXASB9R6D8DIT12" localSheetId="17" hidden="1">#REF!</definedName>
    <definedName name="BExDAGMVMNLQ6QXASB9R6D8DIT12" localSheetId="2" hidden="1">#REF!</definedName>
    <definedName name="BExDAGMVMNLQ6QXASB9R6D8DIT12" localSheetId="0" hidden="1">#REF!</definedName>
    <definedName name="BExDAGMVMNLQ6QXASB9R6D8DIT12" hidden="1">#REF!</definedName>
    <definedName name="BExDAYBHU9ADLXI8VRC7F608RVGM" localSheetId="5" hidden="1">#REF!</definedName>
    <definedName name="BExDAYBHU9ADLXI8VRC7F608RVGM" localSheetId="9" hidden="1">#REF!</definedName>
    <definedName name="BExDAYBHU9ADLXI8VRC7F608RVGM" localSheetId="6" hidden="1">#REF!</definedName>
    <definedName name="BExDAYBHU9ADLXI8VRC7F608RVGM" localSheetId="10" hidden="1">#REF!</definedName>
    <definedName name="BExDAYBHU9ADLXI8VRC7F608RVGM" localSheetId="13" hidden="1">#REF!</definedName>
    <definedName name="BExDAYBHU9ADLXI8VRC7F608RVGM" localSheetId="14" hidden="1">#REF!</definedName>
    <definedName name="BExDAYBHU9ADLXI8VRC7F608RVGM" localSheetId="16" hidden="1">#REF!</definedName>
    <definedName name="BExDAYBHU9ADLXI8VRC7F608RVGM" localSheetId="15" hidden="1">#REF!</definedName>
    <definedName name="BExDAYBHU9ADLXI8VRC7F608RVGM" localSheetId="18" hidden="1">#REF!</definedName>
    <definedName name="BExDAYBHU9ADLXI8VRC7F608RVGM" localSheetId="17" hidden="1">#REF!</definedName>
    <definedName name="BExDAYBHU9ADLXI8VRC7F608RVGM" localSheetId="2" hidden="1">#REF!</definedName>
    <definedName name="BExDAYBHU9ADLXI8VRC7F608RVGM" localSheetId="0" hidden="1">#REF!</definedName>
    <definedName name="BExDAYBHU9ADLXI8VRC7F608RVGM" hidden="1">#REF!</definedName>
    <definedName name="BExDBDR1XR0FV0CYUCB2OJ7CJCZU" localSheetId="5" hidden="1">#REF!</definedName>
    <definedName name="BExDBDR1XR0FV0CYUCB2OJ7CJCZU" localSheetId="9" hidden="1">#REF!</definedName>
    <definedName name="BExDBDR1XR0FV0CYUCB2OJ7CJCZU" localSheetId="6" hidden="1">#REF!</definedName>
    <definedName name="BExDBDR1XR0FV0CYUCB2OJ7CJCZU" localSheetId="10" hidden="1">#REF!</definedName>
    <definedName name="BExDBDR1XR0FV0CYUCB2OJ7CJCZU" localSheetId="13" hidden="1">#REF!</definedName>
    <definedName name="BExDBDR1XR0FV0CYUCB2OJ7CJCZU" localSheetId="14" hidden="1">#REF!</definedName>
    <definedName name="BExDBDR1XR0FV0CYUCB2OJ7CJCZU" localSheetId="16" hidden="1">#REF!</definedName>
    <definedName name="BExDBDR1XR0FV0CYUCB2OJ7CJCZU" localSheetId="15" hidden="1">#REF!</definedName>
    <definedName name="BExDBDR1XR0FV0CYUCB2OJ7CJCZU" localSheetId="18" hidden="1">#REF!</definedName>
    <definedName name="BExDBDR1XR0FV0CYUCB2OJ7CJCZU" localSheetId="17" hidden="1">#REF!</definedName>
    <definedName name="BExDBDR1XR0FV0CYUCB2OJ7CJCZU" localSheetId="2" hidden="1">#REF!</definedName>
    <definedName name="BExDBDR1XR0FV0CYUCB2OJ7CJCZU" localSheetId="0" hidden="1">#REF!</definedName>
    <definedName name="BExDBDR1XR0FV0CYUCB2OJ7CJCZU" hidden="1">#REF!</definedName>
    <definedName name="BExDC7F818VN0S18ID7XRCRVYPJ4" localSheetId="5" hidden="1">#REF!</definedName>
    <definedName name="BExDC7F818VN0S18ID7XRCRVYPJ4" localSheetId="9" hidden="1">#REF!</definedName>
    <definedName name="BExDC7F818VN0S18ID7XRCRVYPJ4" localSheetId="6" hidden="1">#REF!</definedName>
    <definedName name="BExDC7F818VN0S18ID7XRCRVYPJ4" localSheetId="10" hidden="1">#REF!</definedName>
    <definedName name="BExDC7F818VN0S18ID7XRCRVYPJ4" localSheetId="13" hidden="1">#REF!</definedName>
    <definedName name="BExDC7F818VN0S18ID7XRCRVYPJ4" localSheetId="14" hidden="1">#REF!</definedName>
    <definedName name="BExDC7F818VN0S18ID7XRCRVYPJ4" localSheetId="16" hidden="1">#REF!</definedName>
    <definedName name="BExDC7F818VN0S18ID7XRCRVYPJ4" localSheetId="15" hidden="1">#REF!</definedName>
    <definedName name="BExDC7F818VN0S18ID7XRCRVYPJ4" localSheetId="18" hidden="1">#REF!</definedName>
    <definedName name="BExDC7F818VN0S18ID7XRCRVYPJ4" localSheetId="17" hidden="1">#REF!</definedName>
    <definedName name="BExDC7F818VN0S18ID7XRCRVYPJ4" localSheetId="2" hidden="1">#REF!</definedName>
    <definedName name="BExDC7F818VN0S18ID7XRCRVYPJ4" localSheetId="0" hidden="1">#REF!</definedName>
    <definedName name="BExDC7F818VN0S18ID7XRCRVYPJ4" hidden="1">#REF!</definedName>
    <definedName name="BExDCL7K96PC9VZYB70ZW3QPVIJE" localSheetId="5" hidden="1">#REF!</definedName>
    <definedName name="BExDCL7K96PC9VZYB70ZW3QPVIJE" localSheetId="9" hidden="1">#REF!</definedName>
    <definedName name="BExDCL7K96PC9VZYB70ZW3QPVIJE" localSheetId="6" hidden="1">#REF!</definedName>
    <definedName name="BExDCL7K96PC9VZYB70ZW3QPVIJE" localSheetId="10" hidden="1">#REF!</definedName>
    <definedName name="BExDCL7K96PC9VZYB70ZW3QPVIJE" localSheetId="13" hidden="1">#REF!</definedName>
    <definedName name="BExDCL7K96PC9VZYB70ZW3QPVIJE" localSheetId="14" hidden="1">#REF!</definedName>
    <definedName name="BExDCL7K96PC9VZYB70ZW3QPVIJE" localSheetId="16" hidden="1">#REF!</definedName>
    <definedName name="BExDCL7K96PC9VZYB70ZW3QPVIJE" localSheetId="15" hidden="1">#REF!</definedName>
    <definedName name="BExDCL7K96PC9VZYB70ZW3QPVIJE" localSheetId="18" hidden="1">#REF!</definedName>
    <definedName name="BExDCL7K96PC9VZYB70ZW3QPVIJE" localSheetId="17" hidden="1">#REF!</definedName>
    <definedName name="BExDCL7K96PC9VZYB70ZW3QPVIJE" localSheetId="2" hidden="1">#REF!</definedName>
    <definedName name="BExDCL7K96PC9VZYB70ZW3QPVIJE" localSheetId="0" hidden="1">#REF!</definedName>
    <definedName name="BExDCL7K96PC9VZYB70ZW3QPVIJE" hidden="1">#REF!</definedName>
    <definedName name="BExDCP3UZ3C2O4C1F7KMU0Z9U32N" localSheetId="5" hidden="1">#REF!</definedName>
    <definedName name="BExDCP3UZ3C2O4C1F7KMU0Z9U32N" localSheetId="9" hidden="1">#REF!</definedName>
    <definedName name="BExDCP3UZ3C2O4C1F7KMU0Z9U32N" localSheetId="6" hidden="1">#REF!</definedName>
    <definedName name="BExDCP3UZ3C2O4C1F7KMU0Z9U32N" localSheetId="10" hidden="1">#REF!</definedName>
    <definedName name="BExDCP3UZ3C2O4C1F7KMU0Z9U32N" localSheetId="13" hidden="1">#REF!</definedName>
    <definedName name="BExDCP3UZ3C2O4C1F7KMU0Z9U32N" localSheetId="14" hidden="1">#REF!</definedName>
    <definedName name="BExDCP3UZ3C2O4C1F7KMU0Z9U32N" localSheetId="16" hidden="1">#REF!</definedName>
    <definedName name="BExDCP3UZ3C2O4C1F7KMU0Z9U32N" localSheetId="15" hidden="1">#REF!</definedName>
    <definedName name="BExDCP3UZ3C2O4C1F7KMU0Z9U32N" localSheetId="18" hidden="1">#REF!</definedName>
    <definedName name="BExDCP3UZ3C2O4C1F7KMU0Z9U32N" localSheetId="17" hidden="1">#REF!</definedName>
    <definedName name="BExDCP3UZ3C2O4C1F7KMU0Z9U32N" localSheetId="2" hidden="1">#REF!</definedName>
    <definedName name="BExDCP3UZ3C2O4C1F7KMU0Z9U32N" localSheetId="0" hidden="1">#REF!</definedName>
    <definedName name="BExDCP3UZ3C2O4C1F7KMU0Z9U32N" hidden="1">#REF!</definedName>
    <definedName name="BExENU8ISP26W97JG63CN1XT9KB4" localSheetId="5" hidden="1">#REF!</definedName>
    <definedName name="BExENU8ISP26W97JG63CN1XT9KB4" localSheetId="9" hidden="1">#REF!</definedName>
    <definedName name="BExENU8ISP26W97JG63CN1XT9KB4" localSheetId="6" hidden="1">#REF!</definedName>
    <definedName name="BExENU8ISP26W97JG63CN1XT9KB4" localSheetId="10" hidden="1">#REF!</definedName>
    <definedName name="BExENU8ISP26W97JG63CN1XT9KB4" localSheetId="16" hidden="1">#REF!</definedName>
    <definedName name="BExENU8ISP26W97JG63CN1XT9KB4" localSheetId="15" hidden="1">#REF!</definedName>
    <definedName name="BExENU8ISP26W97JG63CN1XT9KB4" localSheetId="18" hidden="1">#REF!</definedName>
    <definedName name="BExENU8ISP26W97JG63CN1XT9KB4" localSheetId="17" hidden="1">#REF!</definedName>
    <definedName name="BExENU8ISP26W97JG63CN1XT9KB4" localSheetId="2" hidden="1">#REF!</definedName>
    <definedName name="BExENU8ISP26W97JG63CN1XT9KB4" localSheetId="0" hidden="1">#REF!</definedName>
    <definedName name="BExENU8ISP26W97JG63CN1XT9KB4" hidden="1">#REF!</definedName>
    <definedName name="BExEO14OTKLVDBTNB2ONGZ4YB20H" localSheetId="5" hidden="1">#REF!</definedName>
    <definedName name="BExEO14OTKLVDBTNB2ONGZ4YB20H" localSheetId="9" hidden="1">#REF!</definedName>
    <definedName name="BExEO14OTKLVDBTNB2ONGZ4YB20H" localSheetId="6" hidden="1">#REF!</definedName>
    <definedName name="BExEO14OTKLVDBTNB2ONGZ4YB20H" localSheetId="10" hidden="1">#REF!</definedName>
    <definedName name="BExEO14OTKLVDBTNB2ONGZ4YB20H" localSheetId="13" hidden="1">#REF!</definedName>
    <definedName name="BExEO14OTKLVDBTNB2ONGZ4YB20H" localSheetId="14" hidden="1">#REF!</definedName>
    <definedName name="BExEO14OTKLVDBTNB2ONGZ4YB20H" localSheetId="16" hidden="1">#REF!</definedName>
    <definedName name="BExEO14OTKLVDBTNB2ONGZ4YB20H" localSheetId="15" hidden="1">#REF!</definedName>
    <definedName name="BExEO14OTKLVDBTNB2ONGZ4YB20H" localSheetId="18" hidden="1">#REF!</definedName>
    <definedName name="BExEO14OTKLVDBTNB2ONGZ4YB20H" localSheetId="17" hidden="1">#REF!</definedName>
    <definedName name="BExEO14OTKLVDBTNB2ONGZ4YB20H" localSheetId="2" hidden="1">#REF!</definedName>
    <definedName name="BExEO14OTKLVDBTNB2ONGZ4YB20H" localSheetId="0" hidden="1">#REF!</definedName>
    <definedName name="BExEO14OTKLVDBTNB2ONGZ4YB20H" hidden="1">#REF!</definedName>
    <definedName name="BExEO80UUNTK4DX33Z5TYLM8NYZM" localSheetId="5" hidden="1">#REF!</definedName>
    <definedName name="BExEO80UUNTK4DX33Z5TYLM8NYZM" localSheetId="9" hidden="1">#REF!</definedName>
    <definedName name="BExEO80UUNTK4DX33Z5TYLM8NYZM" localSheetId="6" hidden="1">#REF!</definedName>
    <definedName name="BExEO80UUNTK4DX33Z5TYLM8NYZM" localSheetId="10" hidden="1">#REF!</definedName>
    <definedName name="BExEO80UUNTK4DX33Z5TYLM8NYZM" localSheetId="13" hidden="1">#REF!</definedName>
    <definedName name="BExEO80UUNTK4DX33Z5TYLM8NYZM" localSheetId="14" hidden="1">#REF!</definedName>
    <definedName name="BExEO80UUNTK4DX33Z5TYLM8NYZM" localSheetId="16" hidden="1">#REF!</definedName>
    <definedName name="BExEO80UUNTK4DX33Z5TYLM8NYZM" localSheetId="15" hidden="1">#REF!</definedName>
    <definedName name="BExEO80UUNTK4DX33Z5TYLM8NYZM" localSheetId="18" hidden="1">#REF!</definedName>
    <definedName name="BExEO80UUNTK4DX33Z5TYLM8NYZM" localSheetId="17" hidden="1">#REF!</definedName>
    <definedName name="BExEO80UUNTK4DX33Z5TYLM8NYZM" localSheetId="2" hidden="1">#REF!</definedName>
    <definedName name="BExEO80UUNTK4DX33Z5TYLM8NYZM" localSheetId="0" hidden="1">#REF!</definedName>
    <definedName name="BExEO80UUNTK4DX33Z5TYLM8NYZM" hidden="1">#REF!</definedName>
    <definedName name="BExEOBX3WECDMYCV9RLN49APTXMM" localSheetId="5" hidden="1">#REF!</definedName>
    <definedName name="BExEOBX3WECDMYCV9RLN49APTXMM" localSheetId="9" hidden="1">#REF!</definedName>
    <definedName name="BExEOBX3WECDMYCV9RLN49APTXMM" localSheetId="6" hidden="1">#REF!</definedName>
    <definedName name="BExEOBX3WECDMYCV9RLN49APTXMM" localSheetId="10" hidden="1">#REF!</definedName>
    <definedName name="BExEOBX3WECDMYCV9RLN49APTXMM" localSheetId="13" hidden="1">#REF!</definedName>
    <definedName name="BExEOBX3WECDMYCV9RLN49APTXMM" localSheetId="14" hidden="1">#REF!</definedName>
    <definedName name="BExEOBX3WECDMYCV9RLN49APTXMM" localSheetId="16" hidden="1">#REF!</definedName>
    <definedName name="BExEOBX3WECDMYCV9RLN49APTXMM" localSheetId="15" hidden="1">#REF!</definedName>
    <definedName name="BExEOBX3WECDMYCV9RLN49APTXMM" localSheetId="18" hidden="1">#REF!</definedName>
    <definedName name="BExEOBX3WECDMYCV9RLN49APTXMM" localSheetId="17" hidden="1">#REF!</definedName>
    <definedName name="BExEOBX3WECDMYCV9RLN49APTXMM" localSheetId="2" hidden="1">#REF!</definedName>
    <definedName name="BExEOBX3WECDMYCV9RLN49APTXMM" localSheetId="0" hidden="1">#REF!</definedName>
    <definedName name="BExEOBX3WECDMYCV9RLN49APTXMM" hidden="1">#REF!</definedName>
    <definedName name="BExEPN9VIYI0FVL0HLZQXJFO6TT0" localSheetId="5" hidden="1">#REF!</definedName>
    <definedName name="BExEPN9VIYI0FVL0HLZQXJFO6TT0" localSheetId="9" hidden="1">#REF!</definedName>
    <definedName name="BExEPN9VIYI0FVL0HLZQXJFO6TT0" localSheetId="6" hidden="1">#REF!</definedName>
    <definedName name="BExEPN9VIYI0FVL0HLZQXJFO6TT0" localSheetId="10" hidden="1">#REF!</definedName>
    <definedName name="BExEPN9VIYI0FVL0HLZQXJFO6TT0" localSheetId="13" hidden="1">#REF!</definedName>
    <definedName name="BExEPN9VIYI0FVL0HLZQXJFO6TT0" localSheetId="14" hidden="1">#REF!</definedName>
    <definedName name="BExEPN9VIYI0FVL0HLZQXJFO6TT0" localSheetId="16" hidden="1">#REF!</definedName>
    <definedName name="BExEPN9VIYI0FVL0HLZQXJFO6TT0" localSheetId="15" hidden="1">#REF!</definedName>
    <definedName name="BExEPN9VIYI0FVL0HLZQXJFO6TT0" localSheetId="18" hidden="1">#REF!</definedName>
    <definedName name="BExEPN9VIYI0FVL0HLZQXJFO6TT0" localSheetId="17" hidden="1">#REF!</definedName>
    <definedName name="BExEPN9VIYI0FVL0HLZQXJFO6TT0" localSheetId="2" hidden="1">#REF!</definedName>
    <definedName name="BExEPN9VIYI0FVL0HLZQXJFO6TT0" localSheetId="0" hidden="1">#REF!</definedName>
    <definedName name="BExEPN9VIYI0FVL0HLZQXJFO6TT0" hidden="1">#REF!</definedName>
    <definedName name="BExEPQPUOD4B6H60DKEB9159F7DR" localSheetId="5" hidden="1">#REF!</definedName>
    <definedName name="BExEPQPUOD4B6H60DKEB9159F7DR" localSheetId="9" hidden="1">#REF!</definedName>
    <definedName name="BExEPQPUOD4B6H60DKEB9159F7DR" localSheetId="6" hidden="1">#REF!</definedName>
    <definedName name="BExEPQPUOD4B6H60DKEB9159F7DR" localSheetId="10" hidden="1">#REF!</definedName>
    <definedName name="BExEPQPUOD4B6H60DKEB9159F7DR" localSheetId="13" hidden="1">#REF!</definedName>
    <definedName name="BExEPQPUOD4B6H60DKEB9159F7DR" localSheetId="14" hidden="1">#REF!</definedName>
    <definedName name="BExEPQPUOD4B6H60DKEB9159F7DR" localSheetId="16" hidden="1">#REF!</definedName>
    <definedName name="BExEPQPUOD4B6H60DKEB9159F7DR" localSheetId="15" hidden="1">#REF!</definedName>
    <definedName name="BExEPQPUOD4B6H60DKEB9159F7DR" localSheetId="18" hidden="1">#REF!</definedName>
    <definedName name="BExEPQPUOD4B6H60DKEB9159F7DR" localSheetId="17" hidden="1">#REF!</definedName>
    <definedName name="BExEPQPUOD4B6H60DKEB9159F7DR" localSheetId="2" hidden="1">#REF!</definedName>
    <definedName name="BExEPQPUOD4B6H60DKEB9159F7DR" localSheetId="0" hidden="1">#REF!</definedName>
    <definedName name="BExEPQPUOD4B6H60DKEB9159F7DR" hidden="1">#REF!</definedName>
    <definedName name="BExEPYT6VDSMR8MU2341Q5GM2Y9V" localSheetId="5" hidden="1">#REF!</definedName>
    <definedName name="BExEPYT6VDSMR8MU2341Q5GM2Y9V" localSheetId="9" hidden="1">#REF!</definedName>
    <definedName name="BExEPYT6VDSMR8MU2341Q5GM2Y9V" localSheetId="6" hidden="1">#REF!</definedName>
    <definedName name="BExEPYT6VDSMR8MU2341Q5GM2Y9V" localSheetId="10" hidden="1">#REF!</definedName>
    <definedName name="BExEPYT6VDSMR8MU2341Q5GM2Y9V" localSheetId="13" hidden="1">#REF!</definedName>
    <definedName name="BExEPYT6VDSMR8MU2341Q5GM2Y9V" localSheetId="14" hidden="1">#REF!</definedName>
    <definedName name="BExEPYT6VDSMR8MU2341Q5GM2Y9V" localSheetId="16" hidden="1">#REF!</definedName>
    <definedName name="BExEPYT6VDSMR8MU2341Q5GM2Y9V" localSheetId="15" hidden="1">#REF!</definedName>
    <definedName name="BExEPYT6VDSMR8MU2341Q5GM2Y9V" localSheetId="18" hidden="1">#REF!</definedName>
    <definedName name="BExEPYT6VDSMR8MU2341Q5GM2Y9V" localSheetId="17" hidden="1">#REF!</definedName>
    <definedName name="BExEPYT6VDSMR8MU2341Q5GM2Y9V" localSheetId="2" hidden="1">#REF!</definedName>
    <definedName name="BExEPYT6VDSMR8MU2341Q5GM2Y9V" localSheetId="0" hidden="1">#REF!</definedName>
    <definedName name="BExEPYT6VDSMR8MU2341Q5GM2Y9V" hidden="1">#REF!</definedName>
    <definedName name="BExEQ2ENYLMY8K1796XBB31CJHNN" localSheetId="5" hidden="1">#REF!</definedName>
    <definedName name="BExEQ2ENYLMY8K1796XBB31CJHNN" localSheetId="9" hidden="1">#REF!</definedName>
    <definedName name="BExEQ2ENYLMY8K1796XBB31CJHNN" localSheetId="6" hidden="1">#REF!</definedName>
    <definedName name="BExEQ2ENYLMY8K1796XBB31CJHNN" localSheetId="10" hidden="1">#REF!</definedName>
    <definedName name="BExEQ2ENYLMY8K1796XBB31CJHNN" localSheetId="13" hidden="1">#REF!</definedName>
    <definedName name="BExEQ2ENYLMY8K1796XBB31CJHNN" localSheetId="14" hidden="1">#REF!</definedName>
    <definedName name="BExEQ2ENYLMY8K1796XBB31CJHNN" localSheetId="16" hidden="1">#REF!</definedName>
    <definedName name="BExEQ2ENYLMY8K1796XBB31CJHNN" localSheetId="15" hidden="1">#REF!</definedName>
    <definedName name="BExEQ2ENYLMY8K1796XBB31CJHNN" localSheetId="18" hidden="1">#REF!</definedName>
    <definedName name="BExEQ2ENYLMY8K1796XBB31CJHNN" localSheetId="17" hidden="1">#REF!</definedName>
    <definedName name="BExEQ2ENYLMY8K1796XBB31CJHNN" localSheetId="2" hidden="1">#REF!</definedName>
    <definedName name="BExEQ2ENYLMY8K1796XBB31CJHNN" localSheetId="0" hidden="1">#REF!</definedName>
    <definedName name="BExEQ2ENYLMY8K1796XBB31CJHNN" hidden="1">#REF!</definedName>
    <definedName name="BExEQ2PFE4N40LEPGDPS90WDL6BN" localSheetId="5" hidden="1">#REF!</definedName>
    <definedName name="BExEQ2PFE4N40LEPGDPS90WDL6BN" localSheetId="9" hidden="1">#REF!</definedName>
    <definedName name="BExEQ2PFE4N40LEPGDPS90WDL6BN" localSheetId="6" hidden="1">#REF!</definedName>
    <definedName name="BExEQ2PFE4N40LEPGDPS90WDL6BN" localSheetId="10" hidden="1">#REF!</definedName>
    <definedName name="BExEQ2PFE4N40LEPGDPS90WDL6BN" localSheetId="13" hidden="1">#REF!</definedName>
    <definedName name="BExEQ2PFE4N40LEPGDPS90WDL6BN" localSheetId="14" hidden="1">#REF!</definedName>
    <definedName name="BExEQ2PFE4N40LEPGDPS90WDL6BN" localSheetId="16" hidden="1">#REF!</definedName>
    <definedName name="BExEQ2PFE4N40LEPGDPS90WDL6BN" localSheetId="15" hidden="1">#REF!</definedName>
    <definedName name="BExEQ2PFE4N40LEPGDPS90WDL6BN" localSheetId="18" hidden="1">#REF!</definedName>
    <definedName name="BExEQ2PFE4N40LEPGDPS90WDL6BN" localSheetId="17" hidden="1">#REF!</definedName>
    <definedName name="BExEQ2PFE4N40LEPGDPS90WDL6BN" localSheetId="2" hidden="1">#REF!</definedName>
    <definedName name="BExEQ2PFE4N40LEPGDPS90WDL6BN" localSheetId="0" hidden="1">#REF!</definedName>
    <definedName name="BExEQ2PFE4N40LEPGDPS90WDL6BN" hidden="1">#REF!</definedName>
    <definedName name="BExEQ2PFURT24NQYGYVE8NKX1EGA" localSheetId="5" hidden="1">#REF!</definedName>
    <definedName name="BExEQ2PFURT24NQYGYVE8NKX1EGA" localSheetId="9" hidden="1">#REF!</definedName>
    <definedName name="BExEQ2PFURT24NQYGYVE8NKX1EGA" localSheetId="6" hidden="1">#REF!</definedName>
    <definedName name="BExEQ2PFURT24NQYGYVE8NKX1EGA" localSheetId="10" hidden="1">#REF!</definedName>
    <definedName name="BExEQ2PFURT24NQYGYVE8NKX1EGA" localSheetId="13" hidden="1">#REF!</definedName>
    <definedName name="BExEQ2PFURT24NQYGYVE8NKX1EGA" localSheetId="14" hidden="1">#REF!</definedName>
    <definedName name="BExEQ2PFURT24NQYGYVE8NKX1EGA" localSheetId="16" hidden="1">#REF!</definedName>
    <definedName name="BExEQ2PFURT24NQYGYVE8NKX1EGA" localSheetId="15" hidden="1">#REF!</definedName>
    <definedName name="BExEQ2PFURT24NQYGYVE8NKX1EGA" localSheetId="18" hidden="1">#REF!</definedName>
    <definedName name="BExEQ2PFURT24NQYGYVE8NKX1EGA" localSheetId="17" hidden="1">#REF!</definedName>
    <definedName name="BExEQ2PFURT24NQYGYVE8NKX1EGA" localSheetId="2" hidden="1">#REF!</definedName>
    <definedName name="BExEQ2PFURT24NQYGYVE8NKX1EGA" localSheetId="0" hidden="1">#REF!</definedName>
    <definedName name="BExEQ2PFURT24NQYGYVE8NKX1EGA" hidden="1">#REF!</definedName>
    <definedName name="BExEQB8ZWXO6IIGOEPWTLOJGE2NR" localSheetId="5" hidden="1">#REF!</definedName>
    <definedName name="BExEQB8ZWXO6IIGOEPWTLOJGE2NR" localSheetId="9" hidden="1">#REF!</definedName>
    <definedName name="BExEQB8ZWXO6IIGOEPWTLOJGE2NR" localSheetId="6" hidden="1">#REF!</definedName>
    <definedName name="BExEQB8ZWXO6IIGOEPWTLOJGE2NR" localSheetId="10" hidden="1">#REF!</definedName>
    <definedName name="BExEQB8ZWXO6IIGOEPWTLOJGE2NR" localSheetId="13" hidden="1">#REF!</definedName>
    <definedName name="BExEQB8ZWXO6IIGOEPWTLOJGE2NR" localSheetId="14" hidden="1">#REF!</definedName>
    <definedName name="BExEQB8ZWXO6IIGOEPWTLOJGE2NR" localSheetId="16" hidden="1">#REF!</definedName>
    <definedName name="BExEQB8ZWXO6IIGOEPWTLOJGE2NR" localSheetId="15" hidden="1">#REF!</definedName>
    <definedName name="BExEQB8ZWXO6IIGOEPWTLOJGE2NR" localSheetId="18" hidden="1">#REF!</definedName>
    <definedName name="BExEQB8ZWXO6IIGOEPWTLOJGE2NR" localSheetId="17" hidden="1">#REF!</definedName>
    <definedName name="BExEQB8ZWXO6IIGOEPWTLOJGE2NR" localSheetId="2" hidden="1">#REF!</definedName>
    <definedName name="BExEQB8ZWXO6IIGOEPWTLOJGE2NR" localSheetId="0" hidden="1">#REF!</definedName>
    <definedName name="BExEQB8ZWXO6IIGOEPWTLOJGE2NR" hidden="1">#REF!</definedName>
    <definedName name="BExEQBZX0EL6LIKPY01197ACK65H" localSheetId="5" hidden="1">#REF!</definedName>
    <definedName name="BExEQBZX0EL6LIKPY01197ACK65H" localSheetId="9" hidden="1">#REF!</definedName>
    <definedName name="BExEQBZX0EL6LIKPY01197ACK65H" localSheetId="6" hidden="1">#REF!</definedName>
    <definedName name="BExEQBZX0EL6LIKPY01197ACK65H" localSheetId="10" hidden="1">#REF!</definedName>
    <definedName name="BExEQBZX0EL6LIKPY01197ACK65H" localSheetId="13" hidden="1">#REF!</definedName>
    <definedName name="BExEQBZX0EL6LIKPY01197ACK65H" localSheetId="14" hidden="1">#REF!</definedName>
    <definedName name="BExEQBZX0EL6LIKPY01197ACK65H" localSheetId="16" hidden="1">#REF!</definedName>
    <definedName name="BExEQBZX0EL6LIKPY01197ACK65H" localSheetId="15" hidden="1">#REF!</definedName>
    <definedName name="BExEQBZX0EL6LIKPY01197ACK65H" localSheetId="18" hidden="1">#REF!</definedName>
    <definedName name="BExEQBZX0EL6LIKPY01197ACK65H" localSheetId="17" hidden="1">#REF!</definedName>
    <definedName name="BExEQBZX0EL6LIKPY01197ACK65H" localSheetId="2" hidden="1">#REF!</definedName>
    <definedName name="BExEQBZX0EL6LIKPY01197ACK65H" localSheetId="0" hidden="1">#REF!</definedName>
    <definedName name="BExEQBZX0EL6LIKPY01197ACK65H" hidden="1">#REF!</definedName>
    <definedName name="BExEQDXZALJLD4OBF74IKZBR13SR" localSheetId="5" hidden="1">#REF!</definedName>
    <definedName name="BExEQDXZALJLD4OBF74IKZBR13SR" localSheetId="9" hidden="1">#REF!</definedName>
    <definedName name="BExEQDXZALJLD4OBF74IKZBR13SR" localSheetId="6" hidden="1">#REF!</definedName>
    <definedName name="BExEQDXZALJLD4OBF74IKZBR13SR" localSheetId="10" hidden="1">#REF!</definedName>
    <definedName name="BExEQDXZALJLD4OBF74IKZBR13SR" localSheetId="13" hidden="1">#REF!</definedName>
    <definedName name="BExEQDXZALJLD4OBF74IKZBR13SR" localSheetId="14" hidden="1">#REF!</definedName>
    <definedName name="BExEQDXZALJLD4OBF74IKZBR13SR" localSheetId="16" hidden="1">#REF!</definedName>
    <definedName name="BExEQDXZALJLD4OBF74IKZBR13SR" localSheetId="15" hidden="1">#REF!</definedName>
    <definedName name="BExEQDXZALJLD4OBF74IKZBR13SR" localSheetId="18" hidden="1">#REF!</definedName>
    <definedName name="BExEQDXZALJLD4OBF74IKZBR13SR" localSheetId="17" hidden="1">#REF!</definedName>
    <definedName name="BExEQDXZALJLD4OBF74IKZBR13SR" localSheetId="2" hidden="1">#REF!</definedName>
    <definedName name="BExEQDXZALJLD4OBF74IKZBR13SR" localSheetId="0" hidden="1">#REF!</definedName>
    <definedName name="BExEQDXZALJLD4OBF74IKZBR13SR" hidden="1">#REF!</definedName>
    <definedName name="BExEQFLE2RPWGMWQAI4JMKUEFRPT" localSheetId="5" hidden="1">#REF!</definedName>
    <definedName name="BExEQFLE2RPWGMWQAI4JMKUEFRPT" localSheetId="9" hidden="1">#REF!</definedName>
    <definedName name="BExEQFLE2RPWGMWQAI4JMKUEFRPT" localSheetId="6" hidden="1">#REF!</definedName>
    <definedName name="BExEQFLE2RPWGMWQAI4JMKUEFRPT" localSheetId="10" hidden="1">#REF!</definedName>
    <definedName name="BExEQFLE2RPWGMWQAI4JMKUEFRPT" localSheetId="13" hidden="1">#REF!</definedName>
    <definedName name="BExEQFLE2RPWGMWQAI4JMKUEFRPT" localSheetId="14" hidden="1">#REF!</definedName>
    <definedName name="BExEQFLE2RPWGMWQAI4JMKUEFRPT" localSheetId="16" hidden="1">#REF!</definedName>
    <definedName name="BExEQFLE2RPWGMWQAI4JMKUEFRPT" localSheetId="15" hidden="1">#REF!</definedName>
    <definedName name="BExEQFLE2RPWGMWQAI4JMKUEFRPT" localSheetId="18" hidden="1">#REF!</definedName>
    <definedName name="BExEQFLE2RPWGMWQAI4JMKUEFRPT" localSheetId="17" hidden="1">#REF!</definedName>
    <definedName name="BExEQFLE2RPWGMWQAI4JMKUEFRPT" localSheetId="2" hidden="1">#REF!</definedName>
    <definedName name="BExEQFLE2RPWGMWQAI4JMKUEFRPT" localSheetId="0" hidden="1">#REF!</definedName>
    <definedName name="BExEQFLE2RPWGMWQAI4JMKUEFRPT" hidden="1">#REF!</definedName>
    <definedName name="BExEQJHNJV9U65F5VGIGX0VM02VF" localSheetId="5" hidden="1">#REF!</definedName>
    <definedName name="BExEQJHNJV9U65F5VGIGX0VM02VF" localSheetId="9" hidden="1">#REF!</definedName>
    <definedName name="BExEQJHNJV9U65F5VGIGX0VM02VF" localSheetId="6" hidden="1">#REF!</definedName>
    <definedName name="BExEQJHNJV9U65F5VGIGX0VM02VF" localSheetId="10" hidden="1">#REF!</definedName>
    <definedName name="BExEQJHNJV9U65F5VGIGX0VM02VF" localSheetId="13" hidden="1">#REF!</definedName>
    <definedName name="BExEQJHNJV9U65F5VGIGX0VM02VF" localSheetId="14" hidden="1">#REF!</definedName>
    <definedName name="BExEQJHNJV9U65F5VGIGX0VM02VF" localSheetId="16" hidden="1">#REF!</definedName>
    <definedName name="BExEQJHNJV9U65F5VGIGX0VM02VF" localSheetId="15" hidden="1">#REF!</definedName>
    <definedName name="BExEQJHNJV9U65F5VGIGX0VM02VF" localSheetId="18" hidden="1">#REF!</definedName>
    <definedName name="BExEQJHNJV9U65F5VGIGX0VM02VF" localSheetId="17" hidden="1">#REF!</definedName>
    <definedName name="BExEQJHNJV9U65F5VGIGX0VM02VF" localSheetId="2" hidden="1">#REF!</definedName>
    <definedName name="BExEQJHNJV9U65F5VGIGX0VM02VF" localSheetId="0" hidden="1">#REF!</definedName>
    <definedName name="BExEQJHNJV9U65F5VGIGX0VM02VF" hidden="1">#REF!</definedName>
    <definedName name="BExEQTZAP8R69U31W4LKGTKKGKQE" localSheetId="5" hidden="1">#REF!</definedName>
    <definedName name="BExEQTZAP8R69U31W4LKGTKKGKQE" localSheetId="9" hidden="1">#REF!</definedName>
    <definedName name="BExEQTZAP8R69U31W4LKGTKKGKQE" localSheetId="6" hidden="1">#REF!</definedName>
    <definedName name="BExEQTZAP8R69U31W4LKGTKKGKQE" localSheetId="10" hidden="1">#REF!</definedName>
    <definedName name="BExEQTZAP8R69U31W4LKGTKKGKQE" localSheetId="13" hidden="1">#REF!</definedName>
    <definedName name="BExEQTZAP8R69U31W4LKGTKKGKQE" localSheetId="14" hidden="1">#REF!</definedName>
    <definedName name="BExEQTZAP8R69U31W4LKGTKKGKQE" localSheetId="16" hidden="1">#REF!</definedName>
    <definedName name="BExEQTZAP8R69U31W4LKGTKKGKQE" localSheetId="15" hidden="1">#REF!</definedName>
    <definedName name="BExEQTZAP8R69U31W4LKGTKKGKQE" localSheetId="18" hidden="1">#REF!</definedName>
    <definedName name="BExEQTZAP8R69U31W4LKGTKKGKQE" localSheetId="17" hidden="1">#REF!</definedName>
    <definedName name="BExEQTZAP8R69U31W4LKGTKKGKQE" localSheetId="2" hidden="1">#REF!</definedName>
    <definedName name="BExEQTZAP8R69U31W4LKGTKKGKQE" localSheetId="0" hidden="1">#REF!</definedName>
    <definedName name="BExEQTZAP8R69U31W4LKGTKKGKQE" hidden="1">#REF!</definedName>
    <definedName name="BExER2O72H1F9WV6S1J04C15PXX7" localSheetId="5" hidden="1">#REF!</definedName>
    <definedName name="BExER2O72H1F9WV6S1J04C15PXX7" localSheetId="9" hidden="1">#REF!</definedName>
    <definedName name="BExER2O72H1F9WV6S1J04C15PXX7" localSheetId="6" hidden="1">#REF!</definedName>
    <definedName name="BExER2O72H1F9WV6S1J04C15PXX7" localSheetId="10" hidden="1">#REF!</definedName>
    <definedName name="BExER2O72H1F9WV6S1J04C15PXX7" localSheetId="13" hidden="1">#REF!</definedName>
    <definedName name="BExER2O72H1F9WV6S1J04C15PXX7" localSheetId="14" hidden="1">#REF!</definedName>
    <definedName name="BExER2O72H1F9WV6S1J04C15PXX7" localSheetId="16" hidden="1">#REF!</definedName>
    <definedName name="BExER2O72H1F9WV6S1J04C15PXX7" localSheetId="15" hidden="1">#REF!</definedName>
    <definedName name="BExER2O72H1F9WV6S1J04C15PXX7" localSheetId="18" hidden="1">#REF!</definedName>
    <definedName name="BExER2O72H1F9WV6S1J04C15PXX7" localSheetId="17" hidden="1">#REF!</definedName>
    <definedName name="BExER2O72H1F9WV6S1J04C15PXX7" localSheetId="2" hidden="1">#REF!</definedName>
    <definedName name="BExER2O72H1F9WV6S1J04C15PXX7" localSheetId="0" hidden="1">#REF!</definedName>
    <definedName name="BExER2O72H1F9WV6S1J04C15PXX7" hidden="1">#REF!</definedName>
    <definedName name="BExERIPCI7N2NW7JRL59DVT0TTSU" localSheetId="5" hidden="1">#REF!</definedName>
    <definedName name="BExERIPCI7N2NW7JRL59DVT0TTSU" localSheetId="9" hidden="1">#REF!</definedName>
    <definedName name="BExERIPCI7N2NW7JRL59DVT0TTSU" localSheetId="6" hidden="1">#REF!</definedName>
    <definedName name="BExERIPCI7N2NW7JRL59DVT0TTSU" localSheetId="10" hidden="1">#REF!</definedName>
    <definedName name="BExERIPCI7N2NW7JRL59DVT0TTSU" localSheetId="13" hidden="1">#REF!</definedName>
    <definedName name="BExERIPCI7N2NW7JRL59DVT0TTSU" localSheetId="14" hidden="1">#REF!</definedName>
    <definedName name="BExERIPCI7N2NW7JRL59DVT0TTSU" localSheetId="16" hidden="1">#REF!</definedName>
    <definedName name="BExERIPCI7N2NW7JRL59DVT0TTSU" localSheetId="15" hidden="1">#REF!</definedName>
    <definedName name="BExERIPCI7N2NW7JRL59DVT0TTSU" localSheetId="18" hidden="1">#REF!</definedName>
    <definedName name="BExERIPCI7N2NW7JRL59DVT0TTSU" localSheetId="17" hidden="1">#REF!</definedName>
    <definedName name="BExERIPCI7N2NW7JRL59DVT0TTSU" localSheetId="2" hidden="1">#REF!</definedName>
    <definedName name="BExERIPCI7N2NW7JRL59DVT0TTSU" localSheetId="0" hidden="1">#REF!</definedName>
    <definedName name="BExERIPCI7N2NW7JRL59DVT0TTSU" hidden="1">#REF!</definedName>
    <definedName name="BExERRUIKIOATPZ9U4HQ0V52RJAU" localSheetId="5" hidden="1">#REF!</definedName>
    <definedName name="BExERRUIKIOATPZ9U4HQ0V52RJAU" localSheetId="9" hidden="1">#REF!</definedName>
    <definedName name="BExERRUIKIOATPZ9U4HQ0V52RJAU" localSheetId="6" hidden="1">#REF!</definedName>
    <definedName name="BExERRUIKIOATPZ9U4HQ0V52RJAU" localSheetId="10" hidden="1">#REF!</definedName>
    <definedName name="BExERRUIKIOATPZ9U4HQ0V52RJAU" localSheetId="13" hidden="1">#REF!</definedName>
    <definedName name="BExERRUIKIOATPZ9U4HQ0V52RJAU" localSheetId="14" hidden="1">#REF!</definedName>
    <definedName name="BExERRUIKIOATPZ9U4HQ0V52RJAU" localSheetId="16" hidden="1">#REF!</definedName>
    <definedName name="BExERRUIKIOATPZ9U4HQ0V52RJAU" localSheetId="15" hidden="1">#REF!</definedName>
    <definedName name="BExERRUIKIOATPZ9U4HQ0V52RJAU" localSheetId="18" hidden="1">#REF!</definedName>
    <definedName name="BExERRUIKIOATPZ9U4HQ0V52RJAU" localSheetId="17" hidden="1">#REF!</definedName>
    <definedName name="BExERRUIKIOATPZ9U4HQ0V52RJAU" localSheetId="2" hidden="1">#REF!</definedName>
    <definedName name="BExERRUIKIOATPZ9U4HQ0V52RJAU" localSheetId="0" hidden="1">#REF!</definedName>
    <definedName name="BExERRUIKIOATPZ9U4HQ0V52RJAU" hidden="1">#REF!</definedName>
    <definedName name="BExERSANFNM1O7T65PC5MJ301YET" localSheetId="5" hidden="1">#REF!</definedName>
    <definedName name="BExERSANFNM1O7T65PC5MJ301YET" localSheetId="9" hidden="1">#REF!</definedName>
    <definedName name="BExERSANFNM1O7T65PC5MJ301YET" localSheetId="6" hidden="1">#REF!</definedName>
    <definedName name="BExERSANFNM1O7T65PC5MJ301YET" localSheetId="10" hidden="1">#REF!</definedName>
    <definedName name="BExERSANFNM1O7T65PC5MJ301YET" localSheetId="13" hidden="1">#REF!</definedName>
    <definedName name="BExERSANFNM1O7T65PC5MJ301YET" localSheetId="14" hidden="1">#REF!</definedName>
    <definedName name="BExERSANFNM1O7T65PC5MJ301YET" localSheetId="16" hidden="1">#REF!</definedName>
    <definedName name="BExERSANFNM1O7T65PC5MJ301YET" localSheetId="15" hidden="1">#REF!</definedName>
    <definedName name="BExERSANFNM1O7T65PC5MJ301YET" localSheetId="18" hidden="1">#REF!</definedName>
    <definedName name="BExERSANFNM1O7T65PC5MJ301YET" localSheetId="17" hidden="1">#REF!</definedName>
    <definedName name="BExERSANFNM1O7T65PC5MJ301YET" localSheetId="2" hidden="1">#REF!</definedName>
    <definedName name="BExERSANFNM1O7T65PC5MJ301YET" localSheetId="0" hidden="1">#REF!</definedName>
    <definedName name="BExERSANFNM1O7T65PC5MJ301YET" hidden="1">#REF!</definedName>
    <definedName name="BExERU8P606C6QQZZL55U0ZQYQF1" localSheetId="5" hidden="1">#REF!</definedName>
    <definedName name="BExERU8P606C6QQZZL55U0ZQYQF1" localSheetId="9" hidden="1">#REF!</definedName>
    <definedName name="BExERU8P606C6QQZZL55U0ZQYQF1" localSheetId="6" hidden="1">#REF!</definedName>
    <definedName name="BExERU8P606C6QQZZL55U0ZQYQF1" localSheetId="10" hidden="1">#REF!</definedName>
    <definedName name="BExERU8P606C6QQZZL55U0ZQYQF1" localSheetId="13" hidden="1">#REF!</definedName>
    <definedName name="BExERU8P606C6QQZZL55U0ZQYQF1" localSheetId="14" hidden="1">#REF!</definedName>
    <definedName name="BExERU8P606C6QQZZL55U0ZQYQF1" localSheetId="16" hidden="1">#REF!</definedName>
    <definedName name="BExERU8P606C6QQZZL55U0ZQYQF1" localSheetId="15" hidden="1">#REF!</definedName>
    <definedName name="BExERU8P606C6QQZZL55U0ZQYQF1" localSheetId="18" hidden="1">#REF!</definedName>
    <definedName name="BExERU8P606C6QQZZL55U0ZQYQF1" localSheetId="17" hidden="1">#REF!</definedName>
    <definedName name="BExERU8P606C6QQZZL55U0ZQYQF1" localSheetId="2" hidden="1">#REF!</definedName>
    <definedName name="BExERU8P606C6QQZZL55U0ZQYQF1" localSheetId="0" hidden="1">#REF!</definedName>
    <definedName name="BExERU8P606C6QQZZL55U0ZQYQF1" hidden="1">#REF!</definedName>
    <definedName name="BExERWCEBKQRYWRQLYJ4UCMMKTHG" localSheetId="9" hidden="1">[40]ZZCOOM_M03_Q004!#REF!</definedName>
    <definedName name="BExERWCEBKQRYWRQLYJ4UCMMKTHG" localSheetId="6" hidden="1">[40]ZZCOOM_M03_Q004!#REF!</definedName>
    <definedName name="BExERWCEBKQRYWRQLYJ4UCMMKTHG" localSheetId="10" hidden="1">#REF!</definedName>
    <definedName name="BExERWCEBKQRYWRQLYJ4UCMMKTHG" localSheetId="13" hidden="1">#REF!</definedName>
    <definedName name="BExERWCEBKQRYWRQLYJ4UCMMKTHG" localSheetId="14" hidden="1">#REF!</definedName>
    <definedName name="BExERWCEBKQRYWRQLYJ4UCMMKTHG" localSheetId="16" hidden="1">[40]ZZCOOM_M03_Q004!#REF!</definedName>
    <definedName name="BExERWCEBKQRYWRQLYJ4UCMMKTHG" localSheetId="15" hidden="1">[40]ZZCOOM_M03_Q004!#REF!</definedName>
    <definedName name="BExERWCEBKQRYWRQLYJ4UCMMKTHG" localSheetId="18" hidden="1">[40]ZZCOOM_M03_Q004!#REF!</definedName>
    <definedName name="BExERWCEBKQRYWRQLYJ4UCMMKTHG" localSheetId="17" hidden="1">[40]ZZCOOM_M03_Q004!#REF!</definedName>
    <definedName name="BExERWCEBKQRYWRQLYJ4UCMMKTHG" localSheetId="2" hidden="1">#REF!</definedName>
    <definedName name="BExERWCEBKQRYWRQLYJ4UCMMKTHG" localSheetId="0" hidden="1">[40]ZZCOOM_M03_Q004!#REF!</definedName>
    <definedName name="BExERWCEBKQRYWRQLYJ4UCMMKTHG" hidden="1">[40]ZZCOOM_M03_Q004!#REF!</definedName>
    <definedName name="BExERXE1QW042A2T25RI4DVUU59O" localSheetId="5" hidden="1">#REF!</definedName>
    <definedName name="BExERXE1QW042A2T25RI4DVUU59O" localSheetId="9" hidden="1">#REF!</definedName>
    <definedName name="BExERXE1QW042A2T25RI4DVUU59O" localSheetId="6" hidden="1">#REF!</definedName>
    <definedName name="BExERXE1QW042A2T25RI4DVUU59O" localSheetId="10" hidden="1">#REF!</definedName>
    <definedName name="BExERXE1QW042A2T25RI4DVUU59O" localSheetId="13" hidden="1">#REF!</definedName>
    <definedName name="BExERXE1QW042A2T25RI4DVUU59O" localSheetId="14" hidden="1">#REF!</definedName>
    <definedName name="BExERXE1QW042A2T25RI4DVUU59O" localSheetId="16" hidden="1">#REF!</definedName>
    <definedName name="BExERXE1QW042A2T25RI4DVUU59O" localSheetId="15" hidden="1">#REF!</definedName>
    <definedName name="BExERXE1QW042A2T25RI4DVUU59O" localSheetId="18" hidden="1">#REF!</definedName>
    <definedName name="BExERXE1QW042A2T25RI4DVUU59O" localSheetId="17" hidden="1">#REF!</definedName>
    <definedName name="BExERXE1QW042A2T25RI4DVUU59O" localSheetId="2" hidden="1">#REF!</definedName>
    <definedName name="BExERXE1QW042A2T25RI4DVUU59O" localSheetId="0" hidden="1">#REF!</definedName>
    <definedName name="BExERXE1QW042A2T25RI4DVUU59O" hidden="1">#REF!</definedName>
    <definedName name="BExES44RHHDL3V7FLV6M20834WF1" localSheetId="5" hidden="1">#REF!</definedName>
    <definedName name="BExES44RHHDL3V7FLV6M20834WF1" localSheetId="9" hidden="1">#REF!</definedName>
    <definedName name="BExES44RHHDL3V7FLV6M20834WF1" localSheetId="6" hidden="1">#REF!</definedName>
    <definedName name="BExES44RHHDL3V7FLV6M20834WF1" localSheetId="10" hidden="1">#REF!</definedName>
    <definedName name="BExES44RHHDL3V7FLV6M20834WF1" localSheetId="13" hidden="1">#REF!</definedName>
    <definedName name="BExES44RHHDL3V7FLV6M20834WF1" localSheetId="14" hidden="1">#REF!</definedName>
    <definedName name="BExES44RHHDL3V7FLV6M20834WF1" localSheetId="16" hidden="1">#REF!</definedName>
    <definedName name="BExES44RHHDL3V7FLV6M20834WF1" localSheetId="15" hidden="1">#REF!</definedName>
    <definedName name="BExES44RHHDL3V7FLV6M20834WF1" localSheetId="18" hidden="1">#REF!</definedName>
    <definedName name="BExES44RHHDL3V7FLV6M20834WF1" localSheetId="17" hidden="1">#REF!</definedName>
    <definedName name="BExES44RHHDL3V7FLV6M20834WF1" localSheetId="2" hidden="1">#REF!</definedName>
    <definedName name="BExES44RHHDL3V7FLV6M20834WF1" localSheetId="0" hidden="1">#REF!</definedName>
    <definedName name="BExES44RHHDL3V7FLV6M20834WF1" hidden="1">#REF!</definedName>
    <definedName name="BExES4A7VE2X3RYYTVRLKZD4I7WU" localSheetId="5" hidden="1">#REF!</definedName>
    <definedName name="BExES4A7VE2X3RYYTVRLKZD4I7WU" localSheetId="9" hidden="1">#REF!</definedName>
    <definedName name="BExES4A7VE2X3RYYTVRLKZD4I7WU" localSheetId="6" hidden="1">#REF!</definedName>
    <definedName name="BExES4A7VE2X3RYYTVRLKZD4I7WU" localSheetId="10" hidden="1">#REF!</definedName>
    <definedName name="BExES4A7VE2X3RYYTVRLKZD4I7WU" localSheetId="13" hidden="1">#REF!</definedName>
    <definedName name="BExES4A7VE2X3RYYTVRLKZD4I7WU" localSheetId="14" hidden="1">#REF!</definedName>
    <definedName name="BExES4A7VE2X3RYYTVRLKZD4I7WU" localSheetId="16" hidden="1">#REF!</definedName>
    <definedName name="BExES4A7VE2X3RYYTVRLKZD4I7WU" localSheetId="15" hidden="1">#REF!</definedName>
    <definedName name="BExES4A7VE2X3RYYTVRLKZD4I7WU" localSheetId="18" hidden="1">#REF!</definedName>
    <definedName name="BExES4A7VE2X3RYYTVRLKZD4I7WU" localSheetId="17" hidden="1">#REF!</definedName>
    <definedName name="BExES4A7VE2X3RYYTVRLKZD4I7WU" localSheetId="2" hidden="1">#REF!</definedName>
    <definedName name="BExES4A7VE2X3RYYTVRLKZD4I7WU" localSheetId="0" hidden="1">#REF!</definedName>
    <definedName name="BExES4A7VE2X3RYYTVRLKZD4I7WU" hidden="1">#REF!</definedName>
    <definedName name="BExESLYUFDACMPARVY264HKBCXLX" localSheetId="5" hidden="1">#REF!</definedName>
    <definedName name="BExESLYUFDACMPARVY264HKBCXLX" localSheetId="9" hidden="1">#REF!</definedName>
    <definedName name="BExESLYUFDACMPARVY264HKBCXLX" localSheetId="6" hidden="1">#REF!</definedName>
    <definedName name="BExESLYUFDACMPARVY264HKBCXLX" localSheetId="10" hidden="1">#REF!</definedName>
    <definedName name="BExESLYUFDACMPARVY264HKBCXLX" localSheetId="13" hidden="1">#REF!</definedName>
    <definedName name="BExESLYUFDACMPARVY264HKBCXLX" localSheetId="14" hidden="1">#REF!</definedName>
    <definedName name="BExESLYUFDACMPARVY264HKBCXLX" localSheetId="16" hidden="1">#REF!</definedName>
    <definedName name="BExESLYUFDACMPARVY264HKBCXLX" localSheetId="15" hidden="1">#REF!</definedName>
    <definedName name="BExESLYUFDACMPARVY264HKBCXLX" localSheetId="18" hidden="1">#REF!</definedName>
    <definedName name="BExESLYUFDACMPARVY264HKBCXLX" localSheetId="17" hidden="1">#REF!</definedName>
    <definedName name="BExESLYUFDACMPARVY264HKBCXLX" localSheetId="2" hidden="1">#REF!</definedName>
    <definedName name="BExESLYUFDACMPARVY264HKBCXLX" localSheetId="0" hidden="1">#REF!</definedName>
    <definedName name="BExESLYUFDACMPARVY264HKBCXLX" hidden="1">#REF!</definedName>
    <definedName name="BExESMKD95A649M0WRSG6CXXP326" localSheetId="5" hidden="1">#REF!</definedName>
    <definedName name="BExESMKD95A649M0WRSG6CXXP326" localSheetId="9" hidden="1">#REF!</definedName>
    <definedName name="BExESMKD95A649M0WRSG6CXXP326" localSheetId="6" hidden="1">#REF!</definedName>
    <definedName name="BExESMKD95A649M0WRSG6CXXP326" localSheetId="10" hidden="1">#REF!</definedName>
    <definedName name="BExESMKD95A649M0WRSG6CXXP326" localSheetId="13" hidden="1">#REF!</definedName>
    <definedName name="BExESMKD95A649M0WRSG6CXXP326" localSheetId="14" hidden="1">#REF!</definedName>
    <definedName name="BExESMKD95A649M0WRSG6CXXP326" localSheetId="16" hidden="1">#REF!</definedName>
    <definedName name="BExESMKD95A649M0WRSG6CXXP326" localSheetId="15" hidden="1">#REF!</definedName>
    <definedName name="BExESMKD95A649M0WRSG6CXXP326" localSheetId="18" hidden="1">#REF!</definedName>
    <definedName name="BExESMKD95A649M0WRSG6CXXP326" localSheetId="17" hidden="1">#REF!</definedName>
    <definedName name="BExESMKD95A649M0WRSG6CXXP326" localSheetId="2" hidden="1">#REF!</definedName>
    <definedName name="BExESMKD95A649M0WRSG6CXXP326" localSheetId="0" hidden="1">#REF!</definedName>
    <definedName name="BExESMKD95A649M0WRSG6CXXP326" hidden="1">#REF!</definedName>
    <definedName name="BExESR27ZXJG5VMY4PR9D940VS7T" localSheetId="5" hidden="1">#REF!</definedName>
    <definedName name="BExESR27ZXJG5VMY4PR9D940VS7T" localSheetId="9" hidden="1">#REF!</definedName>
    <definedName name="BExESR27ZXJG5VMY4PR9D940VS7T" localSheetId="6" hidden="1">#REF!</definedName>
    <definedName name="BExESR27ZXJG5VMY4PR9D940VS7T" localSheetId="10" hidden="1">#REF!</definedName>
    <definedName name="BExESR27ZXJG5VMY4PR9D940VS7T" localSheetId="13" hidden="1">#REF!</definedName>
    <definedName name="BExESR27ZXJG5VMY4PR9D940VS7T" localSheetId="14" hidden="1">#REF!</definedName>
    <definedName name="BExESR27ZXJG5VMY4PR9D940VS7T" localSheetId="16" hidden="1">#REF!</definedName>
    <definedName name="BExESR27ZXJG5VMY4PR9D940VS7T" localSheetId="15" hidden="1">#REF!</definedName>
    <definedName name="BExESR27ZXJG5VMY4PR9D940VS7T" localSheetId="18" hidden="1">#REF!</definedName>
    <definedName name="BExESR27ZXJG5VMY4PR9D940VS7T" localSheetId="17" hidden="1">#REF!</definedName>
    <definedName name="BExESR27ZXJG5VMY4PR9D940VS7T" localSheetId="2" hidden="1">#REF!</definedName>
    <definedName name="BExESR27ZXJG5VMY4PR9D940VS7T" localSheetId="0" hidden="1">#REF!</definedName>
    <definedName name="BExESR27ZXJG5VMY4PR9D940VS7T" hidden="1">#REF!</definedName>
    <definedName name="BExESVK1YRJM6UG6FBYOF9CNX29X" localSheetId="5" hidden="1">#REF!</definedName>
    <definedName name="BExESVK1YRJM6UG6FBYOF9CNX29X" localSheetId="9" hidden="1">#REF!</definedName>
    <definedName name="BExESVK1YRJM6UG6FBYOF9CNX29X" localSheetId="6" hidden="1">#REF!</definedName>
    <definedName name="BExESVK1YRJM6UG6FBYOF9CNX29X" localSheetId="10" hidden="1">#REF!</definedName>
    <definedName name="BExESVK1YRJM6UG6FBYOF9CNX29X" localSheetId="13" hidden="1">#REF!</definedName>
    <definedName name="BExESVK1YRJM6UG6FBYOF9CNX29X" localSheetId="14" hidden="1">#REF!</definedName>
    <definedName name="BExESVK1YRJM6UG6FBYOF9CNX29X" localSheetId="16" hidden="1">#REF!</definedName>
    <definedName name="BExESVK1YRJM6UG6FBYOF9CNX29X" localSheetId="15" hidden="1">#REF!</definedName>
    <definedName name="BExESVK1YRJM6UG6FBYOF9CNX29X" localSheetId="18" hidden="1">#REF!</definedName>
    <definedName name="BExESVK1YRJM6UG6FBYOF9CNX29X" localSheetId="17" hidden="1">#REF!</definedName>
    <definedName name="BExESVK1YRJM6UG6FBYOF9CNX29X" localSheetId="2" hidden="1">#REF!</definedName>
    <definedName name="BExESVK1YRJM6UG6FBYOF9CNX29X" localSheetId="0" hidden="1">#REF!</definedName>
    <definedName name="BExESVK1YRJM6UG6FBYOF9CNX29X" hidden="1">#REF!</definedName>
    <definedName name="BExESZ03KXL8DQ2591HLR56ZML94" localSheetId="5" hidden="1">#REF!</definedName>
    <definedName name="BExESZ03KXL8DQ2591HLR56ZML94" localSheetId="9" hidden="1">#REF!</definedName>
    <definedName name="BExESZ03KXL8DQ2591HLR56ZML94" localSheetId="6" hidden="1">#REF!</definedName>
    <definedName name="BExESZ03KXL8DQ2591HLR56ZML94" localSheetId="10" hidden="1">#REF!</definedName>
    <definedName name="BExESZ03KXL8DQ2591HLR56ZML94" localSheetId="13" hidden="1">#REF!</definedName>
    <definedName name="BExESZ03KXL8DQ2591HLR56ZML94" localSheetId="14" hidden="1">#REF!</definedName>
    <definedName name="BExESZ03KXL8DQ2591HLR56ZML94" localSheetId="16" hidden="1">#REF!</definedName>
    <definedName name="BExESZ03KXL8DQ2591HLR56ZML94" localSheetId="15" hidden="1">#REF!</definedName>
    <definedName name="BExESZ03KXL8DQ2591HLR56ZML94" localSheetId="18" hidden="1">#REF!</definedName>
    <definedName name="BExESZ03KXL8DQ2591HLR56ZML94" localSheetId="17" hidden="1">#REF!</definedName>
    <definedName name="BExESZ03KXL8DQ2591HLR56ZML94" localSheetId="2" hidden="1">#REF!</definedName>
    <definedName name="BExESZ03KXL8DQ2591HLR56ZML94" localSheetId="0" hidden="1">#REF!</definedName>
    <definedName name="BExESZ03KXL8DQ2591HLR56ZML94" hidden="1">#REF!</definedName>
    <definedName name="BExESZAW5N443NRTKIP59OEI1CR6" localSheetId="5" hidden="1">#REF!</definedName>
    <definedName name="BExESZAW5N443NRTKIP59OEI1CR6" localSheetId="9" hidden="1">#REF!</definedName>
    <definedName name="BExESZAW5N443NRTKIP59OEI1CR6" localSheetId="6" hidden="1">#REF!</definedName>
    <definedName name="BExESZAW5N443NRTKIP59OEI1CR6" localSheetId="10" hidden="1">#REF!</definedName>
    <definedName name="BExESZAW5N443NRTKIP59OEI1CR6" localSheetId="13" hidden="1">#REF!</definedName>
    <definedName name="BExESZAW5N443NRTKIP59OEI1CR6" localSheetId="14" hidden="1">#REF!</definedName>
    <definedName name="BExESZAW5N443NRTKIP59OEI1CR6" localSheetId="16" hidden="1">#REF!</definedName>
    <definedName name="BExESZAW5N443NRTKIP59OEI1CR6" localSheetId="15" hidden="1">#REF!</definedName>
    <definedName name="BExESZAW5N443NRTKIP59OEI1CR6" localSheetId="18" hidden="1">#REF!</definedName>
    <definedName name="BExESZAW5N443NRTKIP59OEI1CR6" localSheetId="17" hidden="1">#REF!</definedName>
    <definedName name="BExESZAW5N443NRTKIP59OEI1CR6" localSheetId="2" hidden="1">#REF!</definedName>
    <definedName name="BExESZAW5N443NRTKIP59OEI1CR6" localSheetId="0" hidden="1">#REF!</definedName>
    <definedName name="BExESZAW5N443NRTKIP59OEI1CR6" hidden="1">#REF!</definedName>
    <definedName name="BExET3HXQ60A4O2OLKX8QNXRI6LQ" localSheetId="5" hidden="1">#REF!</definedName>
    <definedName name="BExET3HXQ60A4O2OLKX8QNXRI6LQ" localSheetId="9" hidden="1">#REF!</definedName>
    <definedName name="BExET3HXQ60A4O2OLKX8QNXRI6LQ" localSheetId="6" hidden="1">#REF!</definedName>
    <definedName name="BExET3HXQ60A4O2OLKX8QNXRI6LQ" localSheetId="10" hidden="1">#REF!</definedName>
    <definedName name="BExET3HXQ60A4O2OLKX8QNXRI6LQ" localSheetId="13" hidden="1">#REF!</definedName>
    <definedName name="BExET3HXQ60A4O2OLKX8QNXRI6LQ" localSheetId="14" hidden="1">#REF!</definedName>
    <definedName name="BExET3HXQ60A4O2OLKX8QNXRI6LQ" localSheetId="16" hidden="1">#REF!</definedName>
    <definedName name="BExET3HXQ60A4O2OLKX8QNXRI6LQ" localSheetId="15" hidden="1">#REF!</definedName>
    <definedName name="BExET3HXQ60A4O2OLKX8QNXRI6LQ" localSheetId="18" hidden="1">#REF!</definedName>
    <definedName name="BExET3HXQ60A4O2OLKX8QNXRI6LQ" localSheetId="17" hidden="1">#REF!</definedName>
    <definedName name="BExET3HXQ60A4O2OLKX8QNXRI6LQ" localSheetId="2" hidden="1">#REF!</definedName>
    <definedName name="BExET3HXQ60A4O2OLKX8QNXRI6LQ" localSheetId="0" hidden="1">#REF!</definedName>
    <definedName name="BExET3HXQ60A4O2OLKX8QNXRI6LQ" hidden="1">#REF!</definedName>
    <definedName name="BExET4EAH366GROMVVMDCSUI1018" localSheetId="5" hidden="1">#REF!</definedName>
    <definedName name="BExET4EAH366GROMVVMDCSUI1018" localSheetId="9" hidden="1">#REF!</definedName>
    <definedName name="BExET4EAH366GROMVVMDCSUI1018" localSheetId="6" hidden="1">#REF!</definedName>
    <definedName name="BExET4EAH366GROMVVMDCSUI1018" localSheetId="10" hidden="1">#REF!</definedName>
    <definedName name="BExET4EAH366GROMVVMDCSUI1018" localSheetId="13" hidden="1">#REF!</definedName>
    <definedName name="BExET4EAH366GROMVVMDCSUI1018" localSheetId="14" hidden="1">#REF!</definedName>
    <definedName name="BExET4EAH366GROMVVMDCSUI1018" localSheetId="16" hidden="1">#REF!</definedName>
    <definedName name="BExET4EAH366GROMVVMDCSUI1018" localSheetId="15" hidden="1">#REF!</definedName>
    <definedName name="BExET4EAH366GROMVVMDCSUI1018" localSheetId="18" hidden="1">#REF!</definedName>
    <definedName name="BExET4EAH366GROMVVMDCSUI1018" localSheetId="17" hidden="1">#REF!</definedName>
    <definedName name="BExET4EAH366GROMVVMDCSUI1018" localSheetId="2" hidden="1">#REF!</definedName>
    <definedName name="BExET4EAH366GROMVVMDCSUI1018" localSheetId="0" hidden="1">#REF!</definedName>
    <definedName name="BExET4EAH366GROMVVMDCSUI1018" hidden="1">#REF!</definedName>
    <definedName name="BExETA3B1FCIOA80H94K90FWXQKE" localSheetId="5" hidden="1">#REF!</definedName>
    <definedName name="BExETA3B1FCIOA80H94K90FWXQKE" localSheetId="9" hidden="1">#REF!</definedName>
    <definedName name="BExETA3B1FCIOA80H94K90FWXQKE" localSheetId="6" hidden="1">#REF!</definedName>
    <definedName name="BExETA3B1FCIOA80H94K90FWXQKE" localSheetId="10" hidden="1">#REF!</definedName>
    <definedName name="BExETA3B1FCIOA80H94K90FWXQKE" localSheetId="13" hidden="1">#REF!</definedName>
    <definedName name="BExETA3B1FCIOA80H94K90FWXQKE" localSheetId="14" hidden="1">#REF!</definedName>
    <definedName name="BExETA3B1FCIOA80H94K90FWXQKE" localSheetId="16" hidden="1">#REF!</definedName>
    <definedName name="BExETA3B1FCIOA80H94K90FWXQKE" localSheetId="15" hidden="1">#REF!</definedName>
    <definedName name="BExETA3B1FCIOA80H94K90FWXQKE" localSheetId="18" hidden="1">#REF!</definedName>
    <definedName name="BExETA3B1FCIOA80H94K90FWXQKE" localSheetId="17" hidden="1">#REF!</definedName>
    <definedName name="BExETA3B1FCIOA80H94K90FWXQKE" localSheetId="2" hidden="1">#REF!</definedName>
    <definedName name="BExETA3B1FCIOA80H94K90FWXQKE" localSheetId="0" hidden="1">#REF!</definedName>
    <definedName name="BExETA3B1FCIOA80H94K90FWXQKE" hidden="1">#REF!</definedName>
    <definedName name="BExETAZOYT4CJIT8RRKC9F2HJG1D" localSheetId="5" hidden="1">#REF!</definedName>
    <definedName name="BExETAZOYT4CJIT8RRKC9F2HJG1D" localSheetId="9" hidden="1">#REF!</definedName>
    <definedName name="BExETAZOYT4CJIT8RRKC9F2HJG1D" localSheetId="6" hidden="1">#REF!</definedName>
    <definedName name="BExETAZOYT4CJIT8RRKC9F2HJG1D" localSheetId="10" hidden="1">#REF!</definedName>
    <definedName name="BExETAZOYT4CJIT8RRKC9F2HJG1D" localSheetId="13" hidden="1">#REF!</definedName>
    <definedName name="BExETAZOYT4CJIT8RRKC9F2HJG1D" localSheetId="14" hidden="1">#REF!</definedName>
    <definedName name="BExETAZOYT4CJIT8RRKC9F2HJG1D" localSheetId="16" hidden="1">#REF!</definedName>
    <definedName name="BExETAZOYT4CJIT8RRKC9F2HJG1D" localSheetId="15" hidden="1">#REF!</definedName>
    <definedName name="BExETAZOYT4CJIT8RRKC9F2HJG1D" localSheetId="18" hidden="1">#REF!</definedName>
    <definedName name="BExETAZOYT4CJIT8RRKC9F2HJG1D" localSheetId="17" hidden="1">#REF!</definedName>
    <definedName name="BExETAZOYT4CJIT8RRKC9F2HJG1D" localSheetId="2" hidden="1">#REF!</definedName>
    <definedName name="BExETAZOYT4CJIT8RRKC9F2HJG1D" localSheetId="0" hidden="1">#REF!</definedName>
    <definedName name="BExETAZOYT4CJIT8RRKC9F2HJG1D" hidden="1">#REF!</definedName>
    <definedName name="BExETB55BNG40G9YOI2H6UHIR9WU" localSheetId="5" hidden="1">#REF!</definedName>
    <definedName name="BExETB55BNG40G9YOI2H6UHIR9WU" localSheetId="9" hidden="1">#REF!</definedName>
    <definedName name="BExETB55BNG40G9YOI2H6UHIR9WU" localSheetId="6" hidden="1">#REF!</definedName>
    <definedName name="BExETB55BNG40G9YOI2H6UHIR9WU" localSheetId="10" hidden="1">#REF!</definedName>
    <definedName name="BExETB55BNG40G9YOI2H6UHIR9WU" localSheetId="13" hidden="1">#REF!</definedName>
    <definedName name="BExETB55BNG40G9YOI2H6UHIR9WU" localSheetId="14" hidden="1">#REF!</definedName>
    <definedName name="BExETB55BNG40G9YOI2H6UHIR9WU" localSheetId="16" hidden="1">#REF!</definedName>
    <definedName name="BExETB55BNG40G9YOI2H6UHIR9WU" localSheetId="15" hidden="1">#REF!</definedName>
    <definedName name="BExETB55BNG40G9YOI2H6UHIR9WU" localSheetId="18" hidden="1">#REF!</definedName>
    <definedName name="BExETB55BNG40G9YOI2H6UHIR9WU" localSheetId="17" hidden="1">#REF!</definedName>
    <definedName name="BExETB55BNG40G9YOI2H6UHIR9WU" localSheetId="2" hidden="1">#REF!</definedName>
    <definedName name="BExETB55BNG40G9YOI2H6UHIR9WU" localSheetId="0" hidden="1">#REF!</definedName>
    <definedName name="BExETB55BNG40G9YOI2H6UHIR9WU" hidden="1">#REF!</definedName>
    <definedName name="BExETF6QD5A9GEINE1KZRRC2LXWM" localSheetId="5" hidden="1">#REF!</definedName>
    <definedName name="BExETF6QD5A9GEINE1KZRRC2LXWM" localSheetId="9" hidden="1">#REF!</definedName>
    <definedName name="BExETF6QD5A9GEINE1KZRRC2LXWM" localSheetId="6" hidden="1">#REF!</definedName>
    <definedName name="BExETF6QD5A9GEINE1KZRRC2LXWM" localSheetId="10" hidden="1">#REF!</definedName>
    <definedName name="BExETF6QD5A9GEINE1KZRRC2LXWM" localSheetId="13" hidden="1">#REF!</definedName>
    <definedName name="BExETF6QD5A9GEINE1KZRRC2LXWM" localSheetId="14" hidden="1">#REF!</definedName>
    <definedName name="BExETF6QD5A9GEINE1KZRRC2LXWM" localSheetId="16" hidden="1">#REF!</definedName>
    <definedName name="BExETF6QD5A9GEINE1KZRRC2LXWM" localSheetId="15" hidden="1">#REF!</definedName>
    <definedName name="BExETF6QD5A9GEINE1KZRRC2LXWM" localSheetId="18" hidden="1">#REF!</definedName>
    <definedName name="BExETF6QD5A9GEINE1KZRRC2LXWM" localSheetId="17" hidden="1">#REF!</definedName>
    <definedName name="BExETF6QD5A9GEINE1KZRRC2LXWM" localSheetId="2" hidden="1">#REF!</definedName>
    <definedName name="BExETF6QD5A9GEINE1KZRRC2LXWM" localSheetId="0" hidden="1">#REF!</definedName>
    <definedName name="BExETF6QD5A9GEINE1KZRRC2LXWM" hidden="1">#REF!</definedName>
    <definedName name="BExETQ9XRXLUACN82805SPSPNKHI" localSheetId="5" hidden="1">#REF!</definedName>
    <definedName name="BExETQ9XRXLUACN82805SPSPNKHI" localSheetId="9" hidden="1">#REF!</definedName>
    <definedName name="BExETQ9XRXLUACN82805SPSPNKHI" localSheetId="6" hidden="1">#REF!</definedName>
    <definedName name="BExETQ9XRXLUACN82805SPSPNKHI" localSheetId="10" hidden="1">#REF!</definedName>
    <definedName name="BExETQ9XRXLUACN82805SPSPNKHI" localSheetId="13" hidden="1">#REF!</definedName>
    <definedName name="BExETQ9XRXLUACN82805SPSPNKHI" localSheetId="14" hidden="1">#REF!</definedName>
    <definedName name="BExETQ9XRXLUACN82805SPSPNKHI" localSheetId="16" hidden="1">#REF!</definedName>
    <definedName name="BExETQ9XRXLUACN82805SPSPNKHI" localSheetId="15" hidden="1">#REF!</definedName>
    <definedName name="BExETQ9XRXLUACN82805SPSPNKHI" localSheetId="18" hidden="1">#REF!</definedName>
    <definedName name="BExETQ9XRXLUACN82805SPSPNKHI" localSheetId="17" hidden="1">#REF!</definedName>
    <definedName name="BExETQ9XRXLUACN82805SPSPNKHI" localSheetId="2" hidden="1">#REF!</definedName>
    <definedName name="BExETQ9XRXLUACN82805SPSPNKHI" localSheetId="0" hidden="1">#REF!</definedName>
    <definedName name="BExETQ9XRXLUACN82805SPSPNKHI" hidden="1">#REF!</definedName>
    <definedName name="BExETR0YRMOR63E6DHLEHV9QVVON" localSheetId="5" hidden="1">#REF!</definedName>
    <definedName name="BExETR0YRMOR63E6DHLEHV9QVVON" localSheetId="9" hidden="1">#REF!</definedName>
    <definedName name="BExETR0YRMOR63E6DHLEHV9QVVON" localSheetId="6" hidden="1">#REF!</definedName>
    <definedName name="BExETR0YRMOR63E6DHLEHV9QVVON" localSheetId="10" hidden="1">#REF!</definedName>
    <definedName name="BExETR0YRMOR63E6DHLEHV9QVVON" localSheetId="13" hidden="1">#REF!</definedName>
    <definedName name="BExETR0YRMOR63E6DHLEHV9QVVON" localSheetId="14" hidden="1">#REF!</definedName>
    <definedName name="BExETR0YRMOR63E6DHLEHV9QVVON" localSheetId="16" hidden="1">#REF!</definedName>
    <definedName name="BExETR0YRMOR63E6DHLEHV9QVVON" localSheetId="15" hidden="1">#REF!</definedName>
    <definedName name="BExETR0YRMOR63E6DHLEHV9QVVON" localSheetId="18" hidden="1">#REF!</definedName>
    <definedName name="BExETR0YRMOR63E6DHLEHV9QVVON" localSheetId="17" hidden="1">#REF!</definedName>
    <definedName name="BExETR0YRMOR63E6DHLEHV9QVVON" localSheetId="2" hidden="1">#REF!</definedName>
    <definedName name="BExETR0YRMOR63E6DHLEHV9QVVON" localSheetId="0" hidden="1">#REF!</definedName>
    <definedName name="BExETR0YRMOR63E6DHLEHV9QVVON" hidden="1">#REF!</definedName>
    <definedName name="BExETVO51BGF7GGNGB21UD7OIF15" localSheetId="5" hidden="1">#REF!</definedName>
    <definedName name="BExETVO51BGF7GGNGB21UD7OIF15" localSheetId="9" hidden="1">#REF!</definedName>
    <definedName name="BExETVO51BGF7GGNGB21UD7OIF15" localSheetId="6" hidden="1">#REF!</definedName>
    <definedName name="BExETVO51BGF7GGNGB21UD7OIF15" localSheetId="10" hidden="1">#REF!</definedName>
    <definedName name="BExETVO51BGF7GGNGB21UD7OIF15" localSheetId="13" hidden="1">#REF!</definedName>
    <definedName name="BExETVO51BGF7GGNGB21UD7OIF15" localSheetId="14" hidden="1">#REF!</definedName>
    <definedName name="BExETVO51BGF7GGNGB21UD7OIF15" localSheetId="16" hidden="1">#REF!</definedName>
    <definedName name="BExETVO51BGF7GGNGB21UD7OIF15" localSheetId="15" hidden="1">#REF!</definedName>
    <definedName name="BExETVO51BGF7GGNGB21UD7OIF15" localSheetId="18" hidden="1">#REF!</definedName>
    <definedName name="BExETVO51BGF7GGNGB21UD7OIF15" localSheetId="17" hidden="1">#REF!</definedName>
    <definedName name="BExETVO51BGF7GGNGB21UD7OIF15" localSheetId="2" hidden="1">#REF!</definedName>
    <definedName name="BExETVO51BGF7GGNGB21UD7OIF15" localSheetId="0" hidden="1">#REF!</definedName>
    <definedName name="BExETVO51BGF7GGNGB21UD7OIF15" hidden="1">#REF!</definedName>
    <definedName name="BExETVTGY38YXYYF7N73OYN6FYY3" localSheetId="5" hidden="1">#REF!</definedName>
    <definedName name="BExETVTGY38YXYYF7N73OYN6FYY3" localSheetId="9" hidden="1">#REF!</definedName>
    <definedName name="BExETVTGY38YXYYF7N73OYN6FYY3" localSheetId="6" hidden="1">#REF!</definedName>
    <definedName name="BExETVTGY38YXYYF7N73OYN6FYY3" localSheetId="10" hidden="1">#REF!</definedName>
    <definedName name="BExETVTGY38YXYYF7N73OYN6FYY3" localSheetId="13" hidden="1">#REF!</definedName>
    <definedName name="BExETVTGY38YXYYF7N73OYN6FYY3" localSheetId="14" hidden="1">#REF!</definedName>
    <definedName name="BExETVTGY38YXYYF7N73OYN6FYY3" localSheetId="16" hidden="1">#REF!</definedName>
    <definedName name="BExETVTGY38YXYYF7N73OYN6FYY3" localSheetId="15" hidden="1">#REF!</definedName>
    <definedName name="BExETVTGY38YXYYF7N73OYN6FYY3" localSheetId="18" hidden="1">#REF!</definedName>
    <definedName name="BExETVTGY38YXYYF7N73OYN6FYY3" localSheetId="17" hidden="1">#REF!</definedName>
    <definedName name="BExETVTGY38YXYYF7N73OYN6FYY3" localSheetId="2" hidden="1">#REF!</definedName>
    <definedName name="BExETVTGY38YXYYF7N73OYN6FYY3" localSheetId="0" hidden="1">#REF!</definedName>
    <definedName name="BExETVTGY38YXYYF7N73OYN6FYY3" hidden="1">#REF!</definedName>
    <definedName name="BExETVTH8RADW05P2XUUV7V44TWW" localSheetId="5" hidden="1">#REF!</definedName>
    <definedName name="BExETVTH8RADW05P2XUUV7V44TWW" localSheetId="9" hidden="1">#REF!</definedName>
    <definedName name="BExETVTH8RADW05P2XUUV7V44TWW" localSheetId="6" hidden="1">#REF!</definedName>
    <definedName name="BExETVTH8RADW05P2XUUV7V44TWW" localSheetId="10" hidden="1">#REF!</definedName>
    <definedName name="BExETVTH8RADW05P2XUUV7V44TWW" localSheetId="13" hidden="1">#REF!</definedName>
    <definedName name="BExETVTH8RADW05P2XUUV7V44TWW" localSheetId="14" hidden="1">#REF!</definedName>
    <definedName name="BExETVTH8RADW05P2XUUV7V44TWW" localSheetId="16" hidden="1">#REF!</definedName>
    <definedName name="BExETVTH8RADW05P2XUUV7V44TWW" localSheetId="15" hidden="1">#REF!</definedName>
    <definedName name="BExETVTH8RADW05P2XUUV7V44TWW" localSheetId="18" hidden="1">#REF!</definedName>
    <definedName name="BExETVTH8RADW05P2XUUV7V44TWW" localSheetId="17" hidden="1">#REF!</definedName>
    <definedName name="BExETVTH8RADW05P2XUUV7V44TWW" localSheetId="2" hidden="1">#REF!</definedName>
    <definedName name="BExETVTH8RADW05P2XUUV7V44TWW" localSheetId="0" hidden="1">#REF!</definedName>
    <definedName name="BExETVTH8RADW05P2XUUV7V44TWW" hidden="1">#REF!</definedName>
    <definedName name="BExETW9PYUAV5QY6A4VCYZRIOUX4" localSheetId="5" hidden="1">#REF!</definedName>
    <definedName name="BExETW9PYUAV5QY6A4VCYZRIOUX4" localSheetId="9" hidden="1">#REF!</definedName>
    <definedName name="BExETW9PYUAV5QY6A4VCYZRIOUX4" localSheetId="6" hidden="1">#REF!</definedName>
    <definedName name="BExETW9PYUAV5QY6A4VCYZRIOUX4" localSheetId="10" hidden="1">#REF!</definedName>
    <definedName name="BExETW9PYUAV5QY6A4VCYZRIOUX4" localSheetId="13" hidden="1">#REF!</definedName>
    <definedName name="BExETW9PYUAV5QY6A4VCYZRIOUX4" localSheetId="14" hidden="1">#REF!</definedName>
    <definedName name="BExETW9PYUAV5QY6A4VCYZRIOUX4" localSheetId="16" hidden="1">#REF!</definedName>
    <definedName name="BExETW9PYUAV5QY6A4VCYZRIOUX4" localSheetId="15" hidden="1">#REF!</definedName>
    <definedName name="BExETW9PYUAV5QY6A4VCYZRIOUX4" localSheetId="18" hidden="1">#REF!</definedName>
    <definedName name="BExETW9PYUAV5QY6A4VCYZRIOUX4" localSheetId="17" hidden="1">#REF!</definedName>
    <definedName name="BExETW9PYUAV5QY6A4VCYZRIOUX4" localSheetId="2" hidden="1">#REF!</definedName>
    <definedName name="BExETW9PYUAV5QY6A4VCYZRIOUX4" localSheetId="0" hidden="1">#REF!</definedName>
    <definedName name="BExETW9PYUAV5QY6A4VCYZRIOUX4" hidden="1">#REF!</definedName>
    <definedName name="BExEUGNELLVZ7K2PYWP2TG8T65XQ" localSheetId="5" hidden="1">#REF!</definedName>
    <definedName name="BExEUGNELLVZ7K2PYWP2TG8T65XQ" localSheetId="9" hidden="1">#REF!</definedName>
    <definedName name="BExEUGNELLVZ7K2PYWP2TG8T65XQ" localSheetId="6" hidden="1">#REF!</definedName>
    <definedName name="BExEUGNELLVZ7K2PYWP2TG8T65XQ" localSheetId="10" hidden="1">#REF!</definedName>
    <definedName name="BExEUGNELLVZ7K2PYWP2TG8T65XQ" localSheetId="13" hidden="1">#REF!</definedName>
    <definedName name="BExEUGNELLVZ7K2PYWP2TG8T65XQ" localSheetId="14" hidden="1">#REF!</definedName>
    <definedName name="BExEUGNELLVZ7K2PYWP2TG8T65XQ" localSheetId="16" hidden="1">#REF!</definedName>
    <definedName name="BExEUGNELLVZ7K2PYWP2TG8T65XQ" localSheetId="15" hidden="1">#REF!</definedName>
    <definedName name="BExEUGNELLVZ7K2PYWP2TG8T65XQ" localSheetId="18" hidden="1">#REF!</definedName>
    <definedName name="BExEUGNELLVZ7K2PYWP2TG8T65XQ" localSheetId="17" hidden="1">#REF!</definedName>
    <definedName name="BExEUGNELLVZ7K2PYWP2TG8T65XQ" localSheetId="2" hidden="1">#REF!</definedName>
    <definedName name="BExEUGNELLVZ7K2PYWP2TG8T65XQ" localSheetId="0" hidden="1">#REF!</definedName>
    <definedName name="BExEUGNELLVZ7K2PYWP2TG8T65XQ" hidden="1">#REF!</definedName>
    <definedName name="BExEUHUG1NGJGB6F1UH5IKFZ9B9M" localSheetId="5" hidden="1">#REF!</definedName>
    <definedName name="BExEUHUG1NGJGB6F1UH5IKFZ9B9M" localSheetId="9" hidden="1">#REF!</definedName>
    <definedName name="BExEUHUG1NGJGB6F1UH5IKFZ9B9M" localSheetId="6" hidden="1">#REF!</definedName>
    <definedName name="BExEUHUG1NGJGB6F1UH5IKFZ9B9M" localSheetId="10" hidden="1">#REF!</definedName>
    <definedName name="BExEUHUG1NGJGB6F1UH5IKFZ9B9M" localSheetId="13" hidden="1">#REF!</definedName>
    <definedName name="BExEUHUG1NGJGB6F1UH5IKFZ9B9M" localSheetId="14" hidden="1">#REF!</definedName>
    <definedName name="BExEUHUG1NGJGB6F1UH5IKFZ9B9M" localSheetId="16" hidden="1">#REF!</definedName>
    <definedName name="BExEUHUG1NGJGB6F1UH5IKFZ9B9M" localSheetId="15" hidden="1">#REF!</definedName>
    <definedName name="BExEUHUG1NGJGB6F1UH5IKFZ9B9M" localSheetId="18" hidden="1">#REF!</definedName>
    <definedName name="BExEUHUG1NGJGB6F1UH5IKFZ9B9M" localSheetId="17" hidden="1">#REF!</definedName>
    <definedName name="BExEUHUG1NGJGB6F1UH5IKFZ9B9M" localSheetId="2" hidden="1">#REF!</definedName>
    <definedName name="BExEUHUG1NGJGB6F1UH5IKFZ9B9M" localSheetId="0" hidden="1">#REF!</definedName>
    <definedName name="BExEUHUG1NGJGB6F1UH5IKFZ9B9M" hidden="1">#REF!</definedName>
    <definedName name="BExEUNE4T242Y59C6MS28MXEUGCP" localSheetId="5" hidden="1">#REF!</definedName>
    <definedName name="BExEUNE4T242Y59C6MS28MXEUGCP" localSheetId="9" hidden="1">#REF!</definedName>
    <definedName name="BExEUNE4T242Y59C6MS28MXEUGCP" localSheetId="6" hidden="1">#REF!</definedName>
    <definedName name="BExEUNE4T242Y59C6MS28MXEUGCP" localSheetId="10" hidden="1">#REF!</definedName>
    <definedName name="BExEUNE4T242Y59C6MS28MXEUGCP" localSheetId="13" hidden="1">#REF!</definedName>
    <definedName name="BExEUNE4T242Y59C6MS28MXEUGCP" localSheetId="14" hidden="1">#REF!</definedName>
    <definedName name="BExEUNE4T242Y59C6MS28MXEUGCP" localSheetId="16" hidden="1">#REF!</definedName>
    <definedName name="BExEUNE4T242Y59C6MS28MXEUGCP" localSheetId="15" hidden="1">#REF!</definedName>
    <definedName name="BExEUNE4T242Y59C6MS28MXEUGCP" localSheetId="18" hidden="1">#REF!</definedName>
    <definedName name="BExEUNE4T242Y59C6MS28MXEUGCP" localSheetId="17" hidden="1">#REF!</definedName>
    <definedName name="BExEUNE4T242Y59C6MS28MXEUGCP" localSheetId="2" hidden="1">#REF!</definedName>
    <definedName name="BExEUNE4T242Y59C6MS28MXEUGCP" localSheetId="0" hidden="1">#REF!</definedName>
    <definedName name="BExEUNE4T242Y59C6MS28MXEUGCP" hidden="1">#REF!</definedName>
    <definedName name="BExEUNU7FYVTR4DD1D31SS7PNXX2" localSheetId="5" hidden="1">#REF!</definedName>
    <definedName name="BExEUNU7FYVTR4DD1D31SS7PNXX2" localSheetId="9" hidden="1">#REF!</definedName>
    <definedName name="BExEUNU7FYVTR4DD1D31SS7PNXX2" localSheetId="6" hidden="1">#REF!</definedName>
    <definedName name="BExEUNU7FYVTR4DD1D31SS7PNXX2" localSheetId="10" hidden="1">#REF!</definedName>
    <definedName name="BExEUNU7FYVTR4DD1D31SS7PNXX2" localSheetId="13" hidden="1">#REF!</definedName>
    <definedName name="BExEUNU7FYVTR4DD1D31SS7PNXX2" localSheetId="14" hidden="1">#REF!</definedName>
    <definedName name="BExEUNU7FYVTR4DD1D31SS7PNXX2" localSheetId="16" hidden="1">#REF!</definedName>
    <definedName name="BExEUNU7FYVTR4DD1D31SS7PNXX2" localSheetId="15" hidden="1">#REF!</definedName>
    <definedName name="BExEUNU7FYVTR4DD1D31SS7PNXX2" localSheetId="18" hidden="1">#REF!</definedName>
    <definedName name="BExEUNU7FYVTR4DD1D31SS7PNXX2" localSheetId="17" hidden="1">#REF!</definedName>
    <definedName name="BExEUNU7FYVTR4DD1D31SS7PNXX2" localSheetId="2" hidden="1">#REF!</definedName>
    <definedName name="BExEUNU7FYVTR4DD1D31SS7PNXX2" localSheetId="0" hidden="1">#REF!</definedName>
    <definedName name="BExEUNU7FYVTR4DD1D31SS7PNXX2" hidden="1">#REF!</definedName>
    <definedName name="BExEUOAHB0OT3BACAHNZ3B905C0P" localSheetId="5" hidden="1">#REF!</definedName>
    <definedName name="BExEUOAHB0OT3BACAHNZ3B905C0P" localSheetId="9" hidden="1">#REF!</definedName>
    <definedName name="BExEUOAHB0OT3BACAHNZ3B905C0P" localSheetId="6" hidden="1">#REF!</definedName>
    <definedName name="BExEUOAHB0OT3BACAHNZ3B905C0P" localSheetId="10" hidden="1">#REF!</definedName>
    <definedName name="BExEUOAHB0OT3BACAHNZ3B905C0P" localSheetId="16" hidden="1">#REF!</definedName>
    <definedName name="BExEUOAHB0OT3BACAHNZ3B905C0P" localSheetId="15" hidden="1">#REF!</definedName>
    <definedName name="BExEUOAHB0OT3BACAHNZ3B905C0P" localSheetId="18" hidden="1">#REF!</definedName>
    <definedName name="BExEUOAHB0OT3BACAHNZ3B905C0P" localSheetId="17" hidden="1">#REF!</definedName>
    <definedName name="BExEUOAHB0OT3BACAHNZ3B905C0P" localSheetId="2" hidden="1">#REF!</definedName>
    <definedName name="BExEUOAHB0OT3BACAHNZ3B905C0P" localSheetId="0" hidden="1">#REF!</definedName>
    <definedName name="BExEUOAHB0OT3BACAHNZ3B905C0P" hidden="1">#REF!</definedName>
    <definedName name="BExEV2TP7NA3ZR6RJGH5ER370OUM" localSheetId="5" hidden="1">#REF!</definedName>
    <definedName name="BExEV2TP7NA3ZR6RJGH5ER370OUM" localSheetId="9" hidden="1">#REF!</definedName>
    <definedName name="BExEV2TP7NA3ZR6RJGH5ER370OUM" localSheetId="6" hidden="1">#REF!</definedName>
    <definedName name="BExEV2TP7NA3ZR6RJGH5ER370OUM" localSheetId="10" hidden="1">#REF!</definedName>
    <definedName name="BExEV2TP7NA3ZR6RJGH5ER370OUM" localSheetId="13" hidden="1">#REF!</definedName>
    <definedName name="BExEV2TP7NA3ZR6RJGH5ER370OUM" localSheetId="14" hidden="1">#REF!</definedName>
    <definedName name="BExEV2TP7NA3ZR6RJGH5ER370OUM" localSheetId="16" hidden="1">#REF!</definedName>
    <definedName name="BExEV2TP7NA3ZR6RJGH5ER370OUM" localSheetId="15" hidden="1">#REF!</definedName>
    <definedName name="BExEV2TP7NA3ZR6RJGH5ER370OUM" localSheetId="18" hidden="1">#REF!</definedName>
    <definedName name="BExEV2TP7NA3ZR6RJGH5ER370OUM" localSheetId="17" hidden="1">#REF!</definedName>
    <definedName name="BExEV2TP7NA3ZR6RJGH5ER370OUM" localSheetId="2" hidden="1">#REF!</definedName>
    <definedName name="BExEV2TP7NA3ZR6RJGH5ER370OUM" localSheetId="0" hidden="1">#REF!</definedName>
    <definedName name="BExEV2TP7NA3ZR6RJGH5ER370OUM" hidden="1">#REF!</definedName>
    <definedName name="BExEV3Q7M5YTX3CY3QCP1SUIEP2E" localSheetId="5" hidden="1">#REF!</definedName>
    <definedName name="BExEV3Q7M5YTX3CY3QCP1SUIEP2E" localSheetId="9" hidden="1">#REF!</definedName>
    <definedName name="BExEV3Q7M5YTX3CY3QCP1SUIEP2E" localSheetId="6" hidden="1">#REF!</definedName>
    <definedName name="BExEV3Q7M5YTX3CY3QCP1SUIEP2E" localSheetId="10" hidden="1">#REF!</definedName>
    <definedName name="BExEV3Q7M5YTX3CY3QCP1SUIEP2E" localSheetId="13" hidden="1">#REF!</definedName>
    <definedName name="BExEV3Q7M5YTX3CY3QCP1SUIEP2E" localSheetId="14" hidden="1">#REF!</definedName>
    <definedName name="BExEV3Q7M5YTX3CY3QCP1SUIEP2E" localSheetId="16" hidden="1">#REF!</definedName>
    <definedName name="BExEV3Q7M5YTX3CY3QCP1SUIEP2E" localSheetId="15" hidden="1">#REF!</definedName>
    <definedName name="BExEV3Q7M5YTX3CY3QCP1SUIEP2E" localSheetId="18" hidden="1">#REF!</definedName>
    <definedName name="BExEV3Q7M5YTX3CY3QCP1SUIEP2E" localSheetId="17" hidden="1">#REF!</definedName>
    <definedName name="BExEV3Q7M5YTX3CY3QCP1SUIEP2E" localSheetId="2" hidden="1">#REF!</definedName>
    <definedName name="BExEV3Q7M5YTX3CY3QCP1SUIEP2E" localSheetId="0" hidden="1">#REF!</definedName>
    <definedName name="BExEV3Q7M5YTX3CY3QCP1SUIEP2E" hidden="1">#REF!</definedName>
    <definedName name="BExEV69USLNYO2QRJRC0J92XUF00" localSheetId="5" hidden="1">#REF!</definedName>
    <definedName name="BExEV69USLNYO2QRJRC0J92XUF00" localSheetId="9" hidden="1">#REF!</definedName>
    <definedName name="BExEV69USLNYO2QRJRC0J92XUF00" localSheetId="6" hidden="1">#REF!</definedName>
    <definedName name="BExEV69USLNYO2QRJRC0J92XUF00" localSheetId="10" hidden="1">#REF!</definedName>
    <definedName name="BExEV69USLNYO2QRJRC0J92XUF00" localSheetId="13" hidden="1">#REF!</definedName>
    <definedName name="BExEV69USLNYO2QRJRC0J92XUF00" localSheetId="14" hidden="1">#REF!</definedName>
    <definedName name="BExEV69USLNYO2QRJRC0J92XUF00" localSheetId="16" hidden="1">#REF!</definedName>
    <definedName name="BExEV69USLNYO2QRJRC0J92XUF00" localSheetId="15" hidden="1">#REF!</definedName>
    <definedName name="BExEV69USLNYO2QRJRC0J92XUF00" localSheetId="18" hidden="1">#REF!</definedName>
    <definedName name="BExEV69USLNYO2QRJRC0J92XUF00" localSheetId="17" hidden="1">#REF!</definedName>
    <definedName name="BExEV69USLNYO2QRJRC0J92XUF00" localSheetId="2" hidden="1">#REF!</definedName>
    <definedName name="BExEV69USLNYO2QRJRC0J92XUF00" localSheetId="0" hidden="1">#REF!</definedName>
    <definedName name="BExEV69USLNYO2QRJRC0J92XUF00" hidden="1">#REF!</definedName>
    <definedName name="BExEV6KNTQOCFD7GV726XQEVQ7R6" localSheetId="5" hidden="1">#REF!</definedName>
    <definedName name="BExEV6KNTQOCFD7GV726XQEVQ7R6" localSheetId="9" hidden="1">#REF!</definedName>
    <definedName name="BExEV6KNTQOCFD7GV726XQEVQ7R6" localSheetId="6" hidden="1">#REF!</definedName>
    <definedName name="BExEV6KNTQOCFD7GV726XQEVQ7R6" localSheetId="10" hidden="1">#REF!</definedName>
    <definedName name="BExEV6KNTQOCFD7GV726XQEVQ7R6" localSheetId="13" hidden="1">#REF!</definedName>
    <definedName name="BExEV6KNTQOCFD7GV726XQEVQ7R6" localSheetId="14" hidden="1">#REF!</definedName>
    <definedName name="BExEV6KNTQOCFD7GV726XQEVQ7R6" localSheetId="16" hidden="1">#REF!</definedName>
    <definedName name="BExEV6KNTQOCFD7GV726XQEVQ7R6" localSheetId="15" hidden="1">#REF!</definedName>
    <definedName name="BExEV6KNTQOCFD7GV726XQEVQ7R6" localSheetId="18" hidden="1">#REF!</definedName>
    <definedName name="BExEV6KNTQOCFD7GV726XQEVQ7R6" localSheetId="17" hidden="1">#REF!</definedName>
    <definedName name="BExEV6KNTQOCFD7GV726XQEVQ7R6" localSheetId="2" hidden="1">#REF!</definedName>
    <definedName name="BExEV6KNTQOCFD7GV726XQEVQ7R6" localSheetId="0" hidden="1">#REF!</definedName>
    <definedName name="BExEV6KNTQOCFD7GV726XQEVQ7R6" hidden="1">#REF!</definedName>
    <definedName name="BExEV6VGM4POO9QT9KH3QA3VYCWM" localSheetId="5" hidden="1">#REF!</definedName>
    <definedName name="BExEV6VGM4POO9QT9KH3QA3VYCWM" localSheetId="9" hidden="1">#REF!</definedName>
    <definedName name="BExEV6VGM4POO9QT9KH3QA3VYCWM" localSheetId="6" hidden="1">#REF!</definedName>
    <definedName name="BExEV6VGM4POO9QT9KH3QA3VYCWM" localSheetId="10" hidden="1">#REF!</definedName>
    <definedName name="BExEV6VGM4POO9QT9KH3QA3VYCWM" localSheetId="13" hidden="1">#REF!</definedName>
    <definedName name="BExEV6VGM4POO9QT9KH3QA3VYCWM" localSheetId="14" hidden="1">#REF!</definedName>
    <definedName name="BExEV6VGM4POO9QT9KH3QA3VYCWM" localSheetId="16" hidden="1">#REF!</definedName>
    <definedName name="BExEV6VGM4POO9QT9KH3QA3VYCWM" localSheetId="15" hidden="1">#REF!</definedName>
    <definedName name="BExEV6VGM4POO9QT9KH3QA3VYCWM" localSheetId="18" hidden="1">#REF!</definedName>
    <definedName name="BExEV6VGM4POO9QT9KH3QA3VYCWM" localSheetId="17" hidden="1">#REF!</definedName>
    <definedName name="BExEV6VGM4POO9QT9KH3QA3VYCWM" localSheetId="2" hidden="1">#REF!</definedName>
    <definedName name="BExEV6VGM4POO9QT9KH3QA3VYCWM" localSheetId="0" hidden="1">#REF!</definedName>
    <definedName name="BExEV6VGM4POO9QT9KH3QA3VYCWM" hidden="1">#REF!</definedName>
    <definedName name="BExEVCEYMOI0PGO7HAEOS9CVMU2O" localSheetId="5" hidden="1">#REF!</definedName>
    <definedName name="BExEVCEYMOI0PGO7HAEOS9CVMU2O" localSheetId="9" hidden="1">#REF!</definedName>
    <definedName name="BExEVCEYMOI0PGO7HAEOS9CVMU2O" localSheetId="6" hidden="1">#REF!</definedName>
    <definedName name="BExEVCEYMOI0PGO7HAEOS9CVMU2O" localSheetId="10" hidden="1">#REF!</definedName>
    <definedName name="BExEVCEYMOI0PGO7HAEOS9CVMU2O" localSheetId="13" hidden="1">#REF!</definedName>
    <definedName name="BExEVCEYMOI0PGO7HAEOS9CVMU2O" localSheetId="14" hidden="1">#REF!</definedName>
    <definedName name="BExEVCEYMOI0PGO7HAEOS9CVMU2O" localSheetId="16" hidden="1">#REF!</definedName>
    <definedName name="BExEVCEYMOI0PGO7HAEOS9CVMU2O" localSheetId="15" hidden="1">#REF!</definedName>
    <definedName name="BExEVCEYMOI0PGO7HAEOS9CVMU2O" localSheetId="18" hidden="1">#REF!</definedName>
    <definedName name="BExEVCEYMOI0PGO7HAEOS9CVMU2O" localSheetId="17" hidden="1">#REF!</definedName>
    <definedName name="BExEVCEYMOI0PGO7HAEOS9CVMU2O" localSheetId="2" hidden="1">#REF!</definedName>
    <definedName name="BExEVCEYMOI0PGO7HAEOS9CVMU2O" localSheetId="0" hidden="1">#REF!</definedName>
    <definedName name="BExEVCEYMOI0PGO7HAEOS9CVMU2O" hidden="1">#REF!</definedName>
    <definedName name="BExEVET98G3FU6QBF9LHYWSAMV0O" localSheetId="5" hidden="1">#REF!</definedName>
    <definedName name="BExEVET98G3FU6QBF9LHYWSAMV0O" localSheetId="9" hidden="1">#REF!</definedName>
    <definedName name="BExEVET98G3FU6QBF9LHYWSAMV0O" localSheetId="6" hidden="1">#REF!</definedName>
    <definedName name="BExEVET98G3FU6QBF9LHYWSAMV0O" localSheetId="10" hidden="1">#REF!</definedName>
    <definedName name="BExEVET98G3FU6QBF9LHYWSAMV0O" localSheetId="13" hidden="1">#REF!</definedName>
    <definedName name="BExEVET98G3FU6QBF9LHYWSAMV0O" localSheetId="14" hidden="1">#REF!</definedName>
    <definedName name="BExEVET98G3FU6QBF9LHYWSAMV0O" localSheetId="16" hidden="1">#REF!</definedName>
    <definedName name="BExEVET98G3FU6QBF9LHYWSAMV0O" localSheetId="15" hidden="1">#REF!</definedName>
    <definedName name="BExEVET98G3FU6QBF9LHYWSAMV0O" localSheetId="18" hidden="1">#REF!</definedName>
    <definedName name="BExEVET98G3FU6QBF9LHYWSAMV0O" localSheetId="17" hidden="1">#REF!</definedName>
    <definedName name="BExEVET98G3FU6QBF9LHYWSAMV0O" localSheetId="2" hidden="1">#REF!</definedName>
    <definedName name="BExEVET98G3FU6QBF9LHYWSAMV0O" localSheetId="0" hidden="1">#REF!</definedName>
    <definedName name="BExEVET98G3FU6QBF9LHYWSAMV0O" hidden="1">#REF!</definedName>
    <definedName name="BExEVNCUT0PDUYNJH7G6BSEWZOT2" localSheetId="5" hidden="1">#REF!</definedName>
    <definedName name="BExEVNCUT0PDUYNJH7G6BSEWZOT2" localSheetId="9" hidden="1">#REF!</definedName>
    <definedName name="BExEVNCUT0PDUYNJH7G6BSEWZOT2" localSheetId="6" hidden="1">#REF!</definedName>
    <definedName name="BExEVNCUT0PDUYNJH7G6BSEWZOT2" localSheetId="10" hidden="1">#REF!</definedName>
    <definedName name="BExEVNCUT0PDUYNJH7G6BSEWZOT2" localSheetId="13" hidden="1">#REF!</definedName>
    <definedName name="BExEVNCUT0PDUYNJH7G6BSEWZOT2" localSheetId="14" hidden="1">#REF!</definedName>
    <definedName name="BExEVNCUT0PDUYNJH7G6BSEWZOT2" localSheetId="16" hidden="1">#REF!</definedName>
    <definedName name="BExEVNCUT0PDUYNJH7G6BSEWZOT2" localSheetId="15" hidden="1">#REF!</definedName>
    <definedName name="BExEVNCUT0PDUYNJH7G6BSEWZOT2" localSheetId="18" hidden="1">#REF!</definedName>
    <definedName name="BExEVNCUT0PDUYNJH7G6BSEWZOT2" localSheetId="17" hidden="1">#REF!</definedName>
    <definedName name="BExEVNCUT0PDUYNJH7G6BSEWZOT2" localSheetId="2" hidden="1">#REF!</definedName>
    <definedName name="BExEVNCUT0PDUYNJH7G6BSEWZOT2" localSheetId="0" hidden="1">#REF!</definedName>
    <definedName name="BExEVNCUT0PDUYNJH7G6BSEWZOT2" hidden="1">#REF!</definedName>
    <definedName name="BExEVPGF4V5J0WQRZKUM8F9TTKZJ" localSheetId="5" hidden="1">#REF!</definedName>
    <definedName name="BExEVPGF4V5J0WQRZKUM8F9TTKZJ" localSheetId="9" hidden="1">#REF!</definedName>
    <definedName name="BExEVPGF4V5J0WQRZKUM8F9TTKZJ" localSheetId="6" hidden="1">#REF!</definedName>
    <definedName name="BExEVPGF4V5J0WQRZKUM8F9TTKZJ" localSheetId="10" hidden="1">#REF!</definedName>
    <definedName name="BExEVPGF4V5J0WQRZKUM8F9TTKZJ" localSheetId="13" hidden="1">#REF!</definedName>
    <definedName name="BExEVPGF4V5J0WQRZKUM8F9TTKZJ" localSheetId="14" hidden="1">#REF!</definedName>
    <definedName name="BExEVPGF4V5J0WQRZKUM8F9TTKZJ" localSheetId="16" hidden="1">#REF!</definedName>
    <definedName name="BExEVPGF4V5J0WQRZKUM8F9TTKZJ" localSheetId="15" hidden="1">#REF!</definedName>
    <definedName name="BExEVPGF4V5J0WQRZKUM8F9TTKZJ" localSheetId="18" hidden="1">#REF!</definedName>
    <definedName name="BExEVPGF4V5J0WQRZKUM8F9TTKZJ" localSheetId="17" hidden="1">#REF!</definedName>
    <definedName name="BExEVPGF4V5J0WQRZKUM8F9TTKZJ" localSheetId="2" hidden="1">#REF!</definedName>
    <definedName name="BExEVPGF4V5J0WQRZKUM8F9TTKZJ" localSheetId="0" hidden="1">#REF!</definedName>
    <definedName name="BExEVPGF4V5J0WQRZKUM8F9TTKZJ" hidden="1">#REF!</definedName>
    <definedName name="BExEVVLIEVWYRF2UUC1H0H5QU1CP" localSheetId="5" hidden="1">#REF!</definedName>
    <definedName name="BExEVVLIEVWYRF2UUC1H0H5QU1CP" localSheetId="9" hidden="1">#REF!</definedName>
    <definedName name="BExEVVLIEVWYRF2UUC1H0H5QU1CP" localSheetId="6" hidden="1">#REF!</definedName>
    <definedName name="BExEVVLIEVWYRF2UUC1H0H5QU1CP" localSheetId="10" hidden="1">#REF!</definedName>
    <definedName name="BExEVVLIEVWYRF2UUC1H0H5QU1CP" localSheetId="13" hidden="1">#REF!</definedName>
    <definedName name="BExEVVLIEVWYRF2UUC1H0H5QU1CP" localSheetId="14" hidden="1">#REF!</definedName>
    <definedName name="BExEVVLIEVWYRF2UUC1H0H5QU1CP" localSheetId="16" hidden="1">#REF!</definedName>
    <definedName name="BExEVVLIEVWYRF2UUC1H0H5QU1CP" localSheetId="15" hidden="1">#REF!</definedName>
    <definedName name="BExEVVLIEVWYRF2UUC1H0H5QU1CP" localSheetId="18" hidden="1">#REF!</definedName>
    <definedName name="BExEVVLIEVWYRF2UUC1H0H5QU1CP" localSheetId="17" hidden="1">#REF!</definedName>
    <definedName name="BExEVVLIEVWYRF2UUC1H0H5QU1CP" localSheetId="2" hidden="1">#REF!</definedName>
    <definedName name="BExEVVLIEVWYRF2UUC1H0H5QU1CP" localSheetId="0" hidden="1">#REF!</definedName>
    <definedName name="BExEVVLIEVWYRF2UUC1H0H5QU1CP" hidden="1">#REF!</definedName>
    <definedName name="BExEVWCKO8T84GW9Z3X47915XKSH" localSheetId="5" hidden="1">#REF!</definedName>
    <definedName name="BExEVWCKO8T84GW9Z3X47915XKSH" localSheetId="9" hidden="1">#REF!</definedName>
    <definedName name="BExEVWCKO8T84GW9Z3X47915XKSH" localSheetId="6" hidden="1">#REF!</definedName>
    <definedName name="BExEVWCKO8T84GW9Z3X47915XKSH" localSheetId="10" hidden="1">#REF!</definedName>
    <definedName name="BExEVWCKO8T84GW9Z3X47915XKSH" localSheetId="13" hidden="1">#REF!</definedName>
    <definedName name="BExEVWCKO8T84GW9Z3X47915XKSH" localSheetId="14" hidden="1">#REF!</definedName>
    <definedName name="BExEVWCKO8T84GW9Z3X47915XKSH" localSheetId="16" hidden="1">#REF!</definedName>
    <definedName name="BExEVWCKO8T84GW9Z3X47915XKSH" localSheetId="15" hidden="1">#REF!</definedName>
    <definedName name="BExEVWCKO8T84GW9Z3X47915XKSH" localSheetId="18" hidden="1">#REF!</definedName>
    <definedName name="BExEVWCKO8T84GW9Z3X47915XKSH" localSheetId="17" hidden="1">#REF!</definedName>
    <definedName name="BExEVWCKO8T84GW9Z3X47915XKSH" localSheetId="2" hidden="1">#REF!</definedName>
    <definedName name="BExEVWCKO8T84GW9Z3X47915XKSH" localSheetId="0" hidden="1">#REF!</definedName>
    <definedName name="BExEVWCKO8T84GW9Z3X47915XKSH" hidden="1">#REF!</definedName>
    <definedName name="BExEVZSJWMZ5L2ZE7AZC57CXKW6T" localSheetId="5" hidden="1">#REF!</definedName>
    <definedName name="BExEVZSJWMZ5L2ZE7AZC57CXKW6T" localSheetId="9" hidden="1">#REF!</definedName>
    <definedName name="BExEVZSJWMZ5L2ZE7AZC57CXKW6T" localSheetId="6" hidden="1">#REF!</definedName>
    <definedName name="BExEVZSJWMZ5L2ZE7AZC57CXKW6T" localSheetId="10" hidden="1">#REF!</definedName>
    <definedName name="BExEVZSJWMZ5L2ZE7AZC57CXKW6T" localSheetId="13" hidden="1">#REF!</definedName>
    <definedName name="BExEVZSJWMZ5L2ZE7AZC57CXKW6T" localSheetId="14" hidden="1">#REF!</definedName>
    <definedName name="BExEVZSJWMZ5L2ZE7AZC57CXKW6T" localSheetId="16" hidden="1">#REF!</definedName>
    <definedName name="BExEVZSJWMZ5L2ZE7AZC57CXKW6T" localSheetId="15" hidden="1">#REF!</definedName>
    <definedName name="BExEVZSJWMZ5L2ZE7AZC57CXKW6T" localSheetId="18" hidden="1">#REF!</definedName>
    <definedName name="BExEVZSJWMZ5L2ZE7AZC57CXKW6T" localSheetId="17" hidden="1">#REF!</definedName>
    <definedName name="BExEVZSJWMZ5L2ZE7AZC57CXKW6T" localSheetId="2" hidden="1">#REF!</definedName>
    <definedName name="BExEVZSJWMZ5L2ZE7AZC57CXKW6T" localSheetId="0" hidden="1">#REF!</definedName>
    <definedName name="BExEVZSJWMZ5L2ZE7AZC57CXKW6T" hidden="1">#REF!</definedName>
    <definedName name="BExEW0JL1GFFCXMDGW54CI7Y8FZN" localSheetId="5" hidden="1">#REF!</definedName>
    <definedName name="BExEW0JL1GFFCXMDGW54CI7Y8FZN" localSheetId="9" hidden="1">#REF!</definedName>
    <definedName name="BExEW0JL1GFFCXMDGW54CI7Y8FZN" localSheetId="6" hidden="1">#REF!</definedName>
    <definedName name="BExEW0JL1GFFCXMDGW54CI7Y8FZN" localSheetId="10" hidden="1">#REF!</definedName>
    <definedName name="BExEW0JL1GFFCXMDGW54CI7Y8FZN" localSheetId="13" hidden="1">#REF!</definedName>
    <definedName name="BExEW0JL1GFFCXMDGW54CI7Y8FZN" localSheetId="14" hidden="1">#REF!</definedName>
    <definedName name="BExEW0JL1GFFCXMDGW54CI7Y8FZN" localSheetId="16" hidden="1">#REF!</definedName>
    <definedName name="BExEW0JL1GFFCXMDGW54CI7Y8FZN" localSheetId="15" hidden="1">#REF!</definedName>
    <definedName name="BExEW0JL1GFFCXMDGW54CI7Y8FZN" localSheetId="18" hidden="1">#REF!</definedName>
    <definedName name="BExEW0JL1GFFCXMDGW54CI7Y8FZN" localSheetId="17" hidden="1">#REF!</definedName>
    <definedName name="BExEW0JL1GFFCXMDGW54CI7Y8FZN" localSheetId="2" hidden="1">#REF!</definedName>
    <definedName name="BExEW0JL1GFFCXMDGW54CI7Y8FZN" localSheetId="0" hidden="1">#REF!</definedName>
    <definedName name="BExEW0JL1GFFCXMDGW54CI7Y8FZN" hidden="1">#REF!</definedName>
    <definedName name="BExEW68M9WL8214QH9C7VCK7BN08" localSheetId="5" hidden="1">#REF!</definedName>
    <definedName name="BExEW68M9WL8214QH9C7VCK7BN08" localSheetId="9" hidden="1">#REF!</definedName>
    <definedName name="BExEW68M9WL8214QH9C7VCK7BN08" localSheetId="6" hidden="1">#REF!</definedName>
    <definedName name="BExEW68M9WL8214QH9C7VCK7BN08" localSheetId="10" hidden="1">#REF!</definedName>
    <definedName name="BExEW68M9WL8214QH9C7VCK7BN08" localSheetId="13" hidden="1">#REF!</definedName>
    <definedName name="BExEW68M9WL8214QH9C7VCK7BN08" localSheetId="14" hidden="1">#REF!</definedName>
    <definedName name="BExEW68M9WL8214QH9C7VCK7BN08" localSheetId="16" hidden="1">#REF!</definedName>
    <definedName name="BExEW68M9WL8214QH9C7VCK7BN08" localSheetId="15" hidden="1">#REF!</definedName>
    <definedName name="BExEW68M9WL8214QH9C7VCK7BN08" localSheetId="18" hidden="1">#REF!</definedName>
    <definedName name="BExEW68M9WL8214QH9C7VCK7BN08" localSheetId="17" hidden="1">#REF!</definedName>
    <definedName name="BExEW68M9WL8214QH9C7VCK7BN08" localSheetId="2" hidden="1">#REF!</definedName>
    <definedName name="BExEW68M9WL8214QH9C7VCK7BN08" localSheetId="0" hidden="1">#REF!</definedName>
    <definedName name="BExEW68M9WL8214QH9C7VCK7BN08" hidden="1">#REF!</definedName>
    <definedName name="BExEW8HFKH6F47KIHYBDRUEFZ2ZZ" localSheetId="5" hidden="1">#REF!</definedName>
    <definedName name="BExEW8HFKH6F47KIHYBDRUEFZ2ZZ" localSheetId="9" hidden="1">#REF!</definedName>
    <definedName name="BExEW8HFKH6F47KIHYBDRUEFZ2ZZ" localSheetId="6" hidden="1">#REF!</definedName>
    <definedName name="BExEW8HFKH6F47KIHYBDRUEFZ2ZZ" localSheetId="10" hidden="1">#REF!</definedName>
    <definedName name="BExEW8HFKH6F47KIHYBDRUEFZ2ZZ" localSheetId="13" hidden="1">#REF!</definedName>
    <definedName name="BExEW8HFKH6F47KIHYBDRUEFZ2ZZ" localSheetId="14" hidden="1">#REF!</definedName>
    <definedName name="BExEW8HFKH6F47KIHYBDRUEFZ2ZZ" localSheetId="16" hidden="1">#REF!</definedName>
    <definedName name="BExEW8HFKH6F47KIHYBDRUEFZ2ZZ" localSheetId="15" hidden="1">#REF!</definedName>
    <definedName name="BExEW8HFKH6F47KIHYBDRUEFZ2ZZ" localSheetId="18" hidden="1">#REF!</definedName>
    <definedName name="BExEW8HFKH6F47KIHYBDRUEFZ2ZZ" localSheetId="17" hidden="1">#REF!</definedName>
    <definedName name="BExEW8HFKH6F47KIHYBDRUEFZ2ZZ" localSheetId="2" hidden="1">#REF!</definedName>
    <definedName name="BExEW8HFKH6F47KIHYBDRUEFZ2ZZ" localSheetId="0" hidden="1">#REF!</definedName>
    <definedName name="BExEW8HFKH6F47KIHYBDRUEFZ2ZZ" hidden="1">#REF!</definedName>
    <definedName name="BExEWB6JHMITZPXHB6JATOCLLKLJ" localSheetId="5" hidden="1">#REF!</definedName>
    <definedName name="BExEWB6JHMITZPXHB6JATOCLLKLJ" localSheetId="9" hidden="1">#REF!</definedName>
    <definedName name="BExEWB6JHMITZPXHB6JATOCLLKLJ" localSheetId="6" hidden="1">#REF!</definedName>
    <definedName name="BExEWB6JHMITZPXHB6JATOCLLKLJ" localSheetId="10" hidden="1">#REF!</definedName>
    <definedName name="BExEWB6JHMITZPXHB6JATOCLLKLJ" localSheetId="13" hidden="1">#REF!</definedName>
    <definedName name="BExEWB6JHMITZPXHB6JATOCLLKLJ" localSheetId="14" hidden="1">#REF!</definedName>
    <definedName name="BExEWB6JHMITZPXHB6JATOCLLKLJ" localSheetId="16" hidden="1">#REF!</definedName>
    <definedName name="BExEWB6JHMITZPXHB6JATOCLLKLJ" localSheetId="15" hidden="1">#REF!</definedName>
    <definedName name="BExEWB6JHMITZPXHB6JATOCLLKLJ" localSheetId="18" hidden="1">#REF!</definedName>
    <definedName name="BExEWB6JHMITZPXHB6JATOCLLKLJ" localSheetId="17" hidden="1">#REF!</definedName>
    <definedName name="BExEWB6JHMITZPXHB6JATOCLLKLJ" localSheetId="2" hidden="1">#REF!</definedName>
    <definedName name="BExEWB6JHMITZPXHB6JATOCLLKLJ" localSheetId="0" hidden="1">#REF!</definedName>
    <definedName name="BExEWB6JHMITZPXHB6JATOCLLKLJ" hidden="1">#REF!</definedName>
    <definedName name="BExEWNBGQS1U2LW3W84T4LSJ9K00" localSheetId="5" hidden="1">#REF!</definedName>
    <definedName name="BExEWNBGQS1U2LW3W84T4LSJ9K00" localSheetId="9" hidden="1">#REF!</definedName>
    <definedName name="BExEWNBGQS1U2LW3W84T4LSJ9K00" localSheetId="6" hidden="1">#REF!</definedName>
    <definedName name="BExEWNBGQS1U2LW3W84T4LSJ9K00" localSheetId="10" hidden="1">#REF!</definedName>
    <definedName name="BExEWNBGQS1U2LW3W84T4LSJ9K00" localSheetId="13" hidden="1">#REF!</definedName>
    <definedName name="BExEWNBGQS1U2LW3W84T4LSJ9K00" localSheetId="14" hidden="1">#REF!</definedName>
    <definedName name="BExEWNBGQS1U2LW3W84T4LSJ9K00" localSheetId="16" hidden="1">#REF!</definedName>
    <definedName name="BExEWNBGQS1U2LW3W84T4LSJ9K00" localSheetId="15" hidden="1">#REF!</definedName>
    <definedName name="BExEWNBGQS1U2LW3W84T4LSJ9K00" localSheetId="18" hidden="1">#REF!</definedName>
    <definedName name="BExEWNBGQS1U2LW3W84T4LSJ9K00" localSheetId="17" hidden="1">#REF!</definedName>
    <definedName name="BExEWNBGQS1U2LW3W84T4LSJ9K00" localSheetId="2" hidden="1">#REF!</definedName>
    <definedName name="BExEWNBGQS1U2LW3W84T4LSJ9K00" localSheetId="0" hidden="1">#REF!</definedName>
    <definedName name="BExEWNBGQS1U2LW3W84T4LSJ9K00" hidden="1">#REF!</definedName>
    <definedName name="BExEWO7STL7HNZSTY8VQBPTX1WK6" localSheetId="5" hidden="1">#REF!</definedName>
    <definedName name="BExEWO7STL7HNZSTY8VQBPTX1WK6" localSheetId="9" hidden="1">#REF!</definedName>
    <definedName name="BExEWO7STL7HNZSTY8VQBPTX1WK6" localSheetId="6" hidden="1">#REF!</definedName>
    <definedName name="BExEWO7STL7HNZSTY8VQBPTX1WK6" localSheetId="10" hidden="1">#REF!</definedName>
    <definedName name="BExEWO7STL7HNZSTY8VQBPTX1WK6" localSheetId="13" hidden="1">#REF!</definedName>
    <definedName name="BExEWO7STL7HNZSTY8VQBPTX1WK6" localSheetId="14" hidden="1">#REF!</definedName>
    <definedName name="BExEWO7STL7HNZSTY8VQBPTX1WK6" localSheetId="16" hidden="1">#REF!</definedName>
    <definedName name="BExEWO7STL7HNZSTY8VQBPTX1WK6" localSheetId="15" hidden="1">#REF!</definedName>
    <definedName name="BExEWO7STL7HNZSTY8VQBPTX1WK6" localSheetId="18" hidden="1">#REF!</definedName>
    <definedName name="BExEWO7STL7HNZSTY8VQBPTX1WK6" localSheetId="17" hidden="1">#REF!</definedName>
    <definedName name="BExEWO7STL7HNZSTY8VQBPTX1WK6" localSheetId="2" hidden="1">#REF!</definedName>
    <definedName name="BExEWO7STL7HNZSTY8VQBPTX1WK6" localSheetId="0" hidden="1">#REF!</definedName>
    <definedName name="BExEWO7STL7HNZSTY8VQBPTX1WK6" hidden="1">#REF!</definedName>
    <definedName name="BExEWQ0M1N3KMKTDJ73H10QSG4W1" localSheetId="5" hidden="1">#REF!</definedName>
    <definedName name="BExEWQ0M1N3KMKTDJ73H10QSG4W1" localSheetId="9" hidden="1">#REF!</definedName>
    <definedName name="BExEWQ0M1N3KMKTDJ73H10QSG4W1" localSheetId="6" hidden="1">#REF!</definedName>
    <definedName name="BExEWQ0M1N3KMKTDJ73H10QSG4W1" localSheetId="10" hidden="1">#REF!</definedName>
    <definedName name="BExEWQ0M1N3KMKTDJ73H10QSG4W1" localSheetId="13" hidden="1">#REF!</definedName>
    <definedName name="BExEWQ0M1N3KMKTDJ73H10QSG4W1" localSheetId="14" hidden="1">#REF!</definedName>
    <definedName name="BExEWQ0M1N3KMKTDJ73H10QSG4W1" localSheetId="16" hidden="1">#REF!</definedName>
    <definedName name="BExEWQ0M1N3KMKTDJ73H10QSG4W1" localSheetId="15" hidden="1">#REF!</definedName>
    <definedName name="BExEWQ0M1N3KMKTDJ73H10QSG4W1" localSheetId="18" hidden="1">#REF!</definedName>
    <definedName name="BExEWQ0M1N3KMKTDJ73H10QSG4W1" localSheetId="17" hidden="1">#REF!</definedName>
    <definedName name="BExEWQ0M1N3KMKTDJ73H10QSG4W1" localSheetId="2" hidden="1">#REF!</definedName>
    <definedName name="BExEWQ0M1N3KMKTDJ73H10QSG4W1" localSheetId="0" hidden="1">#REF!</definedName>
    <definedName name="BExEWQ0M1N3KMKTDJ73H10QSG4W1" hidden="1">#REF!</definedName>
    <definedName name="BExEX43OR6NH8GF32YY2ZB6Y8WGP" localSheetId="5" hidden="1">#REF!</definedName>
    <definedName name="BExEX43OR6NH8GF32YY2ZB6Y8WGP" localSheetId="9" hidden="1">#REF!</definedName>
    <definedName name="BExEX43OR6NH8GF32YY2ZB6Y8WGP" localSheetId="6" hidden="1">#REF!</definedName>
    <definedName name="BExEX43OR6NH8GF32YY2ZB6Y8WGP" localSheetId="10" hidden="1">#REF!</definedName>
    <definedName name="BExEX43OR6NH8GF32YY2ZB6Y8WGP" localSheetId="13" hidden="1">#REF!</definedName>
    <definedName name="BExEX43OR6NH8GF32YY2ZB6Y8WGP" localSheetId="14" hidden="1">#REF!</definedName>
    <definedName name="BExEX43OR6NH8GF32YY2ZB6Y8WGP" localSheetId="16" hidden="1">#REF!</definedName>
    <definedName name="BExEX43OR6NH8GF32YY2ZB6Y8WGP" localSheetId="15" hidden="1">#REF!</definedName>
    <definedName name="BExEX43OR6NH8GF32YY2ZB6Y8WGP" localSheetId="18" hidden="1">#REF!</definedName>
    <definedName name="BExEX43OR6NH8GF32YY2ZB6Y8WGP" localSheetId="17" hidden="1">#REF!</definedName>
    <definedName name="BExEX43OR6NH8GF32YY2ZB6Y8WGP" localSheetId="2" hidden="1">#REF!</definedName>
    <definedName name="BExEX43OR6NH8GF32YY2ZB6Y8WGP" localSheetId="0" hidden="1">#REF!</definedName>
    <definedName name="BExEX43OR6NH8GF32YY2ZB6Y8WGP" hidden="1">#REF!</definedName>
    <definedName name="BExEX85F3OSW8NSCYGYPS9372Z1Q" localSheetId="5" hidden="1">#REF!</definedName>
    <definedName name="BExEX85F3OSW8NSCYGYPS9372Z1Q" localSheetId="9" hidden="1">#REF!</definedName>
    <definedName name="BExEX85F3OSW8NSCYGYPS9372Z1Q" localSheetId="6" hidden="1">#REF!</definedName>
    <definedName name="BExEX85F3OSW8NSCYGYPS9372Z1Q" localSheetId="10" hidden="1">#REF!</definedName>
    <definedName name="BExEX85F3OSW8NSCYGYPS9372Z1Q" localSheetId="13" hidden="1">#REF!</definedName>
    <definedName name="BExEX85F3OSW8NSCYGYPS9372Z1Q" localSheetId="14" hidden="1">#REF!</definedName>
    <definedName name="BExEX85F3OSW8NSCYGYPS9372Z1Q" localSheetId="16" hidden="1">#REF!</definedName>
    <definedName name="BExEX85F3OSW8NSCYGYPS9372Z1Q" localSheetId="15" hidden="1">#REF!</definedName>
    <definedName name="BExEX85F3OSW8NSCYGYPS9372Z1Q" localSheetId="18" hidden="1">#REF!</definedName>
    <definedName name="BExEX85F3OSW8NSCYGYPS9372Z1Q" localSheetId="17" hidden="1">#REF!</definedName>
    <definedName name="BExEX85F3OSW8NSCYGYPS9372Z1Q" localSheetId="2" hidden="1">#REF!</definedName>
    <definedName name="BExEX85F3OSW8NSCYGYPS9372Z1Q" localSheetId="0" hidden="1">#REF!</definedName>
    <definedName name="BExEX85F3OSW8NSCYGYPS9372Z1Q" hidden="1">#REF!</definedName>
    <definedName name="BExEX9HWY2G6928ZVVVQF77QCM2C" localSheetId="5" hidden="1">#REF!</definedName>
    <definedName name="BExEX9HWY2G6928ZVVVQF77QCM2C" localSheetId="9" hidden="1">#REF!</definedName>
    <definedName name="BExEX9HWY2G6928ZVVVQF77QCM2C" localSheetId="6" hidden="1">#REF!</definedName>
    <definedName name="BExEX9HWY2G6928ZVVVQF77QCM2C" localSheetId="10" hidden="1">#REF!</definedName>
    <definedName name="BExEX9HWY2G6928ZVVVQF77QCM2C" localSheetId="13" hidden="1">#REF!</definedName>
    <definedName name="BExEX9HWY2G6928ZVVVQF77QCM2C" localSheetId="14" hidden="1">#REF!</definedName>
    <definedName name="BExEX9HWY2G6928ZVVVQF77QCM2C" localSheetId="16" hidden="1">#REF!</definedName>
    <definedName name="BExEX9HWY2G6928ZVVVQF77QCM2C" localSheetId="15" hidden="1">#REF!</definedName>
    <definedName name="BExEX9HWY2G6928ZVVVQF77QCM2C" localSheetId="18" hidden="1">#REF!</definedName>
    <definedName name="BExEX9HWY2G6928ZVVVQF77QCM2C" localSheetId="17" hidden="1">#REF!</definedName>
    <definedName name="BExEX9HWY2G6928ZVVVQF77QCM2C" localSheetId="2" hidden="1">#REF!</definedName>
    <definedName name="BExEX9HWY2G6928ZVVVQF77QCM2C" localSheetId="0" hidden="1">#REF!</definedName>
    <definedName name="BExEX9HWY2G6928ZVVVQF77QCM2C" hidden="1">#REF!</definedName>
    <definedName name="BExEXBQWAYKMVBRJRHB8PFCSYFVN" localSheetId="5" hidden="1">#REF!</definedName>
    <definedName name="BExEXBQWAYKMVBRJRHB8PFCSYFVN" localSheetId="9" hidden="1">#REF!</definedName>
    <definedName name="BExEXBQWAYKMVBRJRHB8PFCSYFVN" localSheetId="6" hidden="1">#REF!</definedName>
    <definedName name="BExEXBQWAYKMVBRJRHB8PFCSYFVN" localSheetId="10" hidden="1">#REF!</definedName>
    <definedName name="BExEXBQWAYKMVBRJRHB8PFCSYFVN" localSheetId="13" hidden="1">#REF!</definedName>
    <definedName name="BExEXBQWAYKMVBRJRHB8PFCSYFVN" localSheetId="14" hidden="1">#REF!</definedName>
    <definedName name="BExEXBQWAYKMVBRJRHB8PFCSYFVN" localSheetId="16" hidden="1">#REF!</definedName>
    <definedName name="BExEXBQWAYKMVBRJRHB8PFCSYFVN" localSheetId="15" hidden="1">#REF!</definedName>
    <definedName name="BExEXBQWAYKMVBRJRHB8PFCSYFVN" localSheetId="18" hidden="1">#REF!</definedName>
    <definedName name="BExEXBQWAYKMVBRJRHB8PFCSYFVN" localSheetId="17" hidden="1">#REF!</definedName>
    <definedName name="BExEXBQWAYKMVBRJRHB8PFCSYFVN" localSheetId="2" hidden="1">#REF!</definedName>
    <definedName name="BExEXBQWAYKMVBRJRHB8PFCSYFVN" localSheetId="0" hidden="1">#REF!</definedName>
    <definedName name="BExEXBQWAYKMVBRJRHB8PFCSYFVN" hidden="1">#REF!</definedName>
    <definedName name="BExEXGE2TE9MQWLQVHL7XGQWL102" localSheetId="5" hidden="1">#REF!</definedName>
    <definedName name="BExEXGE2TE9MQWLQVHL7XGQWL102" localSheetId="9" hidden="1">#REF!</definedName>
    <definedName name="BExEXGE2TE9MQWLQVHL7XGQWL102" localSheetId="6" hidden="1">#REF!</definedName>
    <definedName name="BExEXGE2TE9MQWLQVHL7XGQWL102" localSheetId="10" hidden="1">#REF!</definedName>
    <definedName name="BExEXGE2TE9MQWLQVHL7XGQWL102" localSheetId="13" hidden="1">#REF!</definedName>
    <definedName name="BExEXGE2TE9MQWLQVHL7XGQWL102" localSheetId="14" hidden="1">#REF!</definedName>
    <definedName name="BExEXGE2TE9MQWLQVHL7XGQWL102" localSheetId="16" hidden="1">#REF!</definedName>
    <definedName name="BExEXGE2TE9MQWLQVHL7XGQWL102" localSheetId="15" hidden="1">#REF!</definedName>
    <definedName name="BExEXGE2TE9MQWLQVHL7XGQWL102" localSheetId="18" hidden="1">#REF!</definedName>
    <definedName name="BExEXGE2TE9MQWLQVHL7XGQWL102" localSheetId="17" hidden="1">#REF!</definedName>
    <definedName name="BExEXGE2TE9MQWLQVHL7XGQWL102" localSheetId="2" hidden="1">#REF!</definedName>
    <definedName name="BExEXGE2TE9MQWLQVHL7XGQWL102" localSheetId="0" hidden="1">#REF!</definedName>
    <definedName name="BExEXGE2TE9MQWLQVHL7XGQWL102" hidden="1">#REF!</definedName>
    <definedName name="BExEXRBZ0DI9E2UFLLKYWGN66B61" localSheetId="5" hidden="1">#REF!</definedName>
    <definedName name="BExEXRBZ0DI9E2UFLLKYWGN66B61" localSheetId="9" hidden="1">#REF!</definedName>
    <definedName name="BExEXRBZ0DI9E2UFLLKYWGN66B61" localSheetId="6" hidden="1">#REF!</definedName>
    <definedName name="BExEXRBZ0DI9E2UFLLKYWGN66B61" localSheetId="10" hidden="1">#REF!</definedName>
    <definedName name="BExEXRBZ0DI9E2UFLLKYWGN66B61" localSheetId="13" hidden="1">#REF!</definedName>
    <definedName name="BExEXRBZ0DI9E2UFLLKYWGN66B61" localSheetId="14" hidden="1">#REF!</definedName>
    <definedName name="BExEXRBZ0DI9E2UFLLKYWGN66B61" localSheetId="16" hidden="1">#REF!</definedName>
    <definedName name="BExEXRBZ0DI9E2UFLLKYWGN66B61" localSheetId="15" hidden="1">#REF!</definedName>
    <definedName name="BExEXRBZ0DI9E2UFLLKYWGN66B61" localSheetId="18" hidden="1">#REF!</definedName>
    <definedName name="BExEXRBZ0DI9E2UFLLKYWGN66B61" localSheetId="17" hidden="1">#REF!</definedName>
    <definedName name="BExEXRBZ0DI9E2UFLLKYWGN66B61" localSheetId="2" hidden="1">#REF!</definedName>
    <definedName name="BExEXRBZ0DI9E2UFLLKYWGN66B61" localSheetId="0" hidden="1">#REF!</definedName>
    <definedName name="BExEXRBZ0DI9E2UFLLKYWGN66B61" hidden="1">#REF!</definedName>
    <definedName name="BExEXW4FSOZ9C2SZSQIAA3W82I5K" localSheetId="5" hidden="1">#REF!</definedName>
    <definedName name="BExEXW4FSOZ9C2SZSQIAA3W82I5K" localSheetId="9" hidden="1">#REF!</definedName>
    <definedName name="BExEXW4FSOZ9C2SZSQIAA3W82I5K" localSheetId="6" hidden="1">#REF!</definedName>
    <definedName name="BExEXW4FSOZ9C2SZSQIAA3W82I5K" localSheetId="10" hidden="1">#REF!</definedName>
    <definedName name="BExEXW4FSOZ9C2SZSQIAA3W82I5K" localSheetId="13" hidden="1">#REF!</definedName>
    <definedName name="BExEXW4FSOZ9C2SZSQIAA3W82I5K" localSheetId="14" hidden="1">#REF!</definedName>
    <definedName name="BExEXW4FSOZ9C2SZSQIAA3W82I5K" localSheetId="16" hidden="1">#REF!</definedName>
    <definedName name="BExEXW4FSOZ9C2SZSQIAA3W82I5K" localSheetId="15" hidden="1">#REF!</definedName>
    <definedName name="BExEXW4FSOZ9C2SZSQIAA3W82I5K" localSheetId="18" hidden="1">#REF!</definedName>
    <definedName name="BExEXW4FSOZ9C2SZSQIAA3W82I5K" localSheetId="17" hidden="1">#REF!</definedName>
    <definedName name="BExEXW4FSOZ9C2SZSQIAA3W82I5K" localSheetId="2" hidden="1">#REF!</definedName>
    <definedName name="BExEXW4FSOZ9C2SZSQIAA3W82I5K" localSheetId="0" hidden="1">#REF!</definedName>
    <definedName name="BExEXW4FSOZ9C2SZSQIAA3W82I5K" hidden="1">#REF!</definedName>
    <definedName name="BExEXZ4H2ZUNEW5I6I74GK08QAQC" localSheetId="5" hidden="1">#REF!</definedName>
    <definedName name="BExEXZ4H2ZUNEW5I6I74GK08QAQC" localSheetId="9" hidden="1">#REF!</definedName>
    <definedName name="BExEXZ4H2ZUNEW5I6I74GK08QAQC" localSheetId="6" hidden="1">#REF!</definedName>
    <definedName name="BExEXZ4H2ZUNEW5I6I74GK08QAQC" localSheetId="10" hidden="1">#REF!</definedName>
    <definedName name="BExEXZ4H2ZUNEW5I6I74GK08QAQC" localSheetId="13" hidden="1">#REF!</definedName>
    <definedName name="BExEXZ4H2ZUNEW5I6I74GK08QAQC" localSheetId="14" hidden="1">#REF!</definedName>
    <definedName name="BExEXZ4H2ZUNEW5I6I74GK08QAQC" localSheetId="16" hidden="1">#REF!</definedName>
    <definedName name="BExEXZ4H2ZUNEW5I6I74GK08QAQC" localSheetId="15" hidden="1">#REF!</definedName>
    <definedName name="BExEXZ4H2ZUNEW5I6I74GK08QAQC" localSheetId="18" hidden="1">#REF!</definedName>
    <definedName name="BExEXZ4H2ZUNEW5I6I74GK08QAQC" localSheetId="17" hidden="1">#REF!</definedName>
    <definedName name="BExEXZ4H2ZUNEW5I6I74GK08QAQC" localSheetId="2" hidden="1">#REF!</definedName>
    <definedName name="BExEXZ4H2ZUNEW5I6I74GK08QAQC" localSheetId="0" hidden="1">#REF!</definedName>
    <definedName name="BExEXZ4H2ZUNEW5I6I74GK08QAQC" hidden="1">#REF!</definedName>
    <definedName name="BExEY42GK80HA9M84NTZ3NV9K2VI" localSheetId="5" hidden="1">#REF!</definedName>
    <definedName name="BExEY42GK80HA9M84NTZ3NV9K2VI" localSheetId="9" hidden="1">#REF!</definedName>
    <definedName name="BExEY42GK80HA9M84NTZ3NV9K2VI" localSheetId="6" hidden="1">#REF!</definedName>
    <definedName name="BExEY42GK80HA9M84NTZ3NV9K2VI" localSheetId="10" hidden="1">#REF!</definedName>
    <definedName name="BExEY42GK80HA9M84NTZ3NV9K2VI" localSheetId="13" hidden="1">#REF!</definedName>
    <definedName name="BExEY42GK80HA9M84NTZ3NV9K2VI" localSheetId="14" hidden="1">#REF!</definedName>
    <definedName name="BExEY42GK80HA9M84NTZ3NV9K2VI" localSheetId="16" hidden="1">#REF!</definedName>
    <definedName name="BExEY42GK80HA9M84NTZ3NV9K2VI" localSheetId="15" hidden="1">#REF!</definedName>
    <definedName name="BExEY42GK80HA9M84NTZ3NV9K2VI" localSheetId="18" hidden="1">#REF!</definedName>
    <definedName name="BExEY42GK80HA9M84NTZ3NV9K2VI" localSheetId="17" hidden="1">#REF!</definedName>
    <definedName name="BExEY42GK80HA9M84NTZ3NV9K2VI" localSheetId="2" hidden="1">#REF!</definedName>
    <definedName name="BExEY42GK80HA9M84NTZ3NV9K2VI" localSheetId="0" hidden="1">#REF!</definedName>
    <definedName name="BExEY42GK80HA9M84NTZ3NV9K2VI" hidden="1">#REF!</definedName>
    <definedName name="BExEYLG9FL9V1JPPNZ3FUDNSEJ4V" localSheetId="5" hidden="1">#REF!</definedName>
    <definedName name="BExEYLG9FL9V1JPPNZ3FUDNSEJ4V" localSheetId="9" hidden="1">#REF!</definedName>
    <definedName name="BExEYLG9FL9V1JPPNZ3FUDNSEJ4V" localSheetId="6" hidden="1">#REF!</definedName>
    <definedName name="BExEYLG9FL9V1JPPNZ3FUDNSEJ4V" localSheetId="10" hidden="1">#REF!</definedName>
    <definedName name="BExEYLG9FL9V1JPPNZ3FUDNSEJ4V" localSheetId="13" hidden="1">#REF!</definedName>
    <definedName name="BExEYLG9FL9V1JPPNZ3FUDNSEJ4V" localSheetId="14" hidden="1">#REF!</definedName>
    <definedName name="BExEYLG9FL9V1JPPNZ3FUDNSEJ4V" localSheetId="16" hidden="1">#REF!</definedName>
    <definedName name="BExEYLG9FL9V1JPPNZ3FUDNSEJ4V" localSheetId="15" hidden="1">#REF!</definedName>
    <definedName name="BExEYLG9FL9V1JPPNZ3FUDNSEJ4V" localSheetId="18" hidden="1">#REF!</definedName>
    <definedName name="BExEYLG9FL9V1JPPNZ3FUDNSEJ4V" localSheetId="17" hidden="1">#REF!</definedName>
    <definedName name="BExEYLG9FL9V1JPPNZ3FUDNSEJ4V" localSheetId="2" hidden="1">#REF!</definedName>
    <definedName name="BExEYLG9FL9V1JPPNZ3FUDNSEJ4V" localSheetId="0" hidden="1">#REF!</definedName>
    <definedName name="BExEYLG9FL9V1JPPNZ3FUDNSEJ4V" hidden="1">#REF!</definedName>
    <definedName name="BExEYOW8C1B3OUUCIGEC7L8OOW1Z" localSheetId="5" hidden="1">#REF!</definedName>
    <definedName name="BExEYOW8C1B3OUUCIGEC7L8OOW1Z" localSheetId="9" hidden="1">#REF!</definedName>
    <definedName name="BExEYOW8C1B3OUUCIGEC7L8OOW1Z" localSheetId="6" hidden="1">#REF!</definedName>
    <definedName name="BExEYOW8C1B3OUUCIGEC7L8OOW1Z" localSheetId="10" hidden="1">#REF!</definedName>
    <definedName name="BExEYOW8C1B3OUUCIGEC7L8OOW1Z" localSheetId="13" hidden="1">#REF!</definedName>
    <definedName name="BExEYOW8C1B3OUUCIGEC7L8OOW1Z" localSheetId="14" hidden="1">#REF!</definedName>
    <definedName name="BExEYOW8C1B3OUUCIGEC7L8OOW1Z" localSheetId="16" hidden="1">#REF!</definedName>
    <definedName name="BExEYOW8C1B3OUUCIGEC7L8OOW1Z" localSheetId="15" hidden="1">#REF!</definedName>
    <definedName name="BExEYOW8C1B3OUUCIGEC7L8OOW1Z" localSheetId="18" hidden="1">#REF!</definedName>
    <definedName name="BExEYOW8C1B3OUUCIGEC7L8OOW1Z" localSheetId="17" hidden="1">#REF!</definedName>
    <definedName name="BExEYOW8C1B3OUUCIGEC7L8OOW1Z" localSheetId="2" hidden="1">#REF!</definedName>
    <definedName name="BExEYOW8C1B3OUUCIGEC7L8OOW1Z" localSheetId="0" hidden="1">#REF!</definedName>
    <definedName name="BExEYOW8C1B3OUUCIGEC7L8OOW1Z" hidden="1">#REF!</definedName>
    <definedName name="BExEYPCI2LT224YS4M3T50V85FAG" localSheetId="5" hidden="1">#REF!</definedName>
    <definedName name="BExEYPCI2LT224YS4M3T50V85FAG" localSheetId="9" hidden="1">#REF!</definedName>
    <definedName name="BExEYPCI2LT224YS4M3T50V85FAG" localSheetId="6" hidden="1">#REF!</definedName>
    <definedName name="BExEYPCI2LT224YS4M3T50V85FAG" localSheetId="10" hidden="1">#REF!</definedName>
    <definedName name="BExEYPCI2LT224YS4M3T50V85FAG" localSheetId="13" hidden="1">#REF!</definedName>
    <definedName name="BExEYPCI2LT224YS4M3T50V85FAG" localSheetId="14" hidden="1">#REF!</definedName>
    <definedName name="BExEYPCI2LT224YS4M3T50V85FAG" localSheetId="16" hidden="1">#REF!</definedName>
    <definedName name="BExEYPCI2LT224YS4M3T50V85FAG" localSheetId="15" hidden="1">#REF!</definedName>
    <definedName name="BExEYPCI2LT224YS4M3T50V85FAG" localSheetId="18" hidden="1">#REF!</definedName>
    <definedName name="BExEYPCI2LT224YS4M3T50V85FAG" localSheetId="17" hidden="1">#REF!</definedName>
    <definedName name="BExEYPCI2LT224YS4M3T50V85FAG" localSheetId="2" hidden="1">#REF!</definedName>
    <definedName name="BExEYPCI2LT224YS4M3T50V85FAG" localSheetId="0" hidden="1">#REF!</definedName>
    <definedName name="BExEYPCI2LT224YS4M3T50V85FAG" hidden="1">#REF!</definedName>
    <definedName name="BExEYUQJXZT6N5HJH8ACJF6SRWEE" localSheetId="5" hidden="1">#REF!</definedName>
    <definedName name="BExEYUQJXZT6N5HJH8ACJF6SRWEE" localSheetId="9" hidden="1">#REF!</definedName>
    <definedName name="BExEYUQJXZT6N5HJH8ACJF6SRWEE" localSheetId="6" hidden="1">#REF!</definedName>
    <definedName name="BExEYUQJXZT6N5HJH8ACJF6SRWEE" localSheetId="10" hidden="1">#REF!</definedName>
    <definedName name="BExEYUQJXZT6N5HJH8ACJF6SRWEE" localSheetId="13" hidden="1">#REF!</definedName>
    <definedName name="BExEYUQJXZT6N5HJH8ACJF6SRWEE" localSheetId="14" hidden="1">#REF!</definedName>
    <definedName name="BExEYUQJXZT6N5HJH8ACJF6SRWEE" localSheetId="16" hidden="1">#REF!</definedName>
    <definedName name="BExEYUQJXZT6N5HJH8ACJF6SRWEE" localSheetId="15" hidden="1">#REF!</definedName>
    <definedName name="BExEYUQJXZT6N5HJH8ACJF6SRWEE" localSheetId="18" hidden="1">#REF!</definedName>
    <definedName name="BExEYUQJXZT6N5HJH8ACJF6SRWEE" localSheetId="17" hidden="1">#REF!</definedName>
    <definedName name="BExEYUQJXZT6N5HJH8ACJF6SRWEE" localSheetId="2" hidden="1">#REF!</definedName>
    <definedName name="BExEYUQJXZT6N5HJH8ACJF6SRWEE" localSheetId="0" hidden="1">#REF!</definedName>
    <definedName name="BExEYUQJXZT6N5HJH8ACJF6SRWEE" hidden="1">#REF!</definedName>
    <definedName name="BExEYYC7KLO4XJQW9GMGVVJQXF4C" localSheetId="5" hidden="1">#REF!</definedName>
    <definedName name="BExEYYC7KLO4XJQW9GMGVVJQXF4C" localSheetId="9" hidden="1">#REF!</definedName>
    <definedName name="BExEYYC7KLO4XJQW9GMGVVJQXF4C" localSheetId="6" hidden="1">#REF!</definedName>
    <definedName name="BExEYYC7KLO4XJQW9GMGVVJQXF4C" localSheetId="10" hidden="1">#REF!</definedName>
    <definedName name="BExEYYC7KLO4XJQW9GMGVVJQXF4C" localSheetId="13" hidden="1">#REF!</definedName>
    <definedName name="BExEYYC7KLO4XJQW9GMGVVJQXF4C" localSheetId="14" hidden="1">#REF!</definedName>
    <definedName name="BExEYYC7KLO4XJQW9GMGVVJQXF4C" localSheetId="16" hidden="1">#REF!</definedName>
    <definedName name="BExEYYC7KLO4XJQW9GMGVVJQXF4C" localSheetId="15" hidden="1">#REF!</definedName>
    <definedName name="BExEYYC7KLO4XJQW9GMGVVJQXF4C" localSheetId="18" hidden="1">#REF!</definedName>
    <definedName name="BExEYYC7KLO4XJQW9GMGVVJQXF4C" localSheetId="17" hidden="1">#REF!</definedName>
    <definedName name="BExEYYC7KLO4XJQW9GMGVVJQXF4C" localSheetId="2" hidden="1">#REF!</definedName>
    <definedName name="BExEYYC7KLO4XJQW9GMGVVJQXF4C" localSheetId="0" hidden="1">#REF!</definedName>
    <definedName name="BExEYYC7KLO4XJQW9GMGVVJQXF4C" hidden="1">#REF!</definedName>
    <definedName name="BExEZ1S6VZCG01ZPLBSS9Z1SBOJ2" localSheetId="5" hidden="1">#REF!</definedName>
    <definedName name="BExEZ1S6VZCG01ZPLBSS9Z1SBOJ2" localSheetId="9" hidden="1">#REF!</definedName>
    <definedName name="BExEZ1S6VZCG01ZPLBSS9Z1SBOJ2" localSheetId="6" hidden="1">#REF!</definedName>
    <definedName name="BExEZ1S6VZCG01ZPLBSS9Z1SBOJ2" localSheetId="10" hidden="1">#REF!</definedName>
    <definedName name="BExEZ1S6VZCG01ZPLBSS9Z1SBOJ2" localSheetId="13" hidden="1">#REF!</definedName>
    <definedName name="BExEZ1S6VZCG01ZPLBSS9Z1SBOJ2" localSheetId="14" hidden="1">#REF!</definedName>
    <definedName name="BExEZ1S6VZCG01ZPLBSS9Z1SBOJ2" localSheetId="16" hidden="1">#REF!</definedName>
    <definedName name="BExEZ1S6VZCG01ZPLBSS9Z1SBOJ2" localSheetId="15" hidden="1">#REF!</definedName>
    <definedName name="BExEZ1S6VZCG01ZPLBSS9Z1SBOJ2" localSheetId="18" hidden="1">#REF!</definedName>
    <definedName name="BExEZ1S6VZCG01ZPLBSS9Z1SBOJ2" localSheetId="17" hidden="1">#REF!</definedName>
    <definedName name="BExEZ1S6VZCG01ZPLBSS9Z1SBOJ2" localSheetId="2" hidden="1">#REF!</definedName>
    <definedName name="BExEZ1S6VZCG01ZPLBSS9Z1SBOJ2" localSheetId="0" hidden="1">#REF!</definedName>
    <definedName name="BExEZ1S6VZCG01ZPLBSS9Z1SBOJ2" hidden="1">#REF!</definedName>
    <definedName name="BExEZ6KV8TDKOO0Y66LSH9DCFW5M" localSheetId="5" hidden="1">#REF!</definedName>
    <definedName name="BExEZ6KV8TDKOO0Y66LSH9DCFW5M" localSheetId="9" hidden="1">#REF!</definedName>
    <definedName name="BExEZ6KV8TDKOO0Y66LSH9DCFW5M" localSheetId="6" hidden="1">#REF!</definedName>
    <definedName name="BExEZ6KV8TDKOO0Y66LSH9DCFW5M" localSheetId="10" hidden="1">#REF!</definedName>
    <definedName name="BExEZ6KV8TDKOO0Y66LSH9DCFW5M" localSheetId="13" hidden="1">#REF!</definedName>
    <definedName name="BExEZ6KV8TDKOO0Y66LSH9DCFW5M" localSheetId="14" hidden="1">#REF!</definedName>
    <definedName name="BExEZ6KV8TDKOO0Y66LSH9DCFW5M" localSheetId="16" hidden="1">#REF!</definedName>
    <definedName name="BExEZ6KV8TDKOO0Y66LSH9DCFW5M" localSheetId="15" hidden="1">#REF!</definedName>
    <definedName name="BExEZ6KV8TDKOO0Y66LSH9DCFW5M" localSheetId="18" hidden="1">#REF!</definedName>
    <definedName name="BExEZ6KV8TDKOO0Y66LSH9DCFW5M" localSheetId="17" hidden="1">#REF!</definedName>
    <definedName name="BExEZ6KV8TDKOO0Y66LSH9DCFW5M" localSheetId="2" hidden="1">#REF!</definedName>
    <definedName name="BExEZ6KV8TDKOO0Y66LSH9DCFW5M" localSheetId="0" hidden="1">#REF!</definedName>
    <definedName name="BExEZ6KV8TDKOO0Y66LSH9DCFW5M" hidden="1">#REF!</definedName>
    <definedName name="BExEZGBFNJR8DLPN0V11AU22L6WY" localSheetId="5" hidden="1">#REF!</definedName>
    <definedName name="BExEZGBFNJR8DLPN0V11AU22L6WY" localSheetId="9" hidden="1">#REF!</definedName>
    <definedName name="BExEZGBFNJR8DLPN0V11AU22L6WY" localSheetId="6" hidden="1">#REF!</definedName>
    <definedName name="BExEZGBFNJR8DLPN0V11AU22L6WY" localSheetId="10" hidden="1">#REF!</definedName>
    <definedName name="BExEZGBFNJR8DLPN0V11AU22L6WY" localSheetId="13" hidden="1">#REF!</definedName>
    <definedName name="BExEZGBFNJR8DLPN0V11AU22L6WY" localSheetId="14" hidden="1">#REF!</definedName>
    <definedName name="BExEZGBFNJR8DLPN0V11AU22L6WY" localSheetId="16" hidden="1">#REF!</definedName>
    <definedName name="BExEZGBFNJR8DLPN0V11AU22L6WY" localSheetId="15" hidden="1">#REF!</definedName>
    <definedName name="BExEZGBFNJR8DLPN0V11AU22L6WY" localSheetId="18" hidden="1">#REF!</definedName>
    <definedName name="BExEZGBFNJR8DLPN0V11AU22L6WY" localSheetId="17" hidden="1">#REF!</definedName>
    <definedName name="BExEZGBFNJR8DLPN0V11AU22L6WY" localSheetId="2" hidden="1">#REF!</definedName>
    <definedName name="BExEZGBFNJR8DLPN0V11AU22L6WY" localSheetId="0" hidden="1">#REF!</definedName>
    <definedName name="BExEZGBFNJR8DLPN0V11AU22L6WY" hidden="1">#REF!</definedName>
    <definedName name="BExEZVR61GWO1ZM3XHWUKRJJMQXV" localSheetId="5" hidden="1">#REF!</definedName>
    <definedName name="BExEZVR61GWO1ZM3XHWUKRJJMQXV" localSheetId="9" hidden="1">#REF!</definedName>
    <definedName name="BExEZVR61GWO1ZM3XHWUKRJJMQXV" localSheetId="6" hidden="1">#REF!</definedName>
    <definedName name="BExEZVR61GWO1ZM3XHWUKRJJMQXV" localSheetId="10" hidden="1">#REF!</definedName>
    <definedName name="BExEZVR61GWO1ZM3XHWUKRJJMQXV" localSheetId="13" hidden="1">#REF!</definedName>
    <definedName name="BExEZVR61GWO1ZM3XHWUKRJJMQXV" localSheetId="14" hidden="1">#REF!</definedName>
    <definedName name="BExEZVR61GWO1ZM3XHWUKRJJMQXV" localSheetId="16" hidden="1">#REF!</definedName>
    <definedName name="BExEZVR61GWO1ZM3XHWUKRJJMQXV" localSheetId="15" hidden="1">#REF!</definedName>
    <definedName name="BExEZVR61GWO1ZM3XHWUKRJJMQXV" localSheetId="18" hidden="1">#REF!</definedName>
    <definedName name="BExEZVR61GWO1ZM3XHWUKRJJMQXV" localSheetId="17" hidden="1">#REF!</definedName>
    <definedName name="BExEZVR61GWO1ZM3XHWUKRJJMQXV" localSheetId="2" hidden="1">#REF!</definedName>
    <definedName name="BExEZVR61GWO1ZM3XHWUKRJJMQXV" localSheetId="0" hidden="1">#REF!</definedName>
    <definedName name="BExEZVR61GWO1ZM3XHWUKRJJMQXV" hidden="1">#REF!</definedName>
    <definedName name="BExF02Y3V3QEPO2XLDSK47APK9XJ" localSheetId="5" hidden="1">#REF!</definedName>
    <definedName name="BExF02Y3V3QEPO2XLDSK47APK9XJ" localSheetId="9" hidden="1">#REF!</definedName>
    <definedName name="BExF02Y3V3QEPO2XLDSK47APK9XJ" localSheetId="6" hidden="1">#REF!</definedName>
    <definedName name="BExF02Y3V3QEPO2XLDSK47APK9XJ" localSheetId="10" hidden="1">#REF!</definedName>
    <definedName name="BExF02Y3V3QEPO2XLDSK47APK9XJ" localSheetId="13" hidden="1">#REF!</definedName>
    <definedName name="BExF02Y3V3QEPO2XLDSK47APK9XJ" localSheetId="14" hidden="1">#REF!</definedName>
    <definedName name="BExF02Y3V3QEPO2XLDSK47APK9XJ" localSheetId="16" hidden="1">#REF!</definedName>
    <definedName name="BExF02Y3V3QEPO2XLDSK47APK9XJ" localSheetId="15" hidden="1">#REF!</definedName>
    <definedName name="BExF02Y3V3QEPO2XLDSK47APK9XJ" localSheetId="18" hidden="1">#REF!</definedName>
    <definedName name="BExF02Y3V3QEPO2XLDSK47APK9XJ" localSheetId="17" hidden="1">#REF!</definedName>
    <definedName name="BExF02Y3V3QEPO2XLDSK47APK9XJ" localSheetId="2" hidden="1">#REF!</definedName>
    <definedName name="BExF02Y3V3QEPO2XLDSK47APK9XJ" localSheetId="0" hidden="1">#REF!</definedName>
    <definedName name="BExF02Y3V3QEPO2XLDSK47APK9XJ" hidden="1">#REF!</definedName>
    <definedName name="BExF03E824NHBODFUZ3PZ5HLF85X" localSheetId="5" hidden="1">#REF!</definedName>
    <definedName name="BExF03E824NHBODFUZ3PZ5HLF85X" localSheetId="9" hidden="1">#REF!</definedName>
    <definedName name="BExF03E824NHBODFUZ3PZ5HLF85X" localSheetId="6" hidden="1">#REF!</definedName>
    <definedName name="BExF03E824NHBODFUZ3PZ5HLF85X" localSheetId="10" hidden="1">#REF!</definedName>
    <definedName name="BExF03E824NHBODFUZ3PZ5HLF85X" localSheetId="13" hidden="1">#REF!</definedName>
    <definedName name="BExF03E824NHBODFUZ3PZ5HLF85X" localSheetId="14" hidden="1">#REF!</definedName>
    <definedName name="BExF03E824NHBODFUZ3PZ5HLF85X" localSheetId="16" hidden="1">#REF!</definedName>
    <definedName name="BExF03E824NHBODFUZ3PZ5HLF85X" localSheetId="15" hidden="1">#REF!</definedName>
    <definedName name="BExF03E824NHBODFUZ3PZ5HLF85X" localSheetId="18" hidden="1">#REF!</definedName>
    <definedName name="BExF03E824NHBODFUZ3PZ5HLF85X" localSheetId="17" hidden="1">#REF!</definedName>
    <definedName name="BExF03E824NHBODFUZ3PZ5HLF85X" localSheetId="2" hidden="1">#REF!</definedName>
    <definedName name="BExF03E824NHBODFUZ3PZ5HLF85X" localSheetId="0" hidden="1">#REF!</definedName>
    <definedName name="BExF03E824NHBODFUZ3PZ5HLF85X" hidden="1">#REF!</definedName>
    <definedName name="BExF09OS91RT7N7IW8JLMZ121ZP3" localSheetId="5" hidden="1">#REF!</definedName>
    <definedName name="BExF09OS91RT7N7IW8JLMZ121ZP3" localSheetId="9" hidden="1">#REF!</definedName>
    <definedName name="BExF09OS91RT7N7IW8JLMZ121ZP3" localSheetId="6" hidden="1">#REF!</definedName>
    <definedName name="BExF09OS91RT7N7IW8JLMZ121ZP3" localSheetId="10" hidden="1">#REF!</definedName>
    <definedName name="BExF09OS91RT7N7IW8JLMZ121ZP3" localSheetId="13" hidden="1">#REF!</definedName>
    <definedName name="BExF09OS91RT7N7IW8JLMZ121ZP3" localSheetId="14" hidden="1">#REF!</definedName>
    <definedName name="BExF09OS91RT7N7IW8JLMZ121ZP3" localSheetId="16" hidden="1">#REF!</definedName>
    <definedName name="BExF09OS91RT7N7IW8JLMZ121ZP3" localSheetId="15" hidden="1">#REF!</definedName>
    <definedName name="BExF09OS91RT7N7IW8JLMZ121ZP3" localSheetId="18" hidden="1">#REF!</definedName>
    <definedName name="BExF09OS91RT7N7IW8JLMZ121ZP3" localSheetId="17" hidden="1">#REF!</definedName>
    <definedName name="BExF09OS91RT7N7IW8JLMZ121ZP3" localSheetId="2" hidden="1">#REF!</definedName>
    <definedName name="BExF09OS91RT7N7IW8JLMZ121ZP3" localSheetId="0" hidden="1">#REF!</definedName>
    <definedName name="BExF09OS91RT7N7IW8JLMZ121ZP3" hidden="1">#REF!</definedName>
    <definedName name="BExF0D4SEQ7RRCAER8UQKUJ4HH0Q" localSheetId="5" hidden="1">#REF!</definedName>
    <definedName name="BExF0D4SEQ7RRCAER8UQKUJ4HH0Q" localSheetId="9" hidden="1">#REF!</definedName>
    <definedName name="BExF0D4SEQ7RRCAER8UQKUJ4HH0Q" localSheetId="6" hidden="1">#REF!</definedName>
    <definedName name="BExF0D4SEQ7RRCAER8UQKUJ4HH0Q" localSheetId="10" hidden="1">#REF!</definedName>
    <definedName name="BExF0D4SEQ7RRCAER8UQKUJ4HH0Q" localSheetId="13" hidden="1">#REF!</definedName>
    <definedName name="BExF0D4SEQ7RRCAER8UQKUJ4HH0Q" localSheetId="14" hidden="1">#REF!</definedName>
    <definedName name="BExF0D4SEQ7RRCAER8UQKUJ4HH0Q" localSheetId="16" hidden="1">#REF!</definedName>
    <definedName name="BExF0D4SEQ7RRCAER8UQKUJ4HH0Q" localSheetId="15" hidden="1">#REF!</definedName>
    <definedName name="BExF0D4SEQ7RRCAER8UQKUJ4HH0Q" localSheetId="18" hidden="1">#REF!</definedName>
    <definedName name="BExF0D4SEQ7RRCAER8UQKUJ4HH0Q" localSheetId="17" hidden="1">#REF!</definedName>
    <definedName name="BExF0D4SEQ7RRCAER8UQKUJ4HH0Q" localSheetId="2" hidden="1">#REF!</definedName>
    <definedName name="BExF0D4SEQ7RRCAER8UQKUJ4HH0Q" localSheetId="0" hidden="1">#REF!</definedName>
    <definedName name="BExF0D4SEQ7RRCAER8UQKUJ4HH0Q" hidden="1">#REF!</definedName>
    <definedName name="BExF0D4Z97PCG5JI9CC2TFB553AX" localSheetId="5" hidden="1">#REF!</definedName>
    <definedName name="BExF0D4Z97PCG5JI9CC2TFB553AX" localSheetId="9" hidden="1">#REF!</definedName>
    <definedName name="BExF0D4Z97PCG5JI9CC2TFB553AX" localSheetId="6" hidden="1">#REF!</definedName>
    <definedName name="BExF0D4Z97PCG5JI9CC2TFB553AX" localSheetId="10" hidden="1">#REF!</definedName>
    <definedName name="BExF0D4Z97PCG5JI9CC2TFB553AX" localSheetId="13" hidden="1">#REF!</definedName>
    <definedName name="BExF0D4Z97PCG5JI9CC2TFB553AX" localSheetId="14" hidden="1">#REF!</definedName>
    <definedName name="BExF0D4Z97PCG5JI9CC2TFB553AX" localSheetId="16" hidden="1">#REF!</definedName>
    <definedName name="BExF0D4Z97PCG5JI9CC2TFB553AX" localSheetId="15" hidden="1">#REF!</definedName>
    <definedName name="BExF0D4Z97PCG5JI9CC2TFB553AX" localSheetId="18" hidden="1">#REF!</definedName>
    <definedName name="BExF0D4Z97PCG5JI9CC2TFB553AX" localSheetId="17" hidden="1">#REF!</definedName>
    <definedName name="BExF0D4Z97PCG5JI9CC2TFB553AX" localSheetId="2" hidden="1">#REF!</definedName>
    <definedName name="BExF0D4Z97PCG5JI9CC2TFB553AX" localSheetId="0" hidden="1">#REF!</definedName>
    <definedName name="BExF0D4Z97PCG5JI9CC2TFB553AX" hidden="1">#REF!</definedName>
    <definedName name="BExF0DAB1PUE0V936NFEK68CCKTJ" localSheetId="5" hidden="1">#REF!</definedName>
    <definedName name="BExF0DAB1PUE0V936NFEK68CCKTJ" localSheetId="9" hidden="1">#REF!</definedName>
    <definedName name="BExF0DAB1PUE0V936NFEK68CCKTJ" localSheetId="6" hidden="1">#REF!</definedName>
    <definedName name="BExF0DAB1PUE0V936NFEK68CCKTJ" localSheetId="10" hidden="1">#REF!</definedName>
    <definedName name="BExF0DAB1PUE0V936NFEK68CCKTJ" localSheetId="13" hidden="1">#REF!</definedName>
    <definedName name="BExF0DAB1PUE0V936NFEK68CCKTJ" localSheetId="14" hidden="1">#REF!</definedName>
    <definedName name="BExF0DAB1PUE0V936NFEK68CCKTJ" localSheetId="16" hidden="1">#REF!</definedName>
    <definedName name="BExF0DAB1PUE0V936NFEK68CCKTJ" localSheetId="15" hidden="1">#REF!</definedName>
    <definedName name="BExF0DAB1PUE0V936NFEK68CCKTJ" localSheetId="18" hidden="1">#REF!</definedName>
    <definedName name="BExF0DAB1PUE0V936NFEK68CCKTJ" localSheetId="17" hidden="1">#REF!</definedName>
    <definedName name="BExF0DAB1PUE0V936NFEK68CCKTJ" localSheetId="2" hidden="1">#REF!</definedName>
    <definedName name="BExF0DAB1PUE0V936NFEK68CCKTJ" localSheetId="0" hidden="1">#REF!</definedName>
    <definedName name="BExF0DAB1PUE0V936NFEK68CCKTJ" hidden="1">#REF!</definedName>
    <definedName name="BExF0LOEHV42P2DV7QL8O7HOQ3N9" localSheetId="5" hidden="1">#REF!</definedName>
    <definedName name="BExF0LOEHV42P2DV7QL8O7HOQ3N9" localSheetId="9" hidden="1">#REF!</definedName>
    <definedName name="BExF0LOEHV42P2DV7QL8O7HOQ3N9" localSheetId="6" hidden="1">#REF!</definedName>
    <definedName name="BExF0LOEHV42P2DV7QL8O7HOQ3N9" localSheetId="10" hidden="1">#REF!</definedName>
    <definedName name="BExF0LOEHV42P2DV7QL8O7HOQ3N9" localSheetId="13" hidden="1">#REF!</definedName>
    <definedName name="BExF0LOEHV42P2DV7QL8O7HOQ3N9" localSheetId="14" hidden="1">#REF!</definedName>
    <definedName name="BExF0LOEHV42P2DV7QL8O7HOQ3N9" localSheetId="16" hidden="1">#REF!</definedName>
    <definedName name="BExF0LOEHV42P2DV7QL8O7HOQ3N9" localSheetId="15" hidden="1">#REF!</definedName>
    <definedName name="BExF0LOEHV42P2DV7QL8O7HOQ3N9" localSheetId="18" hidden="1">#REF!</definedName>
    <definedName name="BExF0LOEHV42P2DV7QL8O7HOQ3N9" localSheetId="17" hidden="1">#REF!</definedName>
    <definedName name="BExF0LOEHV42P2DV7QL8O7HOQ3N9" localSheetId="2" hidden="1">#REF!</definedName>
    <definedName name="BExF0LOEHV42P2DV7QL8O7HOQ3N9" localSheetId="0" hidden="1">#REF!</definedName>
    <definedName name="BExF0LOEHV42P2DV7QL8O7HOQ3N9" hidden="1">#REF!</definedName>
    <definedName name="BExF0QRT0ZP2578DKKC9SRW40F5L" localSheetId="5" hidden="1">#REF!</definedName>
    <definedName name="BExF0QRT0ZP2578DKKC9SRW40F5L" localSheetId="9" hidden="1">#REF!</definedName>
    <definedName name="BExF0QRT0ZP2578DKKC9SRW40F5L" localSheetId="6" hidden="1">#REF!</definedName>
    <definedName name="BExF0QRT0ZP2578DKKC9SRW40F5L" localSheetId="10" hidden="1">#REF!</definedName>
    <definedName name="BExF0QRT0ZP2578DKKC9SRW40F5L" localSheetId="13" hidden="1">#REF!</definedName>
    <definedName name="BExF0QRT0ZP2578DKKC9SRW40F5L" localSheetId="14" hidden="1">#REF!</definedName>
    <definedName name="BExF0QRT0ZP2578DKKC9SRW40F5L" localSheetId="16" hidden="1">#REF!</definedName>
    <definedName name="BExF0QRT0ZP2578DKKC9SRW40F5L" localSheetId="15" hidden="1">#REF!</definedName>
    <definedName name="BExF0QRT0ZP2578DKKC9SRW40F5L" localSheetId="18" hidden="1">#REF!</definedName>
    <definedName name="BExF0QRT0ZP2578DKKC9SRW40F5L" localSheetId="17" hidden="1">#REF!</definedName>
    <definedName name="BExF0QRT0ZP2578DKKC9SRW40F5L" localSheetId="2" hidden="1">#REF!</definedName>
    <definedName name="BExF0QRT0ZP2578DKKC9SRW40F5L" localSheetId="0" hidden="1">#REF!</definedName>
    <definedName name="BExF0QRT0ZP2578DKKC9SRW40F5L" hidden="1">#REF!</definedName>
    <definedName name="BExF0WRM9VO25RLSO03ZOCE8H7K5" localSheetId="5" hidden="1">#REF!</definedName>
    <definedName name="BExF0WRM9VO25RLSO03ZOCE8H7K5" localSheetId="9" hidden="1">#REF!</definedName>
    <definedName name="BExF0WRM9VO25RLSO03ZOCE8H7K5" localSheetId="6" hidden="1">#REF!</definedName>
    <definedName name="BExF0WRM9VO25RLSO03ZOCE8H7K5" localSheetId="10" hidden="1">#REF!</definedName>
    <definedName name="BExF0WRM9VO25RLSO03ZOCE8H7K5" localSheetId="13" hidden="1">#REF!</definedName>
    <definedName name="BExF0WRM9VO25RLSO03ZOCE8H7K5" localSheetId="14" hidden="1">#REF!</definedName>
    <definedName name="BExF0WRM9VO25RLSO03ZOCE8H7K5" localSheetId="16" hidden="1">#REF!</definedName>
    <definedName name="BExF0WRM9VO25RLSO03ZOCE8H7K5" localSheetId="15" hidden="1">#REF!</definedName>
    <definedName name="BExF0WRM9VO25RLSO03ZOCE8H7K5" localSheetId="18" hidden="1">#REF!</definedName>
    <definedName name="BExF0WRM9VO25RLSO03ZOCE8H7K5" localSheetId="17" hidden="1">#REF!</definedName>
    <definedName name="BExF0WRM9VO25RLSO03ZOCE8H7K5" localSheetId="2" hidden="1">#REF!</definedName>
    <definedName name="BExF0WRM9VO25RLSO03ZOCE8H7K5" localSheetId="0" hidden="1">#REF!</definedName>
    <definedName name="BExF0WRM9VO25RLSO03ZOCE8H7K5" hidden="1">#REF!</definedName>
    <definedName name="BExF0ZRI7W4RSLIDLHTSM0AWXO3S" localSheetId="5" hidden="1">#REF!</definedName>
    <definedName name="BExF0ZRI7W4RSLIDLHTSM0AWXO3S" localSheetId="9" hidden="1">#REF!</definedName>
    <definedName name="BExF0ZRI7W4RSLIDLHTSM0AWXO3S" localSheetId="6" hidden="1">#REF!</definedName>
    <definedName name="BExF0ZRI7W4RSLIDLHTSM0AWXO3S" localSheetId="10" hidden="1">#REF!</definedName>
    <definedName name="BExF0ZRI7W4RSLIDLHTSM0AWXO3S" localSheetId="13" hidden="1">#REF!</definedName>
    <definedName name="BExF0ZRI7W4RSLIDLHTSM0AWXO3S" localSheetId="14" hidden="1">#REF!</definedName>
    <definedName name="BExF0ZRI7W4RSLIDLHTSM0AWXO3S" localSheetId="16" hidden="1">#REF!</definedName>
    <definedName name="BExF0ZRI7W4RSLIDLHTSM0AWXO3S" localSheetId="15" hidden="1">#REF!</definedName>
    <definedName name="BExF0ZRI7W4RSLIDLHTSM0AWXO3S" localSheetId="18" hidden="1">#REF!</definedName>
    <definedName name="BExF0ZRI7W4RSLIDLHTSM0AWXO3S" localSheetId="17" hidden="1">#REF!</definedName>
    <definedName name="BExF0ZRI7W4RSLIDLHTSM0AWXO3S" localSheetId="2" hidden="1">#REF!</definedName>
    <definedName name="BExF0ZRI7W4RSLIDLHTSM0AWXO3S" localSheetId="0" hidden="1">#REF!</definedName>
    <definedName name="BExF0ZRI7W4RSLIDLHTSM0AWXO3S" hidden="1">#REF!</definedName>
    <definedName name="BExF19CT3MMZZ2T5EWMDNG3UOJ01" localSheetId="5" hidden="1">#REF!</definedName>
    <definedName name="BExF19CT3MMZZ2T5EWMDNG3UOJ01" localSheetId="9" hidden="1">#REF!</definedName>
    <definedName name="BExF19CT3MMZZ2T5EWMDNG3UOJ01" localSheetId="6" hidden="1">#REF!</definedName>
    <definedName name="BExF19CT3MMZZ2T5EWMDNG3UOJ01" localSheetId="10" hidden="1">#REF!</definedName>
    <definedName name="BExF19CT3MMZZ2T5EWMDNG3UOJ01" localSheetId="13" hidden="1">#REF!</definedName>
    <definedName name="BExF19CT3MMZZ2T5EWMDNG3UOJ01" localSheetId="14" hidden="1">#REF!</definedName>
    <definedName name="BExF19CT3MMZZ2T5EWMDNG3UOJ01" localSheetId="16" hidden="1">#REF!</definedName>
    <definedName name="BExF19CT3MMZZ2T5EWMDNG3UOJ01" localSheetId="15" hidden="1">#REF!</definedName>
    <definedName name="BExF19CT3MMZZ2T5EWMDNG3UOJ01" localSheetId="18" hidden="1">#REF!</definedName>
    <definedName name="BExF19CT3MMZZ2T5EWMDNG3UOJ01" localSheetId="17" hidden="1">#REF!</definedName>
    <definedName name="BExF19CT3MMZZ2T5EWMDNG3UOJ01" localSheetId="2" hidden="1">#REF!</definedName>
    <definedName name="BExF19CT3MMZZ2T5EWMDNG3UOJ01" localSheetId="0" hidden="1">#REF!</definedName>
    <definedName name="BExF19CT3MMZZ2T5EWMDNG3UOJ01" hidden="1">#REF!</definedName>
    <definedName name="BExF1C1VNHJBRW2XQKVSL1KSLFZ8" localSheetId="5" hidden="1">#REF!</definedName>
    <definedName name="BExF1C1VNHJBRW2XQKVSL1KSLFZ8" localSheetId="9" hidden="1">#REF!</definedName>
    <definedName name="BExF1C1VNHJBRW2XQKVSL1KSLFZ8" localSheetId="6" hidden="1">#REF!</definedName>
    <definedName name="BExF1C1VNHJBRW2XQKVSL1KSLFZ8" localSheetId="10" hidden="1">#REF!</definedName>
    <definedName name="BExF1C1VNHJBRW2XQKVSL1KSLFZ8" localSheetId="13" hidden="1">#REF!</definedName>
    <definedName name="BExF1C1VNHJBRW2XQKVSL1KSLFZ8" localSheetId="14" hidden="1">#REF!</definedName>
    <definedName name="BExF1C1VNHJBRW2XQKVSL1KSLFZ8" localSheetId="16" hidden="1">#REF!</definedName>
    <definedName name="BExF1C1VNHJBRW2XQKVSL1KSLFZ8" localSheetId="15" hidden="1">#REF!</definedName>
    <definedName name="BExF1C1VNHJBRW2XQKVSL1KSLFZ8" localSheetId="18" hidden="1">#REF!</definedName>
    <definedName name="BExF1C1VNHJBRW2XQKVSL1KSLFZ8" localSheetId="17" hidden="1">#REF!</definedName>
    <definedName name="BExF1C1VNHJBRW2XQKVSL1KSLFZ8" localSheetId="2" hidden="1">#REF!</definedName>
    <definedName name="BExF1C1VNHJBRW2XQKVSL1KSLFZ8" localSheetId="0" hidden="1">#REF!</definedName>
    <definedName name="BExF1C1VNHJBRW2XQKVSL1KSLFZ8" hidden="1">#REF!</definedName>
    <definedName name="BExF1M38U6NX17YJA8YU359B5Z4M" localSheetId="5" hidden="1">#REF!</definedName>
    <definedName name="BExF1M38U6NX17YJA8YU359B5Z4M" localSheetId="9" hidden="1">#REF!</definedName>
    <definedName name="BExF1M38U6NX17YJA8YU359B5Z4M" localSheetId="6" hidden="1">#REF!</definedName>
    <definedName name="BExF1M38U6NX17YJA8YU359B5Z4M" localSheetId="10" hidden="1">#REF!</definedName>
    <definedName name="BExF1M38U6NX17YJA8YU359B5Z4M" localSheetId="13" hidden="1">#REF!</definedName>
    <definedName name="BExF1M38U6NX17YJA8YU359B5Z4M" localSheetId="14" hidden="1">#REF!</definedName>
    <definedName name="BExF1M38U6NX17YJA8YU359B5Z4M" localSheetId="16" hidden="1">#REF!</definedName>
    <definedName name="BExF1M38U6NX17YJA8YU359B5Z4M" localSheetId="15" hidden="1">#REF!</definedName>
    <definedName name="BExF1M38U6NX17YJA8YU359B5Z4M" localSheetId="18" hidden="1">#REF!</definedName>
    <definedName name="BExF1M38U6NX17YJA8YU359B5Z4M" localSheetId="17" hidden="1">#REF!</definedName>
    <definedName name="BExF1M38U6NX17YJA8YU359B5Z4M" localSheetId="2" hidden="1">#REF!</definedName>
    <definedName name="BExF1M38U6NX17YJA8YU359B5Z4M" localSheetId="0" hidden="1">#REF!</definedName>
    <definedName name="BExF1M38U6NX17YJA8YU359B5Z4M" hidden="1">#REF!</definedName>
    <definedName name="BExF1MU4W3NPEY0OHRDWP5IANCBB" localSheetId="5" hidden="1">#REF!</definedName>
    <definedName name="BExF1MU4W3NPEY0OHRDWP5IANCBB" localSheetId="9" hidden="1">#REF!</definedName>
    <definedName name="BExF1MU4W3NPEY0OHRDWP5IANCBB" localSheetId="6" hidden="1">#REF!</definedName>
    <definedName name="BExF1MU4W3NPEY0OHRDWP5IANCBB" localSheetId="10" hidden="1">#REF!</definedName>
    <definedName name="BExF1MU4W3NPEY0OHRDWP5IANCBB" localSheetId="13" hidden="1">#REF!</definedName>
    <definedName name="BExF1MU4W3NPEY0OHRDWP5IANCBB" localSheetId="14" hidden="1">#REF!</definedName>
    <definedName name="BExF1MU4W3NPEY0OHRDWP5IANCBB" localSheetId="16" hidden="1">#REF!</definedName>
    <definedName name="BExF1MU4W3NPEY0OHRDWP5IANCBB" localSheetId="15" hidden="1">#REF!</definedName>
    <definedName name="BExF1MU4W3NPEY0OHRDWP5IANCBB" localSheetId="18" hidden="1">#REF!</definedName>
    <definedName name="BExF1MU4W3NPEY0OHRDWP5IANCBB" localSheetId="17" hidden="1">#REF!</definedName>
    <definedName name="BExF1MU4W3NPEY0OHRDWP5IANCBB" localSheetId="2" hidden="1">#REF!</definedName>
    <definedName name="BExF1MU4W3NPEY0OHRDWP5IANCBB" localSheetId="0" hidden="1">#REF!</definedName>
    <definedName name="BExF1MU4W3NPEY0OHRDWP5IANCBB" hidden="1">#REF!</definedName>
    <definedName name="BExF1MZN8MWMOKOARHJ1QAF9HPGT" localSheetId="5" hidden="1">#REF!</definedName>
    <definedName name="BExF1MZN8MWMOKOARHJ1QAF9HPGT" localSheetId="9" hidden="1">#REF!</definedName>
    <definedName name="BExF1MZN8MWMOKOARHJ1QAF9HPGT" localSheetId="6" hidden="1">#REF!</definedName>
    <definedName name="BExF1MZN8MWMOKOARHJ1QAF9HPGT" localSheetId="10" hidden="1">#REF!</definedName>
    <definedName name="BExF1MZN8MWMOKOARHJ1QAF9HPGT" localSheetId="13" hidden="1">#REF!</definedName>
    <definedName name="BExF1MZN8MWMOKOARHJ1QAF9HPGT" localSheetId="14" hidden="1">#REF!</definedName>
    <definedName name="BExF1MZN8MWMOKOARHJ1QAF9HPGT" localSheetId="16" hidden="1">#REF!</definedName>
    <definedName name="BExF1MZN8MWMOKOARHJ1QAF9HPGT" localSheetId="15" hidden="1">#REF!</definedName>
    <definedName name="BExF1MZN8MWMOKOARHJ1QAF9HPGT" localSheetId="18" hidden="1">#REF!</definedName>
    <definedName name="BExF1MZN8MWMOKOARHJ1QAF9HPGT" localSheetId="17" hidden="1">#REF!</definedName>
    <definedName name="BExF1MZN8MWMOKOARHJ1QAF9HPGT" localSheetId="2" hidden="1">#REF!</definedName>
    <definedName name="BExF1MZN8MWMOKOARHJ1QAF9HPGT" localSheetId="0" hidden="1">#REF!</definedName>
    <definedName name="BExF1MZN8MWMOKOARHJ1QAF9HPGT" hidden="1">#REF!</definedName>
    <definedName name="BExF1US4ZIQYSU5LBFYNRA9N0K2O" localSheetId="5" hidden="1">#REF!</definedName>
    <definedName name="BExF1US4ZIQYSU5LBFYNRA9N0K2O" localSheetId="9" hidden="1">#REF!</definedName>
    <definedName name="BExF1US4ZIQYSU5LBFYNRA9N0K2O" localSheetId="6" hidden="1">#REF!</definedName>
    <definedName name="BExF1US4ZIQYSU5LBFYNRA9N0K2O" localSheetId="10" hidden="1">#REF!</definedName>
    <definedName name="BExF1US4ZIQYSU5LBFYNRA9N0K2O" localSheetId="13" hidden="1">#REF!</definedName>
    <definedName name="BExF1US4ZIQYSU5LBFYNRA9N0K2O" localSheetId="14" hidden="1">#REF!</definedName>
    <definedName name="BExF1US4ZIQYSU5LBFYNRA9N0K2O" localSheetId="16" hidden="1">#REF!</definedName>
    <definedName name="BExF1US4ZIQYSU5LBFYNRA9N0K2O" localSheetId="15" hidden="1">#REF!</definedName>
    <definedName name="BExF1US4ZIQYSU5LBFYNRA9N0K2O" localSheetId="18" hidden="1">#REF!</definedName>
    <definedName name="BExF1US4ZIQYSU5LBFYNRA9N0K2O" localSheetId="17" hidden="1">#REF!</definedName>
    <definedName name="BExF1US4ZIQYSU5LBFYNRA9N0K2O" localSheetId="2" hidden="1">#REF!</definedName>
    <definedName name="BExF1US4ZIQYSU5LBFYNRA9N0K2O" localSheetId="0" hidden="1">#REF!</definedName>
    <definedName name="BExF1US4ZIQYSU5LBFYNRA9N0K2O" hidden="1">#REF!</definedName>
    <definedName name="BExF272JNPJCK1XLBG016XXBVFO8" localSheetId="5" hidden="1">#REF!</definedName>
    <definedName name="BExF272JNPJCK1XLBG016XXBVFO8" localSheetId="9" hidden="1">#REF!</definedName>
    <definedName name="BExF272JNPJCK1XLBG016XXBVFO8" localSheetId="6" hidden="1">#REF!</definedName>
    <definedName name="BExF272JNPJCK1XLBG016XXBVFO8" localSheetId="10" hidden="1">#REF!</definedName>
    <definedName name="BExF272JNPJCK1XLBG016XXBVFO8" localSheetId="13" hidden="1">#REF!</definedName>
    <definedName name="BExF272JNPJCK1XLBG016XXBVFO8" localSheetId="14" hidden="1">#REF!</definedName>
    <definedName name="BExF272JNPJCK1XLBG016XXBVFO8" localSheetId="16" hidden="1">#REF!</definedName>
    <definedName name="BExF272JNPJCK1XLBG016XXBVFO8" localSheetId="15" hidden="1">#REF!</definedName>
    <definedName name="BExF272JNPJCK1XLBG016XXBVFO8" localSheetId="18" hidden="1">#REF!</definedName>
    <definedName name="BExF272JNPJCK1XLBG016XXBVFO8" localSheetId="17" hidden="1">#REF!</definedName>
    <definedName name="BExF272JNPJCK1XLBG016XXBVFO8" localSheetId="2" hidden="1">#REF!</definedName>
    <definedName name="BExF272JNPJCK1XLBG016XXBVFO8" localSheetId="0" hidden="1">#REF!</definedName>
    <definedName name="BExF272JNPJCK1XLBG016XXBVFO8" hidden="1">#REF!</definedName>
    <definedName name="BExF2CWZN6E87RGTBMD4YQI2QT7R" localSheetId="5" hidden="1">#REF!</definedName>
    <definedName name="BExF2CWZN6E87RGTBMD4YQI2QT7R" localSheetId="9" hidden="1">#REF!</definedName>
    <definedName name="BExF2CWZN6E87RGTBMD4YQI2QT7R" localSheetId="6" hidden="1">#REF!</definedName>
    <definedName name="BExF2CWZN6E87RGTBMD4YQI2QT7R" localSheetId="10" hidden="1">#REF!</definedName>
    <definedName name="BExF2CWZN6E87RGTBMD4YQI2QT7R" localSheetId="13" hidden="1">#REF!</definedName>
    <definedName name="BExF2CWZN6E87RGTBMD4YQI2QT7R" localSheetId="14" hidden="1">#REF!</definedName>
    <definedName name="BExF2CWZN6E87RGTBMD4YQI2QT7R" localSheetId="16" hidden="1">#REF!</definedName>
    <definedName name="BExF2CWZN6E87RGTBMD4YQI2QT7R" localSheetId="15" hidden="1">#REF!</definedName>
    <definedName name="BExF2CWZN6E87RGTBMD4YQI2QT7R" localSheetId="18" hidden="1">#REF!</definedName>
    <definedName name="BExF2CWZN6E87RGTBMD4YQI2QT7R" localSheetId="17" hidden="1">#REF!</definedName>
    <definedName name="BExF2CWZN6E87RGTBMD4YQI2QT7R" localSheetId="2" hidden="1">#REF!</definedName>
    <definedName name="BExF2CWZN6E87RGTBMD4YQI2QT7R" localSheetId="0" hidden="1">#REF!</definedName>
    <definedName name="BExF2CWZN6E87RGTBMD4YQI2QT7R" hidden="1">#REF!</definedName>
    <definedName name="BExF2DYO1WQ7GMXSTAQRDBW1NSFG" localSheetId="5" hidden="1">#REF!</definedName>
    <definedName name="BExF2DYO1WQ7GMXSTAQRDBW1NSFG" localSheetId="9" hidden="1">#REF!</definedName>
    <definedName name="BExF2DYO1WQ7GMXSTAQRDBW1NSFG" localSheetId="6" hidden="1">#REF!</definedName>
    <definedName name="BExF2DYO1WQ7GMXSTAQRDBW1NSFG" localSheetId="10" hidden="1">#REF!</definedName>
    <definedName name="BExF2DYO1WQ7GMXSTAQRDBW1NSFG" localSheetId="13" hidden="1">#REF!</definedName>
    <definedName name="BExF2DYO1WQ7GMXSTAQRDBW1NSFG" localSheetId="14" hidden="1">#REF!</definedName>
    <definedName name="BExF2DYO1WQ7GMXSTAQRDBW1NSFG" localSheetId="16" hidden="1">#REF!</definedName>
    <definedName name="BExF2DYO1WQ7GMXSTAQRDBW1NSFG" localSheetId="15" hidden="1">#REF!</definedName>
    <definedName name="BExF2DYO1WQ7GMXSTAQRDBW1NSFG" localSheetId="18" hidden="1">#REF!</definedName>
    <definedName name="BExF2DYO1WQ7GMXSTAQRDBW1NSFG" localSheetId="17" hidden="1">#REF!</definedName>
    <definedName name="BExF2DYO1WQ7GMXSTAQRDBW1NSFG" localSheetId="2" hidden="1">#REF!</definedName>
    <definedName name="BExF2DYO1WQ7GMXSTAQRDBW1NSFG" localSheetId="0" hidden="1">#REF!</definedName>
    <definedName name="BExF2DYO1WQ7GMXSTAQRDBW1NSFG" hidden="1">#REF!</definedName>
    <definedName name="BExF2H9D3MC9XKLPZ6VIP4F7G4YN" localSheetId="5" hidden="1">#REF!</definedName>
    <definedName name="BExF2H9D3MC9XKLPZ6VIP4F7G4YN" localSheetId="9" hidden="1">#REF!</definedName>
    <definedName name="BExF2H9D3MC9XKLPZ6VIP4F7G4YN" localSheetId="6" hidden="1">#REF!</definedName>
    <definedName name="BExF2H9D3MC9XKLPZ6VIP4F7G4YN" localSheetId="10" hidden="1">#REF!</definedName>
    <definedName name="BExF2H9D3MC9XKLPZ6VIP4F7G4YN" localSheetId="13" hidden="1">#REF!</definedName>
    <definedName name="BExF2H9D3MC9XKLPZ6VIP4F7G4YN" localSheetId="14" hidden="1">#REF!</definedName>
    <definedName name="BExF2H9D3MC9XKLPZ6VIP4F7G4YN" localSheetId="16" hidden="1">#REF!</definedName>
    <definedName name="BExF2H9D3MC9XKLPZ6VIP4F7G4YN" localSheetId="15" hidden="1">#REF!</definedName>
    <definedName name="BExF2H9D3MC9XKLPZ6VIP4F7G4YN" localSheetId="18" hidden="1">#REF!</definedName>
    <definedName name="BExF2H9D3MC9XKLPZ6VIP4F7G4YN" localSheetId="17" hidden="1">#REF!</definedName>
    <definedName name="BExF2H9D3MC9XKLPZ6VIP4F7G4YN" localSheetId="2" hidden="1">#REF!</definedName>
    <definedName name="BExF2H9D3MC9XKLPZ6VIP4F7G4YN" localSheetId="0" hidden="1">#REF!</definedName>
    <definedName name="BExF2H9D3MC9XKLPZ6VIP4F7G4YN" hidden="1">#REF!</definedName>
    <definedName name="BExF2MSWNUY9Z6BZJQZ538PPTION" localSheetId="5" hidden="1">#REF!</definedName>
    <definedName name="BExF2MSWNUY9Z6BZJQZ538PPTION" localSheetId="9" hidden="1">#REF!</definedName>
    <definedName name="BExF2MSWNUY9Z6BZJQZ538PPTION" localSheetId="6" hidden="1">#REF!</definedName>
    <definedName name="BExF2MSWNUY9Z6BZJQZ538PPTION" localSheetId="10" hidden="1">#REF!</definedName>
    <definedName name="BExF2MSWNUY9Z6BZJQZ538PPTION" localSheetId="13" hidden="1">#REF!</definedName>
    <definedName name="BExF2MSWNUY9Z6BZJQZ538PPTION" localSheetId="14" hidden="1">#REF!</definedName>
    <definedName name="BExF2MSWNUY9Z6BZJQZ538PPTION" localSheetId="16" hidden="1">#REF!</definedName>
    <definedName name="BExF2MSWNUY9Z6BZJQZ538PPTION" localSheetId="15" hidden="1">#REF!</definedName>
    <definedName name="BExF2MSWNUY9Z6BZJQZ538PPTION" localSheetId="18" hidden="1">#REF!</definedName>
    <definedName name="BExF2MSWNUY9Z6BZJQZ538PPTION" localSheetId="17" hidden="1">#REF!</definedName>
    <definedName name="BExF2MSWNUY9Z6BZJQZ538PPTION" localSheetId="2" hidden="1">#REF!</definedName>
    <definedName name="BExF2MSWNUY9Z6BZJQZ538PPTION" localSheetId="0" hidden="1">#REF!</definedName>
    <definedName name="BExF2MSWNUY9Z6BZJQZ538PPTION" hidden="1">#REF!</definedName>
    <definedName name="BExF2QZYWHTYGUTTXR15CKCV3LS7" localSheetId="5" hidden="1">#REF!</definedName>
    <definedName name="BExF2QZYWHTYGUTTXR15CKCV3LS7" localSheetId="9" hidden="1">#REF!</definedName>
    <definedName name="BExF2QZYWHTYGUTTXR15CKCV3LS7" localSheetId="6" hidden="1">#REF!</definedName>
    <definedName name="BExF2QZYWHTYGUTTXR15CKCV3LS7" localSheetId="10" hidden="1">#REF!</definedName>
    <definedName name="BExF2QZYWHTYGUTTXR15CKCV3LS7" localSheetId="13" hidden="1">#REF!</definedName>
    <definedName name="BExF2QZYWHTYGUTTXR15CKCV3LS7" localSheetId="14" hidden="1">#REF!</definedName>
    <definedName name="BExF2QZYWHTYGUTTXR15CKCV3LS7" localSheetId="16" hidden="1">#REF!</definedName>
    <definedName name="BExF2QZYWHTYGUTTXR15CKCV3LS7" localSheetId="15" hidden="1">#REF!</definedName>
    <definedName name="BExF2QZYWHTYGUTTXR15CKCV3LS7" localSheetId="18" hidden="1">#REF!</definedName>
    <definedName name="BExF2QZYWHTYGUTTXR15CKCV3LS7" localSheetId="17" hidden="1">#REF!</definedName>
    <definedName name="BExF2QZYWHTYGUTTXR15CKCV3LS7" localSheetId="2" hidden="1">#REF!</definedName>
    <definedName name="BExF2QZYWHTYGUTTXR15CKCV3LS7" localSheetId="0" hidden="1">#REF!</definedName>
    <definedName name="BExF2QZYWHTYGUTTXR15CKCV3LS7" hidden="1">#REF!</definedName>
    <definedName name="BExF2T8Y6TSJ74RMSZOA9CEH4OZ6" localSheetId="5" hidden="1">#REF!</definedName>
    <definedName name="BExF2T8Y6TSJ74RMSZOA9CEH4OZ6" localSheetId="9" hidden="1">#REF!</definedName>
    <definedName name="BExF2T8Y6TSJ74RMSZOA9CEH4OZ6" localSheetId="6" hidden="1">#REF!</definedName>
    <definedName name="BExF2T8Y6TSJ74RMSZOA9CEH4OZ6" localSheetId="10" hidden="1">#REF!</definedName>
    <definedName name="BExF2T8Y6TSJ74RMSZOA9CEH4OZ6" localSheetId="13" hidden="1">#REF!</definedName>
    <definedName name="BExF2T8Y6TSJ74RMSZOA9CEH4OZ6" localSheetId="14" hidden="1">#REF!</definedName>
    <definedName name="BExF2T8Y6TSJ74RMSZOA9CEH4OZ6" localSheetId="16" hidden="1">#REF!</definedName>
    <definedName name="BExF2T8Y6TSJ74RMSZOA9CEH4OZ6" localSheetId="15" hidden="1">#REF!</definedName>
    <definedName name="BExF2T8Y6TSJ74RMSZOA9CEH4OZ6" localSheetId="18" hidden="1">#REF!</definedName>
    <definedName name="BExF2T8Y6TSJ74RMSZOA9CEH4OZ6" localSheetId="17" hidden="1">#REF!</definedName>
    <definedName name="BExF2T8Y6TSJ74RMSZOA9CEH4OZ6" localSheetId="2" hidden="1">#REF!</definedName>
    <definedName name="BExF2T8Y6TSJ74RMSZOA9CEH4OZ6" localSheetId="0" hidden="1">#REF!</definedName>
    <definedName name="BExF2T8Y6TSJ74RMSZOA9CEH4OZ6" hidden="1">#REF!</definedName>
    <definedName name="BExF31N3YM4F37EOOY8M8VI1KXN8" localSheetId="5" hidden="1">#REF!</definedName>
    <definedName name="BExF31N3YM4F37EOOY8M8VI1KXN8" localSheetId="9" hidden="1">#REF!</definedName>
    <definedName name="BExF31N3YM4F37EOOY8M8VI1KXN8" localSheetId="6" hidden="1">#REF!</definedName>
    <definedName name="BExF31N3YM4F37EOOY8M8VI1KXN8" localSheetId="10" hidden="1">#REF!</definedName>
    <definedName name="BExF31N3YM4F37EOOY8M8VI1KXN8" localSheetId="13" hidden="1">#REF!</definedName>
    <definedName name="BExF31N3YM4F37EOOY8M8VI1KXN8" localSheetId="14" hidden="1">#REF!</definedName>
    <definedName name="BExF31N3YM4F37EOOY8M8VI1KXN8" localSheetId="16" hidden="1">#REF!</definedName>
    <definedName name="BExF31N3YM4F37EOOY8M8VI1KXN8" localSheetId="15" hidden="1">#REF!</definedName>
    <definedName name="BExF31N3YM4F37EOOY8M8VI1KXN8" localSheetId="18" hidden="1">#REF!</definedName>
    <definedName name="BExF31N3YM4F37EOOY8M8VI1KXN8" localSheetId="17" hidden="1">#REF!</definedName>
    <definedName name="BExF31N3YM4F37EOOY8M8VI1KXN8" localSheetId="2" hidden="1">#REF!</definedName>
    <definedName name="BExF31N3YM4F37EOOY8M8VI1KXN8" localSheetId="0" hidden="1">#REF!</definedName>
    <definedName name="BExF31N3YM4F37EOOY8M8VI1KXN8" hidden="1">#REF!</definedName>
    <definedName name="BExF37C1YKBT79Z9SOJAG5MXQGTU" localSheetId="5" hidden="1">#REF!</definedName>
    <definedName name="BExF37C1YKBT79Z9SOJAG5MXQGTU" localSheetId="9" hidden="1">#REF!</definedName>
    <definedName name="BExF37C1YKBT79Z9SOJAG5MXQGTU" localSheetId="6" hidden="1">#REF!</definedName>
    <definedName name="BExF37C1YKBT79Z9SOJAG5MXQGTU" localSheetId="10" hidden="1">#REF!</definedName>
    <definedName name="BExF37C1YKBT79Z9SOJAG5MXQGTU" localSheetId="13" hidden="1">#REF!</definedName>
    <definedName name="BExF37C1YKBT79Z9SOJAG5MXQGTU" localSheetId="14" hidden="1">#REF!</definedName>
    <definedName name="BExF37C1YKBT79Z9SOJAG5MXQGTU" localSheetId="16" hidden="1">#REF!</definedName>
    <definedName name="BExF37C1YKBT79Z9SOJAG5MXQGTU" localSheetId="15" hidden="1">#REF!</definedName>
    <definedName name="BExF37C1YKBT79Z9SOJAG5MXQGTU" localSheetId="18" hidden="1">#REF!</definedName>
    <definedName name="BExF37C1YKBT79Z9SOJAG5MXQGTU" localSheetId="17" hidden="1">#REF!</definedName>
    <definedName name="BExF37C1YKBT79Z9SOJAG5MXQGTU" localSheetId="2" hidden="1">#REF!</definedName>
    <definedName name="BExF37C1YKBT79Z9SOJAG5MXQGTU" localSheetId="0" hidden="1">#REF!</definedName>
    <definedName name="BExF37C1YKBT79Z9SOJAG5MXQGTU" hidden="1">#REF!</definedName>
    <definedName name="BExF3A6HPA6DGYALZNHHJPMCUYZR" localSheetId="5" hidden="1">#REF!</definedName>
    <definedName name="BExF3A6HPA6DGYALZNHHJPMCUYZR" localSheetId="9" hidden="1">#REF!</definedName>
    <definedName name="BExF3A6HPA6DGYALZNHHJPMCUYZR" localSheetId="6" hidden="1">#REF!</definedName>
    <definedName name="BExF3A6HPA6DGYALZNHHJPMCUYZR" localSheetId="10" hidden="1">#REF!</definedName>
    <definedName name="BExF3A6HPA6DGYALZNHHJPMCUYZR" localSheetId="13" hidden="1">#REF!</definedName>
    <definedName name="BExF3A6HPA6DGYALZNHHJPMCUYZR" localSheetId="14" hidden="1">#REF!</definedName>
    <definedName name="BExF3A6HPA6DGYALZNHHJPMCUYZR" localSheetId="16" hidden="1">#REF!</definedName>
    <definedName name="BExF3A6HPA6DGYALZNHHJPMCUYZR" localSheetId="15" hidden="1">#REF!</definedName>
    <definedName name="BExF3A6HPA6DGYALZNHHJPMCUYZR" localSheetId="18" hidden="1">#REF!</definedName>
    <definedName name="BExF3A6HPA6DGYALZNHHJPMCUYZR" localSheetId="17" hidden="1">#REF!</definedName>
    <definedName name="BExF3A6HPA6DGYALZNHHJPMCUYZR" localSheetId="2" hidden="1">#REF!</definedName>
    <definedName name="BExF3A6HPA6DGYALZNHHJPMCUYZR" localSheetId="0" hidden="1">#REF!</definedName>
    <definedName name="BExF3A6HPA6DGYALZNHHJPMCUYZR" hidden="1">#REF!</definedName>
    <definedName name="BExF3GMJW5D7066GYKTMM3CVH1HE" localSheetId="5" hidden="1">#REF!</definedName>
    <definedName name="BExF3GMJW5D7066GYKTMM3CVH1HE" localSheetId="9" hidden="1">#REF!</definedName>
    <definedName name="BExF3GMJW5D7066GYKTMM3CVH1HE" localSheetId="6" hidden="1">#REF!</definedName>
    <definedName name="BExF3GMJW5D7066GYKTMM3CVH1HE" localSheetId="10" hidden="1">#REF!</definedName>
    <definedName name="BExF3GMJW5D7066GYKTMM3CVH1HE" localSheetId="13" hidden="1">#REF!</definedName>
    <definedName name="BExF3GMJW5D7066GYKTMM3CVH1HE" localSheetId="14" hidden="1">#REF!</definedName>
    <definedName name="BExF3GMJW5D7066GYKTMM3CVH1HE" localSheetId="16" hidden="1">#REF!</definedName>
    <definedName name="BExF3GMJW5D7066GYKTMM3CVH1HE" localSheetId="15" hidden="1">#REF!</definedName>
    <definedName name="BExF3GMJW5D7066GYKTMM3CVH1HE" localSheetId="18" hidden="1">#REF!</definedName>
    <definedName name="BExF3GMJW5D7066GYKTMM3CVH1HE" localSheetId="17" hidden="1">#REF!</definedName>
    <definedName name="BExF3GMJW5D7066GYKTMM3CVH1HE" localSheetId="2" hidden="1">#REF!</definedName>
    <definedName name="BExF3GMJW5D7066GYKTMM3CVH1HE" localSheetId="0" hidden="1">#REF!</definedName>
    <definedName name="BExF3GMJW5D7066GYKTMM3CVH1HE" hidden="1">#REF!</definedName>
    <definedName name="BExF3I9T44X7DV9HHV51DVDDPPZG" localSheetId="5" hidden="1">#REF!</definedName>
    <definedName name="BExF3I9T44X7DV9HHV51DVDDPPZG" localSheetId="9" hidden="1">#REF!</definedName>
    <definedName name="BExF3I9T44X7DV9HHV51DVDDPPZG" localSheetId="6" hidden="1">#REF!</definedName>
    <definedName name="BExF3I9T44X7DV9HHV51DVDDPPZG" localSheetId="10" hidden="1">#REF!</definedName>
    <definedName name="BExF3I9T44X7DV9HHV51DVDDPPZG" localSheetId="13" hidden="1">#REF!</definedName>
    <definedName name="BExF3I9T44X7DV9HHV51DVDDPPZG" localSheetId="14" hidden="1">#REF!</definedName>
    <definedName name="BExF3I9T44X7DV9HHV51DVDDPPZG" localSheetId="16" hidden="1">#REF!</definedName>
    <definedName name="BExF3I9T44X7DV9HHV51DVDDPPZG" localSheetId="15" hidden="1">#REF!</definedName>
    <definedName name="BExF3I9T44X7DV9HHV51DVDDPPZG" localSheetId="18" hidden="1">#REF!</definedName>
    <definedName name="BExF3I9T44X7DV9HHV51DVDDPPZG" localSheetId="17" hidden="1">#REF!</definedName>
    <definedName name="BExF3I9T44X7DV9HHV51DVDDPPZG" localSheetId="2" hidden="1">#REF!</definedName>
    <definedName name="BExF3I9T44X7DV9HHV51DVDDPPZG" localSheetId="0" hidden="1">#REF!</definedName>
    <definedName name="BExF3I9T44X7DV9HHV51DVDDPPZG" hidden="1">#REF!</definedName>
    <definedName name="BExF3IKLZ35F2D4DI7R7P7NZLVC3" localSheetId="5" hidden="1">#REF!</definedName>
    <definedName name="BExF3IKLZ35F2D4DI7R7P7NZLVC3" localSheetId="9" hidden="1">#REF!</definedName>
    <definedName name="BExF3IKLZ35F2D4DI7R7P7NZLVC3" localSheetId="6" hidden="1">#REF!</definedName>
    <definedName name="BExF3IKLZ35F2D4DI7R7P7NZLVC3" localSheetId="10" hidden="1">#REF!</definedName>
    <definedName name="BExF3IKLZ35F2D4DI7R7P7NZLVC3" localSheetId="13" hidden="1">#REF!</definedName>
    <definedName name="BExF3IKLZ35F2D4DI7R7P7NZLVC3" localSheetId="14" hidden="1">#REF!</definedName>
    <definedName name="BExF3IKLZ35F2D4DI7R7P7NZLVC3" localSheetId="16" hidden="1">#REF!</definedName>
    <definedName name="BExF3IKLZ35F2D4DI7R7P7NZLVC3" localSheetId="15" hidden="1">#REF!</definedName>
    <definedName name="BExF3IKLZ35F2D4DI7R7P7NZLVC3" localSheetId="18" hidden="1">#REF!</definedName>
    <definedName name="BExF3IKLZ35F2D4DI7R7P7NZLVC3" localSheetId="17" hidden="1">#REF!</definedName>
    <definedName name="BExF3IKLZ35F2D4DI7R7P7NZLVC3" localSheetId="2" hidden="1">#REF!</definedName>
    <definedName name="BExF3IKLZ35F2D4DI7R7P7NZLVC3" localSheetId="0" hidden="1">#REF!</definedName>
    <definedName name="BExF3IKLZ35F2D4DI7R7P7NZLVC3" hidden="1">#REF!</definedName>
    <definedName name="BExF3JMFX5DILOIFUDIO1HZUK875" localSheetId="5" hidden="1">#REF!</definedName>
    <definedName name="BExF3JMFX5DILOIFUDIO1HZUK875" localSheetId="9" hidden="1">#REF!</definedName>
    <definedName name="BExF3JMFX5DILOIFUDIO1HZUK875" localSheetId="6" hidden="1">#REF!</definedName>
    <definedName name="BExF3JMFX5DILOIFUDIO1HZUK875" localSheetId="10" hidden="1">#REF!</definedName>
    <definedName name="BExF3JMFX5DILOIFUDIO1HZUK875" localSheetId="13" hidden="1">#REF!</definedName>
    <definedName name="BExF3JMFX5DILOIFUDIO1HZUK875" localSheetId="14" hidden="1">#REF!</definedName>
    <definedName name="BExF3JMFX5DILOIFUDIO1HZUK875" localSheetId="16" hidden="1">#REF!</definedName>
    <definedName name="BExF3JMFX5DILOIFUDIO1HZUK875" localSheetId="15" hidden="1">#REF!</definedName>
    <definedName name="BExF3JMFX5DILOIFUDIO1HZUK875" localSheetId="18" hidden="1">#REF!</definedName>
    <definedName name="BExF3JMFX5DILOIFUDIO1HZUK875" localSheetId="17" hidden="1">#REF!</definedName>
    <definedName name="BExF3JMFX5DILOIFUDIO1HZUK875" localSheetId="2" hidden="1">#REF!</definedName>
    <definedName name="BExF3JMFX5DILOIFUDIO1HZUK875" localSheetId="0" hidden="1">#REF!</definedName>
    <definedName name="BExF3JMFX5DILOIFUDIO1HZUK875" hidden="1">#REF!</definedName>
    <definedName name="BExF3KIO2G9LJYXZ61H8PJJ6OQXV" localSheetId="5" hidden="1">#REF!</definedName>
    <definedName name="BExF3KIO2G9LJYXZ61H8PJJ6OQXV" localSheetId="9" hidden="1">#REF!</definedName>
    <definedName name="BExF3KIO2G9LJYXZ61H8PJJ6OQXV" localSheetId="6" hidden="1">#REF!</definedName>
    <definedName name="BExF3KIO2G9LJYXZ61H8PJJ6OQXV" localSheetId="10" hidden="1">#REF!</definedName>
    <definedName name="BExF3KIO2G9LJYXZ61H8PJJ6OQXV" localSheetId="13" hidden="1">#REF!</definedName>
    <definedName name="BExF3KIO2G9LJYXZ61H8PJJ6OQXV" localSheetId="14" hidden="1">#REF!</definedName>
    <definedName name="BExF3KIO2G9LJYXZ61H8PJJ6OQXV" localSheetId="16" hidden="1">#REF!</definedName>
    <definedName name="BExF3KIO2G9LJYXZ61H8PJJ6OQXV" localSheetId="15" hidden="1">#REF!</definedName>
    <definedName name="BExF3KIO2G9LJYXZ61H8PJJ6OQXV" localSheetId="18" hidden="1">#REF!</definedName>
    <definedName name="BExF3KIO2G9LJYXZ61H8PJJ6OQXV" localSheetId="17" hidden="1">#REF!</definedName>
    <definedName name="BExF3KIO2G9LJYXZ61H8PJJ6OQXV" localSheetId="2" hidden="1">#REF!</definedName>
    <definedName name="BExF3KIO2G9LJYXZ61H8PJJ6OQXV" localSheetId="0" hidden="1">#REF!</definedName>
    <definedName name="BExF3KIO2G9LJYXZ61H8PJJ6OQXV" hidden="1">#REF!</definedName>
    <definedName name="BExF3MGVCZHXDAUDZAGUYESZ3RC8" localSheetId="5" hidden="1">#REF!</definedName>
    <definedName name="BExF3MGVCZHXDAUDZAGUYESZ3RC8" localSheetId="9" hidden="1">#REF!</definedName>
    <definedName name="BExF3MGVCZHXDAUDZAGUYESZ3RC8" localSheetId="6" hidden="1">#REF!</definedName>
    <definedName name="BExF3MGVCZHXDAUDZAGUYESZ3RC8" localSheetId="10" hidden="1">#REF!</definedName>
    <definedName name="BExF3MGVCZHXDAUDZAGUYESZ3RC8" localSheetId="13" hidden="1">#REF!</definedName>
    <definedName name="BExF3MGVCZHXDAUDZAGUYESZ3RC8" localSheetId="14" hidden="1">#REF!</definedName>
    <definedName name="BExF3MGVCZHXDAUDZAGUYESZ3RC8" localSheetId="16" hidden="1">#REF!</definedName>
    <definedName name="BExF3MGVCZHXDAUDZAGUYESZ3RC8" localSheetId="15" hidden="1">#REF!</definedName>
    <definedName name="BExF3MGVCZHXDAUDZAGUYESZ3RC8" localSheetId="18" hidden="1">#REF!</definedName>
    <definedName name="BExF3MGVCZHXDAUDZAGUYESZ3RC8" localSheetId="17" hidden="1">#REF!</definedName>
    <definedName name="BExF3MGVCZHXDAUDZAGUYESZ3RC8" localSheetId="2" hidden="1">#REF!</definedName>
    <definedName name="BExF3MGVCZHXDAUDZAGUYESZ3RC8" localSheetId="0" hidden="1">#REF!</definedName>
    <definedName name="BExF3MGVCZHXDAUDZAGUYESZ3RC8" hidden="1">#REF!</definedName>
    <definedName name="BExF3NTC4BGZEM6B87TCFX277QCS" localSheetId="5" hidden="1">#REF!</definedName>
    <definedName name="BExF3NTC4BGZEM6B87TCFX277QCS" localSheetId="9" hidden="1">#REF!</definedName>
    <definedName name="BExF3NTC4BGZEM6B87TCFX277QCS" localSheetId="6" hidden="1">#REF!</definedName>
    <definedName name="BExF3NTC4BGZEM6B87TCFX277QCS" localSheetId="10" hidden="1">#REF!</definedName>
    <definedName name="BExF3NTC4BGZEM6B87TCFX277QCS" localSheetId="13" hidden="1">#REF!</definedName>
    <definedName name="BExF3NTC4BGZEM6B87TCFX277QCS" localSheetId="14" hidden="1">#REF!</definedName>
    <definedName name="BExF3NTC4BGZEM6B87TCFX277QCS" localSheetId="16" hidden="1">#REF!</definedName>
    <definedName name="BExF3NTC4BGZEM6B87TCFX277QCS" localSheetId="15" hidden="1">#REF!</definedName>
    <definedName name="BExF3NTC4BGZEM6B87TCFX277QCS" localSheetId="18" hidden="1">#REF!</definedName>
    <definedName name="BExF3NTC4BGZEM6B87TCFX277QCS" localSheetId="17" hidden="1">#REF!</definedName>
    <definedName name="BExF3NTC4BGZEM6B87TCFX277QCS" localSheetId="2" hidden="1">#REF!</definedName>
    <definedName name="BExF3NTC4BGZEM6B87TCFX277QCS" localSheetId="0" hidden="1">#REF!</definedName>
    <definedName name="BExF3NTC4BGZEM6B87TCFX277QCS" hidden="1">#REF!</definedName>
    <definedName name="BExF3Q2DOSQI9SIAXB522CN0WBZ7" localSheetId="5" hidden="1">#REF!</definedName>
    <definedName name="BExF3Q2DOSQI9SIAXB522CN0WBZ7" localSheetId="9" hidden="1">#REF!</definedName>
    <definedName name="BExF3Q2DOSQI9SIAXB522CN0WBZ7" localSheetId="6" hidden="1">#REF!</definedName>
    <definedName name="BExF3Q2DOSQI9SIAXB522CN0WBZ7" localSheetId="10" hidden="1">#REF!</definedName>
    <definedName name="BExF3Q2DOSQI9SIAXB522CN0WBZ7" localSheetId="13" hidden="1">#REF!</definedName>
    <definedName name="BExF3Q2DOSQI9SIAXB522CN0WBZ7" localSheetId="14" hidden="1">#REF!</definedName>
    <definedName name="BExF3Q2DOSQI9SIAXB522CN0WBZ7" localSheetId="16" hidden="1">#REF!</definedName>
    <definedName name="BExF3Q2DOSQI9SIAXB522CN0WBZ7" localSheetId="15" hidden="1">#REF!</definedName>
    <definedName name="BExF3Q2DOSQI9SIAXB522CN0WBZ7" localSheetId="18" hidden="1">#REF!</definedName>
    <definedName name="BExF3Q2DOSQI9SIAXB522CN0WBZ7" localSheetId="17" hidden="1">#REF!</definedName>
    <definedName name="BExF3Q2DOSQI9SIAXB522CN0WBZ7" localSheetId="2" hidden="1">#REF!</definedName>
    <definedName name="BExF3Q2DOSQI9SIAXB522CN0WBZ7" localSheetId="0" hidden="1">#REF!</definedName>
    <definedName name="BExF3Q2DOSQI9SIAXB522CN0WBZ7" hidden="1">#REF!</definedName>
    <definedName name="BExF3Q7NI90WT31QHYSJDIG0LLLJ" localSheetId="5" hidden="1">#REF!</definedName>
    <definedName name="BExF3Q7NI90WT31QHYSJDIG0LLLJ" localSheetId="9" hidden="1">#REF!</definedName>
    <definedName name="BExF3Q7NI90WT31QHYSJDIG0LLLJ" localSheetId="6" hidden="1">#REF!</definedName>
    <definedName name="BExF3Q7NI90WT31QHYSJDIG0LLLJ" localSheetId="10" hidden="1">#REF!</definedName>
    <definedName name="BExF3Q7NI90WT31QHYSJDIG0LLLJ" localSheetId="13" hidden="1">#REF!</definedName>
    <definedName name="BExF3Q7NI90WT31QHYSJDIG0LLLJ" localSheetId="14" hidden="1">#REF!</definedName>
    <definedName name="BExF3Q7NI90WT31QHYSJDIG0LLLJ" localSheetId="16" hidden="1">#REF!</definedName>
    <definedName name="BExF3Q7NI90WT31QHYSJDIG0LLLJ" localSheetId="15" hidden="1">#REF!</definedName>
    <definedName name="BExF3Q7NI90WT31QHYSJDIG0LLLJ" localSheetId="18" hidden="1">#REF!</definedName>
    <definedName name="BExF3Q7NI90WT31QHYSJDIG0LLLJ" localSheetId="17" hidden="1">#REF!</definedName>
    <definedName name="BExF3Q7NI90WT31QHYSJDIG0LLLJ" localSheetId="2" hidden="1">#REF!</definedName>
    <definedName name="BExF3Q7NI90WT31QHYSJDIG0LLLJ" localSheetId="0" hidden="1">#REF!</definedName>
    <definedName name="BExF3Q7NI90WT31QHYSJDIG0LLLJ" hidden="1">#REF!</definedName>
    <definedName name="BExF3QD55TIY1MSBSRK9TUJKBEWO" localSheetId="5" hidden="1">#REF!</definedName>
    <definedName name="BExF3QD55TIY1MSBSRK9TUJKBEWO" localSheetId="9" hidden="1">#REF!</definedName>
    <definedName name="BExF3QD55TIY1MSBSRK9TUJKBEWO" localSheetId="6" hidden="1">#REF!</definedName>
    <definedName name="BExF3QD55TIY1MSBSRK9TUJKBEWO" localSheetId="10" hidden="1">#REF!</definedName>
    <definedName name="BExF3QD55TIY1MSBSRK9TUJKBEWO" localSheetId="13" hidden="1">#REF!</definedName>
    <definedName name="BExF3QD55TIY1MSBSRK9TUJKBEWO" localSheetId="14" hidden="1">#REF!</definedName>
    <definedName name="BExF3QD55TIY1MSBSRK9TUJKBEWO" localSheetId="16" hidden="1">#REF!</definedName>
    <definedName name="BExF3QD55TIY1MSBSRK9TUJKBEWO" localSheetId="15" hidden="1">#REF!</definedName>
    <definedName name="BExF3QD55TIY1MSBSRK9TUJKBEWO" localSheetId="18" hidden="1">#REF!</definedName>
    <definedName name="BExF3QD55TIY1MSBSRK9TUJKBEWO" localSheetId="17" hidden="1">#REF!</definedName>
    <definedName name="BExF3QD55TIY1MSBSRK9TUJKBEWO" localSheetId="2" hidden="1">#REF!</definedName>
    <definedName name="BExF3QD55TIY1MSBSRK9TUJKBEWO" localSheetId="0" hidden="1">#REF!</definedName>
    <definedName name="BExF3QD55TIY1MSBSRK9TUJKBEWO" hidden="1">#REF!</definedName>
    <definedName name="BExF3QT8J6RIF1L3R700MBSKIOKW" localSheetId="5" hidden="1">#REF!</definedName>
    <definedName name="BExF3QT8J6RIF1L3R700MBSKIOKW" localSheetId="9" hidden="1">#REF!</definedName>
    <definedName name="BExF3QT8J6RIF1L3R700MBSKIOKW" localSheetId="6" hidden="1">#REF!</definedName>
    <definedName name="BExF3QT8J6RIF1L3R700MBSKIOKW" localSheetId="10" hidden="1">#REF!</definedName>
    <definedName name="BExF3QT8J6RIF1L3R700MBSKIOKW" localSheetId="13" hidden="1">#REF!</definedName>
    <definedName name="BExF3QT8J6RIF1L3R700MBSKIOKW" localSheetId="14" hidden="1">#REF!</definedName>
    <definedName name="BExF3QT8J6RIF1L3R700MBSKIOKW" localSheetId="16" hidden="1">#REF!</definedName>
    <definedName name="BExF3QT8J6RIF1L3R700MBSKIOKW" localSheetId="15" hidden="1">#REF!</definedName>
    <definedName name="BExF3QT8J6RIF1L3R700MBSKIOKW" localSheetId="18" hidden="1">#REF!</definedName>
    <definedName name="BExF3QT8J6RIF1L3R700MBSKIOKW" localSheetId="17" hidden="1">#REF!</definedName>
    <definedName name="BExF3QT8J6RIF1L3R700MBSKIOKW" localSheetId="2" hidden="1">#REF!</definedName>
    <definedName name="BExF3QT8J6RIF1L3R700MBSKIOKW" localSheetId="0" hidden="1">#REF!</definedName>
    <definedName name="BExF3QT8J6RIF1L3R700MBSKIOKW" hidden="1">#REF!</definedName>
    <definedName name="BExF42SSBVPMLK2UB3B7FPEIY9TU" localSheetId="5" hidden="1">#REF!</definedName>
    <definedName name="BExF42SSBVPMLK2UB3B7FPEIY9TU" localSheetId="9" hidden="1">#REF!</definedName>
    <definedName name="BExF42SSBVPMLK2UB3B7FPEIY9TU" localSheetId="6" hidden="1">#REF!</definedName>
    <definedName name="BExF42SSBVPMLK2UB3B7FPEIY9TU" localSheetId="10" hidden="1">#REF!</definedName>
    <definedName name="BExF42SSBVPMLK2UB3B7FPEIY9TU" localSheetId="13" hidden="1">#REF!</definedName>
    <definedName name="BExF42SSBVPMLK2UB3B7FPEIY9TU" localSheetId="14" hidden="1">#REF!</definedName>
    <definedName name="BExF42SSBVPMLK2UB3B7FPEIY9TU" localSheetId="16" hidden="1">#REF!</definedName>
    <definedName name="BExF42SSBVPMLK2UB3B7FPEIY9TU" localSheetId="15" hidden="1">#REF!</definedName>
    <definedName name="BExF42SSBVPMLK2UB3B7FPEIY9TU" localSheetId="18" hidden="1">#REF!</definedName>
    <definedName name="BExF42SSBVPMLK2UB3B7FPEIY9TU" localSheetId="17" hidden="1">#REF!</definedName>
    <definedName name="BExF42SSBVPMLK2UB3B7FPEIY9TU" localSheetId="2" hidden="1">#REF!</definedName>
    <definedName name="BExF42SSBVPMLK2UB3B7FPEIY9TU" localSheetId="0" hidden="1">#REF!</definedName>
    <definedName name="BExF42SSBVPMLK2UB3B7FPEIY9TU" hidden="1">#REF!</definedName>
    <definedName name="BExF4HXSWB50BKYPWA0HTT8W56H6" localSheetId="5" hidden="1">#REF!</definedName>
    <definedName name="BExF4HXSWB50BKYPWA0HTT8W56H6" localSheetId="9" hidden="1">#REF!</definedName>
    <definedName name="BExF4HXSWB50BKYPWA0HTT8W56H6" localSheetId="6" hidden="1">#REF!</definedName>
    <definedName name="BExF4HXSWB50BKYPWA0HTT8W56H6" localSheetId="10" hidden="1">#REF!</definedName>
    <definedName name="BExF4HXSWB50BKYPWA0HTT8W56H6" localSheetId="13" hidden="1">#REF!</definedName>
    <definedName name="BExF4HXSWB50BKYPWA0HTT8W56H6" localSheetId="14" hidden="1">#REF!</definedName>
    <definedName name="BExF4HXSWB50BKYPWA0HTT8W56H6" localSheetId="16" hidden="1">#REF!</definedName>
    <definedName name="BExF4HXSWB50BKYPWA0HTT8W56H6" localSheetId="15" hidden="1">#REF!</definedName>
    <definedName name="BExF4HXSWB50BKYPWA0HTT8W56H6" localSheetId="18" hidden="1">#REF!</definedName>
    <definedName name="BExF4HXSWB50BKYPWA0HTT8W56H6" localSheetId="17" hidden="1">#REF!</definedName>
    <definedName name="BExF4HXSWB50BKYPWA0HTT8W56H6" localSheetId="2" hidden="1">#REF!</definedName>
    <definedName name="BExF4HXSWB50BKYPWA0HTT8W56H6" localSheetId="0" hidden="1">#REF!</definedName>
    <definedName name="BExF4HXSWB50BKYPWA0HTT8W56H6" hidden="1">#REF!</definedName>
    <definedName name="BExF4J4Y60OUA8GY6YN8XVRUX80A" localSheetId="5" hidden="1">#REF!</definedName>
    <definedName name="BExF4J4Y60OUA8GY6YN8XVRUX80A" localSheetId="9" hidden="1">#REF!</definedName>
    <definedName name="BExF4J4Y60OUA8GY6YN8XVRUX80A" localSheetId="6" hidden="1">#REF!</definedName>
    <definedName name="BExF4J4Y60OUA8GY6YN8XVRUX80A" localSheetId="10" hidden="1">#REF!</definedName>
    <definedName name="BExF4J4Y60OUA8GY6YN8XVRUX80A" localSheetId="13" hidden="1">#REF!</definedName>
    <definedName name="BExF4J4Y60OUA8GY6YN8XVRUX80A" localSheetId="14" hidden="1">#REF!</definedName>
    <definedName name="BExF4J4Y60OUA8GY6YN8XVRUX80A" localSheetId="16" hidden="1">#REF!</definedName>
    <definedName name="BExF4J4Y60OUA8GY6YN8XVRUX80A" localSheetId="15" hidden="1">#REF!</definedName>
    <definedName name="BExF4J4Y60OUA8GY6YN8XVRUX80A" localSheetId="18" hidden="1">#REF!</definedName>
    <definedName name="BExF4J4Y60OUA8GY6YN8XVRUX80A" localSheetId="17" hidden="1">#REF!</definedName>
    <definedName name="BExF4J4Y60OUA8GY6YN8XVRUX80A" localSheetId="2" hidden="1">#REF!</definedName>
    <definedName name="BExF4J4Y60OUA8GY6YN8XVRUX80A" localSheetId="0" hidden="1">#REF!</definedName>
    <definedName name="BExF4J4Y60OUA8GY6YN8XVRUX80A" hidden="1">#REF!</definedName>
    <definedName name="BExF4KHF04IWW4LQ95FHQPFE4Y9K" localSheetId="5" hidden="1">#REF!</definedName>
    <definedName name="BExF4KHF04IWW4LQ95FHQPFE4Y9K" localSheetId="9" hidden="1">#REF!</definedName>
    <definedName name="BExF4KHF04IWW4LQ95FHQPFE4Y9K" localSheetId="6" hidden="1">#REF!</definedName>
    <definedName name="BExF4KHF04IWW4LQ95FHQPFE4Y9K" localSheetId="10" hidden="1">#REF!</definedName>
    <definedName name="BExF4KHF04IWW4LQ95FHQPFE4Y9K" localSheetId="13" hidden="1">#REF!</definedName>
    <definedName name="BExF4KHF04IWW4LQ95FHQPFE4Y9K" localSheetId="14" hidden="1">#REF!</definedName>
    <definedName name="BExF4KHF04IWW4LQ95FHQPFE4Y9K" localSheetId="16" hidden="1">#REF!</definedName>
    <definedName name="BExF4KHF04IWW4LQ95FHQPFE4Y9K" localSheetId="15" hidden="1">#REF!</definedName>
    <definedName name="BExF4KHF04IWW4LQ95FHQPFE4Y9K" localSheetId="18" hidden="1">#REF!</definedName>
    <definedName name="BExF4KHF04IWW4LQ95FHQPFE4Y9K" localSheetId="17" hidden="1">#REF!</definedName>
    <definedName name="BExF4KHF04IWW4LQ95FHQPFE4Y9K" localSheetId="2" hidden="1">#REF!</definedName>
    <definedName name="BExF4KHF04IWW4LQ95FHQPFE4Y9K" localSheetId="0" hidden="1">#REF!</definedName>
    <definedName name="BExF4KHF04IWW4LQ95FHQPFE4Y9K" hidden="1">#REF!</definedName>
    <definedName name="BExF4MVQM5Y0QRDLDFSKWWTF709C" localSheetId="5" hidden="1">#REF!</definedName>
    <definedName name="BExF4MVQM5Y0QRDLDFSKWWTF709C" localSheetId="9" hidden="1">#REF!</definedName>
    <definedName name="BExF4MVQM5Y0QRDLDFSKWWTF709C" localSheetId="6" hidden="1">#REF!</definedName>
    <definedName name="BExF4MVQM5Y0QRDLDFSKWWTF709C" localSheetId="10" hidden="1">#REF!</definedName>
    <definedName name="BExF4MVQM5Y0QRDLDFSKWWTF709C" localSheetId="13" hidden="1">#REF!</definedName>
    <definedName name="BExF4MVQM5Y0QRDLDFSKWWTF709C" localSheetId="14" hidden="1">#REF!</definedName>
    <definedName name="BExF4MVQM5Y0QRDLDFSKWWTF709C" localSheetId="16" hidden="1">#REF!</definedName>
    <definedName name="BExF4MVQM5Y0QRDLDFSKWWTF709C" localSheetId="15" hidden="1">#REF!</definedName>
    <definedName name="BExF4MVQM5Y0QRDLDFSKWWTF709C" localSheetId="18" hidden="1">#REF!</definedName>
    <definedName name="BExF4MVQM5Y0QRDLDFSKWWTF709C" localSheetId="17" hidden="1">#REF!</definedName>
    <definedName name="BExF4MVQM5Y0QRDLDFSKWWTF709C" localSheetId="2" hidden="1">#REF!</definedName>
    <definedName name="BExF4MVQM5Y0QRDLDFSKWWTF709C" localSheetId="0" hidden="1">#REF!</definedName>
    <definedName name="BExF4MVQM5Y0QRDLDFSKWWTF709C" hidden="1">#REF!</definedName>
    <definedName name="BExF4PVMZYV36E8HOYY06J81AMBI" localSheetId="5" hidden="1">#REF!</definedName>
    <definedName name="BExF4PVMZYV36E8HOYY06J81AMBI" localSheetId="9" hidden="1">#REF!</definedName>
    <definedName name="BExF4PVMZYV36E8HOYY06J81AMBI" localSheetId="6" hidden="1">#REF!</definedName>
    <definedName name="BExF4PVMZYV36E8HOYY06J81AMBI" localSheetId="10" hidden="1">#REF!</definedName>
    <definedName name="BExF4PVMZYV36E8HOYY06J81AMBI" localSheetId="13" hidden="1">#REF!</definedName>
    <definedName name="BExF4PVMZYV36E8HOYY06J81AMBI" localSheetId="14" hidden="1">#REF!</definedName>
    <definedName name="BExF4PVMZYV36E8HOYY06J81AMBI" localSheetId="16" hidden="1">#REF!</definedName>
    <definedName name="BExF4PVMZYV36E8HOYY06J81AMBI" localSheetId="15" hidden="1">#REF!</definedName>
    <definedName name="BExF4PVMZYV36E8HOYY06J81AMBI" localSheetId="18" hidden="1">#REF!</definedName>
    <definedName name="BExF4PVMZYV36E8HOYY06J81AMBI" localSheetId="17" hidden="1">#REF!</definedName>
    <definedName name="BExF4PVMZYV36E8HOYY06J81AMBI" localSheetId="2" hidden="1">#REF!</definedName>
    <definedName name="BExF4PVMZYV36E8HOYY06J81AMBI" localSheetId="0" hidden="1">#REF!</definedName>
    <definedName name="BExF4PVMZYV36E8HOYY06J81AMBI" hidden="1">#REF!</definedName>
    <definedName name="BExF4SF9NEX1FZE9N8EXT89PM54D" localSheetId="5" hidden="1">#REF!</definedName>
    <definedName name="BExF4SF9NEX1FZE9N8EXT89PM54D" localSheetId="9" hidden="1">#REF!</definedName>
    <definedName name="BExF4SF9NEX1FZE9N8EXT89PM54D" localSheetId="6" hidden="1">#REF!</definedName>
    <definedName name="BExF4SF9NEX1FZE9N8EXT89PM54D" localSheetId="10" hidden="1">#REF!</definedName>
    <definedName name="BExF4SF9NEX1FZE9N8EXT89PM54D" localSheetId="13" hidden="1">#REF!</definedName>
    <definedName name="BExF4SF9NEX1FZE9N8EXT89PM54D" localSheetId="14" hidden="1">#REF!</definedName>
    <definedName name="BExF4SF9NEX1FZE9N8EXT89PM54D" localSheetId="16" hidden="1">#REF!</definedName>
    <definedName name="BExF4SF9NEX1FZE9N8EXT89PM54D" localSheetId="15" hidden="1">#REF!</definedName>
    <definedName name="BExF4SF9NEX1FZE9N8EXT89PM54D" localSheetId="18" hidden="1">#REF!</definedName>
    <definedName name="BExF4SF9NEX1FZE9N8EXT89PM54D" localSheetId="17" hidden="1">#REF!</definedName>
    <definedName name="BExF4SF9NEX1FZE9N8EXT89PM54D" localSheetId="2" hidden="1">#REF!</definedName>
    <definedName name="BExF4SF9NEX1FZE9N8EXT89PM54D" localSheetId="0" hidden="1">#REF!</definedName>
    <definedName name="BExF4SF9NEX1FZE9N8EXT89PM54D" hidden="1">#REF!</definedName>
    <definedName name="BExF52GTGP8MHGII4KJ8TJGR8W8U" localSheetId="5" hidden="1">#REF!</definedName>
    <definedName name="BExF52GTGP8MHGII4KJ8TJGR8W8U" localSheetId="9" hidden="1">#REF!</definedName>
    <definedName name="BExF52GTGP8MHGII4KJ8TJGR8W8U" localSheetId="6" hidden="1">#REF!</definedName>
    <definedName name="BExF52GTGP8MHGII4KJ8TJGR8W8U" localSheetId="10" hidden="1">#REF!</definedName>
    <definedName name="BExF52GTGP8MHGII4KJ8TJGR8W8U" localSheetId="13" hidden="1">#REF!</definedName>
    <definedName name="BExF52GTGP8MHGII4KJ8TJGR8W8U" localSheetId="14" hidden="1">#REF!</definedName>
    <definedName name="BExF52GTGP8MHGII4KJ8TJGR8W8U" localSheetId="16" hidden="1">#REF!</definedName>
    <definedName name="BExF52GTGP8MHGII4KJ8TJGR8W8U" localSheetId="15" hidden="1">#REF!</definedName>
    <definedName name="BExF52GTGP8MHGII4KJ8TJGR8W8U" localSheetId="18" hidden="1">#REF!</definedName>
    <definedName name="BExF52GTGP8MHGII4KJ8TJGR8W8U" localSheetId="17" hidden="1">#REF!</definedName>
    <definedName name="BExF52GTGP8MHGII4KJ8TJGR8W8U" localSheetId="2" hidden="1">#REF!</definedName>
    <definedName name="BExF52GTGP8MHGII4KJ8TJGR8W8U" localSheetId="0" hidden="1">#REF!</definedName>
    <definedName name="BExF52GTGP8MHGII4KJ8TJGR8W8U" hidden="1">#REF!</definedName>
    <definedName name="BExF57K7L3UC1I2FSAWURR4SN0UN" localSheetId="5" hidden="1">#REF!</definedName>
    <definedName name="BExF57K7L3UC1I2FSAWURR4SN0UN" localSheetId="9" hidden="1">#REF!</definedName>
    <definedName name="BExF57K7L3UC1I2FSAWURR4SN0UN" localSheetId="6" hidden="1">#REF!</definedName>
    <definedName name="BExF57K7L3UC1I2FSAWURR4SN0UN" localSheetId="10" hidden="1">#REF!</definedName>
    <definedName name="BExF57K7L3UC1I2FSAWURR4SN0UN" localSheetId="13" hidden="1">#REF!</definedName>
    <definedName name="BExF57K7L3UC1I2FSAWURR4SN0UN" localSheetId="14" hidden="1">#REF!</definedName>
    <definedName name="BExF57K7L3UC1I2FSAWURR4SN0UN" localSheetId="16" hidden="1">#REF!</definedName>
    <definedName name="BExF57K7L3UC1I2FSAWURR4SN0UN" localSheetId="15" hidden="1">#REF!</definedName>
    <definedName name="BExF57K7L3UC1I2FSAWURR4SN0UN" localSheetId="18" hidden="1">#REF!</definedName>
    <definedName name="BExF57K7L3UC1I2FSAWURR4SN0UN" localSheetId="17" hidden="1">#REF!</definedName>
    <definedName name="BExF57K7L3UC1I2FSAWURR4SN0UN" localSheetId="2" hidden="1">#REF!</definedName>
    <definedName name="BExF57K7L3UC1I2FSAWURR4SN0UN" localSheetId="0" hidden="1">#REF!</definedName>
    <definedName name="BExF57K7L3UC1I2FSAWURR4SN0UN" hidden="1">#REF!</definedName>
    <definedName name="BExF5HR2GFV7O8LKG9SJ4BY78LYA" localSheetId="5" hidden="1">#REF!</definedName>
    <definedName name="BExF5HR2GFV7O8LKG9SJ4BY78LYA" localSheetId="9" hidden="1">#REF!</definedName>
    <definedName name="BExF5HR2GFV7O8LKG9SJ4BY78LYA" localSheetId="6" hidden="1">#REF!</definedName>
    <definedName name="BExF5HR2GFV7O8LKG9SJ4BY78LYA" localSheetId="10" hidden="1">#REF!</definedName>
    <definedName name="BExF5HR2GFV7O8LKG9SJ4BY78LYA" localSheetId="13" hidden="1">#REF!</definedName>
    <definedName name="BExF5HR2GFV7O8LKG9SJ4BY78LYA" localSheetId="14" hidden="1">#REF!</definedName>
    <definedName name="BExF5HR2GFV7O8LKG9SJ4BY78LYA" localSheetId="16" hidden="1">#REF!</definedName>
    <definedName name="BExF5HR2GFV7O8LKG9SJ4BY78LYA" localSheetId="15" hidden="1">#REF!</definedName>
    <definedName name="BExF5HR2GFV7O8LKG9SJ4BY78LYA" localSheetId="18" hidden="1">#REF!</definedName>
    <definedName name="BExF5HR2GFV7O8LKG9SJ4BY78LYA" localSheetId="17" hidden="1">#REF!</definedName>
    <definedName name="BExF5HR2GFV7O8LKG9SJ4BY78LYA" localSheetId="2" hidden="1">#REF!</definedName>
    <definedName name="BExF5HR2GFV7O8LKG9SJ4BY78LYA" localSheetId="0" hidden="1">#REF!</definedName>
    <definedName name="BExF5HR2GFV7O8LKG9SJ4BY78LYA" hidden="1">#REF!</definedName>
    <definedName name="BExF5ZFO2A29GHWR5ES64Z9OS16J" localSheetId="5" hidden="1">#REF!</definedName>
    <definedName name="BExF5ZFO2A29GHWR5ES64Z9OS16J" localSheetId="9" hidden="1">#REF!</definedName>
    <definedName name="BExF5ZFO2A29GHWR5ES64Z9OS16J" localSheetId="6" hidden="1">#REF!</definedName>
    <definedName name="BExF5ZFO2A29GHWR5ES64Z9OS16J" localSheetId="10" hidden="1">#REF!</definedName>
    <definedName name="BExF5ZFO2A29GHWR5ES64Z9OS16J" localSheetId="13" hidden="1">#REF!</definedName>
    <definedName name="BExF5ZFO2A29GHWR5ES64Z9OS16J" localSheetId="14" hidden="1">#REF!</definedName>
    <definedName name="BExF5ZFO2A29GHWR5ES64Z9OS16J" localSheetId="16" hidden="1">#REF!</definedName>
    <definedName name="BExF5ZFO2A29GHWR5ES64Z9OS16J" localSheetId="15" hidden="1">#REF!</definedName>
    <definedName name="BExF5ZFO2A29GHWR5ES64Z9OS16J" localSheetId="18" hidden="1">#REF!</definedName>
    <definedName name="BExF5ZFO2A29GHWR5ES64Z9OS16J" localSheetId="17" hidden="1">#REF!</definedName>
    <definedName name="BExF5ZFO2A29GHWR5ES64Z9OS16J" localSheetId="2" hidden="1">#REF!</definedName>
    <definedName name="BExF5ZFO2A29GHWR5ES64Z9OS16J" localSheetId="0" hidden="1">#REF!</definedName>
    <definedName name="BExF5ZFO2A29GHWR5ES64Z9OS16J" hidden="1">#REF!</definedName>
    <definedName name="BExF63S045JO7H2ZJCBTBVH3SUIF" localSheetId="5" hidden="1">#REF!</definedName>
    <definedName name="BExF63S045JO7H2ZJCBTBVH3SUIF" localSheetId="9" hidden="1">#REF!</definedName>
    <definedName name="BExF63S045JO7H2ZJCBTBVH3SUIF" localSheetId="6" hidden="1">#REF!</definedName>
    <definedName name="BExF63S045JO7H2ZJCBTBVH3SUIF" localSheetId="10" hidden="1">#REF!</definedName>
    <definedName name="BExF63S045JO7H2ZJCBTBVH3SUIF" localSheetId="13" hidden="1">#REF!</definedName>
    <definedName name="BExF63S045JO7H2ZJCBTBVH3SUIF" localSheetId="14" hidden="1">#REF!</definedName>
    <definedName name="BExF63S045JO7H2ZJCBTBVH3SUIF" localSheetId="16" hidden="1">#REF!</definedName>
    <definedName name="BExF63S045JO7H2ZJCBTBVH3SUIF" localSheetId="15" hidden="1">#REF!</definedName>
    <definedName name="BExF63S045JO7H2ZJCBTBVH3SUIF" localSheetId="18" hidden="1">#REF!</definedName>
    <definedName name="BExF63S045JO7H2ZJCBTBVH3SUIF" localSheetId="17" hidden="1">#REF!</definedName>
    <definedName name="BExF63S045JO7H2ZJCBTBVH3SUIF" localSheetId="2" hidden="1">#REF!</definedName>
    <definedName name="BExF63S045JO7H2ZJCBTBVH3SUIF" localSheetId="0" hidden="1">#REF!</definedName>
    <definedName name="BExF63S045JO7H2ZJCBTBVH3SUIF" hidden="1">#REF!</definedName>
    <definedName name="BExF642TEGTXCI9A61ZOONJCB0U1" localSheetId="5" hidden="1">#REF!</definedName>
    <definedName name="BExF642TEGTXCI9A61ZOONJCB0U1" localSheetId="9" hidden="1">#REF!</definedName>
    <definedName name="BExF642TEGTXCI9A61ZOONJCB0U1" localSheetId="6" hidden="1">#REF!</definedName>
    <definedName name="BExF642TEGTXCI9A61ZOONJCB0U1" localSheetId="10" hidden="1">#REF!</definedName>
    <definedName name="BExF642TEGTXCI9A61ZOONJCB0U1" localSheetId="13" hidden="1">#REF!</definedName>
    <definedName name="BExF642TEGTXCI9A61ZOONJCB0U1" localSheetId="14" hidden="1">#REF!</definedName>
    <definedName name="BExF642TEGTXCI9A61ZOONJCB0U1" localSheetId="16" hidden="1">#REF!</definedName>
    <definedName name="BExF642TEGTXCI9A61ZOONJCB0U1" localSheetId="15" hidden="1">#REF!</definedName>
    <definedName name="BExF642TEGTXCI9A61ZOONJCB0U1" localSheetId="18" hidden="1">#REF!</definedName>
    <definedName name="BExF642TEGTXCI9A61ZOONJCB0U1" localSheetId="17" hidden="1">#REF!</definedName>
    <definedName name="BExF642TEGTXCI9A61ZOONJCB0U1" localSheetId="2" hidden="1">#REF!</definedName>
    <definedName name="BExF642TEGTXCI9A61ZOONJCB0U1" localSheetId="0" hidden="1">#REF!</definedName>
    <definedName name="BExF642TEGTXCI9A61ZOONJCB0U1" hidden="1">#REF!</definedName>
    <definedName name="BExF67O951CF8UJF3KBDNR0E83C1" localSheetId="5" hidden="1">#REF!</definedName>
    <definedName name="BExF67O951CF8UJF3KBDNR0E83C1" localSheetId="9" hidden="1">#REF!</definedName>
    <definedName name="BExF67O951CF8UJF3KBDNR0E83C1" localSheetId="6" hidden="1">#REF!</definedName>
    <definedName name="BExF67O951CF8UJF3KBDNR0E83C1" localSheetId="10" hidden="1">#REF!</definedName>
    <definedName name="BExF67O951CF8UJF3KBDNR0E83C1" localSheetId="13" hidden="1">#REF!</definedName>
    <definedName name="BExF67O951CF8UJF3KBDNR0E83C1" localSheetId="14" hidden="1">#REF!</definedName>
    <definedName name="BExF67O951CF8UJF3KBDNR0E83C1" localSheetId="16" hidden="1">#REF!</definedName>
    <definedName name="BExF67O951CF8UJF3KBDNR0E83C1" localSheetId="15" hidden="1">#REF!</definedName>
    <definedName name="BExF67O951CF8UJF3KBDNR0E83C1" localSheetId="18" hidden="1">#REF!</definedName>
    <definedName name="BExF67O951CF8UJF3KBDNR0E83C1" localSheetId="17" hidden="1">#REF!</definedName>
    <definedName name="BExF67O951CF8UJF3KBDNR0E83C1" localSheetId="2" hidden="1">#REF!</definedName>
    <definedName name="BExF67O951CF8UJF3KBDNR0E83C1" localSheetId="0" hidden="1">#REF!</definedName>
    <definedName name="BExF67O951CF8UJF3KBDNR0E83C1" hidden="1">#REF!</definedName>
    <definedName name="BExF6EV7I35NVMIJGYTB6E24YVPA" localSheetId="5" hidden="1">#REF!</definedName>
    <definedName name="BExF6EV7I35NVMIJGYTB6E24YVPA" localSheetId="9" hidden="1">#REF!</definedName>
    <definedName name="BExF6EV7I35NVMIJGYTB6E24YVPA" localSheetId="6" hidden="1">#REF!</definedName>
    <definedName name="BExF6EV7I35NVMIJGYTB6E24YVPA" localSheetId="10" hidden="1">#REF!</definedName>
    <definedName name="BExF6EV7I35NVMIJGYTB6E24YVPA" localSheetId="13" hidden="1">#REF!</definedName>
    <definedName name="BExF6EV7I35NVMIJGYTB6E24YVPA" localSheetId="14" hidden="1">#REF!</definedName>
    <definedName name="BExF6EV7I35NVMIJGYTB6E24YVPA" localSheetId="16" hidden="1">#REF!</definedName>
    <definedName name="BExF6EV7I35NVMIJGYTB6E24YVPA" localSheetId="15" hidden="1">#REF!</definedName>
    <definedName name="BExF6EV7I35NVMIJGYTB6E24YVPA" localSheetId="18" hidden="1">#REF!</definedName>
    <definedName name="BExF6EV7I35NVMIJGYTB6E24YVPA" localSheetId="17" hidden="1">#REF!</definedName>
    <definedName name="BExF6EV7I35NVMIJGYTB6E24YVPA" localSheetId="2" hidden="1">#REF!</definedName>
    <definedName name="BExF6EV7I35NVMIJGYTB6E24YVPA" localSheetId="0" hidden="1">#REF!</definedName>
    <definedName name="BExF6EV7I35NVMIJGYTB6E24YVPA" hidden="1">#REF!</definedName>
    <definedName name="BExF6FGUF393KTMBT40S5BYAFG00" localSheetId="5" hidden="1">#REF!</definedName>
    <definedName name="BExF6FGUF393KTMBT40S5BYAFG00" localSheetId="9" hidden="1">#REF!</definedName>
    <definedName name="BExF6FGUF393KTMBT40S5BYAFG00" localSheetId="6" hidden="1">#REF!</definedName>
    <definedName name="BExF6FGUF393KTMBT40S5BYAFG00" localSheetId="10" hidden="1">#REF!</definedName>
    <definedName name="BExF6FGUF393KTMBT40S5BYAFG00" localSheetId="13" hidden="1">#REF!</definedName>
    <definedName name="BExF6FGUF393KTMBT40S5BYAFG00" localSheetId="14" hidden="1">#REF!</definedName>
    <definedName name="BExF6FGUF393KTMBT40S5BYAFG00" localSheetId="16" hidden="1">#REF!</definedName>
    <definedName name="BExF6FGUF393KTMBT40S5BYAFG00" localSheetId="15" hidden="1">#REF!</definedName>
    <definedName name="BExF6FGUF393KTMBT40S5BYAFG00" localSheetId="18" hidden="1">#REF!</definedName>
    <definedName name="BExF6FGUF393KTMBT40S5BYAFG00" localSheetId="17" hidden="1">#REF!</definedName>
    <definedName name="BExF6FGUF393KTMBT40S5BYAFG00" localSheetId="2" hidden="1">#REF!</definedName>
    <definedName name="BExF6FGUF393KTMBT40S5BYAFG00" localSheetId="0" hidden="1">#REF!</definedName>
    <definedName name="BExF6FGUF393KTMBT40S5BYAFG00" hidden="1">#REF!</definedName>
    <definedName name="BExF6GNYXWY8A0SY4PW1B6KJMMTM" localSheetId="5" hidden="1">#REF!</definedName>
    <definedName name="BExF6GNYXWY8A0SY4PW1B6KJMMTM" localSheetId="9" hidden="1">#REF!</definedName>
    <definedName name="BExF6GNYXWY8A0SY4PW1B6KJMMTM" localSheetId="6" hidden="1">#REF!</definedName>
    <definedName name="BExF6GNYXWY8A0SY4PW1B6KJMMTM" localSheetId="10" hidden="1">#REF!</definedName>
    <definedName name="BExF6GNYXWY8A0SY4PW1B6KJMMTM" localSheetId="13" hidden="1">#REF!</definedName>
    <definedName name="BExF6GNYXWY8A0SY4PW1B6KJMMTM" localSheetId="14" hidden="1">#REF!</definedName>
    <definedName name="BExF6GNYXWY8A0SY4PW1B6KJMMTM" localSheetId="16" hidden="1">#REF!</definedName>
    <definedName name="BExF6GNYXWY8A0SY4PW1B6KJMMTM" localSheetId="15" hidden="1">#REF!</definedName>
    <definedName name="BExF6GNYXWY8A0SY4PW1B6KJMMTM" localSheetId="18" hidden="1">#REF!</definedName>
    <definedName name="BExF6GNYXWY8A0SY4PW1B6KJMMTM" localSheetId="17" hidden="1">#REF!</definedName>
    <definedName name="BExF6GNYXWY8A0SY4PW1B6KJMMTM" localSheetId="2" hidden="1">#REF!</definedName>
    <definedName name="BExF6GNYXWY8A0SY4PW1B6KJMMTM" localSheetId="0" hidden="1">#REF!</definedName>
    <definedName name="BExF6GNYXWY8A0SY4PW1B6KJMMTM" hidden="1">#REF!</definedName>
    <definedName name="BExF6IB8K74Z0AFT05GPOKKZW7C9" localSheetId="5" hidden="1">#REF!</definedName>
    <definedName name="BExF6IB8K74Z0AFT05GPOKKZW7C9" localSheetId="9" hidden="1">#REF!</definedName>
    <definedName name="BExF6IB8K74Z0AFT05GPOKKZW7C9" localSheetId="6" hidden="1">#REF!</definedName>
    <definedName name="BExF6IB8K74Z0AFT05GPOKKZW7C9" localSheetId="10" hidden="1">#REF!</definedName>
    <definedName name="BExF6IB8K74Z0AFT05GPOKKZW7C9" localSheetId="13" hidden="1">#REF!</definedName>
    <definedName name="BExF6IB8K74Z0AFT05GPOKKZW7C9" localSheetId="14" hidden="1">#REF!</definedName>
    <definedName name="BExF6IB8K74Z0AFT05GPOKKZW7C9" localSheetId="16" hidden="1">#REF!</definedName>
    <definedName name="BExF6IB8K74Z0AFT05GPOKKZW7C9" localSheetId="15" hidden="1">#REF!</definedName>
    <definedName name="BExF6IB8K74Z0AFT05GPOKKZW7C9" localSheetId="18" hidden="1">#REF!</definedName>
    <definedName name="BExF6IB8K74Z0AFT05GPOKKZW7C9" localSheetId="17" hidden="1">#REF!</definedName>
    <definedName name="BExF6IB8K74Z0AFT05GPOKKZW7C9" localSheetId="2" hidden="1">#REF!</definedName>
    <definedName name="BExF6IB8K74Z0AFT05GPOKKZW7C9" localSheetId="0" hidden="1">#REF!</definedName>
    <definedName name="BExF6IB8K74Z0AFT05GPOKKZW7C9" hidden="1">#REF!</definedName>
    <definedName name="BExF6NUXJI11W2IAZNAM1QWC0459" localSheetId="5" hidden="1">#REF!</definedName>
    <definedName name="BExF6NUXJI11W2IAZNAM1QWC0459" localSheetId="9" hidden="1">#REF!</definedName>
    <definedName name="BExF6NUXJI11W2IAZNAM1QWC0459" localSheetId="6" hidden="1">#REF!</definedName>
    <definedName name="BExF6NUXJI11W2IAZNAM1QWC0459" localSheetId="10" hidden="1">#REF!</definedName>
    <definedName name="BExF6NUXJI11W2IAZNAM1QWC0459" localSheetId="13" hidden="1">#REF!</definedName>
    <definedName name="BExF6NUXJI11W2IAZNAM1QWC0459" localSheetId="14" hidden="1">#REF!</definedName>
    <definedName name="BExF6NUXJI11W2IAZNAM1QWC0459" localSheetId="16" hidden="1">#REF!</definedName>
    <definedName name="BExF6NUXJI11W2IAZNAM1QWC0459" localSheetId="15" hidden="1">#REF!</definedName>
    <definedName name="BExF6NUXJI11W2IAZNAM1QWC0459" localSheetId="18" hidden="1">#REF!</definedName>
    <definedName name="BExF6NUXJI11W2IAZNAM1QWC0459" localSheetId="17" hidden="1">#REF!</definedName>
    <definedName name="BExF6NUXJI11W2IAZNAM1QWC0459" localSheetId="2" hidden="1">#REF!</definedName>
    <definedName name="BExF6NUXJI11W2IAZNAM1QWC0459" localSheetId="0" hidden="1">#REF!</definedName>
    <definedName name="BExF6NUXJI11W2IAZNAM1QWC0459" hidden="1">#REF!</definedName>
    <definedName name="BExF6RR76KNVIXGJOVFO8GDILKGZ" localSheetId="5" hidden="1">#REF!</definedName>
    <definedName name="BExF6RR76KNVIXGJOVFO8GDILKGZ" localSheetId="9" hidden="1">#REF!</definedName>
    <definedName name="BExF6RR76KNVIXGJOVFO8GDILKGZ" localSheetId="6" hidden="1">#REF!</definedName>
    <definedName name="BExF6RR76KNVIXGJOVFO8GDILKGZ" localSheetId="10" hidden="1">#REF!</definedName>
    <definedName name="BExF6RR76KNVIXGJOVFO8GDILKGZ" localSheetId="13" hidden="1">#REF!</definedName>
    <definedName name="BExF6RR76KNVIXGJOVFO8GDILKGZ" localSheetId="14" hidden="1">#REF!</definedName>
    <definedName name="BExF6RR76KNVIXGJOVFO8GDILKGZ" localSheetId="16" hidden="1">#REF!</definedName>
    <definedName name="BExF6RR76KNVIXGJOVFO8GDILKGZ" localSheetId="15" hidden="1">#REF!</definedName>
    <definedName name="BExF6RR76KNVIXGJOVFO8GDILKGZ" localSheetId="18" hidden="1">#REF!</definedName>
    <definedName name="BExF6RR76KNVIXGJOVFO8GDILKGZ" localSheetId="17" hidden="1">#REF!</definedName>
    <definedName name="BExF6RR76KNVIXGJOVFO8GDILKGZ" localSheetId="2" hidden="1">#REF!</definedName>
    <definedName name="BExF6RR76KNVIXGJOVFO8GDILKGZ" localSheetId="0" hidden="1">#REF!</definedName>
    <definedName name="BExF6RR76KNVIXGJOVFO8GDILKGZ" hidden="1">#REF!</definedName>
    <definedName name="BExF6ZE8D5CMPJPRWT6S4HM56LPF" localSheetId="5" hidden="1">#REF!</definedName>
    <definedName name="BExF6ZE8D5CMPJPRWT6S4HM56LPF" localSheetId="9" hidden="1">#REF!</definedName>
    <definedName name="BExF6ZE8D5CMPJPRWT6S4HM56LPF" localSheetId="6" hidden="1">#REF!</definedName>
    <definedName name="BExF6ZE8D5CMPJPRWT6S4HM56LPF" localSheetId="10" hidden="1">#REF!</definedName>
    <definedName name="BExF6ZE8D5CMPJPRWT6S4HM56LPF" localSheetId="13" hidden="1">#REF!</definedName>
    <definedName name="BExF6ZE8D5CMPJPRWT6S4HM56LPF" localSheetId="14" hidden="1">#REF!</definedName>
    <definedName name="BExF6ZE8D5CMPJPRWT6S4HM56LPF" localSheetId="16" hidden="1">#REF!</definedName>
    <definedName name="BExF6ZE8D5CMPJPRWT6S4HM56LPF" localSheetId="15" hidden="1">#REF!</definedName>
    <definedName name="BExF6ZE8D5CMPJPRWT6S4HM56LPF" localSheetId="18" hidden="1">#REF!</definedName>
    <definedName name="BExF6ZE8D5CMPJPRWT6S4HM56LPF" localSheetId="17" hidden="1">#REF!</definedName>
    <definedName name="BExF6ZE8D5CMPJPRWT6S4HM56LPF" localSheetId="2" hidden="1">#REF!</definedName>
    <definedName name="BExF6ZE8D5CMPJPRWT6S4HM56LPF" localSheetId="0" hidden="1">#REF!</definedName>
    <definedName name="BExF6ZE8D5CMPJPRWT6S4HM56LPF" hidden="1">#REF!</definedName>
    <definedName name="BExF76FV8SF7AJK7B35AL7VTZF6D" localSheetId="5" hidden="1">#REF!</definedName>
    <definedName name="BExF76FV8SF7AJK7B35AL7VTZF6D" localSheetId="9" hidden="1">#REF!</definedName>
    <definedName name="BExF76FV8SF7AJK7B35AL7VTZF6D" localSheetId="6" hidden="1">#REF!</definedName>
    <definedName name="BExF76FV8SF7AJK7B35AL7VTZF6D" localSheetId="10" hidden="1">#REF!</definedName>
    <definedName name="BExF76FV8SF7AJK7B35AL7VTZF6D" localSheetId="13" hidden="1">#REF!</definedName>
    <definedName name="BExF76FV8SF7AJK7B35AL7VTZF6D" localSheetId="14" hidden="1">#REF!</definedName>
    <definedName name="BExF76FV8SF7AJK7B35AL7VTZF6D" localSheetId="16" hidden="1">#REF!</definedName>
    <definedName name="BExF76FV8SF7AJK7B35AL7VTZF6D" localSheetId="15" hidden="1">#REF!</definedName>
    <definedName name="BExF76FV8SF7AJK7B35AL7VTZF6D" localSheetId="18" hidden="1">#REF!</definedName>
    <definedName name="BExF76FV8SF7AJK7B35AL7VTZF6D" localSheetId="17" hidden="1">#REF!</definedName>
    <definedName name="BExF76FV8SF7AJK7B35AL7VTZF6D" localSheetId="2" hidden="1">#REF!</definedName>
    <definedName name="BExF76FV8SF7AJK7B35AL7VTZF6D" localSheetId="0" hidden="1">#REF!</definedName>
    <definedName name="BExF76FV8SF7AJK7B35AL7VTZF6D" hidden="1">#REF!</definedName>
    <definedName name="BExF7EOIMC1OYL1N7835KGOI0FIZ" localSheetId="5" hidden="1">#REF!</definedName>
    <definedName name="BExF7EOIMC1OYL1N7835KGOI0FIZ" localSheetId="9" hidden="1">#REF!</definedName>
    <definedName name="BExF7EOIMC1OYL1N7835KGOI0FIZ" localSheetId="6" hidden="1">#REF!</definedName>
    <definedName name="BExF7EOIMC1OYL1N7835KGOI0FIZ" localSheetId="10" hidden="1">#REF!</definedName>
    <definedName name="BExF7EOIMC1OYL1N7835KGOI0FIZ" localSheetId="13" hidden="1">#REF!</definedName>
    <definedName name="BExF7EOIMC1OYL1N7835KGOI0FIZ" localSheetId="14" hidden="1">#REF!</definedName>
    <definedName name="BExF7EOIMC1OYL1N7835KGOI0FIZ" localSheetId="16" hidden="1">#REF!</definedName>
    <definedName name="BExF7EOIMC1OYL1N7835KGOI0FIZ" localSheetId="15" hidden="1">#REF!</definedName>
    <definedName name="BExF7EOIMC1OYL1N7835KGOI0FIZ" localSheetId="18" hidden="1">#REF!</definedName>
    <definedName name="BExF7EOIMC1OYL1N7835KGOI0FIZ" localSheetId="17" hidden="1">#REF!</definedName>
    <definedName name="BExF7EOIMC1OYL1N7835KGOI0FIZ" localSheetId="2" hidden="1">#REF!</definedName>
    <definedName name="BExF7EOIMC1OYL1N7835KGOI0FIZ" localSheetId="0" hidden="1">#REF!</definedName>
    <definedName name="BExF7EOIMC1OYL1N7835KGOI0FIZ" hidden="1">#REF!</definedName>
    <definedName name="BExF7K88K7ASGV6RAOAGH52G04VR" localSheetId="5" hidden="1">#REF!</definedName>
    <definedName name="BExF7K88K7ASGV6RAOAGH52G04VR" localSheetId="9" hidden="1">#REF!</definedName>
    <definedName name="BExF7K88K7ASGV6RAOAGH52G04VR" localSheetId="6" hidden="1">#REF!</definedName>
    <definedName name="BExF7K88K7ASGV6RAOAGH52G04VR" localSheetId="10" hidden="1">#REF!</definedName>
    <definedName name="BExF7K88K7ASGV6RAOAGH52G04VR" localSheetId="13" hidden="1">#REF!</definedName>
    <definedName name="BExF7K88K7ASGV6RAOAGH52G04VR" localSheetId="14" hidden="1">#REF!</definedName>
    <definedName name="BExF7K88K7ASGV6RAOAGH52G04VR" localSheetId="16" hidden="1">#REF!</definedName>
    <definedName name="BExF7K88K7ASGV6RAOAGH52G04VR" localSheetId="15" hidden="1">#REF!</definedName>
    <definedName name="BExF7K88K7ASGV6RAOAGH52G04VR" localSheetId="18" hidden="1">#REF!</definedName>
    <definedName name="BExF7K88K7ASGV6RAOAGH52G04VR" localSheetId="17" hidden="1">#REF!</definedName>
    <definedName name="BExF7K88K7ASGV6RAOAGH52G04VR" localSheetId="2" hidden="1">#REF!</definedName>
    <definedName name="BExF7K88K7ASGV6RAOAGH52G04VR" localSheetId="0" hidden="1">#REF!</definedName>
    <definedName name="BExF7K88K7ASGV6RAOAGH52G04VR" hidden="1">#REF!</definedName>
    <definedName name="BExF7OVDRP3LHNAF2CX4V84CKKIR" localSheetId="5" hidden="1">#REF!</definedName>
    <definedName name="BExF7OVDRP3LHNAF2CX4V84CKKIR" localSheetId="9" hidden="1">#REF!</definedName>
    <definedName name="BExF7OVDRP3LHNAF2CX4V84CKKIR" localSheetId="6" hidden="1">#REF!</definedName>
    <definedName name="BExF7OVDRP3LHNAF2CX4V84CKKIR" localSheetId="10" hidden="1">#REF!</definedName>
    <definedName name="BExF7OVDRP3LHNAF2CX4V84CKKIR" localSheetId="13" hidden="1">#REF!</definedName>
    <definedName name="BExF7OVDRP3LHNAF2CX4V84CKKIR" localSheetId="14" hidden="1">#REF!</definedName>
    <definedName name="BExF7OVDRP3LHNAF2CX4V84CKKIR" localSheetId="16" hidden="1">#REF!</definedName>
    <definedName name="BExF7OVDRP3LHNAF2CX4V84CKKIR" localSheetId="15" hidden="1">#REF!</definedName>
    <definedName name="BExF7OVDRP3LHNAF2CX4V84CKKIR" localSheetId="18" hidden="1">#REF!</definedName>
    <definedName name="BExF7OVDRP3LHNAF2CX4V84CKKIR" localSheetId="17" hidden="1">#REF!</definedName>
    <definedName name="BExF7OVDRP3LHNAF2CX4V84CKKIR" localSheetId="2" hidden="1">#REF!</definedName>
    <definedName name="BExF7OVDRP3LHNAF2CX4V84CKKIR" localSheetId="0" hidden="1">#REF!</definedName>
    <definedName name="BExF7OVDRP3LHNAF2CX4V84CKKIR" hidden="1">#REF!</definedName>
    <definedName name="BExF7QO41X2A2SL8UXDNP99GY7U9" localSheetId="5" hidden="1">#REF!</definedName>
    <definedName name="BExF7QO41X2A2SL8UXDNP99GY7U9" localSheetId="9" hidden="1">#REF!</definedName>
    <definedName name="BExF7QO41X2A2SL8UXDNP99GY7U9" localSheetId="6" hidden="1">#REF!</definedName>
    <definedName name="BExF7QO41X2A2SL8UXDNP99GY7U9" localSheetId="10" hidden="1">#REF!</definedName>
    <definedName name="BExF7QO41X2A2SL8UXDNP99GY7U9" localSheetId="13" hidden="1">#REF!</definedName>
    <definedName name="BExF7QO41X2A2SL8UXDNP99GY7U9" localSheetId="14" hidden="1">#REF!</definedName>
    <definedName name="BExF7QO41X2A2SL8UXDNP99GY7U9" localSheetId="16" hidden="1">#REF!</definedName>
    <definedName name="BExF7QO41X2A2SL8UXDNP99GY7U9" localSheetId="15" hidden="1">#REF!</definedName>
    <definedName name="BExF7QO41X2A2SL8UXDNP99GY7U9" localSheetId="18" hidden="1">#REF!</definedName>
    <definedName name="BExF7QO41X2A2SL8UXDNP99GY7U9" localSheetId="17" hidden="1">#REF!</definedName>
    <definedName name="BExF7QO41X2A2SL8UXDNP99GY7U9" localSheetId="2" hidden="1">#REF!</definedName>
    <definedName name="BExF7QO41X2A2SL8UXDNP99GY7U9" localSheetId="0" hidden="1">#REF!</definedName>
    <definedName name="BExF7QO41X2A2SL8UXDNP99GY7U9" hidden="1">#REF!</definedName>
    <definedName name="BExF7QYWRJ8S4SID84VVXH3TN7X8" localSheetId="5" hidden="1">#REF!</definedName>
    <definedName name="BExF7QYWRJ8S4SID84VVXH3TN7X8" localSheetId="9" hidden="1">#REF!</definedName>
    <definedName name="BExF7QYWRJ8S4SID84VVXH3TN7X8" localSheetId="6" hidden="1">#REF!</definedName>
    <definedName name="BExF7QYWRJ8S4SID84VVXH3TN7X8" localSheetId="10" hidden="1">#REF!</definedName>
    <definedName name="BExF7QYWRJ8S4SID84VVXH3TN7X8" localSheetId="13" hidden="1">#REF!</definedName>
    <definedName name="BExF7QYWRJ8S4SID84VVXH3TN7X8" localSheetId="14" hidden="1">#REF!</definedName>
    <definedName name="BExF7QYWRJ8S4SID84VVXH3TN7X8" localSheetId="16" hidden="1">#REF!</definedName>
    <definedName name="BExF7QYWRJ8S4SID84VVXH3TN7X8" localSheetId="15" hidden="1">#REF!</definedName>
    <definedName name="BExF7QYWRJ8S4SID84VVXH3TN7X8" localSheetId="18" hidden="1">#REF!</definedName>
    <definedName name="BExF7QYWRJ8S4SID84VVXH3TN7X8" localSheetId="17" hidden="1">#REF!</definedName>
    <definedName name="BExF7QYWRJ8S4SID84VVXH3TN7X8" localSheetId="2" hidden="1">#REF!</definedName>
    <definedName name="BExF7QYWRJ8S4SID84VVXH3TN7X8" localSheetId="0" hidden="1">#REF!</definedName>
    <definedName name="BExF7QYWRJ8S4SID84VVXH3TN7X8" hidden="1">#REF!</definedName>
    <definedName name="BExF81GI8B8WBHXFTET68A9358BR" localSheetId="5" hidden="1">#REF!</definedName>
    <definedName name="BExF81GI8B8WBHXFTET68A9358BR" localSheetId="9" hidden="1">#REF!</definedName>
    <definedName name="BExF81GI8B8WBHXFTET68A9358BR" localSheetId="6" hidden="1">#REF!</definedName>
    <definedName name="BExF81GI8B8WBHXFTET68A9358BR" localSheetId="10" hidden="1">#REF!</definedName>
    <definedName name="BExF81GI8B8WBHXFTET68A9358BR" localSheetId="13" hidden="1">#REF!</definedName>
    <definedName name="BExF81GI8B8WBHXFTET68A9358BR" localSheetId="14" hidden="1">#REF!</definedName>
    <definedName name="BExF81GI8B8WBHXFTET68A9358BR" localSheetId="16" hidden="1">#REF!</definedName>
    <definedName name="BExF81GI8B8WBHXFTET68A9358BR" localSheetId="15" hidden="1">#REF!</definedName>
    <definedName name="BExF81GI8B8WBHXFTET68A9358BR" localSheetId="18" hidden="1">#REF!</definedName>
    <definedName name="BExF81GI8B8WBHXFTET68A9358BR" localSheetId="17" hidden="1">#REF!</definedName>
    <definedName name="BExF81GI8B8WBHXFTET68A9358BR" localSheetId="2" hidden="1">#REF!</definedName>
    <definedName name="BExF81GI8B8WBHXFTET68A9358BR" localSheetId="0" hidden="1">#REF!</definedName>
    <definedName name="BExF81GI8B8WBHXFTET68A9358BR" hidden="1">#REF!</definedName>
    <definedName name="BExGKN1EUJWHOYSSFY4XX6T9QVV5" localSheetId="5" hidden="1">#REF!</definedName>
    <definedName name="BExGKN1EUJWHOYSSFY4XX6T9QVV5" localSheetId="9" hidden="1">#REF!</definedName>
    <definedName name="BExGKN1EUJWHOYSSFY4XX6T9QVV5" localSheetId="6" hidden="1">#REF!</definedName>
    <definedName name="BExGKN1EUJWHOYSSFY4XX6T9QVV5" localSheetId="10" hidden="1">#REF!</definedName>
    <definedName name="BExGKN1EUJWHOYSSFY4XX6T9QVV5" localSheetId="13" hidden="1">#REF!</definedName>
    <definedName name="BExGKN1EUJWHOYSSFY4XX6T9QVV5" localSheetId="14" hidden="1">#REF!</definedName>
    <definedName name="BExGKN1EUJWHOYSSFY4XX6T9QVV5" localSheetId="16" hidden="1">#REF!</definedName>
    <definedName name="BExGKN1EUJWHOYSSFY4XX6T9QVV5" localSheetId="15" hidden="1">#REF!</definedName>
    <definedName name="BExGKN1EUJWHOYSSFY4XX6T9QVV5" localSheetId="18" hidden="1">#REF!</definedName>
    <definedName name="BExGKN1EUJWHOYSSFY4XX6T9QVV5" localSheetId="17" hidden="1">#REF!</definedName>
    <definedName name="BExGKN1EUJWHOYSSFY4XX6T9QVV5" localSheetId="2" hidden="1">#REF!</definedName>
    <definedName name="BExGKN1EUJWHOYSSFY4XX6T9QVV5" localSheetId="0" hidden="1">#REF!</definedName>
    <definedName name="BExGKN1EUJWHOYSSFY4XX6T9QVV5" hidden="1">#REF!</definedName>
    <definedName name="BExGL97US0Y3KXXASUTVR26XLT70" localSheetId="5" hidden="1">#REF!</definedName>
    <definedName name="BExGL97US0Y3KXXASUTVR26XLT70" localSheetId="9" hidden="1">#REF!</definedName>
    <definedName name="BExGL97US0Y3KXXASUTVR26XLT70" localSheetId="6" hidden="1">#REF!</definedName>
    <definedName name="BExGL97US0Y3KXXASUTVR26XLT70" localSheetId="10" hidden="1">#REF!</definedName>
    <definedName name="BExGL97US0Y3KXXASUTVR26XLT70" localSheetId="13" hidden="1">#REF!</definedName>
    <definedName name="BExGL97US0Y3KXXASUTVR26XLT70" localSheetId="14" hidden="1">#REF!</definedName>
    <definedName name="BExGL97US0Y3KXXASUTVR26XLT70" localSheetId="16" hidden="1">#REF!</definedName>
    <definedName name="BExGL97US0Y3KXXASUTVR26XLT70" localSheetId="15" hidden="1">#REF!</definedName>
    <definedName name="BExGL97US0Y3KXXASUTVR26XLT70" localSheetId="18" hidden="1">#REF!</definedName>
    <definedName name="BExGL97US0Y3KXXASUTVR26XLT70" localSheetId="17" hidden="1">#REF!</definedName>
    <definedName name="BExGL97US0Y3KXXASUTVR26XLT70" localSheetId="2" hidden="1">#REF!</definedName>
    <definedName name="BExGL97US0Y3KXXASUTVR26XLT70" localSheetId="0" hidden="1">#REF!</definedName>
    <definedName name="BExGL97US0Y3KXXASUTVR26XLT70" hidden="1">#REF!</definedName>
    <definedName name="BExGL9TEJAX73AMCXKXTMRO9T6QA" localSheetId="5" hidden="1">#REF!</definedName>
    <definedName name="BExGL9TEJAX73AMCXKXTMRO9T6QA" localSheetId="9" hidden="1">#REF!</definedName>
    <definedName name="BExGL9TEJAX73AMCXKXTMRO9T6QA" localSheetId="6" hidden="1">#REF!</definedName>
    <definedName name="BExGL9TEJAX73AMCXKXTMRO9T6QA" localSheetId="10" hidden="1">#REF!</definedName>
    <definedName name="BExGL9TEJAX73AMCXKXTMRO9T6QA" localSheetId="13" hidden="1">#REF!</definedName>
    <definedName name="BExGL9TEJAX73AMCXKXTMRO9T6QA" localSheetId="14" hidden="1">#REF!</definedName>
    <definedName name="BExGL9TEJAX73AMCXKXTMRO9T6QA" localSheetId="16" hidden="1">#REF!</definedName>
    <definedName name="BExGL9TEJAX73AMCXKXTMRO9T6QA" localSheetId="15" hidden="1">#REF!</definedName>
    <definedName name="BExGL9TEJAX73AMCXKXTMRO9T6QA" localSheetId="18" hidden="1">#REF!</definedName>
    <definedName name="BExGL9TEJAX73AMCXKXTMRO9T6QA" localSheetId="17" hidden="1">#REF!</definedName>
    <definedName name="BExGL9TEJAX73AMCXKXTMRO9T6QA" localSheetId="2" hidden="1">#REF!</definedName>
    <definedName name="BExGL9TEJAX73AMCXKXTMRO9T6QA" localSheetId="0" hidden="1">#REF!</definedName>
    <definedName name="BExGL9TEJAX73AMCXKXTMRO9T6QA" hidden="1">#REF!</definedName>
    <definedName name="BExGLBM5GKGBJDTZSMMBZBAVQ7N1" localSheetId="5" hidden="1">#REF!</definedName>
    <definedName name="BExGLBM5GKGBJDTZSMMBZBAVQ7N1" localSheetId="9" hidden="1">#REF!</definedName>
    <definedName name="BExGLBM5GKGBJDTZSMMBZBAVQ7N1" localSheetId="6" hidden="1">#REF!</definedName>
    <definedName name="BExGLBM5GKGBJDTZSMMBZBAVQ7N1" localSheetId="10" hidden="1">#REF!</definedName>
    <definedName name="BExGLBM5GKGBJDTZSMMBZBAVQ7N1" localSheetId="13" hidden="1">#REF!</definedName>
    <definedName name="BExGLBM5GKGBJDTZSMMBZBAVQ7N1" localSheetId="14" hidden="1">#REF!</definedName>
    <definedName name="BExGLBM5GKGBJDTZSMMBZBAVQ7N1" localSheetId="16" hidden="1">#REF!</definedName>
    <definedName name="BExGLBM5GKGBJDTZSMMBZBAVQ7N1" localSheetId="15" hidden="1">#REF!</definedName>
    <definedName name="BExGLBM5GKGBJDTZSMMBZBAVQ7N1" localSheetId="18" hidden="1">#REF!</definedName>
    <definedName name="BExGLBM5GKGBJDTZSMMBZBAVQ7N1" localSheetId="17" hidden="1">#REF!</definedName>
    <definedName name="BExGLBM5GKGBJDTZSMMBZBAVQ7N1" localSheetId="2" hidden="1">#REF!</definedName>
    <definedName name="BExGLBM5GKGBJDTZSMMBZBAVQ7N1" localSheetId="0" hidden="1">#REF!</definedName>
    <definedName name="BExGLBM5GKGBJDTZSMMBZBAVQ7N1" hidden="1">#REF!</definedName>
    <definedName name="BExGLC7R4C33RO0PID97ZPPVCW4M" localSheetId="5" hidden="1">#REF!</definedName>
    <definedName name="BExGLC7R4C33RO0PID97ZPPVCW4M" localSheetId="9" hidden="1">#REF!</definedName>
    <definedName name="BExGLC7R4C33RO0PID97ZPPVCW4M" localSheetId="6" hidden="1">#REF!</definedName>
    <definedName name="BExGLC7R4C33RO0PID97ZPPVCW4M" localSheetId="10" hidden="1">#REF!</definedName>
    <definedName name="BExGLC7R4C33RO0PID97ZPPVCW4M" localSheetId="13" hidden="1">#REF!</definedName>
    <definedName name="BExGLC7R4C33RO0PID97ZPPVCW4M" localSheetId="14" hidden="1">#REF!</definedName>
    <definedName name="BExGLC7R4C33RO0PID97ZPPVCW4M" localSheetId="16" hidden="1">#REF!</definedName>
    <definedName name="BExGLC7R4C33RO0PID97ZPPVCW4M" localSheetId="15" hidden="1">#REF!</definedName>
    <definedName name="BExGLC7R4C33RO0PID97ZPPVCW4M" localSheetId="18" hidden="1">#REF!</definedName>
    <definedName name="BExGLC7R4C33RO0PID97ZPPVCW4M" localSheetId="17" hidden="1">#REF!</definedName>
    <definedName name="BExGLC7R4C33RO0PID97ZPPVCW4M" localSheetId="2" hidden="1">#REF!</definedName>
    <definedName name="BExGLC7R4C33RO0PID97ZPPVCW4M" localSheetId="0" hidden="1">#REF!</definedName>
    <definedName name="BExGLC7R4C33RO0PID97ZPPVCW4M" hidden="1">#REF!</definedName>
    <definedName name="BExGLFIF7HCFSHNQHKEV6RY0WCO3" localSheetId="5" hidden="1">#REF!</definedName>
    <definedName name="BExGLFIF7HCFSHNQHKEV6RY0WCO3" localSheetId="9" hidden="1">#REF!</definedName>
    <definedName name="BExGLFIF7HCFSHNQHKEV6RY0WCO3" localSheetId="6" hidden="1">#REF!</definedName>
    <definedName name="BExGLFIF7HCFSHNQHKEV6RY0WCO3" localSheetId="10" hidden="1">#REF!</definedName>
    <definedName name="BExGLFIF7HCFSHNQHKEV6RY0WCO3" localSheetId="13" hidden="1">#REF!</definedName>
    <definedName name="BExGLFIF7HCFSHNQHKEV6RY0WCO3" localSheetId="14" hidden="1">#REF!</definedName>
    <definedName name="BExGLFIF7HCFSHNQHKEV6RY0WCO3" localSheetId="16" hidden="1">#REF!</definedName>
    <definedName name="BExGLFIF7HCFSHNQHKEV6RY0WCO3" localSheetId="15" hidden="1">#REF!</definedName>
    <definedName name="BExGLFIF7HCFSHNQHKEV6RY0WCO3" localSheetId="18" hidden="1">#REF!</definedName>
    <definedName name="BExGLFIF7HCFSHNQHKEV6RY0WCO3" localSheetId="17" hidden="1">#REF!</definedName>
    <definedName name="BExGLFIF7HCFSHNQHKEV6RY0WCO3" localSheetId="2" hidden="1">#REF!</definedName>
    <definedName name="BExGLFIF7HCFSHNQHKEV6RY0WCO3" localSheetId="0" hidden="1">#REF!</definedName>
    <definedName name="BExGLFIF7HCFSHNQHKEV6RY0WCO3" hidden="1">#REF!</definedName>
    <definedName name="BExGLPP9Z6SH15N8AV0F7H58S14K" localSheetId="5" hidden="1">#REF!</definedName>
    <definedName name="BExGLPP9Z6SH15N8AV0F7H58S14K" localSheetId="9" hidden="1">#REF!</definedName>
    <definedName name="BExGLPP9Z6SH15N8AV0F7H58S14K" localSheetId="6" hidden="1">#REF!</definedName>
    <definedName name="BExGLPP9Z6SH15N8AV0F7H58S14K" localSheetId="10" hidden="1">#REF!</definedName>
    <definedName name="BExGLPP9Z6SH15N8AV0F7H58S14K" localSheetId="13" hidden="1">#REF!</definedName>
    <definedName name="BExGLPP9Z6SH15N8AV0F7H58S14K" localSheetId="14" hidden="1">#REF!</definedName>
    <definedName name="BExGLPP9Z6SH15N8AV0F7H58S14K" localSheetId="16" hidden="1">#REF!</definedName>
    <definedName name="BExGLPP9Z6SH15N8AV0F7H58S14K" localSheetId="15" hidden="1">#REF!</definedName>
    <definedName name="BExGLPP9Z6SH15N8AV0F7H58S14K" localSheetId="18" hidden="1">#REF!</definedName>
    <definedName name="BExGLPP9Z6SH15N8AV0F7H58S14K" localSheetId="17" hidden="1">#REF!</definedName>
    <definedName name="BExGLPP9Z6SH15N8AV0F7H58S14K" localSheetId="2" hidden="1">#REF!</definedName>
    <definedName name="BExGLPP9Z6SH15N8AV0F7H58S14K" localSheetId="0" hidden="1">#REF!</definedName>
    <definedName name="BExGLPP9Z6SH15N8AV0F7H58S14K" hidden="1">#REF!</definedName>
    <definedName name="BExGLQATG820J44V2O4JEICPUUTR" localSheetId="5" hidden="1">#REF!</definedName>
    <definedName name="BExGLQATG820J44V2O4JEICPUUTR" localSheetId="9" hidden="1">#REF!</definedName>
    <definedName name="BExGLQATG820J44V2O4JEICPUUTR" localSheetId="6" hidden="1">#REF!</definedName>
    <definedName name="BExGLQATG820J44V2O4JEICPUUTR" localSheetId="10" hidden="1">#REF!</definedName>
    <definedName name="BExGLQATG820J44V2O4JEICPUUTR" localSheetId="13" hidden="1">#REF!</definedName>
    <definedName name="BExGLQATG820J44V2O4JEICPUUTR" localSheetId="14" hidden="1">#REF!</definedName>
    <definedName name="BExGLQATG820J44V2O4JEICPUUTR" localSheetId="16" hidden="1">#REF!</definedName>
    <definedName name="BExGLQATG820J44V2O4JEICPUUTR" localSheetId="15" hidden="1">#REF!</definedName>
    <definedName name="BExGLQATG820J44V2O4JEICPUUTR" localSheetId="18" hidden="1">#REF!</definedName>
    <definedName name="BExGLQATG820J44V2O4JEICPUUTR" localSheetId="17" hidden="1">#REF!</definedName>
    <definedName name="BExGLQATG820J44V2O4JEICPUUTR" localSheetId="2" hidden="1">#REF!</definedName>
    <definedName name="BExGLQATG820J44V2O4JEICPUUTR" localSheetId="0" hidden="1">#REF!</definedName>
    <definedName name="BExGLQATG820J44V2O4JEICPUUTR" hidden="1">#REF!</definedName>
    <definedName name="BExGLTARRL0J772UD2TXEYAVPY6E" localSheetId="5" hidden="1">#REF!</definedName>
    <definedName name="BExGLTARRL0J772UD2TXEYAVPY6E" localSheetId="9" hidden="1">#REF!</definedName>
    <definedName name="BExGLTARRL0J772UD2TXEYAVPY6E" localSheetId="6" hidden="1">#REF!</definedName>
    <definedName name="BExGLTARRL0J772UD2TXEYAVPY6E" localSheetId="10" hidden="1">#REF!</definedName>
    <definedName name="BExGLTARRL0J772UD2TXEYAVPY6E" localSheetId="13" hidden="1">#REF!</definedName>
    <definedName name="BExGLTARRL0J772UD2TXEYAVPY6E" localSheetId="14" hidden="1">#REF!</definedName>
    <definedName name="BExGLTARRL0J772UD2TXEYAVPY6E" localSheetId="16" hidden="1">#REF!</definedName>
    <definedName name="BExGLTARRL0J772UD2TXEYAVPY6E" localSheetId="15" hidden="1">#REF!</definedName>
    <definedName name="BExGLTARRL0J772UD2TXEYAVPY6E" localSheetId="18" hidden="1">#REF!</definedName>
    <definedName name="BExGLTARRL0J772UD2TXEYAVPY6E" localSheetId="17" hidden="1">#REF!</definedName>
    <definedName name="BExGLTARRL0J772UD2TXEYAVPY6E" localSheetId="2" hidden="1">#REF!</definedName>
    <definedName name="BExGLTARRL0J772UD2TXEYAVPY6E" localSheetId="0" hidden="1">#REF!</definedName>
    <definedName name="BExGLTARRL0J772UD2TXEYAVPY6E" hidden="1">#REF!</definedName>
    <definedName name="BExGLYE6RZTAAWHJBG2QFJPTDS2Q" localSheetId="5" hidden="1">#REF!</definedName>
    <definedName name="BExGLYE6RZTAAWHJBG2QFJPTDS2Q" localSheetId="9" hidden="1">#REF!</definedName>
    <definedName name="BExGLYE6RZTAAWHJBG2QFJPTDS2Q" localSheetId="6" hidden="1">#REF!</definedName>
    <definedName name="BExGLYE6RZTAAWHJBG2QFJPTDS2Q" localSheetId="10" hidden="1">#REF!</definedName>
    <definedName name="BExGLYE6RZTAAWHJBG2QFJPTDS2Q" localSheetId="13" hidden="1">#REF!</definedName>
    <definedName name="BExGLYE6RZTAAWHJBG2QFJPTDS2Q" localSheetId="14" hidden="1">#REF!</definedName>
    <definedName name="BExGLYE6RZTAAWHJBG2QFJPTDS2Q" localSheetId="16" hidden="1">#REF!</definedName>
    <definedName name="BExGLYE6RZTAAWHJBG2QFJPTDS2Q" localSheetId="15" hidden="1">#REF!</definedName>
    <definedName name="BExGLYE6RZTAAWHJBG2QFJPTDS2Q" localSheetId="18" hidden="1">#REF!</definedName>
    <definedName name="BExGLYE6RZTAAWHJBG2QFJPTDS2Q" localSheetId="17" hidden="1">#REF!</definedName>
    <definedName name="BExGLYE6RZTAAWHJBG2QFJPTDS2Q" localSheetId="2" hidden="1">#REF!</definedName>
    <definedName name="BExGLYE6RZTAAWHJBG2QFJPTDS2Q" localSheetId="0" hidden="1">#REF!</definedName>
    <definedName name="BExGLYE6RZTAAWHJBG2QFJPTDS2Q" hidden="1">#REF!</definedName>
    <definedName name="BExGM4DZ65OAQP7MA4LN6QMYZOFF" localSheetId="5" hidden="1">#REF!</definedName>
    <definedName name="BExGM4DZ65OAQP7MA4LN6QMYZOFF" localSheetId="9" hidden="1">#REF!</definedName>
    <definedName name="BExGM4DZ65OAQP7MA4LN6QMYZOFF" localSheetId="6" hidden="1">#REF!</definedName>
    <definedName name="BExGM4DZ65OAQP7MA4LN6QMYZOFF" localSheetId="10" hidden="1">#REF!</definedName>
    <definedName name="BExGM4DZ65OAQP7MA4LN6QMYZOFF" localSheetId="13" hidden="1">#REF!</definedName>
    <definedName name="BExGM4DZ65OAQP7MA4LN6QMYZOFF" localSheetId="14" hidden="1">#REF!</definedName>
    <definedName name="BExGM4DZ65OAQP7MA4LN6QMYZOFF" localSheetId="16" hidden="1">#REF!</definedName>
    <definedName name="BExGM4DZ65OAQP7MA4LN6QMYZOFF" localSheetId="15" hidden="1">#REF!</definedName>
    <definedName name="BExGM4DZ65OAQP7MA4LN6QMYZOFF" localSheetId="18" hidden="1">#REF!</definedName>
    <definedName name="BExGM4DZ65OAQP7MA4LN6QMYZOFF" localSheetId="17" hidden="1">#REF!</definedName>
    <definedName name="BExGM4DZ65OAQP7MA4LN6QMYZOFF" localSheetId="2" hidden="1">#REF!</definedName>
    <definedName name="BExGM4DZ65OAQP7MA4LN6QMYZOFF" localSheetId="0" hidden="1">#REF!</definedName>
    <definedName name="BExGM4DZ65OAQP7MA4LN6QMYZOFF" hidden="1">#REF!</definedName>
    <definedName name="BExGMCXCWEC9XNUOEMZ61TMI6CUO" localSheetId="5" hidden="1">#REF!</definedName>
    <definedName name="BExGMCXCWEC9XNUOEMZ61TMI6CUO" localSheetId="9" hidden="1">#REF!</definedName>
    <definedName name="BExGMCXCWEC9XNUOEMZ61TMI6CUO" localSheetId="6" hidden="1">#REF!</definedName>
    <definedName name="BExGMCXCWEC9XNUOEMZ61TMI6CUO" localSheetId="10" hidden="1">#REF!</definedName>
    <definedName name="BExGMCXCWEC9XNUOEMZ61TMI6CUO" localSheetId="13" hidden="1">#REF!</definedName>
    <definedName name="BExGMCXCWEC9XNUOEMZ61TMI6CUO" localSheetId="14" hidden="1">#REF!</definedName>
    <definedName name="BExGMCXCWEC9XNUOEMZ61TMI6CUO" localSheetId="16" hidden="1">#REF!</definedName>
    <definedName name="BExGMCXCWEC9XNUOEMZ61TMI6CUO" localSheetId="15" hidden="1">#REF!</definedName>
    <definedName name="BExGMCXCWEC9XNUOEMZ61TMI6CUO" localSheetId="18" hidden="1">#REF!</definedName>
    <definedName name="BExGMCXCWEC9XNUOEMZ61TMI6CUO" localSheetId="17" hidden="1">#REF!</definedName>
    <definedName name="BExGMCXCWEC9XNUOEMZ61TMI6CUO" localSheetId="2" hidden="1">#REF!</definedName>
    <definedName name="BExGMCXCWEC9XNUOEMZ61TMI6CUO" localSheetId="0" hidden="1">#REF!</definedName>
    <definedName name="BExGMCXCWEC9XNUOEMZ61TMI6CUO" hidden="1">#REF!</definedName>
    <definedName name="BExGMJDGIH0MEPC2TUSFUCY2ROTB" localSheetId="5" hidden="1">#REF!</definedName>
    <definedName name="BExGMJDGIH0MEPC2TUSFUCY2ROTB" localSheetId="9" hidden="1">#REF!</definedName>
    <definedName name="BExGMJDGIH0MEPC2TUSFUCY2ROTB" localSheetId="6" hidden="1">#REF!</definedName>
    <definedName name="BExGMJDGIH0MEPC2TUSFUCY2ROTB" localSheetId="10" hidden="1">#REF!</definedName>
    <definedName name="BExGMJDGIH0MEPC2TUSFUCY2ROTB" localSheetId="13" hidden="1">#REF!</definedName>
    <definedName name="BExGMJDGIH0MEPC2TUSFUCY2ROTB" localSheetId="14" hidden="1">#REF!</definedName>
    <definedName name="BExGMJDGIH0MEPC2TUSFUCY2ROTB" localSheetId="16" hidden="1">#REF!</definedName>
    <definedName name="BExGMJDGIH0MEPC2TUSFUCY2ROTB" localSheetId="15" hidden="1">#REF!</definedName>
    <definedName name="BExGMJDGIH0MEPC2TUSFUCY2ROTB" localSheetId="18" hidden="1">#REF!</definedName>
    <definedName name="BExGMJDGIH0MEPC2TUSFUCY2ROTB" localSheetId="17" hidden="1">#REF!</definedName>
    <definedName name="BExGMJDGIH0MEPC2TUSFUCY2ROTB" localSheetId="2" hidden="1">#REF!</definedName>
    <definedName name="BExGMJDGIH0MEPC2TUSFUCY2ROTB" localSheetId="0" hidden="1">#REF!</definedName>
    <definedName name="BExGMJDGIH0MEPC2TUSFUCY2ROTB" hidden="1">#REF!</definedName>
    <definedName name="BExGMKPW2HPKN0M0XKF3AZ8YP0D6" localSheetId="5" hidden="1">#REF!</definedName>
    <definedName name="BExGMKPW2HPKN0M0XKF3AZ8YP0D6" localSheetId="9" hidden="1">#REF!</definedName>
    <definedName name="BExGMKPW2HPKN0M0XKF3AZ8YP0D6" localSheetId="6" hidden="1">#REF!</definedName>
    <definedName name="BExGMKPW2HPKN0M0XKF3AZ8YP0D6" localSheetId="10" hidden="1">#REF!</definedName>
    <definedName name="BExGMKPW2HPKN0M0XKF3AZ8YP0D6" localSheetId="13" hidden="1">#REF!</definedName>
    <definedName name="BExGMKPW2HPKN0M0XKF3AZ8YP0D6" localSheetId="14" hidden="1">#REF!</definedName>
    <definedName name="BExGMKPW2HPKN0M0XKF3AZ8YP0D6" localSheetId="16" hidden="1">#REF!</definedName>
    <definedName name="BExGMKPW2HPKN0M0XKF3AZ8YP0D6" localSheetId="15" hidden="1">#REF!</definedName>
    <definedName name="BExGMKPW2HPKN0M0XKF3AZ8YP0D6" localSheetId="18" hidden="1">#REF!</definedName>
    <definedName name="BExGMKPW2HPKN0M0XKF3AZ8YP0D6" localSheetId="17" hidden="1">#REF!</definedName>
    <definedName name="BExGMKPW2HPKN0M0XKF3AZ8YP0D6" localSheetId="2" hidden="1">#REF!</definedName>
    <definedName name="BExGMKPW2HPKN0M0XKF3AZ8YP0D6" localSheetId="0" hidden="1">#REF!</definedName>
    <definedName name="BExGMKPW2HPKN0M0XKF3AZ8YP0D6" hidden="1">#REF!</definedName>
    <definedName name="BExGMOGUOL3NATNV0TIZH2J6DLLD" localSheetId="5" hidden="1">#REF!</definedName>
    <definedName name="BExGMOGUOL3NATNV0TIZH2J6DLLD" localSheetId="9" hidden="1">#REF!</definedName>
    <definedName name="BExGMOGUOL3NATNV0TIZH2J6DLLD" localSheetId="6" hidden="1">#REF!</definedName>
    <definedName name="BExGMOGUOL3NATNV0TIZH2J6DLLD" localSheetId="10" hidden="1">#REF!</definedName>
    <definedName name="BExGMOGUOL3NATNV0TIZH2J6DLLD" localSheetId="13" hidden="1">#REF!</definedName>
    <definedName name="BExGMOGUOL3NATNV0TIZH2J6DLLD" localSheetId="14" hidden="1">#REF!</definedName>
    <definedName name="BExGMOGUOL3NATNV0TIZH2J6DLLD" localSheetId="16" hidden="1">#REF!</definedName>
    <definedName name="BExGMOGUOL3NATNV0TIZH2J6DLLD" localSheetId="15" hidden="1">#REF!</definedName>
    <definedName name="BExGMOGUOL3NATNV0TIZH2J6DLLD" localSheetId="18" hidden="1">#REF!</definedName>
    <definedName name="BExGMOGUOL3NATNV0TIZH2J6DLLD" localSheetId="17" hidden="1">#REF!</definedName>
    <definedName name="BExGMOGUOL3NATNV0TIZH2J6DLLD" localSheetId="2" hidden="1">#REF!</definedName>
    <definedName name="BExGMOGUOL3NATNV0TIZH2J6DLLD" localSheetId="0" hidden="1">#REF!</definedName>
    <definedName name="BExGMOGUOL3NATNV0TIZH2J6DLLD" hidden="1">#REF!</definedName>
    <definedName name="BExGMP2F175LGL6QVSJGP6GKYHHA" localSheetId="5" hidden="1">#REF!</definedName>
    <definedName name="BExGMP2F175LGL6QVSJGP6GKYHHA" localSheetId="9" hidden="1">#REF!</definedName>
    <definedName name="BExGMP2F175LGL6QVSJGP6GKYHHA" localSheetId="6" hidden="1">#REF!</definedName>
    <definedName name="BExGMP2F175LGL6QVSJGP6GKYHHA" localSheetId="10" hidden="1">#REF!</definedName>
    <definedName name="BExGMP2F175LGL6QVSJGP6GKYHHA" localSheetId="13" hidden="1">#REF!</definedName>
    <definedName name="BExGMP2F175LGL6QVSJGP6GKYHHA" localSheetId="14" hidden="1">#REF!</definedName>
    <definedName name="BExGMP2F175LGL6QVSJGP6GKYHHA" localSheetId="16" hidden="1">#REF!</definedName>
    <definedName name="BExGMP2F175LGL6QVSJGP6GKYHHA" localSheetId="15" hidden="1">#REF!</definedName>
    <definedName name="BExGMP2F175LGL6QVSJGP6GKYHHA" localSheetId="18" hidden="1">#REF!</definedName>
    <definedName name="BExGMP2F175LGL6QVSJGP6GKYHHA" localSheetId="17" hidden="1">#REF!</definedName>
    <definedName name="BExGMP2F175LGL6QVSJGP6GKYHHA" localSheetId="2" hidden="1">#REF!</definedName>
    <definedName name="BExGMP2F175LGL6QVSJGP6GKYHHA" localSheetId="0" hidden="1">#REF!</definedName>
    <definedName name="BExGMP2F175LGL6QVSJGP6GKYHHA" hidden="1">#REF!</definedName>
    <definedName name="BExGMPIIP8GKML2VVA8OEFL43NCS" localSheetId="5" hidden="1">#REF!</definedName>
    <definedName name="BExGMPIIP8GKML2VVA8OEFL43NCS" localSheetId="9" hidden="1">#REF!</definedName>
    <definedName name="BExGMPIIP8GKML2VVA8OEFL43NCS" localSheetId="6" hidden="1">#REF!</definedName>
    <definedName name="BExGMPIIP8GKML2VVA8OEFL43NCS" localSheetId="10" hidden="1">#REF!</definedName>
    <definedName name="BExGMPIIP8GKML2VVA8OEFL43NCS" localSheetId="13" hidden="1">#REF!</definedName>
    <definedName name="BExGMPIIP8GKML2VVA8OEFL43NCS" localSheetId="14" hidden="1">#REF!</definedName>
    <definedName name="BExGMPIIP8GKML2VVA8OEFL43NCS" localSheetId="16" hidden="1">#REF!</definedName>
    <definedName name="BExGMPIIP8GKML2VVA8OEFL43NCS" localSheetId="15" hidden="1">#REF!</definedName>
    <definedName name="BExGMPIIP8GKML2VVA8OEFL43NCS" localSheetId="18" hidden="1">#REF!</definedName>
    <definedName name="BExGMPIIP8GKML2VVA8OEFL43NCS" localSheetId="17" hidden="1">#REF!</definedName>
    <definedName name="BExGMPIIP8GKML2VVA8OEFL43NCS" localSheetId="2" hidden="1">#REF!</definedName>
    <definedName name="BExGMPIIP8GKML2VVA8OEFL43NCS" localSheetId="0" hidden="1">#REF!</definedName>
    <definedName name="BExGMPIIP8GKML2VVA8OEFL43NCS" hidden="1">#REF!</definedName>
    <definedName name="BExGMZ3SRIXLXMWBVOXXV3M4U4YL" localSheetId="5" hidden="1">#REF!</definedName>
    <definedName name="BExGMZ3SRIXLXMWBVOXXV3M4U4YL" localSheetId="9" hidden="1">#REF!</definedName>
    <definedName name="BExGMZ3SRIXLXMWBVOXXV3M4U4YL" localSheetId="6" hidden="1">#REF!</definedName>
    <definedName name="BExGMZ3SRIXLXMWBVOXXV3M4U4YL" localSheetId="10" hidden="1">#REF!</definedName>
    <definedName name="BExGMZ3SRIXLXMWBVOXXV3M4U4YL" localSheetId="13" hidden="1">#REF!</definedName>
    <definedName name="BExGMZ3SRIXLXMWBVOXXV3M4U4YL" localSheetId="14" hidden="1">#REF!</definedName>
    <definedName name="BExGMZ3SRIXLXMWBVOXXV3M4U4YL" localSheetId="16" hidden="1">#REF!</definedName>
    <definedName name="BExGMZ3SRIXLXMWBVOXXV3M4U4YL" localSheetId="15" hidden="1">#REF!</definedName>
    <definedName name="BExGMZ3SRIXLXMWBVOXXV3M4U4YL" localSheetId="18" hidden="1">#REF!</definedName>
    <definedName name="BExGMZ3SRIXLXMWBVOXXV3M4U4YL" localSheetId="17" hidden="1">#REF!</definedName>
    <definedName name="BExGMZ3SRIXLXMWBVOXXV3M4U4YL" localSheetId="2" hidden="1">#REF!</definedName>
    <definedName name="BExGMZ3SRIXLXMWBVOXXV3M4U4YL" localSheetId="0" hidden="1">#REF!</definedName>
    <definedName name="BExGMZ3SRIXLXMWBVOXXV3M4U4YL" hidden="1">#REF!</definedName>
    <definedName name="BExGMZ3UBN48IXU1ZEFYECEMZ1IM" localSheetId="5" hidden="1">#REF!</definedName>
    <definedName name="BExGMZ3UBN48IXU1ZEFYECEMZ1IM" localSheetId="9" hidden="1">#REF!</definedName>
    <definedName name="BExGMZ3UBN48IXU1ZEFYECEMZ1IM" localSheetId="6" hidden="1">#REF!</definedName>
    <definedName name="BExGMZ3UBN48IXU1ZEFYECEMZ1IM" localSheetId="10" hidden="1">#REF!</definedName>
    <definedName name="BExGMZ3UBN48IXU1ZEFYECEMZ1IM" localSheetId="13" hidden="1">#REF!</definedName>
    <definedName name="BExGMZ3UBN48IXU1ZEFYECEMZ1IM" localSheetId="14" hidden="1">#REF!</definedName>
    <definedName name="BExGMZ3UBN48IXU1ZEFYECEMZ1IM" localSheetId="16" hidden="1">#REF!</definedName>
    <definedName name="BExGMZ3UBN48IXU1ZEFYECEMZ1IM" localSheetId="15" hidden="1">#REF!</definedName>
    <definedName name="BExGMZ3UBN48IXU1ZEFYECEMZ1IM" localSheetId="18" hidden="1">#REF!</definedName>
    <definedName name="BExGMZ3UBN48IXU1ZEFYECEMZ1IM" localSheetId="17" hidden="1">#REF!</definedName>
    <definedName name="BExGMZ3UBN48IXU1ZEFYECEMZ1IM" localSheetId="2" hidden="1">#REF!</definedName>
    <definedName name="BExGMZ3UBN48IXU1ZEFYECEMZ1IM" localSheetId="0" hidden="1">#REF!</definedName>
    <definedName name="BExGMZ3UBN48IXU1ZEFYECEMZ1IM" hidden="1">#REF!</definedName>
    <definedName name="BExGN4I0QATXNZCLZJM1KH1OIJQH" localSheetId="5" hidden="1">#REF!</definedName>
    <definedName name="BExGN4I0QATXNZCLZJM1KH1OIJQH" localSheetId="9" hidden="1">#REF!</definedName>
    <definedName name="BExGN4I0QATXNZCLZJM1KH1OIJQH" localSheetId="6" hidden="1">#REF!</definedName>
    <definedName name="BExGN4I0QATXNZCLZJM1KH1OIJQH" localSheetId="10" hidden="1">#REF!</definedName>
    <definedName name="BExGN4I0QATXNZCLZJM1KH1OIJQH" localSheetId="13" hidden="1">#REF!</definedName>
    <definedName name="BExGN4I0QATXNZCLZJM1KH1OIJQH" localSheetId="14" hidden="1">#REF!</definedName>
    <definedName name="BExGN4I0QATXNZCLZJM1KH1OIJQH" localSheetId="16" hidden="1">#REF!</definedName>
    <definedName name="BExGN4I0QATXNZCLZJM1KH1OIJQH" localSheetId="15" hidden="1">#REF!</definedName>
    <definedName name="BExGN4I0QATXNZCLZJM1KH1OIJQH" localSheetId="18" hidden="1">#REF!</definedName>
    <definedName name="BExGN4I0QATXNZCLZJM1KH1OIJQH" localSheetId="17" hidden="1">#REF!</definedName>
    <definedName name="BExGN4I0QATXNZCLZJM1KH1OIJQH" localSheetId="2" hidden="1">#REF!</definedName>
    <definedName name="BExGN4I0QATXNZCLZJM1KH1OIJQH" localSheetId="0" hidden="1">#REF!</definedName>
    <definedName name="BExGN4I0QATXNZCLZJM1KH1OIJQH" hidden="1">#REF!</definedName>
    <definedName name="BExGN9FZ2RWCMSY1YOBJKZMNIM9R" localSheetId="5" hidden="1">#REF!</definedName>
    <definedName name="BExGN9FZ2RWCMSY1YOBJKZMNIM9R" localSheetId="9" hidden="1">#REF!</definedName>
    <definedName name="BExGN9FZ2RWCMSY1YOBJKZMNIM9R" localSheetId="6" hidden="1">#REF!</definedName>
    <definedName name="BExGN9FZ2RWCMSY1YOBJKZMNIM9R" localSheetId="10" hidden="1">#REF!</definedName>
    <definedName name="BExGN9FZ2RWCMSY1YOBJKZMNIM9R" localSheetId="13" hidden="1">#REF!</definedName>
    <definedName name="BExGN9FZ2RWCMSY1YOBJKZMNIM9R" localSheetId="14" hidden="1">#REF!</definedName>
    <definedName name="BExGN9FZ2RWCMSY1YOBJKZMNIM9R" localSheetId="16" hidden="1">#REF!</definedName>
    <definedName name="BExGN9FZ2RWCMSY1YOBJKZMNIM9R" localSheetId="15" hidden="1">#REF!</definedName>
    <definedName name="BExGN9FZ2RWCMSY1YOBJKZMNIM9R" localSheetId="18" hidden="1">#REF!</definedName>
    <definedName name="BExGN9FZ2RWCMSY1YOBJKZMNIM9R" localSheetId="17" hidden="1">#REF!</definedName>
    <definedName name="BExGN9FZ2RWCMSY1YOBJKZMNIM9R" localSheetId="2" hidden="1">#REF!</definedName>
    <definedName name="BExGN9FZ2RWCMSY1YOBJKZMNIM9R" localSheetId="0" hidden="1">#REF!</definedName>
    <definedName name="BExGN9FZ2RWCMSY1YOBJKZMNIM9R" hidden="1">#REF!</definedName>
    <definedName name="BExGNDSIMTHOCXXG6QOGR6DA8SGG" localSheetId="5" hidden="1">#REF!</definedName>
    <definedName name="BExGNDSIMTHOCXXG6QOGR6DA8SGG" localSheetId="9" hidden="1">#REF!</definedName>
    <definedName name="BExGNDSIMTHOCXXG6QOGR6DA8SGG" localSheetId="6" hidden="1">#REF!</definedName>
    <definedName name="BExGNDSIMTHOCXXG6QOGR6DA8SGG" localSheetId="10" hidden="1">#REF!</definedName>
    <definedName name="BExGNDSIMTHOCXXG6QOGR6DA8SGG" localSheetId="13" hidden="1">#REF!</definedName>
    <definedName name="BExGNDSIMTHOCXXG6QOGR6DA8SGG" localSheetId="14" hidden="1">#REF!</definedName>
    <definedName name="BExGNDSIMTHOCXXG6QOGR6DA8SGG" localSheetId="16" hidden="1">#REF!</definedName>
    <definedName name="BExGNDSIMTHOCXXG6QOGR6DA8SGG" localSheetId="15" hidden="1">#REF!</definedName>
    <definedName name="BExGNDSIMTHOCXXG6QOGR6DA8SGG" localSheetId="18" hidden="1">#REF!</definedName>
    <definedName name="BExGNDSIMTHOCXXG6QOGR6DA8SGG" localSheetId="17" hidden="1">#REF!</definedName>
    <definedName name="BExGNDSIMTHOCXXG6QOGR6DA8SGG" localSheetId="2" hidden="1">#REF!</definedName>
    <definedName name="BExGNDSIMTHOCXXG6QOGR6DA8SGG" localSheetId="0" hidden="1">#REF!</definedName>
    <definedName name="BExGNDSIMTHOCXXG6QOGR6DA8SGG" hidden="1">#REF!</definedName>
    <definedName name="BExGNHOS7RBERG1J2M2HVGSRZL5G" localSheetId="5" hidden="1">#REF!</definedName>
    <definedName name="BExGNHOS7RBERG1J2M2HVGSRZL5G" localSheetId="9" hidden="1">#REF!</definedName>
    <definedName name="BExGNHOS7RBERG1J2M2HVGSRZL5G" localSheetId="6" hidden="1">#REF!</definedName>
    <definedName name="BExGNHOS7RBERG1J2M2HVGSRZL5G" localSheetId="10" hidden="1">#REF!</definedName>
    <definedName name="BExGNHOS7RBERG1J2M2HVGSRZL5G" localSheetId="13" hidden="1">#REF!</definedName>
    <definedName name="BExGNHOS7RBERG1J2M2HVGSRZL5G" localSheetId="14" hidden="1">#REF!</definedName>
    <definedName name="BExGNHOS7RBERG1J2M2HVGSRZL5G" localSheetId="16" hidden="1">#REF!</definedName>
    <definedName name="BExGNHOS7RBERG1J2M2HVGSRZL5G" localSheetId="15" hidden="1">#REF!</definedName>
    <definedName name="BExGNHOS7RBERG1J2M2HVGSRZL5G" localSheetId="18" hidden="1">#REF!</definedName>
    <definedName name="BExGNHOS7RBERG1J2M2HVGSRZL5G" localSheetId="17" hidden="1">#REF!</definedName>
    <definedName name="BExGNHOS7RBERG1J2M2HVGSRZL5G" localSheetId="2" hidden="1">#REF!</definedName>
    <definedName name="BExGNHOS7RBERG1J2M2HVGSRZL5G" localSheetId="0" hidden="1">#REF!</definedName>
    <definedName name="BExGNHOS7RBERG1J2M2HVGSRZL5G" hidden="1">#REF!</definedName>
    <definedName name="BExGNJ18W3Q55XAXY8XTFB80IVMV" localSheetId="5" hidden="1">#REF!</definedName>
    <definedName name="BExGNJ18W3Q55XAXY8XTFB80IVMV" localSheetId="9" hidden="1">#REF!</definedName>
    <definedName name="BExGNJ18W3Q55XAXY8XTFB80IVMV" localSheetId="6" hidden="1">#REF!</definedName>
    <definedName name="BExGNJ18W3Q55XAXY8XTFB80IVMV" localSheetId="10" hidden="1">#REF!</definedName>
    <definedName name="BExGNJ18W3Q55XAXY8XTFB80IVMV" localSheetId="13" hidden="1">#REF!</definedName>
    <definedName name="BExGNJ18W3Q55XAXY8XTFB80IVMV" localSheetId="14" hidden="1">#REF!</definedName>
    <definedName name="BExGNJ18W3Q55XAXY8XTFB80IVMV" localSheetId="16" hidden="1">#REF!</definedName>
    <definedName name="BExGNJ18W3Q55XAXY8XTFB80IVMV" localSheetId="15" hidden="1">#REF!</definedName>
    <definedName name="BExGNJ18W3Q55XAXY8XTFB80IVMV" localSheetId="18" hidden="1">#REF!</definedName>
    <definedName name="BExGNJ18W3Q55XAXY8XTFB80IVMV" localSheetId="17" hidden="1">#REF!</definedName>
    <definedName name="BExGNJ18W3Q55XAXY8XTFB80IVMV" localSheetId="2" hidden="1">#REF!</definedName>
    <definedName name="BExGNJ18W3Q55XAXY8XTFB80IVMV" localSheetId="0" hidden="1">#REF!</definedName>
    <definedName name="BExGNJ18W3Q55XAXY8XTFB80IVMV" hidden="1">#REF!</definedName>
    <definedName name="BExGNN2YQ9BDAZXT2GLCSAPXKIM7" localSheetId="5" hidden="1">#REF!</definedName>
    <definedName name="BExGNN2YQ9BDAZXT2GLCSAPXKIM7" localSheetId="9" hidden="1">#REF!</definedName>
    <definedName name="BExGNN2YQ9BDAZXT2GLCSAPXKIM7" localSheetId="6" hidden="1">#REF!</definedName>
    <definedName name="BExGNN2YQ9BDAZXT2GLCSAPXKIM7" localSheetId="10" hidden="1">#REF!</definedName>
    <definedName name="BExGNN2YQ9BDAZXT2GLCSAPXKIM7" localSheetId="13" hidden="1">#REF!</definedName>
    <definedName name="BExGNN2YQ9BDAZXT2GLCSAPXKIM7" localSheetId="14" hidden="1">#REF!</definedName>
    <definedName name="BExGNN2YQ9BDAZXT2GLCSAPXKIM7" localSheetId="16" hidden="1">#REF!</definedName>
    <definedName name="BExGNN2YQ9BDAZXT2GLCSAPXKIM7" localSheetId="15" hidden="1">#REF!</definedName>
    <definedName name="BExGNN2YQ9BDAZXT2GLCSAPXKIM7" localSheetId="18" hidden="1">#REF!</definedName>
    <definedName name="BExGNN2YQ9BDAZXT2GLCSAPXKIM7" localSheetId="17" hidden="1">#REF!</definedName>
    <definedName name="BExGNN2YQ9BDAZXT2GLCSAPXKIM7" localSheetId="2" hidden="1">#REF!</definedName>
    <definedName name="BExGNN2YQ9BDAZXT2GLCSAPXKIM7" localSheetId="0" hidden="1">#REF!</definedName>
    <definedName name="BExGNN2YQ9BDAZXT2GLCSAPXKIM7" hidden="1">#REF!</definedName>
    <definedName name="BExGNP6INLF5NZFP5ME6K7C9Y0NH" localSheetId="5" hidden="1">#REF!</definedName>
    <definedName name="BExGNP6INLF5NZFP5ME6K7C9Y0NH" localSheetId="9" hidden="1">#REF!</definedName>
    <definedName name="BExGNP6INLF5NZFP5ME6K7C9Y0NH" localSheetId="6" hidden="1">#REF!</definedName>
    <definedName name="BExGNP6INLF5NZFP5ME6K7C9Y0NH" localSheetId="10" hidden="1">#REF!</definedName>
    <definedName name="BExGNP6INLF5NZFP5ME6K7C9Y0NH" localSheetId="13" hidden="1">#REF!</definedName>
    <definedName name="BExGNP6INLF5NZFP5ME6K7C9Y0NH" localSheetId="14" hidden="1">#REF!</definedName>
    <definedName name="BExGNP6INLF5NZFP5ME6K7C9Y0NH" localSheetId="16" hidden="1">#REF!</definedName>
    <definedName name="BExGNP6INLF5NZFP5ME6K7C9Y0NH" localSheetId="15" hidden="1">#REF!</definedName>
    <definedName name="BExGNP6INLF5NZFP5ME6K7C9Y0NH" localSheetId="18" hidden="1">#REF!</definedName>
    <definedName name="BExGNP6INLF5NZFP5ME6K7C9Y0NH" localSheetId="17" hidden="1">#REF!</definedName>
    <definedName name="BExGNP6INLF5NZFP5ME6K7C9Y0NH" localSheetId="2" hidden="1">#REF!</definedName>
    <definedName name="BExGNP6INLF5NZFP5ME6K7C9Y0NH" localSheetId="0" hidden="1">#REF!</definedName>
    <definedName name="BExGNP6INLF5NZFP5ME6K7C9Y0NH" hidden="1">#REF!</definedName>
    <definedName name="BExGNSS0CKRPKHO25R3TDBEL2NHX" localSheetId="5" hidden="1">#REF!</definedName>
    <definedName name="BExGNSS0CKRPKHO25R3TDBEL2NHX" localSheetId="9" hidden="1">#REF!</definedName>
    <definedName name="BExGNSS0CKRPKHO25R3TDBEL2NHX" localSheetId="6" hidden="1">#REF!</definedName>
    <definedName name="BExGNSS0CKRPKHO25R3TDBEL2NHX" localSheetId="10" hidden="1">#REF!</definedName>
    <definedName name="BExGNSS0CKRPKHO25R3TDBEL2NHX" localSheetId="13" hidden="1">#REF!</definedName>
    <definedName name="BExGNSS0CKRPKHO25R3TDBEL2NHX" localSheetId="14" hidden="1">#REF!</definedName>
    <definedName name="BExGNSS0CKRPKHO25R3TDBEL2NHX" localSheetId="16" hidden="1">#REF!</definedName>
    <definedName name="BExGNSS0CKRPKHO25R3TDBEL2NHX" localSheetId="15" hidden="1">#REF!</definedName>
    <definedName name="BExGNSS0CKRPKHO25R3TDBEL2NHX" localSheetId="18" hidden="1">#REF!</definedName>
    <definedName name="BExGNSS0CKRPKHO25R3TDBEL2NHX" localSheetId="17" hidden="1">#REF!</definedName>
    <definedName name="BExGNSS0CKRPKHO25R3TDBEL2NHX" localSheetId="2" hidden="1">#REF!</definedName>
    <definedName name="BExGNSS0CKRPKHO25R3TDBEL2NHX" localSheetId="0" hidden="1">#REF!</definedName>
    <definedName name="BExGNSS0CKRPKHO25R3TDBEL2NHX" hidden="1">#REF!</definedName>
    <definedName name="BExGNYH0MO8NOVS85L15G0RWX4GW" localSheetId="5" hidden="1">#REF!</definedName>
    <definedName name="BExGNYH0MO8NOVS85L15G0RWX4GW" localSheetId="9" hidden="1">#REF!</definedName>
    <definedName name="BExGNYH0MO8NOVS85L15G0RWX4GW" localSheetId="6" hidden="1">#REF!</definedName>
    <definedName name="BExGNYH0MO8NOVS85L15G0RWX4GW" localSheetId="10" hidden="1">#REF!</definedName>
    <definedName name="BExGNYH0MO8NOVS85L15G0RWX4GW" localSheetId="13" hidden="1">#REF!</definedName>
    <definedName name="BExGNYH0MO8NOVS85L15G0RWX4GW" localSheetId="14" hidden="1">#REF!</definedName>
    <definedName name="BExGNYH0MO8NOVS85L15G0RWX4GW" localSheetId="16" hidden="1">#REF!</definedName>
    <definedName name="BExGNYH0MO8NOVS85L15G0RWX4GW" localSheetId="15" hidden="1">#REF!</definedName>
    <definedName name="BExGNYH0MO8NOVS85L15G0RWX4GW" localSheetId="18" hidden="1">#REF!</definedName>
    <definedName name="BExGNYH0MO8NOVS85L15G0RWX4GW" localSheetId="17" hidden="1">#REF!</definedName>
    <definedName name="BExGNYH0MO8NOVS85L15G0RWX4GW" localSheetId="2" hidden="1">#REF!</definedName>
    <definedName name="BExGNYH0MO8NOVS85L15G0RWX4GW" localSheetId="0" hidden="1">#REF!</definedName>
    <definedName name="BExGNYH0MO8NOVS85L15G0RWX4GW" hidden="1">#REF!</definedName>
    <definedName name="BExGNZO44DEG8CGIDYSEGDUQ531R" localSheetId="5" hidden="1">#REF!</definedName>
    <definedName name="BExGNZO44DEG8CGIDYSEGDUQ531R" localSheetId="9" hidden="1">#REF!</definedName>
    <definedName name="BExGNZO44DEG8CGIDYSEGDUQ531R" localSheetId="6" hidden="1">#REF!</definedName>
    <definedName name="BExGNZO44DEG8CGIDYSEGDUQ531R" localSheetId="10" hidden="1">#REF!</definedName>
    <definedName name="BExGNZO44DEG8CGIDYSEGDUQ531R" localSheetId="13" hidden="1">#REF!</definedName>
    <definedName name="BExGNZO44DEG8CGIDYSEGDUQ531R" localSheetId="14" hidden="1">#REF!</definedName>
    <definedName name="BExGNZO44DEG8CGIDYSEGDUQ531R" localSheetId="16" hidden="1">#REF!</definedName>
    <definedName name="BExGNZO44DEG8CGIDYSEGDUQ531R" localSheetId="15" hidden="1">#REF!</definedName>
    <definedName name="BExGNZO44DEG8CGIDYSEGDUQ531R" localSheetId="18" hidden="1">#REF!</definedName>
    <definedName name="BExGNZO44DEG8CGIDYSEGDUQ531R" localSheetId="17" hidden="1">#REF!</definedName>
    <definedName name="BExGNZO44DEG8CGIDYSEGDUQ531R" localSheetId="2" hidden="1">#REF!</definedName>
    <definedName name="BExGNZO44DEG8CGIDYSEGDUQ531R" localSheetId="0" hidden="1">#REF!</definedName>
    <definedName name="BExGNZO44DEG8CGIDYSEGDUQ531R" hidden="1">#REF!</definedName>
    <definedName name="BExGO22GMMPZVQY9RQ8MDKZDP5G3" localSheetId="5" hidden="1">#REF!</definedName>
    <definedName name="BExGO22GMMPZVQY9RQ8MDKZDP5G3" localSheetId="9" hidden="1">#REF!</definedName>
    <definedName name="BExGO22GMMPZVQY9RQ8MDKZDP5G3" localSheetId="6" hidden="1">#REF!</definedName>
    <definedName name="BExGO22GMMPZVQY9RQ8MDKZDP5G3" localSheetId="10" hidden="1">#REF!</definedName>
    <definedName name="BExGO22GMMPZVQY9RQ8MDKZDP5G3" localSheetId="13" hidden="1">#REF!</definedName>
    <definedName name="BExGO22GMMPZVQY9RQ8MDKZDP5G3" localSheetId="14" hidden="1">#REF!</definedName>
    <definedName name="BExGO22GMMPZVQY9RQ8MDKZDP5G3" localSheetId="16" hidden="1">#REF!</definedName>
    <definedName name="BExGO22GMMPZVQY9RQ8MDKZDP5G3" localSheetId="15" hidden="1">#REF!</definedName>
    <definedName name="BExGO22GMMPZVQY9RQ8MDKZDP5G3" localSheetId="18" hidden="1">#REF!</definedName>
    <definedName name="BExGO22GMMPZVQY9RQ8MDKZDP5G3" localSheetId="17" hidden="1">#REF!</definedName>
    <definedName name="BExGO22GMMPZVQY9RQ8MDKZDP5G3" localSheetId="2" hidden="1">#REF!</definedName>
    <definedName name="BExGO22GMMPZVQY9RQ8MDKZDP5G3" localSheetId="0" hidden="1">#REF!</definedName>
    <definedName name="BExGO22GMMPZVQY9RQ8MDKZDP5G3" hidden="1">#REF!</definedName>
    <definedName name="BExGO2O0V6UYDY26AX8OSN72F77N" localSheetId="5" hidden="1">#REF!</definedName>
    <definedName name="BExGO2O0V6UYDY26AX8OSN72F77N" localSheetId="9" hidden="1">#REF!</definedName>
    <definedName name="BExGO2O0V6UYDY26AX8OSN72F77N" localSheetId="6" hidden="1">#REF!</definedName>
    <definedName name="BExGO2O0V6UYDY26AX8OSN72F77N" localSheetId="10" hidden="1">#REF!</definedName>
    <definedName name="BExGO2O0V6UYDY26AX8OSN72F77N" localSheetId="13" hidden="1">#REF!</definedName>
    <definedName name="BExGO2O0V6UYDY26AX8OSN72F77N" localSheetId="14" hidden="1">#REF!</definedName>
    <definedName name="BExGO2O0V6UYDY26AX8OSN72F77N" localSheetId="16" hidden="1">#REF!</definedName>
    <definedName name="BExGO2O0V6UYDY26AX8OSN72F77N" localSheetId="15" hidden="1">#REF!</definedName>
    <definedName name="BExGO2O0V6UYDY26AX8OSN72F77N" localSheetId="18" hidden="1">#REF!</definedName>
    <definedName name="BExGO2O0V6UYDY26AX8OSN72F77N" localSheetId="17" hidden="1">#REF!</definedName>
    <definedName name="BExGO2O0V6UYDY26AX8OSN72F77N" localSheetId="2" hidden="1">#REF!</definedName>
    <definedName name="BExGO2O0V6UYDY26AX8OSN72F77N" localSheetId="0" hidden="1">#REF!</definedName>
    <definedName name="BExGO2O0V6UYDY26AX8OSN72F77N" hidden="1">#REF!</definedName>
    <definedName name="BExGO2YUBOVLYHY1QSIHRE1KLAFV" localSheetId="5" hidden="1">#REF!</definedName>
    <definedName name="BExGO2YUBOVLYHY1QSIHRE1KLAFV" localSheetId="9" hidden="1">#REF!</definedName>
    <definedName name="BExGO2YUBOVLYHY1QSIHRE1KLAFV" localSheetId="6" hidden="1">#REF!</definedName>
    <definedName name="BExGO2YUBOVLYHY1QSIHRE1KLAFV" localSheetId="10" hidden="1">#REF!</definedName>
    <definedName name="BExGO2YUBOVLYHY1QSIHRE1KLAFV" localSheetId="13" hidden="1">#REF!</definedName>
    <definedName name="BExGO2YUBOVLYHY1QSIHRE1KLAFV" localSheetId="14" hidden="1">#REF!</definedName>
    <definedName name="BExGO2YUBOVLYHY1QSIHRE1KLAFV" localSheetId="16" hidden="1">#REF!</definedName>
    <definedName name="BExGO2YUBOVLYHY1QSIHRE1KLAFV" localSheetId="15" hidden="1">#REF!</definedName>
    <definedName name="BExGO2YUBOVLYHY1QSIHRE1KLAFV" localSheetId="18" hidden="1">#REF!</definedName>
    <definedName name="BExGO2YUBOVLYHY1QSIHRE1KLAFV" localSheetId="17" hidden="1">#REF!</definedName>
    <definedName name="BExGO2YUBOVLYHY1QSIHRE1KLAFV" localSheetId="2" hidden="1">#REF!</definedName>
    <definedName name="BExGO2YUBOVLYHY1QSIHRE1KLAFV" localSheetId="0" hidden="1">#REF!</definedName>
    <definedName name="BExGO2YUBOVLYHY1QSIHRE1KLAFV" hidden="1">#REF!</definedName>
    <definedName name="BExGO70E2O70LF46V8T26YFPL4V8" localSheetId="5" hidden="1">#REF!</definedName>
    <definedName name="BExGO70E2O70LF46V8T26YFPL4V8" localSheetId="9" hidden="1">#REF!</definedName>
    <definedName name="BExGO70E2O70LF46V8T26YFPL4V8" localSheetId="6" hidden="1">#REF!</definedName>
    <definedName name="BExGO70E2O70LF46V8T26YFPL4V8" localSheetId="10" hidden="1">#REF!</definedName>
    <definedName name="BExGO70E2O70LF46V8T26YFPL4V8" localSheetId="13" hidden="1">#REF!</definedName>
    <definedName name="BExGO70E2O70LF46V8T26YFPL4V8" localSheetId="14" hidden="1">#REF!</definedName>
    <definedName name="BExGO70E2O70LF46V8T26YFPL4V8" localSheetId="16" hidden="1">#REF!</definedName>
    <definedName name="BExGO70E2O70LF46V8T26YFPL4V8" localSheetId="15" hidden="1">#REF!</definedName>
    <definedName name="BExGO70E2O70LF46V8T26YFPL4V8" localSheetId="18" hidden="1">#REF!</definedName>
    <definedName name="BExGO70E2O70LF46V8T26YFPL4V8" localSheetId="17" hidden="1">#REF!</definedName>
    <definedName name="BExGO70E2O70LF46V8T26YFPL4V8" localSheetId="2" hidden="1">#REF!</definedName>
    <definedName name="BExGO70E2O70LF46V8T26YFPL4V8" localSheetId="0" hidden="1">#REF!</definedName>
    <definedName name="BExGO70E2O70LF46V8T26YFPL4V8" hidden="1">#REF!</definedName>
    <definedName name="BExGOB25QJMQCQE76MRW9X58OIOO" localSheetId="5" hidden="1">#REF!</definedName>
    <definedName name="BExGOB25QJMQCQE76MRW9X58OIOO" localSheetId="9" hidden="1">#REF!</definedName>
    <definedName name="BExGOB25QJMQCQE76MRW9X58OIOO" localSheetId="6" hidden="1">#REF!</definedName>
    <definedName name="BExGOB25QJMQCQE76MRW9X58OIOO" localSheetId="10" hidden="1">#REF!</definedName>
    <definedName name="BExGOB25QJMQCQE76MRW9X58OIOO" localSheetId="13" hidden="1">#REF!</definedName>
    <definedName name="BExGOB25QJMQCQE76MRW9X58OIOO" localSheetId="14" hidden="1">#REF!</definedName>
    <definedName name="BExGOB25QJMQCQE76MRW9X58OIOO" localSheetId="16" hidden="1">#REF!</definedName>
    <definedName name="BExGOB25QJMQCQE76MRW9X58OIOO" localSheetId="15" hidden="1">#REF!</definedName>
    <definedName name="BExGOB25QJMQCQE76MRW9X58OIOO" localSheetId="18" hidden="1">#REF!</definedName>
    <definedName name="BExGOB25QJMQCQE76MRW9X58OIOO" localSheetId="17" hidden="1">#REF!</definedName>
    <definedName name="BExGOB25QJMQCQE76MRW9X58OIOO" localSheetId="2" hidden="1">#REF!</definedName>
    <definedName name="BExGOB25QJMQCQE76MRW9X58OIOO" localSheetId="0" hidden="1">#REF!</definedName>
    <definedName name="BExGOB25QJMQCQE76MRW9X58OIOO" hidden="1">#REF!</definedName>
    <definedName name="BExGODAZKJ9EXMQZNQR5YDBSS525" localSheetId="5" hidden="1">#REF!</definedName>
    <definedName name="BExGODAZKJ9EXMQZNQR5YDBSS525" localSheetId="9" hidden="1">#REF!</definedName>
    <definedName name="BExGODAZKJ9EXMQZNQR5YDBSS525" localSheetId="6" hidden="1">#REF!</definedName>
    <definedName name="BExGODAZKJ9EXMQZNQR5YDBSS525" localSheetId="10" hidden="1">#REF!</definedName>
    <definedName name="BExGODAZKJ9EXMQZNQR5YDBSS525" localSheetId="13" hidden="1">#REF!</definedName>
    <definedName name="BExGODAZKJ9EXMQZNQR5YDBSS525" localSheetId="14" hidden="1">#REF!</definedName>
    <definedName name="BExGODAZKJ9EXMQZNQR5YDBSS525" localSheetId="16" hidden="1">#REF!</definedName>
    <definedName name="BExGODAZKJ9EXMQZNQR5YDBSS525" localSheetId="15" hidden="1">#REF!</definedName>
    <definedName name="BExGODAZKJ9EXMQZNQR5YDBSS525" localSheetId="18" hidden="1">#REF!</definedName>
    <definedName name="BExGODAZKJ9EXMQZNQR5YDBSS525" localSheetId="17" hidden="1">#REF!</definedName>
    <definedName name="BExGODAZKJ9EXMQZNQR5YDBSS525" localSheetId="2" hidden="1">#REF!</definedName>
    <definedName name="BExGODAZKJ9EXMQZNQR5YDBSS525" localSheetId="0" hidden="1">#REF!</definedName>
    <definedName name="BExGODAZKJ9EXMQZNQR5YDBSS525" hidden="1">#REF!</definedName>
    <definedName name="BExGODR8ZSMUC11I56QHSZ686XV5" localSheetId="5" hidden="1">#REF!</definedName>
    <definedName name="BExGODR8ZSMUC11I56QHSZ686XV5" localSheetId="9" hidden="1">#REF!</definedName>
    <definedName name="BExGODR8ZSMUC11I56QHSZ686XV5" localSheetId="6" hidden="1">#REF!</definedName>
    <definedName name="BExGODR8ZSMUC11I56QHSZ686XV5" localSheetId="10" hidden="1">#REF!</definedName>
    <definedName name="BExGODR8ZSMUC11I56QHSZ686XV5" localSheetId="13" hidden="1">#REF!</definedName>
    <definedName name="BExGODR8ZSMUC11I56QHSZ686XV5" localSheetId="14" hidden="1">#REF!</definedName>
    <definedName name="BExGODR8ZSMUC11I56QHSZ686XV5" localSheetId="16" hidden="1">#REF!</definedName>
    <definedName name="BExGODR8ZSMUC11I56QHSZ686XV5" localSheetId="15" hidden="1">#REF!</definedName>
    <definedName name="BExGODR8ZSMUC11I56QHSZ686XV5" localSheetId="18" hidden="1">#REF!</definedName>
    <definedName name="BExGODR8ZSMUC11I56QHSZ686XV5" localSheetId="17" hidden="1">#REF!</definedName>
    <definedName name="BExGODR8ZSMUC11I56QHSZ686XV5" localSheetId="2" hidden="1">#REF!</definedName>
    <definedName name="BExGODR8ZSMUC11I56QHSZ686XV5" localSheetId="0" hidden="1">#REF!</definedName>
    <definedName name="BExGODR8ZSMUC11I56QHSZ686XV5" hidden="1">#REF!</definedName>
    <definedName name="BExGOXJDHUDPDT8I8IVGVW9J0R5Q" localSheetId="5" hidden="1">#REF!</definedName>
    <definedName name="BExGOXJDHUDPDT8I8IVGVW9J0R5Q" localSheetId="9" hidden="1">#REF!</definedName>
    <definedName name="BExGOXJDHUDPDT8I8IVGVW9J0R5Q" localSheetId="6" hidden="1">#REF!</definedName>
    <definedName name="BExGOXJDHUDPDT8I8IVGVW9J0R5Q" localSheetId="10" hidden="1">#REF!</definedName>
    <definedName name="BExGOXJDHUDPDT8I8IVGVW9J0R5Q" localSheetId="13" hidden="1">#REF!</definedName>
    <definedName name="BExGOXJDHUDPDT8I8IVGVW9J0R5Q" localSheetId="14" hidden="1">#REF!</definedName>
    <definedName name="BExGOXJDHUDPDT8I8IVGVW9J0R5Q" localSheetId="16" hidden="1">#REF!</definedName>
    <definedName name="BExGOXJDHUDPDT8I8IVGVW9J0R5Q" localSheetId="15" hidden="1">#REF!</definedName>
    <definedName name="BExGOXJDHUDPDT8I8IVGVW9J0R5Q" localSheetId="18" hidden="1">#REF!</definedName>
    <definedName name="BExGOXJDHUDPDT8I8IVGVW9J0R5Q" localSheetId="17" hidden="1">#REF!</definedName>
    <definedName name="BExGOXJDHUDPDT8I8IVGVW9J0R5Q" localSheetId="2" hidden="1">#REF!</definedName>
    <definedName name="BExGOXJDHUDPDT8I8IVGVW9J0R5Q" localSheetId="0" hidden="1">#REF!</definedName>
    <definedName name="BExGOXJDHUDPDT8I8IVGVW9J0R5Q" hidden="1">#REF!</definedName>
    <definedName name="BExGPAPYI1N5W3IH8H485BHSVOY3" localSheetId="5" hidden="1">#REF!</definedName>
    <definedName name="BExGPAPYI1N5W3IH8H485BHSVOY3" localSheetId="9" hidden="1">#REF!</definedName>
    <definedName name="BExGPAPYI1N5W3IH8H485BHSVOY3" localSheetId="6" hidden="1">#REF!</definedName>
    <definedName name="BExGPAPYI1N5W3IH8H485BHSVOY3" localSheetId="10" hidden="1">#REF!</definedName>
    <definedName name="BExGPAPYI1N5W3IH8H485BHSVOY3" localSheetId="13" hidden="1">#REF!</definedName>
    <definedName name="BExGPAPYI1N5W3IH8H485BHSVOY3" localSheetId="14" hidden="1">#REF!</definedName>
    <definedName name="BExGPAPYI1N5W3IH8H485BHSVOY3" localSheetId="16" hidden="1">#REF!</definedName>
    <definedName name="BExGPAPYI1N5W3IH8H485BHSVOY3" localSheetId="15" hidden="1">#REF!</definedName>
    <definedName name="BExGPAPYI1N5W3IH8H485BHSVOY3" localSheetId="18" hidden="1">#REF!</definedName>
    <definedName name="BExGPAPYI1N5W3IH8H485BHSVOY3" localSheetId="17" hidden="1">#REF!</definedName>
    <definedName name="BExGPAPYI1N5W3IH8H485BHSVOY3" localSheetId="2" hidden="1">#REF!</definedName>
    <definedName name="BExGPAPYI1N5W3IH8H485BHSVOY3" localSheetId="0" hidden="1">#REF!</definedName>
    <definedName name="BExGPAPYI1N5W3IH8H485BHSVOY3" hidden="1">#REF!</definedName>
    <definedName name="BExGPFO3GOKYO2922Y91GMQRCMOA" localSheetId="5" hidden="1">#REF!</definedName>
    <definedName name="BExGPFO3GOKYO2922Y91GMQRCMOA" localSheetId="9" hidden="1">#REF!</definedName>
    <definedName name="BExGPFO3GOKYO2922Y91GMQRCMOA" localSheetId="6" hidden="1">#REF!</definedName>
    <definedName name="BExGPFO3GOKYO2922Y91GMQRCMOA" localSheetId="10" hidden="1">#REF!</definedName>
    <definedName name="BExGPFO3GOKYO2922Y91GMQRCMOA" localSheetId="13" hidden="1">#REF!</definedName>
    <definedName name="BExGPFO3GOKYO2922Y91GMQRCMOA" localSheetId="14" hidden="1">#REF!</definedName>
    <definedName name="BExGPFO3GOKYO2922Y91GMQRCMOA" localSheetId="16" hidden="1">#REF!</definedName>
    <definedName name="BExGPFO3GOKYO2922Y91GMQRCMOA" localSheetId="15" hidden="1">#REF!</definedName>
    <definedName name="BExGPFO3GOKYO2922Y91GMQRCMOA" localSheetId="18" hidden="1">#REF!</definedName>
    <definedName name="BExGPFO3GOKYO2922Y91GMQRCMOA" localSheetId="17" hidden="1">#REF!</definedName>
    <definedName name="BExGPFO3GOKYO2922Y91GMQRCMOA" localSheetId="2" hidden="1">#REF!</definedName>
    <definedName name="BExGPFO3GOKYO2922Y91GMQRCMOA" localSheetId="0" hidden="1">#REF!</definedName>
    <definedName name="BExGPFO3GOKYO2922Y91GMQRCMOA" hidden="1">#REF!</definedName>
    <definedName name="BExGPHGT5KDOCMV2EFS4OVKTWBRD" localSheetId="5" hidden="1">#REF!</definedName>
    <definedName name="BExGPHGT5KDOCMV2EFS4OVKTWBRD" localSheetId="9" hidden="1">#REF!</definedName>
    <definedName name="BExGPHGT5KDOCMV2EFS4OVKTWBRD" localSheetId="6" hidden="1">#REF!</definedName>
    <definedName name="BExGPHGT5KDOCMV2EFS4OVKTWBRD" localSheetId="10" hidden="1">#REF!</definedName>
    <definedName name="BExGPHGT5KDOCMV2EFS4OVKTWBRD" localSheetId="13" hidden="1">#REF!</definedName>
    <definedName name="BExGPHGT5KDOCMV2EFS4OVKTWBRD" localSheetId="14" hidden="1">#REF!</definedName>
    <definedName name="BExGPHGT5KDOCMV2EFS4OVKTWBRD" localSheetId="16" hidden="1">#REF!</definedName>
    <definedName name="BExGPHGT5KDOCMV2EFS4OVKTWBRD" localSheetId="15" hidden="1">#REF!</definedName>
    <definedName name="BExGPHGT5KDOCMV2EFS4OVKTWBRD" localSheetId="18" hidden="1">#REF!</definedName>
    <definedName name="BExGPHGT5KDOCMV2EFS4OVKTWBRD" localSheetId="17" hidden="1">#REF!</definedName>
    <definedName name="BExGPHGT5KDOCMV2EFS4OVKTWBRD" localSheetId="2" hidden="1">#REF!</definedName>
    <definedName name="BExGPHGT5KDOCMV2EFS4OVKTWBRD" localSheetId="0" hidden="1">#REF!</definedName>
    <definedName name="BExGPHGT5KDOCMV2EFS4OVKTWBRD" hidden="1">#REF!</definedName>
    <definedName name="BExGPID72Y4Y619LWASUQZKZHJNC" localSheetId="5" hidden="1">#REF!</definedName>
    <definedName name="BExGPID72Y4Y619LWASUQZKZHJNC" localSheetId="9" hidden="1">#REF!</definedName>
    <definedName name="BExGPID72Y4Y619LWASUQZKZHJNC" localSheetId="6" hidden="1">#REF!</definedName>
    <definedName name="BExGPID72Y4Y619LWASUQZKZHJNC" localSheetId="10" hidden="1">#REF!</definedName>
    <definedName name="BExGPID72Y4Y619LWASUQZKZHJNC" localSheetId="13" hidden="1">#REF!</definedName>
    <definedName name="BExGPID72Y4Y619LWASUQZKZHJNC" localSheetId="14" hidden="1">#REF!</definedName>
    <definedName name="BExGPID72Y4Y619LWASUQZKZHJNC" localSheetId="16" hidden="1">#REF!</definedName>
    <definedName name="BExGPID72Y4Y619LWASUQZKZHJNC" localSheetId="15" hidden="1">#REF!</definedName>
    <definedName name="BExGPID72Y4Y619LWASUQZKZHJNC" localSheetId="18" hidden="1">#REF!</definedName>
    <definedName name="BExGPID72Y4Y619LWASUQZKZHJNC" localSheetId="17" hidden="1">#REF!</definedName>
    <definedName name="BExGPID72Y4Y619LWASUQZKZHJNC" localSheetId="2" hidden="1">#REF!</definedName>
    <definedName name="BExGPID72Y4Y619LWASUQZKZHJNC" localSheetId="0" hidden="1">#REF!</definedName>
    <definedName name="BExGPID72Y4Y619LWASUQZKZHJNC" hidden="1">#REF!</definedName>
    <definedName name="BExGPPENQIANVGLVQJ77DK5JPRTB" localSheetId="5" hidden="1">#REF!</definedName>
    <definedName name="BExGPPENQIANVGLVQJ77DK5JPRTB" localSheetId="9" hidden="1">#REF!</definedName>
    <definedName name="BExGPPENQIANVGLVQJ77DK5JPRTB" localSheetId="6" hidden="1">#REF!</definedName>
    <definedName name="BExGPPENQIANVGLVQJ77DK5JPRTB" localSheetId="10" hidden="1">#REF!</definedName>
    <definedName name="BExGPPENQIANVGLVQJ77DK5JPRTB" localSheetId="13" hidden="1">#REF!</definedName>
    <definedName name="BExGPPENQIANVGLVQJ77DK5JPRTB" localSheetId="14" hidden="1">#REF!</definedName>
    <definedName name="BExGPPENQIANVGLVQJ77DK5JPRTB" localSheetId="16" hidden="1">#REF!</definedName>
    <definedName name="BExGPPENQIANVGLVQJ77DK5JPRTB" localSheetId="15" hidden="1">#REF!</definedName>
    <definedName name="BExGPPENQIANVGLVQJ77DK5JPRTB" localSheetId="18" hidden="1">#REF!</definedName>
    <definedName name="BExGPPENQIANVGLVQJ77DK5JPRTB" localSheetId="17" hidden="1">#REF!</definedName>
    <definedName name="BExGPPENQIANVGLVQJ77DK5JPRTB" localSheetId="2" hidden="1">#REF!</definedName>
    <definedName name="BExGPPENQIANVGLVQJ77DK5JPRTB" localSheetId="0" hidden="1">#REF!</definedName>
    <definedName name="BExGPPENQIANVGLVQJ77DK5JPRTB" hidden="1">#REF!</definedName>
    <definedName name="BExGPSUUG7TL5F5PTYU6G4HPJV1B" localSheetId="5" hidden="1">#REF!</definedName>
    <definedName name="BExGPSUUG7TL5F5PTYU6G4HPJV1B" localSheetId="9" hidden="1">#REF!</definedName>
    <definedName name="BExGPSUUG7TL5F5PTYU6G4HPJV1B" localSheetId="6" hidden="1">#REF!</definedName>
    <definedName name="BExGPSUUG7TL5F5PTYU6G4HPJV1B" localSheetId="10" hidden="1">#REF!</definedName>
    <definedName name="BExGPSUUG7TL5F5PTYU6G4HPJV1B" localSheetId="13" hidden="1">#REF!</definedName>
    <definedName name="BExGPSUUG7TL5F5PTYU6G4HPJV1B" localSheetId="14" hidden="1">#REF!</definedName>
    <definedName name="BExGPSUUG7TL5F5PTYU6G4HPJV1B" localSheetId="16" hidden="1">#REF!</definedName>
    <definedName name="BExGPSUUG7TL5F5PTYU6G4HPJV1B" localSheetId="15" hidden="1">#REF!</definedName>
    <definedName name="BExGPSUUG7TL5F5PTYU6G4HPJV1B" localSheetId="18" hidden="1">#REF!</definedName>
    <definedName name="BExGPSUUG7TL5F5PTYU6G4HPJV1B" localSheetId="17" hidden="1">#REF!</definedName>
    <definedName name="BExGPSUUG7TL5F5PTYU6G4HPJV1B" localSheetId="2" hidden="1">#REF!</definedName>
    <definedName name="BExGPSUUG7TL5F5PTYU6G4HPJV1B" localSheetId="0" hidden="1">#REF!</definedName>
    <definedName name="BExGPSUUG7TL5F5PTYU6G4HPJV1B" hidden="1">#REF!</definedName>
    <definedName name="BExGQ1E950UYXYWQ84EZEQPWHVYY" localSheetId="5" hidden="1">#REF!</definedName>
    <definedName name="BExGQ1E950UYXYWQ84EZEQPWHVYY" localSheetId="9" hidden="1">#REF!</definedName>
    <definedName name="BExGQ1E950UYXYWQ84EZEQPWHVYY" localSheetId="6" hidden="1">#REF!</definedName>
    <definedName name="BExGQ1E950UYXYWQ84EZEQPWHVYY" localSheetId="10" hidden="1">#REF!</definedName>
    <definedName name="BExGQ1E950UYXYWQ84EZEQPWHVYY" localSheetId="13" hidden="1">#REF!</definedName>
    <definedName name="BExGQ1E950UYXYWQ84EZEQPWHVYY" localSheetId="14" hidden="1">#REF!</definedName>
    <definedName name="BExGQ1E950UYXYWQ84EZEQPWHVYY" localSheetId="16" hidden="1">#REF!</definedName>
    <definedName name="BExGQ1E950UYXYWQ84EZEQPWHVYY" localSheetId="15" hidden="1">#REF!</definedName>
    <definedName name="BExGQ1E950UYXYWQ84EZEQPWHVYY" localSheetId="18" hidden="1">#REF!</definedName>
    <definedName name="BExGQ1E950UYXYWQ84EZEQPWHVYY" localSheetId="17" hidden="1">#REF!</definedName>
    <definedName name="BExGQ1E950UYXYWQ84EZEQPWHVYY" localSheetId="2" hidden="1">#REF!</definedName>
    <definedName name="BExGQ1E950UYXYWQ84EZEQPWHVYY" localSheetId="0" hidden="1">#REF!</definedName>
    <definedName name="BExGQ1E950UYXYWQ84EZEQPWHVYY" hidden="1">#REF!</definedName>
    <definedName name="BExGQ1ZU4967P72AHF4V1D0FOL5C" localSheetId="5" hidden="1">#REF!</definedName>
    <definedName name="BExGQ1ZU4967P72AHF4V1D0FOL5C" localSheetId="9" hidden="1">#REF!</definedName>
    <definedName name="BExGQ1ZU4967P72AHF4V1D0FOL5C" localSheetId="6" hidden="1">#REF!</definedName>
    <definedName name="BExGQ1ZU4967P72AHF4V1D0FOL5C" localSheetId="10" hidden="1">#REF!</definedName>
    <definedName name="BExGQ1ZU4967P72AHF4V1D0FOL5C" localSheetId="13" hidden="1">#REF!</definedName>
    <definedName name="BExGQ1ZU4967P72AHF4V1D0FOL5C" localSheetId="14" hidden="1">#REF!</definedName>
    <definedName name="BExGQ1ZU4967P72AHF4V1D0FOL5C" localSheetId="16" hidden="1">#REF!</definedName>
    <definedName name="BExGQ1ZU4967P72AHF4V1D0FOL5C" localSheetId="15" hidden="1">#REF!</definedName>
    <definedName name="BExGQ1ZU4967P72AHF4V1D0FOL5C" localSheetId="18" hidden="1">#REF!</definedName>
    <definedName name="BExGQ1ZU4967P72AHF4V1D0FOL5C" localSheetId="17" hidden="1">#REF!</definedName>
    <definedName name="BExGQ1ZU4967P72AHF4V1D0FOL5C" localSheetId="2" hidden="1">#REF!</definedName>
    <definedName name="BExGQ1ZU4967P72AHF4V1D0FOL5C" localSheetId="0" hidden="1">#REF!</definedName>
    <definedName name="BExGQ1ZU4967P72AHF4V1D0FOL5C" hidden="1">#REF!</definedName>
    <definedName name="BExGQ36ZOMR9GV8T05M605MMOY3Y" localSheetId="5" hidden="1">#REF!</definedName>
    <definedName name="BExGQ36ZOMR9GV8T05M605MMOY3Y" localSheetId="9" hidden="1">#REF!</definedName>
    <definedName name="BExGQ36ZOMR9GV8T05M605MMOY3Y" localSheetId="6" hidden="1">#REF!</definedName>
    <definedName name="BExGQ36ZOMR9GV8T05M605MMOY3Y" localSheetId="10" hidden="1">#REF!</definedName>
    <definedName name="BExGQ36ZOMR9GV8T05M605MMOY3Y" localSheetId="13" hidden="1">#REF!</definedName>
    <definedName name="BExGQ36ZOMR9GV8T05M605MMOY3Y" localSheetId="14" hidden="1">#REF!</definedName>
    <definedName name="BExGQ36ZOMR9GV8T05M605MMOY3Y" localSheetId="16" hidden="1">#REF!</definedName>
    <definedName name="BExGQ36ZOMR9GV8T05M605MMOY3Y" localSheetId="15" hidden="1">#REF!</definedName>
    <definedName name="BExGQ36ZOMR9GV8T05M605MMOY3Y" localSheetId="18" hidden="1">#REF!</definedName>
    <definedName name="BExGQ36ZOMR9GV8T05M605MMOY3Y" localSheetId="17" hidden="1">#REF!</definedName>
    <definedName name="BExGQ36ZOMR9GV8T05M605MMOY3Y" localSheetId="2" hidden="1">#REF!</definedName>
    <definedName name="BExGQ36ZOMR9GV8T05M605MMOY3Y" localSheetId="0" hidden="1">#REF!</definedName>
    <definedName name="BExGQ36ZOMR9GV8T05M605MMOY3Y" hidden="1">#REF!</definedName>
    <definedName name="BExGQ4ZP0PPMLDNVBUG12W9FFVI9" localSheetId="5" hidden="1">#REF!</definedName>
    <definedName name="BExGQ4ZP0PPMLDNVBUG12W9FFVI9" localSheetId="9" hidden="1">#REF!</definedName>
    <definedName name="BExGQ4ZP0PPMLDNVBUG12W9FFVI9" localSheetId="6" hidden="1">#REF!</definedName>
    <definedName name="BExGQ4ZP0PPMLDNVBUG12W9FFVI9" localSheetId="10" hidden="1">#REF!</definedName>
    <definedName name="BExGQ4ZP0PPMLDNVBUG12W9FFVI9" localSheetId="13" hidden="1">#REF!</definedName>
    <definedName name="BExGQ4ZP0PPMLDNVBUG12W9FFVI9" localSheetId="14" hidden="1">#REF!</definedName>
    <definedName name="BExGQ4ZP0PPMLDNVBUG12W9FFVI9" localSheetId="16" hidden="1">#REF!</definedName>
    <definedName name="BExGQ4ZP0PPMLDNVBUG12W9FFVI9" localSheetId="15" hidden="1">#REF!</definedName>
    <definedName name="BExGQ4ZP0PPMLDNVBUG12W9FFVI9" localSheetId="18" hidden="1">#REF!</definedName>
    <definedName name="BExGQ4ZP0PPMLDNVBUG12W9FFVI9" localSheetId="17" hidden="1">#REF!</definedName>
    <definedName name="BExGQ4ZP0PPMLDNVBUG12W9FFVI9" localSheetId="2" hidden="1">#REF!</definedName>
    <definedName name="BExGQ4ZP0PPMLDNVBUG12W9FFVI9" localSheetId="0" hidden="1">#REF!</definedName>
    <definedName name="BExGQ4ZP0PPMLDNVBUG12W9FFVI9" hidden="1">#REF!</definedName>
    <definedName name="BExGQ61DTJ0SBFMDFBAK3XZ9O0ZO" localSheetId="5" hidden="1">#REF!</definedName>
    <definedName name="BExGQ61DTJ0SBFMDFBAK3XZ9O0ZO" localSheetId="9" hidden="1">#REF!</definedName>
    <definedName name="BExGQ61DTJ0SBFMDFBAK3XZ9O0ZO" localSheetId="6" hidden="1">#REF!</definedName>
    <definedName name="BExGQ61DTJ0SBFMDFBAK3XZ9O0ZO" localSheetId="10" hidden="1">#REF!</definedName>
    <definedName name="BExGQ61DTJ0SBFMDFBAK3XZ9O0ZO" localSheetId="13" hidden="1">#REF!</definedName>
    <definedName name="BExGQ61DTJ0SBFMDFBAK3XZ9O0ZO" localSheetId="14" hidden="1">#REF!</definedName>
    <definedName name="BExGQ61DTJ0SBFMDFBAK3XZ9O0ZO" localSheetId="16" hidden="1">#REF!</definedName>
    <definedName name="BExGQ61DTJ0SBFMDFBAK3XZ9O0ZO" localSheetId="15" hidden="1">#REF!</definedName>
    <definedName name="BExGQ61DTJ0SBFMDFBAK3XZ9O0ZO" localSheetId="18" hidden="1">#REF!</definedName>
    <definedName name="BExGQ61DTJ0SBFMDFBAK3XZ9O0ZO" localSheetId="17" hidden="1">#REF!</definedName>
    <definedName name="BExGQ61DTJ0SBFMDFBAK3XZ9O0ZO" localSheetId="2" hidden="1">#REF!</definedName>
    <definedName name="BExGQ61DTJ0SBFMDFBAK3XZ9O0ZO" localSheetId="0" hidden="1">#REF!</definedName>
    <definedName name="BExGQ61DTJ0SBFMDFBAK3XZ9O0ZO" hidden="1">#REF!</definedName>
    <definedName name="BExGQ6SG9XEOD0VMBAR22YPZWSTA" localSheetId="5" hidden="1">#REF!</definedName>
    <definedName name="BExGQ6SG9XEOD0VMBAR22YPZWSTA" localSheetId="9" hidden="1">#REF!</definedName>
    <definedName name="BExGQ6SG9XEOD0VMBAR22YPZWSTA" localSheetId="6" hidden="1">#REF!</definedName>
    <definedName name="BExGQ6SG9XEOD0VMBAR22YPZWSTA" localSheetId="10" hidden="1">#REF!</definedName>
    <definedName name="BExGQ6SG9XEOD0VMBAR22YPZWSTA" localSheetId="13" hidden="1">#REF!</definedName>
    <definedName name="BExGQ6SG9XEOD0VMBAR22YPZWSTA" localSheetId="14" hidden="1">#REF!</definedName>
    <definedName name="BExGQ6SG9XEOD0VMBAR22YPZWSTA" localSheetId="16" hidden="1">#REF!</definedName>
    <definedName name="BExGQ6SG9XEOD0VMBAR22YPZWSTA" localSheetId="15" hidden="1">#REF!</definedName>
    <definedName name="BExGQ6SG9XEOD0VMBAR22YPZWSTA" localSheetId="18" hidden="1">#REF!</definedName>
    <definedName name="BExGQ6SG9XEOD0VMBAR22YPZWSTA" localSheetId="17" hidden="1">#REF!</definedName>
    <definedName name="BExGQ6SG9XEOD0VMBAR22YPZWSTA" localSheetId="2" hidden="1">#REF!</definedName>
    <definedName name="BExGQ6SG9XEOD0VMBAR22YPZWSTA" localSheetId="0" hidden="1">#REF!</definedName>
    <definedName name="BExGQ6SG9XEOD0VMBAR22YPZWSTA" hidden="1">#REF!</definedName>
    <definedName name="BExGQ8FQN3FRAGH5H2V74848P5JX" localSheetId="5" hidden="1">#REF!</definedName>
    <definedName name="BExGQ8FQN3FRAGH5H2V74848P5JX" localSheetId="9" hidden="1">#REF!</definedName>
    <definedName name="BExGQ8FQN3FRAGH5H2V74848P5JX" localSheetId="6" hidden="1">#REF!</definedName>
    <definedName name="BExGQ8FQN3FRAGH5H2V74848P5JX" localSheetId="10" hidden="1">#REF!</definedName>
    <definedName name="BExGQ8FQN3FRAGH5H2V74848P5JX" localSheetId="13" hidden="1">#REF!</definedName>
    <definedName name="BExGQ8FQN3FRAGH5H2V74848P5JX" localSheetId="14" hidden="1">#REF!</definedName>
    <definedName name="BExGQ8FQN3FRAGH5H2V74848P5JX" localSheetId="16" hidden="1">#REF!</definedName>
    <definedName name="BExGQ8FQN3FRAGH5H2V74848P5JX" localSheetId="15" hidden="1">#REF!</definedName>
    <definedName name="BExGQ8FQN3FRAGH5H2V74848P5JX" localSheetId="18" hidden="1">#REF!</definedName>
    <definedName name="BExGQ8FQN3FRAGH5H2V74848P5JX" localSheetId="17" hidden="1">#REF!</definedName>
    <definedName name="BExGQ8FQN3FRAGH5H2V74848P5JX" localSheetId="2" hidden="1">#REF!</definedName>
    <definedName name="BExGQ8FQN3FRAGH5H2V74848P5JX" localSheetId="0" hidden="1">#REF!</definedName>
    <definedName name="BExGQ8FQN3FRAGH5H2V74848P5JX" hidden="1">#REF!</definedName>
    <definedName name="BExGQGJ1A7LNZUS8QSMOG8UNGLMK" localSheetId="5" hidden="1">#REF!</definedName>
    <definedName name="BExGQGJ1A7LNZUS8QSMOG8UNGLMK" localSheetId="9" hidden="1">#REF!</definedName>
    <definedName name="BExGQGJ1A7LNZUS8QSMOG8UNGLMK" localSheetId="6" hidden="1">#REF!</definedName>
    <definedName name="BExGQGJ1A7LNZUS8QSMOG8UNGLMK" localSheetId="10" hidden="1">#REF!</definedName>
    <definedName name="BExGQGJ1A7LNZUS8QSMOG8UNGLMK" localSheetId="13" hidden="1">#REF!</definedName>
    <definedName name="BExGQGJ1A7LNZUS8QSMOG8UNGLMK" localSheetId="14" hidden="1">#REF!</definedName>
    <definedName name="BExGQGJ1A7LNZUS8QSMOG8UNGLMK" localSheetId="16" hidden="1">#REF!</definedName>
    <definedName name="BExGQGJ1A7LNZUS8QSMOG8UNGLMK" localSheetId="15" hidden="1">#REF!</definedName>
    <definedName name="BExGQGJ1A7LNZUS8QSMOG8UNGLMK" localSheetId="18" hidden="1">#REF!</definedName>
    <definedName name="BExGQGJ1A7LNZUS8QSMOG8UNGLMK" localSheetId="17" hidden="1">#REF!</definedName>
    <definedName name="BExGQGJ1A7LNZUS8QSMOG8UNGLMK" localSheetId="2" hidden="1">#REF!</definedName>
    <definedName name="BExGQGJ1A7LNZUS8QSMOG8UNGLMK" localSheetId="0" hidden="1">#REF!</definedName>
    <definedName name="BExGQGJ1A7LNZUS8QSMOG8UNGLMK" hidden="1">#REF!</definedName>
    <definedName name="BExGQLBNZ35IK2VK33HJUAE4ADX2" localSheetId="5" hidden="1">#REF!</definedName>
    <definedName name="BExGQLBNZ35IK2VK33HJUAE4ADX2" localSheetId="9" hidden="1">#REF!</definedName>
    <definedName name="BExGQLBNZ35IK2VK33HJUAE4ADX2" localSheetId="6" hidden="1">#REF!</definedName>
    <definedName name="BExGQLBNZ35IK2VK33HJUAE4ADX2" localSheetId="10" hidden="1">#REF!</definedName>
    <definedName name="BExGQLBNZ35IK2VK33HJUAE4ADX2" localSheetId="13" hidden="1">#REF!</definedName>
    <definedName name="BExGQLBNZ35IK2VK33HJUAE4ADX2" localSheetId="14" hidden="1">#REF!</definedName>
    <definedName name="BExGQLBNZ35IK2VK33HJUAE4ADX2" localSheetId="16" hidden="1">#REF!</definedName>
    <definedName name="BExGQLBNZ35IK2VK33HJUAE4ADX2" localSheetId="15" hidden="1">#REF!</definedName>
    <definedName name="BExGQLBNZ35IK2VK33HJUAE4ADX2" localSheetId="18" hidden="1">#REF!</definedName>
    <definedName name="BExGQLBNZ35IK2VK33HJUAE4ADX2" localSheetId="17" hidden="1">#REF!</definedName>
    <definedName name="BExGQLBNZ35IK2VK33HJUAE4ADX2" localSheetId="2" hidden="1">#REF!</definedName>
    <definedName name="BExGQLBNZ35IK2VK33HJUAE4ADX2" localSheetId="0" hidden="1">#REF!</definedName>
    <definedName name="BExGQLBNZ35IK2VK33HJUAE4ADX2" hidden="1">#REF!</definedName>
    <definedName name="BExGQPO7ENFEQC0NC6MC9OZR2LHY" localSheetId="5" hidden="1">#REF!</definedName>
    <definedName name="BExGQPO7ENFEQC0NC6MC9OZR2LHY" localSheetId="9" hidden="1">#REF!</definedName>
    <definedName name="BExGQPO7ENFEQC0NC6MC9OZR2LHY" localSheetId="6" hidden="1">#REF!</definedName>
    <definedName name="BExGQPO7ENFEQC0NC6MC9OZR2LHY" localSheetId="10" hidden="1">#REF!</definedName>
    <definedName name="BExGQPO7ENFEQC0NC6MC9OZR2LHY" localSheetId="13" hidden="1">#REF!</definedName>
    <definedName name="BExGQPO7ENFEQC0NC6MC9OZR2LHY" localSheetId="14" hidden="1">#REF!</definedName>
    <definedName name="BExGQPO7ENFEQC0NC6MC9OZR2LHY" localSheetId="16" hidden="1">#REF!</definedName>
    <definedName name="BExGQPO7ENFEQC0NC6MC9OZR2LHY" localSheetId="15" hidden="1">#REF!</definedName>
    <definedName name="BExGQPO7ENFEQC0NC6MC9OZR2LHY" localSheetId="18" hidden="1">#REF!</definedName>
    <definedName name="BExGQPO7ENFEQC0NC6MC9OZR2LHY" localSheetId="17" hidden="1">#REF!</definedName>
    <definedName name="BExGQPO7ENFEQC0NC6MC9OZR2LHY" localSheetId="2" hidden="1">#REF!</definedName>
    <definedName name="BExGQPO7ENFEQC0NC6MC9OZR2LHY" localSheetId="0" hidden="1">#REF!</definedName>
    <definedName name="BExGQPO7ENFEQC0NC6MC9OZR2LHY" hidden="1">#REF!</definedName>
    <definedName name="BExGQX0H4EZMXBJTKJJE4ICJWN5O" localSheetId="5" hidden="1">#REF!</definedName>
    <definedName name="BExGQX0H4EZMXBJTKJJE4ICJWN5O" localSheetId="9" hidden="1">#REF!</definedName>
    <definedName name="BExGQX0H4EZMXBJTKJJE4ICJWN5O" localSheetId="6" hidden="1">#REF!</definedName>
    <definedName name="BExGQX0H4EZMXBJTKJJE4ICJWN5O" localSheetId="10" hidden="1">#REF!</definedName>
    <definedName name="BExGQX0H4EZMXBJTKJJE4ICJWN5O" localSheetId="13" hidden="1">#REF!</definedName>
    <definedName name="BExGQX0H4EZMXBJTKJJE4ICJWN5O" localSheetId="14" hidden="1">#REF!</definedName>
    <definedName name="BExGQX0H4EZMXBJTKJJE4ICJWN5O" localSheetId="16" hidden="1">#REF!</definedName>
    <definedName name="BExGQX0H4EZMXBJTKJJE4ICJWN5O" localSheetId="15" hidden="1">#REF!</definedName>
    <definedName name="BExGQX0H4EZMXBJTKJJE4ICJWN5O" localSheetId="18" hidden="1">#REF!</definedName>
    <definedName name="BExGQX0H4EZMXBJTKJJE4ICJWN5O" localSheetId="17" hidden="1">#REF!</definedName>
    <definedName name="BExGQX0H4EZMXBJTKJJE4ICJWN5O" localSheetId="2" hidden="1">#REF!</definedName>
    <definedName name="BExGQX0H4EZMXBJTKJJE4ICJWN5O" localSheetId="0" hidden="1">#REF!</definedName>
    <definedName name="BExGQX0H4EZMXBJTKJJE4ICJWN5O" hidden="1">#REF!</definedName>
    <definedName name="BExGR4CW3WRIID17GGX4MI9ZDHFE" localSheetId="5" hidden="1">#REF!</definedName>
    <definedName name="BExGR4CW3WRIID17GGX4MI9ZDHFE" localSheetId="9" hidden="1">#REF!</definedName>
    <definedName name="BExGR4CW3WRIID17GGX4MI9ZDHFE" localSheetId="6" hidden="1">#REF!</definedName>
    <definedName name="BExGR4CW3WRIID17GGX4MI9ZDHFE" localSheetId="10" hidden="1">#REF!</definedName>
    <definedName name="BExGR4CW3WRIID17GGX4MI9ZDHFE" localSheetId="13" hidden="1">#REF!</definedName>
    <definedName name="BExGR4CW3WRIID17GGX4MI9ZDHFE" localSheetId="14" hidden="1">#REF!</definedName>
    <definedName name="BExGR4CW3WRIID17GGX4MI9ZDHFE" localSheetId="16" hidden="1">#REF!</definedName>
    <definedName name="BExGR4CW3WRIID17GGX4MI9ZDHFE" localSheetId="15" hidden="1">#REF!</definedName>
    <definedName name="BExGR4CW3WRIID17GGX4MI9ZDHFE" localSheetId="18" hidden="1">#REF!</definedName>
    <definedName name="BExGR4CW3WRIID17GGX4MI9ZDHFE" localSheetId="17" hidden="1">#REF!</definedName>
    <definedName name="BExGR4CW3WRIID17GGX4MI9ZDHFE" localSheetId="2" hidden="1">#REF!</definedName>
    <definedName name="BExGR4CW3WRIID17GGX4MI9ZDHFE" localSheetId="0" hidden="1">#REF!</definedName>
    <definedName name="BExGR4CW3WRIID17GGX4MI9ZDHFE" hidden="1">#REF!</definedName>
    <definedName name="BExGR65GJX27MU2OL6NI5PB8XVB4" localSheetId="5" hidden="1">#REF!</definedName>
    <definedName name="BExGR65GJX27MU2OL6NI5PB8XVB4" localSheetId="9" hidden="1">#REF!</definedName>
    <definedName name="BExGR65GJX27MU2OL6NI5PB8XVB4" localSheetId="6" hidden="1">#REF!</definedName>
    <definedName name="BExGR65GJX27MU2OL6NI5PB8XVB4" localSheetId="10" hidden="1">#REF!</definedName>
    <definedName name="BExGR65GJX27MU2OL6NI5PB8XVB4" localSheetId="13" hidden="1">#REF!</definedName>
    <definedName name="BExGR65GJX27MU2OL6NI5PB8XVB4" localSheetId="14" hidden="1">#REF!</definedName>
    <definedName name="BExGR65GJX27MU2OL6NI5PB8XVB4" localSheetId="16" hidden="1">#REF!</definedName>
    <definedName name="BExGR65GJX27MU2OL6NI5PB8XVB4" localSheetId="15" hidden="1">#REF!</definedName>
    <definedName name="BExGR65GJX27MU2OL6NI5PB8XVB4" localSheetId="18" hidden="1">#REF!</definedName>
    <definedName name="BExGR65GJX27MU2OL6NI5PB8XVB4" localSheetId="17" hidden="1">#REF!</definedName>
    <definedName name="BExGR65GJX27MU2OL6NI5PB8XVB4" localSheetId="2" hidden="1">#REF!</definedName>
    <definedName name="BExGR65GJX27MU2OL6NI5PB8XVB4" localSheetId="0" hidden="1">#REF!</definedName>
    <definedName name="BExGR65GJX27MU2OL6NI5PB8XVB4" hidden="1">#REF!</definedName>
    <definedName name="BExGR6LQ97HETGS3CT96L4IK0JSH" localSheetId="5" hidden="1">#REF!</definedName>
    <definedName name="BExGR6LQ97HETGS3CT96L4IK0JSH" localSheetId="9" hidden="1">#REF!</definedName>
    <definedName name="BExGR6LQ97HETGS3CT96L4IK0JSH" localSheetId="6" hidden="1">#REF!</definedName>
    <definedName name="BExGR6LQ97HETGS3CT96L4IK0JSH" localSheetId="10" hidden="1">#REF!</definedName>
    <definedName name="BExGR6LQ97HETGS3CT96L4IK0JSH" localSheetId="13" hidden="1">#REF!</definedName>
    <definedName name="BExGR6LQ97HETGS3CT96L4IK0JSH" localSheetId="14" hidden="1">#REF!</definedName>
    <definedName name="BExGR6LQ97HETGS3CT96L4IK0JSH" localSheetId="16" hidden="1">#REF!</definedName>
    <definedName name="BExGR6LQ97HETGS3CT96L4IK0JSH" localSheetId="15" hidden="1">#REF!</definedName>
    <definedName name="BExGR6LQ97HETGS3CT96L4IK0JSH" localSheetId="18" hidden="1">#REF!</definedName>
    <definedName name="BExGR6LQ97HETGS3CT96L4IK0JSH" localSheetId="17" hidden="1">#REF!</definedName>
    <definedName name="BExGR6LQ97HETGS3CT96L4IK0JSH" localSheetId="2" hidden="1">#REF!</definedName>
    <definedName name="BExGR6LQ97HETGS3CT96L4IK0JSH" localSheetId="0" hidden="1">#REF!</definedName>
    <definedName name="BExGR6LQ97HETGS3CT96L4IK0JSH" hidden="1">#REF!</definedName>
    <definedName name="BExGR9ATP2LVT7B9OCPSLJ11H9SX" localSheetId="5" hidden="1">#REF!</definedName>
    <definedName name="BExGR9ATP2LVT7B9OCPSLJ11H9SX" localSheetId="9" hidden="1">#REF!</definedName>
    <definedName name="BExGR9ATP2LVT7B9OCPSLJ11H9SX" localSheetId="6" hidden="1">#REF!</definedName>
    <definedName name="BExGR9ATP2LVT7B9OCPSLJ11H9SX" localSheetId="10" hidden="1">#REF!</definedName>
    <definedName name="BExGR9ATP2LVT7B9OCPSLJ11H9SX" localSheetId="13" hidden="1">#REF!</definedName>
    <definedName name="BExGR9ATP2LVT7B9OCPSLJ11H9SX" localSheetId="14" hidden="1">#REF!</definedName>
    <definedName name="BExGR9ATP2LVT7B9OCPSLJ11H9SX" localSheetId="16" hidden="1">#REF!</definedName>
    <definedName name="BExGR9ATP2LVT7B9OCPSLJ11H9SX" localSheetId="15" hidden="1">#REF!</definedName>
    <definedName name="BExGR9ATP2LVT7B9OCPSLJ11H9SX" localSheetId="18" hidden="1">#REF!</definedName>
    <definedName name="BExGR9ATP2LVT7B9OCPSLJ11H9SX" localSheetId="17" hidden="1">#REF!</definedName>
    <definedName name="BExGR9ATP2LVT7B9OCPSLJ11H9SX" localSheetId="2" hidden="1">#REF!</definedName>
    <definedName name="BExGR9ATP2LVT7B9OCPSLJ11H9SX" localSheetId="0" hidden="1">#REF!</definedName>
    <definedName name="BExGR9ATP2LVT7B9OCPSLJ11H9SX" hidden="1">#REF!</definedName>
    <definedName name="BExGrid1" localSheetId="5">#REF!</definedName>
    <definedName name="BExGrid1" localSheetId="9">#REF!</definedName>
    <definedName name="BExGrid1" localSheetId="10">#REF!</definedName>
    <definedName name="BExGrid1" localSheetId="0">#REF!</definedName>
    <definedName name="BExGrid1">#REF!</definedName>
    <definedName name="BExGRILCZ3BMTGDY72B1Q9BUGW0J" localSheetId="5" hidden="1">#REF!</definedName>
    <definedName name="BExGRILCZ3BMTGDY72B1Q9BUGW0J" localSheetId="9" hidden="1">#REF!</definedName>
    <definedName name="BExGRILCZ3BMTGDY72B1Q9BUGW0J" localSheetId="6" hidden="1">#REF!</definedName>
    <definedName name="BExGRILCZ3BMTGDY72B1Q9BUGW0J" localSheetId="10" hidden="1">#REF!</definedName>
    <definedName name="BExGRILCZ3BMTGDY72B1Q9BUGW0J" localSheetId="13" hidden="1">#REF!</definedName>
    <definedName name="BExGRILCZ3BMTGDY72B1Q9BUGW0J" localSheetId="14" hidden="1">#REF!</definedName>
    <definedName name="BExGRILCZ3BMTGDY72B1Q9BUGW0J" localSheetId="16" hidden="1">#REF!</definedName>
    <definedName name="BExGRILCZ3BMTGDY72B1Q9BUGW0J" localSheetId="15" hidden="1">#REF!</definedName>
    <definedName name="BExGRILCZ3BMTGDY72B1Q9BUGW0J" localSheetId="18" hidden="1">#REF!</definedName>
    <definedName name="BExGRILCZ3BMTGDY72B1Q9BUGW0J" localSheetId="17" hidden="1">#REF!</definedName>
    <definedName name="BExGRILCZ3BMTGDY72B1Q9BUGW0J" localSheetId="2" hidden="1">#REF!</definedName>
    <definedName name="BExGRILCZ3BMTGDY72B1Q9BUGW0J" localSheetId="0" hidden="1">#REF!</definedName>
    <definedName name="BExGRILCZ3BMTGDY72B1Q9BUGW0J" hidden="1">#REF!</definedName>
    <definedName name="BExGRNZJ74Y6OYJB9F9Y9T3CAHOS" localSheetId="5" hidden="1">#REF!</definedName>
    <definedName name="BExGRNZJ74Y6OYJB9F9Y9T3CAHOS" localSheetId="9" hidden="1">#REF!</definedName>
    <definedName name="BExGRNZJ74Y6OYJB9F9Y9T3CAHOS" localSheetId="6" hidden="1">#REF!</definedName>
    <definedName name="BExGRNZJ74Y6OYJB9F9Y9T3CAHOS" localSheetId="10" hidden="1">#REF!</definedName>
    <definedName name="BExGRNZJ74Y6OYJB9F9Y9T3CAHOS" localSheetId="13" hidden="1">#REF!</definedName>
    <definedName name="BExGRNZJ74Y6OYJB9F9Y9T3CAHOS" localSheetId="14" hidden="1">#REF!</definedName>
    <definedName name="BExGRNZJ74Y6OYJB9F9Y9T3CAHOS" localSheetId="16" hidden="1">#REF!</definedName>
    <definedName name="BExGRNZJ74Y6OYJB9F9Y9T3CAHOS" localSheetId="15" hidden="1">#REF!</definedName>
    <definedName name="BExGRNZJ74Y6OYJB9F9Y9T3CAHOS" localSheetId="18" hidden="1">#REF!</definedName>
    <definedName name="BExGRNZJ74Y6OYJB9F9Y9T3CAHOS" localSheetId="17" hidden="1">#REF!</definedName>
    <definedName name="BExGRNZJ74Y6OYJB9F9Y9T3CAHOS" localSheetId="2" hidden="1">#REF!</definedName>
    <definedName name="BExGRNZJ74Y6OYJB9F9Y9T3CAHOS" localSheetId="0" hidden="1">#REF!</definedName>
    <definedName name="BExGRNZJ74Y6OYJB9F9Y9T3CAHOS" hidden="1">#REF!</definedName>
    <definedName name="BExGRPC5QJQ7UGQ4P7CFWVGRQGFW" localSheetId="5" hidden="1">#REF!</definedName>
    <definedName name="BExGRPC5QJQ7UGQ4P7CFWVGRQGFW" localSheetId="9" hidden="1">#REF!</definedName>
    <definedName name="BExGRPC5QJQ7UGQ4P7CFWVGRQGFW" localSheetId="6" hidden="1">#REF!</definedName>
    <definedName name="BExGRPC5QJQ7UGQ4P7CFWVGRQGFW" localSheetId="10" hidden="1">#REF!</definedName>
    <definedName name="BExGRPC5QJQ7UGQ4P7CFWVGRQGFW" localSheetId="13" hidden="1">#REF!</definedName>
    <definedName name="BExGRPC5QJQ7UGQ4P7CFWVGRQGFW" localSheetId="14" hidden="1">#REF!</definedName>
    <definedName name="BExGRPC5QJQ7UGQ4P7CFWVGRQGFW" localSheetId="16" hidden="1">#REF!</definedName>
    <definedName name="BExGRPC5QJQ7UGQ4P7CFWVGRQGFW" localSheetId="15" hidden="1">#REF!</definedName>
    <definedName name="BExGRPC5QJQ7UGQ4P7CFWVGRQGFW" localSheetId="18" hidden="1">#REF!</definedName>
    <definedName name="BExGRPC5QJQ7UGQ4P7CFWVGRQGFW" localSheetId="17" hidden="1">#REF!</definedName>
    <definedName name="BExGRPC5QJQ7UGQ4P7CFWVGRQGFW" localSheetId="2" hidden="1">#REF!</definedName>
    <definedName name="BExGRPC5QJQ7UGQ4P7CFWVGRQGFW" localSheetId="0" hidden="1">#REF!</definedName>
    <definedName name="BExGRPC5QJQ7UGQ4P7CFWVGRQGFW" hidden="1">#REF!</definedName>
    <definedName name="BExGRSMULUXOBEN8G0TK90PRKQ9O" localSheetId="5" hidden="1">#REF!</definedName>
    <definedName name="BExGRSMULUXOBEN8G0TK90PRKQ9O" localSheetId="9" hidden="1">#REF!</definedName>
    <definedName name="BExGRSMULUXOBEN8G0TK90PRKQ9O" localSheetId="6" hidden="1">#REF!</definedName>
    <definedName name="BExGRSMULUXOBEN8G0TK90PRKQ9O" localSheetId="10" hidden="1">#REF!</definedName>
    <definedName name="BExGRSMULUXOBEN8G0TK90PRKQ9O" localSheetId="13" hidden="1">#REF!</definedName>
    <definedName name="BExGRSMULUXOBEN8G0TK90PRKQ9O" localSheetId="14" hidden="1">#REF!</definedName>
    <definedName name="BExGRSMULUXOBEN8G0TK90PRKQ9O" localSheetId="16" hidden="1">#REF!</definedName>
    <definedName name="BExGRSMULUXOBEN8G0TK90PRKQ9O" localSheetId="15" hidden="1">#REF!</definedName>
    <definedName name="BExGRSMULUXOBEN8G0TK90PRKQ9O" localSheetId="18" hidden="1">#REF!</definedName>
    <definedName name="BExGRSMULUXOBEN8G0TK90PRKQ9O" localSheetId="17" hidden="1">#REF!</definedName>
    <definedName name="BExGRSMULUXOBEN8G0TK90PRKQ9O" localSheetId="2" hidden="1">#REF!</definedName>
    <definedName name="BExGRSMULUXOBEN8G0TK90PRKQ9O" localSheetId="0" hidden="1">#REF!</definedName>
    <definedName name="BExGRSMULUXOBEN8G0TK90PRKQ9O" hidden="1">#REF!</definedName>
    <definedName name="BExGRUKVVKDL8483WI70VN2QZDGD" localSheetId="5" hidden="1">#REF!</definedName>
    <definedName name="BExGRUKVVKDL8483WI70VN2QZDGD" localSheetId="9" hidden="1">#REF!</definedName>
    <definedName name="BExGRUKVVKDL8483WI70VN2QZDGD" localSheetId="6" hidden="1">#REF!</definedName>
    <definedName name="BExGRUKVVKDL8483WI70VN2QZDGD" localSheetId="10" hidden="1">#REF!</definedName>
    <definedName name="BExGRUKVVKDL8483WI70VN2QZDGD" localSheetId="13" hidden="1">#REF!</definedName>
    <definedName name="BExGRUKVVKDL8483WI70VN2QZDGD" localSheetId="14" hidden="1">#REF!</definedName>
    <definedName name="BExGRUKVVKDL8483WI70VN2QZDGD" localSheetId="16" hidden="1">#REF!</definedName>
    <definedName name="BExGRUKVVKDL8483WI70VN2QZDGD" localSheetId="15" hidden="1">#REF!</definedName>
    <definedName name="BExGRUKVVKDL8483WI70VN2QZDGD" localSheetId="18" hidden="1">#REF!</definedName>
    <definedName name="BExGRUKVVKDL8483WI70VN2QZDGD" localSheetId="17" hidden="1">#REF!</definedName>
    <definedName name="BExGRUKVVKDL8483WI70VN2QZDGD" localSheetId="2" hidden="1">#REF!</definedName>
    <definedName name="BExGRUKVVKDL8483WI70VN2QZDGD" localSheetId="0" hidden="1">#REF!</definedName>
    <definedName name="BExGRUKVVKDL8483WI70VN2QZDGD" hidden="1">#REF!</definedName>
    <definedName name="BExGS2IWR5DUNJ1U9PAKIV8CMBNI" localSheetId="5" hidden="1">#REF!</definedName>
    <definedName name="BExGS2IWR5DUNJ1U9PAKIV8CMBNI" localSheetId="9" hidden="1">#REF!</definedName>
    <definedName name="BExGS2IWR5DUNJ1U9PAKIV8CMBNI" localSheetId="6" hidden="1">#REF!</definedName>
    <definedName name="BExGS2IWR5DUNJ1U9PAKIV8CMBNI" localSheetId="10" hidden="1">#REF!</definedName>
    <definedName name="BExGS2IWR5DUNJ1U9PAKIV8CMBNI" localSheetId="13" hidden="1">#REF!</definedName>
    <definedName name="BExGS2IWR5DUNJ1U9PAKIV8CMBNI" localSheetId="14" hidden="1">#REF!</definedName>
    <definedName name="BExGS2IWR5DUNJ1U9PAKIV8CMBNI" localSheetId="16" hidden="1">#REF!</definedName>
    <definedName name="BExGS2IWR5DUNJ1U9PAKIV8CMBNI" localSheetId="15" hidden="1">#REF!</definedName>
    <definedName name="BExGS2IWR5DUNJ1U9PAKIV8CMBNI" localSheetId="18" hidden="1">#REF!</definedName>
    <definedName name="BExGS2IWR5DUNJ1U9PAKIV8CMBNI" localSheetId="17" hidden="1">#REF!</definedName>
    <definedName name="BExGS2IWR5DUNJ1U9PAKIV8CMBNI" localSheetId="2" hidden="1">#REF!</definedName>
    <definedName name="BExGS2IWR5DUNJ1U9PAKIV8CMBNI" localSheetId="0" hidden="1">#REF!</definedName>
    <definedName name="BExGS2IWR5DUNJ1U9PAKIV8CMBNI" hidden="1">#REF!</definedName>
    <definedName name="BExGS69P9FFTEOPDS0MWFKF45G47" localSheetId="5" hidden="1">#REF!</definedName>
    <definedName name="BExGS69P9FFTEOPDS0MWFKF45G47" localSheetId="9" hidden="1">#REF!</definedName>
    <definedName name="BExGS69P9FFTEOPDS0MWFKF45G47" localSheetId="6" hidden="1">#REF!</definedName>
    <definedName name="BExGS69P9FFTEOPDS0MWFKF45G47" localSheetId="10" hidden="1">#REF!</definedName>
    <definedName name="BExGS69P9FFTEOPDS0MWFKF45G47" localSheetId="13" hidden="1">#REF!</definedName>
    <definedName name="BExGS69P9FFTEOPDS0MWFKF45G47" localSheetId="14" hidden="1">#REF!</definedName>
    <definedName name="BExGS69P9FFTEOPDS0MWFKF45G47" localSheetId="16" hidden="1">#REF!</definedName>
    <definedName name="BExGS69P9FFTEOPDS0MWFKF45G47" localSheetId="15" hidden="1">#REF!</definedName>
    <definedName name="BExGS69P9FFTEOPDS0MWFKF45G47" localSheetId="18" hidden="1">#REF!</definedName>
    <definedName name="BExGS69P9FFTEOPDS0MWFKF45G47" localSheetId="17" hidden="1">#REF!</definedName>
    <definedName name="BExGS69P9FFTEOPDS0MWFKF45G47" localSheetId="2" hidden="1">#REF!</definedName>
    <definedName name="BExGS69P9FFTEOPDS0MWFKF45G47" localSheetId="0" hidden="1">#REF!</definedName>
    <definedName name="BExGS69P9FFTEOPDS0MWFKF45G47" hidden="1">#REF!</definedName>
    <definedName name="BExGS6F1JFHM5MUJ1RFO50WP6D05" localSheetId="5" hidden="1">#REF!</definedName>
    <definedName name="BExGS6F1JFHM5MUJ1RFO50WP6D05" localSheetId="9" hidden="1">#REF!</definedName>
    <definedName name="BExGS6F1JFHM5MUJ1RFO50WP6D05" localSheetId="6" hidden="1">#REF!</definedName>
    <definedName name="BExGS6F1JFHM5MUJ1RFO50WP6D05" localSheetId="10" hidden="1">#REF!</definedName>
    <definedName name="BExGS6F1JFHM5MUJ1RFO50WP6D05" localSheetId="13" hidden="1">#REF!</definedName>
    <definedName name="BExGS6F1JFHM5MUJ1RFO50WP6D05" localSheetId="14" hidden="1">#REF!</definedName>
    <definedName name="BExGS6F1JFHM5MUJ1RFO50WP6D05" localSheetId="16" hidden="1">#REF!</definedName>
    <definedName name="BExGS6F1JFHM5MUJ1RFO50WP6D05" localSheetId="15" hidden="1">#REF!</definedName>
    <definedName name="BExGS6F1JFHM5MUJ1RFO50WP6D05" localSheetId="18" hidden="1">#REF!</definedName>
    <definedName name="BExGS6F1JFHM5MUJ1RFO50WP6D05" localSheetId="17" hidden="1">#REF!</definedName>
    <definedName name="BExGS6F1JFHM5MUJ1RFO50WP6D05" localSheetId="2" hidden="1">#REF!</definedName>
    <definedName name="BExGS6F1JFHM5MUJ1RFO50WP6D05" localSheetId="0" hidden="1">#REF!</definedName>
    <definedName name="BExGS6F1JFHM5MUJ1RFO50WP6D05" hidden="1">#REF!</definedName>
    <definedName name="BExGSA5YB5ZGE4NHDVCZ55TQAJTL" localSheetId="5" hidden="1">#REF!</definedName>
    <definedName name="BExGSA5YB5ZGE4NHDVCZ55TQAJTL" localSheetId="9" hidden="1">#REF!</definedName>
    <definedName name="BExGSA5YB5ZGE4NHDVCZ55TQAJTL" localSheetId="6" hidden="1">#REF!</definedName>
    <definedName name="BExGSA5YB5ZGE4NHDVCZ55TQAJTL" localSheetId="10" hidden="1">#REF!</definedName>
    <definedName name="BExGSA5YB5ZGE4NHDVCZ55TQAJTL" localSheetId="13" hidden="1">#REF!</definedName>
    <definedName name="BExGSA5YB5ZGE4NHDVCZ55TQAJTL" localSheetId="14" hidden="1">#REF!</definedName>
    <definedName name="BExGSA5YB5ZGE4NHDVCZ55TQAJTL" localSheetId="16" hidden="1">#REF!</definedName>
    <definedName name="BExGSA5YB5ZGE4NHDVCZ55TQAJTL" localSheetId="15" hidden="1">#REF!</definedName>
    <definedName name="BExGSA5YB5ZGE4NHDVCZ55TQAJTL" localSheetId="18" hidden="1">#REF!</definedName>
    <definedName name="BExGSA5YB5ZGE4NHDVCZ55TQAJTL" localSheetId="17" hidden="1">#REF!</definedName>
    <definedName name="BExGSA5YB5ZGE4NHDVCZ55TQAJTL" localSheetId="2" hidden="1">#REF!</definedName>
    <definedName name="BExGSA5YB5ZGE4NHDVCZ55TQAJTL" localSheetId="0" hidden="1">#REF!</definedName>
    <definedName name="BExGSA5YB5ZGE4NHDVCZ55TQAJTL" hidden="1">#REF!</definedName>
    <definedName name="BExGSBYPYOBOB218ABCIM2X63GJ8" localSheetId="5" hidden="1">#REF!</definedName>
    <definedName name="BExGSBYPYOBOB218ABCIM2X63GJ8" localSheetId="9" hidden="1">#REF!</definedName>
    <definedName name="BExGSBYPYOBOB218ABCIM2X63GJ8" localSheetId="6" hidden="1">#REF!</definedName>
    <definedName name="BExGSBYPYOBOB218ABCIM2X63GJ8" localSheetId="10" hidden="1">#REF!</definedName>
    <definedName name="BExGSBYPYOBOB218ABCIM2X63GJ8" localSheetId="13" hidden="1">#REF!</definedName>
    <definedName name="BExGSBYPYOBOB218ABCIM2X63GJ8" localSheetId="14" hidden="1">#REF!</definedName>
    <definedName name="BExGSBYPYOBOB218ABCIM2X63GJ8" localSheetId="16" hidden="1">#REF!</definedName>
    <definedName name="BExGSBYPYOBOB218ABCIM2X63GJ8" localSheetId="15" hidden="1">#REF!</definedName>
    <definedName name="BExGSBYPYOBOB218ABCIM2X63GJ8" localSheetId="18" hidden="1">#REF!</definedName>
    <definedName name="BExGSBYPYOBOB218ABCIM2X63GJ8" localSheetId="17" hidden="1">#REF!</definedName>
    <definedName name="BExGSBYPYOBOB218ABCIM2X63GJ8" localSheetId="2" hidden="1">#REF!</definedName>
    <definedName name="BExGSBYPYOBOB218ABCIM2X63GJ8" localSheetId="0" hidden="1">#REF!</definedName>
    <definedName name="BExGSBYPYOBOB218ABCIM2X63GJ8" hidden="1">#REF!</definedName>
    <definedName name="BExGSCEUCQQVDEEKWJ677QTGUVTE" localSheetId="5" hidden="1">#REF!</definedName>
    <definedName name="BExGSCEUCQQVDEEKWJ677QTGUVTE" localSheetId="9" hidden="1">#REF!</definedName>
    <definedName name="BExGSCEUCQQVDEEKWJ677QTGUVTE" localSheetId="6" hidden="1">#REF!</definedName>
    <definedName name="BExGSCEUCQQVDEEKWJ677QTGUVTE" localSheetId="10" hidden="1">#REF!</definedName>
    <definedName name="BExGSCEUCQQVDEEKWJ677QTGUVTE" localSheetId="13" hidden="1">#REF!</definedName>
    <definedName name="BExGSCEUCQQVDEEKWJ677QTGUVTE" localSheetId="14" hidden="1">#REF!</definedName>
    <definedName name="BExGSCEUCQQVDEEKWJ677QTGUVTE" localSheetId="16" hidden="1">#REF!</definedName>
    <definedName name="BExGSCEUCQQVDEEKWJ677QTGUVTE" localSheetId="15" hidden="1">#REF!</definedName>
    <definedName name="BExGSCEUCQQVDEEKWJ677QTGUVTE" localSheetId="18" hidden="1">#REF!</definedName>
    <definedName name="BExGSCEUCQQVDEEKWJ677QTGUVTE" localSheetId="17" hidden="1">#REF!</definedName>
    <definedName name="BExGSCEUCQQVDEEKWJ677QTGUVTE" localSheetId="2" hidden="1">#REF!</definedName>
    <definedName name="BExGSCEUCQQVDEEKWJ677QTGUVTE" localSheetId="0" hidden="1">#REF!</definedName>
    <definedName name="BExGSCEUCQQVDEEKWJ677QTGUVTE" hidden="1">#REF!</definedName>
    <definedName name="BExGSQY65LH1PCKKM5WHDW83F35O" localSheetId="5" hidden="1">#REF!</definedName>
    <definedName name="BExGSQY65LH1PCKKM5WHDW83F35O" localSheetId="9" hidden="1">#REF!</definedName>
    <definedName name="BExGSQY65LH1PCKKM5WHDW83F35O" localSheetId="6" hidden="1">#REF!</definedName>
    <definedName name="BExGSQY65LH1PCKKM5WHDW83F35O" localSheetId="10" hidden="1">#REF!</definedName>
    <definedName name="BExGSQY65LH1PCKKM5WHDW83F35O" localSheetId="13" hidden="1">#REF!</definedName>
    <definedName name="BExGSQY65LH1PCKKM5WHDW83F35O" localSheetId="14" hidden="1">#REF!</definedName>
    <definedName name="BExGSQY65LH1PCKKM5WHDW83F35O" localSheetId="16" hidden="1">#REF!</definedName>
    <definedName name="BExGSQY65LH1PCKKM5WHDW83F35O" localSheetId="15" hidden="1">#REF!</definedName>
    <definedName name="BExGSQY65LH1PCKKM5WHDW83F35O" localSheetId="18" hidden="1">#REF!</definedName>
    <definedName name="BExGSQY65LH1PCKKM5WHDW83F35O" localSheetId="17" hidden="1">#REF!</definedName>
    <definedName name="BExGSQY65LH1PCKKM5WHDW83F35O" localSheetId="2" hidden="1">#REF!</definedName>
    <definedName name="BExGSQY65LH1PCKKM5WHDW83F35O" localSheetId="0" hidden="1">#REF!</definedName>
    <definedName name="BExGSQY65LH1PCKKM5WHDW83F35O" hidden="1">#REF!</definedName>
    <definedName name="BExGSYW1GKISF0PMUAK3XJK9PEW9" localSheetId="5" hidden="1">#REF!</definedName>
    <definedName name="BExGSYW1GKISF0PMUAK3XJK9PEW9" localSheetId="9" hidden="1">#REF!</definedName>
    <definedName name="BExGSYW1GKISF0PMUAK3XJK9PEW9" localSheetId="6" hidden="1">#REF!</definedName>
    <definedName name="BExGSYW1GKISF0PMUAK3XJK9PEW9" localSheetId="10" hidden="1">#REF!</definedName>
    <definedName name="BExGSYW1GKISF0PMUAK3XJK9PEW9" localSheetId="13" hidden="1">#REF!</definedName>
    <definedName name="BExGSYW1GKISF0PMUAK3XJK9PEW9" localSheetId="14" hidden="1">#REF!</definedName>
    <definedName name="BExGSYW1GKISF0PMUAK3XJK9PEW9" localSheetId="16" hidden="1">#REF!</definedName>
    <definedName name="BExGSYW1GKISF0PMUAK3XJK9PEW9" localSheetId="15" hidden="1">#REF!</definedName>
    <definedName name="BExGSYW1GKISF0PMUAK3XJK9PEW9" localSheetId="18" hidden="1">#REF!</definedName>
    <definedName name="BExGSYW1GKISF0PMUAK3XJK9PEW9" localSheetId="17" hidden="1">#REF!</definedName>
    <definedName name="BExGSYW1GKISF0PMUAK3XJK9PEW9" localSheetId="2" hidden="1">#REF!</definedName>
    <definedName name="BExGSYW1GKISF0PMUAK3XJK9PEW9" localSheetId="0" hidden="1">#REF!</definedName>
    <definedName name="BExGSYW1GKISF0PMUAK3XJK9PEW9" hidden="1">#REF!</definedName>
    <definedName name="BExGT0DZJB6LSF6L693UUB9EY1VQ" localSheetId="5" hidden="1">#REF!</definedName>
    <definedName name="BExGT0DZJB6LSF6L693UUB9EY1VQ" localSheetId="9" hidden="1">#REF!</definedName>
    <definedName name="BExGT0DZJB6LSF6L693UUB9EY1VQ" localSheetId="6" hidden="1">#REF!</definedName>
    <definedName name="BExGT0DZJB6LSF6L693UUB9EY1VQ" localSheetId="10" hidden="1">#REF!</definedName>
    <definedName name="BExGT0DZJB6LSF6L693UUB9EY1VQ" localSheetId="13" hidden="1">#REF!</definedName>
    <definedName name="BExGT0DZJB6LSF6L693UUB9EY1VQ" localSheetId="14" hidden="1">#REF!</definedName>
    <definedName name="BExGT0DZJB6LSF6L693UUB9EY1VQ" localSheetId="16" hidden="1">#REF!</definedName>
    <definedName name="BExGT0DZJB6LSF6L693UUB9EY1VQ" localSheetId="15" hidden="1">#REF!</definedName>
    <definedName name="BExGT0DZJB6LSF6L693UUB9EY1VQ" localSheetId="18" hidden="1">#REF!</definedName>
    <definedName name="BExGT0DZJB6LSF6L693UUB9EY1VQ" localSheetId="17" hidden="1">#REF!</definedName>
    <definedName name="BExGT0DZJB6LSF6L693UUB9EY1VQ" localSheetId="2" hidden="1">#REF!</definedName>
    <definedName name="BExGT0DZJB6LSF6L693UUB9EY1VQ" localSheetId="0" hidden="1">#REF!</definedName>
    <definedName name="BExGT0DZJB6LSF6L693UUB9EY1VQ" hidden="1">#REF!</definedName>
    <definedName name="BExGTEMKIEF46KBIDWCAOAN5U718" localSheetId="5" hidden="1">#REF!</definedName>
    <definedName name="BExGTEMKIEF46KBIDWCAOAN5U718" localSheetId="9" hidden="1">#REF!</definedName>
    <definedName name="BExGTEMKIEF46KBIDWCAOAN5U718" localSheetId="6" hidden="1">#REF!</definedName>
    <definedName name="BExGTEMKIEF46KBIDWCAOAN5U718" localSheetId="10" hidden="1">#REF!</definedName>
    <definedName name="BExGTEMKIEF46KBIDWCAOAN5U718" localSheetId="13" hidden="1">#REF!</definedName>
    <definedName name="BExGTEMKIEF46KBIDWCAOAN5U718" localSheetId="14" hidden="1">#REF!</definedName>
    <definedName name="BExGTEMKIEF46KBIDWCAOAN5U718" localSheetId="16" hidden="1">#REF!</definedName>
    <definedName name="BExGTEMKIEF46KBIDWCAOAN5U718" localSheetId="15" hidden="1">#REF!</definedName>
    <definedName name="BExGTEMKIEF46KBIDWCAOAN5U718" localSheetId="18" hidden="1">#REF!</definedName>
    <definedName name="BExGTEMKIEF46KBIDWCAOAN5U718" localSheetId="17" hidden="1">#REF!</definedName>
    <definedName name="BExGTEMKIEF46KBIDWCAOAN5U718" localSheetId="2" hidden="1">#REF!</definedName>
    <definedName name="BExGTEMKIEF46KBIDWCAOAN5U718" localSheetId="0" hidden="1">#REF!</definedName>
    <definedName name="BExGTEMKIEF46KBIDWCAOAN5U718" hidden="1">#REF!</definedName>
    <definedName name="BExGTGVFIF8HOQXR54SK065A8M4K" localSheetId="5" hidden="1">#REF!</definedName>
    <definedName name="BExGTGVFIF8HOQXR54SK065A8M4K" localSheetId="9" hidden="1">#REF!</definedName>
    <definedName name="BExGTGVFIF8HOQXR54SK065A8M4K" localSheetId="6" hidden="1">#REF!</definedName>
    <definedName name="BExGTGVFIF8HOQXR54SK065A8M4K" localSheetId="10" hidden="1">#REF!</definedName>
    <definedName name="BExGTGVFIF8HOQXR54SK065A8M4K" localSheetId="13" hidden="1">#REF!</definedName>
    <definedName name="BExGTGVFIF8HOQXR54SK065A8M4K" localSheetId="14" hidden="1">#REF!</definedName>
    <definedName name="BExGTGVFIF8HOQXR54SK065A8M4K" localSheetId="16" hidden="1">#REF!</definedName>
    <definedName name="BExGTGVFIF8HOQXR54SK065A8M4K" localSheetId="15" hidden="1">#REF!</definedName>
    <definedName name="BExGTGVFIF8HOQXR54SK065A8M4K" localSheetId="18" hidden="1">#REF!</definedName>
    <definedName name="BExGTGVFIF8HOQXR54SK065A8M4K" localSheetId="17" hidden="1">#REF!</definedName>
    <definedName name="BExGTGVFIF8HOQXR54SK065A8M4K" localSheetId="2" hidden="1">#REF!</definedName>
    <definedName name="BExGTGVFIF8HOQXR54SK065A8M4K" localSheetId="0" hidden="1">#REF!</definedName>
    <definedName name="BExGTGVFIF8HOQXR54SK065A8M4K" hidden="1">#REF!</definedName>
    <definedName name="BExGTIYX3OWPIINOGY1E4QQYSKHP" localSheetId="5" hidden="1">#REF!</definedName>
    <definedName name="BExGTIYX3OWPIINOGY1E4QQYSKHP" localSheetId="9" hidden="1">#REF!</definedName>
    <definedName name="BExGTIYX3OWPIINOGY1E4QQYSKHP" localSheetId="6" hidden="1">#REF!</definedName>
    <definedName name="BExGTIYX3OWPIINOGY1E4QQYSKHP" localSheetId="10" hidden="1">#REF!</definedName>
    <definedName name="BExGTIYX3OWPIINOGY1E4QQYSKHP" localSheetId="13" hidden="1">#REF!</definedName>
    <definedName name="BExGTIYX3OWPIINOGY1E4QQYSKHP" localSheetId="14" hidden="1">#REF!</definedName>
    <definedName name="BExGTIYX3OWPIINOGY1E4QQYSKHP" localSheetId="16" hidden="1">#REF!</definedName>
    <definedName name="BExGTIYX3OWPIINOGY1E4QQYSKHP" localSheetId="15" hidden="1">#REF!</definedName>
    <definedName name="BExGTIYX3OWPIINOGY1E4QQYSKHP" localSheetId="18" hidden="1">#REF!</definedName>
    <definedName name="BExGTIYX3OWPIINOGY1E4QQYSKHP" localSheetId="17" hidden="1">#REF!</definedName>
    <definedName name="BExGTIYX3OWPIINOGY1E4QQYSKHP" localSheetId="2" hidden="1">#REF!</definedName>
    <definedName name="BExGTIYX3OWPIINOGY1E4QQYSKHP" localSheetId="0" hidden="1">#REF!</definedName>
    <definedName name="BExGTIYX3OWPIINOGY1E4QQYSKHP" hidden="1">#REF!</definedName>
    <definedName name="BExGTKGUN0KUU3C0RL2LK98D8MEK" localSheetId="5" hidden="1">#REF!</definedName>
    <definedName name="BExGTKGUN0KUU3C0RL2LK98D8MEK" localSheetId="9" hidden="1">#REF!</definedName>
    <definedName name="BExGTKGUN0KUU3C0RL2LK98D8MEK" localSheetId="6" hidden="1">#REF!</definedName>
    <definedName name="BExGTKGUN0KUU3C0RL2LK98D8MEK" localSheetId="10" hidden="1">#REF!</definedName>
    <definedName name="BExGTKGUN0KUU3C0RL2LK98D8MEK" localSheetId="13" hidden="1">#REF!</definedName>
    <definedName name="BExGTKGUN0KUU3C0RL2LK98D8MEK" localSheetId="14" hidden="1">#REF!</definedName>
    <definedName name="BExGTKGUN0KUU3C0RL2LK98D8MEK" localSheetId="16" hidden="1">#REF!</definedName>
    <definedName name="BExGTKGUN0KUU3C0RL2LK98D8MEK" localSheetId="15" hidden="1">#REF!</definedName>
    <definedName name="BExGTKGUN0KUU3C0RL2LK98D8MEK" localSheetId="18" hidden="1">#REF!</definedName>
    <definedName name="BExGTKGUN0KUU3C0RL2LK98D8MEK" localSheetId="17" hidden="1">#REF!</definedName>
    <definedName name="BExGTKGUN0KUU3C0RL2LK98D8MEK" localSheetId="2" hidden="1">#REF!</definedName>
    <definedName name="BExGTKGUN0KUU3C0RL2LK98D8MEK" localSheetId="0" hidden="1">#REF!</definedName>
    <definedName name="BExGTKGUN0KUU3C0RL2LK98D8MEK" hidden="1">#REF!</definedName>
    <definedName name="BExGTV3U5SZUPLTWEMEY3IIN1L4L" localSheetId="5" hidden="1">#REF!</definedName>
    <definedName name="BExGTV3U5SZUPLTWEMEY3IIN1L4L" localSheetId="9" hidden="1">#REF!</definedName>
    <definedName name="BExGTV3U5SZUPLTWEMEY3IIN1L4L" localSheetId="6" hidden="1">#REF!</definedName>
    <definedName name="BExGTV3U5SZUPLTWEMEY3IIN1L4L" localSheetId="10" hidden="1">#REF!</definedName>
    <definedName name="BExGTV3U5SZUPLTWEMEY3IIN1L4L" localSheetId="13" hidden="1">#REF!</definedName>
    <definedName name="BExGTV3U5SZUPLTWEMEY3IIN1L4L" localSheetId="14" hidden="1">#REF!</definedName>
    <definedName name="BExGTV3U5SZUPLTWEMEY3IIN1L4L" localSheetId="16" hidden="1">#REF!</definedName>
    <definedName name="BExGTV3U5SZUPLTWEMEY3IIN1L4L" localSheetId="15" hidden="1">#REF!</definedName>
    <definedName name="BExGTV3U5SZUPLTWEMEY3IIN1L4L" localSheetId="18" hidden="1">#REF!</definedName>
    <definedName name="BExGTV3U5SZUPLTWEMEY3IIN1L4L" localSheetId="17" hidden="1">#REF!</definedName>
    <definedName name="BExGTV3U5SZUPLTWEMEY3IIN1L4L" localSheetId="2" hidden="1">#REF!</definedName>
    <definedName name="BExGTV3U5SZUPLTWEMEY3IIN1L4L" localSheetId="0" hidden="1">#REF!</definedName>
    <definedName name="BExGTV3U5SZUPLTWEMEY3IIN1L4L" hidden="1">#REF!</definedName>
    <definedName name="BExGTZ046J7VMUG4YPKFN2K8TWB7" localSheetId="5" hidden="1">#REF!</definedName>
    <definedName name="BExGTZ046J7VMUG4YPKFN2K8TWB7" localSheetId="9" hidden="1">#REF!</definedName>
    <definedName name="BExGTZ046J7VMUG4YPKFN2K8TWB7" localSheetId="6" hidden="1">#REF!</definedName>
    <definedName name="BExGTZ046J7VMUG4YPKFN2K8TWB7" localSheetId="10" hidden="1">#REF!</definedName>
    <definedName name="BExGTZ046J7VMUG4YPKFN2K8TWB7" localSheetId="13" hidden="1">#REF!</definedName>
    <definedName name="BExGTZ046J7VMUG4YPKFN2K8TWB7" localSheetId="14" hidden="1">#REF!</definedName>
    <definedName name="BExGTZ046J7VMUG4YPKFN2K8TWB7" localSheetId="16" hidden="1">#REF!</definedName>
    <definedName name="BExGTZ046J7VMUG4YPKFN2K8TWB7" localSheetId="15" hidden="1">#REF!</definedName>
    <definedName name="BExGTZ046J7VMUG4YPKFN2K8TWB7" localSheetId="18" hidden="1">#REF!</definedName>
    <definedName name="BExGTZ046J7VMUG4YPKFN2K8TWB7" localSheetId="17" hidden="1">#REF!</definedName>
    <definedName name="BExGTZ046J7VMUG4YPKFN2K8TWB7" localSheetId="2" hidden="1">#REF!</definedName>
    <definedName name="BExGTZ046J7VMUG4YPKFN2K8TWB7" localSheetId="0" hidden="1">#REF!</definedName>
    <definedName name="BExGTZ046J7VMUG4YPKFN2K8TWB7" hidden="1">#REF!</definedName>
    <definedName name="BExGTZ04EFFQ3Z3JMM0G35JYWUK3" localSheetId="5" hidden="1">#REF!</definedName>
    <definedName name="BExGTZ04EFFQ3Z3JMM0G35JYWUK3" localSheetId="9" hidden="1">#REF!</definedName>
    <definedName name="BExGTZ04EFFQ3Z3JMM0G35JYWUK3" localSheetId="6" hidden="1">#REF!</definedName>
    <definedName name="BExGTZ04EFFQ3Z3JMM0G35JYWUK3" localSheetId="10" hidden="1">#REF!</definedName>
    <definedName name="BExGTZ04EFFQ3Z3JMM0G35JYWUK3" localSheetId="13" hidden="1">#REF!</definedName>
    <definedName name="BExGTZ04EFFQ3Z3JMM0G35JYWUK3" localSheetId="14" hidden="1">#REF!</definedName>
    <definedName name="BExGTZ04EFFQ3Z3JMM0G35JYWUK3" localSheetId="16" hidden="1">#REF!</definedName>
    <definedName name="BExGTZ04EFFQ3Z3JMM0G35JYWUK3" localSheetId="15" hidden="1">#REF!</definedName>
    <definedName name="BExGTZ04EFFQ3Z3JMM0G35JYWUK3" localSheetId="18" hidden="1">#REF!</definedName>
    <definedName name="BExGTZ04EFFQ3Z3JMM0G35JYWUK3" localSheetId="17" hidden="1">#REF!</definedName>
    <definedName name="BExGTZ04EFFQ3Z3JMM0G35JYWUK3" localSheetId="2" hidden="1">#REF!</definedName>
    <definedName name="BExGTZ04EFFQ3Z3JMM0G35JYWUK3" localSheetId="0" hidden="1">#REF!</definedName>
    <definedName name="BExGTZ04EFFQ3Z3JMM0G35JYWUK3" hidden="1">#REF!</definedName>
    <definedName name="BExGU2G9OPRZRIU9YGF6NX9FUW0J" localSheetId="5" hidden="1">#REF!</definedName>
    <definedName name="BExGU2G9OPRZRIU9YGF6NX9FUW0J" localSheetId="9" hidden="1">#REF!</definedName>
    <definedName name="BExGU2G9OPRZRIU9YGF6NX9FUW0J" localSheetId="6" hidden="1">#REF!</definedName>
    <definedName name="BExGU2G9OPRZRIU9YGF6NX9FUW0J" localSheetId="10" hidden="1">#REF!</definedName>
    <definedName name="BExGU2G9OPRZRIU9YGF6NX9FUW0J" localSheetId="13" hidden="1">#REF!</definedName>
    <definedName name="BExGU2G9OPRZRIU9YGF6NX9FUW0J" localSheetId="14" hidden="1">#REF!</definedName>
    <definedName name="BExGU2G9OPRZRIU9YGF6NX9FUW0J" localSheetId="16" hidden="1">#REF!</definedName>
    <definedName name="BExGU2G9OPRZRIU9YGF6NX9FUW0J" localSheetId="15" hidden="1">#REF!</definedName>
    <definedName name="BExGU2G9OPRZRIU9YGF6NX9FUW0J" localSheetId="18" hidden="1">#REF!</definedName>
    <definedName name="BExGU2G9OPRZRIU9YGF6NX9FUW0J" localSheetId="17" hidden="1">#REF!</definedName>
    <definedName name="BExGU2G9OPRZRIU9YGF6NX9FUW0J" localSheetId="2" hidden="1">#REF!</definedName>
    <definedName name="BExGU2G9OPRZRIU9YGF6NX9FUW0J" localSheetId="0" hidden="1">#REF!</definedName>
    <definedName name="BExGU2G9OPRZRIU9YGF6NX9FUW0J" hidden="1">#REF!</definedName>
    <definedName name="BExGU6HTKLRZO8UOI3DTAM5RFDBA" localSheetId="5" hidden="1">#REF!</definedName>
    <definedName name="BExGU6HTKLRZO8UOI3DTAM5RFDBA" localSheetId="9" hidden="1">#REF!</definedName>
    <definedName name="BExGU6HTKLRZO8UOI3DTAM5RFDBA" localSheetId="6" hidden="1">#REF!</definedName>
    <definedName name="BExGU6HTKLRZO8UOI3DTAM5RFDBA" localSheetId="10" hidden="1">#REF!</definedName>
    <definedName name="BExGU6HTKLRZO8UOI3DTAM5RFDBA" localSheetId="13" hidden="1">#REF!</definedName>
    <definedName name="BExGU6HTKLRZO8UOI3DTAM5RFDBA" localSheetId="14" hidden="1">#REF!</definedName>
    <definedName name="BExGU6HTKLRZO8UOI3DTAM5RFDBA" localSheetId="16" hidden="1">#REF!</definedName>
    <definedName name="BExGU6HTKLRZO8UOI3DTAM5RFDBA" localSheetId="15" hidden="1">#REF!</definedName>
    <definedName name="BExGU6HTKLRZO8UOI3DTAM5RFDBA" localSheetId="18" hidden="1">#REF!</definedName>
    <definedName name="BExGU6HTKLRZO8UOI3DTAM5RFDBA" localSheetId="17" hidden="1">#REF!</definedName>
    <definedName name="BExGU6HTKLRZO8UOI3DTAM5RFDBA" localSheetId="2" hidden="1">#REF!</definedName>
    <definedName name="BExGU6HTKLRZO8UOI3DTAM5RFDBA" localSheetId="0" hidden="1">#REF!</definedName>
    <definedName name="BExGU6HTKLRZO8UOI3DTAM5RFDBA" hidden="1">#REF!</definedName>
    <definedName name="BExGUDDZXFFQHAF4UZF8ZB1HO7H6" localSheetId="5" hidden="1">#REF!</definedName>
    <definedName name="BExGUDDZXFFQHAF4UZF8ZB1HO7H6" localSheetId="9" hidden="1">#REF!</definedName>
    <definedName name="BExGUDDZXFFQHAF4UZF8ZB1HO7H6" localSheetId="6" hidden="1">#REF!</definedName>
    <definedName name="BExGUDDZXFFQHAF4UZF8ZB1HO7H6" localSheetId="10" hidden="1">#REF!</definedName>
    <definedName name="BExGUDDZXFFQHAF4UZF8ZB1HO7H6" localSheetId="13" hidden="1">#REF!</definedName>
    <definedName name="BExGUDDZXFFQHAF4UZF8ZB1HO7H6" localSheetId="14" hidden="1">#REF!</definedName>
    <definedName name="BExGUDDZXFFQHAF4UZF8ZB1HO7H6" localSheetId="16" hidden="1">#REF!</definedName>
    <definedName name="BExGUDDZXFFQHAF4UZF8ZB1HO7H6" localSheetId="15" hidden="1">#REF!</definedName>
    <definedName name="BExGUDDZXFFQHAF4UZF8ZB1HO7H6" localSheetId="18" hidden="1">#REF!</definedName>
    <definedName name="BExGUDDZXFFQHAF4UZF8ZB1HO7H6" localSheetId="17" hidden="1">#REF!</definedName>
    <definedName name="BExGUDDZXFFQHAF4UZF8ZB1HO7H6" localSheetId="2" hidden="1">#REF!</definedName>
    <definedName name="BExGUDDZXFFQHAF4UZF8ZB1HO7H6" localSheetId="0" hidden="1">#REF!</definedName>
    <definedName name="BExGUDDZXFFQHAF4UZF8ZB1HO7H6" hidden="1">#REF!</definedName>
    <definedName name="BExGUI6NCRHY7EAB6SK6EPPMWFG1" localSheetId="5" hidden="1">#REF!</definedName>
    <definedName name="BExGUI6NCRHY7EAB6SK6EPPMWFG1" localSheetId="9" hidden="1">#REF!</definedName>
    <definedName name="BExGUI6NCRHY7EAB6SK6EPPMWFG1" localSheetId="6" hidden="1">#REF!</definedName>
    <definedName name="BExGUI6NCRHY7EAB6SK6EPPMWFG1" localSheetId="10" hidden="1">#REF!</definedName>
    <definedName name="BExGUI6NCRHY7EAB6SK6EPPMWFG1" localSheetId="13" hidden="1">#REF!</definedName>
    <definedName name="BExGUI6NCRHY7EAB6SK6EPPMWFG1" localSheetId="14" hidden="1">#REF!</definedName>
    <definedName name="BExGUI6NCRHY7EAB6SK6EPPMWFG1" localSheetId="16" hidden="1">#REF!</definedName>
    <definedName name="BExGUI6NCRHY7EAB6SK6EPPMWFG1" localSheetId="15" hidden="1">#REF!</definedName>
    <definedName name="BExGUI6NCRHY7EAB6SK6EPPMWFG1" localSheetId="18" hidden="1">#REF!</definedName>
    <definedName name="BExGUI6NCRHY7EAB6SK6EPPMWFG1" localSheetId="17" hidden="1">#REF!</definedName>
    <definedName name="BExGUI6NCRHY7EAB6SK6EPPMWFG1" localSheetId="2" hidden="1">#REF!</definedName>
    <definedName name="BExGUI6NCRHY7EAB6SK6EPPMWFG1" localSheetId="0" hidden="1">#REF!</definedName>
    <definedName name="BExGUI6NCRHY7EAB6SK6EPPMWFG1" hidden="1">#REF!</definedName>
    <definedName name="BExGUIBXBRHGM97ZX6GBA4ZDQ79C" localSheetId="5" hidden="1">#REF!</definedName>
    <definedName name="BExGUIBXBRHGM97ZX6GBA4ZDQ79C" localSheetId="9" hidden="1">#REF!</definedName>
    <definedName name="BExGUIBXBRHGM97ZX6GBA4ZDQ79C" localSheetId="6" hidden="1">#REF!</definedName>
    <definedName name="BExGUIBXBRHGM97ZX6GBA4ZDQ79C" localSheetId="10" hidden="1">#REF!</definedName>
    <definedName name="BExGUIBXBRHGM97ZX6GBA4ZDQ79C" localSheetId="13" hidden="1">#REF!</definedName>
    <definedName name="BExGUIBXBRHGM97ZX6GBA4ZDQ79C" localSheetId="14" hidden="1">#REF!</definedName>
    <definedName name="BExGUIBXBRHGM97ZX6GBA4ZDQ79C" localSheetId="16" hidden="1">#REF!</definedName>
    <definedName name="BExGUIBXBRHGM97ZX6GBA4ZDQ79C" localSheetId="15" hidden="1">#REF!</definedName>
    <definedName name="BExGUIBXBRHGM97ZX6GBA4ZDQ79C" localSheetId="18" hidden="1">#REF!</definedName>
    <definedName name="BExGUIBXBRHGM97ZX6GBA4ZDQ79C" localSheetId="17" hidden="1">#REF!</definedName>
    <definedName name="BExGUIBXBRHGM97ZX6GBA4ZDQ79C" localSheetId="2" hidden="1">#REF!</definedName>
    <definedName name="BExGUIBXBRHGM97ZX6GBA4ZDQ79C" localSheetId="0" hidden="1">#REF!</definedName>
    <definedName name="BExGUIBXBRHGM97ZX6GBA4ZDQ79C" hidden="1">#REF!</definedName>
    <definedName name="BExGUM8D91UNPCOO4TKP9FGX85TF" localSheetId="5" hidden="1">#REF!</definedName>
    <definedName name="BExGUM8D91UNPCOO4TKP9FGX85TF" localSheetId="9" hidden="1">#REF!</definedName>
    <definedName name="BExGUM8D91UNPCOO4TKP9FGX85TF" localSheetId="6" hidden="1">#REF!</definedName>
    <definedName name="BExGUM8D91UNPCOO4TKP9FGX85TF" localSheetId="10" hidden="1">#REF!</definedName>
    <definedName name="BExGUM8D91UNPCOO4TKP9FGX85TF" localSheetId="13" hidden="1">#REF!</definedName>
    <definedName name="BExGUM8D91UNPCOO4TKP9FGX85TF" localSheetId="14" hidden="1">#REF!</definedName>
    <definedName name="BExGUM8D91UNPCOO4TKP9FGX85TF" localSheetId="16" hidden="1">#REF!</definedName>
    <definedName name="BExGUM8D91UNPCOO4TKP9FGX85TF" localSheetId="15" hidden="1">#REF!</definedName>
    <definedName name="BExGUM8D91UNPCOO4TKP9FGX85TF" localSheetId="18" hidden="1">#REF!</definedName>
    <definedName name="BExGUM8D91UNPCOO4TKP9FGX85TF" localSheetId="17" hidden="1">#REF!</definedName>
    <definedName name="BExGUM8D91UNPCOO4TKP9FGX85TF" localSheetId="2" hidden="1">#REF!</definedName>
    <definedName name="BExGUM8D91UNPCOO4TKP9FGX85TF" localSheetId="0" hidden="1">#REF!</definedName>
    <definedName name="BExGUM8D91UNPCOO4TKP9FGX85TF" hidden="1">#REF!</definedName>
    <definedName name="BExGUMDP0WYFBZL2MCB36WWJIC04" localSheetId="5" hidden="1">#REF!</definedName>
    <definedName name="BExGUMDP0WYFBZL2MCB36WWJIC04" localSheetId="9" hidden="1">#REF!</definedName>
    <definedName name="BExGUMDP0WYFBZL2MCB36WWJIC04" localSheetId="6" hidden="1">#REF!</definedName>
    <definedName name="BExGUMDP0WYFBZL2MCB36WWJIC04" localSheetId="10" hidden="1">#REF!</definedName>
    <definedName name="BExGUMDP0WYFBZL2MCB36WWJIC04" localSheetId="13" hidden="1">#REF!</definedName>
    <definedName name="BExGUMDP0WYFBZL2MCB36WWJIC04" localSheetId="14" hidden="1">#REF!</definedName>
    <definedName name="BExGUMDP0WYFBZL2MCB36WWJIC04" localSheetId="16" hidden="1">#REF!</definedName>
    <definedName name="BExGUMDP0WYFBZL2MCB36WWJIC04" localSheetId="15" hidden="1">#REF!</definedName>
    <definedName name="BExGUMDP0WYFBZL2MCB36WWJIC04" localSheetId="18" hidden="1">#REF!</definedName>
    <definedName name="BExGUMDP0WYFBZL2MCB36WWJIC04" localSheetId="17" hidden="1">#REF!</definedName>
    <definedName name="BExGUMDP0WYFBZL2MCB36WWJIC04" localSheetId="2" hidden="1">#REF!</definedName>
    <definedName name="BExGUMDP0WYFBZL2MCB36WWJIC04" localSheetId="0" hidden="1">#REF!</definedName>
    <definedName name="BExGUMDP0WYFBZL2MCB36WWJIC04" hidden="1">#REF!</definedName>
    <definedName name="BExGUQF9N9FKI7S0H30WUAEB5LPD" localSheetId="5" hidden="1">#REF!</definedName>
    <definedName name="BExGUQF9N9FKI7S0H30WUAEB5LPD" localSheetId="9" hidden="1">#REF!</definedName>
    <definedName name="BExGUQF9N9FKI7S0H30WUAEB5LPD" localSheetId="6" hidden="1">#REF!</definedName>
    <definedName name="BExGUQF9N9FKI7S0H30WUAEB5LPD" localSheetId="10" hidden="1">#REF!</definedName>
    <definedName name="BExGUQF9N9FKI7S0H30WUAEB5LPD" localSheetId="13" hidden="1">#REF!</definedName>
    <definedName name="BExGUQF9N9FKI7S0H30WUAEB5LPD" localSheetId="14" hidden="1">#REF!</definedName>
    <definedName name="BExGUQF9N9FKI7S0H30WUAEB5LPD" localSheetId="16" hidden="1">#REF!</definedName>
    <definedName name="BExGUQF9N9FKI7S0H30WUAEB5LPD" localSheetId="15" hidden="1">#REF!</definedName>
    <definedName name="BExGUQF9N9FKI7S0H30WUAEB5LPD" localSheetId="18" hidden="1">#REF!</definedName>
    <definedName name="BExGUQF9N9FKI7S0H30WUAEB5LPD" localSheetId="17" hidden="1">#REF!</definedName>
    <definedName name="BExGUQF9N9FKI7S0H30WUAEB5LPD" localSheetId="2" hidden="1">#REF!</definedName>
    <definedName name="BExGUQF9N9FKI7S0H30WUAEB5LPD" localSheetId="0" hidden="1">#REF!</definedName>
    <definedName name="BExGUQF9N9FKI7S0H30WUAEB5LPD" hidden="1">#REF!</definedName>
    <definedName name="BExGUR6BA03XPBK60SQUW197GJ5X" localSheetId="5" hidden="1">#REF!</definedName>
    <definedName name="BExGUR6BA03XPBK60SQUW197GJ5X" localSheetId="9" hidden="1">#REF!</definedName>
    <definedName name="BExGUR6BA03XPBK60SQUW197GJ5X" localSheetId="6" hidden="1">#REF!</definedName>
    <definedName name="BExGUR6BA03XPBK60SQUW197GJ5X" localSheetId="10" hidden="1">#REF!</definedName>
    <definedName name="BExGUR6BA03XPBK60SQUW197GJ5X" localSheetId="13" hidden="1">#REF!</definedName>
    <definedName name="BExGUR6BA03XPBK60SQUW197GJ5X" localSheetId="14" hidden="1">#REF!</definedName>
    <definedName name="BExGUR6BA03XPBK60SQUW197GJ5X" localSheetId="16" hidden="1">#REF!</definedName>
    <definedName name="BExGUR6BA03XPBK60SQUW197GJ5X" localSheetId="15" hidden="1">#REF!</definedName>
    <definedName name="BExGUR6BA03XPBK60SQUW197GJ5X" localSheetId="18" hidden="1">#REF!</definedName>
    <definedName name="BExGUR6BA03XPBK60SQUW197GJ5X" localSheetId="17" hidden="1">#REF!</definedName>
    <definedName name="BExGUR6BA03XPBK60SQUW197GJ5X" localSheetId="2" hidden="1">#REF!</definedName>
    <definedName name="BExGUR6BA03XPBK60SQUW197GJ5X" localSheetId="0" hidden="1">#REF!</definedName>
    <definedName name="BExGUR6BA03XPBK60SQUW197GJ5X" hidden="1">#REF!</definedName>
    <definedName name="BExGUVIP60TA4B7X2PFGMBFUSKGX" localSheetId="5" hidden="1">#REF!</definedName>
    <definedName name="BExGUVIP60TA4B7X2PFGMBFUSKGX" localSheetId="9" hidden="1">#REF!</definedName>
    <definedName name="BExGUVIP60TA4B7X2PFGMBFUSKGX" localSheetId="6" hidden="1">#REF!</definedName>
    <definedName name="BExGUVIP60TA4B7X2PFGMBFUSKGX" localSheetId="10" hidden="1">#REF!</definedName>
    <definedName name="BExGUVIP60TA4B7X2PFGMBFUSKGX" localSheetId="13" hidden="1">#REF!</definedName>
    <definedName name="BExGUVIP60TA4B7X2PFGMBFUSKGX" localSheetId="14" hidden="1">#REF!</definedName>
    <definedName name="BExGUVIP60TA4B7X2PFGMBFUSKGX" localSheetId="16" hidden="1">#REF!</definedName>
    <definedName name="BExGUVIP60TA4B7X2PFGMBFUSKGX" localSheetId="15" hidden="1">#REF!</definedName>
    <definedName name="BExGUVIP60TA4B7X2PFGMBFUSKGX" localSheetId="18" hidden="1">#REF!</definedName>
    <definedName name="BExGUVIP60TA4B7X2PFGMBFUSKGX" localSheetId="17" hidden="1">#REF!</definedName>
    <definedName name="BExGUVIP60TA4B7X2PFGMBFUSKGX" localSheetId="2" hidden="1">#REF!</definedName>
    <definedName name="BExGUVIP60TA4B7X2PFGMBFUSKGX" localSheetId="0" hidden="1">#REF!</definedName>
    <definedName name="BExGUVIP60TA4B7X2PFGMBFUSKGX" hidden="1">#REF!</definedName>
    <definedName name="BExGUVTIIWAK5T0F5FD428QDO46W" localSheetId="5" hidden="1">#REF!</definedName>
    <definedName name="BExGUVTIIWAK5T0F5FD428QDO46W" localSheetId="9" hidden="1">#REF!</definedName>
    <definedName name="BExGUVTIIWAK5T0F5FD428QDO46W" localSheetId="6" hidden="1">#REF!</definedName>
    <definedName name="BExGUVTIIWAK5T0F5FD428QDO46W" localSheetId="10" hidden="1">#REF!</definedName>
    <definedName name="BExGUVTIIWAK5T0F5FD428QDO46W" localSheetId="13" hidden="1">#REF!</definedName>
    <definedName name="BExGUVTIIWAK5T0F5FD428QDO46W" localSheetId="14" hidden="1">#REF!</definedName>
    <definedName name="BExGUVTIIWAK5T0F5FD428QDO46W" localSheetId="16" hidden="1">#REF!</definedName>
    <definedName name="BExGUVTIIWAK5T0F5FD428QDO46W" localSheetId="15" hidden="1">#REF!</definedName>
    <definedName name="BExGUVTIIWAK5T0F5FD428QDO46W" localSheetId="18" hidden="1">#REF!</definedName>
    <definedName name="BExGUVTIIWAK5T0F5FD428QDO46W" localSheetId="17" hidden="1">#REF!</definedName>
    <definedName name="BExGUVTIIWAK5T0F5FD428QDO46W" localSheetId="2" hidden="1">#REF!</definedName>
    <definedName name="BExGUVTIIWAK5T0F5FD428QDO46W" localSheetId="0" hidden="1">#REF!</definedName>
    <definedName name="BExGUVTIIWAK5T0F5FD428QDO46W" hidden="1">#REF!</definedName>
    <definedName name="BExGUZKF06F209XL1IZWVJEQ82EE" localSheetId="5" hidden="1">#REF!</definedName>
    <definedName name="BExGUZKF06F209XL1IZWVJEQ82EE" localSheetId="9" hidden="1">#REF!</definedName>
    <definedName name="BExGUZKF06F209XL1IZWVJEQ82EE" localSheetId="6" hidden="1">#REF!</definedName>
    <definedName name="BExGUZKF06F209XL1IZWVJEQ82EE" localSheetId="10" hidden="1">#REF!</definedName>
    <definedName name="BExGUZKF06F209XL1IZWVJEQ82EE" localSheetId="13" hidden="1">#REF!</definedName>
    <definedName name="BExGUZKF06F209XL1IZWVJEQ82EE" localSheetId="14" hidden="1">#REF!</definedName>
    <definedName name="BExGUZKF06F209XL1IZWVJEQ82EE" localSheetId="16" hidden="1">#REF!</definedName>
    <definedName name="BExGUZKF06F209XL1IZWVJEQ82EE" localSheetId="15" hidden="1">#REF!</definedName>
    <definedName name="BExGUZKF06F209XL1IZWVJEQ82EE" localSheetId="18" hidden="1">#REF!</definedName>
    <definedName name="BExGUZKF06F209XL1IZWVJEQ82EE" localSheetId="17" hidden="1">#REF!</definedName>
    <definedName name="BExGUZKF06F209XL1IZWVJEQ82EE" localSheetId="2" hidden="1">#REF!</definedName>
    <definedName name="BExGUZKF06F209XL1IZWVJEQ82EE" localSheetId="0" hidden="1">#REF!</definedName>
    <definedName name="BExGUZKF06F209XL1IZWVJEQ82EE" hidden="1">#REF!</definedName>
    <definedName name="BExGUZPWM950OZ8P1A3N86LXK97U" localSheetId="5" hidden="1">#REF!</definedName>
    <definedName name="BExGUZPWM950OZ8P1A3N86LXK97U" localSheetId="9" hidden="1">#REF!</definedName>
    <definedName name="BExGUZPWM950OZ8P1A3N86LXK97U" localSheetId="6" hidden="1">#REF!</definedName>
    <definedName name="BExGUZPWM950OZ8P1A3N86LXK97U" localSheetId="10" hidden="1">#REF!</definedName>
    <definedName name="BExGUZPWM950OZ8P1A3N86LXK97U" localSheetId="13" hidden="1">#REF!</definedName>
    <definedName name="BExGUZPWM950OZ8P1A3N86LXK97U" localSheetId="14" hidden="1">#REF!</definedName>
    <definedName name="BExGUZPWM950OZ8P1A3N86LXK97U" localSheetId="16" hidden="1">#REF!</definedName>
    <definedName name="BExGUZPWM950OZ8P1A3N86LXK97U" localSheetId="15" hidden="1">#REF!</definedName>
    <definedName name="BExGUZPWM950OZ8P1A3N86LXK97U" localSheetId="18" hidden="1">#REF!</definedName>
    <definedName name="BExGUZPWM950OZ8P1A3N86LXK97U" localSheetId="17" hidden="1">#REF!</definedName>
    <definedName name="BExGUZPWM950OZ8P1A3N86LXK97U" localSheetId="2" hidden="1">#REF!</definedName>
    <definedName name="BExGUZPWM950OZ8P1A3N86LXK97U" localSheetId="0" hidden="1">#REF!</definedName>
    <definedName name="BExGUZPWM950OZ8P1A3N86LXK97U" hidden="1">#REF!</definedName>
    <definedName name="BExGV2EVT380QHD4AP2RL9MR8L5L" localSheetId="5" hidden="1">#REF!</definedName>
    <definedName name="BExGV2EVT380QHD4AP2RL9MR8L5L" localSheetId="9" hidden="1">#REF!</definedName>
    <definedName name="BExGV2EVT380QHD4AP2RL9MR8L5L" localSheetId="6" hidden="1">#REF!</definedName>
    <definedName name="BExGV2EVT380QHD4AP2RL9MR8L5L" localSheetId="10" hidden="1">#REF!</definedName>
    <definedName name="BExGV2EVT380QHD4AP2RL9MR8L5L" localSheetId="13" hidden="1">#REF!</definedName>
    <definedName name="BExGV2EVT380QHD4AP2RL9MR8L5L" localSheetId="14" hidden="1">#REF!</definedName>
    <definedName name="BExGV2EVT380QHD4AP2RL9MR8L5L" localSheetId="16" hidden="1">#REF!</definedName>
    <definedName name="BExGV2EVT380QHD4AP2RL9MR8L5L" localSheetId="15" hidden="1">#REF!</definedName>
    <definedName name="BExGV2EVT380QHD4AP2RL9MR8L5L" localSheetId="18" hidden="1">#REF!</definedName>
    <definedName name="BExGV2EVT380QHD4AP2RL9MR8L5L" localSheetId="17" hidden="1">#REF!</definedName>
    <definedName name="BExGV2EVT380QHD4AP2RL9MR8L5L" localSheetId="2" hidden="1">#REF!</definedName>
    <definedName name="BExGV2EVT380QHD4AP2RL9MR8L5L" localSheetId="0" hidden="1">#REF!</definedName>
    <definedName name="BExGV2EVT380QHD4AP2RL9MR8L5L" hidden="1">#REF!</definedName>
    <definedName name="BExGVBUSKOI7KB24K40PTXJE6MER" localSheetId="5" hidden="1">#REF!</definedName>
    <definedName name="BExGVBUSKOI7KB24K40PTXJE6MER" localSheetId="9" hidden="1">#REF!</definedName>
    <definedName name="BExGVBUSKOI7KB24K40PTXJE6MER" localSheetId="6" hidden="1">#REF!</definedName>
    <definedName name="BExGVBUSKOI7KB24K40PTXJE6MER" localSheetId="10" hidden="1">#REF!</definedName>
    <definedName name="BExGVBUSKOI7KB24K40PTXJE6MER" localSheetId="13" hidden="1">#REF!</definedName>
    <definedName name="BExGVBUSKOI7KB24K40PTXJE6MER" localSheetId="14" hidden="1">#REF!</definedName>
    <definedName name="BExGVBUSKOI7KB24K40PTXJE6MER" localSheetId="16" hidden="1">#REF!</definedName>
    <definedName name="BExGVBUSKOI7KB24K40PTXJE6MER" localSheetId="15" hidden="1">#REF!</definedName>
    <definedName name="BExGVBUSKOI7KB24K40PTXJE6MER" localSheetId="18" hidden="1">#REF!</definedName>
    <definedName name="BExGVBUSKOI7KB24K40PTXJE6MER" localSheetId="17" hidden="1">#REF!</definedName>
    <definedName name="BExGVBUSKOI7KB24K40PTXJE6MER" localSheetId="2" hidden="1">#REF!</definedName>
    <definedName name="BExGVBUSKOI7KB24K40PTXJE6MER" localSheetId="0" hidden="1">#REF!</definedName>
    <definedName name="BExGVBUSKOI7KB24K40PTXJE6MER" hidden="1">#REF!</definedName>
    <definedName name="BExGVGSQSVWTL2MNI6TT8Y92W3KA" localSheetId="5" hidden="1">#REF!</definedName>
    <definedName name="BExGVGSQSVWTL2MNI6TT8Y92W3KA" localSheetId="9" hidden="1">#REF!</definedName>
    <definedName name="BExGVGSQSVWTL2MNI6TT8Y92W3KA" localSheetId="6" hidden="1">#REF!</definedName>
    <definedName name="BExGVGSQSVWTL2MNI6TT8Y92W3KA" localSheetId="10" hidden="1">#REF!</definedName>
    <definedName name="BExGVGSQSVWTL2MNI6TT8Y92W3KA" localSheetId="13" hidden="1">#REF!</definedName>
    <definedName name="BExGVGSQSVWTL2MNI6TT8Y92W3KA" localSheetId="14" hidden="1">#REF!</definedName>
    <definedName name="BExGVGSQSVWTL2MNI6TT8Y92W3KA" localSheetId="16" hidden="1">#REF!</definedName>
    <definedName name="BExGVGSQSVWTL2MNI6TT8Y92W3KA" localSheetId="15" hidden="1">#REF!</definedName>
    <definedName name="BExGVGSQSVWTL2MNI6TT8Y92W3KA" localSheetId="18" hidden="1">#REF!</definedName>
    <definedName name="BExGVGSQSVWTL2MNI6TT8Y92W3KA" localSheetId="17" hidden="1">#REF!</definedName>
    <definedName name="BExGVGSQSVWTL2MNI6TT8Y92W3KA" localSheetId="2" hidden="1">#REF!</definedName>
    <definedName name="BExGVGSQSVWTL2MNI6TT8Y92W3KA" localSheetId="0" hidden="1">#REF!</definedName>
    <definedName name="BExGVGSQSVWTL2MNI6TT8Y92W3KA" hidden="1">#REF!</definedName>
    <definedName name="BExGVHP63K0GSYU17R73XGX6W2U6" localSheetId="5" hidden="1">#REF!</definedName>
    <definedName name="BExGVHP63K0GSYU17R73XGX6W2U6" localSheetId="9" hidden="1">#REF!</definedName>
    <definedName name="BExGVHP63K0GSYU17R73XGX6W2U6" localSheetId="6" hidden="1">#REF!</definedName>
    <definedName name="BExGVHP63K0GSYU17R73XGX6W2U6" localSheetId="10" hidden="1">#REF!</definedName>
    <definedName name="BExGVHP63K0GSYU17R73XGX6W2U6" localSheetId="13" hidden="1">#REF!</definedName>
    <definedName name="BExGVHP63K0GSYU17R73XGX6W2U6" localSheetId="14" hidden="1">#REF!</definedName>
    <definedName name="BExGVHP63K0GSYU17R73XGX6W2U6" localSheetId="16" hidden="1">#REF!</definedName>
    <definedName name="BExGVHP63K0GSYU17R73XGX6W2U6" localSheetId="15" hidden="1">#REF!</definedName>
    <definedName name="BExGVHP63K0GSYU17R73XGX6W2U6" localSheetId="18" hidden="1">#REF!</definedName>
    <definedName name="BExGVHP63K0GSYU17R73XGX6W2U6" localSheetId="17" hidden="1">#REF!</definedName>
    <definedName name="BExGVHP63K0GSYU17R73XGX6W2U6" localSheetId="2" hidden="1">#REF!</definedName>
    <definedName name="BExGVHP63K0GSYU17R73XGX6W2U6" localSheetId="0" hidden="1">#REF!</definedName>
    <definedName name="BExGVHP63K0GSYU17R73XGX6W2U6" hidden="1">#REF!</definedName>
    <definedName name="BExGVN3DDSLKWSP9MVJS9QMNEUIK" localSheetId="5" hidden="1">#REF!</definedName>
    <definedName name="BExGVN3DDSLKWSP9MVJS9QMNEUIK" localSheetId="9" hidden="1">#REF!</definedName>
    <definedName name="BExGVN3DDSLKWSP9MVJS9QMNEUIK" localSheetId="6" hidden="1">#REF!</definedName>
    <definedName name="BExGVN3DDSLKWSP9MVJS9QMNEUIK" localSheetId="10" hidden="1">#REF!</definedName>
    <definedName name="BExGVN3DDSLKWSP9MVJS9QMNEUIK" localSheetId="13" hidden="1">#REF!</definedName>
    <definedName name="BExGVN3DDSLKWSP9MVJS9QMNEUIK" localSheetId="14" hidden="1">#REF!</definedName>
    <definedName name="BExGVN3DDSLKWSP9MVJS9QMNEUIK" localSheetId="16" hidden="1">#REF!</definedName>
    <definedName name="BExGVN3DDSLKWSP9MVJS9QMNEUIK" localSheetId="15" hidden="1">#REF!</definedName>
    <definedName name="BExGVN3DDSLKWSP9MVJS9QMNEUIK" localSheetId="18" hidden="1">#REF!</definedName>
    <definedName name="BExGVN3DDSLKWSP9MVJS9QMNEUIK" localSheetId="17" hidden="1">#REF!</definedName>
    <definedName name="BExGVN3DDSLKWSP9MVJS9QMNEUIK" localSheetId="2" hidden="1">#REF!</definedName>
    <definedName name="BExGVN3DDSLKWSP9MVJS9QMNEUIK" localSheetId="0" hidden="1">#REF!</definedName>
    <definedName name="BExGVN3DDSLKWSP9MVJS9QMNEUIK" hidden="1">#REF!</definedName>
    <definedName name="BExGVUVVMLOCR9DPVUZSQ141EE4J" localSheetId="5" hidden="1">#REF!</definedName>
    <definedName name="BExGVUVVMLOCR9DPVUZSQ141EE4J" localSheetId="9" hidden="1">#REF!</definedName>
    <definedName name="BExGVUVVMLOCR9DPVUZSQ141EE4J" localSheetId="6" hidden="1">#REF!</definedName>
    <definedName name="BExGVUVVMLOCR9DPVUZSQ141EE4J" localSheetId="10" hidden="1">#REF!</definedName>
    <definedName name="BExGVUVVMLOCR9DPVUZSQ141EE4J" localSheetId="13" hidden="1">#REF!</definedName>
    <definedName name="BExGVUVVMLOCR9DPVUZSQ141EE4J" localSheetId="14" hidden="1">#REF!</definedName>
    <definedName name="BExGVUVVMLOCR9DPVUZSQ141EE4J" localSheetId="16" hidden="1">#REF!</definedName>
    <definedName name="BExGVUVVMLOCR9DPVUZSQ141EE4J" localSheetId="15" hidden="1">#REF!</definedName>
    <definedName name="BExGVUVVMLOCR9DPVUZSQ141EE4J" localSheetId="18" hidden="1">#REF!</definedName>
    <definedName name="BExGVUVVMLOCR9DPVUZSQ141EE4J" localSheetId="17" hidden="1">#REF!</definedName>
    <definedName name="BExGVUVVMLOCR9DPVUZSQ141EE4J" localSheetId="2" hidden="1">#REF!</definedName>
    <definedName name="BExGVUVVMLOCR9DPVUZSQ141EE4J" localSheetId="0" hidden="1">#REF!</definedName>
    <definedName name="BExGVUVVMLOCR9DPVUZSQ141EE4J" hidden="1">#REF!</definedName>
    <definedName name="BExGVV6OOLDQ3TXZK51TTF3YX0WN" localSheetId="5" hidden="1">#REF!</definedName>
    <definedName name="BExGVV6OOLDQ3TXZK51TTF3YX0WN" localSheetId="9" hidden="1">#REF!</definedName>
    <definedName name="BExGVV6OOLDQ3TXZK51TTF3YX0WN" localSheetId="6" hidden="1">#REF!</definedName>
    <definedName name="BExGVV6OOLDQ3TXZK51TTF3YX0WN" localSheetId="10" hidden="1">#REF!</definedName>
    <definedName name="BExGVV6OOLDQ3TXZK51TTF3YX0WN" localSheetId="13" hidden="1">#REF!</definedName>
    <definedName name="BExGVV6OOLDQ3TXZK51TTF3YX0WN" localSheetId="14" hidden="1">#REF!</definedName>
    <definedName name="BExGVV6OOLDQ3TXZK51TTF3YX0WN" localSheetId="16" hidden="1">#REF!</definedName>
    <definedName name="BExGVV6OOLDQ3TXZK51TTF3YX0WN" localSheetId="15" hidden="1">#REF!</definedName>
    <definedName name="BExGVV6OOLDQ3TXZK51TTF3YX0WN" localSheetId="18" hidden="1">#REF!</definedName>
    <definedName name="BExGVV6OOLDQ3TXZK51TTF3YX0WN" localSheetId="17" hidden="1">#REF!</definedName>
    <definedName name="BExGVV6OOLDQ3TXZK51TTF3YX0WN" localSheetId="2" hidden="1">#REF!</definedName>
    <definedName name="BExGVV6OOLDQ3TXZK51TTF3YX0WN" localSheetId="0" hidden="1">#REF!</definedName>
    <definedName name="BExGVV6OOLDQ3TXZK51TTF3YX0WN" hidden="1">#REF!</definedName>
    <definedName name="BExGW0KVS7U0C87XFZ78QW991IEV" localSheetId="5" hidden="1">#REF!</definedName>
    <definedName name="BExGW0KVS7U0C87XFZ78QW991IEV" localSheetId="9" hidden="1">#REF!</definedName>
    <definedName name="BExGW0KVS7U0C87XFZ78QW991IEV" localSheetId="6" hidden="1">#REF!</definedName>
    <definedName name="BExGW0KVS7U0C87XFZ78QW991IEV" localSheetId="10" hidden="1">#REF!</definedName>
    <definedName name="BExGW0KVS7U0C87XFZ78QW991IEV" localSheetId="13" hidden="1">#REF!</definedName>
    <definedName name="BExGW0KVS7U0C87XFZ78QW991IEV" localSheetId="14" hidden="1">#REF!</definedName>
    <definedName name="BExGW0KVS7U0C87XFZ78QW991IEV" localSheetId="16" hidden="1">#REF!</definedName>
    <definedName name="BExGW0KVS7U0C87XFZ78QW991IEV" localSheetId="15" hidden="1">#REF!</definedName>
    <definedName name="BExGW0KVS7U0C87XFZ78QW991IEV" localSheetId="18" hidden="1">#REF!</definedName>
    <definedName name="BExGW0KVS7U0C87XFZ78QW991IEV" localSheetId="17" hidden="1">#REF!</definedName>
    <definedName name="BExGW0KVS7U0C87XFZ78QW991IEV" localSheetId="2" hidden="1">#REF!</definedName>
    <definedName name="BExGW0KVS7U0C87XFZ78QW991IEV" localSheetId="0" hidden="1">#REF!</definedName>
    <definedName name="BExGW0KVS7U0C87XFZ78QW991IEV" hidden="1">#REF!</definedName>
    <definedName name="BExGW0Q7QHE29TGNWAWQ6GR0V6TQ" localSheetId="5" hidden="1">#REF!</definedName>
    <definedName name="BExGW0Q7QHE29TGNWAWQ6GR0V6TQ" localSheetId="9" hidden="1">#REF!</definedName>
    <definedName name="BExGW0Q7QHE29TGNWAWQ6GR0V6TQ" localSheetId="6" hidden="1">#REF!</definedName>
    <definedName name="BExGW0Q7QHE29TGNWAWQ6GR0V6TQ" localSheetId="10" hidden="1">#REF!</definedName>
    <definedName name="BExGW0Q7QHE29TGNWAWQ6GR0V6TQ" localSheetId="13" hidden="1">#REF!</definedName>
    <definedName name="BExGW0Q7QHE29TGNWAWQ6GR0V6TQ" localSheetId="14" hidden="1">#REF!</definedName>
    <definedName name="BExGW0Q7QHE29TGNWAWQ6GR0V6TQ" localSheetId="16" hidden="1">#REF!</definedName>
    <definedName name="BExGW0Q7QHE29TGNWAWQ6GR0V6TQ" localSheetId="15" hidden="1">#REF!</definedName>
    <definedName name="BExGW0Q7QHE29TGNWAWQ6GR0V6TQ" localSheetId="18" hidden="1">#REF!</definedName>
    <definedName name="BExGW0Q7QHE29TGNWAWQ6GR0V6TQ" localSheetId="17" hidden="1">#REF!</definedName>
    <definedName name="BExGW0Q7QHE29TGNWAWQ6GR0V6TQ" localSheetId="2" hidden="1">#REF!</definedName>
    <definedName name="BExGW0Q7QHE29TGNWAWQ6GR0V6TQ" localSheetId="0" hidden="1">#REF!</definedName>
    <definedName name="BExGW0Q7QHE29TGNWAWQ6GR0V6TQ" hidden="1">#REF!</definedName>
    <definedName name="BExGW2Z7AMPG6H9EXA9ML6EZVGGA" localSheetId="5" hidden="1">#REF!</definedName>
    <definedName name="BExGW2Z7AMPG6H9EXA9ML6EZVGGA" localSheetId="9" hidden="1">#REF!</definedName>
    <definedName name="BExGW2Z7AMPG6H9EXA9ML6EZVGGA" localSheetId="6" hidden="1">#REF!</definedName>
    <definedName name="BExGW2Z7AMPG6H9EXA9ML6EZVGGA" localSheetId="10" hidden="1">#REF!</definedName>
    <definedName name="BExGW2Z7AMPG6H9EXA9ML6EZVGGA" localSheetId="13" hidden="1">#REF!</definedName>
    <definedName name="BExGW2Z7AMPG6H9EXA9ML6EZVGGA" localSheetId="14" hidden="1">#REF!</definedName>
    <definedName name="BExGW2Z7AMPG6H9EXA9ML6EZVGGA" localSheetId="16" hidden="1">#REF!</definedName>
    <definedName name="BExGW2Z7AMPG6H9EXA9ML6EZVGGA" localSheetId="15" hidden="1">#REF!</definedName>
    <definedName name="BExGW2Z7AMPG6H9EXA9ML6EZVGGA" localSheetId="18" hidden="1">#REF!</definedName>
    <definedName name="BExGW2Z7AMPG6H9EXA9ML6EZVGGA" localSheetId="17" hidden="1">#REF!</definedName>
    <definedName name="BExGW2Z7AMPG6H9EXA9ML6EZVGGA" localSheetId="2" hidden="1">#REF!</definedName>
    <definedName name="BExGW2Z7AMPG6H9EXA9ML6EZVGGA" localSheetId="0" hidden="1">#REF!</definedName>
    <definedName name="BExGW2Z7AMPG6H9EXA9ML6EZVGGA" hidden="1">#REF!</definedName>
    <definedName name="BExGWABG5VT5XO1A196RK61AXA8C" localSheetId="5" hidden="1">#REF!</definedName>
    <definedName name="BExGWABG5VT5XO1A196RK61AXA8C" localSheetId="9" hidden="1">#REF!</definedName>
    <definedName name="BExGWABG5VT5XO1A196RK61AXA8C" localSheetId="6" hidden="1">#REF!</definedName>
    <definedName name="BExGWABG5VT5XO1A196RK61AXA8C" localSheetId="10" hidden="1">#REF!</definedName>
    <definedName name="BExGWABG5VT5XO1A196RK61AXA8C" localSheetId="13" hidden="1">#REF!</definedName>
    <definedName name="BExGWABG5VT5XO1A196RK61AXA8C" localSheetId="14" hidden="1">#REF!</definedName>
    <definedName name="BExGWABG5VT5XO1A196RK61AXA8C" localSheetId="16" hidden="1">#REF!</definedName>
    <definedName name="BExGWABG5VT5XO1A196RK61AXA8C" localSheetId="15" hidden="1">#REF!</definedName>
    <definedName name="BExGWABG5VT5XO1A196RK61AXA8C" localSheetId="18" hidden="1">#REF!</definedName>
    <definedName name="BExGWABG5VT5XO1A196RK61AXA8C" localSheetId="17" hidden="1">#REF!</definedName>
    <definedName name="BExGWABG5VT5XO1A196RK61AXA8C" localSheetId="2" hidden="1">#REF!</definedName>
    <definedName name="BExGWABG5VT5XO1A196RK61AXA8C" localSheetId="0" hidden="1">#REF!</definedName>
    <definedName name="BExGWABG5VT5XO1A196RK61AXA8C" hidden="1">#REF!</definedName>
    <definedName name="BExGWEO0JDG84NYLEAV5NSOAGMJZ" localSheetId="5" hidden="1">#REF!</definedName>
    <definedName name="BExGWEO0JDG84NYLEAV5NSOAGMJZ" localSheetId="9" hidden="1">#REF!</definedName>
    <definedName name="BExGWEO0JDG84NYLEAV5NSOAGMJZ" localSheetId="6" hidden="1">#REF!</definedName>
    <definedName name="BExGWEO0JDG84NYLEAV5NSOAGMJZ" localSheetId="10" hidden="1">#REF!</definedName>
    <definedName name="BExGWEO0JDG84NYLEAV5NSOAGMJZ" localSheetId="13" hidden="1">#REF!</definedName>
    <definedName name="BExGWEO0JDG84NYLEAV5NSOAGMJZ" localSheetId="14" hidden="1">#REF!</definedName>
    <definedName name="BExGWEO0JDG84NYLEAV5NSOAGMJZ" localSheetId="16" hidden="1">#REF!</definedName>
    <definedName name="BExGWEO0JDG84NYLEAV5NSOAGMJZ" localSheetId="15" hidden="1">#REF!</definedName>
    <definedName name="BExGWEO0JDG84NYLEAV5NSOAGMJZ" localSheetId="18" hidden="1">#REF!</definedName>
    <definedName name="BExGWEO0JDG84NYLEAV5NSOAGMJZ" localSheetId="17" hidden="1">#REF!</definedName>
    <definedName name="BExGWEO0JDG84NYLEAV5NSOAGMJZ" localSheetId="2" hidden="1">#REF!</definedName>
    <definedName name="BExGWEO0JDG84NYLEAV5NSOAGMJZ" localSheetId="0" hidden="1">#REF!</definedName>
    <definedName name="BExGWEO0JDG84NYLEAV5NSOAGMJZ" hidden="1">#REF!</definedName>
    <definedName name="BExGWLEOC70Z8QAJTPT2PDHTNM4L" localSheetId="5" hidden="1">#REF!</definedName>
    <definedName name="BExGWLEOC70Z8QAJTPT2PDHTNM4L" localSheetId="9" hidden="1">#REF!</definedName>
    <definedName name="BExGWLEOC70Z8QAJTPT2PDHTNM4L" localSheetId="6" hidden="1">#REF!</definedName>
    <definedName name="BExGWLEOC70Z8QAJTPT2PDHTNM4L" localSheetId="10" hidden="1">#REF!</definedName>
    <definedName name="BExGWLEOC70Z8QAJTPT2PDHTNM4L" localSheetId="13" hidden="1">#REF!</definedName>
    <definedName name="BExGWLEOC70Z8QAJTPT2PDHTNM4L" localSheetId="14" hidden="1">#REF!</definedName>
    <definedName name="BExGWLEOC70Z8QAJTPT2PDHTNM4L" localSheetId="16" hidden="1">#REF!</definedName>
    <definedName name="BExGWLEOC70Z8QAJTPT2PDHTNM4L" localSheetId="15" hidden="1">#REF!</definedName>
    <definedName name="BExGWLEOC70Z8QAJTPT2PDHTNM4L" localSheetId="18" hidden="1">#REF!</definedName>
    <definedName name="BExGWLEOC70Z8QAJTPT2PDHTNM4L" localSheetId="17" hidden="1">#REF!</definedName>
    <definedName name="BExGWLEOC70Z8QAJTPT2PDHTNM4L" localSheetId="2" hidden="1">#REF!</definedName>
    <definedName name="BExGWLEOC70Z8QAJTPT2PDHTNM4L" localSheetId="0" hidden="1">#REF!</definedName>
    <definedName name="BExGWLEOC70Z8QAJTPT2PDHTNM4L" hidden="1">#REF!</definedName>
    <definedName name="BExGWNCXLCRTLBVMTXYJ5PHQI6SS" localSheetId="5" hidden="1">#REF!</definedName>
    <definedName name="BExGWNCXLCRTLBVMTXYJ5PHQI6SS" localSheetId="9" hidden="1">#REF!</definedName>
    <definedName name="BExGWNCXLCRTLBVMTXYJ5PHQI6SS" localSheetId="6" hidden="1">#REF!</definedName>
    <definedName name="BExGWNCXLCRTLBVMTXYJ5PHQI6SS" localSheetId="10" hidden="1">#REF!</definedName>
    <definedName name="BExGWNCXLCRTLBVMTXYJ5PHQI6SS" localSheetId="13" hidden="1">#REF!</definedName>
    <definedName name="BExGWNCXLCRTLBVMTXYJ5PHQI6SS" localSheetId="14" hidden="1">#REF!</definedName>
    <definedName name="BExGWNCXLCRTLBVMTXYJ5PHQI6SS" localSheetId="16" hidden="1">#REF!</definedName>
    <definedName name="BExGWNCXLCRTLBVMTXYJ5PHQI6SS" localSheetId="15" hidden="1">#REF!</definedName>
    <definedName name="BExGWNCXLCRTLBVMTXYJ5PHQI6SS" localSheetId="18" hidden="1">#REF!</definedName>
    <definedName name="BExGWNCXLCRTLBVMTXYJ5PHQI6SS" localSheetId="17" hidden="1">#REF!</definedName>
    <definedName name="BExGWNCXLCRTLBVMTXYJ5PHQI6SS" localSheetId="2" hidden="1">#REF!</definedName>
    <definedName name="BExGWNCXLCRTLBVMTXYJ5PHQI6SS" localSheetId="0" hidden="1">#REF!</definedName>
    <definedName name="BExGWNCXLCRTLBVMTXYJ5PHQI6SS" hidden="1">#REF!</definedName>
    <definedName name="BExGX4L8N6ERT0Q4EVVNA97EGD80" localSheetId="5" hidden="1">#REF!</definedName>
    <definedName name="BExGX4L8N6ERT0Q4EVVNA97EGD80" localSheetId="9" hidden="1">#REF!</definedName>
    <definedName name="BExGX4L8N6ERT0Q4EVVNA97EGD80" localSheetId="6" hidden="1">#REF!</definedName>
    <definedName name="BExGX4L8N6ERT0Q4EVVNA97EGD80" localSheetId="10" hidden="1">#REF!</definedName>
    <definedName name="BExGX4L8N6ERT0Q4EVVNA97EGD80" localSheetId="13" hidden="1">#REF!</definedName>
    <definedName name="BExGX4L8N6ERT0Q4EVVNA97EGD80" localSheetId="14" hidden="1">#REF!</definedName>
    <definedName name="BExGX4L8N6ERT0Q4EVVNA97EGD80" localSheetId="16" hidden="1">#REF!</definedName>
    <definedName name="BExGX4L8N6ERT0Q4EVVNA97EGD80" localSheetId="15" hidden="1">#REF!</definedName>
    <definedName name="BExGX4L8N6ERT0Q4EVVNA97EGD80" localSheetId="18" hidden="1">#REF!</definedName>
    <definedName name="BExGX4L8N6ERT0Q4EVVNA97EGD80" localSheetId="17" hidden="1">#REF!</definedName>
    <definedName name="BExGX4L8N6ERT0Q4EVVNA97EGD80" localSheetId="2" hidden="1">#REF!</definedName>
    <definedName name="BExGX4L8N6ERT0Q4EVVNA97EGD80" localSheetId="0" hidden="1">#REF!</definedName>
    <definedName name="BExGX4L8N6ERT0Q4EVVNA97EGD80" hidden="1">#REF!</definedName>
    <definedName name="BExGX5MWTL78XM0QCP4NT564ML39" localSheetId="5" hidden="1">#REF!</definedName>
    <definedName name="BExGX5MWTL78XM0QCP4NT564ML39" localSheetId="9" hidden="1">#REF!</definedName>
    <definedName name="BExGX5MWTL78XM0QCP4NT564ML39" localSheetId="6" hidden="1">#REF!</definedName>
    <definedName name="BExGX5MWTL78XM0QCP4NT564ML39" localSheetId="10" hidden="1">#REF!</definedName>
    <definedName name="BExGX5MWTL78XM0QCP4NT564ML39" localSheetId="13" hidden="1">#REF!</definedName>
    <definedName name="BExGX5MWTL78XM0QCP4NT564ML39" localSheetId="14" hidden="1">#REF!</definedName>
    <definedName name="BExGX5MWTL78XM0QCP4NT564ML39" localSheetId="16" hidden="1">#REF!</definedName>
    <definedName name="BExGX5MWTL78XM0QCP4NT564ML39" localSheetId="15" hidden="1">#REF!</definedName>
    <definedName name="BExGX5MWTL78XM0QCP4NT564ML39" localSheetId="18" hidden="1">#REF!</definedName>
    <definedName name="BExGX5MWTL78XM0QCP4NT564ML39" localSheetId="17" hidden="1">#REF!</definedName>
    <definedName name="BExGX5MWTL78XM0QCP4NT564ML39" localSheetId="2" hidden="1">#REF!</definedName>
    <definedName name="BExGX5MWTL78XM0QCP4NT564ML39" localSheetId="0" hidden="1">#REF!</definedName>
    <definedName name="BExGX5MWTL78XM0QCP4NT564ML39" hidden="1">#REF!</definedName>
    <definedName name="BExGX6U988MCFIGDA1282F92U9AA" localSheetId="5" hidden="1">#REF!</definedName>
    <definedName name="BExGX6U988MCFIGDA1282F92U9AA" localSheetId="9" hidden="1">#REF!</definedName>
    <definedName name="BExGX6U988MCFIGDA1282F92U9AA" localSheetId="6" hidden="1">#REF!</definedName>
    <definedName name="BExGX6U988MCFIGDA1282F92U9AA" localSheetId="10" hidden="1">#REF!</definedName>
    <definedName name="BExGX6U988MCFIGDA1282F92U9AA" localSheetId="13" hidden="1">#REF!</definedName>
    <definedName name="BExGX6U988MCFIGDA1282F92U9AA" localSheetId="14" hidden="1">#REF!</definedName>
    <definedName name="BExGX6U988MCFIGDA1282F92U9AA" localSheetId="16" hidden="1">#REF!</definedName>
    <definedName name="BExGX6U988MCFIGDA1282F92U9AA" localSheetId="15" hidden="1">#REF!</definedName>
    <definedName name="BExGX6U988MCFIGDA1282F92U9AA" localSheetId="18" hidden="1">#REF!</definedName>
    <definedName name="BExGX6U988MCFIGDA1282F92U9AA" localSheetId="17" hidden="1">#REF!</definedName>
    <definedName name="BExGX6U988MCFIGDA1282F92U9AA" localSheetId="2" hidden="1">#REF!</definedName>
    <definedName name="BExGX6U988MCFIGDA1282F92U9AA" localSheetId="0" hidden="1">#REF!</definedName>
    <definedName name="BExGX6U988MCFIGDA1282F92U9AA" hidden="1">#REF!</definedName>
    <definedName name="BExGX7FTB1CKAT5HUW6H531FIY6I" localSheetId="5" hidden="1">#REF!</definedName>
    <definedName name="BExGX7FTB1CKAT5HUW6H531FIY6I" localSheetId="9" hidden="1">#REF!</definedName>
    <definedName name="BExGX7FTB1CKAT5HUW6H531FIY6I" localSheetId="6" hidden="1">#REF!</definedName>
    <definedName name="BExGX7FTB1CKAT5HUW6H531FIY6I" localSheetId="10" hidden="1">#REF!</definedName>
    <definedName name="BExGX7FTB1CKAT5HUW6H531FIY6I" localSheetId="13" hidden="1">#REF!</definedName>
    <definedName name="BExGX7FTB1CKAT5HUW6H531FIY6I" localSheetId="14" hidden="1">#REF!</definedName>
    <definedName name="BExGX7FTB1CKAT5HUW6H531FIY6I" localSheetId="16" hidden="1">#REF!</definedName>
    <definedName name="BExGX7FTB1CKAT5HUW6H531FIY6I" localSheetId="15" hidden="1">#REF!</definedName>
    <definedName name="BExGX7FTB1CKAT5HUW6H531FIY6I" localSheetId="18" hidden="1">#REF!</definedName>
    <definedName name="BExGX7FTB1CKAT5HUW6H531FIY6I" localSheetId="17" hidden="1">#REF!</definedName>
    <definedName name="BExGX7FTB1CKAT5HUW6H531FIY6I" localSheetId="2" hidden="1">#REF!</definedName>
    <definedName name="BExGX7FTB1CKAT5HUW6H531FIY6I" localSheetId="0" hidden="1">#REF!</definedName>
    <definedName name="BExGX7FTB1CKAT5HUW6H531FIY6I" hidden="1">#REF!</definedName>
    <definedName name="BExGX9DVACJQIZ4GH6YAD2A7F70O" localSheetId="5" hidden="1">#REF!</definedName>
    <definedName name="BExGX9DVACJQIZ4GH6YAD2A7F70O" localSheetId="9" hidden="1">#REF!</definedName>
    <definedName name="BExGX9DVACJQIZ4GH6YAD2A7F70O" localSheetId="6" hidden="1">#REF!</definedName>
    <definedName name="BExGX9DVACJQIZ4GH6YAD2A7F70O" localSheetId="10" hidden="1">#REF!</definedName>
    <definedName name="BExGX9DVACJQIZ4GH6YAD2A7F70O" localSheetId="13" hidden="1">#REF!</definedName>
    <definedName name="BExGX9DVACJQIZ4GH6YAD2A7F70O" localSheetId="14" hidden="1">#REF!</definedName>
    <definedName name="BExGX9DVACJQIZ4GH6YAD2A7F70O" localSheetId="16" hidden="1">#REF!</definedName>
    <definedName name="BExGX9DVACJQIZ4GH6YAD2A7F70O" localSheetId="15" hidden="1">#REF!</definedName>
    <definedName name="BExGX9DVACJQIZ4GH6YAD2A7F70O" localSheetId="18" hidden="1">#REF!</definedName>
    <definedName name="BExGX9DVACJQIZ4GH6YAD2A7F70O" localSheetId="17" hidden="1">#REF!</definedName>
    <definedName name="BExGX9DVACJQIZ4GH6YAD2A7F70O" localSheetId="2" hidden="1">#REF!</definedName>
    <definedName name="BExGX9DVACJQIZ4GH6YAD2A7F70O" localSheetId="0" hidden="1">#REF!</definedName>
    <definedName name="BExGX9DVACJQIZ4GH6YAD2A7F70O" hidden="1">#REF!</definedName>
    <definedName name="BExGXCZBQISQ3IMF6DJH1OXNAQP8" localSheetId="5" hidden="1">#REF!</definedName>
    <definedName name="BExGXCZBQISQ3IMF6DJH1OXNAQP8" localSheetId="9" hidden="1">#REF!</definedName>
    <definedName name="BExGXCZBQISQ3IMF6DJH1OXNAQP8" localSheetId="6" hidden="1">#REF!</definedName>
    <definedName name="BExGXCZBQISQ3IMF6DJH1OXNAQP8" localSheetId="10" hidden="1">#REF!</definedName>
    <definedName name="BExGXCZBQISQ3IMF6DJH1OXNAQP8" localSheetId="13" hidden="1">#REF!</definedName>
    <definedName name="BExGXCZBQISQ3IMF6DJH1OXNAQP8" localSheetId="14" hidden="1">#REF!</definedName>
    <definedName name="BExGXCZBQISQ3IMF6DJH1OXNAQP8" localSheetId="16" hidden="1">#REF!</definedName>
    <definedName name="BExGXCZBQISQ3IMF6DJH1OXNAQP8" localSheetId="15" hidden="1">#REF!</definedName>
    <definedName name="BExGXCZBQISQ3IMF6DJH1OXNAQP8" localSheetId="18" hidden="1">#REF!</definedName>
    <definedName name="BExGXCZBQISQ3IMF6DJH1OXNAQP8" localSheetId="17" hidden="1">#REF!</definedName>
    <definedName name="BExGXCZBQISQ3IMF6DJH1OXNAQP8" localSheetId="2" hidden="1">#REF!</definedName>
    <definedName name="BExGXCZBQISQ3IMF6DJH1OXNAQP8" localSheetId="0" hidden="1">#REF!</definedName>
    <definedName name="BExGXCZBQISQ3IMF6DJH1OXNAQP8" hidden="1">#REF!</definedName>
    <definedName name="BExGXDVP2S2Y8Z8Q43I78RCIK3DD" localSheetId="5" hidden="1">#REF!</definedName>
    <definedName name="BExGXDVP2S2Y8Z8Q43I78RCIK3DD" localSheetId="9" hidden="1">#REF!</definedName>
    <definedName name="BExGXDVP2S2Y8Z8Q43I78RCIK3DD" localSheetId="6" hidden="1">#REF!</definedName>
    <definedName name="BExGXDVP2S2Y8Z8Q43I78RCIK3DD" localSheetId="10" hidden="1">#REF!</definedName>
    <definedName name="BExGXDVP2S2Y8Z8Q43I78RCIK3DD" localSheetId="13" hidden="1">#REF!</definedName>
    <definedName name="BExGXDVP2S2Y8Z8Q43I78RCIK3DD" localSheetId="14" hidden="1">#REF!</definedName>
    <definedName name="BExGXDVP2S2Y8Z8Q43I78RCIK3DD" localSheetId="16" hidden="1">#REF!</definedName>
    <definedName name="BExGXDVP2S2Y8Z8Q43I78RCIK3DD" localSheetId="15" hidden="1">#REF!</definedName>
    <definedName name="BExGXDVP2S2Y8Z8Q43I78RCIK3DD" localSheetId="18" hidden="1">#REF!</definedName>
    <definedName name="BExGXDVP2S2Y8Z8Q43I78RCIK3DD" localSheetId="17" hidden="1">#REF!</definedName>
    <definedName name="BExGXDVP2S2Y8Z8Q43I78RCIK3DD" localSheetId="2" hidden="1">#REF!</definedName>
    <definedName name="BExGXDVP2S2Y8Z8Q43I78RCIK3DD" localSheetId="0" hidden="1">#REF!</definedName>
    <definedName name="BExGXDVP2S2Y8Z8Q43I78RCIK3DD" hidden="1">#REF!</definedName>
    <definedName name="BExGXJ9W5JU7TT9S0BKL5Y6VVB39" localSheetId="5" hidden="1">#REF!</definedName>
    <definedName name="BExGXJ9W5JU7TT9S0BKL5Y6VVB39" localSheetId="9" hidden="1">#REF!</definedName>
    <definedName name="BExGXJ9W5JU7TT9S0BKL5Y6VVB39" localSheetId="6" hidden="1">#REF!</definedName>
    <definedName name="BExGXJ9W5JU7TT9S0BKL5Y6VVB39" localSheetId="10" hidden="1">#REF!</definedName>
    <definedName name="BExGXJ9W5JU7TT9S0BKL5Y6VVB39" localSheetId="13" hidden="1">#REF!</definedName>
    <definedName name="BExGXJ9W5JU7TT9S0BKL5Y6VVB39" localSheetId="14" hidden="1">#REF!</definedName>
    <definedName name="BExGXJ9W5JU7TT9S0BKL5Y6VVB39" localSheetId="16" hidden="1">#REF!</definedName>
    <definedName name="BExGXJ9W5JU7TT9S0BKL5Y6VVB39" localSheetId="15" hidden="1">#REF!</definedName>
    <definedName name="BExGXJ9W5JU7TT9S0BKL5Y6VVB39" localSheetId="18" hidden="1">#REF!</definedName>
    <definedName name="BExGXJ9W5JU7TT9S0BKL5Y6VVB39" localSheetId="17" hidden="1">#REF!</definedName>
    <definedName name="BExGXJ9W5JU7TT9S0BKL5Y6VVB39" localSheetId="2" hidden="1">#REF!</definedName>
    <definedName name="BExGXJ9W5JU7TT9S0BKL5Y6VVB39" localSheetId="0" hidden="1">#REF!</definedName>
    <definedName name="BExGXJ9W5JU7TT9S0BKL5Y6VVB39" hidden="1">#REF!</definedName>
    <definedName name="BExGXWB73RJ4BASBQTQ8EY0EC1EB" localSheetId="5" hidden="1">#REF!</definedName>
    <definedName name="BExGXWB73RJ4BASBQTQ8EY0EC1EB" localSheetId="9" hidden="1">#REF!</definedName>
    <definedName name="BExGXWB73RJ4BASBQTQ8EY0EC1EB" localSheetId="6" hidden="1">#REF!</definedName>
    <definedName name="BExGXWB73RJ4BASBQTQ8EY0EC1EB" localSheetId="10" hidden="1">#REF!</definedName>
    <definedName name="BExGXWB73RJ4BASBQTQ8EY0EC1EB" localSheetId="13" hidden="1">#REF!</definedName>
    <definedName name="BExGXWB73RJ4BASBQTQ8EY0EC1EB" localSheetId="14" hidden="1">#REF!</definedName>
    <definedName name="BExGXWB73RJ4BASBQTQ8EY0EC1EB" localSheetId="16" hidden="1">#REF!</definedName>
    <definedName name="BExGXWB73RJ4BASBQTQ8EY0EC1EB" localSheetId="15" hidden="1">#REF!</definedName>
    <definedName name="BExGXWB73RJ4BASBQTQ8EY0EC1EB" localSheetId="18" hidden="1">#REF!</definedName>
    <definedName name="BExGXWB73RJ4BASBQTQ8EY0EC1EB" localSheetId="17" hidden="1">#REF!</definedName>
    <definedName name="BExGXWB73RJ4BASBQTQ8EY0EC1EB" localSheetId="2" hidden="1">#REF!</definedName>
    <definedName name="BExGXWB73RJ4BASBQTQ8EY0EC1EB" localSheetId="0" hidden="1">#REF!</definedName>
    <definedName name="BExGXWB73RJ4BASBQTQ8EY0EC1EB" hidden="1">#REF!</definedName>
    <definedName name="BExGXZ0ABB43C7SMRKZHWOSU9EQX" localSheetId="5" hidden="1">#REF!</definedName>
    <definedName name="BExGXZ0ABB43C7SMRKZHWOSU9EQX" localSheetId="9" hidden="1">#REF!</definedName>
    <definedName name="BExGXZ0ABB43C7SMRKZHWOSU9EQX" localSheetId="6" hidden="1">#REF!</definedName>
    <definedName name="BExGXZ0ABB43C7SMRKZHWOSU9EQX" localSheetId="10" hidden="1">#REF!</definedName>
    <definedName name="BExGXZ0ABB43C7SMRKZHWOSU9EQX" localSheetId="13" hidden="1">#REF!</definedName>
    <definedName name="BExGXZ0ABB43C7SMRKZHWOSU9EQX" localSheetId="14" hidden="1">#REF!</definedName>
    <definedName name="BExGXZ0ABB43C7SMRKZHWOSU9EQX" localSheetId="16" hidden="1">#REF!</definedName>
    <definedName name="BExGXZ0ABB43C7SMRKZHWOSU9EQX" localSheetId="15" hidden="1">#REF!</definedName>
    <definedName name="BExGXZ0ABB43C7SMRKZHWOSU9EQX" localSheetId="18" hidden="1">#REF!</definedName>
    <definedName name="BExGXZ0ABB43C7SMRKZHWOSU9EQX" localSheetId="17" hidden="1">#REF!</definedName>
    <definedName name="BExGXZ0ABB43C7SMRKZHWOSU9EQX" localSheetId="2" hidden="1">#REF!</definedName>
    <definedName name="BExGXZ0ABB43C7SMRKZHWOSU9EQX" localSheetId="0" hidden="1">#REF!</definedName>
    <definedName name="BExGXZ0ABB43C7SMRKZHWOSU9EQX" hidden="1">#REF!</definedName>
    <definedName name="BExGY6SU3SYVCJ3AG2ITY59SAZ5A" localSheetId="5" hidden="1">#REF!</definedName>
    <definedName name="BExGY6SU3SYVCJ3AG2ITY59SAZ5A" localSheetId="9" hidden="1">#REF!</definedName>
    <definedName name="BExGY6SU3SYVCJ3AG2ITY59SAZ5A" localSheetId="6" hidden="1">#REF!</definedName>
    <definedName name="BExGY6SU3SYVCJ3AG2ITY59SAZ5A" localSheetId="10" hidden="1">#REF!</definedName>
    <definedName name="BExGY6SU3SYVCJ3AG2ITY59SAZ5A" localSheetId="13" hidden="1">#REF!</definedName>
    <definedName name="BExGY6SU3SYVCJ3AG2ITY59SAZ5A" localSheetId="14" hidden="1">#REF!</definedName>
    <definedName name="BExGY6SU3SYVCJ3AG2ITY59SAZ5A" localSheetId="16" hidden="1">#REF!</definedName>
    <definedName name="BExGY6SU3SYVCJ3AG2ITY59SAZ5A" localSheetId="15" hidden="1">#REF!</definedName>
    <definedName name="BExGY6SU3SYVCJ3AG2ITY59SAZ5A" localSheetId="18" hidden="1">#REF!</definedName>
    <definedName name="BExGY6SU3SYVCJ3AG2ITY59SAZ5A" localSheetId="17" hidden="1">#REF!</definedName>
    <definedName name="BExGY6SU3SYVCJ3AG2ITY59SAZ5A" localSheetId="2" hidden="1">#REF!</definedName>
    <definedName name="BExGY6SU3SYVCJ3AG2ITY59SAZ5A" localSheetId="0" hidden="1">#REF!</definedName>
    <definedName name="BExGY6SU3SYVCJ3AG2ITY59SAZ5A" hidden="1">#REF!</definedName>
    <definedName name="BExGY6YA4P5KMY2VHT0DYK3YTFAX" localSheetId="5" hidden="1">#REF!</definedName>
    <definedName name="BExGY6YA4P5KMY2VHT0DYK3YTFAX" localSheetId="9" hidden="1">#REF!</definedName>
    <definedName name="BExGY6YA4P5KMY2VHT0DYK3YTFAX" localSheetId="6" hidden="1">#REF!</definedName>
    <definedName name="BExGY6YA4P5KMY2VHT0DYK3YTFAX" localSheetId="10" hidden="1">#REF!</definedName>
    <definedName name="BExGY6YA4P5KMY2VHT0DYK3YTFAX" localSheetId="13" hidden="1">#REF!</definedName>
    <definedName name="BExGY6YA4P5KMY2VHT0DYK3YTFAX" localSheetId="14" hidden="1">#REF!</definedName>
    <definedName name="BExGY6YA4P5KMY2VHT0DYK3YTFAX" localSheetId="16" hidden="1">#REF!</definedName>
    <definedName name="BExGY6YA4P5KMY2VHT0DYK3YTFAX" localSheetId="15" hidden="1">#REF!</definedName>
    <definedName name="BExGY6YA4P5KMY2VHT0DYK3YTFAX" localSheetId="18" hidden="1">#REF!</definedName>
    <definedName name="BExGY6YA4P5KMY2VHT0DYK3YTFAX" localSheetId="17" hidden="1">#REF!</definedName>
    <definedName name="BExGY6YA4P5KMY2VHT0DYK3YTFAX" localSheetId="2" hidden="1">#REF!</definedName>
    <definedName name="BExGY6YA4P5KMY2VHT0DYK3YTFAX" localSheetId="0" hidden="1">#REF!</definedName>
    <definedName name="BExGY6YA4P5KMY2VHT0DYK3YTFAX" hidden="1">#REF!</definedName>
    <definedName name="BExGY8G88PVVRYHPHRPJZFSX6HSC" localSheetId="5" hidden="1">#REF!</definedName>
    <definedName name="BExGY8G88PVVRYHPHRPJZFSX6HSC" localSheetId="9" hidden="1">#REF!</definedName>
    <definedName name="BExGY8G88PVVRYHPHRPJZFSX6HSC" localSheetId="6" hidden="1">#REF!</definedName>
    <definedName name="BExGY8G88PVVRYHPHRPJZFSX6HSC" localSheetId="10" hidden="1">#REF!</definedName>
    <definedName name="BExGY8G88PVVRYHPHRPJZFSX6HSC" localSheetId="13" hidden="1">#REF!</definedName>
    <definedName name="BExGY8G88PVVRYHPHRPJZFSX6HSC" localSheetId="14" hidden="1">#REF!</definedName>
    <definedName name="BExGY8G88PVVRYHPHRPJZFSX6HSC" localSheetId="16" hidden="1">#REF!</definedName>
    <definedName name="BExGY8G88PVVRYHPHRPJZFSX6HSC" localSheetId="15" hidden="1">#REF!</definedName>
    <definedName name="BExGY8G88PVVRYHPHRPJZFSX6HSC" localSheetId="18" hidden="1">#REF!</definedName>
    <definedName name="BExGY8G88PVVRYHPHRPJZFSX6HSC" localSheetId="17" hidden="1">#REF!</definedName>
    <definedName name="BExGY8G88PVVRYHPHRPJZFSX6HSC" localSheetId="2" hidden="1">#REF!</definedName>
    <definedName name="BExGY8G88PVVRYHPHRPJZFSX6HSC" localSheetId="0" hidden="1">#REF!</definedName>
    <definedName name="BExGY8G88PVVRYHPHRPJZFSX6HSC" hidden="1">#REF!</definedName>
    <definedName name="BExGYC718HTZ80PNKYPVIYGRJVF6" localSheetId="5" hidden="1">#REF!</definedName>
    <definedName name="BExGYC718HTZ80PNKYPVIYGRJVF6" localSheetId="9" hidden="1">#REF!</definedName>
    <definedName name="BExGYC718HTZ80PNKYPVIYGRJVF6" localSheetId="6" hidden="1">#REF!</definedName>
    <definedName name="BExGYC718HTZ80PNKYPVIYGRJVF6" localSheetId="10" hidden="1">#REF!</definedName>
    <definedName name="BExGYC718HTZ80PNKYPVIYGRJVF6" localSheetId="13" hidden="1">#REF!</definedName>
    <definedName name="BExGYC718HTZ80PNKYPVIYGRJVF6" localSheetId="14" hidden="1">#REF!</definedName>
    <definedName name="BExGYC718HTZ80PNKYPVIYGRJVF6" localSheetId="16" hidden="1">#REF!</definedName>
    <definedName name="BExGYC718HTZ80PNKYPVIYGRJVF6" localSheetId="15" hidden="1">#REF!</definedName>
    <definedName name="BExGYC718HTZ80PNKYPVIYGRJVF6" localSheetId="18" hidden="1">#REF!</definedName>
    <definedName name="BExGYC718HTZ80PNKYPVIYGRJVF6" localSheetId="17" hidden="1">#REF!</definedName>
    <definedName name="BExGYC718HTZ80PNKYPVIYGRJVF6" localSheetId="2" hidden="1">#REF!</definedName>
    <definedName name="BExGYC718HTZ80PNKYPVIYGRJVF6" localSheetId="0" hidden="1">#REF!</definedName>
    <definedName name="BExGYC718HTZ80PNKYPVIYGRJVF6" hidden="1">#REF!</definedName>
    <definedName name="BExGYCNATXZY2FID93B17YWIPPRD" localSheetId="5" hidden="1">#REF!</definedName>
    <definedName name="BExGYCNATXZY2FID93B17YWIPPRD" localSheetId="9" hidden="1">#REF!</definedName>
    <definedName name="BExGYCNATXZY2FID93B17YWIPPRD" localSheetId="6" hidden="1">#REF!</definedName>
    <definedName name="BExGYCNATXZY2FID93B17YWIPPRD" localSheetId="10" hidden="1">#REF!</definedName>
    <definedName name="BExGYCNATXZY2FID93B17YWIPPRD" localSheetId="13" hidden="1">#REF!</definedName>
    <definedName name="BExGYCNATXZY2FID93B17YWIPPRD" localSheetId="14" hidden="1">#REF!</definedName>
    <definedName name="BExGYCNATXZY2FID93B17YWIPPRD" localSheetId="16" hidden="1">#REF!</definedName>
    <definedName name="BExGYCNATXZY2FID93B17YWIPPRD" localSheetId="15" hidden="1">#REF!</definedName>
    <definedName name="BExGYCNATXZY2FID93B17YWIPPRD" localSheetId="18" hidden="1">#REF!</definedName>
    <definedName name="BExGYCNATXZY2FID93B17YWIPPRD" localSheetId="17" hidden="1">#REF!</definedName>
    <definedName name="BExGYCNATXZY2FID93B17YWIPPRD" localSheetId="2" hidden="1">#REF!</definedName>
    <definedName name="BExGYCNATXZY2FID93B17YWIPPRD" localSheetId="0" hidden="1">#REF!</definedName>
    <definedName name="BExGYCNATXZY2FID93B17YWIPPRD" hidden="1">#REF!</definedName>
    <definedName name="BExGYGJJJ3BBCQAOA51WHP01HN73" localSheetId="5" hidden="1">#REF!</definedName>
    <definedName name="BExGYGJJJ3BBCQAOA51WHP01HN73" localSheetId="9" hidden="1">#REF!</definedName>
    <definedName name="BExGYGJJJ3BBCQAOA51WHP01HN73" localSheetId="6" hidden="1">#REF!</definedName>
    <definedName name="BExGYGJJJ3BBCQAOA51WHP01HN73" localSheetId="10" hidden="1">#REF!</definedName>
    <definedName name="BExGYGJJJ3BBCQAOA51WHP01HN73" localSheetId="13" hidden="1">#REF!</definedName>
    <definedName name="BExGYGJJJ3BBCQAOA51WHP01HN73" localSheetId="14" hidden="1">#REF!</definedName>
    <definedName name="BExGYGJJJ3BBCQAOA51WHP01HN73" localSheetId="16" hidden="1">#REF!</definedName>
    <definedName name="BExGYGJJJ3BBCQAOA51WHP01HN73" localSheetId="15" hidden="1">#REF!</definedName>
    <definedName name="BExGYGJJJ3BBCQAOA51WHP01HN73" localSheetId="18" hidden="1">#REF!</definedName>
    <definedName name="BExGYGJJJ3BBCQAOA51WHP01HN73" localSheetId="17" hidden="1">#REF!</definedName>
    <definedName name="BExGYGJJJ3BBCQAOA51WHP01HN73" localSheetId="2" hidden="1">#REF!</definedName>
    <definedName name="BExGYGJJJ3BBCQAOA51WHP01HN73" localSheetId="0" hidden="1">#REF!</definedName>
    <definedName name="BExGYGJJJ3BBCQAOA51WHP01HN73" hidden="1">#REF!</definedName>
    <definedName name="BExGYOS6TV2C72PLRFU8RP1I58GY" localSheetId="5" hidden="1">#REF!</definedName>
    <definedName name="BExGYOS6TV2C72PLRFU8RP1I58GY" localSheetId="9" hidden="1">#REF!</definedName>
    <definedName name="BExGYOS6TV2C72PLRFU8RP1I58GY" localSheetId="6" hidden="1">#REF!</definedName>
    <definedName name="BExGYOS6TV2C72PLRFU8RP1I58GY" localSheetId="10" hidden="1">#REF!</definedName>
    <definedName name="BExGYOS6TV2C72PLRFU8RP1I58GY" localSheetId="13" hidden="1">#REF!</definedName>
    <definedName name="BExGYOS6TV2C72PLRFU8RP1I58GY" localSheetId="14" hidden="1">#REF!</definedName>
    <definedName name="BExGYOS6TV2C72PLRFU8RP1I58GY" localSheetId="16" hidden="1">#REF!</definedName>
    <definedName name="BExGYOS6TV2C72PLRFU8RP1I58GY" localSheetId="15" hidden="1">#REF!</definedName>
    <definedName name="BExGYOS6TV2C72PLRFU8RP1I58GY" localSheetId="18" hidden="1">#REF!</definedName>
    <definedName name="BExGYOS6TV2C72PLRFU8RP1I58GY" localSheetId="17" hidden="1">#REF!</definedName>
    <definedName name="BExGYOS6TV2C72PLRFU8RP1I58GY" localSheetId="2" hidden="1">#REF!</definedName>
    <definedName name="BExGYOS6TV2C72PLRFU8RP1I58GY" localSheetId="0" hidden="1">#REF!</definedName>
    <definedName name="BExGYOS6TV2C72PLRFU8RP1I58GY" hidden="1">#REF!</definedName>
    <definedName name="BExGYXBM828PX0KPDVAZBWDL6MJZ" localSheetId="5" hidden="1">#REF!</definedName>
    <definedName name="BExGYXBM828PX0KPDVAZBWDL6MJZ" localSheetId="9" hidden="1">#REF!</definedName>
    <definedName name="BExGYXBM828PX0KPDVAZBWDL6MJZ" localSheetId="6" hidden="1">#REF!</definedName>
    <definedName name="BExGYXBM828PX0KPDVAZBWDL6MJZ" localSheetId="10" hidden="1">#REF!</definedName>
    <definedName name="BExGYXBM828PX0KPDVAZBWDL6MJZ" localSheetId="13" hidden="1">#REF!</definedName>
    <definedName name="BExGYXBM828PX0KPDVAZBWDL6MJZ" localSheetId="14" hidden="1">#REF!</definedName>
    <definedName name="BExGYXBM828PX0KPDVAZBWDL6MJZ" localSheetId="16" hidden="1">#REF!</definedName>
    <definedName name="BExGYXBM828PX0KPDVAZBWDL6MJZ" localSheetId="15" hidden="1">#REF!</definedName>
    <definedName name="BExGYXBM828PX0KPDVAZBWDL6MJZ" localSheetId="18" hidden="1">#REF!</definedName>
    <definedName name="BExGYXBM828PX0KPDVAZBWDL6MJZ" localSheetId="17" hidden="1">#REF!</definedName>
    <definedName name="BExGYXBM828PX0KPDVAZBWDL6MJZ" localSheetId="2" hidden="1">#REF!</definedName>
    <definedName name="BExGYXBM828PX0KPDVAZBWDL6MJZ" localSheetId="0" hidden="1">#REF!</definedName>
    <definedName name="BExGYXBM828PX0KPDVAZBWDL6MJZ" hidden="1">#REF!</definedName>
    <definedName name="BExGZJ78ZWZCVHZ3BKEKFJZ6MAEO" localSheetId="5" hidden="1">#REF!</definedName>
    <definedName name="BExGZJ78ZWZCVHZ3BKEKFJZ6MAEO" localSheetId="9" hidden="1">#REF!</definedName>
    <definedName name="BExGZJ78ZWZCVHZ3BKEKFJZ6MAEO" localSheetId="6" hidden="1">#REF!</definedName>
    <definedName name="BExGZJ78ZWZCVHZ3BKEKFJZ6MAEO" localSheetId="10" hidden="1">#REF!</definedName>
    <definedName name="BExGZJ78ZWZCVHZ3BKEKFJZ6MAEO" localSheetId="13" hidden="1">#REF!</definedName>
    <definedName name="BExGZJ78ZWZCVHZ3BKEKFJZ6MAEO" localSheetId="14" hidden="1">#REF!</definedName>
    <definedName name="BExGZJ78ZWZCVHZ3BKEKFJZ6MAEO" localSheetId="16" hidden="1">#REF!</definedName>
    <definedName name="BExGZJ78ZWZCVHZ3BKEKFJZ6MAEO" localSheetId="15" hidden="1">#REF!</definedName>
    <definedName name="BExGZJ78ZWZCVHZ3BKEKFJZ6MAEO" localSheetId="18" hidden="1">#REF!</definedName>
    <definedName name="BExGZJ78ZWZCVHZ3BKEKFJZ6MAEO" localSheetId="17" hidden="1">#REF!</definedName>
    <definedName name="BExGZJ78ZWZCVHZ3BKEKFJZ6MAEO" localSheetId="2" hidden="1">#REF!</definedName>
    <definedName name="BExGZJ78ZWZCVHZ3BKEKFJZ6MAEO" localSheetId="0" hidden="1">#REF!</definedName>
    <definedName name="BExGZJ78ZWZCVHZ3BKEKFJZ6MAEO" hidden="1">#REF!</definedName>
    <definedName name="BExGZOLH2QV73J3M9IWDDPA62TP4" localSheetId="5" hidden="1">#REF!</definedName>
    <definedName name="BExGZOLH2QV73J3M9IWDDPA62TP4" localSheetId="9" hidden="1">#REF!</definedName>
    <definedName name="BExGZOLH2QV73J3M9IWDDPA62TP4" localSheetId="6" hidden="1">#REF!</definedName>
    <definedName name="BExGZOLH2QV73J3M9IWDDPA62TP4" localSheetId="10" hidden="1">#REF!</definedName>
    <definedName name="BExGZOLH2QV73J3M9IWDDPA62TP4" localSheetId="13" hidden="1">#REF!</definedName>
    <definedName name="BExGZOLH2QV73J3M9IWDDPA62TP4" localSheetId="14" hidden="1">#REF!</definedName>
    <definedName name="BExGZOLH2QV73J3M9IWDDPA62TP4" localSheetId="16" hidden="1">#REF!</definedName>
    <definedName name="BExGZOLH2QV73J3M9IWDDPA62TP4" localSheetId="15" hidden="1">#REF!</definedName>
    <definedName name="BExGZOLH2QV73J3M9IWDDPA62TP4" localSheetId="18" hidden="1">#REF!</definedName>
    <definedName name="BExGZOLH2QV73J3M9IWDDPA62TP4" localSheetId="17" hidden="1">#REF!</definedName>
    <definedName name="BExGZOLH2QV73J3M9IWDDPA62TP4" localSheetId="2" hidden="1">#REF!</definedName>
    <definedName name="BExGZOLH2QV73J3M9IWDDPA62TP4" localSheetId="0" hidden="1">#REF!</definedName>
    <definedName name="BExGZOLH2QV73J3M9IWDDPA62TP4" hidden="1">#REF!</definedName>
    <definedName name="BExGZP1PWGFKVVVN4YDIS22DZPCR" localSheetId="5" hidden="1">#REF!</definedName>
    <definedName name="BExGZP1PWGFKVVVN4YDIS22DZPCR" localSheetId="9" hidden="1">#REF!</definedName>
    <definedName name="BExGZP1PWGFKVVVN4YDIS22DZPCR" localSheetId="6" hidden="1">#REF!</definedName>
    <definedName name="BExGZP1PWGFKVVVN4YDIS22DZPCR" localSheetId="10" hidden="1">#REF!</definedName>
    <definedName name="BExGZP1PWGFKVVVN4YDIS22DZPCR" localSheetId="13" hidden="1">#REF!</definedName>
    <definedName name="BExGZP1PWGFKVVVN4YDIS22DZPCR" localSheetId="14" hidden="1">#REF!</definedName>
    <definedName name="BExGZP1PWGFKVVVN4YDIS22DZPCR" localSheetId="16" hidden="1">#REF!</definedName>
    <definedName name="BExGZP1PWGFKVVVN4YDIS22DZPCR" localSheetId="15" hidden="1">#REF!</definedName>
    <definedName name="BExGZP1PWGFKVVVN4YDIS22DZPCR" localSheetId="18" hidden="1">#REF!</definedName>
    <definedName name="BExGZP1PWGFKVVVN4YDIS22DZPCR" localSheetId="17" hidden="1">#REF!</definedName>
    <definedName name="BExGZP1PWGFKVVVN4YDIS22DZPCR" localSheetId="2" hidden="1">#REF!</definedName>
    <definedName name="BExGZP1PWGFKVVVN4YDIS22DZPCR" localSheetId="0" hidden="1">#REF!</definedName>
    <definedName name="BExGZP1PWGFKVVVN4YDIS22DZPCR" hidden="1">#REF!</definedName>
    <definedName name="BExGZQUHCPM6G5U9OM8JU339JAG6" localSheetId="5" hidden="1">#REF!</definedName>
    <definedName name="BExGZQUHCPM6G5U9OM8JU339JAG6" localSheetId="9" hidden="1">#REF!</definedName>
    <definedName name="BExGZQUHCPM6G5U9OM8JU339JAG6" localSheetId="6" hidden="1">#REF!</definedName>
    <definedName name="BExGZQUHCPM6G5U9OM8JU339JAG6" localSheetId="10" hidden="1">#REF!</definedName>
    <definedName name="BExGZQUHCPM6G5U9OM8JU339JAG6" localSheetId="13" hidden="1">#REF!</definedName>
    <definedName name="BExGZQUHCPM6G5U9OM8JU339JAG6" localSheetId="14" hidden="1">#REF!</definedName>
    <definedName name="BExGZQUHCPM6G5U9OM8JU339JAG6" localSheetId="16" hidden="1">#REF!</definedName>
    <definedName name="BExGZQUHCPM6G5U9OM8JU339JAG6" localSheetId="15" hidden="1">#REF!</definedName>
    <definedName name="BExGZQUHCPM6G5U9OM8JU339JAG6" localSheetId="18" hidden="1">#REF!</definedName>
    <definedName name="BExGZQUHCPM6G5U9OM8JU339JAG6" localSheetId="17" hidden="1">#REF!</definedName>
    <definedName name="BExGZQUHCPM6G5U9OM8JU339JAG6" localSheetId="2" hidden="1">#REF!</definedName>
    <definedName name="BExGZQUHCPM6G5U9OM8JU339JAG6" localSheetId="0" hidden="1">#REF!</definedName>
    <definedName name="BExGZQUHCPM6G5U9OM8JU339JAG6" hidden="1">#REF!</definedName>
    <definedName name="BExH00FQKX09BD5WU4DB5KPXAUYA" localSheetId="5" hidden="1">#REF!</definedName>
    <definedName name="BExH00FQKX09BD5WU4DB5KPXAUYA" localSheetId="9" hidden="1">#REF!</definedName>
    <definedName name="BExH00FQKX09BD5WU4DB5KPXAUYA" localSheetId="6" hidden="1">#REF!</definedName>
    <definedName name="BExH00FQKX09BD5WU4DB5KPXAUYA" localSheetId="10" hidden="1">#REF!</definedName>
    <definedName name="BExH00FQKX09BD5WU4DB5KPXAUYA" localSheetId="13" hidden="1">#REF!</definedName>
    <definedName name="BExH00FQKX09BD5WU4DB5KPXAUYA" localSheetId="14" hidden="1">#REF!</definedName>
    <definedName name="BExH00FQKX09BD5WU4DB5KPXAUYA" localSheetId="16" hidden="1">#REF!</definedName>
    <definedName name="BExH00FQKX09BD5WU4DB5KPXAUYA" localSheetId="15" hidden="1">#REF!</definedName>
    <definedName name="BExH00FQKX09BD5WU4DB5KPXAUYA" localSheetId="18" hidden="1">#REF!</definedName>
    <definedName name="BExH00FQKX09BD5WU4DB5KPXAUYA" localSheetId="17" hidden="1">#REF!</definedName>
    <definedName name="BExH00FQKX09BD5WU4DB5KPXAUYA" localSheetId="2" hidden="1">#REF!</definedName>
    <definedName name="BExH00FQKX09BD5WU4DB5KPXAUYA" localSheetId="0" hidden="1">#REF!</definedName>
    <definedName name="BExH00FQKX09BD5WU4DB5KPXAUYA" hidden="1">#REF!</definedName>
    <definedName name="BExH00L21GZX5YJJGVMOAWBERLP5" localSheetId="5" hidden="1">#REF!</definedName>
    <definedName name="BExH00L21GZX5YJJGVMOAWBERLP5" localSheetId="9" hidden="1">#REF!</definedName>
    <definedName name="BExH00L21GZX5YJJGVMOAWBERLP5" localSheetId="6" hidden="1">#REF!</definedName>
    <definedName name="BExH00L21GZX5YJJGVMOAWBERLP5" localSheetId="10" hidden="1">#REF!</definedName>
    <definedName name="BExH00L21GZX5YJJGVMOAWBERLP5" localSheetId="13" hidden="1">#REF!</definedName>
    <definedName name="BExH00L21GZX5YJJGVMOAWBERLP5" localSheetId="14" hidden="1">#REF!</definedName>
    <definedName name="BExH00L21GZX5YJJGVMOAWBERLP5" localSheetId="16" hidden="1">#REF!</definedName>
    <definedName name="BExH00L21GZX5YJJGVMOAWBERLP5" localSheetId="15" hidden="1">#REF!</definedName>
    <definedName name="BExH00L21GZX5YJJGVMOAWBERLP5" localSheetId="18" hidden="1">#REF!</definedName>
    <definedName name="BExH00L21GZX5YJJGVMOAWBERLP5" localSheetId="17" hidden="1">#REF!</definedName>
    <definedName name="BExH00L21GZX5YJJGVMOAWBERLP5" localSheetId="2" hidden="1">#REF!</definedName>
    <definedName name="BExH00L21GZX5YJJGVMOAWBERLP5" localSheetId="0" hidden="1">#REF!</definedName>
    <definedName name="BExH00L21GZX5YJJGVMOAWBERLP5" hidden="1">#REF!</definedName>
    <definedName name="BExH02ZD6VAY1KQLAQYBBI6WWIZB" localSheetId="5" hidden="1">#REF!</definedName>
    <definedName name="BExH02ZD6VAY1KQLAQYBBI6WWIZB" localSheetId="9" hidden="1">#REF!</definedName>
    <definedName name="BExH02ZD6VAY1KQLAQYBBI6WWIZB" localSheetId="6" hidden="1">#REF!</definedName>
    <definedName name="BExH02ZD6VAY1KQLAQYBBI6WWIZB" localSheetId="10" hidden="1">#REF!</definedName>
    <definedName name="BExH02ZD6VAY1KQLAQYBBI6WWIZB" localSheetId="13" hidden="1">#REF!</definedName>
    <definedName name="BExH02ZD6VAY1KQLAQYBBI6WWIZB" localSheetId="14" hidden="1">#REF!</definedName>
    <definedName name="BExH02ZD6VAY1KQLAQYBBI6WWIZB" localSheetId="16" hidden="1">#REF!</definedName>
    <definedName name="BExH02ZD6VAY1KQLAQYBBI6WWIZB" localSheetId="15" hidden="1">#REF!</definedName>
    <definedName name="BExH02ZD6VAY1KQLAQYBBI6WWIZB" localSheetId="18" hidden="1">#REF!</definedName>
    <definedName name="BExH02ZD6VAY1KQLAQYBBI6WWIZB" localSheetId="17" hidden="1">#REF!</definedName>
    <definedName name="BExH02ZD6VAY1KQLAQYBBI6WWIZB" localSheetId="2" hidden="1">#REF!</definedName>
    <definedName name="BExH02ZD6VAY1KQLAQYBBI6WWIZB" localSheetId="0" hidden="1">#REF!</definedName>
    <definedName name="BExH02ZD6VAY1KQLAQYBBI6WWIZB" hidden="1">#REF!</definedName>
    <definedName name="BExH08Z6LQCGGSGSAILMHX4X7JMD" localSheetId="5" hidden="1">#REF!</definedName>
    <definedName name="BExH08Z6LQCGGSGSAILMHX4X7JMD" localSheetId="9" hidden="1">#REF!</definedName>
    <definedName name="BExH08Z6LQCGGSGSAILMHX4X7JMD" localSheetId="6" hidden="1">#REF!</definedName>
    <definedName name="BExH08Z6LQCGGSGSAILMHX4X7JMD" localSheetId="10" hidden="1">#REF!</definedName>
    <definedName name="BExH08Z6LQCGGSGSAILMHX4X7JMD" localSheetId="13" hidden="1">#REF!</definedName>
    <definedName name="BExH08Z6LQCGGSGSAILMHX4X7JMD" localSheetId="14" hidden="1">#REF!</definedName>
    <definedName name="BExH08Z6LQCGGSGSAILMHX4X7JMD" localSheetId="16" hidden="1">#REF!</definedName>
    <definedName name="BExH08Z6LQCGGSGSAILMHX4X7JMD" localSheetId="15" hidden="1">#REF!</definedName>
    <definedName name="BExH08Z6LQCGGSGSAILMHX4X7JMD" localSheetId="18" hidden="1">#REF!</definedName>
    <definedName name="BExH08Z6LQCGGSGSAILMHX4X7JMD" localSheetId="17" hidden="1">#REF!</definedName>
    <definedName name="BExH08Z6LQCGGSGSAILMHX4X7JMD" localSheetId="2" hidden="1">#REF!</definedName>
    <definedName name="BExH08Z6LQCGGSGSAILMHX4X7JMD" localSheetId="0" hidden="1">#REF!</definedName>
    <definedName name="BExH08Z6LQCGGSGSAILMHX4X7JMD" hidden="1">#REF!</definedName>
    <definedName name="BExH0KT9Z8HEVRRQRGQ8YHXRLIJA" localSheetId="5" hidden="1">#REF!</definedName>
    <definedName name="BExH0KT9Z8HEVRRQRGQ8YHXRLIJA" localSheetId="9" hidden="1">#REF!</definedName>
    <definedName name="BExH0KT9Z8HEVRRQRGQ8YHXRLIJA" localSheetId="6" hidden="1">#REF!</definedName>
    <definedName name="BExH0KT9Z8HEVRRQRGQ8YHXRLIJA" localSheetId="10" hidden="1">#REF!</definedName>
    <definedName name="BExH0KT9Z8HEVRRQRGQ8YHXRLIJA" localSheetId="13" hidden="1">#REF!</definedName>
    <definedName name="BExH0KT9Z8HEVRRQRGQ8YHXRLIJA" localSheetId="14" hidden="1">#REF!</definedName>
    <definedName name="BExH0KT9Z8HEVRRQRGQ8YHXRLIJA" localSheetId="16" hidden="1">#REF!</definedName>
    <definedName name="BExH0KT9Z8HEVRRQRGQ8YHXRLIJA" localSheetId="15" hidden="1">#REF!</definedName>
    <definedName name="BExH0KT9Z8HEVRRQRGQ8YHXRLIJA" localSheetId="18" hidden="1">#REF!</definedName>
    <definedName name="BExH0KT9Z8HEVRRQRGQ8YHXRLIJA" localSheetId="17" hidden="1">#REF!</definedName>
    <definedName name="BExH0KT9Z8HEVRRQRGQ8YHXRLIJA" localSheetId="2" hidden="1">#REF!</definedName>
    <definedName name="BExH0KT9Z8HEVRRQRGQ8YHXRLIJA" localSheetId="0" hidden="1">#REF!</definedName>
    <definedName name="BExH0KT9Z8HEVRRQRGQ8YHXRLIJA" hidden="1">#REF!</definedName>
    <definedName name="BExH0M0FDN12YBOCKL3XL2Z7T7Y8" localSheetId="5" hidden="1">#REF!</definedName>
    <definedName name="BExH0M0FDN12YBOCKL3XL2Z7T7Y8" localSheetId="9" hidden="1">#REF!</definedName>
    <definedName name="BExH0M0FDN12YBOCKL3XL2Z7T7Y8" localSheetId="6" hidden="1">#REF!</definedName>
    <definedName name="BExH0M0FDN12YBOCKL3XL2Z7T7Y8" localSheetId="10" hidden="1">#REF!</definedName>
    <definedName name="BExH0M0FDN12YBOCKL3XL2Z7T7Y8" localSheetId="13" hidden="1">#REF!</definedName>
    <definedName name="BExH0M0FDN12YBOCKL3XL2Z7T7Y8" localSheetId="14" hidden="1">#REF!</definedName>
    <definedName name="BExH0M0FDN12YBOCKL3XL2Z7T7Y8" localSheetId="16" hidden="1">#REF!</definedName>
    <definedName name="BExH0M0FDN12YBOCKL3XL2Z7T7Y8" localSheetId="15" hidden="1">#REF!</definedName>
    <definedName name="BExH0M0FDN12YBOCKL3XL2Z7T7Y8" localSheetId="18" hidden="1">#REF!</definedName>
    <definedName name="BExH0M0FDN12YBOCKL3XL2Z7T7Y8" localSheetId="17" hidden="1">#REF!</definedName>
    <definedName name="BExH0M0FDN12YBOCKL3XL2Z7T7Y8" localSheetId="2" hidden="1">#REF!</definedName>
    <definedName name="BExH0M0FDN12YBOCKL3XL2Z7T7Y8" localSheetId="0" hidden="1">#REF!</definedName>
    <definedName name="BExH0M0FDN12YBOCKL3XL2Z7T7Y8" hidden="1">#REF!</definedName>
    <definedName name="BExH0O9G06YPZ5TN9RYT326I1CP2" localSheetId="5" hidden="1">#REF!</definedName>
    <definedName name="BExH0O9G06YPZ5TN9RYT326I1CP2" localSheetId="9" hidden="1">#REF!</definedName>
    <definedName name="BExH0O9G06YPZ5TN9RYT326I1CP2" localSheetId="6" hidden="1">#REF!</definedName>
    <definedName name="BExH0O9G06YPZ5TN9RYT326I1CP2" localSheetId="10" hidden="1">#REF!</definedName>
    <definedName name="BExH0O9G06YPZ5TN9RYT326I1CP2" localSheetId="13" hidden="1">#REF!</definedName>
    <definedName name="BExH0O9G06YPZ5TN9RYT326I1CP2" localSheetId="14" hidden="1">#REF!</definedName>
    <definedName name="BExH0O9G06YPZ5TN9RYT326I1CP2" localSheetId="16" hidden="1">#REF!</definedName>
    <definedName name="BExH0O9G06YPZ5TN9RYT326I1CP2" localSheetId="15" hidden="1">#REF!</definedName>
    <definedName name="BExH0O9G06YPZ5TN9RYT326I1CP2" localSheetId="18" hidden="1">#REF!</definedName>
    <definedName name="BExH0O9G06YPZ5TN9RYT326I1CP2" localSheetId="17" hidden="1">#REF!</definedName>
    <definedName name="BExH0O9G06YPZ5TN9RYT326I1CP2" localSheetId="2" hidden="1">#REF!</definedName>
    <definedName name="BExH0O9G06YPZ5TN9RYT326I1CP2" localSheetId="0" hidden="1">#REF!</definedName>
    <definedName name="BExH0O9G06YPZ5TN9RYT326I1CP2" hidden="1">#REF!</definedName>
    <definedName name="BExH0PGM6RG0F3AAGULBIGOH91C2" localSheetId="5" hidden="1">#REF!</definedName>
    <definedName name="BExH0PGM6RG0F3AAGULBIGOH91C2" localSheetId="9" hidden="1">#REF!</definedName>
    <definedName name="BExH0PGM6RG0F3AAGULBIGOH91C2" localSheetId="6" hidden="1">#REF!</definedName>
    <definedName name="BExH0PGM6RG0F3AAGULBIGOH91C2" localSheetId="10" hidden="1">#REF!</definedName>
    <definedName name="BExH0PGM6RG0F3AAGULBIGOH91C2" localSheetId="13" hidden="1">#REF!</definedName>
    <definedName name="BExH0PGM6RG0F3AAGULBIGOH91C2" localSheetId="14" hidden="1">#REF!</definedName>
    <definedName name="BExH0PGM6RG0F3AAGULBIGOH91C2" localSheetId="16" hidden="1">#REF!</definedName>
    <definedName name="BExH0PGM6RG0F3AAGULBIGOH91C2" localSheetId="15" hidden="1">#REF!</definedName>
    <definedName name="BExH0PGM6RG0F3AAGULBIGOH91C2" localSheetId="18" hidden="1">#REF!</definedName>
    <definedName name="BExH0PGM6RG0F3AAGULBIGOH91C2" localSheetId="17" hidden="1">#REF!</definedName>
    <definedName name="BExH0PGM6RG0F3AAGULBIGOH91C2" localSheetId="2" hidden="1">#REF!</definedName>
    <definedName name="BExH0PGM6RG0F3AAGULBIGOH91C2" localSheetId="0" hidden="1">#REF!</definedName>
    <definedName name="BExH0PGM6RG0F3AAGULBIGOH91C2" hidden="1">#REF!</definedName>
    <definedName name="BExH0QIB3F0YZLM5XYHBCU5F0OVR" localSheetId="5" hidden="1">#REF!</definedName>
    <definedName name="BExH0QIB3F0YZLM5XYHBCU5F0OVR" localSheetId="9" hidden="1">#REF!</definedName>
    <definedName name="BExH0QIB3F0YZLM5XYHBCU5F0OVR" localSheetId="6" hidden="1">#REF!</definedName>
    <definedName name="BExH0QIB3F0YZLM5XYHBCU5F0OVR" localSheetId="10" hidden="1">#REF!</definedName>
    <definedName name="BExH0QIB3F0YZLM5XYHBCU5F0OVR" localSheetId="13" hidden="1">#REF!</definedName>
    <definedName name="BExH0QIB3F0YZLM5XYHBCU5F0OVR" localSheetId="14" hidden="1">#REF!</definedName>
    <definedName name="BExH0QIB3F0YZLM5XYHBCU5F0OVR" localSheetId="16" hidden="1">#REF!</definedName>
    <definedName name="BExH0QIB3F0YZLM5XYHBCU5F0OVR" localSheetId="15" hidden="1">#REF!</definedName>
    <definedName name="BExH0QIB3F0YZLM5XYHBCU5F0OVR" localSheetId="18" hidden="1">#REF!</definedName>
    <definedName name="BExH0QIB3F0YZLM5XYHBCU5F0OVR" localSheetId="17" hidden="1">#REF!</definedName>
    <definedName name="BExH0QIB3F0YZLM5XYHBCU5F0OVR" localSheetId="2" hidden="1">#REF!</definedName>
    <definedName name="BExH0QIB3F0YZLM5XYHBCU5F0OVR" localSheetId="0" hidden="1">#REF!</definedName>
    <definedName name="BExH0QIB3F0YZLM5XYHBCU5F0OVR" hidden="1">#REF!</definedName>
    <definedName name="BExH0RK5LJAAP7O67ZFB4RG6WPPL" localSheetId="5" hidden="1">#REF!</definedName>
    <definedName name="BExH0RK5LJAAP7O67ZFB4RG6WPPL" localSheetId="9" hidden="1">#REF!</definedName>
    <definedName name="BExH0RK5LJAAP7O67ZFB4RG6WPPL" localSheetId="6" hidden="1">#REF!</definedName>
    <definedName name="BExH0RK5LJAAP7O67ZFB4RG6WPPL" localSheetId="10" hidden="1">#REF!</definedName>
    <definedName name="BExH0RK5LJAAP7O67ZFB4RG6WPPL" localSheetId="13" hidden="1">#REF!</definedName>
    <definedName name="BExH0RK5LJAAP7O67ZFB4RG6WPPL" localSheetId="14" hidden="1">#REF!</definedName>
    <definedName name="BExH0RK5LJAAP7O67ZFB4RG6WPPL" localSheetId="16" hidden="1">#REF!</definedName>
    <definedName name="BExH0RK5LJAAP7O67ZFB4RG6WPPL" localSheetId="15" hidden="1">#REF!</definedName>
    <definedName name="BExH0RK5LJAAP7O67ZFB4RG6WPPL" localSheetId="18" hidden="1">#REF!</definedName>
    <definedName name="BExH0RK5LJAAP7O67ZFB4RG6WPPL" localSheetId="17" hidden="1">#REF!</definedName>
    <definedName name="BExH0RK5LJAAP7O67ZFB4RG6WPPL" localSheetId="2" hidden="1">#REF!</definedName>
    <definedName name="BExH0RK5LJAAP7O67ZFB4RG6WPPL" localSheetId="0" hidden="1">#REF!</definedName>
    <definedName name="BExH0RK5LJAAP7O67ZFB4RG6WPPL" hidden="1">#REF!</definedName>
    <definedName name="BExH0WNJAKTJRCKMTX8O4KNMIIJM" localSheetId="5" hidden="1">#REF!</definedName>
    <definedName name="BExH0WNJAKTJRCKMTX8O4KNMIIJM" localSheetId="9" hidden="1">#REF!</definedName>
    <definedName name="BExH0WNJAKTJRCKMTX8O4KNMIIJM" localSheetId="6" hidden="1">#REF!</definedName>
    <definedName name="BExH0WNJAKTJRCKMTX8O4KNMIIJM" localSheetId="10" hidden="1">#REF!</definedName>
    <definedName name="BExH0WNJAKTJRCKMTX8O4KNMIIJM" localSheetId="13" hidden="1">#REF!</definedName>
    <definedName name="BExH0WNJAKTJRCKMTX8O4KNMIIJM" localSheetId="14" hidden="1">#REF!</definedName>
    <definedName name="BExH0WNJAKTJRCKMTX8O4KNMIIJM" localSheetId="16" hidden="1">#REF!</definedName>
    <definedName name="BExH0WNJAKTJRCKMTX8O4KNMIIJM" localSheetId="15" hidden="1">#REF!</definedName>
    <definedName name="BExH0WNJAKTJRCKMTX8O4KNMIIJM" localSheetId="18" hidden="1">#REF!</definedName>
    <definedName name="BExH0WNJAKTJRCKMTX8O4KNMIIJM" localSheetId="17" hidden="1">#REF!</definedName>
    <definedName name="BExH0WNJAKTJRCKMTX8O4KNMIIJM" localSheetId="2" hidden="1">#REF!</definedName>
    <definedName name="BExH0WNJAKTJRCKMTX8O4KNMIIJM" localSheetId="0" hidden="1">#REF!</definedName>
    <definedName name="BExH0WNJAKTJRCKMTX8O4KNMIIJM" hidden="1">#REF!</definedName>
    <definedName name="BExH12Y4WX542WI3ZEM15AK4UM9J" localSheetId="5" hidden="1">#REF!</definedName>
    <definedName name="BExH12Y4WX542WI3ZEM15AK4UM9J" localSheetId="9" hidden="1">#REF!</definedName>
    <definedName name="BExH12Y4WX542WI3ZEM15AK4UM9J" localSheetId="6" hidden="1">#REF!</definedName>
    <definedName name="BExH12Y4WX542WI3ZEM15AK4UM9J" localSheetId="10" hidden="1">#REF!</definedName>
    <definedName name="BExH12Y4WX542WI3ZEM15AK4UM9J" localSheetId="13" hidden="1">#REF!</definedName>
    <definedName name="BExH12Y4WX542WI3ZEM15AK4UM9J" localSheetId="14" hidden="1">#REF!</definedName>
    <definedName name="BExH12Y4WX542WI3ZEM15AK4UM9J" localSheetId="16" hidden="1">#REF!</definedName>
    <definedName name="BExH12Y4WX542WI3ZEM15AK4UM9J" localSheetId="15" hidden="1">#REF!</definedName>
    <definedName name="BExH12Y4WX542WI3ZEM15AK4UM9J" localSheetId="18" hidden="1">#REF!</definedName>
    <definedName name="BExH12Y4WX542WI3ZEM15AK4UM9J" localSheetId="17" hidden="1">#REF!</definedName>
    <definedName name="BExH12Y4WX542WI3ZEM15AK4UM9J" localSheetId="2" hidden="1">#REF!</definedName>
    <definedName name="BExH12Y4WX542WI3ZEM15AK4UM9J" localSheetId="0" hidden="1">#REF!</definedName>
    <definedName name="BExH12Y4WX542WI3ZEM15AK4UM9J" hidden="1">#REF!</definedName>
    <definedName name="BExH18CCU7B8JWO8AWGEQRLWZG6J" localSheetId="5" hidden="1">#REF!</definedName>
    <definedName name="BExH18CCU7B8JWO8AWGEQRLWZG6J" localSheetId="9" hidden="1">#REF!</definedName>
    <definedName name="BExH18CCU7B8JWO8AWGEQRLWZG6J" localSheetId="6" hidden="1">#REF!</definedName>
    <definedName name="BExH18CCU7B8JWO8AWGEQRLWZG6J" localSheetId="10" hidden="1">#REF!</definedName>
    <definedName name="BExH18CCU7B8JWO8AWGEQRLWZG6J" localSheetId="13" hidden="1">#REF!</definedName>
    <definedName name="BExH18CCU7B8JWO8AWGEQRLWZG6J" localSheetId="14" hidden="1">#REF!</definedName>
    <definedName name="BExH18CCU7B8JWO8AWGEQRLWZG6J" localSheetId="16" hidden="1">#REF!</definedName>
    <definedName name="BExH18CCU7B8JWO8AWGEQRLWZG6J" localSheetId="15" hidden="1">#REF!</definedName>
    <definedName name="BExH18CCU7B8JWO8AWGEQRLWZG6J" localSheetId="18" hidden="1">#REF!</definedName>
    <definedName name="BExH18CCU7B8JWO8AWGEQRLWZG6J" localSheetId="17" hidden="1">#REF!</definedName>
    <definedName name="BExH18CCU7B8JWO8AWGEQRLWZG6J" localSheetId="2" hidden="1">#REF!</definedName>
    <definedName name="BExH18CCU7B8JWO8AWGEQRLWZG6J" localSheetId="0" hidden="1">#REF!</definedName>
    <definedName name="BExH18CCU7B8JWO8AWGEQRLWZG6J" hidden="1">#REF!</definedName>
    <definedName name="BExH1BN2H92IQKKP5IREFSS9FBF2" localSheetId="5" hidden="1">#REF!</definedName>
    <definedName name="BExH1BN2H92IQKKP5IREFSS9FBF2" localSheetId="9" hidden="1">#REF!</definedName>
    <definedName name="BExH1BN2H92IQKKP5IREFSS9FBF2" localSheetId="6" hidden="1">#REF!</definedName>
    <definedName name="BExH1BN2H92IQKKP5IREFSS9FBF2" localSheetId="10" hidden="1">#REF!</definedName>
    <definedName name="BExH1BN2H92IQKKP5IREFSS9FBF2" localSheetId="13" hidden="1">#REF!</definedName>
    <definedName name="BExH1BN2H92IQKKP5IREFSS9FBF2" localSheetId="14" hidden="1">#REF!</definedName>
    <definedName name="BExH1BN2H92IQKKP5IREFSS9FBF2" localSheetId="16" hidden="1">#REF!</definedName>
    <definedName name="BExH1BN2H92IQKKP5IREFSS9FBF2" localSheetId="15" hidden="1">#REF!</definedName>
    <definedName name="BExH1BN2H92IQKKP5IREFSS9FBF2" localSheetId="18" hidden="1">#REF!</definedName>
    <definedName name="BExH1BN2H92IQKKP5IREFSS9FBF2" localSheetId="17" hidden="1">#REF!</definedName>
    <definedName name="BExH1BN2H92IQKKP5IREFSS9FBF2" localSheetId="2" hidden="1">#REF!</definedName>
    <definedName name="BExH1BN2H92IQKKP5IREFSS9FBF2" localSheetId="0" hidden="1">#REF!</definedName>
    <definedName name="BExH1BN2H92IQKKP5IREFSS9FBF2" hidden="1">#REF!</definedName>
    <definedName name="BExH1FDTQXR9QQ31WDB7OPXU7MPT" localSheetId="5" hidden="1">#REF!</definedName>
    <definedName name="BExH1FDTQXR9QQ31WDB7OPXU7MPT" localSheetId="9" hidden="1">#REF!</definedName>
    <definedName name="BExH1FDTQXR9QQ31WDB7OPXU7MPT" localSheetId="6" hidden="1">#REF!</definedName>
    <definedName name="BExH1FDTQXR9QQ31WDB7OPXU7MPT" localSheetId="10" hidden="1">#REF!</definedName>
    <definedName name="BExH1FDTQXR9QQ31WDB7OPXU7MPT" localSheetId="13" hidden="1">#REF!</definedName>
    <definedName name="BExH1FDTQXR9QQ31WDB7OPXU7MPT" localSheetId="14" hidden="1">#REF!</definedName>
    <definedName name="BExH1FDTQXR9QQ31WDB7OPXU7MPT" localSheetId="16" hidden="1">#REF!</definedName>
    <definedName name="BExH1FDTQXR9QQ31WDB7OPXU7MPT" localSheetId="15" hidden="1">#REF!</definedName>
    <definedName name="BExH1FDTQXR9QQ31WDB7OPXU7MPT" localSheetId="18" hidden="1">#REF!</definedName>
    <definedName name="BExH1FDTQXR9QQ31WDB7OPXU7MPT" localSheetId="17" hidden="1">#REF!</definedName>
    <definedName name="BExH1FDTQXR9QQ31WDB7OPXU7MPT" localSheetId="2" hidden="1">#REF!</definedName>
    <definedName name="BExH1FDTQXR9QQ31WDB7OPXU7MPT" localSheetId="0" hidden="1">#REF!</definedName>
    <definedName name="BExH1FDTQXR9QQ31WDB7OPXU7MPT" hidden="1">#REF!</definedName>
    <definedName name="BExH1FOMEUIJNIDJAUY0ZQFBJSY9" localSheetId="5" hidden="1">#REF!</definedName>
    <definedName name="BExH1FOMEUIJNIDJAUY0ZQFBJSY9" localSheetId="9" hidden="1">#REF!</definedName>
    <definedName name="BExH1FOMEUIJNIDJAUY0ZQFBJSY9" localSheetId="6" hidden="1">#REF!</definedName>
    <definedName name="BExH1FOMEUIJNIDJAUY0ZQFBJSY9" localSheetId="10" hidden="1">#REF!</definedName>
    <definedName name="BExH1FOMEUIJNIDJAUY0ZQFBJSY9" localSheetId="13" hidden="1">#REF!</definedName>
    <definedName name="BExH1FOMEUIJNIDJAUY0ZQFBJSY9" localSheetId="14" hidden="1">#REF!</definedName>
    <definedName name="BExH1FOMEUIJNIDJAUY0ZQFBJSY9" localSheetId="16" hidden="1">#REF!</definedName>
    <definedName name="BExH1FOMEUIJNIDJAUY0ZQFBJSY9" localSheetId="15" hidden="1">#REF!</definedName>
    <definedName name="BExH1FOMEUIJNIDJAUY0ZQFBJSY9" localSheetId="18" hidden="1">#REF!</definedName>
    <definedName name="BExH1FOMEUIJNIDJAUY0ZQFBJSY9" localSheetId="17" hidden="1">#REF!</definedName>
    <definedName name="BExH1FOMEUIJNIDJAUY0ZQFBJSY9" localSheetId="2" hidden="1">#REF!</definedName>
    <definedName name="BExH1FOMEUIJNIDJAUY0ZQFBJSY9" localSheetId="0" hidden="1">#REF!</definedName>
    <definedName name="BExH1FOMEUIJNIDJAUY0ZQFBJSY9" hidden="1">#REF!</definedName>
    <definedName name="BExH1GA6TT290OTIZ8C3N610CYZ1" localSheetId="5" hidden="1">#REF!</definedName>
    <definedName name="BExH1GA6TT290OTIZ8C3N610CYZ1" localSheetId="9" hidden="1">#REF!</definedName>
    <definedName name="BExH1GA6TT290OTIZ8C3N610CYZ1" localSheetId="6" hidden="1">#REF!</definedName>
    <definedName name="BExH1GA6TT290OTIZ8C3N610CYZ1" localSheetId="10" hidden="1">#REF!</definedName>
    <definedName name="BExH1GA6TT290OTIZ8C3N610CYZ1" localSheetId="13" hidden="1">#REF!</definedName>
    <definedName name="BExH1GA6TT290OTIZ8C3N610CYZ1" localSheetId="14" hidden="1">#REF!</definedName>
    <definedName name="BExH1GA6TT290OTIZ8C3N610CYZ1" localSheetId="16" hidden="1">#REF!</definedName>
    <definedName name="BExH1GA6TT290OTIZ8C3N610CYZ1" localSheetId="15" hidden="1">#REF!</definedName>
    <definedName name="BExH1GA6TT290OTIZ8C3N610CYZ1" localSheetId="18" hidden="1">#REF!</definedName>
    <definedName name="BExH1GA6TT290OTIZ8C3N610CYZ1" localSheetId="17" hidden="1">#REF!</definedName>
    <definedName name="BExH1GA6TT290OTIZ8C3N610CYZ1" localSheetId="2" hidden="1">#REF!</definedName>
    <definedName name="BExH1GA6TT290OTIZ8C3N610CYZ1" localSheetId="0" hidden="1">#REF!</definedName>
    <definedName name="BExH1GA6TT290OTIZ8C3N610CYZ1" hidden="1">#REF!</definedName>
    <definedName name="BExH1I8E3HJSZLFRZZ1ZKX7TBJEP" localSheetId="5" hidden="1">#REF!</definedName>
    <definedName name="BExH1I8E3HJSZLFRZZ1ZKX7TBJEP" localSheetId="9" hidden="1">#REF!</definedName>
    <definedName name="BExH1I8E3HJSZLFRZZ1ZKX7TBJEP" localSheetId="6" hidden="1">#REF!</definedName>
    <definedName name="BExH1I8E3HJSZLFRZZ1ZKX7TBJEP" localSheetId="10" hidden="1">#REF!</definedName>
    <definedName name="BExH1I8E3HJSZLFRZZ1ZKX7TBJEP" localSheetId="13" hidden="1">#REF!</definedName>
    <definedName name="BExH1I8E3HJSZLFRZZ1ZKX7TBJEP" localSheetId="14" hidden="1">#REF!</definedName>
    <definedName name="BExH1I8E3HJSZLFRZZ1ZKX7TBJEP" localSheetId="16" hidden="1">#REF!</definedName>
    <definedName name="BExH1I8E3HJSZLFRZZ1ZKX7TBJEP" localSheetId="15" hidden="1">#REF!</definedName>
    <definedName name="BExH1I8E3HJSZLFRZZ1ZKX7TBJEP" localSheetId="18" hidden="1">#REF!</definedName>
    <definedName name="BExH1I8E3HJSZLFRZZ1ZKX7TBJEP" localSheetId="17" hidden="1">#REF!</definedName>
    <definedName name="BExH1I8E3HJSZLFRZZ1ZKX7TBJEP" localSheetId="2" hidden="1">#REF!</definedName>
    <definedName name="BExH1I8E3HJSZLFRZZ1ZKX7TBJEP" localSheetId="0" hidden="1">#REF!</definedName>
    <definedName name="BExH1I8E3HJSZLFRZZ1ZKX7TBJEP" hidden="1">#REF!</definedName>
    <definedName name="BExH1JFFHEBFX9BWJMNIA3N66R3Z" localSheetId="5" hidden="1">#REF!</definedName>
    <definedName name="BExH1JFFHEBFX9BWJMNIA3N66R3Z" localSheetId="9" hidden="1">#REF!</definedName>
    <definedName name="BExH1JFFHEBFX9BWJMNIA3N66R3Z" localSheetId="6" hidden="1">#REF!</definedName>
    <definedName name="BExH1JFFHEBFX9BWJMNIA3N66R3Z" localSheetId="10" hidden="1">#REF!</definedName>
    <definedName name="BExH1JFFHEBFX9BWJMNIA3N66R3Z" localSheetId="13" hidden="1">#REF!</definedName>
    <definedName name="BExH1JFFHEBFX9BWJMNIA3N66R3Z" localSheetId="14" hidden="1">#REF!</definedName>
    <definedName name="BExH1JFFHEBFX9BWJMNIA3N66R3Z" localSheetId="16" hidden="1">#REF!</definedName>
    <definedName name="BExH1JFFHEBFX9BWJMNIA3N66R3Z" localSheetId="15" hidden="1">#REF!</definedName>
    <definedName name="BExH1JFFHEBFX9BWJMNIA3N66R3Z" localSheetId="18" hidden="1">#REF!</definedName>
    <definedName name="BExH1JFFHEBFX9BWJMNIA3N66R3Z" localSheetId="17" hidden="1">#REF!</definedName>
    <definedName name="BExH1JFFHEBFX9BWJMNIA3N66R3Z" localSheetId="2" hidden="1">#REF!</definedName>
    <definedName name="BExH1JFFHEBFX9BWJMNIA3N66R3Z" localSheetId="0" hidden="1">#REF!</definedName>
    <definedName name="BExH1JFFHEBFX9BWJMNIA3N66R3Z" hidden="1">#REF!</definedName>
    <definedName name="BExH1XYRKX51T571O1SRBP9J1D98" localSheetId="5" hidden="1">#REF!</definedName>
    <definedName name="BExH1XYRKX51T571O1SRBP9J1D98" localSheetId="9" hidden="1">#REF!</definedName>
    <definedName name="BExH1XYRKX51T571O1SRBP9J1D98" localSheetId="6" hidden="1">#REF!</definedName>
    <definedName name="BExH1XYRKX51T571O1SRBP9J1D98" localSheetId="10" hidden="1">#REF!</definedName>
    <definedName name="BExH1XYRKX51T571O1SRBP9J1D98" localSheetId="13" hidden="1">#REF!</definedName>
    <definedName name="BExH1XYRKX51T571O1SRBP9J1D98" localSheetId="14" hidden="1">#REF!</definedName>
    <definedName name="BExH1XYRKX51T571O1SRBP9J1D98" localSheetId="16" hidden="1">#REF!</definedName>
    <definedName name="BExH1XYRKX51T571O1SRBP9J1D98" localSheetId="15" hidden="1">#REF!</definedName>
    <definedName name="BExH1XYRKX51T571O1SRBP9J1D98" localSheetId="18" hidden="1">#REF!</definedName>
    <definedName name="BExH1XYRKX51T571O1SRBP9J1D98" localSheetId="17" hidden="1">#REF!</definedName>
    <definedName name="BExH1XYRKX51T571O1SRBP9J1D98" localSheetId="2" hidden="1">#REF!</definedName>
    <definedName name="BExH1XYRKX51T571O1SRBP9J1D98" localSheetId="0" hidden="1">#REF!</definedName>
    <definedName name="BExH1XYRKX51T571O1SRBP9J1D98" hidden="1">#REF!</definedName>
    <definedName name="BExH1Z0GIUSVTF2H1G1I3PDGBNK2" localSheetId="5" hidden="1">#REF!</definedName>
    <definedName name="BExH1Z0GIUSVTF2H1G1I3PDGBNK2" localSheetId="9" hidden="1">#REF!</definedName>
    <definedName name="BExH1Z0GIUSVTF2H1G1I3PDGBNK2" localSheetId="6" hidden="1">#REF!</definedName>
    <definedName name="BExH1Z0GIUSVTF2H1G1I3PDGBNK2" localSheetId="10" hidden="1">#REF!</definedName>
    <definedName name="BExH1Z0GIUSVTF2H1G1I3PDGBNK2" localSheetId="13" hidden="1">#REF!</definedName>
    <definedName name="BExH1Z0GIUSVTF2H1G1I3PDGBNK2" localSheetId="14" hidden="1">#REF!</definedName>
    <definedName name="BExH1Z0GIUSVTF2H1G1I3PDGBNK2" localSheetId="16" hidden="1">#REF!</definedName>
    <definedName name="BExH1Z0GIUSVTF2H1G1I3PDGBNK2" localSheetId="15" hidden="1">#REF!</definedName>
    <definedName name="BExH1Z0GIUSVTF2H1G1I3PDGBNK2" localSheetId="18" hidden="1">#REF!</definedName>
    <definedName name="BExH1Z0GIUSVTF2H1G1I3PDGBNK2" localSheetId="17" hidden="1">#REF!</definedName>
    <definedName name="BExH1Z0GIUSVTF2H1G1I3PDGBNK2" localSheetId="2" hidden="1">#REF!</definedName>
    <definedName name="BExH1Z0GIUSVTF2H1G1I3PDGBNK2" localSheetId="0" hidden="1">#REF!</definedName>
    <definedName name="BExH1Z0GIUSVTF2H1G1I3PDGBNK2" hidden="1">#REF!</definedName>
    <definedName name="BExH225UTM6S9FW4MUDZS7F1PQSH" localSheetId="5" hidden="1">#REF!</definedName>
    <definedName name="BExH225UTM6S9FW4MUDZS7F1PQSH" localSheetId="9" hidden="1">#REF!</definedName>
    <definedName name="BExH225UTM6S9FW4MUDZS7F1PQSH" localSheetId="6" hidden="1">#REF!</definedName>
    <definedName name="BExH225UTM6S9FW4MUDZS7F1PQSH" localSheetId="10" hidden="1">#REF!</definedName>
    <definedName name="BExH225UTM6S9FW4MUDZS7F1PQSH" localSheetId="13" hidden="1">#REF!</definedName>
    <definedName name="BExH225UTM6S9FW4MUDZS7F1PQSH" localSheetId="14" hidden="1">#REF!</definedName>
    <definedName name="BExH225UTM6S9FW4MUDZS7F1PQSH" localSheetId="16" hidden="1">#REF!</definedName>
    <definedName name="BExH225UTM6S9FW4MUDZS7F1PQSH" localSheetId="15" hidden="1">#REF!</definedName>
    <definedName name="BExH225UTM6S9FW4MUDZS7F1PQSH" localSheetId="18" hidden="1">#REF!</definedName>
    <definedName name="BExH225UTM6S9FW4MUDZS7F1PQSH" localSheetId="17" hidden="1">#REF!</definedName>
    <definedName name="BExH225UTM6S9FW4MUDZS7F1PQSH" localSheetId="2" hidden="1">#REF!</definedName>
    <definedName name="BExH225UTM6S9FW4MUDZS7F1PQSH" localSheetId="0" hidden="1">#REF!</definedName>
    <definedName name="BExH225UTM6S9FW4MUDZS7F1PQSH" hidden="1">#REF!</definedName>
    <definedName name="BExH23271RF7AYZ542KHQTH68GQ7" localSheetId="5" hidden="1">#REF!</definedName>
    <definedName name="BExH23271RF7AYZ542KHQTH68GQ7" localSheetId="9" hidden="1">#REF!</definedName>
    <definedName name="BExH23271RF7AYZ542KHQTH68GQ7" localSheetId="6" hidden="1">#REF!</definedName>
    <definedName name="BExH23271RF7AYZ542KHQTH68GQ7" localSheetId="10" hidden="1">#REF!</definedName>
    <definedName name="BExH23271RF7AYZ542KHQTH68GQ7" localSheetId="13" hidden="1">#REF!</definedName>
    <definedName name="BExH23271RF7AYZ542KHQTH68GQ7" localSheetId="14" hidden="1">#REF!</definedName>
    <definedName name="BExH23271RF7AYZ542KHQTH68GQ7" localSheetId="16" hidden="1">#REF!</definedName>
    <definedName name="BExH23271RF7AYZ542KHQTH68GQ7" localSheetId="15" hidden="1">#REF!</definedName>
    <definedName name="BExH23271RF7AYZ542KHQTH68GQ7" localSheetId="18" hidden="1">#REF!</definedName>
    <definedName name="BExH23271RF7AYZ542KHQTH68GQ7" localSheetId="17" hidden="1">#REF!</definedName>
    <definedName name="BExH23271RF7AYZ542KHQTH68GQ7" localSheetId="2" hidden="1">#REF!</definedName>
    <definedName name="BExH23271RF7AYZ542KHQTH68GQ7" localSheetId="0" hidden="1">#REF!</definedName>
    <definedName name="BExH23271RF7AYZ542KHQTH68GQ7" hidden="1">#REF!</definedName>
    <definedName name="BExH2DP58R7D1BGUFBM2FHESVRF0" localSheetId="5" hidden="1">#REF!</definedName>
    <definedName name="BExH2DP58R7D1BGUFBM2FHESVRF0" localSheetId="9" hidden="1">#REF!</definedName>
    <definedName name="BExH2DP58R7D1BGUFBM2FHESVRF0" localSheetId="6" hidden="1">#REF!</definedName>
    <definedName name="BExH2DP58R7D1BGUFBM2FHESVRF0" localSheetId="10" hidden="1">#REF!</definedName>
    <definedName name="BExH2DP58R7D1BGUFBM2FHESVRF0" localSheetId="13" hidden="1">#REF!</definedName>
    <definedName name="BExH2DP58R7D1BGUFBM2FHESVRF0" localSheetId="14" hidden="1">#REF!</definedName>
    <definedName name="BExH2DP58R7D1BGUFBM2FHESVRF0" localSheetId="16" hidden="1">#REF!</definedName>
    <definedName name="BExH2DP58R7D1BGUFBM2FHESVRF0" localSheetId="15" hidden="1">#REF!</definedName>
    <definedName name="BExH2DP58R7D1BGUFBM2FHESVRF0" localSheetId="18" hidden="1">#REF!</definedName>
    <definedName name="BExH2DP58R7D1BGUFBM2FHESVRF0" localSheetId="17" hidden="1">#REF!</definedName>
    <definedName name="BExH2DP58R7D1BGUFBM2FHESVRF0" localSheetId="2" hidden="1">#REF!</definedName>
    <definedName name="BExH2DP58R7D1BGUFBM2FHESVRF0" localSheetId="0" hidden="1">#REF!</definedName>
    <definedName name="BExH2DP58R7D1BGUFBM2FHESVRF0" hidden="1">#REF!</definedName>
    <definedName name="BExH2GJQR4JALNB314RY0LDI49VH" localSheetId="5" hidden="1">#REF!</definedName>
    <definedName name="BExH2GJQR4JALNB314RY0LDI49VH" localSheetId="9" hidden="1">#REF!</definedName>
    <definedName name="BExH2GJQR4JALNB314RY0LDI49VH" localSheetId="6" hidden="1">#REF!</definedName>
    <definedName name="BExH2GJQR4JALNB314RY0LDI49VH" localSheetId="10" hidden="1">#REF!</definedName>
    <definedName name="BExH2GJQR4JALNB314RY0LDI49VH" localSheetId="13" hidden="1">#REF!</definedName>
    <definedName name="BExH2GJQR4JALNB314RY0LDI49VH" localSheetId="14" hidden="1">#REF!</definedName>
    <definedName name="BExH2GJQR4JALNB314RY0LDI49VH" localSheetId="16" hidden="1">#REF!</definedName>
    <definedName name="BExH2GJQR4JALNB314RY0LDI49VH" localSheetId="15" hidden="1">#REF!</definedName>
    <definedName name="BExH2GJQR4JALNB314RY0LDI49VH" localSheetId="18" hidden="1">#REF!</definedName>
    <definedName name="BExH2GJQR4JALNB314RY0LDI49VH" localSheetId="17" hidden="1">#REF!</definedName>
    <definedName name="BExH2GJQR4JALNB314RY0LDI49VH" localSheetId="2" hidden="1">#REF!</definedName>
    <definedName name="BExH2GJQR4JALNB314RY0LDI49VH" localSheetId="0" hidden="1">#REF!</definedName>
    <definedName name="BExH2GJQR4JALNB314RY0LDI49VH" hidden="1">#REF!</definedName>
    <definedName name="BExH2JZR49T7644JFVE7B3N7RZM9" localSheetId="5" hidden="1">#REF!</definedName>
    <definedName name="BExH2JZR49T7644JFVE7B3N7RZM9" localSheetId="9" hidden="1">#REF!</definedName>
    <definedName name="BExH2JZR49T7644JFVE7B3N7RZM9" localSheetId="6" hidden="1">#REF!</definedName>
    <definedName name="BExH2JZR49T7644JFVE7B3N7RZM9" localSheetId="10" hidden="1">#REF!</definedName>
    <definedName name="BExH2JZR49T7644JFVE7B3N7RZM9" localSheetId="13" hidden="1">#REF!</definedName>
    <definedName name="BExH2JZR49T7644JFVE7B3N7RZM9" localSheetId="14" hidden="1">#REF!</definedName>
    <definedName name="BExH2JZR49T7644JFVE7B3N7RZM9" localSheetId="16" hidden="1">#REF!</definedName>
    <definedName name="BExH2JZR49T7644JFVE7B3N7RZM9" localSheetId="15" hidden="1">#REF!</definedName>
    <definedName name="BExH2JZR49T7644JFVE7B3N7RZM9" localSheetId="18" hidden="1">#REF!</definedName>
    <definedName name="BExH2JZR49T7644JFVE7B3N7RZM9" localSheetId="17" hidden="1">#REF!</definedName>
    <definedName name="BExH2JZR49T7644JFVE7B3N7RZM9" localSheetId="2" hidden="1">#REF!</definedName>
    <definedName name="BExH2JZR49T7644JFVE7B3N7RZM9" localSheetId="0" hidden="1">#REF!</definedName>
    <definedName name="BExH2JZR49T7644JFVE7B3N7RZM9" hidden="1">#REF!</definedName>
    <definedName name="BExH2QVWL3AXHSB9EK2GQRD0DBRH" localSheetId="5" hidden="1">#REF!</definedName>
    <definedName name="BExH2QVWL3AXHSB9EK2GQRD0DBRH" localSheetId="9" hidden="1">#REF!</definedName>
    <definedName name="BExH2QVWL3AXHSB9EK2GQRD0DBRH" localSheetId="6" hidden="1">#REF!</definedName>
    <definedName name="BExH2QVWL3AXHSB9EK2GQRD0DBRH" localSheetId="10" hidden="1">#REF!</definedName>
    <definedName name="BExH2QVWL3AXHSB9EK2GQRD0DBRH" localSheetId="13" hidden="1">#REF!</definedName>
    <definedName name="BExH2QVWL3AXHSB9EK2GQRD0DBRH" localSheetId="14" hidden="1">#REF!</definedName>
    <definedName name="BExH2QVWL3AXHSB9EK2GQRD0DBRH" localSheetId="16" hidden="1">#REF!</definedName>
    <definedName name="BExH2QVWL3AXHSB9EK2GQRD0DBRH" localSheetId="15" hidden="1">#REF!</definedName>
    <definedName name="BExH2QVWL3AXHSB9EK2GQRD0DBRH" localSheetId="18" hidden="1">#REF!</definedName>
    <definedName name="BExH2QVWL3AXHSB9EK2GQRD0DBRH" localSheetId="17" hidden="1">#REF!</definedName>
    <definedName name="BExH2QVWL3AXHSB9EK2GQRD0DBRH" localSheetId="2" hidden="1">#REF!</definedName>
    <definedName name="BExH2QVWL3AXHSB9EK2GQRD0DBRH" localSheetId="0" hidden="1">#REF!</definedName>
    <definedName name="BExH2QVWL3AXHSB9EK2GQRD0DBRH" hidden="1">#REF!</definedName>
    <definedName name="BExH2WKXV8X5S2GSBBTWGI0NLNAH" localSheetId="5" hidden="1">#REF!</definedName>
    <definedName name="BExH2WKXV8X5S2GSBBTWGI0NLNAH" localSheetId="9" hidden="1">#REF!</definedName>
    <definedName name="BExH2WKXV8X5S2GSBBTWGI0NLNAH" localSheetId="6" hidden="1">#REF!</definedName>
    <definedName name="BExH2WKXV8X5S2GSBBTWGI0NLNAH" localSheetId="10" hidden="1">#REF!</definedName>
    <definedName name="BExH2WKXV8X5S2GSBBTWGI0NLNAH" localSheetId="13" hidden="1">#REF!</definedName>
    <definedName name="BExH2WKXV8X5S2GSBBTWGI0NLNAH" localSheetId="14" hidden="1">#REF!</definedName>
    <definedName name="BExH2WKXV8X5S2GSBBTWGI0NLNAH" localSheetId="16" hidden="1">#REF!</definedName>
    <definedName name="BExH2WKXV8X5S2GSBBTWGI0NLNAH" localSheetId="15" hidden="1">#REF!</definedName>
    <definedName name="BExH2WKXV8X5S2GSBBTWGI0NLNAH" localSheetId="18" hidden="1">#REF!</definedName>
    <definedName name="BExH2WKXV8X5S2GSBBTWGI0NLNAH" localSheetId="17" hidden="1">#REF!</definedName>
    <definedName name="BExH2WKXV8X5S2GSBBTWGI0NLNAH" localSheetId="2" hidden="1">#REF!</definedName>
    <definedName name="BExH2WKXV8X5S2GSBBTWGI0NLNAH" localSheetId="0" hidden="1">#REF!</definedName>
    <definedName name="BExH2WKXV8X5S2GSBBTWGI0NLNAH" hidden="1">#REF!</definedName>
    <definedName name="BExH2XS1UFYFGU0S0EBXX90W2WE8" localSheetId="5" hidden="1">#REF!</definedName>
    <definedName name="BExH2XS1UFYFGU0S0EBXX90W2WE8" localSheetId="9" hidden="1">#REF!</definedName>
    <definedName name="BExH2XS1UFYFGU0S0EBXX90W2WE8" localSheetId="6" hidden="1">#REF!</definedName>
    <definedName name="BExH2XS1UFYFGU0S0EBXX90W2WE8" localSheetId="10" hidden="1">#REF!</definedName>
    <definedName name="BExH2XS1UFYFGU0S0EBXX90W2WE8" localSheetId="13" hidden="1">#REF!</definedName>
    <definedName name="BExH2XS1UFYFGU0S0EBXX90W2WE8" localSheetId="14" hidden="1">#REF!</definedName>
    <definedName name="BExH2XS1UFYFGU0S0EBXX90W2WE8" localSheetId="16" hidden="1">#REF!</definedName>
    <definedName name="BExH2XS1UFYFGU0S0EBXX90W2WE8" localSheetId="15" hidden="1">#REF!</definedName>
    <definedName name="BExH2XS1UFYFGU0S0EBXX90W2WE8" localSheetId="18" hidden="1">#REF!</definedName>
    <definedName name="BExH2XS1UFYFGU0S0EBXX90W2WE8" localSheetId="17" hidden="1">#REF!</definedName>
    <definedName name="BExH2XS1UFYFGU0S0EBXX90W2WE8" localSheetId="2" hidden="1">#REF!</definedName>
    <definedName name="BExH2XS1UFYFGU0S0EBXX90W2WE8" localSheetId="0" hidden="1">#REF!</definedName>
    <definedName name="BExH2XS1UFYFGU0S0EBXX90W2WE8" hidden="1">#REF!</definedName>
    <definedName name="BExH2XS1X04DMUN544K5RU4XPDCI" localSheetId="5" hidden="1">#REF!</definedName>
    <definedName name="BExH2XS1X04DMUN544K5RU4XPDCI" localSheetId="9" hidden="1">#REF!</definedName>
    <definedName name="BExH2XS1X04DMUN544K5RU4XPDCI" localSheetId="6" hidden="1">#REF!</definedName>
    <definedName name="BExH2XS1X04DMUN544K5RU4XPDCI" localSheetId="10" hidden="1">#REF!</definedName>
    <definedName name="BExH2XS1X04DMUN544K5RU4XPDCI" localSheetId="13" hidden="1">#REF!</definedName>
    <definedName name="BExH2XS1X04DMUN544K5RU4XPDCI" localSheetId="14" hidden="1">#REF!</definedName>
    <definedName name="BExH2XS1X04DMUN544K5RU4XPDCI" localSheetId="16" hidden="1">#REF!</definedName>
    <definedName name="BExH2XS1X04DMUN544K5RU4XPDCI" localSheetId="15" hidden="1">#REF!</definedName>
    <definedName name="BExH2XS1X04DMUN544K5RU4XPDCI" localSheetId="18" hidden="1">#REF!</definedName>
    <definedName name="BExH2XS1X04DMUN544K5RU4XPDCI" localSheetId="17" hidden="1">#REF!</definedName>
    <definedName name="BExH2XS1X04DMUN544K5RU4XPDCI" localSheetId="2" hidden="1">#REF!</definedName>
    <definedName name="BExH2XS1X04DMUN544K5RU4XPDCI" localSheetId="0" hidden="1">#REF!</definedName>
    <definedName name="BExH2XS1X04DMUN544K5RU4XPDCI" hidden="1">#REF!</definedName>
    <definedName name="BExH2XS2TND9SB0GC295R4FP6K5Y" localSheetId="5" hidden="1">#REF!</definedName>
    <definedName name="BExH2XS2TND9SB0GC295R4FP6K5Y" localSheetId="9" hidden="1">#REF!</definedName>
    <definedName name="BExH2XS2TND9SB0GC295R4FP6K5Y" localSheetId="6" hidden="1">#REF!</definedName>
    <definedName name="BExH2XS2TND9SB0GC295R4FP6K5Y" localSheetId="10" hidden="1">#REF!</definedName>
    <definedName name="BExH2XS2TND9SB0GC295R4FP6K5Y" localSheetId="13" hidden="1">#REF!</definedName>
    <definedName name="BExH2XS2TND9SB0GC295R4FP6K5Y" localSheetId="14" hidden="1">#REF!</definedName>
    <definedName name="BExH2XS2TND9SB0GC295R4FP6K5Y" localSheetId="16" hidden="1">#REF!</definedName>
    <definedName name="BExH2XS2TND9SB0GC295R4FP6K5Y" localSheetId="15" hidden="1">#REF!</definedName>
    <definedName name="BExH2XS2TND9SB0GC295R4FP6K5Y" localSheetId="18" hidden="1">#REF!</definedName>
    <definedName name="BExH2XS2TND9SB0GC295R4FP6K5Y" localSheetId="17" hidden="1">#REF!</definedName>
    <definedName name="BExH2XS2TND9SB0GC295R4FP6K5Y" localSheetId="2" hidden="1">#REF!</definedName>
    <definedName name="BExH2XS2TND9SB0GC295R4FP6K5Y" localSheetId="0" hidden="1">#REF!</definedName>
    <definedName name="BExH2XS2TND9SB0GC295R4FP6K5Y" hidden="1">#REF!</definedName>
    <definedName name="BExH2ZA0SZ4SSITL50NA8LZ3OEX6" localSheetId="5" hidden="1">#REF!</definedName>
    <definedName name="BExH2ZA0SZ4SSITL50NA8LZ3OEX6" localSheetId="9" hidden="1">#REF!</definedName>
    <definedName name="BExH2ZA0SZ4SSITL50NA8LZ3OEX6" localSheetId="6" hidden="1">#REF!</definedName>
    <definedName name="BExH2ZA0SZ4SSITL50NA8LZ3OEX6" localSheetId="10" hidden="1">#REF!</definedName>
    <definedName name="BExH2ZA0SZ4SSITL50NA8LZ3OEX6" localSheetId="13" hidden="1">#REF!</definedName>
    <definedName name="BExH2ZA0SZ4SSITL50NA8LZ3OEX6" localSheetId="14" hidden="1">#REF!</definedName>
    <definedName name="BExH2ZA0SZ4SSITL50NA8LZ3OEX6" localSheetId="16" hidden="1">#REF!</definedName>
    <definedName name="BExH2ZA0SZ4SSITL50NA8LZ3OEX6" localSheetId="15" hidden="1">#REF!</definedName>
    <definedName name="BExH2ZA0SZ4SSITL50NA8LZ3OEX6" localSheetId="18" hidden="1">#REF!</definedName>
    <definedName name="BExH2ZA0SZ4SSITL50NA8LZ3OEX6" localSheetId="17" hidden="1">#REF!</definedName>
    <definedName name="BExH2ZA0SZ4SSITL50NA8LZ3OEX6" localSheetId="2" hidden="1">#REF!</definedName>
    <definedName name="BExH2ZA0SZ4SSITL50NA8LZ3OEX6" localSheetId="0" hidden="1">#REF!</definedName>
    <definedName name="BExH2ZA0SZ4SSITL50NA8LZ3OEX6" hidden="1">#REF!</definedName>
    <definedName name="BExH31Z3JNVJPESWKXHILGXZHP2M" localSheetId="5" hidden="1">#REF!</definedName>
    <definedName name="BExH31Z3JNVJPESWKXHILGXZHP2M" localSheetId="9" hidden="1">#REF!</definedName>
    <definedName name="BExH31Z3JNVJPESWKXHILGXZHP2M" localSheetId="6" hidden="1">#REF!</definedName>
    <definedName name="BExH31Z3JNVJPESWKXHILGXZHP2M" localSheetId="10" hidden="1">#REF!</definedName>
    <definedName name="BExH31Z3JNVJPESWKXHILGXZHP2M" localSheetId="13" hidden="1">#REF!</definedName>
    <definedName name="BExH31Z3JNVJPESWKXHILGXZHP2M" localSheetId="14" hidden="1">#REF!</definedName>
    <definedName name="BExH31Z3JNVJPESWKXHILGXZHP2M" localSheetId="16" hidden="1">#REF!</definedName>
    <definedName name="BExH31Z3JNVJPESWKXHILGXZHP2M" localSheetId="15" hidden="1">#REF!</definedName>
    <definedName name="BExH31Z3JNVJPESWKXHILGXZHP2M" localSheetId="18" hidden="1">#REF!</definedName>
    <definedName name="BExH31Z3JNVJPESWKXHILGXZHP2M" localSheetId="17" hidden="1">#REF!</definedName>
    <definedName name="BExH31Z3JNVJPESWKXHILGXZHP2M" localSheetId="2" hidden="1">#REF!</definedName>
    <definedName name="BExH31Z3JNVJPESWKXHILGXZHP2M" localSheetId="0" hidden="1">#REF!</definedName>
    <definedName name="BExH31Z3JNVJPESWKXHILGXZHP2M" hidden="1">#REF!</definedName>
    <definedName name="BExH3E9HZ3QJCDZW7WI7YACFQCHE" localSheetId="5" hidden="1">#REF!</definedName>
    <definedName name="BExH3E9HZ3QJCDZW7WI7YACFQCHE" localSheetId="9" hidden="1">#REF!</definedName>
    <definedName name="BExH3E9HZ3QJCDZW7WI7YACFQCHE" localSheetId="6" hidden="1">#REF!</definedName>
    <definedName name="BExH3E9HZ3QJCDZW7WI7YACFQCHE" localSheetId="10" hidden="1">#REF!</definedName>
    <definedName name="BExH3E9HZ3QJCDZW7WI7YACFQCHE" localSheetId="13" hidden="1">#REF!</definedName>
    <definedName name="BExH3E9HZ3QJCDZW7WI7YACFQCHE" localSheetId="14" hidden="1">#REF!</definedName>
    <definedName name="BExH3E9HZ3QJCDZW7WI7YACFQCHE" localSheetId="16" hidden="1">#REF!</definedName>
    <definedName name="BExH3E9HZ3QJCDZW7WI7YACFQCHE" localSheetId="15" hidden="1">#REF!</definedName>
    <definedName name="BExH3E9HZ3QJCDZW7WI7YACFQCHE" localSheetId="18" hidden="1">#REF!</definedName>
    <definedName name="BExH3E9HZ3QJCDZW7WI7YACFQCHE" localSheetId="17" hidden="1">#REF!</definedName>
    <definedName name="BExH3E9HZ3QJCDZW7WI7YACFQCHE" localSheetId="2" hidden="1">#REF!</definedName>
    <definedName name="BExH3E9HZ3QJCDZW7WI7YACFQCHE" localSheetId="0" hidden="1">#REF!</definedName>
    <definedName name="BExH3E9HZ3QJCDZW7WI7YACFQCHE" hidden="1">#REF!</definedName>
    <definedName name="BExH3IRB6764RQ5HBYRLH6XCT29X" localSheetId="5" hidden="1">#REF!</definedName>
    <definedName name="BExH3IRB6764RQ5HBYRLH6XCT29X" localSheetId="9" hidden="1">#REF!</definedName>
    <definedName name="BExH3IRB6764RQ5HBYRLH6XCT29X" localSheetId="6" hidden="1">#REF!</definedName>
    <definedName name="BExH3IRB6764RQ5HBYRLH6XCT29X" localSheetId="10" hidden="1">#REF!</definedName>
    <definedName name="BExH3IRB6764RQ5HBYRLH6XCT29X" localSheetId="13" hidden="1">#REF!</definedName>
    <definedName name="BExH3IRB6764RQ5HBYRLH6XCT29X" localSheetId="14" hidden="1">#REF!</definedName>
    <definedName name="BExH3IRB6764RQ5HBYRLH6XCT29X" localSheetId="16" hidden="1">#REF!</definedName>
    <definedName name="BExH3IRB6764RQ5HBYRLH6XCT29X" localSheetId="15" hidden="1">#REF!</definedName>
    <definedName name="BExH3IRB6764RQ5HBYRLH6XCT29X" localSheetId="18" hidden="1">#REF!</definedName>
    <definedName name="BExH3IRB6764RQ5HBYRLH6XCT29X" localSheetId="17" hidden="1">#REF!</definedName>
    <definedName name="BExH3IRB6764RQ5HBYRLH6XCT29X" localSheetId="2" hidden="1">#REF!</definedName>
    <definedName name="BExH3IRB6764RQ5HBYRLH6XCT29X" localSheetId="0" hidden="1">#REF!</definedName>
    <definedName name="BExH3IRB6764RQ5HBYRLH6XCT29X" hidden="1">#REF!</definedName>
    <definedName name="BExIG2U8V6RSB47SXLCQG3Q68YRO" localSheetId="5" hidden="1">#REF!</definedName>
    <definedName name="BExIG2U8V6RSB47SXLCQG3Q68YRO" localSheetId="9" hidden="1">#REF!</definedName>
    <definedName name="BExIG2U8V6RSB47SXLCQG3Q68YRO" localSheetId="6" hidden="1">#REF!</definedName>
    <definedName name="BExIG2U8V6RSB47SXLCQG3Q68YRO" localSheetId="10" hidden="1">#REF!</definedName>
    <definedName name="BExIG2U8V6RSB47SXLCQG3Q68YRO" localSheetId="13" hidden="1">#REF!</definedName>
    <definedName name="BExIG2U8V6RSB47SXLCQG3Q68YRO" localSheetId="14" hidden="1">#REF!</definedName>
    <definedName name="BExIG2U8V6RSB47SXLCQG3Q68YRO" localSheetId="16" hidden="1">#REF!</definedName>
    <definedName name="BExIG2U8V6RSB47SXLCQG3Q68YRO" localSheetId="15" hidden="1">#REF!</definedName>
    <definedName name="BExIG2U8V6RSB47SXLCQG3Q68YRO" localSheetId="18" hidden="1">#REF!</definedName>
    <definedName name="BExIG2U8V6RSB47SXLCQG3Q68YRO" localSheetId="17" hidden="1">#REF!</definedName>
    <definedName name="BExIG2U8V6RSB47SXLCQG3Q68YRO" localSheetId="2" hidden="1">#REF!</definedName>
    <definedName name="BExIG2U8V6RSB47SXLCQG3Q68YRO" localSheetId="0" hidden="1">#REF!</definedName>
    <definedName name="BExIG2U8V6RSB47SXLCQG3Q68YRO" hidden="1">#REF!</definedName>
    <definedName name="BExIGJBO8R13LV7CZ7C1YCP974NN" localSheetId="5" hidden="1">#REF!</definedName>
    <definedName name="BExIGJBO8R13LV7CZ7C1YCP974NN" localSheetId="9" hidden="1">#REF!</definedName>
    <definedName name="BExIGJBO8R13LV7CZ7C1YCP974NN" localSheetId="6" hidden="1">#REF!</definedName>
    <definedName name="BExIGJBO8R13LV7CZ7C1YCP974NN" localSheetId="10" hidden="1">#REF!</definedName>
    <definedName name="BExIGJBO8R13LV7CZ7C1YCP974NN" localSheetId="13" hidden="1">#REF!</definedName>
    <definedName name="BExIGJBO8R13LV7CZ7C1YCP974NN" localSheetId="14" hidden="1">#REF!</definedName>
    <definedName name="BExIGJBO8R13LV7CZ7C1YCP974NN" localSheetId="16" hidden="1">#REF!</definedName>
    <definedName name="BExIGJBO8R13LV7CZ7C1YCP974NN" localSheetId="15" hidden="1">#REF!</definedName>
    <definedName name="BExIGJBO8R13LV7CZ7C1YCP974NN" localSheetId="18" hidden="1">#REF!</definedName>
    <definedName name="BExIGJBO8R13LV7CZ7C1YCP974NN" localSheetId="17" hidden="1">#REF!</definedName>
    <definedName name="BExIGJBO8R13LV7CZ7C1YCP974NN" localSheetId="2" hidden="1">#REF!</definedName>
    <definedName name="BExIGJBO8R13LV7CZ7C1YCP974NN" localSheetId="0" hidden="1">#REF!</definedName>
    <definedName name="BExIGJBO8R13LV7CZ7C1YCP974NN" hidden="1">#REF!</definedName>
    <definedName name="BExIGWT86FPOEYTI8GXCGU5Y3KGK" localSheetId="5" hidden="1">#REF!</definedName>
    <definedName name="BExIGWT86FPOEYTI8GXCGU5Y3KGK" localSheetId="9" hidden="1">#REF!</definedName>
    <definedName name="BExIGWT86FPOEYTI8GXCGU5Y3KGK" localSheetId="6" hidden="1">#REF!</definedName>
    <definedName name="BExIGWT86FPOEYTI8GXCGU5Y3KGK" localSheetId="10" hidden="1">#REF!</definedName>
    <definedName name="BExIGWT86FPOEYTI8GXCGU5Y3KGK" localSheetId="13" hidden="1">#REF!</definedName>
    <definedName name="BExIGWT86FPOEYTI8GXCGU5Y3KGK" localSheetId="14" hidden="1">#REF!</definedName>
    <definedName name="BExIGWT86FPOEYTI8GXCGU5Y3KGK" localSheetId="16" hidden="1">#REF!</definedName>
    <definedName name="BExIGWT86FPOEYTI8GXCGU5Y3KGK" localSheetId="15" hidden="1">#REF!</definedName>
    <definedName name="BExIGWT86FPOEYTI8GXCGU5Y3KGK" localSheetId="18" hidden="1">#REF!</definedName>
    <definedName name="BExIGWT86FPOEYTI8GXCGU5Y3KGK" localSheetId="17" hidden="1">#REF!</definedName>
    <definedName name="BExIGWT86FPOEYTI8GXCGU5Y3KGK" localSheetId="2" hidden="1">#REF!</definedName>
    <definedName name="BExIGWT86FPOEYTI8GXCGU5Y3KGK" localSheetId="0" hidden="1">#REF!</definedName>
    <definedName name="BExIGWT86FPOEYTI8GXCGU5Y3KGK" hidden="1">#REF!</definedName>
    <definedName name="BExIHBHXA7E7VUTBVHXXXCH3A5CL" localSheetId="5" hidden="1">#REF!</definedName>
    <definedName name="BExIHBHXA7E7VUTBVHXXXCH3A5CL" localSheetId="9" hidden="1">#REF!</definedName>
    <definedName name="BExIHBHXA7E7VUTBVHXXXCH3A5CL" localSheetId="6" hidden="1">#REF!</definedName>
    <definedName name="BExIHBHXA7E7VUTBVHXXXCH3A5CL" localSheetId="10" hidden="1">#REF!</definedName>
    <definedName name="BExIHBHXA7E7VUTBVHXXXCH3A5CL" localSheetId="13" hidden="1">#REF!</definedName>
    <definedName name="BExIHBHXA7E7VUTBVHXXXCH3A5CL" localSheetId="14" hidden="1">#REF!</definedName>
    <definedName name="BExIHBHXA7E7VUTBVHXXXCH3A5CL" localSheetId="16" hidden="1">#REF!</definedName>
    <definedName name="BExIHBHXA7E7VUTBVHXXXCH3A5CL" localSheetId="15" hidden="1">#REF!</definedName>
    <definedName name="BExIHBHXA7E7VUTBVHXXXCH3A5CL" localSheetId="18" hidden="1">#REF!</definedName>
    <definedName name="BExIHBHXA7E7VUTBVHXXXCH3A5CL" localSheetId="17" hidden="1">#REF!</definedName>
    <definedName name="BExIHBHXA7E7VUTBVHXXXCH3A5CL" localSheetId="2" hidden="1">#REF!</definedName>
    <definedName name="BExIHBHXA7E7VUTBVHXXXCH3A5CL" localSheetId="0" hidden="1">#REF!</definedName>
    <definedName name="BExIHBHXA7E7VUTBVHXXXCH3A5CL" hidden="1">#REF!</definedName>
    <definedName name="BExIHBSOGRSH1GKS6GKBRAJ7GXFQ" localSheetId="5" hidden="1">#REF!</definedName>
    <definedName name="BExIHBSOGRSH1GKS6GKBRAJ7GXFQ" localSheetId="9" hidden="1">#REF!</definedName>
    <definedName name="BExIHBSOGRSH1GKS6GKBRAJ7GXFQ" localSheetId="6" hidden="1">#REF!</definedName>
    <definedName name="BExIHBSOGRSH1GKS6GKBRAJ7GXFQ" localSheetId="10" hidden="1">#REF!</definedName>
    <definedName name="BExIHBSOGRSH1GKS6GKBRAJ7GXFQ" localSheetId="13" hidden="1">#REF!</definedName>
    <definedName name="BExIHBSOGRSH1GKS6GKBRAJ7GXFQ" localSheetId="14" hidden="1">#REF!</definedName>
    <definedName name="BExIHBSOGRSH1GKS6GKBRAJ7GXFQ" localSheetId="16" hidden="1">#REF!</definedName>
    <definedName name="BExIHBSOGRSH1GKS6GKBRAJ7GXFQ" localSheetId="15" hidden="1">#REF!</definedName>
    <definedName name="BExIHBSOGRSH1GKS6GKBRAJ7GXFQ" localSheetId="18" hidden="1">#REF!</definedName>
    <definedName name="BExIHBSOGRSH1GKS6GKBRAJ7GXFQ" localSheetId="17" hidden="1">#REF!</definedName>
    <definedName name="BExIHBSOGRSH1GKS6GKBRAJ7GXFQ" localSheetId="2" hidden="1">#REF!</definedName>
    <definedName name="BExIHBSOGRSH1GKS6GKBRAJ7GXFQ" localSheetId="0" hidden="1">#REF!</definedName>
    <definedName name="BExIHBSOGRSH1GKS6GKBRAJ7GXFQ" hidden="1">#REF!</definedName>
    <definedName name="BExIHDFY73YM0AHAR2Z5OJTFKSL2" localSheetId="5" hidden="1">#REF!</definedName>
    <definedName name="BExIHDFY73YM0AHAR2Z5OJTFKSL2" localSheetId="9" hidden="1">#REF!</definedName>
    <definedName name="BExIHDFY73YM0AHAR2Z5OJTFKSL2" localSheetId="6" hidden="1">#REF!</definedName>
    <definedName name="BExIHDFY73YM0AHAR2Z5OJTFKSL2" localSheetId="10" hidden="1">#REF!</definedName>
    <definedName name="BExIHDFY73YM0AHAR2Z5OJTFKSL2" localSheetId="13" hidden="1">#REF!</definedName>
    <definedName name="BExIHDFY73YM0AHAR2Z5OJTFKSL2" localSheetId="14" hidden="1">#REF!</definedName>
    <definedName name="BExIHDFY73YM0AHAR2Z5OJTFKSL2" localSheetId="16" hidden="1">#REF!</definedName>
    <definedName name="BExIHDFY73YM0AHAR2Z5OJTFKSL2" localSheetId="15" hidden="1">#REF!</definedName>
    <definedName name="BExIHDFY73YM0AHAR2Z5OJTFKSL2" localSheetId="18" hidden="1">#REF!</definedName>
    <definedName name="BExIHDFY73YM0AHAR2Z5OJTFKSL2" localSheetId="17" hidden="1">#REF!</definedName>
    <definedName name="BExIHDFY73YM0AHAR2Z5OJTFKSL2" localSheetId="2" hidden="1">#REF!</definedName>
    <definedName name="BExIHDFY73YM0AHAR2Z5OJTFKSL2" localSheetId="0" hidden="1">#REF!</definedName>
    <definedName name="BExIHDFY73YM0AHAR2Z5OJTFKSL2" hidden="1">#REF!</definedName>
    <definedName name="BExIHPQCQTGEW8QOJVIQ4VX0P6DX" localSheetId="5" hidden="1">#REF!</definedName>
    <definedName name="BExIHPQCQTGEW8QOJVIQ4VX0P6DX" localSheetId="9" hidden="1">#REF!</definedName>
    <definedName name="BExIHPQCQTGEW8QOJVIQ4VX0P6DX" localSheetId="6" hidden="1">#REF!</definedName>
    <definedName name="BExIHPQCQTGEW8QOJVIQ4VX0P6DX" localSheetId="10" hidden="1">#REF!</definedName>
    <definedName name="BExIHPQCQTGEW8QOJVIQ4VX0P6DX" localSheetId="13" hidden="1">#REF!</definedName>
    <definedName name="BExIHPQCQTGEW8QOJVIQ4VX0P6DX" localSheetId="14" hidden="1">#REF!</definedName>
    <definedName name="BExIHPQCQTGEW8QOJVIQ4VX0P6DX" localSheetId="16" hidden="1">#REF!</definedName>
    <definedName name="BExIHPQCQTGEW8QOJVIQ4VX0P6DX" localSheetId="15" hidden="1">#REF!</definedName>
    <definedName name="BExIHPQCQTGEW8QOJVIQ4VX0P6DX" localSheetId="18" hidden="1">#REF!</definedName>
    <definedName name="BExIHPQCQTGEW8QOJVIQ4VX0P6DX" localSheetId="17" hidden="1">#REF!</definedName>
    <definedName name="BExIHPQCQTGEW8QOJVIQ4VX0P6DX" localSheetId="2" hidden="1">#REF!</definedName>
    <definedName name="BExIHPQCQTGEW8QOJVIQ4VX0P6DX" localSheetId="0" hidden="1">#REF!</definedName>
    <definedName name="BExIHPQCQTGEW8QOJVIQ4VX0P6DX" hidden="1">#REF!</definedName>
    <definedName name="BExII1KN91Q7DLW0UB7W2TJ5ACT9" localSheetId="5" hidden="1">#REF!</definedName>
    <definedName name="BExII1KN91Q7DLW0UB7W2TJ5ACT9" localSheetId="9" hidden="1">#REF!</definedName>
    <definedName name="BExII1KN91Q7DLW0UB7W2TJ5ACT9" localSheetId="6" hidden="1">#REF!</definedName>
    <definedName name="BExII1KN91Q7DLW0UB7W2TJ5ACT9" localSheetId="10" hidden="1">#REF!</definedName>
    <definedName name="BExII1KN91Q7DLW0UB7W2TJ5ACT9" localSheetId="13" hidden="1">#REF!</definedName>
    <definedName name="BExII1KN91Q7DLW0UB7W2TJ5ACT9" localSheetId="14" hidden="1">#REF!</definedName>
    <definedName name="BExII1KN91Q7DLW0UB7W2TJ5ACT9" localSheetId="16" hidden="1">#REF!</definedName>
    <definedName name="BExII1KN91Q7DLW0UB7W2TJ5ACT9" localSheetId="15" hidden="1">#REF!</definedName>
    <definedName name="BExII1KN91Q7DLW0UB7W2TJ5ACT9" localSheetId="18" hidden="1">#REF!</definedName>
    <definedName name="BExII1KN91Q7DLW0UB7W2TJ5ACT9" localSheetId="17" hidden="1">#REF!</definedName>
    <definedName name="BExII1KN91Q7DLW0UB7W2TJ5ACT9" localSheetId="2" hidden="1">#REF!</definedName>
    <definedName name="BExII1KN91Q7DLW0UB7W2TJ5ACT9" localSheetId="0" hidden="1">#REF!</definedName>
    <definedName name="BExII1KN91Q7DLW0UB7W2TJ5ACT9" hidden="1">#REF!</definedName>
    <definedName name="BExII50LI8I0CDOOZEMIVHVA2V95" localSheetId="5" hidden="1">#REF!</definedName>
    <definedName name="BExII50LI8I0CDOOZEMIVHVA2V95" localSheetId="9" hidden="1">#REF!</definedName>
    <definedName name="BExII50LI8I0CDOOZEMIVHVA2V95" localSheetId="6" hidden="1">#REF!</definedName>
    <definedName name="BExII50LI8I0CDOOZEMIVHVA2V95" localSheetId="10" hidden="1">#REF!</definedName>
    <definedName name="BExII50LI8I0CDOOZEMIVHVA2V95" localSheetId="13" hidden="1">#REF!</definedName>
    <definedName name="BExII50LI8I0CDOOZEMIVHVA2V95" localSheetId="14" hidden="1">#REF!</definedName>
    <definedName name="BExII50LI8I0CDOOZEMIVHVA2V95" localSheetId="16" hidden="1">#REF!</definedName>
    <definedName name="BExII50LI8I0CDOOZEMIVHVA2V95" localSheetId="15" hidden="1">#REF!</definedName>
    <definedName name="BExII50LI8I0CDOOZEMIVHVA2V95" localSheetId="18" hidden="1">#REF!</definedName>
    <definedName name="BExII50LI8I0CDOOZEMIVHVA2V95" localSheetId="17" hidden="1">#REF!</definedName>
    <definedName name="BExII50LI8I0CDOOZEMIVHVA2V95" localSheetId="2" hidden="1">#REF!</definedName>
    <definedName name="BExII50LI8I0CDOOZEMIVHVA2V95" localSheetId="0" hidden="1">#REF!</definedName>
    <definedName name="BExII50LI8I0CDOOZEMIVHVA2V95" hidden="1">#REF!</definedName>
    <definedName name="BExIINQWABWRGYDT02DOJQ5L7BQF" localSheetId="5" hidden="1">#REF!</definedName>
    <definedName name="BExIINQWABWRGYDT02DOJQ5L7BQF" localSheetId="9" hidden="1">#REF!</definedName>
    <definedName name="BExIINQWABWRGYDT02DOJQ5L7BQF" localSheetId="6" hidden="1">#REF!</definedName>
    <definedName name="BExIINQWABWRGYDT02DOJQ5L7BQF" localSheetId="10" hidden="1">#REF!</definedName>
    <definedName name="BExIINQWABWRGYDT02DOJQ5L7BQF" localSheetId="13" hidden="1">#REF!</definedName>
    <definedName name="BExIINQWABWRGYDT02DOJQ5L7BQF" localSheetId="14" hidden="1">#REF!</definedName>
    <definedName name="BExIINQWABWRGYDT02DOJQ5L7BQF" localSheetId="16" hidden="1">#REF!</definedName>
    <definedName name="BExIINQWABWRGYDT02DOJQ5L7BQF" localSheetId="15" hidden="1">#REF!</definedName>
    <definedName name="BExIINQWABWRGYDT02DOJQ5L7BQF" localSheetId="18" hidden="1">#REF!</definedName>
    <definedName name="BExIINQWABWRGYDT02DOJQ5L7BQF" localSheetId="17" hidden="1">#REF!</definedName>
    <definedName name="BExIINQWABWRGYDT02DOJQ5L7BQF" localSheetId="2" hidden="1">#REF!</definedName>
    <definedName name="BExIINQWABWRGYDT02DOJQ5L7BQF" localSheetId="0" hidden="1">#REF!</definedName>
    <definedName name="BExIINQWABWRGYDT02DOJQ5L7BQF" hidden="1">#REF!</definedName>
    <definedName name="BExIIXMY38TQD12CVV4S57L3I809" localSheetId="5" hidden="1">#REF!</definedName>
    <definedName name="BExIIXMY38TQD12CVV4S57L3I809" localSheetId="9" hidden="1">#REF!</definedName>
    <definedName name="BExIIXMY38TQD12CVV4S57L3I809" localSheetId="6" hidden="1">#REF!</definedName>
    <definedName name="BExIIXMY38TQD12CVV4S57L3I809" localSheetId="10" hidden="1">#REF!</definedName>
    <definedName name="BExIIXMY38TQD12CVV4S57L3I809" localSheetId="13" hidden="1">#REF!</definedName>
    <definedName name="BExIIXMY38TQD12CVV4S57L3I809" localSheetId="14" hidden="1">#REF!</definedName>
    <definedName name="BExIIXMY38TQD12CVV4S57L3I809" localSheetId="16" hidden="1">#REF!</definedName>
    <definedName name="BExIIXMY38TQD12CVV4S57L3I809" localSheetId="15" hidden="1">#REF!</definedName>
    <definedName name="BExIIXMY38TQD12CVV4S57L3I809" localSheetId="18" hidden="1">#REF!</definedName>
    <definedName name="BExIIXMY38TQD12CVV4S57L3I809" localSheetId="17" hidden="1">#REF!</definedName>
    <definedName name="BExIIXMY38TQD12CVV4S57L3I809" localSheetId="2" hidden="1">#REF!</definedName>
    <definedName name="BExIIXMY38TQD12CVV4S57L3I809" localSheetId="0" hidden="1">#REF!</definedName>
    <definedName name="BExIIXMY38TQD12CVV4S57L3I809" hidden="1">#REF!</definedName>
    <definedName name="BExIIY37NEVU2LGS1JE4VR9AN6W4" localSheetId="5" hidden="1">#REF!</definedName>
    <definedName name="BExIIY37NEVU2LGS1JE4VR9AN6W4" localSheetId="9" hidden="1">#REF!</definedName>
    <definedName name="BExIIY37NEVU2LGS1JE4VR9AN6W4" localSheetId="6" hidden="1">#REF!</definedName>
    <definedName name="BExIIY37NEVU2LGS1JE4VR9AN6W4" localSheetId="10" hidden="1">#REF!</definedName>
    <definedName name="BExIIY37NEVU2LGS1JE4VR9AN6W4" localSheetId="13" hidden="1">#REF!</definedName>
    <definedName name="BExIIY37NEVU2LGS1JE4VR9AN6W4" localSheetId="14" hidden="1">#REF!</definedName>
    <definedName name="BExIIY37NEVU2LGS1JE4VR9AN6W4" localSheetId="16" hidden="1">#REF!</definedName>
    <definedName name="BExIIY37NEVU2LGS1JE4VR9AN6W4" localSheetId="15" hidden="1">#REF!</definedName>
    <definedName name="BExIIY37NEVU2LGS1JE4VR9AN6W4" localSheetId="18" hidden="1">#REF!</definedName>
    <definedName name="BExIIY37NEVU2LGS1JE4VR9AN6W4" localSheetId="17" hidden="1">#REF!</definedName>
    <definedName name="BExIIY37NEVU2LGS1JE4VR9AN6W4" localSheetId="2" hidden="1">#REF!</definedName>
    <definedName name="BExIIY37NEVU2LGS1JE4VR9AN6W4" localSheetId="0" hidden="1">#REF!</definedName>
    <definedName name="BExIIY37NEVU2LGS1JE4VR9AN6W4" hidden="1">#REF!</definedName>
    <definedName name="BExIIYJAGXR8TPZ1KCYM7EGJ79UW" localSheetId="5" hidden="1">#REF!</definedName>
    <definedName name="BExIIYJAGXR8TPZ1KCYM7EGJ79UW" localSheetId="9" hidden="1">#REF!</definedName>
    <definedName name="BExIIYJAGXR8TPZ1KCYM7EGJ79UW" localSheetId="6" hidden="1">#REF!</definedName>
    <definedName name="BExIIYJAGXR8TPZ1KCYM7EGJ79UW" localSheetId="10" hidden="1">#REF!</definedName>
    <definedName name="BExIIYJAGXR8TPZ1KCYM7EGJ79UW" localSheetId="13" hidden="1">#REF!</definedName>
    <definedName name="BExIIYJAGXR8TPZ1KCYM7EGJ79UW" localSheetId="14" hidden="1">#REF!</definedName>
    <definedName name="BExIIYJAGXR8TPZ1KCYM7EGJ79UW" localSheetId="16" hidden="1">#REF!</definedName>
    <definedName name="BExIIYJAGXR8TPZ1KCYM7EGJ79UW" localSheetId="15" hidden="1">#REF!</definedName>
    <definedName name="BExIIYJAGXR8TPZ1KCYM7EGJ79UW" localSheetId="18" hidden="1">#REF!</definedName>
    <definedName name="BExIIYJAGXR8TPZ1KCYM7EGJ79UW" localSheetId="17" hidden="1">#REF!</definedName>
    <definedName name="BExIIYJAGXR8TPZ1KCYM7EGJ79UW" localSheetId="2" hidden="1">#REF!</definedName>
    <definedName name="BExIIYJAGXR8TPZ1KCYM7EGJ79UW" localSheetId="0" hidden="1">#REF!</definedName>
    <definedName name="BExIIYJAGXR8TPZ1KCYM7EGJ79UW" hidden="1">#REF!</definedName>
    <definedName name="BExIJ3160YCWGAVEU0208ZGXXG3P" localSheetId="5" hidden="1">#REF!</definedName>
    <definedName name="BExIJ3160YCWGAVEU0208ZGXXG3P" localSheetId="9" hidden="1">#REF!</definedName>
    <definedName name="BExIJ3160YCWGAVEU0208ZGXXG3P" localSheetId="6" hidden="1">#REF!</definedName>
    <definedName name="BExIJ3160YCWGAVEU0208ZGXXG3P" localSheetId="10" hidden="1">#REF!</definedName>
    <definedName name="BExIJ3160YCWGAVEU0208ZGXXG3P" localSheetId="13" hidden="1">#REF!</definedName>
    <definedName name="BExIJ3160YCWGAVEU0208ZGXXG3P" localSheetId="14" hidden="1">#REF!</definedName>
    <definedName name="BExIJ3160YCWGAVEU0208ZGXXG3P" localSheetId="16" hidden="1">#REF!</definedName>
    <definedName name="BExIJ3160YCWGAVEU0208ZGXXG3P" localSheetId="15" hidden="1">#REF!</definedName>
    <definedName name="BExIJ3160YCWGAVEU0208ZGXXG3P" localSheetId="18" hidden="1">#REF!</definedName>
    <definedName name="BExIJ3160YCWGAVEU0208ZGXXG3P" localSheetId="17" hidden="1">#REF!</definedName>
    <definedName name="BExIJ3160YCWGAVEU0208ZGXXG3P" localSheetId="2" hidden="1">#REF!</definedName>
    <definedName name="BExIJ3160YCWGAVEU0208ZGXXG3P" localSheetId="0" hidden="1">#REF!</definedName>
    <definedName name="BExIJ3160YCWGAVEU0208ZGXXG3P" hidden="1">#REF!</definedName>
    <definedName name="BExIJFGZJ5ED9D6KAY4PGQYLELAX" localSheetId="5" hidden="1">#REF!</definedName>
    <definedName name="BExIJFGZJ5ED9D6KAY4PGQYLELAX" localSheetId="9" hidden="1">#REF!</definedName>
    <definedName name="BExIJFGZJ5ED9D6KAY4PGQYLELAX" localSheetId="6" hidden="1">#REF!</definedName>
    <definedName name="BExIJFGZJ5ED9D6KAY4PGQYLELAX" localSheetId="10" hidden="1">#REF!</definedName>
    <definedName name="BExIJFGZJ5ED9D6KAY4PGQYLELAX" localSheetId="13" hidden="1">#REF!</definedName>
    <definedName name="BExIJFGZJ5ED9D6KAY4PGQYLELAX" localSheetId="14" hidden="1">#REF!</definedName>
    <definedName name="BExIJFGZJ5ED9D6KAY4PGQYLELAX" localSheetId="16" hidden="1">#REF!</definedName>
    <definedName name="BExIJFGZJ5ED9D6KAY4PGQYLELAX" localSheetId="15" hidden="1">#REF!</definedName>
    <definedName name="BExIJFGZJ5ED9D6KAY4PGQYLELAX" localSheetId="18" hidden="1">#REF!</definedName>
    <definedName name="BExIJFGZJ5ED9D6KAY4PGQYLELAX" localSheetId="17" hidden="1">#REF!</definedName>
    <definedName name="BExIJFGZJ5ED9D6KAY4PGQYLELAX" localSheetId="2" hidden="1">#REF!</definedName>
    <definedName name="BExIJFGZJ5ED9D6KAY4PGQYLELAX" localSheetId="0" hidden="1">#REF!</definedName>
    <definedName name="BExIJFGZJ5ED9D6KAY4PGQYLELAX" hidden="1">#REF!</definedName>
    <definedName name="BExIJQK80ZEKSTV62E59AYJYUNLI" localSheetId="5" hidden="1">#REF!</definedName>
    <definedName name="BExIJQK80ZEKSTV62E59AYJYUNLI" localSheetId="9" hidden="1">#REF!</definedName>
    <definedName name="BExIJQK80ZEKSTV62E59AYJYUNLI" localSheetId="6" hidden="1">#REF!</definedName>
    <definedName name="BExIJQK80ZEKSTV62E59AYJYUNLI" localSheetId="10" hidden="1">#REF!</definedName>
    <definedName name="BExIJQK80ZEKSTV62E59AYJYUNLI" localSheetId="13" hidden="1">#REF!</definedName>
    <definedName name="BExIJQK80ZEKSTV62E59AYJYUNLI" localSheetId="14" hidden="1">#REF!</definedName>
    <definedName name="BExIJQK80ZEKSTV62E59AYJYUNLI" localSheetId="16" hidden="1">#REF!</definedName>
    <definedName name="BExIJQK80ZEKSTV62E59AYJYUNLI" localSheetId="15" hidden="1">#REF!</definedName>
    <definedName name="BExIJQK80ZEKSTV62E59AYJYUNLI" localSheetId="18" hidden="1">#REF!</definedName>
    <definedName name="BExIJQK80ZEKSTV62E59AYJYUNLI" localSheetId="17" hidden="1">#REF!</definedName>
    <definedName name="BExIJQK80ZEKSTV62E59AYJYUNLI" localSheetId="2" hidden="1">#REF!</definedName>
    <definedName name="BExIJQK80ZEKSTV62E59AYJYUNLI" localSheetId="0" hidden="1">#REF!</definedName>
    <definedName name="BExIJQK80ZEKSTV62E59AYJYUNLI" hidden="1">#REF!</definedName>
    <definedName name="BExIJRLX3M0YQLU1D5Y9V7HM5QNM" localSheetId="5" hidden="1">#REF!</definedName>
    <definedName name="BExIJRLX3M0YQLU1D5Y9V7HM5QNM" localSheetId="9" hidden="1">#REF!</definedName>
    <definedName name="BExIJRLX3M0YQLU1D5Y9V7HM5QNM" localSheetId="6" hidden="1">#REF!</definedName>
    <definedName name="BExIJRLX3M0YQLU1D5Y9V7HM5QNM" localSheetId="10" hidden="1">#REF!</definedName>
    <definedName name="BExIJRLX3M0YQLU1D5Y9V7HM5QNM" localSheetId="13" hidden="1">#REF!</definedName>
    <definedName name="BExIJRLX3M0YQLU1D5Y9V7HM5QNM" localSheetId="14" hidden="1">#REF!</definedName>
    <definedName name="BExIJRLX3M0YQLU1D5Y9V7HM5QNM" localSheetId="16" hidden="1">#REF!</definedName>
    <definedName name="BExIJRLX3M0YQLU1D5Y9V7HM5QNM" localSheetId="15" hidden="1">#REF!</definedName>
    <definedName name="BExIJRLX3M0YQLU1D5Y9V7HM5QNM" localSheetId="18" hidden="1">#REF!</definedName>
    <definedName name="BExIJRLX3M0YQLU1D5Y9V7HM5QNM" localSheetId="17" hidden="1">#REF!</definedName>
    <definedName name="BExIJRLX3M0YQLU1D5Y9V7HM5QNM" localSheetId="2" hidden="1">#REF!</definedName>
    <definedName name="BExIJRLX3M0YQLU1D5Y9V7HM5QNM" localSheetId="0" hidden="1">#REF!</definedName>
    <definedName name="BExIJRLX3M0YQLU1D5Y9V7HM5QNM" hidden="1">#REF!</definedName>
    <definedName name="BExIJV22J0QA7286KNPMHO1ZUCB3" localSheetId="5" hidden="1">#REF!</definedName>
    <definedName name="BExIJV22J0QA7286KNPMHO1ZUCB3" localSheetId="9" hidden="1">#REF!</definedName>
    <definedName name="BExIJV22J0QA7286KNPMHO1ZUCB3" localSheetId="6" hidden="1">#REF!</definedName>
    <definedName name="BExIJV22J0QA7286KNPMHO1ZUCB3" localSheetId="10" hidden="1">#REF!</definedName>
    <definedName name="BExIJV22J0QA7286KNPMHO1ZUCB3" localSheetId="13" hidden="1">#REF!</definedName>
    <definedName name="BExIJV22J0QA7286KNPMHO1ZUCB3" localSheetId="14" hidden="1">#REF!</definedName>
    <definedName name="BExIJV22J0QA7286KNPMHO1ZUCB3" localSheetId="16" hidden="1">#REF!</definedName>
    <definedName name="BExIJV22J0QA7286KNPMHO1ZUCB3" localSheetId="15" hidden="1">#REF!</definedName>
    <definedName name="BExIJV22J0QA7286KNPMHO1ZUCB3" localSheetId="18" hidden="1">#REF!</definedName>
    <definedName name="BExIJV22J0QA7286KNPMHO1ZUCB3" localSheetId="17" hidden="1">#REF!</definedName>
    <definedName name="BExIJV22J0QA7286KNPMHO1ZUCB3" localSheetId="2" hidden="1">#REF!</definedName>
    <definedName name="BExIJV22J0QA7286KNPMHO1ZUCB3" localSheetId="0" hidden="1">#REF!</definedName>
    <definedName name="BExIJV22J0QA7286KNPMHO1ZUCB3" hidden="1">#REF!</definedName>
    <definedName name="BExIJVI6OC7B6ZE9V4PAOYZXKNER" localSheetId="5" hidden="1">#REF!</definedName>
    <definedName name="BExIJVI6OC7B6ZE9V4PAOYZXKNER" localSheetId="9" hidden="1">#REF!</definedName>
    <definedName name="BExIJVI6OC7B6ZE9V4PAOYZXKNER" localSheetId="6" hidden="1">#REF!</definedName>
    <definedName name="BExIJVI6OC7B6ZE9V4PAOYZXKNER" localSheetId="10" hidden="1">#REF!</definedName>
    <definedName name="BExIJVI6OC7B6ZE9V4PAOYZXKNER" localSheetId="13" hidden="1">#REF!</definedName>
    <definedName name="BExIJVI6OC7B6ZE9V4PAOYZXKNER" localSheetId="14" hidden="1">#REF!</definedName>
    <definedName name="BExIJVI6OC7B6ZE9V4PAOYZXKNER" localSheetId="16" hidden="1">#REF!</definedName>
    <definedName name="BExIJVI6OC7B6ZE9V4PAOYZXKNER" localSheetId="15" hidden="1">#REF!</definedName>
    <definedName name="BExIJVI6OC7B6ZE9V4PAOYZXKNER" localSheetId="18" hidden="1">#REF!</definedName>
    <definedName name="BExIJVI6OC7B6ZE9V4PAOYZXKNER" localSheetId="17" hidden="1">#REF!</definedName>
    <definedName name="BExIJVI6OC7B6ZE9V4PAOYZXKNER" localSheetId="2" hidden="1">#REF!</definedName>
    <definedName name="BExIJVI6OC7B6ZE9V4PAOYZXKNER" localSheetId="0" hidden="1">#REF!</definedName>
    <definedName name="BExIJVI6OC7B6ZE9V4PAOYZXKNER" hidden="1">#REF!</definedName>
    <definedName name="BExIJWK0NGTGQ4X7D5VIVXD14JHI" localSheetId="5" hidden="1">#REF!</definedName>
    <definedName name="BExIJWK0NGTGQ4X7D5VIVXD14JHI" localSheetId="9" hidden="1">#REF!</definedName>
    <definedName name="BExIJWK0NGTGQ4X7D5VIVXD14JHI" localSheetId="6" hidden="1">#REF!</definedName>
    <definedName name="BExIJWK0NGTGQ4X7D5VIVXD14JHI" localSheetId="10" hidden="1">#REF!</definedName>
    <definedName name="BExIJWK0NGTGQ4X7D5VIVXD14JHI" localSheetId="13" hidden="1">#REF!</definedName>
    <definedName name="BExIJWK0NGTGQ4X7D5VIVXD14JHI" localSheetId="14" hidden="1">#REF!</definedName>
    <definedName name="BExIJWK0NGTGQ4X7D5VIVXD14JHI" localSheetId="16" hidden="1">#REF!</definedName>
    <definedName name="BExIJWK0NGTGQ4X7D5VIVXD14JHI" localSheetId="15" hidden="1">#REF!</definedName>
    <definedName name="BExIJWK0NGTGQ4X7D5VIVXD14JHI" localSheetId="18" hidden="1">#REF!</definedName>
    <definedName name="BExIJWK0NGTGQ4X7D5VIVXD14JHI" localSheetId="17" hidden="1">#REF!</definedName>
    <definedName name="BExIJWK0NGTGQ4X7D5VIVXD14JHI" localSheetId="2" hidden="1">#REF!</definedName>
    <definedName name="BExIJWK0NGTGQ4X7D5VIVXD14JHI" localSheetId="0" hidden="1">#REF!</definedName>
    <definedName name="BExIJWK0NGTGQ4X7D5VIVXD14JHI" hidden="1">#REF!</definedName>
    <definedName name="BExIJWPCIYINEJUTXU74VK7WG031" localSheetId="5" hidden="1">#REF!</definedName>
    <definedName name="BExIJWPCIYINEJUTXU74VK7WG031" localSheetId="9" hidden="1">#REF!</definedName>
    <definedName name="BExIJWPCIYINEJUTXU74VK7WG031" localSheetId="6" hidden="1">#REF!</definedName>
    <definedName name="BExIJWPCIYINEJUTXU74VK7WG031" localSheetId="10" hidden="1">#REF!</definedName>
    <definedName name="BExIJWPCIYINEJUTXU74VK7WG031" localSheetId="13" hidden="1">#REF!</definedName>
    <definedName name="BExIJWPCIYINEJUTXU74VK7WG031" localSheetId="14" hidden="1">#REF!</definedName>
    <definedName name="BExIJWPCIYINEJUTXU74VK7WG031" localSheetId="16" hidden="1">#REF!</definedName>
    <definedName name="BExIJWPCIYINEJUTXU74VK7WG031" localSheetId="15" hidden="1">#REF!</definedName>
    <definedName name="BExIJWPCIYINEJUTXU74VK7WG031" localSheetId="18" hidden="1">#REF!</definedName>
    <definedName name="BExIJWPCIYINEJUTXU74VK7WG031" localSheetId="17" hidden="1">#REF!</definedName>
    <definedName name="BExIJWPCIYINEJUTXU74VK7WG031" localSheetId="2" hidden="1">#REF!</definedName>
    <definedName name="BExIJWPCIYINEJUTXU74VK7WG031" localSheetId="0" hidden="1">#REF!</definedName>
    <definedName name="BExIJWPCIYINEJUTXU74VK7WG031" hidden="1">#REF!</definedName>
    <definedName name="BExIKHTXPZR5A8OHB6HDP6QWDHAD" localSheetId="5" hidden="1">#REF!</definedName>
    <definedName name="BExIKHTXPZR5A8OHB6HDP6QWDHAD" localSheetId="9" hidden="1">#REF!</definedName>
    <definedName name="BExIKHTXPZR5A8OHB6HDP6QWDHAD" localSheetId="6" hidden="1">#REF!</definedName>
    <definedName name="BExIKHTXPZR5A8OHB6HDP6QWDHAD" localSheetId="10" hidden="1">#REF!</definedName>
    <definedName name="BExIKHTXPZR5A8OHB6HDP6QWDHAD" localSheetId="13" hidden="1">#REF!</definedName>
    <definedName name="BExIKHTXPZR5A8OHB6HDP6QWDHAD" localSheetId="14" hidden="1">#REF!</definedName>
    <definedName name="BExIKHTXPZR5A8OHB6HDP6QWDHAD" localSheetId="16" hidden="1">#REF!</definedName>
    <definedName name="BExIKHTXPZR5A8OHB6HDP6QWDHAD" localSheetId="15" hidden="1">#REF!</definedName>
    <definedName name="BExIKHTXPZR5A8OHB6HDP6QWDHAD" localSheetId="18" hidden="1">#REF!</definedName>
    <definedName name="BExIKHTXPZR5A8OHB6HDP6QWDHAD" localSheetId="17" hidden="1">#REF!</definedName>
    <definedName name="BExIKHTXPZR5A8OHB6HDP6QWDHAD" localSheetId="2" hidden="1">#REF!</definedName>
    <definedName name="BExIKHTXPZR5A8OHB6HDP6QWDHAD" localSheetId="0" hidden="1">#REF!</definedName>
    <definedName name="BExIKHTXPZR5A8OHB6HDP6QWDHAD" hidden="1">#REF!</definedName>
    <definedName name="BExIKMMJOETSAXJYY1SIKM58LMA2" localSheetId="5" hidden="1">#REF!</definedName>
    <definedName name="BExIKMMJOETSAXJYY1SIKM58LMA2" localSheetId="9" hidden="1">#REF!</definedName>
    <definedName name="BExIKMMJOETSAXJYY1SIKM58LMA2" localSheetId="6" hidden="1">#REF!</definedName>
    <definedName name="BExIKMMJOETSAXJYY1SIKM58LMA2" localSheetId="10" hidden="1">#REF!</definedName>
    <definedName name="BExIKMMJOETSAXJYY1SIKM58LMA2" localSheetId="13" hidden="1">#REF!</definedName>
    <definedName name="BExIKMMJOETSAXJYY1SIKM58LMA2" localSheetId="14" hidden="1">#REF!</definedName>
    <definedName name="BExIKMMJOETSAXJYY1SIKM58LMA2" localSheetId="16" hidden="1">#REF!</definedName>
    <definedName name="BExIKMMJOETSAXJYY1SIKM58LMA2" localSheetId="15" hidden="1">#REF!</definedName>
    <definedName name="BExIKMMJOETSAXJYY1SIKM58LMA2" localSheetId="18" hidden="1">#REF!</definedName>
    <definedName name="BExIKMMJOETSAXJYY1SIKM58LMA2" localSheetId="17" hidden="1">#REF!</definedName>
    <definedName name="BExIKMMJOETSAXJYY1SIKM58LMA2" localSheetId="2" hidden="1">#REF!</definedName>
    <definedName name="BExIKMMJOETSAXJYY1SIKM58LMA2" localSheetId="0" hidden="1">#REF!</definedName>
    <definedName name="BExIKMMJOETSAXJYY1SIKM58LMA2" hidden="1">#REF!</definedName>
    <definedName name="BExIKRF6AQ6VOO9KCIWSM6FY8M7D" localSheetId="5" hidden="1">#REF!</definedName>
    <definedName name="BExIKRF6AQ6VOO9KCIWSM6FY8M7D" localSheetId="9" hidden="1">#REF!</definedName>
    <definedName name="BExIKRF6AQ6VOO9KCIWSM6FY8M7D" localSheetId="6" hidden="1">#REF!</definedName>
    <definedName name="BExIKRF6AQ6VOO9KCIWSM6FY8M7D" localSheetId="10" hidden="1">#REF!</definedName>
    <definedName name="BExIKRF6AQ6VOO9KCIWSM6FY8M7D" localSheetId="13" hidden="1">#REF!</definedName>
    <definedName name="BExIKRF6AQ6VOO9KCIWSM6FY8M7D" localSheetId="14" hidden="1">#REF!</definedName>
    <definedName name="BExIKRF6AQ6VOO9KCIWSM6FY8M7D" localSheetId="16" hidden="1">#REF!</definedName>
    <definedName name="BExIKRF6AQ6VOO9KCIWSM6FY8M7D" localSheetId="15" hidden="1">#REF!</definedName>
    <definedName name="BExIKRF6AQ6VOO9KCIWSM6FY8M7D" localSheetId="18" hidden="1">#REF!</definedName>
    <definedName name="BExIKRF6AQ6VOO9KCIWSM6FY8M7D" localSheetId="17" hidden="1">#REF!</definedName>
    <definedName name="BExIKRF6AQ6VOO9KCIWSM6FY8M7D" localSheetId="2" hidden="1">#REF!</definedName>
    <definedName name="BExIKRF6AQ6VOO9KCIWSM6FY8M7D" localSheetId="0" hidden="1">#REF!</definedName>
    <definedName name="BExIKRF6AQ6VOO9KCIWSM6FY8M7D" hidden="1">#REF!</definedName>
    <definedName name="BExIKTYZESFT3LC0ASFMFKSE0D1X" localSheetId="5" hidden="1">#REF!</definedName>
    <definedName name="BExIKTYZESFT3LC0ASFMFKSE0D1X" localSheetId="9" hidden="1">#REF!</definedName>
    <definedName name="BExIKTYZESFT3LC0ASFMFKSE0D1X" localSheetId="6" hidden="1">#REF!</definedName>
    <definedName name="BExIKTYZESFT3LC0ASFMFKSE0D1X" localSheetId="10" hidden="1">#REF!</definedName>
    <definedName name="BExIKTYZESFT3LC0ASFMFKSE0D1X" localSheetId="13" hidden="1">#REF!</definedName>
    <definedName name="BExIKTYZESFT3LC0ASFMFKSE0D1X" localSheetId="14" hidden="1">#REF!</definedName>
    <definedName name="BExIKTYZESFT3LC0ASFMFKSE0D1X" localSheetId="16" hidden="1">#REF!</definedName>
    <definedName name="BExIKTYZESFT3LC0ASFMFKSE0D1X" localSheetId="15" hidden="1">#REF!</definedName>
    <definedName name="BExIKTYZESFT3LC0ASFMFKSE0D1X" localSheetId="18" hidden="1">#REF!</definedName>
    <definedName name="BExIKTYZESFT3LC0ASFMFKSE0D1X" localSheetId="17" hidden="1">#REF!</definedName>
    <definedName name="BExIKTYZESFT3LC0ASFMFKSE0D1X" localSheetId="2" hidden="1">#REF!</definedName>
    <definedName name="BExIKTYZESFT3LC0ASFMFKSE0D1X" localSheetId="0" hidden="1">#REF!</definedName>
    <definedName name="BExIKTYZESFT3LC0ASFMFKSE0D1X" hidden="1">#REF!</definedName>
    <definedName name="BExIKXVA6M8K0PTRYAGXS666L335" localSheetId="5" hidden="1">#REF!</definedName>
    <definedName name="BExIKXVA6M8K0PTRYAGXS666L335" localSheetId="9" hidden="1">#REF!</definedName>
    <definedName name="BExIKXVA6M8K0PTRYAGXS666L335" localSheetId="6" hidden="1">#REF!</definedName>
    <definedName name="BExIKXVA6M8K0PTRYAGXS666L335" localSheetId="10" hidden="1">#REF!</definedName>
    <definedName name="BExIKXVA6M8K0PTRYAGXS666L335" localSheetId="13" hidden="1">#REF!</definedName>
    <definedName name="BExIKXVA6M8K0PTRYAGXS666L335" localSheetId="14" hidden="1">#REF!</definedName>
    <definedName name="BExIKXVA6M8K0PTRYAGXS666L335" localSheetId="16" hidden="1">#REF!</definedName>
    <definedName name="BExIKXVA6M8K0PTRYAGXS666L335" localSheetId="15" hidden="1">#REF!</definedName>
    <definedName name="BExIKXVA6M8K0PTRYAGXS666L335" localSheetId="18" hidden="1">#REF!</definedName>
    <definedName name="BExIKXVA6M8K0PTRYAGXS666L335" localSheetId="17" hidden="1">#REF!</definedName>
    <definedName name="BExIKXVA6M8K0PTRYAGXS666L335" localSheetId="2" hidden="1">#REF!</definedName>
    <definedName name="BExIKXVA6M8K0PTRYAGXS666L335" localSheetId="0" hidden="1">#REF!</definedName>
    <definedName name="BExIKXVA6M8K0PTRYAGXS666L335" hidden="1">#REF!</definedName>
    <definedName name="BExIL0PMZ2SXK9R6MLP43KBU1J2P" localSheetId="5" hidden="1">#REF!</definedName>
    <definedName name="BExIL0PMZ2SXK9R6MLP43KBU1J2P" localSheetId="9" hidden="1">#REF!</definedName>
    <definedName name="BExIL0PMZ2SXK9R6MLP43KBU1J2P" localSheetId="6" hidden="1">#REF!</definedName>
    <definedName name="BExIL0PMZ2SXK9R6MLP43KBU1J2P" localSheetId="10" hidden="1">#REF!</definedName>
    <definedName name="BExIL0PMZ2SXK9R6MLP43KBU1J2P" localSheetId="13" hidden="1">#REF!</definedName>
    <definedName name="BExIL0PMZ2SXK9R6MLP43KBU1J2P" localSheetId="14" hidden="1">#REF!</definedName>
    <definedName name="BExIL0PMZ2SXK9R6MLP43KBU1J2P" localSheetId="16" hidden="1">#REF!</definedName>
    <definedName name="BExIL0PMZ2SXK9R6MLP43KBU1J2P" localSheetId="15" hidden="1">#REF!</definedName>
    <definedName name="BExIL0PMZ2SXK9R6MLP43KBU1J2P" localSheetId="18" hidden="1">#REF!</definedName>
    <definedName name="BExIL0PMZ2SXK9R6MLP43KBU1J2P" localSheetId="17" hidden="1">#REF!</definedName>
    <definedName name="BExIL0PMZ2SXK9R6MLP43KBU1J2P" localSheetId="2" hidden="1">#REF!</definedName>
    <definedName name="BExIL0PMZ2SXK9R6MLP43KBU1J2P" localSheetId="0" hidden="1">#REF!</definedName>
    <definedName name="BExIL0PMZ2SXK9R6MLP43KBU1J2P" hidden="1">#REF!</definedName>
    <definedName name="BExIL1WSMNNQQK98YHWHV5HVONIZ" localSheetId="5" hidden="1">#REF!</definedName>
    <definedName name="BExIL1WSMNNQQK98YHWHV5HVONIZ" localSheetId="9" hidden="1">#REF!</definedName>
    <definedName name="BExIL1WSMNNQQK98YHWHV5HVONIZ" localSheetId="6" hidden="1">#REF!</definedName>
    <definedName name="BExIL1WSMNNQQK98YHWHV5HVONIZ" localSheetId="10" hidden="1">#REF!</definedName>
    <definedName name="BExIL1WSMNNQQK98YHWHV5HVONIZ" localSheetId="13" hidden="1">#REF!</definedName>
    <definedName name="BExIL1WSMNNQQK98YHWHV5HVONIZ" localSheetId="14" hidden="1">#REF!</definedName>
    <definedName name="BExIL1WSMNNQQK98YHWHV5HVONIZ" localSheetId="16" hidden="1">#REF!</definedName>
    <definedName name="BExIL1WSMNNQQK98YHWHV5HVONIZ" localSheetId="15" hidden="1">#REF!</definedName>
    <definedName name="BExIL1WSMNNQQK98YHWHV5HVONIZ" localSheetId="18" hidden="1">#REF!</definedName>
    <definedName name="BExIL1WSMNNQQK98YHWHV5HVONIZ" localSheetId="17" hidden="1">#REF!</definedName>
    <definedName name="BExIL1WSMNNQQK98YHWHV5HVONIZ" localSheetId="2" hidden="1">#REF!</definedName>
    <definedName name="BExIL1WSMNNQQK98YHWHV5HVONIZ" localSheetId="0" hidden="1">#REF!</definedName>
    <definedName name="BExIL1WSMNNQQK98YHWHV5HVONIZ" hidden="1">#REF!</definedName>
    <definedName name="BExILAAXRTRAD18K74M6MGUEEPUM" localSheetId="5" hidden="1">#REF!</definedName>
    <definedName name="BExILAAXRTRAD18K74M6MGUEEPUM" localSheetId="9" hidden="1">#REF!</definedName>
    <definedName name="BExILAAXRTRAD18K74M6MGUEEPUM" localSheetId="6" hidden="1">#REF!</definedName>
    <definedName name="BExILAAXRTRAD18K74M6MGUEEPUM" localSheetId="10" hidden="1">#REF!</definedName>
    <definedName name="BExILAAXRTRAD18K74M6MGUEEPUM" localSheetId="13" hidden="1">#REF!</definedName>
    <definedName name="BExILAAXRTRAD18K74M6MGUEEPUM" localSheetId="14" hidden="1">#REF!</definedName>
    <definedName name="BExILAAXRTRAD18K74M6MGUEEPUM" localSheetId="16" hidden="1">#REF!</definedName>
    <definedName name="BExILAAXRTRAD18K74M6MGUEEPUM" localSheetId="15" hidden="1">#REF!</definedName>
    <definedName name="BExILAAXRTRAD18K74M6MGUEEPUM" localSheetId="18" hidden="1">#REF!</definedName>
    <definedName name="BExILAAXRTRAD18K74M6MGUEEPUM" localSheetId="17" hidden="1">#REF!</definedName>
    <definedName name="BExILAAXRTRAD18K74M6MGUEEPUM" localSheetId="2" hidden="1">#REF!</definedName>
    <definedName name="BExILAAXRTRAD18K74M6MGUEEPUM" localSheetId="0" hidden="1">#REF!</definedName>
    <definedName name="BExILAAXRTRAD18K74M6MGUEEPUM" hidden="1">#REF!</definedName>
    <definedName name="BExILG5F338C0FFLMVOKMKF8X5ZP" localSheetId="5" hidden="1">#REF!</definedName>
    <definedName name="BExILG5F338C0FFLMVOKMKF8X5ZP" localSheetId="9" hidden="1">#REF!</definedName>
    <definedName name="BExILG5F338C0FFLMVOKMKF8X5ZP" localSheetId="6" hidden="1">#REF!</definedName>
    <definedName name="BExILG5F338C0FFLMVOKMKF8X5ZP" localSheetId="10" hidden="1">#REF!</definedName>
    <definedName name="BExILG5F338C0FFLMVOKMKF8X5ZP" localSheetId="13" hidden="1">#REF!</definedName>
    <definedName name="BExILG5F338C0FFLMVOKMKF8X5ZP" localSheetId="14" hidden="1">#REF!</definedName>
    <definedName name="BExILG5F338C0FFLMVOKMKF8X5ZP" localSheetId="16" hidden="1">#REF!</definedName>
    <definedName name="BExILG5F338C0FFLMVOKMKF8X5ZP" localSheetId="15" hidden="1">#REF!</definedName>
    <definedName name="BExILG5F338C0FFLMVOKMKF8X5ZP" localSheetId="18" hidden="1">#REF!</definedName>
    <definedName name="BExILG5F338C0FFLMVOKMKF8X5ZP" localSheetId="17" hidden="1">#REF!</definedName>
    <definedName name="BExILG5F338C0FFLMVOKMKF8X5ZP" localSheetId="2" hidden="1">#REF!</definedName>
    <definedName name="BExILG5F338C0FFLMVOKMKF8X5ZP" localSheetId="0" hidden="1">#REF!</definedName>
    <definedName name="BExILG5F338C0FFLMVOKMKF8X5ZP" hidden="1">#REF!</definedName>
    <definedName name="BExILGQTQM0HOD0BJI90YO7GOIN3" localSheetId="5" hidden="1">#REF!</definedName>
    <definedName name="BExILGQTQM0HOD0BJI90YO7GOIN3" localSheetId="9" hidden="1">#REF!</definedName>
    <definedName name="BExILGQTQM0HOD0BJI90YO7GOIN3" localSheetId="6" hidden="1">#REF!</definedName>
    <definedName name="BExILGQTQM0HOD0BJI90YO7GOIN3" localSheetId="10" hidden="1">#REF!</definedName>
    <definedName name="BExILGQTQM0HOD0BJI90YO7GOIN3" localSheetId="13" hidden="1">#REF!</definedName>
    <definedName name="BExILGQTQM0HOD0BJI90YO7GOIN3" localSheetId="14" hidden="1">#REF!</definedName>
    <definedName name="BExILGQTQM0HOD0BJI90YO7GOIN3" localSheetId="16" hidden="1">#REF!</definedName>
    <definedName name="BExILGQTQM0HOD0BJI90YO7GOIN3" localSheetId="15" hidden="1">#REF!</definedName>
    <definedName name="BExILGQTQM0HOD0BJI90YO7GOIN3" localSheetId="18" hidden="1">#REF!</definedName>
    <definedName name="BExILGQTQM0HOD0BJI90YO7GOIN3" localSheetId="17" hidden="1">#REF!</definedName>
    <definedName name="BExILGQTQM0HOD0BJI90YO7GOIN3" localSheetId="2" hidden="1">#REF!</definedName>
    <definedName name="BExILGQTQM0HOD0BJI90YO7GOIN3" localSheetId="0" hidden="1">#REF!</definedName>
    <definedName name="BExILGQTQM0HOD0BJI90YO7GOIN3" hidden="1">#REF!</definedName>
    <definedName name="BExILPL7P2BNCD7MYCGTQ9F0R5JX" localSheetId="5" hidden="1">#REF!</definedName>
    <definedName name="BExILPL7P2BNCD7MYCGTQ9F0R5JX" localSheetId="9" hidden="1">#REF!</definedName>
    <definedName name="BExILPL7P2BNCD7MYCGTQ9F0R5JX" localSheetId="6" hidden="1">#REF!</definedName>
    <definedName name="BExILPL7P2BNCD7MYCGTQ9F0R5JX" localSheetId="10" hidden="1">#REF!</definedName>
    <definedName name="BExILPL7P2BNCD7MYCGTQ9F0R5JX" localSheetId="13" hidden="1">#REF!</definedName>
    <definedName name="BExILPL7P2BNCD7MYCGTQ9F0R5JX" localSheetId="14" hidden="1">#REF!</definedName>
    <definedName name="BExILPL7P2BNCD7MYCGTQ9F0R5JX" localSheetId="16" hidden="1">#REF!</definedName>
    <definedName name="BExILPL7P2BNCD7MYCGTQ9F0R5JX" localSheetId="15" hidden="1">#REF!</definedName>
    <definedName name="BExILPL7P2BNCD7MYCGTQ9F0R5JX" localSheetId="18" hidden="1">#REF!</definedName>
    <definedName name="BExILPL7P2BNCD7MYCGTQ9F0R5JX" localSheetId="17" hidden="1">#REF!</definedName>
    <definedName name="BExILPL7P2BNCD7MYCGTQ9F0R5JX" localSheetId="2" hidden="1">#REF!</definedName>
    <definedName name="BExILPL7P2BNCD7MYCGTQ9F0R5JX" localSheetId="0" hidden="1">#REF!</definedName>
    <definedName name="BExILPL7P2BNCD7MYCGTQ9F0R5JX" hidden="1">#REF!</definedName>
    <definedName name="BExILVVS4B1B4G7IO0LPUDWY9K8W" localSheetId="5" hidden="1">#REF!</definedName>
    <definedName name="BExILVVS4B1B4G7IO0LPUDWY9K8W" localSheetId="9" hidden="1">#REF!</definedName>
    <definedName name="BExILVVS4B1B4G7IO0LPUDWY9K8W" localSheetId="6" hidden="1">#REF!</definedName>
    <definedName name="BExILVVS4B1B4G7IO0LPUDWY9K8W" localSheetId="10" hidden="1">#REF!</definedName>
    <definedName name="BExILVVS4B1B4G7IO0LPUDWY9K8W" localSheetId="13" hidden="1">#REF!</definedName>
    <definedName name="BExILVVS4B1B4G7IO0LPUDWY9K8W" localSheetId="14" hidden="1">#REF!</definedName>
    <definedName name="BExILVVS4B1B4G7IO0LPUDWY9K8W" localSheetId="16" hidden="1">#REF!</definedName>
    <definedName name="BExILVVS4B1B4G7IO0LPUDWY9K8W" localSheetId="15" hidden="1">#REF!</definedName>
    <definedName name="BExILVVS4B1B4G7IO0LPUDWY9K8W" localSheetId="18" hidden="1">#REF!</definedName>
    <definedName name="BExILVVS4B1B4G7IO0LPUDWY9K8W" localSheetId="17" hidden="1">#REF!</definedName>
    <definedName name="BExILVVS4B1B4G7IO0LPUDWY9K8W" localSheetId="2" hidden="1">#REF!</definedName>
    <definedName name="BExILVVS4B1B4G7IO0LPUDWY9K8W" localSheetId="0" hidden="1">#REF!</definedName>
    <definedName name="BExILVVS4B1B4G7IO0LPUDWY9K8W" hidden="1">#REF!</definedName>
    <definedName name="BExIM9DBUB7ZGF4B20FVUO9QGOX2" localSheetId="5" hidden="1">#REF!</definedName>
    <definedName name="BExIM9DBUB7ZGF4B20FVUO9QGOX2" localSheetId="9" hidden="1">#REF!</definedName>
    <definedName name="BExIM9DBUB7ZGF4B20FVUO9QGOX2" localSheetId="6" hidden="1">#REF!</definedName>
    <definedName name="BExIM9DBUB7ZGF4B20FVUO9QGOX2" localSheetId="10" hidden="1">#REF!</definedName>
    <definedName name="BExIM9DBUB7ZGF4B20FVUO9QGOX2" localSheetId="13" hidden="1">#REF!</definedName>
    <definedName name="BExIM9DBUB7ZGF4B20FVUO9QGOX2" localSheetId="14" hidden="1">#REF!</definedName>
    <definedName name="BExIM9DBUB7ZGF4B20FVUO9QGOX2" localSheetId="16" hidden="1">#REF!</definedName>
    <definedName name="BExIM9DBUB7ZGF4B20FVUO9QGOX2" localSheetId="15" hidden="1">#REF!</definedName>
    <definedName name="BExIM9DBUB7ZGF4B20FVUO9QGOX2" localSheetId="18" hidden="1">#REF!</definedName>
    <definedName name="BExIM9DBUB7ZGF4B20FVUO9QGOX2" localSheetId="17" hidden="1">#REF!</definedName>
    <definedName name="BExIM9DBUB7ZGF4B20FVUO9QGOX2" localSheetId="2" hidden="1">#REF!</definedName>
    <definedName name="BExIM9DBUB7ZGF4B20FVUO9QGOX2" localSheetId="0" hidden="1">#REF!</definedName>
    <definedName name="BExIM9DBUB7ZGF4B20FVUO9QGOX2" hidden="1">#REF!</definedName>
    <definedName name="BExIMCTBZ4WAESGCDWJ64SB4F0L1" localSheetId="5" hidden="1">#REF!</definedName>
    <definedName name="BExIMCTBZ4WAESGCDWJ64SB4F0L1" localSheetId="9" hidden="1">#REF!</definedName>
    <definedName name="BExIMCTBZ4WAESGCDWJ64SB4F0L1" localSheetId="6" hidden="1">#REF!</definedName>
    <definedName name="BExIMCTBZ4WAESGCDWJ64SB4F0L1" localSheetId="10" hidden="1">#REF!</definedName>
    <definedName name="BExIMCTBZ4WAESGCDWJ64SB4F0L1" localSheetId="13" hidden="1">#REF!</definedName>
    <definedName name="BExIMCTBZ4WAESGCDWJ64SB4F0L1" localSheetId="14" hidden="1">#REF!</definedName>
    <definedName name="BExIMCTBZ4WAESGCDWJ64SB4F0L1" localSheetId="16" hidden="1">#REF!</definedName>
    <definedName name="BExIMCTBZ4WAESGCDWJ64SB4F0L1" localSheetId="15" hidden="1">#REF!</definedName>
    <definedName name="BExIMCTBZ4WAESGCDWJ64SB4F0L1" localSheetId="18" hidden="1">#REF!</definedName>
    <definedName name="BExIMCTBZ4WAESGCDWJ64SB4F0L1" localSheetId="17" hidden="1">#REF!</definedName>
    <definedName name="BExIMCTBZ4WAESGCDWJ64SB4F0L1" localSheetId="2" hidden="1">#REF!</definedName>
    <definedName name="BExIMCTBZ4WAESGCDWJ64SB4F0L1" localSheetId="0" hidden="1">#REF!</definedName>
    <definedName name="BExIMCTBZ4WAESGCDWJ64SB4F0L1" hidden="1">#REF!</definedName>
    <definedName name="BExIMGK9Z94TFPWWZFMD10HV0IF6" localSheetId="5" hidden="1">#REF!</definedName>
    <definedName name="BExIMGK9Z94TFPWWZFMD10HV0IF6" localSheetId="9" hidden="1">#REF!</definedName>
    <definedName name="BExIMGK9Z94TFPWWZFMD10HV0IF6" localSheetId="6" hidden="1">#REF!</definedName>
    <definedName name="BExIMGK9Z94TFPWWZFMD10HV0IF6" localSheetId="10" hidden="1">#REF!</definedName>
    <definedName name="BExIMGK9Z94TFPWWZFMD10HV0IF6" localSheetId="13" hidden="1">#REF!</definedName>
    <definedName name="BExIMGK9Z94TFPWWZFMD10HV0IF6" localSheetId="14" hidden="1">#REF!</definedName>
    <definedName name="BExIMGK9Z94TFPWWZFMD10HV0IF6" localSheetId="16" hidden="1">#REF!</definedName>
    <definedName name="BExIMGK9Z94TFPWWZFMD10HV0IF6" localSheetId="15" hidden="1">#REF!</definedName>
    <definedName name="BExIMGK9Z94TFPWWZFMD10HV0IF6" localSheetId="18" hidden="1">#REF!</definedName>
    <definedName name="BExIMGK9Z94TFPWWZFMD10HV0IF6" localSheetId="17" hidden="1">#REF!</definedName>
    <definedName name="BExIMGK9Z94TFPWWZFMD10HV0IF6" localSheetId="2" hidden="1">#REF!</definedName>
    <definedName name="BExIMGK9Z94TFPWWZFMD10HV0IF6" localSheetId="0" hidden="1">#REF!</definedName>
    <definedName name="BExIMGK9Z94TFPWWZFMD10HV0IF6" hidden="1">#REF!</definedName>
    <definedName name="BExIMPEGKG18TELVC33T4OQTNBWC" localSheetId="5" hidden="1">#REF!</definedName>
    <definedName name="BExIMPEGKG18TELVC33T4OQTNBWC" localSheetId="9" hidden="1">#REF!</definedName>
    <definedName name="BExIMPEGKG18TELVC33T4OQTNBWC" localSheetId="6" hidden="1">#REF!</definedName>
    <definedName name="BExIMPEGKG18TELVC33T4OQTNBWC" localSheetId="10" hidden="1">#REF!</definedName>
    <definedName name="BExIMPEGKG18TELVC33T4OQTNBWC" localSheetId="13" hidden="1">#REF!</definedName>
    <definedName name="BExIMPEGKG18TELVC33T4OQTNBWC" localSheetId="14" hidden="1">#REF!</definedName>
    <definedName name="BExIMPEGKG18TELVC33T4OQTNBWC" localSheetId="16" hidden="1">#REF!</definedName>
    <definedName name="BExIMPEGKG18TELVC33T4OQTNBWC" localSheetId="15" hidden="1">#REF!</definedName>
    <definedName name="BExIMPEGKG18TELVC33T4OQTNBWC" localSheetId="18" hidden="1">#REF!</definedName>
    <definedName name="BExIMPEGKG18TELVC33T4OQTNBWC" localSheetId="17" hidden="1">#REF!</definedName>
    <definedName name="BExIMPEGKG18TELVC33T4OQTNBWC" localSheetId="2" hidden="1">#REF!</definedName>
    <definedName name="BExIMPEGKG18TELVC33T4OQTNBWC" localSheetId="0" hidden="1">#REF!</definedName>
    <definedName name="BExIMPEGKG18TELVC33T4OQTNBWC" hidden="1">#REF!</definedName>
    <definedName name="BExIN4OR435DL1US13JQPOQK8GD5" localSheetId="5" hidden="1">#REF!</definedName>
    <definedName name="BExIN4OR435DL1US13JQPOQK8GD5" localSheetId="9" hidden="1">#REF!</definedName>
    <definedName name="BExIN4OR435DL1US13JQPOQK8GD5" localSheetId="6" hidden="1">#REF!</definedName>
    <definedName name="BExIN4OR435DL1US13JQPOQK8GD5" localSheetId="10" hidden="1">#REF!</definedName>
    <definedName name="BExIN4OR435DL1US13JQPOQK8GD5" localSheetId="13" hidden="1">#REF!</definedName>
    <definedName name="BExIN4OR435DL1US13JQPOQK8GD5" localSheetId="14" hidden="1">#REF!</definedName>
    <definedName name="BExIN4OR435DL1US13JQPOQK8GD5" localSheetId="16" hidden="1">#REF!</definedName>
    <definedName name="BExIN4OR435DL1US13JQPOQK8GD5" localSheetId="15" hidden="1">#REF!</definedName>
    <definedName name="BExIN4OR435DL1US13JQPOQK8GD5" localSheetId="18" hidden="1">#REF!</definedName>
    <definedName name="BExIN4OR435DL1US13JQPOQK8GD5" localSheetId="17" hidden="1">#REF!</definedName>
    <definedName name="BExIN4OR435DL1US13JQPOQK8GD5" localSheetId="2" hidden="1">#REF!</definedName>
    <definedName name="BExIN4OR435DL1US13JQPOQK8GD5" localSheetId="0" hidden="1">#REF!</definedName>
    <definedName name="BExIN4OR435DL1US13JQPOQK8GD5" hidden="1">#REF!</definedName>
    <definedName name="BExINI6A7H3KSFRFA6UBBDPKW37F" localSheetId="5" hidden="1">#REF!</definedName>
    <definedName name="BExINI6A7H3KSFRFA6UBBDPKW37F" localSheetId="9" hidden="1">#REF!</definedName>
    <definedName name="BExINI6A7H3KSFRFA6UBBDPKW37F" localSheetId="6" hidden="1">#REF!</definedName>
    <definedName name="BExINI6A7H3KSFRFA6UBBDPKW37F" localSheetId="10" hidden="1">#REF!</definedName>
    <definedName name="BExINI6A7H3KSFRFA6UBBDPKW37F" localSheetId="13" hidden="1">#REF!</definedName>
    <definedName name="BExINI6A7H3KSFRFA6UBBDPKW37F" localSheetId="14" hidden="1">#REF!</definedName>
    <definedName name="BExINI6A7H3KSFRFA6UBBDPKW37F" localSheetId="16" hidden="1">#REF!</definedName>
    <definedName name="BExINI6A7H3KSFRFA6UBBDPKW37F" localSheetId="15" hidden="1">#REF!</definedName>
    <definedName name="BExINI6A7H3KSFRFA6UBBDPKW37F" localSheetId="18" hidden="1">#REF!</definedName>
    <definedName name="BExINI6A7H3KSFRFA6UBBDPKW37F" localSheetId="17" hidden="1">#REF!</definedName>
    <definedName name="BExINI6A7H3KSFRFA6UBBDPKW37F" localSheetId="2" hidden="1">#REF!</definedName>
    <definedName name="BExINI6A7H3KSFRFA6UBBDPKW37F" localSheetId="0" hidden="1">#REF!</definedName>
    <definedName name="BExINI6A7H3KSFRFA6UBBDPKW37F" hidden="1">#REF!</definedName>
    <definedName name="BExINIMK8XC3JOBT2EXYFHHH52H0" localSheetId="5" hidden="1">#REF!</definedName>
    <definedName name="BExINIMK8XC3JOBT2EXYFHHH52H0" localSheetId="9" hidden="1">#REF!</definedName>
    <definedName name="BExINIMK8XC3JOBT2EXYFHHH52H0" localSheetId="6" hidden="1">#REF!</definedName>
    <definedName name="BExINIMK8XC3JOBT2EXYFHHH52H0" localSheetId="10" hidden="1">#REF!</definedName>
    <definedName name="BExINIMK8XC3JOBT2EXYFHHH52H0" localSheetId="13" hidden="1">#REF!</definedName>
    <definedName name="BExINIMK8XC3JOBT2EXYFHHH52H0" localSheetId="14" hidden="1">#REF!</definedName>
    <definedName name="BExINIMK8XC3JOBT2EXYFHHH52H0" localSheetId="16" hidden="1">#REF!</definedName>
    <definedName name="BExINIMK8XC3JOBT2EXYFHHH52H0" localSheetId="15" hidden="1">#REF!</definedName>
    <definedName name="BExINIMK8XC3JOBT2EXYFHHH52H0" localSheetId="18" hidden="1">#REF!</definedName>
    <definedName name="BExINIMK8XC3JOBT2EXYFHHH52H0" localSheetId="17" hidden="1">#REF!</definedName>
    <definedName name="BExINIMK8XC3JOBT2EXYFHHH52H0" localSheetId="2" hidden="1">#REF!</definedName>
    <definedName name="BExINIMK8XC3JOBT2EXYFHHH52H0" localSheetId="0" hidden="1">#REF!</definedName>
    <definedName name="BExINIMK8XC3JOBT2EXYFHHH52H0" hidden="1">#REF!</definedName>
    <definedName name="BExINLX401ZKEGWU168DS4JUM2J6" localSheetId="5" hidden="1">#REF!</definedName>
    <definedName name="BExINLX401ZKEGWU168DS4JUM2J6" localSheetId="9" hidden="1">#REF!</definedName>
    <definedName name="BExINLX401ZKEGWU168DS4JUM2J6" localSheetId="6" hidden="1">#REF!</definedName>
    <definedName name="BExINLX401ZKEGWU168DS4JUM2J6" localSheetId="10" hidden="1">#REF!</definedName>
    <definedName name="BExINLX401ZKEGWU168DS4JUM2J6" localSheetId="13" hidden="1">#REF!</definedName>
    <definedName name="BExINLX401ZKEGWU168DS4JUM2J6" localSheetId="14" hidden="1">#REF!</definedName>
    <definedName name="BExINLX401ZKEGWU168DS4JUM2J6" localSheetId="16" hidden="1">#REF!</definedName>
    <definedName name="BExINLX401ZKEGWU168DS4JUM2J6" localSheetId="15" hidden="1">#REF!</definedName>
    <definedName name="BExINLX401ZKEGWU168DS4JUM2J6" localSheetId="18" hidden="1">#REF!</definedName>
    <definedName name="BExINLX401ZKEGWU168DS4JUM2J6" localSheetId="17" hidden="1">#REF!</definedName>
    <definedName name="BExINLX401ZKEGWU168DS4JUM2J6" localSheetId="2" hidden="1">#REF!</definedName>
    <definedName name="BExINLX401ZKEGWU168DS4JUM2J6" localSheetId="0" hidden="1">#REF!</definedName>
    <definedName name="BExINLX401ZKEGWU168DS4JUM2J6" hidden="1">#REF!</definedName>
    <definedName name="BExINMYYJO1FTV1CZF6O5XCFAMQX" localSheetId="5" hidden="1">#REF!</definedName>
    <definedName name="BExINMYYJO1FTV1CZF6O5XCFAMQX" localSheetId="9" hidden="1">#REF!</definedName>
    <definedName name="BExINMYYJO1FTV1CZF6O5XCFAMQX" localSheetId="6" hidden="1">#REF!</definedName>
    <definedName name="BExINMYYJO1FTV1CZF6O5XCFAMQX" localSheetId="10" hidden="1">#REF!</definedName>
    <definedName name="BExINMYYJO1FTV1CZF6O5XCFAMQX" localSheetId="13" hidden="1">#REF!</definedName>
    <definedName name="BExINMYYJO1FTV1CZF6O5XCFAMQX" localSheetId="14" hidden="1">#REF!</definedName>
    <definedName name="BExINMYYJO1FTV1CZF6O5XCFAMQX" localSheetId="16" hidden="1">#REF!</definedName>
    <definedName name="BExINMYYJO1FTV1CZF6O5XCFAMQX" localSheetId="15" hidden="1">#REF!</definedName>
    <definedName name="BExINMYYJO1FTV1CZF6O5XCFAMQX" localSheetId="18" hidden="1">#REF!</definedName>
    <definedName name="BExINMYYJO1FTV1CZF6O5XCFAMQX" localSheetId="17" hidden="1">#REF!</definedName>
    <definedName name="BExINMYYJO1FTV1CZF6O5XCFAMQX" localSheetId="2" hidden="1">#REF!</definedName>
    <definedName name="BExINMYYJO1FTV1CZF6O5XCFAMQX" localSheetId="0" hidden="1">#REF!</definedName>
    <definedName name="BExINMYYJO1FTV1CZF6O5XCFAMQX" hidden="1">#REF!</definedName>
    <definedName name="BExINP2H4KI05FRFV5PKZFE00HKO" localSheetId="5" hidden="1">#REF!</definedName>
    <definedName name="BExINP2H4KI05FRFV5PKZFE00HKO" localSheetId="9" hidden="1">#REF!</definedName>
    <definedName name="BExINP2H4KI05FRFV5PKZFE00HKO" localSheetId="6" hidden="1">#REF!</definedName>
    <definedName name="BExINP2H4KI05FRFV5PKZFE00HKO" localSheetId="10" hidden="1">#REF!</definedName>
    <definedName name="BExINP2H4KI05FRFV5PKZFE00HKO" localSheetId="13" hidden="1">#REF!</definedName>
    <definedName name="BExINP2H4KI05FRFV5PKZFE00HKO" localSheetId="14" hidden="1">#REF!</definedName>
    <definedName name="BExINP2H4KI05FRFV5PKZFE00HKO" localSheetId="16" hidden="1">#REF!</definedName>
    <definedName name="BExINP2H4KI05FRFV5PKZFE00HKO" localSheetId="15" hidden="1">#REF!</definedName>
    <definedName name="BExINP2H4KI05FRFV5PKZFE00HKO" localSheetId="18" hidden="1">#REF!</definedName>
    <definedName name="BExINP2H4KI05FRFV5PKZFE00HKO" localSheetId="17" hidden="1">#REF!</definedName>
    <definedName name="BExINP2H4KI05FRFV5PKZFE00HKO" localSheetId="2" hidden="1">#REF!</definedName>
    <definedName name="BExINP2H4KI05FRFV5PKZFE00HKO" localSheetId="0" hidden="1">#REF!</definedName>
    <definedName name="BExINP2H4KI05FRFV5PKZFE00HKO" hidden="1">#REF!</definedName>
    <definedName name="BExINPTCEJ9RPDEBJEJH80NATGUQ" localSheetId="5" hidden="1">#REF!</definedName>
    <definedName name="BExINPTCEJ9RPDEBJEJH80NATGUQ" localSheetId="9" hidden="1">#REF!</definedName>
    <definedName name="BExINPTCEJ9RPDEBJEJH80NATGUQ" localSheetId="6" hidden="1">#REF!</definedName>
    <definedName name="BExINPTCEJ9RPDEBJEJH80NATGUQ" localSheetId="10" hidden="1">#REF!</definedName>
    <definedName name="BExINPTCEJ9RPDEBJEJH80NATGUQ" localSheetId="13" hidden="1">#REF!</definedName>
    <definedName name="BExINPTCEJ9RPDEBJEJH80NATGUQ" localSheetId="14" hidden="1">#REF!</definedName>
    <definedName name="BExINPTCEJ9RPDEBJEJH80NATGUQ" localSheetId="16" hidden="1">#REF!</definedName>
    <definedName name="BExINPTCEJ9RPDEBJEJH80NATGUQ" localSheetId="15" hidden="1">#REF!</definedName>
    <definedName name="BExINPTCEJ9RPDEBJEJH80NATGUQ" localSheetId="18" hidden="1">#REF!</definedName>
    <definedName name="BExINPTCEJ9RPDEBJEJH80NATGUQ" localSheetId="17" hidden="1">#REF!</definedName>
    <definedName name="BExINPTCEJ9RPDEBJEJH80NATGUQ" localSheetId="2" hidden="1">#REF!</definedName>
    <definedName name="BExINPTCEJ9RPDEBJEJH80NATGUQ" localSheetId="0" hidden="1">#REF!</definedName>
    <definedName name="BExINPTCEJ9RPDEBJEJH80NATGUQ" hidden="1">#REF!</definedName>
    <definedName name="BExINWEQMNJ70A6JRXC2LACBX1GX" localSheetId="5" hidden="1">#REF!</definedName>
    <definedName name="BExINWEQMNJ70A6JRXC2LACBX1GX" localSheetId="9" hidden="1">#REF!</definedName>
    <definedName name="BExINWEQMNJ70A6JRXC2LACBX1GX" localSheetId="6" hidden="1">#REF!</definedName>
    <definedName name="BExINWEQMNJ70A6JRXC2LACBX1GX" localSheetId="10" hidden="1">#REF!</definedName>
    <definedName name="BExINWEQMNJ70A6JRXC2LACBX1GX" localSheetId="13" hidden="1">#REF!</definedName>
    <definedName name="BExINWEQMNJ70A6JRXC2LACBX1GX" localSheetId="14" hidden="1">#REF!</definedName>
    <definedName name="BExINWEQMNJ70A6JRXC2LACBX1GX" localSheetId="16" hidden="1">#REF!</definedName>
    <definedName name="BExINWEQMNJ70A6JRXC2LACBX1GX" localSheetId="15" hidden="1">#REF!</definedName>
    <definedName name="BExINWEQMNJ70A6JRXC2LACBX1GX" localSheetId="18" hidden="1">#REF!</definedName>
    <definedName name="BExINWEQMNJ70A6JRXC2LACBX1GX" localSheetId="17" hidden="1">#REF!</definedName>
    <definedName name="BExINWEQMNJ70A6JRXC2LACBX1GX" localSheetId="2" hidden="1">#REF!</definedName>
    <definedName name="BExINWEQMNJ70A6JRXC2LACBX1GX" localSheetId="0" hidden="1">#REF!</definedName>
    <definedName name="BExINWEQMNJ70A6JRXC2LACBX1GX" hidden="1">#REF!</definedName>
    <definedName name="BExINZELVWYGU876QUUZCIMXPBQC" localSheetId="5" hidden="1">#REF!</definedName>
    <definedName name="BExINZELVWYGU876QUUZCIMXPBQC" localSheetId="9" hidden="1">#REF!</definedName>
    <definedName name="BExINZELVWYGU876QUUZCIMXPBQC" localSheetId="6" hidden="1">#REF!</definedName>
    <definedName name="BExINZELVWYGU876QUUZCIMXPBQC" localSheetId="10" hidden="1">#REF!</definedName>
    <definedName name="BExINZELVWYGU876QUUZCIMXPBQC" localSheetId="13" hidden="1">#REF!</definedName>
    <definedName name="BExINZELVWYGU876QUUZCIMXPBQC" localSheetId="14" hidden="1">#REF!</definedName>
    <definedName name="BExINZELVWYGU876QUUZCIMXPBQC" localSheetId="16" hidden="1">#REF!</definedName>
    <definedName name="BExINZELVWYGU876QUUZCIMXPBQC" localSheetId="15" hidden="1">#REF!</definedName>
    <definedName name="BExINZELVWYGU876QUUZCIMXPBQC" localSheetId="18" hidden="1">#REF!</definedName>
    <definedName name="BExINZELVWYGU876QUUZCIMXPBQC" localSheetId="17" hidden="1">#REF!</definedName>
    <definedName name="BExINZELVWYGU876QUUZCIMXPBQC" localSheetId="2" hidden="1">#REF!</definedName>
    <definedName name="BExINZELVWYGU876QUUZCIMXPBQC" localSheetId="0" hidden="1">#REF!</definedName>
    <definedName name="BExINZELVWYGU876QUUZCIMXPBQC" hidden="1">#REF!</definedName>
    <definedName name="BExIO9QZ59ZHRA8SX6QICH2AY8A2" localSheetId="5" hidden="1">#REF!</definedName>
    <definedName name="BExIO9QZ59ZHRA8SX6QICH2AY8A2" localSheetId="9" hidden="1">#REF!</definedName>
    <definedName name="BExIO9QZ59ZHRA8SX6QICH2AY8A2" localSheetId="6" hidden="1">#REF!</definedName>
    <definedName name="BExIO9QZ59ZHRA8SX6QICH2AY8A2" localSheetId="10" hidden="1">#REF!</definedName>
    <definedName name="BExIO9QZ59ZHRA8SX6QICH2AY8A2" localSheetId="13" hidden="1">#REF!</definedName>
    <definedName name="BExIO9QZ59ZHRA8SX6QICH2AY8A2" localSheetId="14" hidden="1">#REF!</definedName>
    <definedName name="BExIO9QZ59ZHRA8SX6QICH2AY8A2" localSheetId="16" hidden="1">#REF!</definedName>
    <definedName name="BExIO9QZ59ZHRA8SX6QICH2AY8A2" localSheetId="15" hidden="1">#REF!</definedName>
    <definedName name="BExIO9QZ59ZHRA8SX6QICH2AY8A2" localSheetId="18" hidden="1">#REF!</definedName>
    <definedName name="BExIO9QZ59ZHRA8SX6QICH2AY8A2" localSheetId="17" hidden="1">#REF!</definedName>
    <definedName name="BExIO9QZ59ZHRA8SX6QICH2AY8A2" localSheetId="2" hidden="1">#REF!</definedName>
    <definedName name="BExIO9QZ59ZHRA8SX6QICH2AY8A2" localSheetId="0" hidden="1">#REF!</definedName>
    <definedName name="BExIO9QZ59ZHRA8SX6QICH2AY8A2" hidden="1">#REF!</definedName>
    <definedName name="BExIOAHV525SMMGFDJFE7456JPBD" localSheetId="5" hidden="1">#REF!</definedName>
    <definedName name="BExIOAHV525SMMGFDJFE7456JPBD" localSheetId="9" hidden="1">#REF!</definedName>
    <definedName name="BExIOAHV525SMMGFDJFE7456JPBD" localSheetId="6" hidden="1">#REF!</definedName>
    <definedName name="BExIOAHV525SMMGFDJFE7456JPBD" localSheetId="10" hidden="1">#REF!</definedName>
    <definedName name="BExIOAHV525SMMGFDJFE7456JPBD" localSheetId="13" hidden="1">#REF!</definedName>
    <definedName name="BExIOAHV525SMMGFDJFE7456JPBD" localSheetId="14" hidden="1">#REF!</definedName>
    <definedName name="BExIOAHV525SMMGFDJFE7456JPBD" localSheetId="16" hidden="1">#REF!</definedName>
    <definedName name="BExIOAHV525SMMGFDJFE7456JPBD" localSheetId="15" hidden="1">#REF!</definedName>
    <definedName name="BExIOAHV525SMMGFDJFE7456JPBD" localSheetId="18" hidden="1">#REF!</definedName>
    <definedName name="BExIOAHV525SMMGFDJFE7456JPBD" localSheetId="17" hidden="1">#REF!</definedName>
    <definedName name="BExIOAHV525SMMGFDJFE7456JPBD" localSheetId="2" hidden="1">#REF!</definedName>
    <definedName name="BExIOAHV525SMMGFDJFE7456JPBD" localSheetId="0" hidden="1">#REF!</definedName>
    <definedName name="BExIOAHV525SMMGFDJFE7456JPBD" hidden="1">#REF!</definedName>
    <definedName name="BExIOCQUQHKUU1KONGSDOLQTQEIC" localSheetId="5" hidden="1">#REF!</definedName>
    <definedName name="BExIOCQUQHKUU1KONGSDOLQTQEIC" localSheetId="9" hidden="1">#REF!</definedName>
    <definedName name="BExIOCQUQHKUU1KONGSDOLQTQEIC" localSheetId="6" hidden="1">#REF!</definedName>
    <definedName name="BExIOCQUQHKUU1KONGSDOLQTQEIC" localSheetId="10" hidden="1">#REF!</definedName>
    <definedName name="BExIOCQUQHKUU1KONGSDOLQTQEIC" localSheetId="13" hidden="1">#REF!</definedName>
    <definedName name="BExIOCQUQHKUU1KONGSDOLQTQEIC" localSheetId="14" hidden="1">#REF!</definedName>
    <definedName name="BExIOCQUQHKUU1KONGSDOLQTQEIC" localSheetId="16" hidden="1">#REF!</definedName>
    <definedName name="BExIOCQUQHKUU1KONGSDOLQTQEIC" localSheetId="15" hidden="1">#REF!</definedName>
    <definedName name="BExIOCQUQHKUU1KONGSDOLQTQEIC" localSheetId="18" hidden="1">#REF!</definedName>
    <definedName name="BExIOCQUQHKUU1KONGSDOLQTQEIC" localSheetId="17" hidden="1">#REF!</definedName>
    <definedName name="BExIOCQUQHKUU1KONGSDOLQTQEIC" localSheetId="2" hidden="1">#REF!</definedName>
    <definedName name="BExIOCQUQHKUU1KONGSDOLQTQEIC" localSheetId="0" hidden="1">#REF!</definedName>
    <definedName name="BExIOCQUQHKUU1KONGSDOLQTQEIC" hidden="1">#REF!</definedName>
    <definedName name="BExIOFAGCDQQKALMX3V0KU94KUQO" localSheetId="5" hidden="1">#REF!</definedName>
    <definedName name="BExIOFAGCDQQKALMX3V0KU94KUQO" localSheetId="9" hidden="1">#REF!</definedName>
    <definedName name="BExIOFAGCDQQKALMX3V0KU94KUQO" localSheetId="6" hidden="1">#REF!</definedName>
    <definedName name="BExIOFAGCDQQKALMX3V0KU94KUQO" localSheetId="10" hidden="1">#REF!</definedName>
    <definedName name="BExIOFAGCDQQKALMX3V0KU94KUQO" localSheetId="13" hidden="1">#REF!</definedName>
    <definedName name="BExIOFAGCDQQKALMX3V0KU94KUQO" localSheetId="14" hidden="1">#REF!</definedName>
    <definedName name="BExIOFAGCDQQKALMX3V0KU94KUQO" localSheetId="16" hidden="1">#REF!</definedName>
    <definedName name="BExIOFAGCDQQKALMX3V0KU94KUQO" localSheetId="15" hidden="1">#REF!</definedName>
    <definedName name="BExIOFAGCDQQKALMX3V0KU94KUQO" localSheetId="18" hidden="1">#REF!</definedName>
    <definedName name="BExIOFAGCDQQKALMX3V0KU94KUQO" localSheetId="17" hidden="1">#REF!</definedName>
    <definedName name="BExIOFAGCDQQKALMX3V0KU94KUQO" localSheetId="2" hidden="1">#REF!</definedName>
    <definedName name="BExIOFAGCDQQKALMX3V0KU94KUQO" localSheetId="0" hidden="1">#REF!</definedName>
    <definedName name="BExIOFAGCDQQKALMX3V0KU94KUQO" hidden="1">#REF!</definedName>
    <definedName name="BExIOFL8Y5O61VLKTB4H20IJNWS1" localSheetId="5" hidden="1">#REF!</definedName>
    <definedName name="BExIOFL8Y5O61VLKTB4H20IJNWS1" localSheetId="9" hidden="1">#REF!</definedName>
    <definedName name="BExIOFL8Y5O61VLKTB4H20IJNWS1" localSheetId="6" hidden="1">#REF!</definedName>
    <definedName name="BExIOFL8Y5O61VLKTB4H20IJNWS1" localSheetId="10" hidden="1">#REF!</definedName>
    <definedName name="BExIOFL8Y5O61VLKTB4H20IJNWS1" localSheetId="13" hidden="1">#REF!</definedName>
    <definedName name="BExIOFL8Y5O61VLKTB4H20IJNWS1" localSheetId="14" hidden="1">#REF!</definedName>
    <definedName name="BExIOFL8Y5O61VLKTB4H20IJNWS1" localSheetId="16" hidden="1">#REF!</definedName>
    <definedName name="BExIOFL8Y5O61VLKTB4H20IJNWS1" localSheetId="15" hidden="1">#REF!</definedName>
    <definedName name="BExIOFL8Y5O61VLKTB4H20IJNWS1" localSheetId="18" hidden="1">#REF!</definedName>
    <definedName name="BExIOFL8Y5O61VLKTB4H20IJNWS1" localSheetId="17" hidden="1">#REF!</definedName>
    <definedName name="BExIOFL8Y5O61VLKTB4H20IJNWS1" localSheetId="2" hidden="1">#REF!</definedName>
    <definedName name="BExIOFL8Y5O61VLKTB4H20IJNWS1" localSheetId="0" hidden="1">#REF!</definedName>
    <definedName name="BExIOFL8Y5O61VLKTB4H20IJNWS1" hidden="1">#REF!</definedName>
    <definedName name="BExIOMBXRW5NS4ZPYX9G5QREZ5J6" localSheetId="5" hidden="1">#REF!</definedName>
    <definedName name="BExIOMBXRW5NS4ZPYX9G5QREZ5J6" localSheetId="9" hidden="1">#REF!</definedName>
    <definedName name="BExIOMBXRW5NS4ZPYX9G5QREZ5J6" localSheetId="6" hidden="1">#REF!</definedName>
    <definedName name="BExIOMBXRW5NS4ZPYX9G5QREZ5J6" localSheetId="10" hidden="1">#REF!</definedName>
    <definedName name="BExIOMBXRW5NS4ZPYX9G5QREZ5J6" localSheetId="13" hidden="1">#REF!</definedName>
    <definedName name="BExIOMBXRW5NS4ZPYX9G5QREZ5J6" localSheetId="14" hidden="1">#REF!</definedName>
    <definedName name="BExIOMBXRW5NS4ZPYX9G5QREZ5J6" localSheetId="16" hidden="1">#REF!</definedName>
    <definedName name="BExIOMBXRW5NS4ZPYX9G5QREZ5J6" localSheetId="15" hidden="1">#REF!</definedName>
    <definedName name="BExIOMBXRW5NS4ZPYX9G5QREZ5J6" localSheetId="18" hidden="1">#REF!</definedName>
    <definedName name="BExIOMBXRW5NS4ZPYX9G5QREZ5J6" localSheetId="17" hidden="1">#REF!</definedName>
    <definedName name="BExIOMBXRW5NS4ZPYX9G5QREZ5J6" localSheetId="2" hidden="1">#REF!</definedName>
    <definedName name="BExIOMBXRW5NS4ZPYX9G5QREZ5J6" localSheetId="0" hidden="1">#REF!</definedName>
    <definedName name="BExIOMBXRW5NS4ZPYX9G5QREZ5J6" hidden="1">#REF!</definedName>
    <definedName name="BExIORA3GK78T7C7SNBJJUONJ0LS" localSheetId="5" hidden="1">#REF!</definedName>
    <definedName name="BExIORA3GK78T7C7SNBJJUONJ0LS" localSheetId="9" hidden="1">#REF!</definedName>
    <definedName name="BExIORA3GK78T7C7SNBJJUONJ0LS" localSheetId="6" hidden="1">#REF!</definedName>
    <definedName name="BExIORA3GK78T7C7SNBJJUONJ0LS" localSheetId="10" hidden="1">#REF!</definedName>
    <definedName name="BExIORA3GK78T7C7SNBJJUONJ0LS" localSheetId="13" hidden="1">#REF!</definedName>
    <definedName name="BExIORA3GK78T7C7SNBJJUONJ0LS" localSheetId="14" hidden="1">#REF!</definedName>
    <definedName name="BExIORA3GK78T7C7SNBJJUONJ0LS" localSheetId="16" hidden="1">#REF!</definedName>
    <definedName name="BExIORA3GK78T7C7SNBJJUONJ0LS" localSheetId="15" hidden="1">#REF!</definedName>
    <definedName name="BExIORA3GK78T7C7SNBJJUONJ0LS" localSheetId="18" hidden="1">#REF!</definedName>
    <definedName name="BExIORA3GK78T7C7SNBJJUONJ0LS" localSheetId="17" hidden="1">#REF!</definedName>
    <definedName name="BExIORA3GK78T7C7SNBJJUONJ0LS" localSheetId="2" hidden="1">#REF!</definedName>
    <definedName name="BExIORA3GK78T7C7SNBJJUONJ0LS" localSheetId="0" hidden="1">#REF!</definedName>
    <definedName name="BExIORA3GK78T7C7SNBJJUONJ0LS" hidden="1">#REF!</definedName>
    <definedName name="BExIORFDXP4AVIEBLSTZ8ETSXMNM" localSheetId="5" hidden="1">#REF!</definedName>
    <definedName name="BExIORFDXP4AVIEBLSTZ8ETSXMNM" localSheetId="9" hidden="1">#REF!</definedName>
    <definedName name="BExIORFDXP4AVIEBLSTZ8ETSXMNM" localSheetId="6" hidden="1">#REF!</definedName>
    <definedName name="BExIORFDXP4AVIEBLSTZ8ETSXMNM" localSheetId="10" hidden="1">#REF!</definedName>
    <definedName name="BExIORFDXP4AVIEBLSTZ8ETSXMNM" localSheetId="13" hidden="1">#REF!</definedName>
    <definedName name="BExIORFDXP4AVIEBLSTZ8ETSXMNM" localSheetId="14" hidden="1">#REF!</definedName>
    <definedName name="BExIORFDXP4AVIEBLSTZ8ETSXMNM" localSheetId="16" hidden="1">#REF!</definedName>
    <definedName name="BExIORFDXP4AVIEBLSTZ8ETSXMNM" localSheetId="15" hidden="1">#REF!</definedName>
    <definedName name="BExIORFDXP4AVIEBLSTZ8ETSXMNM" localSheetId="18" hidden="1">#REF!</definedName>
    <definedName name="BExIORFDXP4AVIEBLSTZ8ETSXMNM" localSheetId="17" hidden="1">#REF!</definedName>
    <definedName name="BExIORFDXP4AVIEBLSTZ8ETSXMNM" localSheetId="2" hidden="1">#REF!</definedName>
    <definedName name="BExIORFDXP4AVIEBLSTZ8ETSXMNM" localSheetId="0" hidden="1">#REF!</definedName>
    <definedName name="BExIORFDXP4AVIEBLSTZ8ETSXMNM" hidden="1">#REF!</definedName>
    <definedName name="BExIOTZ5EFZ2NASVQ05RH15HRSW6" localSheetId="5" hidden="1">#REF!</definedName>
    <definedName name="BExIOTZ5EFZ2NASVQ05RH15HRSW6" localSheetId="9" hidden="1">#REF!</definedName>
    <definedName name="BExIOTZ5EFZ2NASVQ05RH15HRSW6" localSheetId="6" hidden="1">#REF!</definedName>
    <definedName name="BExIOTZ5EFZ2NASVQ05RH15HRSW6" localSheetId="10" hidden="1">#REF!</definedName>
    <definedName name="BExIOTZ5EFZ2NASVQ05RH15HRSW6" localSheetId="13" hidden="1">#REF!</definedName>
    <definedName name="BExIOTZ5EFZ2NASVQ05RH15HRSW6" localSheetId="14" hidden="1">#REF!</definedName>
    <definedName name="BExIOTZ5EFZ2NASVQ05RH15HRSW6" localSheetId="16" hidden="1">#REF!</definedName>
    <definedName name="BExIOTZ5EFZ2NASVQ05RH15HRSW6" localSheetId="15" hidden="1">#REF!</definedName>
    <definedName name="BExIOTZ5EFZ2NASVQ05RH15HRSW6" localSheetId="18" hidden="1">#REF!</definedName>
    <definedName name="BExIOTZ5EFZ2NASVQ05RH15HRSW6" localSheetId="17" hidden="1">#REF!</definedName>
    <definedName name="BExIOTZ5EFZ2NASVQ05RH15HRSW6" localSheetId="2" hidden="1">#REF!</definedName>
    <definedName name="BExIOTZ5EFZ2NASVQ05RH15HRSW6" localSheetId="0" hidden="1">#REF!</definedName>
    <definedName name="BExIOTZ5EFZ2NASVQ05RH15HRSW6" hidden="1">#REF!</definedName>
    <definedName name="BExIP8YNN6UUE1GZ223SWH7DLGKO" localSheetId="5" hidden="1">#REF!</definedName>
    <definedName name="BExIP8YNN6UUE1GZ223SWH7DLGKO" localSheetId="9" hidden="1">#REF!</definedName>
    <definedName name="BExIP8YNN6UUE1GZ223SWH7DLGKO" localSheetId="6" hidden="1">#REF!</definedName>
    <definedName name="BExIP8YNN6UUE1GZ223SWH7DLGKO" localSheetId="10" hidden="1">#REF!</definedName>
    <definedName name="BExIP8YNN6UUE1GZ223SWH7DLGKO" localSheetId="13" hidden="1">#REF!</definedName>
    <definedName name="BExIP8YNN6UUE1GZ223SWH7DLGKO" localSheetId="14" hidden="1">#REF!</definedName>
    <definedName name="BExIP8YNN6UUE1GZ223SWH7DLGKO" localSheetId="16" hidden="1">#REF!</definedName>
    <definedName name="BExIP8YNN6UUE1GZ223SWH7DLGKO" localSheetId="15" hidden="1">#REF!</definedName>
    <definedName name="BExIP8YNN6UUE1GZ223SWH7DLGKO" localSheetId="18" hidden="1">#REF!</definedName>
    <definedName name="BExIP8YNN6UUE1GZ223SWH7DLGKO" localSheetId="17" hidden="1">#REF!</definedName>
    <definedName name="BExIP8YNN6UUE1GZ223SWH7DLGKO" localSheetId="2" hidden="1">#REF!</definedName>
    <definedName name="BExIP8YNN6UUE1GZ223SWH7DLGKO" localSheetId="0" hidden="1">#REF!</definedName>
    <definedName name="BExIP8YNN6UUE1GZ223SWH7DLGKO" hidden="1">#REF!</definedName>
    <definedName name="BExIPAB4AOL592OJCC1CFAXTLF1A" localSheetId="5" hidden="1">#REF!</definedName>
    <definedName name="BExIPAB4AOL592OJCC1CFAXTLF1A" localSheetId="9" hidden="1">#REF!</definedName>
    <definedName name="BExIPAB4AOL592OJCC1CFAXTLF1A" localSheetId="6" hidden="1">#REF!</definedName>
    <definedName name="BExIPAB4AOL592OJCC1CFAXTLF1A" localSheetId="10" hidden="1">#REF!</definedName>
    <definedName name="BExIPAB4AOL592OJCC1CFAXTLF1A" localSheetId="13" hidden="1">#REF!</definedName>
    <definedName name="BExIPAB4AOL592OJCC1CFAXTLF1A" localSheetId="14" hidden="1">#REF!</definedName>
    <definedName name="BExIPAB4AOL592OJCC1CFAXTLF1A" localSheetId="16" hidden="1">#REF!</definedName>
    <definedName name="BExIPAB4AOL592OJCC1CFAXTLF1A" localSheetId="15" hidden="1">#REF!</definedName>
    <definedName name="BExIPAB4AOL592OJCC1CFAXTLF1A" localSheetId="18" hidden="1">#REF!</definedName>
    <definedName name="BExIPAB4AOL592OJCC1CFAXTLF1A" localSheetId="17" hidden="1">#REF!</definedName>
    <definedName name="BExIPAB4AOL592OJCC1CFAXTLF1A" localSheetId="2" hidden="1">#REF!</definedName>
    <definedName name="BExIPAB4AOL592OJCC1CFAXTLF1A" localSheetId="0" hidden="1">#REF!</definedName>
    <definedName name="BExIPAB4AOL592OJCC1CFAXTLF1A" hidden="1">#REF!</definedName>
    <definedName name="BExIPB25DKX4S2ZCKQN7KWSC3JBF" localSheetId="5" hidden="1">#REF!</definedName>
    <definedName name="BExIPB25DKX4S2ZCKQN7KWSC3JBF" localSheetId="9" hidden="1">#REF!</definedName>
    <definedName name="BExIPB25DKX4S2ZCKQN7KWSC3JBF" localSheetId="6" hidden="1">#REF!</definedName>
    <definedName name="BExIPB25DKX4S2ZCKQN7KWSC3JBF" localSheetId="10" hidden="1">#REF!</definedName>
    <definedName name="BExIPB25DKX4S2ZCKQN7KWSC3JBF" localSheetId="13" hidden="1">#REF!</definedName>
    <definedName name="BExIPB25DKX4S2ZCKQN7KWSC3JBF" localSheetId="14" hidden="1">#REF!</definedName>
    <definedName name="BExIPB25DKX4S2ZCKQN7KWSC3JBF" localSheetId="16" hidden="1">#REF!</definedName>
    <definedName name="BExIPB25DKX4S2ZCKQN7KWSC3JBF" localSheetId="15" hidden="1">#REF!</definedName>
    <definedName name="BExIPB25DKX4S2ZCKQN7KWSC3JBF" localSheetId="18" hidden="1">#REF!</definedName>
    <definedName name="BExIPB25DKX4S2ZCKQN7KWSC3JBF" localSheetId="17" hidden="1">#REF!</definedName>
    <definedName name="BExIPB25DKX4S2ZCKQN7KWSC3JBF" localSheetId="2" hidden="1">#REF!</definedName>
    <definedName name="BExIPB25DKX4S2ZCKQN7KWSC3JBF" localSheetId="0" hidden="1">#REF!</definedName>
    <definedName name="BExIPB25DKX4S2ZCKQN7KWSC3JBF" hidden="1">#REF!</definedName>
    <definedName name="BExIPCUX4I4S2N50TLMMLALYLH9S" localSheetId="5" hidden="1">#REF!</definedName>
    <definedName name="BExIPCUX4I4S2N50TLMMLALYLH9S" localSheetId="9" hidden="1">#REF!</definedName>
    <definedName name="BExIPCUX4I4S2N50TLMMLALYLH9S" localSheetId="6" hidden="1">#REF!</definedName>
    <definedName name="BExIPCUX4I4S2N50TLMMLALYLH9S" localSheetId="10" hidden="1">#REF!</definedName>
    <definedName name="BExIPCUX4I4S2N50TLMMLALYLH9S" localSheetId="13" hidden="1">#REF!</definedName>
    <definedName name="BExIPCUX4I4S2N50TLMMLALYLH9S" localSheetId="14" hidden="1">#REF!</definedName>
    <definedName name="BExIPCUX4I4S2N50TLMMLALYLH9S" localSheetId="16" hidden="1">#REF!</definedName>
    <definedName name="BExIPCUX4I4S2N50TLMMLALYLH9S" localSheetId="15" hidden="1">#REF!</definedName>
    <definedName name="BExIPCUX4I4S2N50TLMMLALYLH9S" localSheetId="18" hidden="1">#REF!</definedName>
    <definedName name="BExIPCUX4I4S2N50TLMMLALYLH9S" localSheetId="17" hidden="1">#REF!</definedName>
    <definedName name="BExIPCUX4I4S2N50TLMMLALYLH9S" localSheetId="2" hidden="1">#REF!</definedName>
    <definedName name="BExIPCUX4I4S2N50TLMMLALYLH9S" localSheetId="0" hidden="1">#REF!</definedName>
    <definedName name="BExIPCUX4I4S2N50TLMMLALYLH9S" hidden="1">#REF!</definedName>
    <definedName name="BExIPDLT8JYAMGE5HTN4D1YHZF3V" localSheetId="5" hidden="1">#REF!</definedName>
    <definedName name="BExIPDLT8JYAMGE5HTN4D1YHZF3V" localSheetId="9" hidden="1">#REF!</definedName>
    <definedName name="BExIPDLT8JYAMGE5HTN4D1YHZF3V" localSheetId="6" hidden="1">#REF!</definedName>
    <definedName name="BExIPDLT8JYAMGE5HTN4D1YHZF3V" localSheetId="10" hidden="1">#REF!</definedName>
    <definedName name="BExIPDLT8JYAMGE5HTN4D1YHZF3V" localSheetId="13" hidden="1">#REF!</definedName>
    <definedName name="BExIPDLT8JYAMGE5HTN4D1YHZF3V" localSheetId="14" hidden="1">#REF!</definedName>
    <definedName name="BExIPDLT8JYAMGE5HTN4D1YHZF3V" localSheetId="16" hidden="1">#REF!</definedName>
    <definedName name="BExIPDLT8JYAMGE5HTN4D1YHZF3V" localSheetId="15" hidden="1">#REF!</definedName>
    <definedName name="BExIPDLT8JYAMGE5HTN4D1YHZF3V" localSheetId="18" hidden="1">#REF!</definedName>
    <definedName name="BExIPDLT8JYAMGE5HTN4D1YHZF3V" localSheetId="17" hidden="1">#REF!</definedName>
    <definedName name="BExIPDLT8JYAMGE5HTN4D1YHZF3V" localSheetId="2" hidden="1">#REF!</definedName>
    <definedName name="BExIPDLT8JYAMGE5HTN4D1YHZF3V" localSheetId="0" hidden="1">#REF!</definedName>
    <definedName name="BExIPDLT8JYAMGE5HTN4D1YHZF3V" hidden="1">#REF!</definedName>
    <definedName name="BExIPG040Q08EWIWL6CAVR3GRI43" localSheetId="5" hidden="1">#REF!</definedName>
    <definedName name="BExIPG040Q08EWIWL6CAVR3GRI43" localSheetId="9" hidden="1">#REF!</definedName>
    <definedName name="BExIPG040Q08EWIWL6CAVR3GRI43" localSheetId="6" hidden="1">#REF!</definedName>
    <definedName name="BExIPG040Q08EWIWL6CAVR3GRI43" localSheetId="10" hidden="1">#REF!</definedName>
    <definedName name="BExIPG040Q08EWIWL6CAVR3GRI43" localSheetId="13" hidden="1">#REF!</definedName>
    <definedName name="BExIPG040Q08EWIWL6CAVR3GRI43" localSheetId="14" hidden="1">#REF!</definedName>
    <definedName name="BExIPG040Q08EWIWL6CAVR3GRI43" localSheetId="16" hidden="1">#REF!</definedName>
    <definedName name="BExIPG040Q08EWIWL6CAVR3GRI43" localSheetId="15" hidden="1">#REF!</definedName>
    <definedName name="BExIPG040Q08EWIWL6CAVR3GRI43" localSheetId="18" hidden="1">#REF!</definedName>
    <definedName name="BExIPG040Q08EWIWL6CAVR3GRI43" localSheetId="17" hidden="1">#REF!</definedName>
    <definedName name="BExIPG040Q08EWIWL6CAVR3GRI43" localSheetId="2" hidden="1">#REF!</definedName>
    <definedName name="BExIPG040Q08EWIWL6CAVR3GRI43" localSheetId="0" hidden="1">#REF!</definedName>
    <definedName name="BExIPG040Q08EWIWL6CAVR3GRI43" hidden="1">#REF!</definedName>
    <definedName name="BExIPKNFUDPDKOSH5GHDVNA8D66S" localSheetId="5" hidden="1">#REF!</definedName>
    <definedName name="BExIPKNFUDPDKOSH5GHDVNA8D66S" localSheetId="9" hidden="1">#REF!</definedName>
    <definedName name="BExIPKNFUDPDKOSH5GHDVNA8D66S" localSheetId="6" hidden="1">#REF!</definedName>
    <definedName name="BExIPKNFUDPDKOSH5GHDVNA8D66S" localSheetId="10" hidden="1">#REF!</definedName>
    <definedName name="BExIPKNFUDPDKOSH5GHDVNA8D66S" localSheetId="13" hidden="1">#REF!</definedName>
    <definedName name="BExIPKNFUDPDKOSH5GHDVNA8D66S" localSheetId="14" hidden="1">#REF!</definedName>
    <definedName name="BExIPKNFUDPDKOSH5GHDVNA8D66S" localSheetId="16" hidden="1">#REF!</definedName>
    <definedName name="BExIPKNFUDPDKOSH5GHDVNA8D66S" localSheetId="15" hidden="1">#REF!</definedName>
    <definedName name="BExIPKNFUDPDKOSH5GHDVNA8D66S" localSheetId="18" hidden="1">#REF!</definedName>
    <definedName name="BExIPKNFUDPDKOSH5GHDVNA8D66S" localSheetId="17" hidden="1">#REF!</definedName>
    <definedName name="BExIPKNFUDPDKOSH5GHDVNA8D66S" localSheetId="2" hidden="1">#REF!</definedName>
    <definedName name="BExIPKNFUDPDKOSH5GHDVNA8D66S" localSheetId="0" hidden="1">#REF!</definedName>
    <definedName name="BExIPKNFUDPDKOSH5GHDVNA8D66S" hidden="1">#REF!</definedName>
    <definedName name="BExIPVL5VEVK9Q7AYB7EC2VZWBEZ" localSheetId="5" hidden="1">#REF!</definedName>
    <definedName name="BExIPVL5VEVK9Q7AYB7EC2VZWBEZ" localSheetId="9" hidden="1">#REF!</definedName>
    <definedName name="BExIPVL5VEVK9Q7AYB7EC2VZWBEZ" localSheetId="6" hidden="1">#REF!</definedName>
    <definedName name="BExIPVL5VEVK9Q7AYB7EC2VZWBEZ" localSheetId="10" hidden="1">#REF!</definedName>
    <definedName name="BExIPVL5VEVK9Q7AYB7EC2VZWBEZ" localSheetId="16" hidden="1">#REF!</definedName>
    <definedName name="BExIPVL5VEVK9Q7AYB7EC2VZWBEZ" localSheetId="15" hidden="1">#REF!</definedName>
    <definedName name="BExIPVL5VEVK9Q7AYB7EC2VZWBEZ" localSheetId="18" hidden="1">#REF!</definedName>
    <definedName name="BExIPVL5VEVK9Q7AYB7EC2VZWBEZ" localSheetId="17" hidden="1">#REF!</definedName>
    <definedName name="BExIPVL5VEVK9Q7AYB7EC2VZWBEZ" localSheetId="2" hidden="1">#REF!</definedName>
    <definedName name="BExIPVL5VEVK9Q7AYB7EC2VZWBEZ" localSheetId="0" hidden="1">#REF!</definedName>
    <definedName name="BExIPVL5VEVK9Q7AYB7EC2VZWBEZ" hidden="1">#REF!</definedName>
    <definedName name="BExIQ1VS9A2FHVD9TUHKG9K8EVVP" localSheetId="5" hidden="1">#REF!</definedName>
    <definedName name="BExIQ1VS9A2FHVD9TUHKG9K8EVVP" localSheetId="9" hidden="1">#REF!</definedName>
    <definedName name="BExIQ1VS9A2FHVD9TUHKG9K8EVVP" localSheetId="6" hidden="1">#REF!</definedName>
    <definedName name="BExIQ1VS9A2FHVD9TUHKG9K8EVVP" localSheetId="10" hidden="1">#REF!</definedName>
    <definedName name="BExIQ1VS9A2FHVD9TUHKG9K8EVVP" localSheetId="13" hidden="1">#REF!</definedName>
    <definedName name="BExIQ1VS9A2FHVD9TUHKG9K8EVVP" localSheetId="14" hidden="1">#REF!</definedName>
    <definedName name="BExIQ1VS9A2FHVD9TUHKG9K8EVVP" localSheetId="16" hidden="1">#REF!</definedName>
    <definedName name="BExIQ1VS9A2FHVD9TUHKG9K8EVVP" localSheetId="15" hidden="1">#REF!</definedName>
    <definedName name="BExIQ1VS9A2FHVD9TUHKG9K8EVVP" localSheetId="18" hidden="1">#REF!</definedName>
    <definedName name="BExIQ1VS9A2FHVD9TUHKG9K8EVVP" localSheetId="17" hidden="1">#REF!</definedName>
    <definedName name="BExIQ1VS9A2FHVD9TUHKG9K8EVVP" localSheetId="2" hidden="1">#REF!</definedName>
    <definedName name="BExIQ1VS9A2FHVD9TUHKG9K8EVVP" localSheetId="0" hidden="1">#REF!</definedName>
    <definedName name="BExIQ1VS9A2FHVD9TUHKG9K8EVVP" hidden="1">#REF!</definedName>
    <definedName name="BExIQ3J19L30PSQ2CXNT6IHW0I7V" localSheetId="5" hidden="1">#REF!</definedName>
    <definedName name="BExIQ3J19L30PSQ2CXNT6IHW0I7V" localSheetId="9" hidden="1">#REF!</definedName>
    <definedName name="BExIQ3J19L30PSQ2CXNT6IHW0I7V" localSheetId="6" hidden="1">#REF!</definedName>
    <definedName name="BExIQ3J19L30PSQ2CXNT6IHW0I7V" localSheetId="10" hidden="1">#REF!</definedName>
    <definedName name="BExIQ3J19L30PSQ2CXNT6IHW0I7V" localSheetId="13" hidden="1">#REF!</definedName>
    <definedName name="BExIQ3J19L30PSQ2CXNT6IHW0I7V" localSheetId="14" hidden="1">#REF!</definedName>
    <definedName name="BExIQ3J19L30PSQ2CXNT6IHW0I7V" localSheetId="16" hidden="1">#REF!</definedName>
    <definedName name="BExIQ3J19L30PSQ2CXNT6IHW0I7V" localSheetId="15" hidden="1">#REF!</definedName>
    <definedName name="BExIQ3J19L30PSQ2CXNT6IHW0I7V" localSheetId="18" hidden="1">#REF!</definedName>
    <definedName name="BExIQ3J19L30PSQ2CXNT6IHW0I7V" localSheetId="17" hidden="1">#REF!</definedName>
    <definedName name="BExIQ3J19L30PSQ2CXNT6IHW0I7V" localSheetId="2" hidden="1">#REF!</definedName>
    <definedName name="BExIQ3J19L30PSQ2CXNT6IHW0I7V" localSheetId="0" hidden="1">#REF!</definedName>
    <definedName name="BExIQ3J19L30PSQ2CXNT6IHW0I7V" hidden="1">#REF!</definedName>
    <definedName name="BExIQ3OJ7M04XCY276IO0LJA5XUK" localSheetId="5" hidden="1">#REF!</definedName>
    <definedName name="BExIQ3OJ7M04XCY276IO0LJA5XUK" localSheetId="9" hidden="1">#REF!</definedName>
    <definedName name="BExIQ3OJ7M04XCY276IO0LJA5XUK" localSheetId="6" hidden="1">#REF!</definedName>
    <definedName name="BExIQ3OJ7M04XCY276IO0LJA5XUK" localSheetId="10" hidden="1">#REF!</definedName>
    <definedName name="BExIQ3OJ7M04XCY276IO0LJA5XUK" localSheetId="13" hidden="1">#REF!</definedName>
    <definedName name="BExIQ3OJ7M04XCY276IO0LJA5XUK" localSheetId="14" hidden="1">#REF!</definedName>
    <definedName name="BExIQ3OJ7M04XCY276IO0LJA5XUK" localSheetId="16" hidden="1">#REF!</definedName>
    <definedName name="BExIQ3OJ7M04XCY276IO0LJA5XUK" localSheetId="15" hidden="1">#REF!</definedName>
    <definedName name="BExIQ3OJ7M04XCY276IO0LJA5XUK" localSheetId="18" hidden="1">#REF!</definedName>
    <definedName name="BExIQ3OJ7M04XCY276IO0LJA5XUK" localSheetId="17" hidden="1">#REF!</definedName>
    <definedName name="BExIQ3OJ7M04XCY276IO0LJA5XUK" localSheetId="2" hidden="1">#REF!</definedName>
    <definedName name="BExIQ3OJ7M04XCY276IO0LJA5XUK" localSheetId="0" hidden="1">#REF!</definedName>
    <definedName name="BExIQ3OJ7M04XCY276IO0LJA5XUK" hidden="1">#REF!</definedName>
    <definedName name="BExIQ5S19ITB0NDRUN4XV7B905ED" localSheetId="5" hidden="1">#REF!</definedName>
    <definedName name="BExIQ5S19ITB0NDRUN4XV7B905ED" localSheetId="9" hidden="1">#REF!</definedName>
    <definedName name="BExIQ5S19ITB0NDRUN4XV7B905ED" localSheetId="6" hidden="1">#REF!</definedName>
    <definedName name="BExIQ5S19ITB0NDRUN4XV7B905ED" localSheetId="10" hidden="1">#REF!</definedName>
    <definedName name="BExIQ5S19ITB0NDRUN4XV7B905ED" localSheetId="13" hidden="1">#REF!</definedName>
    <definedName name="BExIQ5S19ITB0NDRUN4XV7B905ED" localSheetId="14" hidden="1">#REF!</definedName>
    <definedName name="BExIQ5S19ITB0NDRUN4XV7B905ED" localSheetId="16" hidden="1">#REF!</definedName>
    <definedName name="BExIQ5S19ITB0NDRUN4XV7B905ED" localSheetId="15" hidden="1">#REF!</definedName>
    <definedName name="BExIQ5S19ITB0NDRUN4XV7B905ED" localSheetId="18" hidden="1">#REF!</definedName>
    <definedName name="BExIQ5S19ITB0NDRUN4XV7B905ED" localSheetId="17" hidden="1">#REF!</definedName>
    <definedName name="BExIQ5S19ITB0NDRUN4XV7B905ED" localSheetId="2" hidden="1">#REF!</definedName>
    <definedName name="BExIQ5S19ITB0NDRUN4XV7B905ED" localSheetId="0" hidden="1">#REF!</definedName>
    <definedName name="BExIQ5S19ITB0NDRUN4XV7B905ED" hidden="1">#REF!</definedName>
    <definedName name="BExIQ810MMN2UN0EQ9CRQAFWA19X" localSheetId="5" hidden="1">#REF!</definedName>
    <definedName name="BExIQ810MMN2UN0EQ9CRQAFWA19X" localSheetId="9" hidden="1">#REF!</definedName>
    <definedName name="BExIQ810MMN2UN0EQ9CRQAFWA19X" localSheetId="6" hidden="1">#REF!</definedName>
    <definedName name="BExIQ810MMN2UN0EQ9CRQAFWA19X" localSheetId="10" hidden="1">#REF!</definedName>
    <definedName name="BExIQ810MMN2UN0EQ9CRQAFWA19X" localSheetId="13" hidden="1">#REF!</definedName>
    <definedName name="BExIQ810MMN2UN0EQ9CRQAFWA19X" localSheetId="14" hidden="1">#REF!</definedName>
    <definedName name="BExIQ810MMN2UN0EQ9CRQAFWA19X" localSheetId="16" hidden="1">#REF!</definedName>
    <definedName name="BExIQ810MMN2UN0EQ9CRQAFWA19X" localSheetId="15" hidden="1">#REF!</definedName>
    <definedName name="BExIQ810MMN2UN0EQ9CRQAFWA19X" localSheetId="18" hidden="1">#REF!</definedName>
    <definedName name="BExIQ810MMN2UN0EQ9CRQAFWA19X" localSheetId="17" hidden="1">#REF!</definedName>
    <definedName name="BExIQ810MMN2UN0EQ9CRQAFWA19X" localSheetId="2" hidden="1">#REF!</definedName>
    <definedName name="BExIQ810MMN2UN0EQ9CRQAFWA19X" localSheetId="0" hidden="1">#REF!</definedName>
    <definedName name="BExIQ810MMN2UN0EQ9CRQAFWA19X" hidden="1">#REF!</definedName>
    <definedName name="BExIQ9TMQT2EIXSVQW7GVSOAW2VJ" localSheetId="5" hidden="1">#REF!</definedName>
    <definedName name="BExIQ9TMQT2EIXSVQW7GVSOAW2VJ" localSheetId="9" hidden="1">#REF!</definedName>
    <definedName name="BExIQ9TMQT2EIXSVQW7GVSOAW2VJ" localSheetId="6" hidden="1">#REF!</definedName>
    <definedName name="BExIQ9TMQT2EIXSVQW7GVSOAW2VJ" localSheetId="10" hidden="1">#REF!</definedName>
    <definedName name="BExIQ9TMQT2EIXSVQW7GVSOAW2VJ" localSheetId="13" hidden="1">#REF!</definedName>
    <definedName name="BExIQ9TMQT2EIXSVQW7GVSOAW2VJ" localSheetId="14" hidden="1">#REF!</definedName>
    <definedName name="BExIQ9TMQT2EIXSVQW7GVSOAW2VJ" localSheetId="16" hidden="1">#REF!</definedName>
    <definedName name="BExIQ9TMQT2EIXSVQW7GVSOAW2VJ" localSheetId="15" hidden="1">#REF!</definedName>
    <definedName name="BExIQ9TMQT2EIXSVQW7GVSOAW2VJ" localSheetId="18" hidden="1">#REF!</definedName>
    <definedName name="BExIQ9TMQT2EIXSVQW7GVSOAW2VJ" localSheetId="17" hidden="1">#REF!</definedName>
    <definedName name="BExIQ9TMQT2EIXSVQW7GVSOAW2VJ" localSheetId="2" hidden="1">#REF!</definedName>
    <definedName name="BExIQ9TMQT2EIXSVQW7GVSOAW2VJ" localSheetId="0" hidden="1">#REF!</definedName>
    <definedName name="BExIQ9TMQT2EIXSVQW7GVSOAW2VJ" hidden="1">#REF!</definedName>
    <definedName name="BExIQBMDE1L6J4H27K1FMSHQKDSE" localSheetId="5" hidden="1">#REF!</definedName>
    <definedName name="BExIQBMDE1L6J4H27K1FMSHQKDSE" localSheetId="9" hidden="1">#REF!</definedName>
    <definedName name="BExIQBMDE1L6J4H27K1FMSHQKDSE" localSheetId="6" hidden="1">#REF!</definedName>
    <definedName name="BExIQBMDE1L6J4H27K1FMSHQKDSE" localSheetId="10" hidden="1">#REF!</definedName>
    <definedName name="BExIQBMDE1L6J4H27K1FMSHQKDSE" localSheetId="13" hidden="1">#REF!</definedName>
    <definedName name="BExIQBMDE1L6J4H27K1FMSHQKDSE" localSheetId="14" hidden="1">#REF!</definedName>
    <definedName name="BExIQBMDE1L6J4H27K1FMSHQKDSE" localSheetId="16" hidden="1">#REF!</definedName>
    <definedName name="BExIQBMDE1L6J4H27K1FMSHQKDSE" localSheetId="15" hidden="1">#REF!</definedName>
    <definedName name="BExIQBMDE1L6J4H27K1FMSHQKDSE" localSheetId="18" hidden="1">#REF!</definedName>
    <definedName name="BExIQBMDE1L6J4H27K1FMSHQKDSE" localSheetId="17" hidden="1">#REF!</definedName>
    <definedName name="BExIQBMDE1L6J4H27K1FMSHQKDSE" localSheetId="2" hidden="1">#REF!</definedName>
    <definedName name="BExIQBMDE1L6J4H27K1FMSHQKDSE" localSheetId="0" hidden="1">#REF!</definedName>
    <definedName name="BExIQBMDE1L6J4H27K1FMSHQKDSE" hidden="1">#REF!</definedName>
    <definedName name="BExIQE65LVXUOF3UZFO7SDHFJH22" localSheetId="5" hidden="1">#REF!</definedName>
    <definedName name="BExIQE65LVXUOF3UZFO7SDHFJH22" localSheetId="9" hidden="1">#REF!</definedName>
    <definedName name="BExIQE65LVXUOF3UZFO7SDHFJH22" localSheetId="6" hidden="1">#REF!</definedName>
    <definedName name="BExIQE65LVXUOF3UZFO7SDHFJH22" localSheetId="10" hidden="1">#REF!</definedName>
    <definedName name="BExIQE65LVXUOF3UZFO7SDHFJH22" localSheetId="13" hidden="1">#REF!</definedName>
    <definedName name="BExIQE65LVXUOF3UZFO7SDHFJH22" localSheetId="14" hidden="1">#REF!</definedName>
    <definedName name="BExIQE65LVXUOF3UZFO7SDHFJH22" localSheetId="16" hidden="1">#REF!</definedName>
    <definedName name="BExIQE65LVXUOF3UZFO7SDHFJH22" localSheetId="15" hidden="1">#REF!</definedName>
    <definedName name="BExIQE65LVXUOF3UZFO7SDHFJH22" localSheetId="18" hidden="1">#REF!</definedName>
    <definedName name="BExIQE65LVXUOF3UZFO7SDHFJH22" localSheetId="17" hidden="1">#REF!</definedName>
    <definedName name="BExIQE65LVXUOF3UZFO7SDHFJH22" localSheetId="2" hidden="1">#REF!</definedName>
    <definedName name="BExIQE65LVXUOF3UZFO7SDHFJH22" localSheetId="0" hidden="1">#REF!</definedName>
    <definedName name="BExIQE65LVXUOF3UZFO7SDHFJH22" hidden="1">#REF!</definedName>
    <definedName name="BExIQG9OO2KKBOWTMD1OXY36TEGA" localSheetId="5" hidden="1">#REF!</definedName>
    <definedName name="BExIQG9OO2KKBOWTMD1OXY36TEGA" localSheetId="9" hidden="1">#REF!</definedName>
    <definedName name="BExIQG9OO2KKBOWTMD1OXY36TEGA" localSheetId="6" hidden="1">#REF!</definedName>
    <definedName name="BExIQG9OO2KKBOWTMD1OXY36TEGA" localSheetId="10" hidden="1">#REF!</definedName>
    <definedName name="BExIQG9OO2KKBOWTMD1OXY36TEGA" localSheetId="13" hidden="1">#REF!</definedName>
    <definedName name="BExIQG9OO2KKBOWTMD1OXY36TEGA" localSheetId="14" hidden="1">#REF!</definedName>
    <definedName name="BExIQG9OO2KKBOWTMD1OXY36TEGA" localSheetId="16" hidden="1">#REF!</definedName>
    <definedName name="BExIQG9OO2KKBOWTMD1OXY36TEGA" localSheetId="15" hidden="1">#REF!</definedName>
    <definedName name="BExIQG9OO2KKBOWTMD1OXY36TEGA" localSheetId="18" hidden="1">#REF!</definedName>
    <definedName name="BExIQG9OO2KKBOWTMD1OXY36TEGA" localSheetId="17" hidden="1">#REF!</definedName>
    <definedName name="BExIQG9OO2KKBOWTMD1OXY36TEGA" localSheetId="2" hidden="1">#REF!</definedName>
    <definedName name="BExIQG9OO2KKBOWTMD1OXY36TEGA" localSheetId="0" hidden="1">#REF!</definedName>
    <definedName name="BExIQG9OO2KKBOWTMD1OXY36TEGA" hidden="1">#REF!</definedName>
    <definedName name="BExIQHWZ65ALA9VAFCJEGIL1145G" localSheetId="5" hidden="1">#REF!</definedName>
    <definedName name="BExIQHWZ65ALA9VAFCJEGIL1145G" localSheetId="9" hidden="1">#REF!</definedName>
    <definedName name="BExIQHWZ65ALA9VAFCJEGIL1145G" localSheetId="6" hidden="1">#REF!</definedName>
    <definedName name="BExIQHWZ65ALA9VAFCJEGIL1145G" localSheetId="10" hidden="1">#REF!</definedName>
    <definedName name="BExIQHWZ65ALA9VAFCJEGIL1145G" localSheetId="13" hidden="1">#REF!</definedName>
    <definedName name="BExIQHWZ65ALA9VAFCJEGIL1145G" localSheetId="14" hidden="1">#REF!</definedName>
    <definedName name="BExIQHWZ65ALA9VAFCJEGIL1145G" localSheetId="16" hidden="1">#REF!</definedName>
    <definedName name="BExIQHWZ65ALA9VAFCJEGIL1145G" localSheetId="15" hidden="1">#REF!</definedName>
    <definedName name="BExIQHWZ65ALA9VAFCJEGIL1145G" localSheetId="18" hidden="1">#REF!</definedName>
    <definedName name="BExIQHWZ65ALA9VAFCJEGIL1145G" localSheetId="17" hidden="1">#REF!</definedName>
    <definedName name="BExIQHWZ65ALA9VAFCJEGIL1145G" localSheetId="2" hidden="1">#REF!</definedName>
    <definedName name="BExIQHWZ65ALA9VAFCJEGIL1145G" localSheetId="0" hidden="1">#REF!</definedName>
    <definedName name="BExIQHWZ65ALA9VAFCJEGIL1145G" hidden="1">#REF!</definedName>
    <definedName name="BExIQX1XBB31HZTYEEVOBSE3C5A6" localSheetId="5" hidden="1">#REF!</definedName>
    <definedName name="BExIQX1XBB31HZTYEEVOBSE3C5A6" localSheetId="9" hidden="1">#REF!</definedName>
    <definedName name="BExIQX1XBB31HZTYEEVOBSE3C5A6" localSheetId="6" hidden="1">#REF!</definedName>
    <definedName name="BExIQX1XBB31HZTYEEVOBSE3C5A6" localSheetId="10" hidden="1">#REF!</definedName>
    <definedName name="BExIQX1XBB31HZTYEEVOBSE3C5A6" localSheetId="13" hidden="1">#REF!</definedName>
    <definedName name="BExIQX1XBB31HZTYEEVOBSE3C5A6" localSheetId="14" hidden="1">#REF!</definedName>
    <definedName name="BExIQX1XBB31HZTYEEVOBSE3C5A6" localSheetId="16" hidden="1">#REF!</definedName>
    <definedName name="BExIQX1XBB31HZTYEEVOBSE3C5A6" localSheetId="15" hidden="1">#REF!</definedName>
    <definedName name="BExIQX1XBB31HZTYEEVOBSE3C5A6" localSheetId="18" hidden="1">#REF!</definedName>
    <definedName name="BExIQX1XBB31HZTYEEVOBSE3C5A6" localSheetId="17" hidden="1">#REF!</definedName>
    <definedName name="BExIQX1XBB31HZTYEEVOBSE3C5A6" localSheetId="2" hidden="1">#REF!</definedName>
    <definedName name="BExIQX1XBB31HZTYEEVOBSE3C5A6" localSheetId="0" hidden="1">#REF!</definedName>
    <definedName name="BExIQX1XBB31HZTYEEVOBSE3C5A6" hidden="1">#REF!</definedName>
    <definedName name="BExIR2ALYRP9FW99DK2084J7IIDC" localSheetId="5" hidden="1">#REF!</definedName>
    <definedName name="BExIR2ALYRP9FW99DK2084J7IIDC" localSheetId="9" hidden="1">#REF!</definedName>
    <definedName name="BExIR2ALYRP9FW99DK2084J7IIDC" localSheetId="6" hidden="1">#REF!</definedName>
    <definedName name="BExIR2ALYRP9FW99DK2084J7IIDC" localSheetId="10" hidden="1">#REF!</definedName>
    <definedName name="BExIR2ALYRP9FW99DK2084J7IIDC" localSheetId="13" hidden="1">#REF!</definedName>
    <definedName name="BExIR2ALYRP9FW99DK2084J7IIDC" localSheetId="14" hidden="1">#REF!</definedName>
    <definedName name="BExIR2ALYRP9FW99DK2084J7IIDC" localSheetId="16" hidden="1">#REF!</definedName>
    <definedName name="BExIR2ALYRP9FW99DK2084J7IIDC" localSheetId="15" hidden="1">#REF!</definedName>
    <definedName name="BExIR2ALYRP9FW99DK2084J7IIDC" localSheetId="18" hidden="1">#REF!</definedName>
    <definedName name="BExIR2ALYRP9FW99DK2084J7IIDC" localSheetId="17" hidden="1">#REF!</definedName>
    <definedName name="BExIR2ALYRP9FW99DK2084J7IIDC" localSheetId="2" hidden="1">#REF!</definedName>
    <definedName name="BExIR2ALYRP9FW99DK2084J7IIDC" localSheetId="0" hidden="1">#REF!</definedName>
    <definedName name="BExIR2ALYRP9FW99DK2084J7IIDC" hidden="1">#REF!</definedName>
    <definedName name="BExIR8FQETPTQYW37DBVDWG3J4JW" localSheetId="5" hidden="1">#REF!</definedName>
    <definedName name="BExIR8FQETPTQYW37DBVDWG3J4JW" localSheetId="9" hidden="1">#REF!</definedName>
    <definedName name="BExIR8FQETPTQYW37DBVDWG3J4JW" localSheetId="6" hidden="1">#REF!</definedName>
    <definedName name="BExIR8FQETPTQYW37DBVDWG3J4JW" localSheetId="10" hidden="1">#REF!</definedName>
    <definedName name="BExIR8FQETPTQYW37DBVDWG3J4JW" localSheetId="13" hidden="1">#REF!</definedName>
    <definedName name="BExIR8FQETPTQYW37DBVDWG3J4JW" localSheetId="14" hidden="1">#REF!</definedName>
    <definedName name="BExIR8FQETPTQYW37DBVDWG3J4JW" localSheetId="16" hidden="1">#REF!</definedName>
    <definedName name="BExIR8FQETPTQYW37DBVDWG3J4JW" localSheetId="15" hidden="1">#REF!</definedName>
    <definedName name="BExIR8FQETPTQYW37DBVDWG3J4JW" localSheetId="18" hidden="1">#REF!</definedName>
    <definedName name="BExIR8FQETPTQYW37DBVDWG3J4JW" localSheetId="17" hidden="1">#REF!</definedName>
    <definedName name="BExIR8FQETPTQYW37DBVDWG3J4JW" localSheetId="2" hidden="1">#REF!</definedName>
    <definedName name="BExIR8FQETPTQYW37DBVDWG3J4JW" localSheetId="0" hidden="1">#REF!</definedName>
    <definedName name="BExIR8FQETPTQYW37DBVDWG3J4JW" hidden="1">#REF!</definedName>
    <definedName name="BExIRHKWQB1PP4ZLB0C3AVUBAFMD" localSheetId="5" hidden="1">#REF!</definedName>
    <definedName name="BExIRHKWQB1PP4ZLB0C3AVUBAFMD" localSheetId="9" hidden="1">#REF!</definedName>
    <definedName name="BExIRHKWQB1PP4ZLB0C3AVUBAFMD" localSheetId="6" hidden="1">#REF!</definedName>
    <definedName name="BExIRHKWQB1PP4ZLB0C3AVUBAFMD" localSheetId="10" hidden="1">#REF!</definedName>
    <definedName name="BExIRHKWQB1PP4ZLB0C3AVUBAFMD" localSheetId="13" hidden="1">#REF!</definedName>
    <definedName name="BExIRHKWQB1PP4ZLB0C3AVUBAFMD" localSheetId="14" hidden="1">#REF!</definedName>
    <definedName name="BExIRHKWQB1PP4ZLB0C3AVUBAFMD" localSheetId="16" hidden="1">#REF!</definedName>
    <definedName name="BExIRHKWQB1PP4ZLB0C3AVUBAFMD" localSheetId="15" hidden="1">#REF!</definedName>
    <definedName name="BExIRHKWQB1PP4ZLB0C3AVUBAFMD" localSheetId="18" hidden="1">#REF!</definedName>
    <definedName name="BExIRHKWQB1PP4ZLB0C3AVUBAFMD" localSheetId="17" hidden="1">#REF!</definedName>
    <definedName name="BExIRHKWQB1PP4ZLB0C3AVUBAFMD" localSheetId="2" hidden="1">#REF!</definedName>
    <definedName name="BExIRHKWQB1PP4ZLB0C3AVUBAFMD" localSheetId="0" hidden="1">#REF!</definedName>
    <definedName name="BExIRHKWQB1PP4ZLB0C3AVUBAFMD" hidden="1">#REF!</definedName>
    <definedName name="BExIRJTRJPQR3OTAGAV7JTA4VMPS" localSheetId="5" hidden="1">#REF!</definedName>
    <definedName name="BExIRJTRJPQR3OTAGAV7JTA4VMPS" localSheetId="9" hidden="1">#REF!</definedName>
    <definedName name="BExIRJTRJPQR3OTAGAV7JTA4VMPS" localSheetId="6" hidden="1">#REF!</definedName>
    <definedName name="BExIRJTRJPQR3OTAGAV7JTA4VMPS" localSheetId="10" hidden="1">#REF!</definedName>
    <definedName name="BExIRJTRJPQR3OTAGAV7JTA4VMPS" localSheetId="13" hidden="1">#REF!</definedName>
    <definedName name="BExIRJTRJPQR3OTAGAV7JTA4VMPS" localSheetId="14" hidden="1">#REF!</definedName>
    <definedName name="BExIRJTRJPQR3OTAGAV7JTA4VMPS" localSheetId="16" hidden="1">#REF!</definedName>
    <definedName name="BExIRJTRJPQR3OTAGAV7JTA4VMPS" localSheetId="15" hidden="1">#REF!</definedName>
    <definedName name="BExIRJTRJPQR3OTAGAV7JTA4VMPS" localSheetId="18" hidden="1">#REF!</definedName>
    <definedName name="BExIRJTRJPQR3OTAGAV7JTA4VMPS" localSheetId="17" hidden="1">#REF!</definedName>
    <definedName name="BExIRJTRJPQR3OTAGAV7JTA4VMPS" localSheetId="2" hidden="1">#REF!</definedName>
    <definedName name="BExIRJTRJPQR3OTAGAV7JTA4VMPS" localSheetId="0" hidden="1">#REF!</definedName>
    <definedName name="BExIRJTRJPQR3OTAGAV7JTA4VMPS" hidden="1">#REF!</definedName>
    <definedName name="BExIROH27RJOG6VI7ZHR0RZGAZZ4" localSheetId="5" hidden="1">#REF!</definedName>
    <definedName name="BExIROH27RJOG6VI7ZHR0RZGAZZ4" localSheetId="9" hidden="1">#REF!</definedName>
    <definedName name="BExIROH27RJOG6VI7ZHR0RZGAZZ4" localSheetId="6" hidden="1">#REF!</definedName>
    <definedName name="BExIROH27RJOG6VI7ZHR0RZGAZZ4" localSheetId="10" hidden="1">#REF!</definedName>
    <definedName name="BExIROH27RJOG6VI7ZHR0RZGAZZ4" localSheetId="13" hidden="1">#REF!</definedName>
    <definedName name="BExIROH27RJOG6VI7ZHR0RZGAZZ4" localSheetId="14" hidden="1">#REF!</definedName>
    <definedName name="BExIROH27RJOG6VI7ZHR0RZGAZZ4" localSheetId="16" hidden="1">#REF!</definedName>
    <definedName name="BExIROH27RJOG6VI7ZHR0RZGAZZ4" localSheetId="15" hidden="1">#REF!</definedName>
    <definedName name="BExIROH27RJOG6VI7ZHR0RZGAZZ4" localSheetId="18" hidden="1">#REF!</definedName>
    <definedName name="BExIROH27RJOG6VI7ZHR0RZGAZZ4" localSheetId="17" hidden="1">#REF!</definedName>
    <definedName name="BExIROH27RJOG6VI7ZHR0RZGAZZ4" localSheetId="2" hidden="1">#REF!</definedName>
    <definedName name="BExIROH27RJOG6VI7ZHR0RZGAZZ4" localSheetId="0" hidden="1">#REF!</definedName>
    <definedName name="BExIROH27RJOG6VI7ZHR0RZGAZZ4" hidden="1">#REF!</definedName>
    <definedName name="BExIRRBGTY01OQOI3U5SW59RFDFI" localSheetId="5" hidden="1">#REF!</definedName>
    <definedName name="BExIRRBGTY01OQOI3U5SW59RFDFI" localSheetId="9" hidden="1">#REF!</definedName>
    <definedName name="BExIRRBGTY01OQOI3U5SW59RFDFI" localSheetId="6" hidden="1">#REF!</definedName>
    <definedName name="BExIRRBGTY01OQOI3U5SW59RFDFI" localSheetId="10" hidden="1">#REF!</definedName>
    <definedName name="BExIRRBGTY01OQOI3U5SW59RFDFI" localSheetId="13" hidden="1">#REF!</definedName>
    <definedName name="BExIRRBGTY01OQOI3U5SW59RFDFI" localSheetId="14" hidden="1">#REF!</definedName>
    <definedName name="BExIRRBGTY01OQOI3U5SW59RFDFI" localSheetId="16" hidden="1">#REF!</definedName>
    <definedName name="BExIRRBGTY01OQOI3U5SW59RFDFI" localSheetId="15" hidden="1">#REF!</definedName>
    <definedName name="BExIRRBGTY01OQOI3U5SW59RFDFI" localSheetId="18" hidden="1">#REF!</definedName>
    <definedName name="BExIRRBGTY01OQOI3U5SW59RFDFI" localSheetId="17" hidden="1">#REF!</definedName>
    <definedName name="BExIRRBGTY01OQOI3U5SW59RFDFI" localSheetId="2" hidden="1">#REF!</definedName>
    <definedName name="BExIRRBGTY01OQOI3U5SW59RFDFI" localSheetId="0" hidden="1">#REF!</definedName>
    <definedName name="BExIRRBGTY01OQOI3U5SW59RFDFI" hidden="1">#REF!</definedName>
    <definedName name="BExIS4T0DRF57HYO7OGG72KBOFOI" localSheetId="5" hidden="1">#REF!</definedName>
    <definedName name="BExIS4T0DRF57HYO7OGG72KBOFOI" localSheetId="9" hidden="1">#REF!</definedName>
    <definedName name="BExIS4T0DRF57HYO7OGG72KBOFOI" localSheetId="6" hidden="1">#REF!</definedName>
    <definedName name="BExIS4T0DRF57HYO7OGG72KBOFOI" localSheetId="10" hidden="1">#REF!</definedName>
    <definedName name="BExIS4T0DRF57HYO7OGG72KBOFOI" localSheetId="13" hidden="1">#REF!</definedName>
    <definedName name="BExIS4T0DRF57HYO7OGG72KBOFOI" localSheetId="14" hidden="1">#REF!</definedName>
    <definedName name="BExIS4T0DRF57HYO7OGG72KBOFOI" localSheetId="16" hidden="1">#REF!</definedName>
    <definedName name="BExIS4T0DRF57HYO7OGG72KBOFOI" localSheetId="15" hidden="1">#REF!</definedName>
    <definedName name="BExIS4T0DRF57HYO7OGG72KBOFOI" localSheetId="18" hidden="1">#REF!</definedName>
    <definedName name="BExIS4T0DRF57HYO7OGG72KBOFOI" localSheetId="17" hidden="1">#REF!</definedName>
    <definedName name="BExIS4T0DRF57HYO7OGG72KBOFOI" localSheetId="2" hidden="1">#REF!</definedName>
    <definedName name="BExIS4T0DRF57HYO7OGG72KBOFOI" localSheetId="0" hidden="1">#REF!</definedName>
    <definedName name="BExIS4T0DRF57HYO7OGG72KBOFOI" hidden="1">#REF!</definedName>
    <definedName name="BExIS77BJDDK18PGI9DSEYZPIL7P" localSheetId="5" hidden="1">#REF!</definedName>
    <definedName name="BExIS77BJDDK18PGI9DSEYZPIL7P" localSheetId="9" hidden="1">#REF!</definedName>
    <definedName name="BExIS77BJDDK18PGI9DSEYZPIL7P" localSheetId="6" hidden="1">#REF!</definedName>
    <definedName name="BExIS77BJDDK18PGI9DSEYZPIL7P" localSheetId="10" hidden="1">#REF!</definedName>
    <definedName name="BExIS77BJDDK18PGI9DSEYZPIL7P" localSheetId="13" hidden="1">#REF!</definedName>
    <definedName name="BExIS77BJDDK18PGI9DSEYZPIL7P" localSheetId="14" hidden="1">#REF!</definedName>
    <definedName name="BExIS77BJDDK18PGI9DSEYZPIL7P" localSheetId="16" hidden="1">#REF!</definedName>
    <definedName name="BExIS77BJDDK18PGI9DSEYZPIL7P" localSheetId="15" hidden="1">#REF!</definedName>
    <definedName name="BExIS77BJDDK18PGI9DSEYZPIL7P" localSheetId="18" hidden="1">#REF!</definedName>
    <definedName name="BExIS77BJDDK18PGI9DSEYZPIL7P" localSheetId="17" hidden="1">#REF!</definedName>
    <definedName name="BExIS77BJDDK18PGI9DSEYZPIL7P" localSheetId="2" hidden="1">#REF!</definedName>
    <definedName name="BExIS77BJDDK18PGI9DSEYZPIL7P" localSheetId="0" hidden="1">#REF!</definedName>
    <definedName name="BExIS77BJDDK18PGI9DSEYZPIL7P" hidden="1">#REF!</definedName>
    <definedName name="BExIS8USL1T3Z97CZ30HJ98E2GXQ" localSheetId="5" hidden="1">#REF!</definedName>
    <definedName name="BExIS8USL1T3Z97CZ30HJ98E2GXQ" localSheetId="9" hidden="1">#REF!</definedName>
    <definedName name="BExIS8USL1T3Z97CZ30HJ98E2GXQ" localSheetId="6" hidden="1">#REF!</definedName>
    <definedName name="BExIS8USL1T3Z97CZ30HJ98E2GXQ" localSheetId="10" hidden="1">#REF!</definedName>
    <definedName name="BExIS8USL1T3Z97CZ30HJ98E2GXQ" localSheetId="13" hidden="1">#REF!</definedName>
    <definedName name="BExIS8USL1T3Z97CZ30HJ98E2GXQ" localSheetId="14" hidden="1">#REF!</definedName>
    <definedName name="BExIS8USL1T3Z97CZ30HJ98E2GXQ" localSheetId="16" hidden="1">#REF!</definedName>
    <definedName name="BExIS8USL1T3Z97CZ30HJ98E2GXQ" localSheetId="15" hidden="1">#REF!</definedName>
    <definedName name="BExIS8USL1T3Z97CZ30HJ98E2GXQ" localSheetId="18" hidden="1">#REF!</definedName>
    <definedName name="BExIS8USL1T3Z97CZ30HJ98E2GXQ" localSheetId="17" hidden="1">#REF!</definedName>
    <definedName name="BExIS8USL1T3Z97CZ30HJ98E2GXQ" localSheetId="2" hidden="1">#REF!</definedName>
    <definedName name="BExIS8USL1T3Z97CZ30HJ98E2GXQ" localSheetId="0" hidden="1">#REF!</definedName>
    <definedName name="BExIS8USL1T3Z97CZ30HJ98E2GXQ" hidden="1">#REF!</definedName>
    <definedName name="BExISC5B700MZUBFTQ9K4IKTF7HR" localSheetId="5" hidden="1">#REF!</definedName>
    <definedName name="BExISC5B700MZUBFTQ9K4IKTF7HR" localSheetId="9" hidden="1">#REF!</definedName>
    <definedName name="BExISC5B700MZUBFTQ9K4IKTF7HR" localSheetId="6" hidden="1">#REF!</definedName>
    <definedName name="BExISC5B700MZUBFTQ9K4IKTF7HR" localSheetId="10" hidden="1">#REF!</definedName>
    <definedName name="BExISC5B700MZUBFTQ9K4IKTF7HR" localSheetId="13" hidden="1">#REF!</definedName>
    <definedName name="BExISC5B700MZUBFTQ9K4IKTF7HR" localSheetId="14" hidden="1">#REF!</definedName>
    <definedName name="BExISC5B700MZUBFTQ9K4IKTF7HR" localSheetId="16" hidden="1">#REF!</definedName>
    <definedName name="BExISC5B700MZUBFTQ9K4IKTF7HR" localSheetId="15" hidden="1">#REF!</definedName>
    <definedName name="BExISC5B700MZUBFTQ9K4IKTF7HR" localSheetId="18" hidden="1">#REF!</definedName>
    <definedName name="BExISC5B700MZUBFTQ9K4IKTF7HR" localSheetId="17" hidden="1">#REF!</definedName>
    <definedName name="BExISC5B700MZUBFTQ9K4IKTF7HR" localSheetId="2" hidden="1">#REF!</definedName>
    <definedName name="BExISC5B700MZUBFTQ9K4IKTF7HR" localSheetId="0" hidden="1">#REF!</definedName>
    <definedName name="BExISC5B700MZUBFTQ9K4IKTF7HR" hidden="1">#REF!</definedName>
    <definedName name="BExISDHXS49S1H56ENBPRF1NLD5C" localSheetId="5" hidden="1">#REF!</definedName>
    <definedName name="BExISDHXS49S1H56ENBPRF1NLD5C" localSheetId="9" hidden="1">#REF!</definedName>
    <definedName name="BExISDHXS49S1H56ENBPRF1NLD5C" localSheetId="6" hidden="1">#REF!</definedName>
    <definedName name="BExISDHXS49S1H56ENBPRF1NLD5C" localSheetId="10" hidden="1">#REF!</definedName>
    <definedName name="BExISDHXS49S1H56ENBPRF1NLD5C" localSheetId="13" hidden="1">#REF!</definedName>
    <definedName name="BExISDHXS49S1H56ENBPRF1NLD5C" localSheetId="14" hidden="1">#REF!</definedName>
    <definedName name="BExISDHXS49S1H56ENBPRF1NLD5C" localSheetId="16" hidden="1">#REF!</definedName>
    <definedName name="BExISDHXS49S1H56ENBPRF1NLD5C" localSheetId="15" hidden="1">#REF!</definedName>
    <definedName name="BExISDHXS49S1H56ENBPRF1NLD5C" localSheetId="18" hidden="1">#REF!</definedName>
    <definedName name="BExISDHXS49S1H56ENBPRF1NLD5C" localSheetId="17" hidden="1">#REF!</definedName>
    <definedName name="BExISDHXS49S1H56ENBPRF1NLD5C" localSheetId="2" hidden="1">#REF!</definedName>
    <definedName name="BExISDHXS49S1H56ENBPRF1NLD5C" localSheetId="0" hidden="1">#REF!</definedName>
    <definedName name="BExISDHXS49S1H56ENBPRF1NLD5C" hidden="1">#REF!</definedName>
    <definedName name="BExISM1JLV54A21A164IURMPGUMU" localSheetId="5" hidden="1">#REF!</definedName>
    <definedName name="BExISM1JLV54A21A164IURMPGUMU" localSheetId="9" hidden="1">#REF!</definedName>
    <definedName name="BExISM1JLV54A21A164IURMPGUMU" localSheetId="6" hidden="1">#REF!</definedName>
    <definedName name="BExISM1JLV54A21A164IURMPGUMU" localSheetId="10" hidden="1">#REF!</definedName>
    <definedName name="BExISM1JLV54A21A164IURMPGUMU" localSheetId="13" hidden="1">#REF!</definedName>
    <definedName name="BExISM1JLV54A21A164IURMPGUMU" localSheetId="14" hidden="1">#REF!</definedName>
    <definedName name="BExISM1JLV54A21A164IURMPGUMU" localSheetId="16" hidden="1">#REF!</definedName>
    <definedName name="BExISM1JLV54A21A164IURMPGUMU" localSheetId="15" hidden="1">#REF!</definedName>
    <definedName name="BExISM1JLV54A21A164IURMPGUMU" localSheetId="18" hidden="1">#REF!</definedName>
    <definedName name="BExISM1JLV54A21A164IURMPGUMU" localSheetId="17" hidden="1">#REF!</definedName>
    <definedName name="BExISM1JLV54A21A164IURMPGUMU" localSheetId="2" hidden="1">#REF!</definedName>
    <definedName name="BExISM1JLV54A21A164IURMPGUMU" localSheetId="0" hidden="1">#REF!</definedName>
    <definedName name="BExISM1JLV54A21A164IURMPGUMU" hidden="1">#REF!</definedName>
    <definedName name="BExISRFKJYUZ4AKW44IJF7RF9Y90" localSheetId="5" hidden="1">#REF!</definedName>
    <definedName name="BExISRFKJYUZ4AKW44IJF7RF9Y90" localSheetId="9" hidden="1">#REF!</definedName>
    <definedName name="BExISRFKJYUZ4AKW44IJF7RF9Y90" localSheetId="6" hidden="1">#REF!</definedName>
    <definedName name="BExISRFKJYUZ4AKW44IJF7RF9Y90" localSheetId="10" hidden="1">#REF!</definedName>
    <definedName name="BExISRFKJYUZ4AKW44IJF7RF9Y90" localSheetId="13" hidden="1">#REF!</definedName>
    <definedName name="BExISRFKJYUZ4AKW44IJF7RF9Y90" localSheetId="14" hidden="1">#REF!</definedName>
    <definedName name="BExISRFKJYUZ4AKW44IJF7RF9Y90" localSheetId="16" hidden="1">#REF!</definedName>
    <definedName name="BExISRFKJYUZ4AKW44IJF7RF9Y90" localSheetId="15" hidden="1">#REF!</definedName>
    <definedName name="BExISRFKJYUZ4AKW44IJF7RF9Y90" localSheetId="18" hidden="1">#REF!</definedName>
    <definedName name="BExISRFKJYUZ4AKW44IJF7RF9Y90" localSheetId="17" hidden="1">#REF!</definedName>
    <definedName name="BExISRFKJYUZ4AKW44IJF7RF9Y90" localSheetId="2" hidden="1">#REF!</definedName>
    <definedName name="BExISRFKJYUZ4AKW44IJF7RF9Y90" localSheetId="0" hidden="1">#REF!</definedName>
    <definedName name="BExISRFKJYUZ4AKW44IJF7RF9Y90" hidden="1">#REF!</definedName>
    <definedName name="BExISSMVV57JAUB6CSGBMBFVNGWK" localSheetId="5" hidden="1">#REF!</definedName>
    <definedName name="BExISSMVV57JAUB6CSGBMBFVNGWK" localSheetId="9" hidden="1">#REF!</definedName>
    <definedName name="BExISSMVV57JAUB6CSGBMBFVNGWK" localSheetId="6" hidden="1">#REF!</definedName>
    <definedName name="BExISSMVV57JAUB6CSGBMBFVNGWK" localSheetId="10" hidden="1">#REF!</definedName>
    <definedName name="BExISSMVV57JAUB6CSGBMBFVNGWK" localSheetId="13" hidden="1">#REF!</definedName>
    <definedName name="BExISSMVV57JAUB6CSGBMBFVNGWK" localSheetId="14" hidden="1">#REF!</definedName>
    <definedName name="BExISSMVV57JAUB6CSGBMBFVNGWK" localSheetId="16" hidden="1">#REF!</definedName>
    <definedName name="BExISSMVV57JAUB6CSGBMBFVNGWK" localSheetId="15" hidden="1">#REF!</definedName>
    <definedName name="BExISSMVV57JAUB6CSGBMBFVNGWK" localSheetId="18" hidden="1">#REF!</definedName>
    <definedName name="BExISSMVV57JAUB6CSGBMBFVNGWK" localSheetId="17" hidden="1">#REF!</definedName>
    <definedName name="BExISSMVV57JAUB6CSGBMBFVNGWK" localSheetId="2" hidden="1">#REF!</definedName>
    <definedName name="BExISSMVV57JAUB6CSGBMBFVNGWK" localSheetId="0" hidden="1">#REF!</definedName>
    <definedName name="BExISSMVV57JAUB6CSGBMBFVNGWK" hidden="1">#REF!</definedName>
    <definedName name="BExIT16AD4HCD0WQCCA72AKLQHK1" localSheetId="5" hidden="1">#REF!</definedName>
    <definedName name="BExIT16AD4HCD0WQCCA72AKLQHK1" localSheetId="9" hidden="1">#REF!</definedName>
    <definedName name="BExIT16AD4HCD0WQCCA72AKLQHK1" localSheetId="6" hidden="1">#REF!</definedName>
    <definedName name="BExIT16AD4HCD0WQCCA72AKLQHK1" localSheetId="10" hidden="1">#REF!</definedName>
    <definedName name="BExIT16AD4HCD0WQCCA72AKLQHK1" localSheetId="13" hidden="1">#REF!</definedName>
    <definedName name="BExIT16AD4HCD0WQCCA72AKLQHK1" localSheetId="14" hidden="1">#REF!</definedName>
    <definedName name="BExIT16AD4HCD0WQCCA72AKLQHK1" localSheetId="16" hidden="1">#REF!</definedName>
    <definedName name="BExIT16AD4HCD0WQCCA72AKLQHK1" localSheetId="15" hidden="1">#REF!</definedName>
    <definedName name="BExIT16AD4HCD0WQCCA72AKLQHK1" localSheetId="18" hidden="1">#REF!</definedName>
    <definedName name="BExIT16AD4HCD0WQCCA72AKLQHK1" localSheetId="17" hidden="1">#REF!</definedName>
    <definedName name="BExIT16AD4HCD0WQCCA72AKLQHK1" localSheetId="2" hidden="1">#REF!</definedName>
    <definedName name="BExIT16AD4HCD0WQCCA72AKLQHK1" localSheetId="0" hidden="1">#REF!</definedName>
    <definedName name="BExIT16AD4HCD0WQCCA72AKLQHK1" hidden="1">#REF!</definedName>
    <definedName name="BExIT1MK8TBAK3SNP36A8FKDQSOK" localSheetId="5" hidden="1">#REF!</definedName>
    <definedName name="BExIT1MK8TBAK3SNP36A8FKDQSOK" localSheetId="9" hidden="1">#REF!</definedName>
    <definedName name="BExIT1MK8TBAK3SNP36A8FKDQSOK" localSheetId="6" hidden="1">#REF!</definedName>
    <definedName name="BExIT1MK8TBAK3SNP36A8FKDQSOK" localSheetId="10" hidden="1">#REF!</definedName>
    <definedName name="BExIT1MK8TBAK3SNP36A8FKDQSOK" localSheetId="13" hidden="1">#REF!</definedName>
    <definedName name="BExIT1MK8TBAK3SNP36A8FKDQSOK" localSheetId="14" hidden="1">#REF!</definedName>
    <definedName name="BExIT1MK8TBAK3SNP36A8FKDQSOK" localSheetId="16" hidden="1">#REF!</definedName>
    <definedName name="BExIT1MK8TBAK3SNP36A8FKDQSOK" localSheetId="15" hidden="1">#REF!</definedName>
    <definedName name="BExIT1MK8TBAK3SNP36A8FKDQSOK" localSheetId="18" hidden="1">#REF!</definedName>
    <definedName name="BExIT1MK8TBAK3SNP36A8FKDQSOK" localSheetId="17" hidden="1">#REF!</definedName>
    <definedName name="BExIT1MK8TBAK3SNP36A8FKDQSOK" localSheetId="2" hidden="1">#REF!</definedName>
    <definedName name="BExIT1MK8TBAK3SNP36A8FKDQSOK" localSheetId="0" hidden="1">#REF!</definedName>
    <definedName name="BExIT1MK8TBAK3SNP36A8FKDQSOK" hidden="1">#REF!</definedName>
    <definedName name="BExIT9PPVL7XGGIZS7G6QI6L7H9U" localSheetId="5" hidden="1">#REF!</definedName>
    <definedName name="BExIT9PPVL7XGGIZS7G6QI6L7H9U" localSheetId="9" hidden="1">#REF!</definedName>
    <definedName name="BExIT9PPVL7XGGIZS7G6QI6L7H9U" localSheetId="6" hidden="1">#REF!</definedName>
    <definedName name="BExIT9PPVL7XGGIZS7G6QI6L7H9U" localSheetId="10" hidden="1">#REF!</definedName>
    <definedName name="BExIT9PPVL7XGGIZS7G6QI6L7H9U" localSheetId="13" hidden="1">#REF!</definedName>
    <definedName name="BExIT9PPVL7XGGIZS7G6QI6L7H9U" localSheetId="14" hidden="1">#REF!</definedName>
    <definedName name="BExIT9PPVL7XGGIZS7G6QI6L7H9U" localSheetId="16" hidden="1">#REF!</definedName>
    <definedName name="BExIT9PPVL7XGGIZS7G6QI6L7H9U" localSheetId="15" hidden="1">#REF!</definedName>
    <definedName name="BExIT9PPVL7XGGIZS7G6QI6L7H9U" localSheetId="18" hidden="1">#REF!</definedName>
    <definedName name="BExIT9PPVL7XGGIZS7G6QI6L7H9U" localSheetId="17" hidden="1">#REF!</definedName>
    <definedName name="BExIT9PPVL7XGGIZS7G6QI6L7H9U" localSheetId="2" hidden="1">#REF!</definedName>
    <definedName name="BExIT9PPVL7XGGIZS7G6QI6L7H9U" localSheetId="0" hidden="1">#REF!</definedName>
    <definedName name="BExIT9PPVL7XGGIZS7G6QI6L7H9U" hidden="1">#REF!</definedName>
    <definedName name="BExITBNYANV2S8KD56GOGCKW393R" localSheetId="5" hidden="1">#REF!</definedName>
    <definedName name="BExITBNYANV2S8KD56GOGCKW393R" localSheetId="9" hidden="1">#REF!</definedName>
    <definedName name="BExITBNYANV2S8KD56GOGCKW393R" localSheetId="6" hidden="1">#REF!</definedName>
    <definedName name="BExITBNYANV2S8KD56GOGCKW393R" localSheetId="10" hidden="1">#REF!</definedName>
    <definedName name="BExITBNYANV2S8KD56GOGCKW393R" localSheetId="13" hidden="1">#REF!</definedName>
    <definedName name="BExITBNYANV2S8KD56GOGCKW393R" localSheetId="14" hidden="1">#REF!</definedName>
    <definedName name="BExITBNYANV2S8KD56GOGCKW393R" localSheetId="16" hidden="1">#REF!</definedName>
    <definedName name="BExITBNYANV2S8KD56GOGCKW393R" localSheetId="15" hidden="1">#REF!</definedName>
    <definedName name="BExITBNYANV2S8KD56GOGCKW393R" localSheetId="18" hidden="1">#REF!</definedName>
    <definedName name="BExITBNYANV2S8KD56GOGCKW393R" localSheetId="17" hidden="1">#REF!</definedName>
    <definedName name="BExITBNYANV2S8KD56GOGCKW393R" localSheetId="2" hidden="1">#REF!</definedName>
    <definedName name="BExITBNYANV2S8KD56GOGCKW393R" localSheetId="0" hidden="1">#REF!</definedName>
    <definedName name="BExITBNYANV2S8KD56GOGCKW393R" hidden="1">#REF!</definedName>
    <definedName name="BExItemGrid" localSheetId="5">#REF!</definedName>
    <definedName name="BExItemGrid" localSheetId="9">#REF!</definedName>
    <definedName name="BExItemGrid" localSheetId="10">#REF!</definedName>
    <definedName name="BExItemGrid" localSheetId="0">#REF!</definedName>
    <definedName name="BExItemGrid">#REF!</definedName>
    <definedName name="BExITGB4FVAV0LE88D7JMX7FBYXI" localSheetId="5" hidden="1">#REF!</definedName>
    <definedName name="BExITGB4FVAV0LE88D7JMX7FBYXI" localSheetId="9" hidden="1">#REF!</definedName>
    <definedName name="BExITGB4FVAV0LE88D7JMX7FBYXI" localSheetId="6" hidden="1">#REF!</definedName>
    <definedName name="BExITGB4FVAV0LE88D7JMX7FBYXI" localSheetId="10" hidden="1">#REF!</definedName>
    <definedName name="BExITGB4FVAV0LE88D7JMX7FBYXI" localSheetId="13" hidden="1">#REF!</definedName>
    <definedName name="BExITGB4FVAV0LE88D7JMX7FBYXI" localSheetId="14" hidden="1">#REF!</definedName>
    <definedName name="BExITGB4FVAV0LE88D7JMX7FBYXI" localSheetId="16" hidden="1">#REF!</definedName>
    <definedName name="BExITGB4FVAV0LE88D7JMX7FBYXI" localSheetId="15" hidden="1">#REF!</definedName>
    <definedName name="BExITGB4FVAV0LE88D7JMX7FBYXI" localSheetId="18" hidden="1">#REF!</definedName>
    <definedName name="BExITGB4FVAV0LE88D7JMX7FBYXI" localSheetId="17" hidden="1">#REF!</definedName>
    <definedName name="BExITGB4FVAV0LE88D7JMX7FBYXI" localSheetId="2" hidden="1">#REF!</definedName>
    <definedName name="BExITGB4FVAV0LE88D7JMX7FBYXI" localSheetId="0" hidden="1">#REF!</definedName>
    <definedName name="BExITGB4FVAV0LE88D7JMX7FBYXI" hidden="1">#REF!</definedName>
    <definedName name="BExITI3TQ14K842P38QF0PNWSWNO" localSheetId="5" hidden="1">#REF!</definedName>
    <definedName name="BExITI3TQ14K842P38QF0PNWSWNO" localSheetId="9" hidden="1">#REF!</definedName>
    <definedName name="BExITI3TQ14K842P38QF0PNWSWNO" localSheetId="6" hidden="1">#REF!</definedName>
    <definedName name="BExITI3TQ14K842P38QF0PNWSWNO" localSheetId="10" hidden="1">#REF!</definedName>
    <definedName name="BExITI3TQ14K842P38QF0PNWSWNO" localSheetId="13" hidden="1">#REF!</definedName>
    <definedName name="BExITI3TQ14K842P38QF0PNWSWNO" localSheetId="14" hidden="1">#REF!</definedName>
    <definedName name="BExITI3TQ14K842P38QF0PNWSWNO" localSheetId="16" hidden="1">#REF!</definedName>
    <definedName name="BExITI3TQ14K842P38QF0PNWSWNO" localSheetId="15" hidden="1">#REF!</definedName>
    <definedName name="BExITI3TQ14K842P38QF0PNWSWNO" localSheetId="18" hidden="1">#REF!</definedName>
    <definedName name="BExITI3TQ14K842P38QF0PNWSWNO" localSheetId="17" hidden="1">#REF!</definedName>
    <definedName name="BExITI3TQ14K842P38QF0PNWSWNO" localSheetId="2" hidden="1">#REF!</definedName>
    <definedName name="BExITI3TQ14K842P38QF0PNWSWNO" localSheetId="0" hidden="1">#REF!</definedName>
    <definedName name="BExITI3TQ14K842P38QF0PNWSWNO" hidden="1">#REF!</definedName>
    <definedName name="BExIU9OGER4TPMETACWUEP1UENK0" localSheetId="5" hidden="1">#REF!</definedName>
    <definedName name="BExIU9OGER4TPMETACWUEP1UENK0" localSheetId="9" hidden="1">#REF!</definedName>
    <definedName name="BExIU9OGER4TPMETACWUEP1UENK0" localSheetId="6" hidden="1">#REF!</definedName>
    <definedName name="BExIU9OGER4TPMETACWUEP1UENK0" localSheetId="10" hidden="1">#REF!</definedName>
    <definedName name="BExIU9OGER4TPMETACWUEP1UENK0" localSheetId="13" hidden="1">#REF!</definedName>
    <definedName name="BExIU9OGER4TPMETACWUEP1UENK0" localSheetId="14" hidden="1">#REF!</definedName>
    <definedName name="BExIU9OGER4TPMETACWUEP1UENK0" localSheetId="16" hidden="1">#REF!</definedName>
    <definedName name="BExIU9OGER4TPMETACWUEP1UENK0" localSheetId="15" hidden="1">#REF!</definedName>
    <definedName name="BExIU9OGER4TPMETACWUEP1UENK0" localSheetId="18" hidden="1">#REF!</definedName>
    <definedName name="BExIU9OGER4TPMETACWUEP1UENK0" localSheetId="17" hidden="1">#REF!</definedName>
    <definedName name="BExIU9OGER4TPMETACWUEP1UENK0" localSheetId="2" hidden="1">#REF!</definedName>
    <definedName name="BExIU9OGER4TPMETACWUEP1UENK0" localSheetId="0" hidden="1">#REF!</definedName>
    <definedName name="BExIU9OGER4TPMETACWUEP1UENK0" hidden="1">#REF!</definedName>
    <definedName name="BExIUD4OJGH65NFNQ4VMCE3R4J1X" localSheetId="5" hidden="1">#REF!</definedName>
    <definedName name="BExIUD4OJGH65NFNQ4VMCE3R4J1X" localSheetId="9" hidden="1">#REF!</definedName>
    <definedName name="BExIUD4OJGH65NFNQ4VMCE3R4J1X" localSheetId="6" hidden="1">#REF!</definedName>
    <definedName name="BExIUD4OJGH65NFNQ4VMCE3R4J1X" localSheetId="10" hidden="1">#REF!</definedName>
    <definedName name="BExIUD4OJGH65NFNQ4VMCE3R4J1X" localSheetId="13" hidden="1">#REF!</definedName>
    <definedName name="BExIUD4OJGH65NFNQ4VMCE3R4J1X" localSheetId="14" hidden="1">#REF!</definedName>
    <definedName name="BExIUD4OJGH65NFNQ4VMCE3R4J1X" localSheetId="16" hidden="1">#REF!</definedName>
    <definedName name="BExIUD4OJGH65NFNQ4VMCE3R4J1X" localSheetId="15" hidden="1">#REF!</definedName>
    <definedName name="BExIUD4OJGH65NFNQ4VMCE3R4J1X" localSheetId="18" hidden="1">#REF!</definedName>
    <definedName name="BExIUD4OJGH65NFNQ4VMCE3R4J1X" localSheetId="17" hidden="1">#REF!</definedName>
    <definedName name="BExIUD4OJGH65NFNQ4VMCE3R4J1X" localSheetId="2" hidden="1">#REF!</definedName>
    <definedName name="BExIUD4OJGH65NFNQ4VMCE3R4J1X" localSheetId="0" hidden="1">#REF!</definedName>
    <definedName name="BExIUD4OJGH65NFNQ4VMCE3R4J1X" hidden="1">#REF!</definedName>
    <definedName name="BExIUQM0XWNNW3MJD26EOVIT7FSU" localSheetId="5" hidden="1">#REF!</definedName>
    <definedName name="BExIUQM0XWNNW3MJD26EOVIT7FSU" localSheetId="9" hidden="1">#REF!</definedName>
    <definedName name="BExIUQM0XWNNW3MJD26EOVIT7FSU" localSheetId="6" hidden="1">#REF!</definedName>
    <definedName name="BExIUQM0XWNNW3MJD26EOVIT7FSU" localSheetId="10" hidden="1">#REF!</definedName>
    <definedName name="BExIUQM0XWNNW3MJD26EOVIT7FSU" localSheetId="13" hidden="1">#REF!</definedName>
    <definedName name="BExIUQM0XWNNW3MJD26EOVIT7FSU" localSheetId="14" hidden="1">#REF!</definedName>
    <definedName name="BExIUQM0XWNNW3MJD26EOVIT7FSU" localSheetId="16" hidden="1">#REF!</definedName>
    <definedName name="BExIUQM0XWNNW3MJD26EOVIT7FSU" localSheetId="15" hidden="1">#REF!</definedName>
    <definedName name="BExIUQM0XWNNW3MJD26EOVIT7FSU" localSheetId="18" hidden="1">#REF!</definedName>
    <definedName name="BExIUQM0XWNNW3MJD26EOVIT7FSU" localSheetId="17" hidden="1">#REF!</definedName>
    <definedName name="BExIUQM0XWNNW3MJD26EOVIT7FSU" localSheetId="2" hidden="1">#REF!</definedName>
    <definedName name="BExIUQM0XWNNW3MJD26EOVIT7FSU" localSheetId="0" hidden="1">#REF!</definedName>
    <definedName name="BExIUQM0XWNNW3MJD26EOVIT7FSU" hidden="1">#REF!</definedName>
    <definedName name="BExIUTB5OAAXYW0OFMP0PS40SPOB" localSheetId="5" hidden="1">#REF!</definedName>
    <definedName name="BExIUTB5OAAXYW0OFMP0PS40SPOB" localSheetId="9" hidden="1">#REF!</definedName>
    <definedName name="BExIUTB5OAAXYW0OFMP0PS40SPOB" localSheetId="6" hidden="1">#REF!</definedName>
    <definedName name="BExIUTB5OAAXYW0OFMP0PS40SPOB" localSheetId="10" hidden="1">#REF!</definedName>
    <definedName name="BExIUTB5OAAXYW0OFMP0PS40SPOB" localSheetId="13" hidden="1">#REF!</definedName>
    <definedName name="BExIUTB5OAAXYW0OFMP0PS40SPOB" localSheetId="14" hidden="1">#REF!</definedName>
    <definedName name="BExIUTB5OAAXYW0OFMP0PS40SPOB" localSheetId="16" hidden="1">#REF!</definedName>
    <definedName name="BExIUTB5OAAXYW0OFMP0PS40SPOB" localSheetId="15" hidden="1">#REF!</definedName>
    <definedName name="BExIUTB5OAAXYW0OFMP0PS40SPOB" localSheetId="18" hidden="1">#REF!</definedName>
    <definedName name="BExIUTB5OAAXYW0OFMP0PS40SPOB" localSheetId="17" hidden="1">#REF!</definedName>
    <definedName name="BExIUTB5OAAXYW0OFMP0PS40SPOB" localSheetId="2" hidden="1">#REF!</definedName>
    <definedName name="BExIUTB5OAAXYW0OFMP0PS40SPOB" localSheetId="0" hidden="1">#REF!</definedName>
    <definedName name="BExIUTB5OAAXYW0OFMP0PS40SPOB" hidden="1">#REF!</definedName>
    <definedName name="BExIUUT2MHIOV6R3WHA0DPM1KBKY" localSheetId="5" hidden="1">#REF!</definedName>
    <definedName name="BExIUUT2MHIOV6R3WHA0DPM1KBKY" localSheetId="9" hidden="1">#REF!</definedName>
    <definedName name="BExIUUT2MHIOV6R3WHA0DPM1KBKY" localSheetId="6" hidden="1">#REF!</definedName>
    <definedName name="BExIUUT2MHIOV6R3WHA0DPM1KBKY" localSheetId="10" hidden="1">#REF!</definedName>
    <definedName name="BExIUUT2MHIOV6R3WHA0DPM1KBKY" localSheetId="13" hidden="1">#REF!</definedName>
    <definedName name="BExIUUT2MHIOV6R3WHA0DPM1KBKY" localSheetId="14" hidden="1">#REF!</definedName>
    <definedName name="BExIUUT2MHIOV6R3WHA0DPM1KBKY" localSheetId="16" hidden="1">#REF!</definedName>
    <definedName name="BExIUUT2MHIOV6R3WHA0DPM1KBKY" localSheetId="15" hidden="1">#REF!</definedName>
    <definedName name="BExIUUT2MHIOV6R3WHA0DPM1KBKY" localSheetId="18" hidden="1">#REF!</definedName>
    <definedName name="BExIUUT2MHIOV6R3WHA0DPM1KBKY" localSheetId="17" hidden="1">#REF!</definedName>
    <definedName name="BExIUUT2MHIOV6R3WHA0DPM1KBKY" localSheetId="2" hidden="1">#REF!</definedName>
    <definedName name="BExIUUT2MHIOV6R3WHA0DPM1KBKY" localSheetId="0" hidden="1">#REF!</definedName>
    <definedName name="BExIUUT2MHIOV6R3WHA0DPM1KBKY" hidden="1">#REF!</definedName>
    <definedName name="BExIUYPDT1AM6MWGWQS646PIZIWC" localSheetId="5" hidden="1">#REF!</definedName>
    <definedName name="BExIUYPDT1AM6MWGWQS646PIZIWC" localSheetId="9" hidden="1">#REF!</definedName>
    <definedName name="BExIUYPDT1AM6MWGWQS646PIZIWC" localSheetId="6" hidden="1">#REF!</definedName>
    <definedName name="BExIUYPDT1AM6MWGWQS646PIZIWC" localSheetId="10" hidden="1">#REF!</definedName>
    <definedName name="BExIUYPDT1AM6MWGWQS646PIZIWC" localSheetId="13" hidden="1">#REF!</definedName>
    <definedName name="BExIUYPDT1AM6MWGWQS646PIZIWC" localSheetId="14" hidden="1">#REF!</definedName>
    <definedName name="BExIUYPDT1AM6MWGWQS646PIZIWC" localSheetId="16" hidden="1">#REF!</definedName>
    <definedName name="BExIUYPDT1AM6MWGWQS646PIZIWC" localSheetId="15" hidden="1">#REF!</definedName>
    <definedName name="BExIUYPDT1AM6MWGWQS646PIZIWC" localSheetId="18" hidden="1">#REF!</definedName>
    <definedName name="BExIUYPDT1AM6MWGWQS646PIZIWC" localSheetId="17" hidden="1">#REF!</definedName>
    <definedName name="BExIUYPDT1AM6MWGWQS646PIZIWC" localSheetId="2" hidden="1">#REF!</definedName>
    <definedName name="BExIUYPDT1AM6MWGWQS646PIZIWC" localSheetId="0" hidden="1">#REF!</definedName>
    <definedName name="BExIUYPDT1AM6MWGWQS646PIZIWC" hidden="1">#REF!</definedName>
    <definedName name="BExIV0I2O9F8D1UK1SI8AEYR6U0A" localSheetId="5" hidden="1">#REF!</definedName>
    <definedName name="BExIV0I2O9F8D1UK1SI8AEYR6U0A" localSheetId="9" hidden="1">#REF!</definedName>
    <definedName name="BExIV0I2O9F8D1UK1SI8AEYR6U0A" localSheetId="6" hidden="1">#REF!</definedName>
    <definedName name="BExIV0I2O9F8D1UK1SI8AEYR6U0A" localSheetId="10" hidden="1">#REF!</definedName>
    <definedName name="BExIV0I2O9F8D1UK1SI8AEYR6U0A" localSheetId="13" hidden="1">#REF!</definedName>
    <definedName name="BExIV0I2O9F8D1UK1SI8AEYR6U0A" localSheetId="14" hidden="1">#REF!</definedName>
    <definedName name="BExIV0I2O9F8D1UK1SI8AEYR6U0A" localSheetId="16" hidden="1">#REF!</definedName>
    <definedName name="BExIV0I2O9F8D1UK1SI8AEYR6U0A" localSheetId="15" hidden="1">#REF!</definedName>
    <definedName name="BExIV0I2O9F8D1UK1SI8AEYR6U0A" localSheetId="18" hidden="1">#REF!</definedName>
    <definedName name="BExIV0I2O9F8D1UK1SI8AEYR6U0A" localSheetId="17" hidden="1">#REF!</definedName>
    <definedName name="BExIV0I2O9F8D1UK1SI8AEYR6U0A" localSheetId="2" hidden="1">#REF!</definedName>
    <definedName name="BExIV0I2O9F8D1UK1SI8AEYR6U0A" localSheetId="0" hidden="1">#REF!</definedName>
    <definedName name="BExIV0I2O9F8D1UK1SI8AEYR6U0A" hidden="1">#REF!</definedName>
    <definedName name="BExIV2LM38XPLRTWT0R44TMQ59E5" localSheetId="5" hidden="1">#REF!</definedName>
    <definedName name="BExIV2LM38XPLRTWT0R44TMQ59E5" localSheetId="9" hidden="1">#REF!</definedName>
    <definedName name="BExIV2LM38XPLRTWT0R44TMQ59E5" localSheetId="6" hidden="1">#REF!</definedName>
    <definedName name="BExIV2LM38XPLRTWT0R44TMQ59E5" localSheetId="10" hidden="1">#REF!</definedName>
    <definedName name="BExIV2LM38XPLRTWT0R44TMQ59E5" localSheetId="13" hidden="1">#REF!</definedName>
    <definedName name="BExIV2LM38XPLRTWT0R44TMQ59E5" localSheetId="14" hidden="1">#REF!</definedName>
    <definedName name="BExIV2LM38XPLRTWT0R44TMQ59E5" localSheetId="16" hidden="1">#REF!</definedName>
    <definedName name="BExIV2LM38XPLRTWT0R44TMQ59E5" localSheetId="15" hidden="1">#REF!</definedName>
    <definedName name="BExIV2LM38XPLRTWT0R44TMQ59E5" localSheetId="18" hidden="1">#REF!</definedName>
    <definedName name="BExIV2LM38XPLRTWT0R44TMQ59E5" localSheetId="17" hidden="1">#REF!</definedName>
    <definedName name="BExIV2LM38XPLRTWT0R44TMQ59E5" localSheetId="2" hidden="1">#REF!</definedName>
    <definedName name="BExIV2LM38XPLRTWT0R44TMQ59E5" localSheetId="0" hidden="1">#REF!</definedName>
    <definedName name="BExIV2LM38XPLRTWT0R44TMQ59E5" hidden="1">#REF!</definedName>
    <definedName name="BExIV3HY4S0YRV1F7XEMF2YHAR2I" localSheetId="5" hidden="1">#REF!</definedName>
    <definedName name="BExIV3HY4S0YRV1F7XEMF2YHAR2I" localSheetId="9" hidden="1">#REF!</definedName>
    <definedName name="BExIV3HY4S0YRV1F7XEMF2YHAR2I" localSheetId="6" hidden="1">#REF!</definedName>
    <definedName name="BExIV3HY4S0YRV1F7XEMF2YHAR2I" localSheetId="10" hidden="1">#REF!</definedName>
    <definedName name="BExIV3HY4S0YRV1F7XEMF2YHAR2I" localSheetId="13" hidden="1">#REF!</definedName>
    <definedName name="BExIV3HY4S0YRV1F7XEMF2YHAR2I" localSheetId="14" hidden="1">#REF!</definedName>
    <definedName name="BExIV3HY4S0YRV1F7XEMF2YHAR2I" localSheetId="16" hidden="1">#REF!</definedName>
    <definedName name="BExIV3HY4S0YRV1F7XEMF2YHAR2I" localSheetId="15" hidden="1">#REF!</definedName>
    <definedName name="BExIV3HY4S0YRV1F7XEMF2YHAR2I" localSheetId="18" hidden="1">#REF!</definedName>
    <definedName name="BExIV3HY4S0YRV1F7XEMF2YHAR2I" localSheetId="17" hidden="1">#REF!</definedName>
    <definedName name="BExIV3HY4S0YRV1F7XEMF2YHAR2I" localSheetId="2" hidden="1">#REF!</definedName>
    <definedName name="BExIV3HY4S0YRV1F7XEMF2YHAR2I" localSheetId="0" hidden="1">#REF!</definedName>
    <definedName name="BExIV3HY4S0YRV1F7XEMF2YHAR2I" hidden="1">#REF!</definedName>
    <definedName name="BExIV6HUZFRIFLXW2SICKGTAH1PV" localSheetId="5" hidden="1">#REF!</definedName>
    <definedName name="BExIV6HUZFRIFLXW2SICKGTAH1PV" localSheetId="9" hidden="1">#REF!</definedName>
    <definedName name="BExIV6HUZFRIFLXW2SICKGTAH1PV" localSheetId="6" hidden="1">#REF!</definedName>
    <definedName name="BExIV6HUZFRIFLXW2SICKGTAH1PV" localSheetId="10" hidden="1">#REF!</definedName>
    <definedName name="BExIV6HUZFRIFLXW2SICKGTAH1PV" localSheetId="13" hidden="1">#REF!</definedName>
    <definedName name="BExIV6HUZFRIFLXW2SICKGTAH1PV" localSheetId="14" hidden="1">#REF!</definedName>
    <definedName name="BExIV6HUZFRIFLXW2SICKGTAH1PV" localSheetId="16" hidden="1">#REF!</definedName>
    <definedName name="BExIV6HUZFRIFLXW2SICKGTAH1PV" localSheetId="15" hidden="1">#REF!</definedName>
    <definedName name="BExIV6HUZFRIFLXW2SICKGTAH1PV" localSheetId="18" hidden="1">#REF!</definedName>
    <definedName name="BExIV6HUZFRIFLXW2SICKGTAH1PV" localSheetId="17" hidden="1">#REF!</definedName>
    <definedName name="BExIV6HUZFRIFLXW2SICKGTAH1PV" localSheetId="2" hidden="1">#REF!</definedName>
    <definedName name="BExIV6HUZFRIFLXW2SICKGTAH1PV" localSheetId="0" hidden="1">#REF!</definedName>
    <definedName name="BExIV6HUZFRIFLXW2SICKGTAH1PV" hidden="1">#REF!</definedName>
    <definedName name="BExIVCXWL6H5LD9DHDIA4F5U9TQL" localSheetId="5" hidden="1">#REF!</definedName>
    <definedName name="BExIVCXWL6H5LD9DHDIA4F5U9TQL" localSheetId="9" hidden="1">#REF!</definedName>
    <definedName name="BExIVCXWL6H5LD9DHDIA4F5U9TQL" localSheetId="6" hidden="1">#REF!</definedName>
    <definedName name="BExIVCXWL6H5LD9DHDIA4F5U9TQL" localSheetId="10" hidden="1">#REF!</definedName>
    <definedName name="BExIVCXWL6H5LD9DHDIA4F5U9TQL" localSheetId="13" hidden="1">#REF!</definedName>
    <definedName name="BExIVCXWL6H5LD9DHDIA4F5U9TQL" localSheetId="14" hidden="1">#REF!</definedName>
    <definedName name="BExIVCXWL6H5LD9DHDIA4F5U9TQL" localSheetId="16" hidden="1">#REF!</definedName>
    <definedName name="BExIVCXWL6H5LD9DHDIA4F5U9TQL" localSheetId="15" hidden="1">#REF!</definedName>
    <definedName name="BExIVCXWL6H5LD9DHDIA4F5U9TQL" localSheetId="18" hidden="1">#REF!</definedName>
    <definedName name="BExIVCXWL6H5LD9DHDIA4F5U9TQL" localSheetId="17" hidden="1">#REF!</definedName>
    <definedName name="BExIVCXWL6H5LD9DHDIA4F5U9TQL" localSheetId="2" hidden="1">#REF!</definedName>
    <definedName name="BExIVCXWL6H5LD9DHDIA4F5U9TQL" localSheetId="0" hidden="1">#REF!</definedName>
    <definedName name="BExIVCXWL6H5LD9DHDIA4F5U9TQL" hidden="1">#REF!</definedName>
    <definedName name="BExIVEVYJ7KL8QNR5ZTOSD11I5A6" localSheetId="5" hidden="1">#REF!</definedName>
    <definedName name="BExIVEVYJ7KL8QNR5ZTOSD11I5A6" localSheetId="9" hidden="1">#REF!</definedName>
    <definedName name="BExIVEVYJ7KL8QNR5ZTOSD11I5A6" localSheetId="6" hidden="1">#REF!</definedName>
    <definedName name="BExIVEVYJ7KL8QNR5ZTOSD11I5A6" localSheetId="10" hidden="1">#REF!</definedName>
    <definedName name="BExIVEVYJ7KL8QNR5ZTOSD11I5A6" localSheetId="13" hidden="1">#REF!</definedName>
    <definedName name="BExIVEVYJ7KL8QNR5ZTOSD11I5A6" localSheetId="14" hidden="1">#REF!</definedName>
    <definedName name="BExIVEVYJ7KL8QNR5ZTOSD11I5A6" localSheetId="16" hidden="1">#REF!</definedName>
    <definedName name="BExIVEVYJ7KL8QNR5ZTOSD11I5A6" localSheetId="15" hidden="1">#REF!</definedName>
    <definedName name="BExIVEVYJ7KL8QNR5ZTOSD11I5A6" localSheetId="18" hidden="1">#REF!</definedName>
    <definedName name="BExIVEVYJ7KL8QNR5ZTOSD11I5A6" localSheetId="17" hidden="1">#REF!</definedName>
    <definedName name="BExIVEVYJ7KL8QNR5ZTOSD11I5A6" localSheetId="2" hidden="1">#REF!</definedName>
    <definedName name="BExIVEVYJ7KL8QNR5ZTOSD11I5A6" localSheetId="0" hidden="1">#REF!</definedName>
    <definedName name="BExIVEVYJ7KL8QNR5ZTOSD11I5A6" hidden="1">#REF!</definedName>
    <definedName name="BExIVJ30S9U8MA1TUBRND8DGF96D" localSheetId="5" hidden="1">#REF!</definedName>
    <definedName name="BExIVJ30S9U8MA1TUBRND8DGF96D" localSheetId="9" hidden="1">#REF!</definedName>
    <definedName name="BExIVJ30S9U8MA1TUBRND8DGF96D" localSheetId="6" hidden="1">#REF!</definedName>
    <definedName name="BExIVJ30S9U8MA1TUBRND8DGF96D" localSheetId="10" hidden="1">#REF!</definedName>
    <definedName name="BExIVJ30S9U8MA1TUBRND8DGF96D" localSheetId="13" hidden="1">#REF!</definedName>
    <definedName name="BExIVJ30S9U8MA1TUBRND8DGF96D" localSheetId="14" hidden="1">#REF!</definedName>
    <definedName name="BExIVJ30S9U8MA1TUBRND8DGF96D" localSheetId="16" hidden="1">#REF!</definedName>
    <definedName name="BExIVJ30S9U8MA1TUBRND8DGF96D" localSheetId="15" hidden="1">#REF!</definedName>
    <definedName name="BExIVJ30S9U8MA1TUBRND8DGF96D" localSheetId="18" hidden="1">#REF!</definedName>
    <definedName name="BExIVJ30S9U8MA1TUBRND8DGF96D" localSheetId="17" hidden="1">#REF!</definedName>
    <definedName name="BExIVJ30S9U8MA1TUBRND8DGF96D" localSheetId="2" hidden="1">#REF!</definedName>
    <definedName name="BExIVJ30S9U8MA1TUBRND8DGF96D" localSheetId="0" hidden="1">#REF!</definedName>
    <definedName name="BExIVJ30S9U8MA1TUBRND8DGF96D" hidden="1">#REF!</definedName>
    <definedName name="BExIVMOIPSEWSIHIDDLOXESQ28A0" localSheetId="5" hidden="1">#REF!</definedName>
    <definedName name="BExIVMOIPSEWSIHIDDLOXESQ28A0" localSheetId="9" hidden="1">#REF!</definedName>
    <definedName name="BExIVMOIPSEWSIHIDDLOXESQ28A0" localSheetId="6" hidden="1">#REF!</definedName>
    <definedName name="BExIVMOIPSEWSIHIDDLOXESQ28A0" localSheetId="10" hidden="1">#REF!</definedName>
    <definedName name="BExIVMOIPSEWSIHIDDLOXESQ28A0" localSheetId="13" hidden="1">#REF!</definedName>
    <definedName name="BExIVMOIPSEWSIHIDDLOXESQ28A0" localSheetId="14" hidden="1">#REF!</definedName>
    <definedName name="BExIVMOIPSEWSIHIDDLOXESQ28A0" localSheetId="16" hidden="1">#REF!</definedName>
    <definedName name="BExIVMOIPSEWSIHIDDLOXESQ28A0" localSheetId="15" hidden="1">#REF!</definedName>
    <definedName name="BExIVMOIPSEWSIHIDDLOXESQ28A0" localSheetId="18" hidden="1">#REF!</definedName>
    <definedName name="BExIVMOIPSEWSIHIDDLOXESQ28A0" localSheetId="17" hidden="1">#REF!</definedName>
    <definedName name="BExIVMOIPSEWSIHIDDLOXESQ28A0" localSheetId="2" hidden="1">#REF!</definedName>
    <definedName name="BExIVMOIPSEWSIHIDDLOXESQ28A0" localSheetId="0" hidden="1">#REF!</definedName>
    <definedName name="BExIVMOIPSEWSIHIDDLOXESQ28A0" hidden="1">#REF!</definedName>
    <definedName name="BExIVNVNJX9BYDLC88NG09YF5XQ6" localSheetId="5" hidden="1">#REF!</definedName>
    <definedName name="BExIVNVNJX9BYDLC88NG09YF5XQ6" localSheetId="9" hidden="1">#REF!</definedName>
    <definedName name="BExIVNVNJX9BYDLC88NG09YF5XQ6" localSheetId="6" hidden="1">#REF!</definedName>
    <definedName name="BExIVNVNJX9BYDLC88NG09YF5XQ6" localSheetId="10" hidden="1">#REF!</definedName>
    <definedName name="BExIVNVNJX9BYDLC88NG09YF5XQ6" localSheetId="13" hidden="1">#REF!</definedName>
    <definedName name="BExIVNVNJX9BYDLC88NG09YF5XQ6" localSheetId="14" hidden="1">#REF!</definedName>
    <definedName name="BExIVNVNJX9BYDLC88NG09YF5XQ6" localSheetId="16" hidden="1">#REF!</definedName>
    <definedName name="BExIVNVNJX9BYDLC88NG09YF5XQ6" localSheetId="15" hidden="1">#REF!</definedName>
    <definedName name="BExIVNVNJX9BYDLC88NG09YF5XQ6" localSheetId="18" hidden="1">#REF!</definedName>
    <definedName name="BExIVNVNJX9BYDLC88NG09YF5XQ6" localSheetId="17" hidden="1">#REF!</definedName>
    <definedName name="BExIVNVNJX9BYDLC88NG09YF5XQ6" localSheetId="2" hidden="1">#REF!</definedName>
    <definedName name="BExIVNVNJX9BYDLC88NG09YF5XQ6" localSheetId="0" hidden="1">#REF!</definedName>
    <definedName name="BExIVNVNJX9BYDLC88NG09YF5XQ6" hidden="1">#REF!</definedName>
    <definedName name="BExIVQVKLMGSRYT1LFZH0KUIA4OR" localSheetId="5" hidden="1">#REF!</definedName>
    <definedName name="BExIVQVKLMGSRYT1LFZH0KUIA4OR" localSheetId="9" hidden="1">#REF!</definedName>
    <definedName name="BExIVQVKLMGSRYT1LFZH0KUIA4OR" localSheetId="6" hidden="1">#REF!</definedName>
    <definedName name="BExIVQVKLMGSRYT1LFZH0KUIA4OR" localSheetId="10" hidden="1">#REF!</definedName>
    <definedName name="BExIVQVKLMGSRYT1LFZH0KUIA4OR" localSheetId="13" hidden="1">#REF!</definedName>
    <definedName name="BExIVQVKLMGSRYT1LFZH0KUIA4OR" localSheetId="14" hidden="1">#REF!</definedName>
    <definedName name="BExIVQVKLMGSRYT1LFZH0KUIA4OR" localSheetId="16" hidden="1">#REF!</definedName>
    <definedName name="BExIVQVKLMGSRYT1LFZH0KUIA4OR" localSheetId="15" hidden="1">#REF!</definedName>
    <definedName name="BExIVQVKLMGSRYT1LFZH0KUIA4OR" localSheetId="18" hidden="1">#REF!</definedName>
    <definedName name="BExIVQVKLMGSRYT1LFZH0KUIA4OR" localSheetId="17" hidden="1">#REF!</definedName>
    <definedName name="BExIVQVKLMGSRYT1LFZH0KUIA4OR" localSheetId="2" hidden="1">#REF!</definedName>
    <definedName name="BExIVQVKLMGSRYT1LFZH0KUIA4OR" localSheetId="0" hidden="1">#REF!</definedName>
    <definedName name="BExIVQVKLMGSRYT1LFZH0KUIA4OR" hidden="1">#REF!</definedName>
    <definedName name="BExIVYTFI35KNR2XSA6N8OJYUTUR" localSheetId="5" hidden="1">#REF!</definedName>
    <definedName name="BExIVYTFI35KNR2XSA6N8OJYUTUR" localSheetId="9" hidden="1">#REF!</definedName>
    <definedName name="BExIVYTFI35KNR2XSA6N8OJYUTUR" localSheetId="6" hidden="1">#REF!</definedName>
    <definedName name="BExIVYTFI35KNR2XSA6N8OJYUTUR" localSheetId="10" hidden="1">#REF!</definedName>
    <definedName name="BExIVYTFI35KNR2XSA6N8OJYUTUR" localSheetId="13" hidden="1">#REF!</definedName>
    <definedName name="BExIVYTFI35KNR2XSA6N8OJYUTUR" localSheetId="14" hidden="1">#REF!</definedName>
    <definedName name="BExIVYTFI35KNR2XSA6N8OJYUTUR" localSheetId="16" hidden="1">#REF!</definedName>
    <definedName name="BExIVYTFI35KNR2XSA6N8OJYUTUR" localSheetId="15" hidden="1">#REF!</definedName>
    <definedName name="BExIVYTFI35KNR2XSA6N8OJYUTUR" localSheetId="18" hidden="1">#REF!</definedName>
    <definedName name="BExIVYTFI35KNR2XSA6N8OJYUTUR" localSheetId="17" hidden="1">#REF!</definedName>
    <definedName name="BExIVYTFI35KNR2XSA6N8OJYUTUR" localSheetId="2" hidden="1">#REF!</definedName>
    <definedName name="BExIVYTFI35KNR2XSA6N8OJYUTUR" localSheetId="0" hidden="1">#REF!</definedName>
    <definedName name="BExIVYTFI35KNR2XSA6N8OJYUTUR" hidden="1">#REF!</definedName>
    <definedName name="BExIVZF05SNB8DE7VLQOFG9S41HS" localSheetId="5" hidden="1">#REF!</definedName>
    <definedName name="BExIVZF05SNB8DE7VLQOFG9S41HS" localSheetId="9" hidden="1">#REF!</definedName>
    <definedName name="BExIVZF05SNB8DE7VLQOFG9S41HS" localSheetId="6" hidden="1">#REF!</definedName>
    <definedName name="BExIVZF05SNB8DE7VLQOFG9S41HS" localSheetId="10" hidden="1">#REF!</definedName>
    <definedName name="BExIVZF05SNB8DE7VLQOFG9S41HS" localSheetId="13" hidden="1">#REF!</definedName>
    <definedName name="BExIVZF05SNB8DE7VLQOFG9S41HS" localSheetId="14" hidden="1">#REF!</definedName>
    <definedName name="BExIVZF05SNB8DE7VLQOFG9S41HS" localSheetId="16" hidden="1">#REF!</definedName>
    <definedName name="BExIVZF05SNB8DE7VLQOFG9S41HS" localSheetId="15" hidden="1">#REF!</definedName>
    <definedName name="BExIVZF05SNB8DE7VLQOFG9S41HS" localSheetId="18" hidden="1">#REF!</definedName>
    <definedName name="BExIVZF05SNB8DE7VLQOFG9S41HS" localSheetId="17" hidden="1">#REF!</definedName>
    <definedName name="BExIVZF05SNB8DE7VLQOFG9S41HS" localSheetId="2" hidden="1">#REF!</definedName>
    <definedName name="BExIVZF05SNB8DE7VLQOFG9S41HS" localSheetId="0" hidden="1">#REF!</definedName>
    <definedName name="BExIVZF05SNB8DE7VLQOFG9S41HS" hidden="1">#REF!</definedName>
    <definedName name="BExIWB3SY3WRIVIOF988DNNODBOA" localSheetId="5" hidden="1">#REF!</definedName>
    <definedName name="BExIWB3SY3WRIVIOF988DNNODBOA" localSheetId="9" hidden="1">#REF!</definedName>
    <definedName name="BExIWB3SY3WRIVIOF988DNNODBOA" localSheetId="6" hidden="1">#REF!</definedName>
    <definedName name="BExIWB3SY3WRIVIOF988DNNODBOA" localSheetId="10" hidden="1">#REF!</definedName>
    <definedName name="BExIWB3SY3WRIVIOF988DNNODBOA" localSheetId="13" hidden="1">#REF!</definedName>
    <definedName name="BExIWB3SY3WRIVIOF988DNNODBOA" localSheetId="14" hidden="1">#REF!</definedName>
    <definedName name="BExIWB3SY3WRIVIOF988DNNODBOA" localSheetId="16" hidden="1">#REF!</definedName>
    <definedName name="BExIWB3SY3WRIVIOF988DNNODBOA" localSheetId="15" hidden="1">#REF!</definedName>
    <definedName name="BExIWB3SY3WRIVIOF988DNNODBOA" localSheetId="18" hidden="1">#REF!</definedName>
    <definedName name="BExIWB3SY3WRIVIOF988DNNODBOA" localSheetId="17" hidden="1">#REF!</definedName>
    <definedName name="BExIWB3SY3WRIVIOF988DNNODBOA" localSheetId="2" hidden="1">#REF!</definedName>
    <definedName name="BExIWB3SY3WRIVIOF988DNNODBOA" localSheetId="0" hidden="1">#REF!</definedName>
    <definedName name="BExIWB3SY3WRIVIOF988DNNODBOA" hidden="1">#REF!</definedName>
    <definedName name="BExIWB99CG0H52LRD6QWPN4L6DV2" localSheetId="5" hidden="1">#REF!</definedName>
    <definedName name="BExIWB99CG0H52LRD6QWPN4L6DV2" localSheetId="9" hidden="1">#REF!</definedName>
    <definedName name="BExIWB99CG0H52LRD6QWPN4L6DV2" localSheetId="6" hidden="1">#REF!</definedName>
    <definedName name="BExIWB99CG0H52LRD6QWPN4L6DV2" localSheetId="10" hidden="1">#REF!</definedName>
    <definedName name="BExIWB99CG0H52LRD6QWPN4L6DV2" localSheetId="13" hidden="1">#REF!</definedName>
    <definedName name="BExIWB99CG0H52LRD6QWPN4L6DV2" localSheetId="14" hidden="1">#REF!</definedName>
    <definedName name="BExIWB99CG0H52LRD6QWPN4L6DV2" localSheetId="16" hidden="1">#REF!</definedName>
    <definedName name="BExIWB99CG0H52LRD6QWPN4L6DV2" localSheetId="15" hidden="1">#REF!</definedName>
    <definedName name="BExIWB99CG0H52LRD6QWPN4L6DV2" localSheetId="18" hidden="1">#REF!</definedName>
    <definedName name="BExIWB99CG0H52LRD6QWPN4L6DV2" localSheetId="17" hidden="1">#REF!</definedName>
    <definedName name="BExIWB99CG0H52LRD6QWPN4L6DV2" localSheetId="2" hidden="1">#REF!</definedName>
    <definedName name="BExIWB99CG0H52LRD6QWPN4L6DV2" localSheetId="0" hidden="1">#REF!</definedName>
    <definedName name="BExIWB99CG0H52LRD6QWPN4L6DV2" hidden="1">#REF!</definedName>
    <definedName name="BExIWG1W7XP9DFYYSZAIOSHM0QLQ" localSheetId="5" hidden="1">#REF!</definedName>
    <definedName name="BExIWG1W7XP9DFYYSZAIOSHM0QLQ" localSheetId="9" hidden="1">#REF!</definedName>
    <definedName name="BExIWG1W7XP9DFYYSZAIOSHM0QLQ" localSheetId="6" hidden="1">#REF!</definedName>
    <definedName name="BExIWG1W7XP9DFYYSZAIOSHM0QLQ" localSheetId="10" hidden="1">#REF!</definedName>
    <definedName name="BExIWG1W7XP9DFYYSZAIOSHM0QLQ" localSheetId="13" hidden="1">#REF!</definedName>
    <definedName name="BExIWG1W7XP9DFYYSZAIOSHM0QLQ" localSheetId="14" hidden="1">#REF!</definedName>
    <definedName name="BExIWG1W7XP9DFYYSZAIOSHM0QLQ" localSheetId="16" hidden="1">#REF!</definedName>
    <definedName name="BExIWG1W7XP9DFYYSZAIOSHM0QLQ" localSheetId="15" hidden="1">#REF!</definedName>
    <definedName name="BExIWG1W7XP9DFYYSZAIOSHM0QLQ" localSheetId="18" hidden="1">#REF!</definedName>
    <definedName name="BExIWG1W7XP9DFYYSZAIOSHM0QLQ" localSheetId="17" hidden="1">#REF!</definedName>
    <definedName name="BExIWG1W7XP9DFYYSZAIOSHM0QLQ" localSheetId="2" hidden="1">#REF!</definedName>
    <definedName name="BExIWG1W7XP9DFYYSZAIOSHM0QLQ" localSheetId="0" hidden="1">#REF!</definedName>
    <definedName name="BExIWG1W7XP9DFYYSZAIOSHM0QLQ" hidden="1">#REF!</definedName>
    <definedName name="BExIWH3KUK94B7833DD4TB0Y6KP9" localSheetId="5" hidden="1">#REF!</definedName>
    <definedName name="BExIWH3KUK94B7833DD4TB0Y6KP9" localSheetId="9" hidden="1">#REF!</definedName>
    <definedName name="BExIWH3KUK94B7833DD4TB0Y6KP9" localSheetId="6" hidden="1">#REF!</definedName>
    <definedName name="BExIWH3KUK94B7833DD4TB0Y6KP9" localSheetId="10" hidden="1">#REF!</definedName>
    <definedName name="BExIWH3KUK94B7833DD4TB0Y6KP9" localSheetId="13" hidden="1">#REF!</definedName>
    <definedName name="BExIWH3KUK94B7833DD4TB0Y6KP9" localSheetId="14" hidden="1">#REF!</definedName>
    <definedName name="BExIWH3KUK94B7833DD4TB0Y6KP9" localSheetId="16" hidden="1">#REF!</definedName>
    <definedName name="BExIWH3KUK94B7833DD4TB0Y6KP9" localSheetId="15" hidden="1">#REF!</definedName>
    <definedName name="BExIWH3KUK94B7833DD4TB0Y6KP9" localSheetId="18" hidden="1">#REF!</definedName>
    <definedName name="BExIWH3KUK94B7833DD4TB0Y6KP9" localSheetId="17" hidden="1">#REF!</definedName>
    <definedName name="BExIWH3KUK94B7833DD4TB0Y6KP9" localSheetId="2" hidden="1">#REF!</definedName>
    <definedName name="BExIWH3KUK94B7833DD4TB0Y6KP9" localSheetId="0" hidden="1">#REF!</definedName>
    <definedName name="BExIWH3KUK94B7833DD4TB0Y6KP9" hidden="1">#REF!</definedName>
    <definedName name="BExIWHZXYAALPLS8CSHZHJ82LBOH" localSheetId="5" hidden="1">#REF!</definedName>
    <definedName name="BExIWHZXYAALPLS8CSHZHJ82LBOH" localSheetId="9" hidden="1">#REF!</definedName>
    <definedName name="BExIWHZXYAALPLS8CSHZHJ82LBOH" localSheetId="6" hidden="1">#REF!</definedName>
    <definedName name="BExIWHZXYAALPLS8CSHZHJ82LBOH" localSheetId="10" hidden="1">#REF!</definedName>
    <definedName name="BExIWHZXYAALPLS8CSHZHJ82LBOH" localSheetId="13" hidden="1">#REF!</definedName>
    <definedName name="BExIWHZXYAALPLS8CSHZHJ82LBOH" localSheetId="14" hidden="1">#REF!</definedName>
    <definedName name="BExIWHZXYAALPLS8CSHZHJ82LBOH" localSheetId="16" hidden="1">#REF!</definedName>
    <definedName name="BExIWHZXYAALPLS8CSHZHJ82LBOH" localSheetId="15" hidden="1">#REF!</definedName>
    <definedName name="BExIWHZXYAALPLS8CSHZHJ82LBOH" localSheetId="18" hidden="1">#REF!</definedName>
    <definedName name="BExIWHZXYAALPLS8CSHZHJ82LBOH" localSheetId="17" hidden="1">#REF!</definedName>
    <definedName name="BExIWHZXYAALPLS8CSHZHJ82LBOH" localSheetId="2" hidden="1">#REF!</definedName>
    <definedName name="BExIWHZXYAALPLS8CSHZHJ82LBOH" localSheetId="0" hidden="1">#REF!</definedName>
    <definedName name="BExIWHZXYAALPLS8CSHZHJ82LBOH" hidden="1">#REF!</definedName>
    <definedName name="BExIWJY6FHR6KOO0P8U4IZ7VD42D" localSheetId="5" hidden="1">#REF!</definedName>
    <definedName name="BExIWJY6FHR6KOO0P8U4IZ7VD42D" localSheetId="9" hidden="1">#REF!</definedName>
    <definedName name="BExIWJY6FHR6KOO0P8U4IZ7VD42D" localSheetId="6" hidden="1">#REF!</definedName>
    <definedName name="BExIWJY6FHR6KOO0P8U4IZ7VD42D" localSheetId="10" hidden="1">#REF!</definedName>
    <definedName name="BExIWJY6FHR6KOO0P8U4IZ7VD42D" localSheetId="13" hidden="1">#REF!</definedName>
    <definedName name="BExIWJY6FHR6KOO0P8U4IZ7VD42D" localSheetId="14" hidden="1">#REF!</definedName>
    <definedName name="BExIWJY6FHR6KOO0P8U4IZ7VD42D" localSheetId="16" hidden="1">#REF!</definedName>
    <definedName name="BExIWJY6FHR6KOO0P8U4IZ7VD42D" localSheetId="15" hidden="1">#REF!</definedName>
    <definedName name="BExIWJY6FHR6KOO0P8U4IZ7VD42D" localSheetId="18" hidden="1">#REF!</definedName>
    <definedName name="BExIWJY6FHR6KOO0P8U4IZ7VD42D" localSheetId="17" hidden="1">#REF!</definedName>
    <definedName name="BExIWJY6FHR6KOO0P8U4IZ7VD42D" localSheetId="2" hidden="1">#REF!</definedName>
    <definedName name="BExIWJY6FHR6KOO0P8U4IZ7VD42D" localSheetId="0" hidden="1">#REF!</definedName>
    <definedName name="BExIWJY6FHR6KOO0P8U4IZ7VD42D" hidden="1">#REF!</definedName>
    <definedName name="BExIWKE9MGIDWORBI43AWTUNYFAN" localSheetId="5" hidden="1">#REF!</definedName>
    <definedName name="BExIWKE9MGIDWORBI43AWTUNYFAN" localSheetId="9" hidden="1">#REF!</definedName>
    <definedName name="BExIWKE9MGIDWORBI43AWTUNYFAN" localSheetId="6" hidden="1">#REF!</definedName>
    <definedName name="BExIWKE9MGIDWORBI43AWTUNYFAN" localSheetId="10" hidden="1">#REF!</definedName>
    <definedName name="BExIWKE9MGIDWORBI43AWTUNYFAN" localSheetId="13" hidden="1">#REF!</definedName>
    <definedName name="BExIWKE9MGIDWORBI43AWTUNYFAN" localSheetId="14" hidden="1">#REF!</definedName>
    <definedName name="BExIWKE9MGIDWORBI43AWTUNYFAN" localSheetId="16" hidden="1">#REF!</definedName>
    <definedName name="BExIWKE9MGIDWORBI43AWTUNYFAN" localSheetId="15" hidden="1">#REF!</definedName>
    <definedName name="BExIWKE9MGIDWORBI43AWTUNYFAN" localSheetId="18" hidden="1">#REF!</definedName>
    <definedName name="BExIWKE9MGIDWORBI43AWTUNYFAN" localSheetId="17" hidden="1">#REF!</definedName>
    <definedName name="BExIWKE9MGIDWORBI43AWTUNYFAN" localSheetId="2" hidden="1">#REF!</definedName>
    <definedName name="BExIWKE9MGIDWORBI43AWTUNYFAN" localSheetId="0" hidden="1">#REF!</definedName>
    <definedName name="BExIWKE9MGIDWORBI43AWTUNYFAN" hidden="1">#REF!</definedName>
    <definedName name="BExIWPHOYLSNGZKVD3RRKOEALEUG" localSheetId="5" hidden="1">#REF!</definedName>
    <definedName name="BExIWPHOYLSNGZKVD3RRKOEALEUG" localSheetId="9" hidden="1">#REF!</definedName>
    <definedName name="BExIWPHOYLSNGZKVD3RRKOEALEUG" localSheetId="6" hidden="1">#REF!</definedName>
    <definedName name="BExIWPHOYLSNGZKVD3RRKOEALEUG" localSheetId="10" hidden="1">#REF!</definedName>
    <definedName name="BExIWPHOYLSNGZKVD3RRKOEALEUG" localSheetId="13" hidden="1">#REF!</definedName>
    <definedName name="BExIWPHOYLSNGZKVD3RRKOEALEUG" localSheetId="14" hidden="1">#REF!</definedName>
    <definedName name="BExIWPHOYLSNGZKVD3RRKOEALEUG" localSheetId="16" hidden="1">#REF!</definedName>
    <definedName name="BExIWPHOYLSNGZKVD3RRKOEALEUG" localSheetId="15" hidden="1">#REF!</definedName>
    <definedName name="BExIWPHOYLSNGZKVD3RRKOEALEUG" localSheetId="18" hidden="1">#REF!</definedName>
    <definedName name="BExIWPHOYLSNGZKVD3RRKOEALEUG" localSheetId="17" hidden="1">#REF!</definedName>
    <definedName name="BExIWPHOYLSNGZKVD3RRKOEALEUG" localSheetId="2" hidden="1">#REF!</definedName>
    <definedName name="BExIWPHOYLSNGZKVD3RRKOEALEUG" localSheetId="0" hidden="1">#REF!</definedName>
    <definedName name="BExIWPHOYLSNGZKVD3RRKOEALEUG" hidden="1">#REF!</definedName>
    <definedName name="BExIWSHLD1QIZPL5ARLXOJ9Y2CAA" localSheetId="5" hidden="1">#REF!</definedName>
    <definedName name="BExIWSHLD1QIZPL5ARLXOJ9Y2CAA" localSheetId="9" hidden="1">#REF!</definedName>
    <definedName name="BExIWSHLD1QIZPL5ARLXOJ9Y2CAA" localSheetId="6" hidden="1">#REF!</definedName>
    <definedName name="BExIWSHLD1QIZPL5ARLXOJ9Y2CAA" localSheetId="10" hidden="1">#REF!</definedName>
    <definedName name="BExIWSHLD1QIZPL5ARLXOJ9Y2CAA" localSheetId="13" hidden="1">#REF!</definedName>
    <definedName name="BExIWSHLD1QIZPL5ARLXOJ9Y2CAA" localSheetId="14" hidden="1">#REF!</definedName>
    <definedName name="BExIWSHLD1QIZPL5ARLXOJ9Y2CAA" localSheetId="16" hidden="1">#REF!</definedName>
    <definedName name="BExIWSHLD1QIZPL5ARLXOJ9Y2CAA" localSheetId="15" hidden="1">#REF!</definedName>
    <definedName name="BExIWSHLD1QIZPL5ARLXOJ9Y2CAA" localSheetId="18" hidden="1">#REF!</definedName>
    <definedName name="BExIWSHLD1QIZPL5ARLXOJ9Y2CAA" localSheetId="17" hidden="1">#REF!</definedName>
    <definedName name="BExIWSHLD1QIZPL5ARLXOJ9Y2CAA" localSheetId="2" hidden="1">#REF!</definedName>
    <definedName name="BExIWSHLD1QIZPL5ARLXOJ9Y2CAA" localSheetId="0" hidden="1">#REF!</definedName>
    <definedName name="BExIWSHLD1QIZPL5ARLXOJ9Y2CAA" hidden="1">#REF!</definedName>
    <definedName name="BExIX34PM5DBTRHRQWP6PL6WIX88" localSheetId="5" hidden="1">#REF!</definedName>
    <definedName name="BExIX34PM5DBTRHRQWP6PL6WIX88" localSheetId="9" hidden="1">#REF!</definedName>
    <definedName name="BExIX34PM5DBTRHRQWP6PL6WIX88" localSheetId="6" hidden="1">#REF!</definedName>
    <definedName name="BExIX34PM5DBTRHRQWP6PL6WIX88" localSheetId="10" hidden="1">#REF!</definedName>
    <definedName name="BExIX34PM5DBTRHRQWP6PL6WIX88" localSheetId="13" hidden="1">#REF!</definedName>
    <definedName name="BExIX34PM5DBTRHRQWP6PL6WIX88" localSheetId="14" hidden="1">#REF!</definedName>
    <definedName name="BExIX34PM5DBTRHRQWP6PL6WIX88" localSheetId="16" hidden="1">#REF!</definedName>
    <definedName name="BExIX34PM5DBTRHRQWP6PL6WIX88" localSheetId="15" hidden="1">#REF!</definedName>
    <definedName name="BExIX34PM5DBTRHRQWP6PL6WIX88" localSheetId="18" hidden="1">#REF!</definedName>
    <definedName name="BExIX34PM5DBTRHRQWP6PL6WIX88" localSheetId="17" hidden="1">#REF!</definedName>
    <definedName name="BExIX34PM5DBTRHRQWP6PL6WIX88" localSheetId="2" hidden="1">#REF!</definedName>
    <definedName name="BExIX34PM5DBTRHRQWP6PL6WIX88" localSheetId="0" hidden="1">#REF!</definedName>
    <definedName name="BExIX34PM5DBTRHRQWP6PL6WIX88" hidden="1">#REF!</definedName>
    <definedName name="BExIX5OAP9KSUE5SIZCW9P39Q4WE" localSheetId="5" hidden="1">#REF!</definedName>
    <definedName name="BExIX5OAP9KSUE5SIZCW9P39Q4WE" localSheetId="9" hidden="1">#REF!</definedName>
    <definedName name="BExIX5OAP9KSUE5SIZCW9P39Q4WE" localSheetId="6" hidden="1">#REF!</definedName>
    <definedName name="BExIX5OAP9KSUE5SIZCW9P39Q4WE" localSheetId="10" hidden="1">#REF!</definedName>
    <definedName name="BExIX5OAP9KSUE5SIZCW9P39Q4WE" localSheetId="13" hidden="1">#REF!</definedName>
    <definedName name="BExIX5OAP9KSUE5SIZCW9P39Q4WE" localSheetId="14" hidden="1">#REF!</definedName>
    <definedName name="BExIX5OAP9KSUE5SIZCW9P39Q4WE" localSheetId="16" hidden="1">#REF!</definedName>
    <definedName name="BExIX5OAP9KSUE5SIZCW9P39Q4WE" localSheetId="15" hidden="1">#REF!</definedName>
    <definedName name="BExIX5OAP9KSUE5SIZCW9P39Q4WE" localSheetId="18" hidden="1">#REF!</definedName>
    <definedName name="BExIX5OAP9KSUE5SIZCW9P39Q4WE" localSheetId="17" hidden="1">#REF!</definedName>
    <definedName name="BExIX5OAP9KSUE5SIZCW9P39Q4WE" localSheetId="2" hidden="1">#REF!</definedName>
    <definedName name="BExIX5OAP9KSUE5SIZCW9P39Q4WE" localSheetId="0" hidden="1">#REF!</definedName>
    <definedName name="BExIX5OAP9KSUE5SIZCW9P39Q4WE" hidden="1">#REF!</definedName>
    <definedName name="BExIXGRJPVJMUDGSG7IHPXPNO69B" localSheetId="5" hidden="1">#REF!</definedName>
    <definedName name="BExIXGRJPVJMUDGSG7IHPXPNO69B" localSheetId="9" hidden="1">#REF!</definedName>
    <definedName name="BExIXGRJPVJMUDGSG7IHPXPNO69B" localSheetId="6" hidden="1">#REF!</definedName>
    <definedName name="BExIXGRJPVJMUDGSG7IHPXPNO69B" localSheetId="10" hidden="1">#REF!</definedName>
    <definedName name="BExIXGRJPVJMUDGSG7IHPXPNO69B" localSheetId="13" hidden="1">#REF!</definedName>
    <definedName name="BExIXGRJPVJMUDGSG7IHPXPNO69B" localSheetId="14" hidden="1">#REF!</definedName>
    <definedName name="BExIXGRJPVJMUDGSG7IHPXPNO69B" localSheetId="16" hidden="1">#REF!</definedName>
    <definedName name="BExIXGRJPVJMUDGSG7IHPXPNO69B" localSheetId="15" hidden="1">#REF!</definedName>
    <definedName name="BExIXGRJPVJMUDGSG7IHPXPNO69B" localSheetId="18" hidden="1">#REF!</definedName>
    <definedName name="BExIXGRJPVJMUDGSG7IHPXPNO69B" localSheetId="17" hidden="1">#REF!</definedName>
    <definedName name="BExIXGRJPVJMUDGSG7IHPXPNO69B" localSheetId="2" hidden="1">#REF!</definedName>
    <definedName name="BExIXGRJPVJMUDGSG7IHPXPNO69B" localSheetId="0" hidden="1">#REF!</definedName>
    <definedName name="BExIXGRJPVJMUDGSG7IHPXPNO69B" hidden="1">#REF!</definedName>
    <definedName name="BExIXGWVQ9WOO0NCJLXAU4PJPOPM" localSheetId="5" hidden="1">#REF!</definedName>
    <definedName name="BExIXGWVQ9WOO0NCJLXAU4PJPOPM" localSheetId="9" hidden="1">#REF!</definedName>
    <definedName name="BExIXGWVQ9WOO0NCJLXAU4PJPOPM" localSheetId="6" hidden="1">#REF!</definedName>
    <definedName name="BExIXGWVQ9WOO0NCJLXAU4PJPOPM" localSheetId="10" hidden="1">#REF!</definedName>
    <definedName name="BExIXGWVQ9WOO0NCJLXAU4PJPOPM" localSheetId="13" hidden="1">#REF!</definedName>
    <definedName name="BExIXGWVQ9WOO0NCJLXAU4PJPOPM" localSheetId="14" hidden="1">#REF!</definedName>
    <definedName name="BExIXGWVQ9WOO0NCJLXAU4PJPOPM" localSheetId="16" hidden="1">#REF!</definedName>
    <definedName name="BExIXGWVQ9WOO0NCJLXAU4PJPOPM" localSheetId="15" hidden="1">#REF!</definedName>
    <definedName name="BExIXGWVQ9WOO0NCJLXAU4PJPOPM" localSheetId="18" hidden="1">#REF!</definedName>
    <definedName name="BExIXGWVQ9WOO0NCJLXAU4PJPOPM" localSheetId="17" hidden="1">#REF!</definedName>
    <definedName name="BExIXGWVQ9WOO0NCJLXAU4PJPOPM" localSheetId="2" hidden="1">#REF!</definedName>
    <definedName name="BExIXGWVQ9WOO0NCJLXAU4PJPOPM" localSheetId="0" hidden="1">#REF!</definedName>
    <definedName name="BExIXGWVQ9WOO0NCJLXAU4PJPOPM" hidden="1">#REF!</definedName>
    <definedName name="BExIXLK6SEOTUWQVNLCH4SAKTVGQ" localSheetId="5" hidden="1">#REF!</definedName>
    <definedName name="BExIXLK6SEOTUWQVNLCH4SAKTVGQ" localSheetId="9" hidden="1">#REF!</definedName>
    <definedName name="BExIXLK6SEOTUWQVNLCH4SAKTVGQ" localSheetId="6" hidden="1">#REF!</definedName>
    <definedName name="BExIXLK6SEOTUWQVNLCH4SAKTVGQ" localSheetId="10" hidden="1">#REF!</definedName>
    <definedName name="BExIXLK6SEOTUWQVNLCH4SAKTVGQ" localSheetId="13" hidden="1">#REF!</definedName>
    <definedName name="BExIXLK6SEOTUWQVNLCH4SAKTVGQ" localSheetId="14" hidden="1">#REF!</definedName>
    <definedName name="BExIXLK6SEOTUWQVNLCH4SAKTVGQ" localSheetId="16" hidden="1">#REF!</definedName>
    <definedName name="BExIXLK6SEOTUWQVNLCH4SAKTVGQ" localSheetId="15" hidden="1">#REF!</definedName>
    <definedName name="BExIXLK6SEOTUWQVNLCH4SAKTVGQ" localSheetId="18" hidden="1">#REF!</definedName>
    <definedName name="BExIXLK6SEOTUWQVNLCH4SAKTVGQ" localSheetId="17" hidden="1">#REF!</definedName>
    <definedName name="BExIXLK6SEOTUWQVNLCH4SAKTVGQ" localSheetId="2" hidden="1">#REF!</definedName>
    <definedName name="BExIXLK6SEOTUWQVNLCH4SAKTVGQ" localSheetId="0" hidden="1">#REF!</definedName>
    <definedName name="BExIXLK6SEOTUWQVNLCH4SAKTVGQ" hidden="1">#REF!</definedName>
    <definedName name="BExIXM5R87ZL3FHALWZXYCPHGX3E" localSheetId="5" hidden="1">#REF!</definedName>
    <definedName name="BExIXM5R87ZL3FHALWZXYCPHGX3E" localSheetId="9" hidden="1">#REF!</definedName>
    <definedName name="BExIXM5R87ZL3FHALWZXYCPHGX3E" localSheetId="6" hidden="1">#REF!</definedName>
    <definedName name="BExIXM5R87ZL3FHALWZXYCPHGX3E" localSheetId="10" hidden="1">#REF!</definedName>
    <definedName name="BExIXM5R87ZL3FHALWZXYCPHGX3E" localSheetId="13" hidden="1">#REF!</definedName>
    <definedName name="BExIXM5R87ZL3FHALWZXYCPHGX3E" localSheetId="14" hidden="1">#REF!</definedName>
    <definedName name="BExIXM5R87ZL3FHALWZXYCPHGX3E" localSheetId="16" hidden="1">#REF!</definedName>
    <definedName name="BExIXM5R87ZL3FHALWZXYCPHGX3E" localSheetId="15" hidden="1">#REF!</definedName>
    <definedName name="BExIXM5R87ZL3FHALWZXYCPHGX3E" localSheetId="18" hidden="1">#REF!</definedName>
    <definedName name="BExIXM5R87ZL3FHALWZXYCPHGX3E" localSheetId="17" hidden="1">#REF!</definedName>
    <definedName name="BExIXM5R87ZL3FHALWZXYCPHGX3E" localSheetId="2" hidden="1">#REF!</definedName>
    <definedName name="BExIXM5R87ZL3FHALWZXYCPHGX3E" localSheetId="0" hidden="1">#REF!</definedName>
    <definedName name="BExIXM5R87ZL3FHALWZXYCPHGX3E" hidden="1">#REF!</definedName>
    <definedName name="BExIXN24YK8MIB3OZ905DHU9CDH1" localSheetId="5" hidden="1">#REF!</definedName>
    <definedName name="BExIXN24YK8MIB3OZ905DHU9CDH1" localSheetId="9" hidden="1">#REF!</definedName>
    <definedName name="BExIXN24YK8MIB3OZ905DHU9CDH1" localSheetId="6" hidden="1">#REF!</definedName>
    <definedName name="BExIXN24YK8MIB3OZ905DHU9CDH1" localSheetId="10" hidden="1">#REF!</definedName>
    <definedName name="BExIXN24YK8MIB3OZ905DHU9CDH1" localSheetId="13" hidden="1">#REF!</definedName>
    <definedName name="BExIXN24YK8MIB3OZ905DHU9CDH1" localSheetId="14" hidden="1">#REF!</definedName>
    <definedName name="BExIXN24YK8MIB3OZ905DHU9CDH1" localSheetId="16" hidden="1">#REF!</definedName>
    <definedName name="BExIXN24YK8MIB3OZ905DHU9CDH1" localSheetId="15" hidden="1">#REF!</definedName>
    <definedName name="BExIXN24YK8MIB3OZ905DHU9CDH1" localSheetId="18" hidden="1">#REF!</definedName>
    <definedName name="BExIXN24YK8MIB3OZ905DHU9CDH1" localSheetId="17" hidden="1">#REF!</definedName>
    <definedName name="BExIXN24YK8MIB3OZ905DHU9CDH1" localSheetId="2" hidden="1">#REF!</definedName>
    <definedName name="BExIXN24YK8MIB3OZ905DHU9CDH1" localSheetId="0" hidden="1">#REF!</definedName>
    <definedName name="BExIXN24YK8MIB3OZ905DHU9CDH1" hidden="1">#REF!</definedName>
    <definedName name="BExIXS036ZCKT2Z8XZKLZ8PFWQGL" localSheetId="5" hidden="1">#REF!</definedName>
    <definedName name="BExIXS036ZCKT2Z8XZKLZ8PFWQGL" localSheetId="9" hidden="1">#REF!</definedName>
    <definedName name="BExIXS036ZCKT2Z8XZKLZ8PFWQGL" localSheetId="6" hidden="1">#REF!</definedName>
    <definedName name="BExIXS036ZCKT2Z8XZKLZ8PFWQGL" localSheetId="10" hidden="1">#REF!</definedName>
    <definedName name="BExIXS036ZCKT2Z8XZKLZ8PFWQGL" localSheetId="13" hidden="1">#REF!</definedName>
    <definedName name="BExIXS036ZCKT2Z8XZKLZ8PFWQGL" localSheetId="14" hidden="1">#REF!</definedName>
    <definedName name="BExIXS036ZCKT2Z8XZKLZ8PFWQGL" localSheetId="16" hidden="1">#REF!</definedName>
    <definedName name="BExIXS036ZCKT2Z8XZKLZ8PFWQGL" localSheetId="15" hidden="1">#REF!</definedName>
    <definedName name="BExIXS036ZCKT2Z8XZKLZ8PFWQGL" localSheetId="18" hidden="1">#REF!</definedName>
    <definedName name="BExIXS036ZCKT2Z8XZKLZ8PFWQGL" localSheetId="17" hidden="1">#REF!</definedName>
    <definedName name="BExIXS036ZCKT2Z8XZKLZ8PFWQGL" localSheetId="2" hidden="1">#REF!</definedName>
    <definedName name="BExIXS036ZCKT2Z8XZKLZ8PFWQGL" localSheetId="0" hidden="1">#REF!</definedName>
    <definedName name="BExIXS036ZCKT2Z8XZKLZ8PFWQGL" hidden="1">#REF!</definedName>
    <definedName name="BExIXY5CF9PFM0P40AZ4U51TMWV0" localSheetId="5" hidden="1">#REF!</definedName>
    <definedName name="BExIXY5CF9PFM0P40AZ4U51TMWV0" localSheetId="9" hidden="1">#REF!</definedName>
    <definedName name="BExIXY5CF9PFM0P40AZ4U51TMWV0" localSheetId="6" hidden="1">#REF!</definedName>
    <definedName name="BExIXY5CF9PFM0P40AZ4U51TMWV0" localSheetId="10" hidden="1">#REF!</definedName>
    <definedName name="BExIXY5CF9PFM0P40AZ4U51TMWV0" localSheetId="13" hidden="1">#REF!</definedName>
    <definedName name="BExIXY5CF9PFM0P40AZ4U51TMWV0" localSheetId="14" hidden="1">#REF!</definedName>
    <definedName name="BExIXY5CF9PFM0P40AZ4U51TMWV0" localSheetId="16" hidden="1">#REF!</definedName>
    <definedName name="BExIXY5CF9PFM0P40AZ4U51TMWV0" localSheetId="15" hidden="1">#REF!</definedName>
    <definedName name="BExIXY5CF9PFM0P40AZ4U51TMWV0" localSheetId="18" hidden="1">#REF!</definedName>
    <definedName name="BExIXY5CF9PFM0P40AZ4U51TMWV0" localSheetId="17" hidden="1">#REF!</definedName>
    <definedName name="BExIXY5CF9PFM0P40AZ4U51TMWV0" localSheetId="2" hidden="1">#REF!</definedName>
    <definedName name="BExIXY5CF9PFM0P40AZ4U51TMWV0" localSheetId="0" hidden="1">#REF!</definedName>
    <definedName name="BExIXY5CF9PFM0P40AZ4U51TMWV0" hidden="1">#REF!</definedName>
    <definedName name="BExIYEXJBK8JDWIRSVV4RJSKZVV1" localSheetId="5" hidden="1">#REF!</definedName>
    <definedName name="BExIYEXJBK8JDWIRSVV4RJSKZVV1" localSheetId="9" hidden="1">#REF!</definedName>
    <definedName name="BExIYEXJBK8JDWIRSVV4RJSKZVV1" localSheetId="6" hidden="1">#REF!</definedName>
    <definedName name="BExIYEXJBK8JDWIRSVV4RJSKZVV1" localSheetId="10" hidden="1">#REF!</definedName>
    <definedName name="BExIYEXJBK8JDWIRSVV4RJSKZVV1" localSheetId="13" hidden="1">#REF!</definedName>
    <definedName name="BExIYEXJBK8JDWIRSVV4RJSKZVV1" localSheetId="14" hidden="1">#REF!</definedName>
    <definedName name="BExIYEXJBK8JDWIRSVV4RJSKZVV1" localSheetId="16" hidden="1">#REF!</definedName>
    <definedName name="BExIYEXJBK8JDWIRSVV4RJSKZVV1" localSheetId="15" hidden="1">#REF!</definedName>
    <definedName name="BExIYEXJBK8JDWIRSVV4RJSKZVV1" localSheetId="18" hidden="1">#REF!</definedName>
    <definedName name="BExIYEXJBK8JDWIRSVV4RJSKZVV1" localSheetId="17" hidden="1">#REF!</definedName>
    <definedName name="BExIYEXJBK8JDWIRSVV4RJSKZVV1" localSheetId="2" hidden="1">#REF!</definedName>
    <definedName name="BExIYEXJBK8JDWIRSVV4RJSKZVV1" localSheetId="0" hidden="1">#REF!</definedName>
    <definedName name="BExIYEXJBK8JDWIRSVV4RJSKZVV1" hidden="1">#REF!</definedName>
    <definedName name="BExIYFJ59KLIPRTGIHX9X07UVGT3" localSheetId="5" hidden="1">#REF!</definedName>
    <definedName name="BExIYFJ59KLIPRTGIHX9X07UVGT3" localSheetId="9" hidden="1">#REF!</definedName>
    <definedName name="BExIYFJ59KLIPRTGIHX9X07UVGT3" localSheetId="6" hidden="1">#REF!</definedName>
    <definedName name="BExIYFJ59KLIPRTGIHX9X07UVGT3" localSheetId="10" hidden="1">#REF!</definedName>
    <definedName name="BExIYFJ59KLIPRTGIHX9X07UVGT3" localSheetId="13" hidden="1">#REF!</definedName>
    <definedName name="BExIYFJ59KLIPRTGIHX9X07UVGT3" localSheetId="14" hidden="1">#REF!</definedName>
    <definedName name="BExIYFJ59KLIPRTGIHX9X07UVGT3" localSheetId="16" hidden="1">#REF!</definedName>
    <definedName name="BExIYFJ59KLIPRTGIHX9X07UVGT3" localSheetId="15" hidden="1">#REF!</definedName>
    <definedName name="BExIYFJ59KLIPRTGIHX9X07UVGT3" localSheetId="18" hidden="1">#REF!</definedName>
    <definedName name="BExIYFJ59KLIPRTGIHX9X07UVGT3" localSheetId="17" hidden="1">#REF!</definedName>
    <definedName name="BExIYFJ59KLIPRTGIHX9X07UVGT3" localSheetId="2" hidden="1">#REF!</definedName>
    <definedName name="BExIYFJ59KLIPRTGIHX9X07UVGT3" localSheetId="0" hidden="1">#REF!</definedName>
    <definedName name="BExIYFJ59KLIPRTGIHX9X07UVGT3" hidden="1">#REF!</definedName>
    <definedName name="BExIYHH7GZO6BU3DC4GRLH3FD3ZS" localSheetId="5" hidden="1">#REF!</definedName>
    <definedName name="BExIYHH7GZO6BU3DC4GRLH3FD3ZS" localSheetId="9" hidden="1">#REF!</definedName>
    <definedName name="BExIYHH7GZO6BU3DC4GRLH3FD3ZS" localSheetId="6" hidden="1">#REF!</definedName>
    <definedName name="BExIYHH7GZO6BU3DC4GRLH3FD3ZS" localSheetId="10" hidden="1">#REF!</definedName>
    <definedName name="BExIYHH7GZO6BU3DC4GRLH3FD3ZS" localSheetId="13" hidden="1">#REF!</definedName>
    <definedName name="BExIYHH7GZO6BU3DC4GRLH3FD3ZS" localSheetId="14" hidden="1">#REF!</definedName>
    <definedName name="BExIYHH7GZO6BU3DC4GRLH3FD3ZS" localSheetId="16" hidden="1">#REF!</definedName>
    <definedName name="BExIYHH7GZO6BU3DC4GRLH3FD3ZS" localSheetId="15" hidden="1">#REF!</definedName>
    <definedName name="BExIYHH7GZO6BU3DC4GRLH3FD3ZS" localSheetId="18" hidden="1">#REF!</definedName>
    <definedName name="BExIYHH7GZO6BU3DC4GRLH3FD3ZS" localSheetId="17" hidden="1">#REF!</definedName>
    <definedName name="BExIYHH7GZO6BU3DC4GRLH3FD3ZS" localSheetId="2" hidden="1">#REF!</definedName>
    <definedName name="BExIYHH7GZO6BU3DC4GRLH3FD3ZS" localSheetId="0" hidden="1">#REF!</definedName>
    <definedName name="BExIYHH7GZO6BU3DC4GRLH3FD3ZS" hidden="1">#REF!</definedName>
    <definedName name="BExIYHMPBTD67ZNUL9O76FZQHYPT" localSheetId="5" hidden="1">#REF!</definedName>
    <definedName name="BExIYHMPBTD67ZNUL9O76FZQHYPT" localSheetId="9" hidden="1">#REF!</definedName>
    <definedName name="BExIYHMPBTD67ZNUL9O76FZQHYPT" localSheetId="6" hidden="1">#REF!</definedName>
    <definedName name="BExIYHMPBTD67ZNUL9O76FZQHYPT" localSheetId="10" hidden="1">#REF!</definedName>
    <definedName name="BExIYHMPBTD67ZNUL9O76FZQHYPT" localSheetId="13" hidden="1">#REF!</definedName>
    <definedName name="BExIYHMPBTD67ZNUL9O76FZQHYPT" localSheetId="14" hidden="1">#REF!</definedName>
    <definedName name="BExIYHMPBTD67ZNUL9O76FZQHYPT" localSheetId="16" hidden="1">#REF!</definedName>
    <definedName name="BExIYHMPBTD67ZNUL9O76FZQHYPT" localSheetId="15" hidden="1">#REF!</definedName>
    <definedName name="BExIYHMPBTD67ZNUL9O76FZQHYPT" localSheetId="18" hidden="1">#REF!</definedName>
    <definedName name="BExIYHMPBTD67ZNUL9O76FZQHYPT" localSheetId="17" hidden="1">#REF!</definedName>
    <definedName name="BExIYHMPBTD67ZNUL9O76FZQHYPT" localSheetId="2" hidden="1">#REF!</definedName>
    <definedName name="BExIYHMPBTD67ZNUL9O76FZQHYPT" localSheetId="0" hidden="1">#REF!</definedName>
    <definedName name="BExIYHMPBTD67ZNUL9O76FZQHYPT" hidden="1">#REF!</definedName>
    <definedName name="BExIYI2RH0K4225XO970K2IQ1E79" localSheetId="5" hidden="1">#REF!</definedName>
    <definedName name="BExIYI2RH0K4225XO970K2IQ1E79" localSheetId="9" hidden="1">#REF!</definedName>
    <definedName name="BExIYI2RH0K4225XO970K2IQ1E79" localSheetId="6" hidden="1">#REF!</definedName>
    <definedName name="BExIYI2RH0K4225XO970K2IQ1E79" localSheetId="10" hidden="1">#REF!</definedName>
    <definedName name="BExIYI2RH0K4225XO970K2IQ1E79" localSheetId="13" hidden="1">#REF!</definedName>
    <definedName name="BExIYI2RH0K4225XO970K2IQ1E79" localSheetId="14" hidden="1">#REF!</definedName>
    <definedName name="BExIYI2RH0K4225XO970K2IQ1E79" localSheetId="16" hidden="1">#REF!</definedName>
    <definedName name="BExIYI2RH0K4225XO970K2IQ1E79" localSheetId="15" hidden="1">#REF!</definedName>
    <definedName name="BExIYI2RH0K4225XO970K2IQ1E79" localSheetId="18" hidden="1">#REF!</definedName>
    <definedName name="BExIYI2RH0K4225XO970K2IQ1E79" localSheetId="17" hidden="1">#REF!</definedName>
    <definedName name="BExIYI2RH0K4225XO970K2IQ1E79" localSheetId="2" hidden="1">#REF!</definedName>
    <definedName name="BExIYI2RH0K4225XO970K2IQ1E79" localSheetId="0" hidden="1">#REF!</definedName>
    <definedName name="BExIYI2RH0K4225XO970K2IQ1E79" hidden="1">#REF!</definedName>
    <definedName name="BExIYMPZ0KS2KOJFQAUQJ77L7701" localSheetId="5" hidden="1">#REF!</definedName>
    <definedName name="BExIYMPZ0KS2KOJFQAUQJ77L7701" localSheetId="9" hidden="1">#REF!</definedName>
    <definedName name="BExIYMPZ0KS2KOJFQAUQJ77L7701" localSheetId="6" hidden="1">#REF!</definedName>
    <definedName name="BExIYMPZ0KS2KOJFQAUQJ77L7701" localSheetId="10" hidden="1">#REF!</definedName>
    <definedName name="BExIYMPZ0KS2KOJFQAUQJ77L7701" localSheetId="13" hidden="1">#REF!</definedName>
    <definedName name="BExIYMPZ0KS2KOJFQAUQJ77L7701" localSheetId="14" hidden="1">#REF!</definedName>
    <definedName name="BExIYMPZ0KS2KOJFQAUQJ77L7701" localSheetId="16" hidden="1">#REF!</definedName>
    <definedName name="BExIYMPZ0KS2KOJFQAUQJ77L7701" localSheetId="15" hidden="1">#REF!</definedName>
    <definedName name="BExIYMPZ0KS2KOJFQAUQJ77L7701" localSheetId="18" hidden="1">#REF!</definedName>
    <definedName name="BExIYMPZ0KS2KOJFQAUQJ77L7701" localSheetId="17" hidden="1">#REF!</definedName>
    <definedName name="BExIYMPZ0KS2KOJFQAUQJ77L7701" localSheetId="2" hidden="1">#REF!</definedName>
    <definedName name="BExIYMPZ0KS2KOJFQAUQJ77L7701" localSheetId="0" hidden="1">#REF!</definedName>
    <definedName name="BExIYMPZ0KS2KOJFQAUQJ77L7701" hidden="1">#REF!</definedName>
    <definedName name="BExIYP9Q6FV9T0R9G3UDKLS4TTYX" localSheetId="5" hidden="1">#REF!</definedName>
    <definedName name="BExIYP9Q6FV9T0R9G3UDKLS4TTYX" localSheetId="9" hidden="1">#REF!</definedName>
    <definedName name="BExIYP9Q6FV9T0R9G3UDKLS4TTYX" localSheetId="6" hidden="1">#REF!</definedName>
    <definedName name="BExIYP9Q6FV9T0R9G3UDKLS4TTYX" localSheetId="10" hidden="1">#REF!</definedName>
    <definedName name="BExIYP9Q6FV9T0R9G3UDKLS4TTYX" localSheetId="13" hidden="1">#REF!</definedName>
    <definedName name="BExIYP9Q6FV9T0R9G3UDKLS4TTYX" localSheetId="14" hidden="1">#REF!</definedName>
    <definedName name="BExIYP9Q6FV9T0R9G3UDKLS4TTYX" localSheetId="16" hidden="1">#REF!</definedName>
    <definedName name="BExIYP9Q6FV9T0R9G3UDKLS4TTYX" localSheetId="15" hidden="1">#REF!</definedName>
    <definedName name="BExIYP9Q6FV9T0R9G3UDKLS4TTYX" localSheetId="18" hidden="1">#REF!</definedName>
    <definedName name="BExIYP9Q6FV9T0R9G3UDKLS4TTYX" localSheetId="17" hidden="1">#REF!</definedName>
    <definedName name="BExIYP9Q6FV9T0R9G3UDKLS4TTYX" localSheetId="2" hidden="1">#REF!</definedName>
    <definedName name="BExIYP9Q6FV9T0R9G3UDKLS4TTYX" localSheetId="0" hidden="1">#REF!</definedName>
    <definedName name="BExIYP9Q6FV9T0R9G3UDKLS4TTYX" hidden="1">#REF!</definedName>
    <definedName name="BExIYZGLDQ1TN7BIIN4RLDP31GIM" localSheetId="5" hidden="1">#REF!</definedName>
    <definedName name="BExIYZGLDQ1TN7BIIN4RLDP31GIM" localSheetId="9" hidden="1">#REF!</definedName>
    <definedName name="BExIYZGLDQ1TN7BIIN4RLDP31GIM" localSheetId="6" hidden="1">#REF!</definedName>
    <definedName name="BExIYZGLDQ1TN7BIIN4RLDP31GIM" localSheetId="10" hidden="1">#REF!</definedName>
    <definedName name="BExIYZGLDQ1TN7BIIN4RLDP31GIM" localSheetId="13" hidden="1">#REF!</definedName>
    <definedName name="BExIYZGLDQ1TN7BIIN4RLDP31GIM" localSheetId="14" hidden="1">#REF!</definedName>
    <definedName name="BExIYZGLDQ1TN7BIIN4RLDP31GIM" localSheetId="16" hidden="1">#REF!</definedName>
    <definedName name="BExIYZGLDQ1TN7BIIN4RLDP31GIM" localSheetId="15" hidden="1">#REF!</definedName>
    <definedName name="BExIYZGLDQ1TN7BIIN4RLDP31GIM" localSheetId="18" hidden="1">#REF!</definedName>
    <definedName name="BExIYZGLDQ1TN7BIIN4RLDP31GIM" localSheetId="17" hidden="1">#REF!</definedName>
    <definedName name="BExIYZGLDQ1TN7BIIN4RLDP31GIM" localSheetId="2" hidden="1">#REF!</definedName>
    <definedName name="BExIYZGLDQ1TN7BIIN4RLDP31GIM" localSheetId="0" hidden="1">#REF!</definedName>
    <definedName name="BExIYZGLDQ1TN7BIIN4RLDP31GIM" hidden="1">#REF!</definedName>
    <definedName name="BExIZ4K0EZJK6PW3L8SVKTJFSWW9" localSheetId="5" hidden="1">#REF!</definedName>
    <definedName name="BExIZ4K0EZJK6PW3L8SVKTJFSWW9" localSheetId="9" hidden="1">#REF!</definedName>
    <definedName name="BExIZ4K0EZJK6PW3L8SVKTJFSWW9" localSheetId="6" hidden="1">#REF!</definedName>
    <definedName name="BExIZ4K0EZJK6PW3L8SVKTJFSWW9" localSheetId="10" hidden="1">#REF!</definedName>
    <definedName name="BExIZ4K0EZJK6PW3L8SVKTJFSWW9" localSheetId="13" hidden="1">#REF!</definedName>
    <definedName name="BExIZ4K0EZJK6PW3L8SVKTJFSWW9" localSheetId="14" hidden="1">#REF!</definedName>
    <definedName name="BExIZ4K0EZJK6PW3L8SVKTJFSWW9" localSheetId="16" hidden="1">#REF!</definedName>
    <definedName name="BExIZ4K0EZJK6PW3L8SVKTJFSWW9" localSheetId="15" hidden="1">#REF!</definedName>
    <definedName name="BExIZ4K0EZJK6PW3L8SVKTJFSWW9" localSheetId="18" hidden="1">#REF!</definedName>
    <definedName name="BExIZ4K0EZJK6PW3L8SVKTJFSWW9" localSheetId="17" hidden="1">#REF!</definedName>
    <definedName name="BExIZ4K0EZJK6PW3L8SVKTJFSWW9" localSheetId="2" hidden="1">#REF!</definedName>
    <definedName name="BExIZ4K0EZJK6PW3L8SVKTJFSWW9" localSheetId="0" hidden="1">#REF!</definedName>
    <definedName name="BExIZ4K0EZJK6PW3L8SVKTJFSWW9" hidden="1">#REF!</definedName>
    <definedName name="BExIZAECOEZGBAO29QMV14E6XDIV" localSheetId="5" hidden="1">#REF!</definedName>
    <definedName name="BExIZAECOEZGBAO29QMV14E6XDIV" localSheetId="9" hidden="1">#REF!</definedName>
    <definedName name="BExIZAECOEZGBAO29QMV14E6XDIV" localSheetId="6" hidden="1">#REF!</definedName>
    <definedName name="BExIZAECOEZGBAO29QMV14E6XDIV" localSheetId="10" hidden="1">#REF!</definedName>
    <definedName name="BExIZAECOEZGBAO29QMV14E6XDIV" localSheetId="13" hidden="1">#REF!</definedName>
    <definedName name="BExIZAECOEZGBAO29QMV14E6XDIV" localSheetId="14" hidden="1">#REF!</definedName>
    <definedName name="BExIZAECOEZGBAO29QMV14E6XDIV" localSheetId="16" hidden="1">#REF!</definedName>
    <definedName name="BExIZAECOEZGBAO29QMV14E6XDIV" localSheetId="15" hidden="1">#REF!</definedName>
    <definedName name="BExIZAECOEZGBAO29QMV14E6XDIV" localSheetId="18" hidden="1">#REF!</definedName>
    <definedName name="BExIZAECOEZGBAO29QMV14E6XDIV" localSheetId="17" hidden="1">#REF!</definedName>
    <definedName name="BExIZAECOEZGBAO29QMV14E6XDIV" localSheetId="2" hidden="1">#REF!</definedName>
    <definedName name="BExIZAECOEZGBAO29QMV14E6XDIV" localSheetId="0" hidden="1">#REF!</definedName>
    <definedName name="BExIZAECOEZGBAO29QMV14E6XDIV" hidden="1">#REF!</definedName>
    <definedName name="BExIZHQR3N1546MQS83ZJ8I6SPZ3" localSheetId="5" hidden="1">#REF!</definedName>
    <definedName name="BExIZHQR3N1546MQS83ZJ8I6SPZ3" localSheetId="9" hidden="1">#REF!</definedName>
    <definedName name="BExIZHQR3N1546MQS83ZJ8I6SPZ3" localSheetId="6" hidden="1">#REF!</definedName>
    <definedName name="BExIZHQR3N1546MQS83ZJ8I6SPZ3" localSheetId="10" hidden="1">#REF!</definedName>
    <definedName name="BExIZHQR3N1546MQS83ZJ8I6SPZ3" localSheetId="13" hidden="1">#REF!</definedName>
    <definedName name="BExIZHQR3N1546MQS83ZJ8I6SPZ3" localSheetId="14" hidden="1">#REF!</definedName>
    <definedName name="BExIZHQR3N1546MQS83ZJ8I6SPZ3" localSheetId="16" hidden="1">#REF!</definedName>
    <definedName name="BExIZHQR3N1546MQS83ZJ8I6SPZ3" localSheetId="15" hidden="1">#REF!</definedName>
    <definedName name="BExIZHQR3N1546MQS83ZJ8I6SPZ3" localSheetId="18" hidden="1">#REF!</definedName>
    <definedName name="BExIZHQR3N1546MQS83ZJ8I6SPZ3" localSheetId="17" hidden="1">#REF!</definedName>
    <definedName name="BExIZHQR3N1546MQS83ZJ8I6SPZ3" localSheetId="2" hidden="1">#REF!</definedName>
    <definedName name="BExIZHQR3N1546MQS83ZJ8I6SPZ3" localSheetId="0" hidden="1">#REF!</definedName>
    <definedName name="BExIZHQR3N1546MQS83ZJ8I6SPZ3" hidden="1">#REF!</definedName>
    <definedName name="BExIZKVXYD5O2JBU81F2UFJZLLSI" localSheetId="5" hidden="1">#REF!</definedName>
    <definedName name="BExIZKVXYD5O2JBU81F2UFJZLLSI" localSheetId="9" hidden="1">#REF!</definedName>
    <definedName name="BExIZKVXYD5O2JBU81F2UFJZLLSI" localSheetId="6" hidden="1">#REF!</definedName>
    <definedName name="BExIZKVXYD5O2JBU81F2UFJZLLSI" localSheetId="10" hidden="1">#REF!</definedName>
    <definedName name="BExIZKVXYD5O2JBU81F2UFJZLLSI" localSheetId="13" hidden="1">#REF!</definedName>
    <definedName name="BExIZKVXYD5O2JBU81F2UFJZLLSI" localSheetId="14" hidden="1">#REF!</definedName>
    <definedName name="BExIZKVXYD5O2JBU81F2UFJZLLSI" localSheetId="16" hidden="1">#REF!</definedName>
    <definedName name="BExIZKVXYD5O2JBU81F2UFJZLLSI" localSheetId="15" hidden="1">#REF!</definedName>
    <definedName name="BExIZKVXYD5O2JBU81F2UFJZLLSI" localSheetId="18" hidden="1">#REF!</definedName>
    <definedName name="BExIZKVXYD5O2JBU81F2UFJZLLSI" localSheetId="17" hidden="1">#REF!</definedName>
    <definedName name="BExIZKVXYD5O2JBU81F2UFJZLLSI" localSheetId="2" hidden="1">#REF!</definedName>
    <definedName name="BExIZKVXYD5O2JBU81F2UFJZLLSI" localSheetId="0" hidden="1">#REF!</definedName>
    <definedName name="BExIZKVXYD5O2JBU81F2UFJZLLSI" hidden="1">#REF!</definedName>
    <definedName name="BExIZPZDHC8HGER83WHCZAHOX7LK" localSheetId="5" hidden="1">#REF!</definedName>
    <definedName name="BExIZPZDHC8HGER83WHCZAHOX7LK" localSheetId="9" hidden="1">#REF!</definedName>
    <definedName name="BExIZPZDHC8HGER83WHCZAHOX7LK" localSheetId="6" hidden="1">#REF!</definedName>
    <definedName name="BExIZPZDHC8HGER83WHCZAHOX7LK" localSheetId="10" hidden="1">#REF!</definedName>
    <definedName name="BExIZPZDHC8HGER83WHCZAHOX7LK" localSheetId="13" hidden="1">#REF!</definedName>
    <definedName name="BExIZPZDHC8HGER83WHCZAHOX7LK" localSheetId="14" hidden="1">#REF!</definedName>
    <definedName name="BExIZPZDHC8HGER83WHCZAHOX7LK" localSheetId="16" hidden="1">#REF!</definedName>
    <definedName name="BExIZPZDHC8HGER83WHCZAHOX7LK" localSheetId="15" hidden="1">#REF!</definedName>
    <definedName name="BExIZPZDHC8HGER83WHCZAHOX7LK" localSheetId="18" hidden="1">#REF!</definedName>
    <definedName name="BExIZPZDHC8HGER83WHCZAHOX7LK" localSheetId="17" hidden="1">#REF!</definedName>
    <definedName name="BExIZPZDHC8HGER83WHCZAHOX7LK" localSheetId="2" hidden="1">#REF!</definedName>
    <definedName name="BExIZPZDHC8HGER83WHCZAHOX7LK" localSheetId="0" hidden="1">#REF!</definedName>
    <definedName name="BExIZPZDHC8HGER83WHCZAHOX7LK" hidden="1">#REF!</definedName>
    <definedName name="BExIZQA5XCS39QKXMYR1MH2ZIGPS" localSheetId="5" hidden="1">#REF!</definedName>
    <definedName name="BExIZQA5XCS39QKXMYR1MH2ZIGPS" localSheetId="9" hidden="1">#REF!</definedName>
    <definedName name="BExIZQA5XCS39QKXMYR1MH2ZIGPS" localSheetId="6" hidden="1">#REF!</definedName>
    <definedName name="BExIZQA5XCS39QKXMYR1MH2ZIGPS" localSheetId="10" hidden="1">#REF!</definedName>
    <definedName name="BExIZQA5XCS39QKXMYR1MH2ZIGPS" localSheetId="13" hidden="1">#REF!</definedName>
    <definedName name="BExIZQA5XCS39QKXMYR1MH2ZIGPS" localSheetId="14" hidden="1">#REF!</definedName>
    <definedName name="BExIZQA5XCS39QKXMYR1MH2ZIGPS" localSheetId="16" hidden="1">#REF!</definedName>
    <definedName name="BExIZQA5XCS39QKXMYR1MH2ZIGPS" localSheetId="15" hidden="1">#REF!</definedName>
    <definedName name="BExIZQA5XCS39QKXMYR1MH2ZIGPS" localSheetId="18" hidden="1">#REF!</definedName>
    <definedName name="BExIZQA5XCS39QKXMYR1MH2ZIGPS" localSheetId="17" hidden="1">#REF!</definedName>
    <definedName name="BExIZQA5XCS39QKXMYR1MH2ZIGPS" localSheetId="2" hidden="1">#REF!</definedName>
    <definedName name="BExIZQA5XCS39QKXMYR1MH2ZIGPS" localSheetId="0" hidden="1">#REF!</definedName>
    <definedName name="BExIZQA5XCS39QKXMYR1MH2ZIGPS" hidden="1">#REF!</definedName>
    <definedName name="BExIZVDLRUNAL32D9KO9X7Y4PB3O" localSheetId="5" hidden="1">#REF!</definedName>
    <definedName name="BExIZVDLRUNAL32D9KO9X7Y4PB3O" localSheetId="9" hidden="1">#REF!</definedName>
    <definedName name="BExIZVDLRUNAL32D9KO9X7Y4PB3O" localSheetId="6" hidden="1">#REF!</definedName>
    <definedName name="BExIZVDLRUNAL32D9KO9X7Y4PB3O" localSheetId="10" hidden="1">#REF!</definedName>
    <definedName name="BExIZVDLRUNAL32D9KO9X7Y4PB3O" localSheetId="13" hidden="1">#REF!</definedName>
    <definedName name="BExIZVDLRUNAL32D9KO9X7Y4PB3O" localSheetId="14" hidden="1">#REF!</definedName>
    <definedName name="BExIZVDLRUNAL32D9KO9X7Y4PB3O" localSheetId="16" hidden="1">#REF!</definedName>
    <definedName name="BExIZVDLRUNAL32D9KO9X7Y4PB3O" localSheetId="15" hidden="1">#REF!</definedName>
    <definedName name="BExIZVDLRUNAL32D9KO9X7Y4PB3O" localSheetId="18" hidden="1">#REF!</definedName>
    <definedName name="BExIZVDLRUNAL32D9KO9X7Y4PB3O" localSheetId="17" hidden="1">#REF!</definedName>
    <definedName name="BExIZVDLRUNAL32D9KO9X7Y4PB3O" localSheetId="2" hidden="1">#REF!</definedName>
    <definedName name="BExIZVDLRUNAL32D9KO9X7Y4PB3O" localSheetId="0" hidden="1">#REF!</definedName>
    <definedName name="BExIZVDLRUNAL32D9KO9X7Y4PB3O" hidden="1">#REF!</definedName>
    <definedName name="BExIZY2PUZ0OF9YKK1B13IW0VS6G" localSheetId="5" hidden="1">#REF!</definedName>
    <definedName name="BExIZY2PUZ0OF9YKK1B13IW0VS6G" localSheetId="9" hidden="1">#REF!</definedName>
    <definedName name="BExIZY2PUZ0OF9YKK1B13IW0VS6G" localSheetId="6" hidden="1">#REF!</definedName>
    <definedName name="BExIZY2PUZ0OF9YKK1B13IW0VS6G" localSheetId="10" hidden="1">#REF!</definedName>
    <definedName name="BExIZY2PUZ0OF9YKK1B13IW0VS6G" localSheetId="13" hidden="1">#REF!</definedName>
    <definedName name="BExIZY2PUZ0OF9YKK1B13IW0VS6G" localSheetId="14" hidden="1">#REF!</definedName>
    <definedName name="BExIZY2PUZ0OF9YKK1B13IW0VS6G" localSheetId="16" hidden="1">#REF!</definedName>
    <definedName name="BExIZY2PUZ0OF9YKK1B13IW0VS6G" localSheetId="15" hidden="1">#REF!</definedName>
    <definedName name="BExIZY2PUZ0OF9YKK1B13IW0VS6G" localSheetId="18" hidden="1">#REF!</definedName>
    <definedName name="BExIZY2PUZ0OF9YKK1B13IW0VS6G" localSheetId="17" hidden="1">#REF!</definedName>
    <definedName name="BExIZY2PUZ0OF9YKK1B13IW0VS6G" localSheetId="2" hidden="1">#REF!</definedName>
    <definedName name="BExIZY2PUZ0OF9YKK1B13IW0VS6G" localSheetId="0" hidden="1">#REF!</definedName>
    <definedName name="BExIZY2PUZ0OF9YKK1B13IW0VS6G" hidden="1">#REF!</definedName>
    <definedName name="BExJ08KBRR2XMWW3VZMPSQKXHZUH" localSheetId="5" hidden="1">#REF!</definedName>
    <definedName name="BExJ08KBRR2XMWW3VZMPSQKXHZUH" localSheetId="9" hidden="1">#REF!</definedName>
    <definedName name="BExJ08KBRR2XMWW3VZMPSQKXHZUH" localSheetId="6" hidden="1">#REF!</definedName>
    <definedName name="BExJ08KBRR2XMWW3VZMPSQKXHZUH" localSheetId="10" hidden="1">#REF!</definedName>
    <definedName name="BExJ08KBRR2XMWW3VZMPSQKXHZUH" localSheetId="13" hidden="1">#REF!</definedName>
    <definedName name="BExJ08KBRR2XMWW3VZMPSQKXHZUH" localSheetId="14" hidden="1">#REF!</definedName>
    <definedName name="BExJ08KBRR2XMWW3VZMPSQKXHZUH" localSheetId="16" hidden="1">#REF!</definedName>
    <definedName name="BExJ08KBRR2XMWW3VZMPSQKXHZUH" localSheetId="15" hidden="1">#REF!</definedName>
    <definedName name="BExJ08KBRR2XMWW3VZMPSQKXHZUH" localSheetId="18" hidden="1">#REF!</definedName>
    <definedName name="BExJ08KBRR2XMWW3VZMPSQKXHZUH" localSheetId="17" hidden="1">#REF!</definedName>
    <definedName name="BExJ08KBRR2XMWW3VZMPSQKXHZUH" localSheetId="2" hidden="1">#REF!</definedName>
    <definedName name="BExJ08KBRR2XMWW3VZMPSQKXHZUH" localSheetId="0" hidden="1">#REF!</definedName>
    <definedName name="BExJ08KBRR2XMWW3VZMPSQKXHZUH" hidden="1">#REF!</definedName>
    <definedName name="BExJ0DYJWXGE7DA39PYL3WM05U9O" localSheetId="5" hidden="1">#REF!</definedName>
    <definedName name="BExJ0DYJWXGE7DA39PYL3WM05U9O" localSheetId="9" hidden="1">#REF!</definedName>
    <definedName name="BExJ0DYJWXGE7DA39PYL3WM05U9O" localSheetId="6" hidden="1">#REF!</definedName>
    <definedName name="BExJ0DYJWXGE7DA39PYL3WM05U9O" localSheetId="10" hidden="1">#REF!</definedName>
    <definedName name="BExJ0DYJWXGE7DA39PYL3WM05U9O" localSheetId="13" hidden="1">#REF!</definedName>
    <definedName name="BExJ0DYJWXGE7DA39PYL3WM05U9O" localSheetId="14" hidden="1">#REF!</definedName>
    <definedName name="BExJ0DYJWXGE7DA39PYL3WM05U9O" localSheetId="16" hidden="1">#REF!</definedName>
    <definedName name="BExJ0DYJWXGE7DA39PYL3WM05U9O" localSheetId="15" hidden="1">#REF!</definedName>
    <definedName name="BExJ0DYJWXGE7DA39PYL3WM05U9O" localSheetId="18" hidden="1">#REF!</definedName>
    <definedName name="BExJ0DYJWXGE7DA39PYL3WM05U9O" localSheetId="17" hidden="1">#REF!</definedName>
    <definedName name="BExJ0DYJWXGE7DA39PYL3WM05U9O" localSheetId="2" hidden="1">#REF!</definedName>
    <definedName name="BExJ0DYJWXGE7DA39PYL3WM05U9O" localSheetId="0" hidden="1">#REF!</definedName>
    <definedName name="BExJ0DYJWXGE7DA39PYL3WM05U9O" hidden="1">#REF!</definedName>
    <definedName name="BExJ0JYDEZPM2303TRBXOZ74M7N6" localSheetId="5" hidden="1">#REF!</definedName>
    <definedName name="BExJ0JYDEZPM2303TRBXOZ74M7N6" localSheetId="9" hidden="1">#REF!</definedName>
    <definedName name="BExJ0JYDEZPM2303TRBXOZ74M7N6" localSheetId="6" hidden="1">#REF!</definedName>
    <definedName name="BExJ0JYDEZPM2303TRBXOZ74M7N6" localSheetId="10" hidden="1">#REF!</definedName>
    <definedName name="BExJ0JYDEZPM2303TRBXOZ74M7N6" localSheetId="13" hidden="1">#REF!</definedName>
    <definedName name="BExJ0JYDEZPM2303TRBXOZ74M7N6" localSheetId="14" hidden="1">#REF!</definedName>
    <definedName name="BExJ0JYDEZPM2303TRBXOZ74M7N6" localSheetId="16" hidden="1">#REF!</definedName>
    <definedName name="BExJ0JYDEZPM2303TRBXOZ74M7N6" localSheetId="15" hidden="1">#REF!</definedName>
    <definedName name="BExJ0JYDEZPM2303TRBXOZ74M7N6" localSheetId="18" hidden="1">#REF!</definedName>
    <definedName name="BExJ0JYDEZPM2303TRBXOZ74M7N6" localSheetId="17" hidden="1">#REF!</definedName>
    <definedName name="BExJ0JYDEZPM2303TRBXOZ74M7N6" localSheetId="2" hidden="1">#REF!</definedName>
    <definedName name="BExJ0JYDEZPM2303TRBXOZ74M7N6" localSheetId="0" hidden="1">#REF!</definedName>
    <definedName name="BExJ0JYDEZPM2303TRBXOZ74M7N6" hidden="1">#REF!</definedName>
    <definedName name="BExJ0MY8SY5J5V50H3UKE78ODTVB" localSheetId="5" hidden="1">#REF!</definedName>
    <definedName name="BExJ0MY8SY5J5V50H3UKE78ODTVB" localSheetId="9" hidden="1">#REF!</definedName>
    <definedName name="BExJ0MY8SY5J5V50H3UKE78ODTVB" localSheetId="6" hidden="1">#REF!</definedName>
    <definedName name="BExJ0MY8SY5J5V50H3UKE78ODTVB" localSheetId="10" hidden="1">#REF!</definedName>
    <definedName name="BExJ0MY8SY5J5V50H3UKE78ODTVB" localSheetId="13" hidden="1">#REF!</definedName>
    <definedName name="BExJ0MY8SY5J5V50H3UKE78ODTVB" localSheetId="14" hidden="1">#REF!</definedName>
    <definedName name="BExJ0MY8SY5J5V50H3UKE78ODTVB" localSheetId="16" hidden="1">#REF!</definedName>
    <definedName name="BExJ0MY8SY5J5V50H3UKE78ODTVB" localSheetId="15" hidden="1">#REF!</definedName>
    <definedName name="BExJ0MY8SY5J5V50H3UKE78ODTVB" localSheetId="18" hidden="1">#REF!</definedName>
    <definedName name="BExJ0MY8SY5J5V50H3UKE78ODTVB" localSheetId="17" hidden="1">#REF!</definedName>
    <definedName name="BExJ0MY8SY5J5V50H3UKE78ODTVB" localSheetId="2" hidden="1">#REF!</definedName>
    <definedName name="BExJ0MY8SY5J5V50H3UKE78ODTVB" localSheetId="0" hidden="1">#REF!</definedName>
    <definedName name="BExJ0MY8SY5J5V50H3UKE78ODTVB" hidden="1">#REF!</definedName>
    <definedName name="BExJ0YC98G37ML4N8FLP8D95EFRF" localSheetId="5" hidden="1">#REF!</definedName>
    <definedName name="BExJ0YC98G37ML4N8FLP8D95EFRF" localSheetId="9" hidden="1">#REF!</definedName>
    <definedName name="BExJ0YC98G37ML4N8FLP8D95EFRF" localSheetId="6" hidden="1">#REF!</definedName>
    <definedName name="BExJ0YC98G37ML4N8FLP8D95EFRF" localSheetId="10" hidden="1">#REF!</definedName>
    <definedName name="BExJ0YC98G37ML4N8FLP8D95EFRF" localSheetId="13" hidden="1">#REF!</definedName>
    <definedName name="BExJ0YC98G37ML4N8FLP8D95EFRF" localSheetId="14" hidden="1">#REF!</definedName>
    <definedName name="BExJ0YC98G37ML4N8FLP8D95EFRF" localSheetId="16" hidden="1">#REF!</definedName>
    <definedName name="BExJ0YC98G37ML4N8FLP8D95EFRF" localSheetId="15" hidden="1">#REF!</definedName>
    <definedName name="BExJ0YC98G37ML4N8FLP8D95EFRF" localSheetId="18" hidden="1">#REF!</definedName>
    <definedName name="BExJ0YC98G37ML4N8FLP8D95EFRF" localSheetId="17" hidden="1">#REF!</definedName>
    <definedName name="BExJ0YC98G37ML4N8FLP8D95EFRF" localSheetId="2" hidden="1">#REF!</definedName>
    <definedName name="BExJ0YC98G37ML4N8FLP8D95EFRF" localSheetId="0" hidden="1">#REF!</definedName>
    <definedName name="BExJ0YC98G37ML4N8FLP8D95EFRF" hidden="1">#REF!</definedName>
    <definedName name="BExKCDYKAEV45AFXHVHZZ62E5BM3" localSheetId="5" hidden="1">#REF!</definedName>
    <definedName name="BExKCDYKAEV45AFXHVHZZ62E5BM3" localSheetId="9" hidden="1">#REF!</definedName>
    <definedName name="BExKCDYKAEV45AFXHVHZZ62E5BM3" localSheetId="6" hidden="1">#REF!</definedName>
    <definedName name="BExKCDYKAEV45AFXHVHZZ62E5BM3" localSheetId="10" hidden="1">#REF!</definedName>
    <definedName name="BExKCDYKAEV45AFXHVHZZ62E5BM3" localSheetId="13" hidden="1">#REF!</definedName>
    <definedName name="BExKCDYKAEV45AFXHVHZZ62E5BM3" localSheetId="14" hidden="1">#REF!</definedName>
    <definedName name="BExKCDYKAEV45AFXHVHZZ62E5BM3" localSheetId="16" hidden="1">#REF!</definedName>
    <definedName name="BExKCDYKAEV45AFXHVHZZ62E5BM3" localSheetId="15" hidden="1">#REF!</definedName>
    <definedName name="BExKCDYKAEV45AFXHVHZZ62E5BM3" localSheetId="18" hidden="1">#REF!</definedName>
    <definedName name="BExKCDYKAEV45AFXHVHZZ62E5BM3" localSheetId="17" hidden="1">#REF!</definedName>
    <definedName name="BExKCDYKAEV45AFXHVHZZ62E5BM3" localSheetId="2" hidden="1">#REF!</definedName>
    <definedName name="BExKCDYKAEV45AFXHVHZZ62E5BM3" localSheetId="0" hidden="1">#REF!</definedName>
    <definedName name="BExKCDYKAEV45AFXHVHZZ62E5BM3" hidden="1">#REF!</definedName>
    <definedName name="BExKCYXU0W2VQVDI3N3N37K2598P" localSheetId="5" hidden="1">#REF!</definedName>
    <definedName name="BExKCYXU0W2VQVDI3N3N37K2598P" localSheetId="9" hidden="1">#REF!</definedName>
    <definedName name="BExKCYXU0W2VQVDI3N3N37K2598P" localSheetId="6" hidden="1">#REF!</definedName>
    <definedName name="BExKCYXU0W2VQVDI3N3N37K2598P" localSheetId="10" hidden="1">#REF!</definedName>
    <definedName name="BExKCYXU0W2VQVDI3N3N37K2598P" localSheetId="13" hidden="1">#REF!</definedName>
    <definedName name="BExKCYXU0W2VQVDI3N3N37K2598P" localSheetId="14" hidden="1">#REF!</definedName>
    <definedName name="BExKCYXU0W2VQVDI3N3N37K2598P" localSheetId="16" hidden="1">#REF!</definedName>
    <definedName name="BExKCYXU0W2VQVDI3N3N37K2598P" localSheetId="15" hidden="1">#REF!</definedName>
    <definedName name="BExKCYXU0W2VQVDI3N3N37K2598P" localSheetId="18" hidden="1">#REF!</definedName>
    <definedName name="BExKCYXU0W2VQVDI3N3N37K2598P" localSheetId="17" hidden="1">#REF!</definedName>
    <definedName name="BExKCYXU0W2VQVDI3N3N37K2598P" localSheetId="2" hidden="1">#REF!</definedName>
    <definedName name="BExKCYXU0W2VQVDI3N3N37K2598P" localSheetId="0" hidden="1">#REF!</definedName>
    <definedName name="BExKCYXU0W2VQVDI3N3N37K2598P" hidden="1">#REF!</definedName>
    <definedName name="BExKDJX3Z1TS0WFDD9EAO42JHL9G" localSheetId="5" hidden="1">#REF!</definedName>
    <definedName name="BExKDJX3Z1TS0WFDD9EAO42JHL9G" localSheetId="9" hidden="1">#REF!</definedName>
    <definedName name="BExKDJX3Z1TS0WFDD9EAO42JHL9G" localSheetId="6" hidden="1">#REF!</definedName>
    <definedName name="BExKDJX3Z1TS0WFDD9EAO42JHL9G" localSheetId="10" hidden="1">#REF!</definedName>
    <definedName name="BExKDJX3Z1TS0WFDD9EAO42JHL9G" localSheetId="13" hidden="1">#REF!</definedName>
    <definedName name="BExKDJX3Z1TS0WFDD9EAO42JHL9G" localSheetId="14" hidden="1">#REF!</definedName>
    <definedName name="BExKDJX3Z1TS0WFDD9EAO42JHL9G" localSheetId="16" hidden="1">#REF!</definedName>
    <definedName name="BExKDJX3Z1TS0WFDD9EAO42JHL9G" localSheetId="15" hidden="1">#REF!</definedName>
    <definedName name="BExKDJX3Z1TS0WFDD9EAO42JHL9G" localSheetId="18" hidden="1">#REF!</definedName>
    <definedName name="BExKDJX3Z1TS0WFDD9EAO42JHL9G" localSheetId="17" hidden="1">#REF!</definedName>
    <definedName name="BExKDJX3Z1TS0WFDD9EAO42JHL9G" localSheetId="2" hidden="1">#REF!</definedName>
    <definedName name="BExKDJX3Z1TS0WFDD9EAO42JHL9G" localSheetId="0" hidden="1">#REF!</definedName>
    <definedName name="BExKDJX3Z1TS0WFDD9EAO42JHL9G" hidden="1">#REF!</definedName>
    <definedName name="BExKDK7WVA5I2WBACAZHAHN35D0I" localSheetId="5" hidden="1">#REF!</definedName>
    <definedName name="BExKDK7WVA5I2WBACAZHAHN35D0I" localSheetId="9" hidden="1">#REF!</definedName>
    <definedName name="BExKDK7WVA5I2WBACAZHAHN35D0I" localSheetId="6" hidden="1">#REF!</definedName>
    <definedName name="BExKDK7WVA5I2WBACAZHAHN35D0I" localSheetId="10" hidden="1">#REF!</definedName>
    <definedName name="BExKDK7WVA5I2WBACAZHAHN35D0I" localSheetId="13" hidden="1">#REF!</definedName>
    <definedName name="BExKDK7WVA5I2WBACAZHAHN35D0I" localSheetId="14" hidden="1">#REF!</definedName>
    <definedName name="BExKDK7WVA5I2WBACAZHAHN35D0I" localSheetId="16" hidden="1">#REF!</definedName>
    <definedName name="BExKDK7WVA5I2WBACAZHAHN35D0I" localSheetId="15" hidden="1">#REF!</definedName>
    <definedName name="BExKDK7WVA5I2WBACAZHAHN35D0I" localSheetId="18" hidden="1">#REF!</definedName>
    <definedName name="BExKDK7WVA5I2WBACAZHAHN35D0I" localSheetId="17" hidden="1">#REF!</definedName>
    <definedName name="BExKDK7WVA5I2WBACAZHAHN35D0I" localSheetId="2" hidden="1">#REF!</definedName>
    <definedName name="BExKDK7WVA5I2WBACAZHAHN35D0I" localSheetId="0" hidden="1">#REF!</definedName>
    <definedName name="BExKDK7WVA5I2WBACAZHAHN35D0I" hidden="1">#REF!</definedName>
    <definedName name="BExKDKO0W4AGQO1V7K6Q4VM750FT" localSheetId="5" hidden="1">#REF!</definedName>
    <definedName name="BExKDKO0W4AGQO1V7K6Q4VM750FT" localSheetId="9" hidden="1">#REF!</definedName>
    <definedName name="BExKDKO0W4AGQO1V7K6Q4VM750FT" localSheetId="6" hidden="1">#REF!</definedName>
    <definedName name="BExKDKO0W4AGQO1V7K6Q4VM750FT" localSheetId="10" hidden="1">#REF!</definedName>
    <definedName name="BExKDKO0W4AGQO1V7K6Q4VM750FT" localSheetId="13" hidden="1">#REF!</definedName>
    <definedName name="BExKDKO0W4AGQO1V7K6Q4VM750FT" localSheetId="14" hidden="1">#REF!</definedName>
    <definedName name="BExKDKO0W4AGQO1V7K6Q4VM750FT" localSheetId="16" hidden="1">#REF!</definedName>
    <definedName name="BExKDKO0W4AGQO1V7K6Q4VM750FT" localSheetId="15" hidden="1">#REF!</definedName>
    <definedName name="BExKDKO0W4AGQO1V7K6Q4VM750FT" localSheetId="18" hidden="1">#REF!</definedName>
    <definedName name="BExKDKO0W4AGQO1V7K6Q4VM750FT" localSheetId="17" hidden="1">#REF!</definedName>
    <definedName name="BExKDKO0W4AGQO1V7K6Q4VM750FT" localSheetId="2" hidden="1">#REF!</definedName>
    <definedName name="BExKDKO0W4AGQO1V7K6Q4VM750FT" localSheetId="0" hidden="1">#REF!</definedName>
    <definedName name="BExKDKO0W4AGQO1V7K6Q4VM750FT" hidden="1">#REF!</definedName>
    <definedName name="BExKDLF10G7W77J87QWH3ZGLUCLW" localSheetId="5" hidden="1">#REF!</definedName>
    <definedName name="BExKDLF10G7W77J87QWH3ZGLUCLW" localSheetId="9" hidden="1">#REF!</definedName>
    <definedName name="BExKDLF10G7W77J87QWH3ZGLUCLW" localSheetId="6" hidden="1">#REF!</definedName>
    <definedName name="BExKDLF10G7W77J87QWH3ZGLUCLW" localSheetId="10" hidden="1">#REF!</definedName>
    <definedName name="BExKDLF10G7W77J87QWH3ZGLUCLW" localSheetId="13" hidden="1">#REF!</definedName>
    <definedName name="BExKDLF10G7W77J87QWH3ZGLUCLW" localSheetId="14" hidden="1">#REF!</definedName>
    <definedName name="BExKDLF10G7W77J87QWH3ZGLUCLW" localSheetId="16" hidden="1">#REF!</definedName>
    <definedName name="BExKDLF10G7W77J87QWH3ZGLUCLW" localSheetId="15" hidden="1">#REF!</definedName>
    <definedName name="BExKDLF10G7W77J87QWH3ZGLUCLW" localSheetId="18" hidden="1">#REF!</definedName>
    <definedName name="BExKDLF10G7W77J87QWH3ZGLUCLW" localSheetId="17" hidden="1">#REF!</definedName>
    <definedName name="BExKDLF10G7W77J87QWH3ZGLUCLW" localSheetId="2" hidden="1">#REF!</definedName>
    <definedName name="BExKDLF10G7W77J87QWH3ZGLUCLW" localSheetId="0" hidden="1">#REF!</definedName>
    <definedName name="BExKDLF10G7W77J87QWH3ZGLUCLW" hidden="1">#REF!</definedName>
    <definedName name="BExKE2NDBQ14HOJH945N4W9ZZFJO" localSheetId="5" hidden="1">#REF!</definedName>
    <definedName name="BExKE2NDBQ14HOJH945N4W9ZZFJO" localSheetId="9" hidden="1">#REF!</definedName>
    <definedName name="BExKE2NDBQ14HOJH945N4W9ZZFJO" localSheetId="6" hidden="1">#REF!</definedName>
    <definedName name="BExKE2NDBQ14HOJH945N4W9ZZFJO" localSheetId="10" hidden="1">#REF!</definedName>
    <definedName name="BExKE2NDBQ14HOJH945N4W9ZZFJO" localSheetId="13" hidden="1">#REF!</definedName>
    <definedName name="BExKE2NDBQ14HOJH945N4W9ZZFJO" localSheetId="14" hidden="1">#REF!</definedName>
    <definedName name="BExKE2NDBQ14HOJH945N4W9ZZFJO" localSheetId="16" hidden="1">#REF!</definedName>
    <definedName name="BExKE2NDBQ14HOJH945N4W9ZZFJO" localSheetId="15" hidden="1">#REF!</definedName>
    <definedName name="BExKE2NDBQ14HOJH945N4W9ZZFJO" localSheetId="18" hidden="1">#REF!</definedName>
    <definedName name="BExKE2NDBQ14HOJH945N4W9ZZFJO" localSheetId="17" hidden="1">#REF!</definedName>
    <definedName name="BExKE2NDBQ14HOJH945N4W9ZZFJO" localSheetId="2" hidden="1">#REF!</definedName>
    <definedName name="BExKE2NDBQ14HOJH945N4W9ZZFJO" localSheetId="0" hidden="1">#REF!</definedName>
    <definedName name="BExKE2NDBQ14HOJH945N4W9ZZFJO" hidden="1">#REF!</definedName>
    <definedName name="BExKEFE0I3MT6ZLC4T1L9465HKTN" localSheetId="5" hidden="1">#REF!</definedName>
    <definedName name="BExKEFE0I3MT6ZLC4T1L9465HKTN" localSheetId="9" hidden="1">#REF!</definedName>
    <definedName name="BExKEFE0I3MT6ZLC4T1L9465HKTN" localSheetId="6" hidden="1">#REF!</definedName>
    <definedName name="BExKEFE0I3MT6ZLC4T1L9465HKTN" localSheetId="10" hidden="1">#REF!</definedName>
    <definedName name="BExKEFE0I3MT6ZLC4T1L9465HKTN" localSheetId="13" hidden="1">#REF!</definedName>
    <definedName name="BExKEFE0I3MT6ZLC4T1L9465HKTN" localSheetId="14" hidden="1">#REF!</definedName>
    <definedName name="BExKEFE0I3MT6ZLC4T1L9465HKTN" localSheetId="16" hidden="1">#REF!</definedName>
    <definedName name="BExKEFE0I3MT6ZLC4T1L9465HKTN" localSheetId="15" hidden="1">#REF!</definedName>
    <definedName name="BExKEFE0I3MT6ZLC4T1L9465HKTN" localSheetId="18" hidden="1">#REF!</definedName>
    <definedName name="BExKEFE0I3MT6ZLC4T1L9465HKTN" localSheetId="17" hidden="1">#REF!</definedName>
    <definedName name="BExKEFE0I3MT6ZLC4T1L9465HKTN" localSheetId="2" hidden="1">#REF!</definedName>
    <definedName name="BExKEFE0I3MT6ZLC4T1L9465HKTN" localSheetId="0" hidden="1">#REF!</definedName>
    <definedName name="BExKEFE0I3MT6ZLC4T1L9465HKTN" hidden="1">#REF!</definedName>
    <definedName name="BExKEK6O5BVJP4VY02FY7JNAZ6BT" localSheetId="5" hidden="1">#REF!</definedName>
    <definedName name="BExKEK6O5BVJP4VY02FY7JNAZ6BT" localSheetId="9" hidden="1">#REF!</definedName>
    <definedName name="BExKEK6O5BVJP4VY02FY7JNAZ6BT" localSheetId="6" hidden="1">#REF!</definedName>
    <definedName name="BExKEK6O5BVJP4VY02FY7JNAZ6BT" localSheetId="10" hidden="1">#REF!</definedName>
    <definedName name="BExKEK6O5BVJP4VY02FY7JNAZ6BT" localSheetId="13" hidden="1">#REF!</definedName>
    <definedName name="BExKEK6O5BVJP4VY02FY7JNAZ6BT" localSheetId="14" hidden="1">#REF!</definedName>
    <definedName name="BExKEK6O5BVJP4VY02FY7JNAZ6BT" localSheetId="16" hidden="1">#REF!</definedName>
    <definedName name="BExKEK6O5BVJP4VY02FY7JNAZ6BT" localSheetId="15" hidden="1">#REF!</definedName>
    <definedName name="BExKEK6O5BVJP4VY02FY7JNAZ6BT" localSheetId="18" hidden="1">#REF!</definedName>
    <definedName name="BExKEK6O5BVJP4VY02FY7JNAZ6BT" localSheetId="17" hidden="1">#REF!</definedName>
    <definedName name="BExKEK6O5BVJP4VY02FY7JNAZ6BT" localSheetId="2" hidden="1">#REF!</definedName>
    <definedName name="BExKEK6O5BVJP4VY02FY7JNAZ6BT" localSheetId="0" hidden="1">#REF!</definedName>
    <definedName name="BExKEK6O5BVJP4VY02FY7JNAZ6BT" hidden="1">#REF!</definedName>
    <definedName name="BExKEKXK6E6QX339ELPXDIRZSJE0" localSheetId="5" hidden="1">#REF!</definedName>
    <definedName name="BExKEKXK6E6QX339ELPXDIRZSJE0" localSheetId="9" hidden="1">#REF!</definedName>
    <definedName name="BExKEKXK6E6QX339ELPXDIRZSJE0" localSheetId="6" hidden="1">#REF!</definedName>
    <definedName name="BExKEKXK6E6QX339ELPXDIRZSJE0" localSheetId="10" hidden="1">#REF!</definedName>
    <definedName name="BExKEKXK6E6QX339ELPXDIRZSJE0" localSheetId="13" hidden="1">#REF!</definedName>
    <definedName name="BExKEKXK6E6QX339ELPXDIRZSJE0" localSheetId="14" hidden="1">#REF!</definedName>
    <definedName name="BExKEKXK6E6QX339ELPXDIRZSJE0" localSheetId="16" hidden="1">#REF!</definedName>
    <definedName name="BExKEKXK6E6QX339ELPXDIRZSJE0" localSheetId="15" hidden="1">#REF!</definedName>
    <definedName name="BExKEKXK6E6QX339ELPXDIRZSJE0" localSheetId="18" hidden="1">#REF!</definedName>
    <definedName name="BExKEKXK6E6QX339ELPXDIRZSJE0" localSheetId="17" hidden="1">#REF!</definedName>
    <definedName name="BExKEKXK6E6QX339ELPXDIRZSJE0" localSheetId="2" hidden="1">#REF!</definedName>
    <definedName name="BExKEKXK6E6QX339ELPXDIRZSJE0" localSheetId="0" hidden="1">#REF!</definedName>
    <definedName name="BExKEKXK6E6QX339ELPXDIRZSJE0" hidden="1">#REF!</definedName>
    <definedName name="BExKEMFI35R0D4WN4A59V9QH7I5S" localSheetId="5" hidden="1">#REF!</definedName>
    <definedName name="BExKEMFI35R0D4WN4A59V9QH7I5S" localSheetId="9" hidden="1">#REF!</definedName>
    <definedName name="BExKEMFI35R0D4WN4A59V9QH7I5S" localSheetId="6" hidden="1">#REF!</definedName>
    <definedName name="BExKEMFI35R0D4WN4A59V9QH7I5S" localSheetId="10" hidden="1">#REF!</definedName>
    <definedName name="BExKEMFI35R0D4WN4A59V9QH7I5S" localSheetId="13" hidden="1">#REF!</definedName>
    <definedName name="BExKEMFI35R0D4WN4A59V9QH7I5S" localSheetId="14" hidden="1">#REF!</definedName>
    <definedName name="BExKEMFI35R0D4WN4A59V9QH7I5S" localSheetId="16" hidden="1">#REF!</definedName>
    <definedName name="BExKEMFI35R0D4WN4A59V9QH7I5S" localSheetId="15" hidden="1">#REF!</definedName>
    <definedName name="BExKEMFI35R0D4WN4A59V9QH7I5S" localSheetId="18" hidden="1">#REF!</definedName>
    <definedName name="BExKEMFI35R0D4WN4A59V9QH7I5S" localSheetId="17" hidden="1">#REF!</definedName>
    <definedName name="BExKEMFI35R0D4WN4A59V9QH7I5S" localSheetId="2" hidden="1">#REF!</definedName>
    <definedName name="BExKEMFI35R0D4WN4A59V9QH7I5S" localSheetId="0" hidden="1">#REF!</definedName>
    <definedName name="BExKEMFI35R0D4WN4A59V9QH7I5S" hidden="1">#REF!</definedName>
    <definedName name="BExKEOOIBMP7N8033EY2CJYCBX6H" localSheetId="5" hidden="1">#REF!</definedName>
    <definedName name="BExKEOOIBMP7N8033EY2CJYCBX6H" localSheetId="9" hidden="1">#REF!</definedName>
    <definedName name="BExKEOOIBMP7N8033EY2CJYCBX6H" localSheetId="6" hidden="1">#REF!</definedName>
    <definedName name="BExKEOOIBMP7N8033EY2CJYCBX6H" localSheetId="10" hidden="1">#REF!</definedName>
    <definedName name="BExKEOOIBMP7N8033EY2CJYCBX6H" localSheetId="13" hidden="1">#REF!</definedName>
    <definedName name="BExKEOOIBMP7N8033EY2CJYCBX6H" localSheetId="14" hidden="1">#REF!</definedName>
    <definedName name="BExKEOOIBMP7N8033EY2CJYCBX6H" localSheetId="16" hidden="1">#REF!</definedName>
    <definedName name="BExKEOOIBMP7N8033EY2CJYCBX6H" localSheetId="15" hidden="1">#REF!</definedName>
    <definedName name="BExKEOOIBMP7N8033EY2CJYCBX6H" localSheetId="18" hidden="1">#REF!</definedName>
    <definedName name="BExKEOOIBMP7N8033EY2CJYCBX6H" localSheetId="17" hidden="1">#REF!</definedName>
    <definedName name="BExKEOOIBMP7N8033EY2CJYCBX6H" localSheetId="2" hidden="1">#REF!</definedName>
    <definedName name="BExKEOOIBMP7N8033EY2CJYCBX6H" localSheetId="0" hidden="1">#REF!</definedName>
    <definedName name="BExKEOOIBMP7N8033EY2CJYCBX6H" hidden="1">#REF!</definedName>
    <definedName name="BExKEW0RR5LA3VC46A2BEOOMQE56" localSheetId="5" hidden="1">#REF!</definedName>
    <definedName name="BExKEW0RR5LA3VC46A2BEOOMQE56" localSheetId="9" hidden="1">#REF!</definedName>
    <definedName name="BExKEW0RR5LA3VC46A2BEOOMQE56" localSheetId="6" hidden="1">#REF!</definedName>
    <definedName name="BExKEW0RR5LA3VC46A2BEOOMQE56" localSheetId="10" hidden="1">#REF!</definedName>
    <definedName name="BExKEW0RR5LA3VC46A2BEOOMQE56" localSheetId="13" hidden="1">#REF!</definedName>
    <definedName name="BExKEW0RR5LA3VC46A2BEOOMQE56" localSheetId="14" hidden="1">#REF!</definedName>
    <definedName name="BExKEW0RR5LA3VC46A2BEOOMQE56" localSheetId="16" hidden="1">#REF!</definedName>
    <definedName name="BExKEW0RR5LA3VC46A2BEOOMQE56" localSheetId="15" hidden="1">#REF!</definedName>
    <definedName name="BExKEW0RR5LA3VC46A2BEOOMQE56" localSheetId="18" hidden="1">#REF!</definedName>
    <definedName name="BExKEW0RR5LA3VC46A2BEOOMQE56" localSheetId="17" hidden="1">#REF!</definedName>
    <definedName name="BExKEW0RR5LA3VC46A2BEOOMQE56" localSheetId="2" hidden="1">#REF!</definedName>
    <definedName name="BExKEW0RR5LA3VC46A2BEOOMQE56" localSheetId="0" hidden="1">#REF!</definedName>
    <definedName name="BExKEW0RR5LA3VC46A2BEOOMQE56" hidden="1">#REF!</definedName>
    <definedName name="BExKF37PTJB4PE1PUQWG20ASBX4E" localSheetId="5" hidden="1">#REF!</definedName>
    <definedName name="BExKF37PTJB4PE1PUQWG20ASBX4E" localSheetId="9" hidden="1">#REF!</definedName>
    <definedName name="BExKF37PTJB4PE1PUQWG20ASBX4E" localSheetId="6" hidden="1">#REF!</definedName>
    <definedName name="BExKF37PTJB4PE1PUQWG20ASBX4E" localSheetId="10" hidden="1">#REF!</definedName>
    <definedName name="BExKF37PTJB4PE1PUQWG20ASBX4E" localSheetId="13" hidden="1">#REF!</definedName>
    <definedName name="BExKF37PTJB4PE1PUQWG20ASBX4E" localSheetId="14" hidden="1">#REF!</definedName>
    <definedName name="BExKF37PTJB4PE1PUQWG20ASBX4E" localSheetId="16" hidden="1">#REF!</definedName>
    <definedName name="BExKF37PTJB4PE1PUQWG20ASBX4E" localSheetId="15" hidden="1">#REF!</definedName>
    <definedName name="BExKF37PTJB4PE1PUQWG20ASBX4E" localSheetId="18" hidden="1">#REF!</definedName>
    <definedName name="BExKF37PTJB4PE1PUQWG20ASBX4E" localSheetId="17" hidden="1">#REF!</definedName>
    <definedName name="BExKF37PTJB4PE1PUQWG20ASBX4E" localSheetId="2" hidden="1">#REF!</definedName>
    <definedName name="BExKF37PTJB4PE1PUQWG20ASBX4E" localSheetId="0" hidden="1">#REF!</definedName>
    <definedName name="BExKF37PTJB4PE1PUQWG20ASBX4E" hidden="1">#REF!</definedName>
    <definedName name="BExKFA3VI1CZK21SM0N3LZWT9LA1" localSheetId="5" hidden="1">#REF!</definedName>
    <definedName name="BExKFA3VI1CZK21SM0N3LZWT9LA1" localSheetId="9" hidden="1">#REF!</definedName>
    <definedName name="BExKFA3VI1CZK21SM0N3LZWT9LA1" localSheetId="6" hidden="1">#REF!</definedName>
    <definedName name="BExKFA3VI1CZK21SM0N3LZWT9LA1" localSheetId="10" hidden="1">#REF!</definedName>
    <definedName name="BExKFA3VI1CZK21SM0N3LZWT9LA1" localSheetId="13" hidden="1">#REF!</definedName>
    <definedName name="BExKFA3VI1CZK21SM0N3LZWT9LA1" localSheetId="14" hidden="1">#REF!</definedName>
    <definedName name="BExKFA3VI1CZK21SM0N3LZWT9LA1" localSheetId="16" hidden="1">#REF!</definedName>
    <definedName name="BExKFA3VI1CZK21SM0N3LZWT9LA1" localSheetId="15" hidden="1">#REF!</definedName>
    <definedName name="BExKFA3VI1CZK21SM0N3LZWT9LA1" localSheetId="18" hidden="1">#REF!</definedName>
    <definedName name="BExKFA3VI1CZK21SM0N3LZWT9LA1" localSheetId="17" hidden="1">#REF!</definedName>
    <definedName name="BExKFA3VI1CZK21SM0N3LZWT9LA1" localSheetId="2" hidden="1">#REF!</definedName>
    <definedName name="BExKFA3VI1CZK21SM0N3LZWT9LA1" localSheetId="0" hidden="1">#REF!</definedName>
    <definedName name="BExKFA3VI1CZK21SM0N3LZWT9LA1" hidden="1">#REF!</definedName>
    <definedName name="BExKFBB29XXT9A2LVUXYSIVKPWGB" localSheetId="5" hidden="1">#REF!</definedName>
    <definedName name="BExKFBB29XXT9A2LVUXYSIVKPWGB" localSheetId="9" hidden="1">#REF!</definedName>
    <definedName name="BExKFBB29XXT9A2LVUXYSIVKPWGB" localSheetId="6" hidden="1">#REF!</definedName>
    <definedName name="BExKFBB29XXT9A2LVUXYSIVKPWGB" localSheetId="10" hidden="1">#REF!</definedName>
    <definedName name="BExKFBB29XXT9A2LVUXYSIVKPWGB" localSheetId="13" hidden="1">#REF!</definedName>
    <definedName name="BExKFBB29XXT9A2LVUXYSIVKPWGB" localSheetId="14" hidden="1">#REF!</definedName>
    <definedName name="BExKFBB29XXT9A2LVUXYSIVKPWGB" localSheetId="16" hidden="1">#REF!</definedName>
    <definedName name="BExKFBB29XXT9A2LVUXYSIVKPWGB" localSheetId="15" hidden="1">#REF!</definedName>
    <definedName name="BExKFBB29XXT9A2LVUXYSIVKPWGB" localSheetId="18" hidden="1">#REF!</definedName>
    <definedName name="BExKFBB29XXT9A2LVUXYSIVKPWGB" localSheetId="17" hidden="1">#REF!</definedName>
    <definedName name="BExKFBB29XXT9A2LVUXYSIVKPWGB" localSheetId="2" hidden="1">#REF!</definedName>
    <definedName name="BExKFBB29XXT9A2LVUXYSIVKPWGB" localSheetId="0" hidden="1">#REF!</definedName>
    <definedName name="BExKFBB29XXT9A2LVUXYSIVKPWGB" hidden="1">#REF!</definedName>
    <definedName name="BExKFINBFV5J2NFRCL4YUO3YF0ZE" localSheetId="5" hidden="1">#REF!</definedName>
    <definedName name="BExKFINBFV5J2NFRCL4YUO3YF0ZE" localSheetId="9" hidden="1">#REF!</definedName>
    <definedName name="BExKFINBFV5J2NFRCL4YUO3YF0ZE" localSheetId="6" hidden="1">#REF!</definedName>
    <definedName name="BExKFINBFV5J2NFRCL4YUO3YF0ZE" localSheetId="10" hidden="1">#REF!</definedName>
    <definedName name="BExKFINBFV5J2NFRCL4YUO3YF0ZE" localSheetId="13" hidden="1">#REF!</definedName>
    <definedName name="BExKFINBFV5J2NFRCL4YUO3YF0ZE" localSheetId="14" hidden="1">#REF!</definedName>
    <definedName name="BExKFINBFV5J2NFRCL4YUO3YF0ZE" localSheetId="16" hidden="1">#REF!</definedName>
    <definedName name="BExKFINBFV5J2NFRCL4YUO3YF0ZE" localSheetId="15" hidden="1">#REF!</definedName>
    <definedName name="BExKFINBFV5J2NFRCL4YUO3YF0ZE" localSheetId="18" hidden="1">#REF!</definedName>
    <definedName name="BExKFINBFV5J2NFRCL4YUO3YF0ZE" localSheetId="17" hidden="1">#REF!</definedName>
    <definedName name="BExKFINBFV5J2NFRCL4YUO3YF0ZE" localSheetId="2" hidden="1">#REF!</definedName>
    <definedName name="BExKFINBFV5J2NFRCL4YUO3YF0ZE" localSheetId="0" hidden="1">#REF!</definedName>
    <definedName name="BExKFINBFV5J2NFRCL4YUO3YF0ZE" hidden="1">#REF!</definedName>
    <definedName name="BExKFISRBFACTAMJSALEYMY66F6X" localSheetId="5" hidden="1">#REF!</definedName>
    <definedName name="BExKFISRBFACTAMJSALEYMY66F6X" localSheetId="9" hidden="1">#REF!</definedName>
    <definedName name="BExKFISRBFACTAMJSALEYMY66F6X" localSheetId="6" hidden="1">#REF!</definedName>
    <definedName name="BExKFISRBFACTAMJSALEYMY66F6X" localSheetId="10" hidden="1">#REF!</definedName>
    <definedName name="BExKFISRBFACTAMJSALEYMY66F6X" localSheetId="13" hidden="1">#REF!</definedName>
    <definedName name="BExKFISRBFACTAMJSALEYMY66F6X" localSheetId="14" hidden="1">#REF!</definedName>
    <definedName name="BExKFISRBFACTAMJSALEYMY66F6X" localSheetId="16" hidden="1">#REF!</definedName>
    <definedName name="BExKFISRBFACTAMJSALEYMY66F6X" localSheetId="15" hidden="1">#REF!</definedName>
    <definedName name="BExKFISRBFACTAMJSALEYMY66F6X" localSheetId="18" hidden="1">#REF!</definedName>
    <definedName name="BExKFISRBFACTAMJSALEYMY66F6X" localSheetId="17" hidden="1">#REF!</definedName>
    <definedName name="BExKFISRBFACTAMJSALEYMY66F6X" localSheetId="2" hidden="1">#REF!</definedName>
    <definedName name="BExKFISRBFACTAMJSALEYMY66F6X" localSheetId="0" hidden="1">#REF!</definedName>
    <definedName name="BExKFISRBFACTAMJSALEYMY66F6X" hidden="1">#REF!</definedName>
    <definedName name="BExKFOSK5DJ151C4E8544UWMYTOC" localSheetId="5" hidden="1">#REF!</definedName>
    <definedName name="BExKFOSK5DJ151C4E8544UWMYTOC" localSheetId="9" hidden="1">#REF!</definedName>
    <definedName name="BExKFOSK5DJ151C4E8544UWMYTOC" localSheetId="6" hidden="1">#REF!</definedName>
    <definedName name="BExKFOSK5DJ151C4E8544UWMYTOC" localSheetId="10" hidden="1">#REF!</definedName>
    <definedName name="BExKFOSK5DJ151C4E8544UWMYTOC" localSheetId="13" hidden="1">#REF!</definedName>
    <definedName name="BExKFOSK5DJ151C4E8544UWMYTOC" localSheetId="14" hidden="1">#REF!</definedName>
    <definedName name="BExKFOSK5DJ151C4E8544UWMYTOC" localSheetId="16" hidden="1">#REF!</definedName>
    <definedName name="BExKFOSK5DJ151C4E8544UWMYTOC" localSheetId="15" hidden="1">#REF!</definedName>
    <definedName name="BExKFOSK5DJ151C4E8544UWMYTOC" localSheetId="18" hidden="1">#REF!</definedName>
    <definedName name="BExKFOSK5DJ151C4E8544UWMYTOC" localSheetId="17" hidden="1">#REF!</definedName>
    <definedName name="BExKFOSK5DJ151C4E8544UWMYTOC" localSheetId="2" hidden="1">#REF!</definedName>
    <definedName name="BExKFOSK5DJ151C4E8544UWMYTOC" localSheetId="0" hidden="1">#REF!</definedName>
    <definedName name="BExKFOSK5DJ151C4E8544UWMYTOC" hidden="1">#REF!</definedName>
    <definedName name="BExKFWL3DE1V1VOVHAFYBE85QUB7" localSheetId="5" hidden="1">#REF!</definedName>
    <definedName name="BExKFWL3DE1V1VOVHAFYBE85QUB7" localSheetId="9" hidden="1">#REF!</definedName>
    <definedName name="BExKFWL3DE1V1VOVHAFYBE85QUB7" localSheetId="6" hidden="1">#REF!</definedName>
    <definedName name="BExKFWL3DE1V1VOVHAFYBE85QUB7" localSheetId="10" hidden="1">#REF!</definedName>
    <definedName name="BExKFWL3DE1V1VOVHAFYBE85QUB7" localSheetId="13" hidden="1">#REF!</definedName>
    <definedName name="BExKFWL3DE1V1VOVHAFYBE85QUB7" localSheetId="14" hidden="1">#REF!</definedName>
    <definedName name="BExKFWL3DE1V1VOVHAFYBE85QUB7" localSheetId="16" hidden="1">#REF!</definedName>
    <definedName name="BExKFWL3DE1V1VOVHAFYBE85QUB7" localSheetId="15" hidden="1">#REF!</definedName>
    <definedName name="BExKFWL3DE1V1VOVHAFYBE85QUB7" localSheetId="18" hidden="1">#REF!</definedName>
    <definedName name="BExKFWL3DE1V1VOVHAFYBE85QUB7" localSheetId="17" hidden="1">#REF!</definedName>
    <definedName name="BExKFWL3DE1V1VOVHAFYBE85QUB7" localSheetId="2" hidden="1">#REF!</definedName>
    <definedName name="BExKFWL3DE1V1VOVHAFYBE85QUB7" localSheetId="0" hidden="1">#REF!</definedName>
    <definedName name="BExKFWL3DE1V1VOVHAFYBE85QUB7" hidden="1">#REF!</definedName>
    <definedName name="BExKFXS9NDEWPZDVGLTMOM3CFO7N" localSheetId="5" hidden="1">#REF!</definedName>
    <definedName name="BExKFXS9NDEWPZDVGLTMOM3CFO7N" localSheetId="9" hidden="1">#REF!</definedName>
    <definedName name="BExKFXS9NDEWPZDVGLTMOM3CFO7N" localSheetId="6" hidden="1">#REF!</definedName>
    <definedName name="BExKFXS9NDEWPZDVGLTMOM3CFO7N" localSheetId="10" hidden="1">#REF!</definedName>
    <definedName name="BExKFXS9NDEWPZDVGLTMOM3CFO7N" localSheetId="13" hidden="1">#REF!</definedName>
    <definedName name="BExKFXS9NDEWPZDVGLTMOM3CFO7N" localSheetId="14" hidden="1">#REF!</definedName>
    <definedName name="BExKFXS9NDEWPZDVGLTMOM3CFO7N" localSheetId="16" hidden="1">#REF!</definedName>
    <definedName name="BExKFXS9NDEWPZDVGLTMOM3CFO7N" localSheetId="15" hidden="1">#REF!</definedName>
    <definedName name="BExKFXS9NDEWPZDVGLTMOM3CFO7N" localSheetId="18" hidden="1">#REF!</definedName>
    <definedName name="BExKFXS9NDEWPZDVGLTMOM3CFO7N" localSheetId="17" hidden="1">#REF!</definedName>
    <definedName name="BExKFXS9NDEWPZDVGLTMOM3CFO7N" localSheetId="2" hidden="1">#REF!</definedName>
    <definedName name="BExKFXS9NDEWPZDVGLTMOM3CFO7N" localSheetId="0" hidden="1">#REF!</definedName>
    <definedName name="BExKFXS9NDEWPZDVGLTMOM3CFO7N" hidden="1">#REF!</definedName>
    <definedName name="BExKFYJC4EVEV54F82K6VKP7Q3OU" localSheetId="5" hidden="1">#REF!</definedName>
    <definedName name="BExKFYJC4EVEV54F82K6VKP7Q3OU" localSheetId="9" hidden="1">#REF!</definedName>
    <definedName name="BExKFYJC4EVEV54F82K6VKP7Q3OU" localSheetId="6" hidden="1">#REF!</definedName>
    <definedName name="BExKFYJC4EVEV54F82K6VKP7Q3OU" localSheetId="10" hidden="1">#REF!</definedName>
    <definedName name="BExKFYJC4EVEV54F82K6VKP7Q3OU" localSheetId="13" hidden="1">#REF!</definedName>
    <definedName name="BExKFYJC4EVEV54F82K6VKP7Q3OU" localSheetId="14" hidden="1">#REF!</definedName>
    <definedName name="BExKFYJC4EVEV54F82K6VKP7Q3OU" localSheetId="16" hidden="1">#REF!</definedName>
    <definedName name="BExKFYJC4EVEV54F82K6VKP7Q3OU" localSheetId="15" hidden="1">#REF!</definedName>
    <definedName name="BExKFYJC4EVEV54F82K6VKP7Q3OU" localSheetId="18" hidden="1">#REF!</definedName>
    <definedName name="BExKFYJC4EVEV54F82K6VKP7Q3OU" localSheetId="17" hidden="1">#REF!</definedName>
    <definedName name="BExKFYJC4EVEV54F82K6VKP7Q3OU" localSheetId="2" hidden="1">#REF!</definedName>
    <definedName name="BExKFYJC4EVEV54F82K6VKP7Q3OU" localSheetId="0" hidden="1">#REF!</definedName>
    <definedName name="BExKFYJC4EVEV54F82K6VKP7Q3OU" hidden="1">#REF!</definedName>
    <definedName name="BExKG4IYHBKQQ8J8FN10GB2IKO33" localSheetId="5" hidden="1">#REF!</definedName>
    <definedName name="BExKG4IYHBKQQ8J8FN10GB2IKO33" localSheetId="9" hidden="1">#REF!</definedName>
    <definedName name="BExKG4IYHBKQQ8J8FN10GB2IKO33" localSheetId="6" hidden="1">#REF!</definedName>
    <definedName name="BExKG4IYHBKQQ8J8FN10GB2IKO33" localSheetId="10" hidden="1">#REF!</definedName>
    <definedName name="BExKG4IYHBKQQ8J8FN10GB2IKO33" localSheetId="13" hidden="1">#REF!</definedName>
    <definedName name="BExKG4IYHBKQQ8J8FN10GB2IKO33" localSheetId="14" hidden="1">#REF!</definedName>
    <definedName name="BExKG4IYHBKQQ8J8FN10GB2IKO33" localSheetId="16" hidden="1">#REF!</definedName>
    <definedName name="BExKG4IYHBKQQ8J8FN10GB2IKO33" localSheetId="15" hidden="1">#REF!</definedName>
    <definedName name="BExKG4IYHBKQQ8J8FN10GB2IKO33" localSheetId="18" hidden="1">#REF!</definedName>
    <definedName name="BExKG4IYHBKQQ8J8FN10GB2IKO33" localSheetId="17" hidden="1">#REF!</definedName>
    <definedName name="BExKG4IYHBKQQ8J8FN10GB2IKO33" localSheetId="2" hidden="1">#REF!</definedName>
    <definedName name="BExKG4IYHBKQQ8J8FN10GB2IKO33" localSheetId="0" hidden="1">#REF!</definedName>
    <definedName name="BExKG4IYHBKQQ8J8FN10GB2IKO33" hidden="1">#REF!</definedName>
    <definedName name="BExKGBVDO2JNJUFOFQMF0RJG03ZK" localSheetId="5" hidden="1">#REF!</definedName>
    <definedName name="BExKGBVDO2JNJUFOFQMF0RJG03ZK" localSheetId="9" hidden="1">#REF!</definedName>
    <definedName name="BExKGBVDO2JNJUFOFQMF0RJG03ZK" localSheetId="6" hidden="1">#REF!</definedName>
    <definedName name="BExKGBVDO2JNJUFOFQMF0RJG03ZK" localSheetId="10" hidden="1">#REF!</definedName>
    <definedName name="BExKGBVDO2JNJUFOFQMF0RJG03ZK" localSheetId="13" hidden="1">#REF!</definedName>
    <definedName name="BExKGBVDO2JNJUFOFQMF0RJG03ZK" localSheetId="14" hidden="1">#REF!</definedName>
    <definedName name="BExKGBVDO2JNJUFOFQMF0RJG03ZK" localSheetId="16" hidden="1">#REF!</definedName>
    <definedName name="BExKGBVDO2JNJUFOFQMF0RJG03ZK" localSheetId="15" hidden="1">#REF!</definedName>
    <definedName name="BExKGBVDO2JNJUFOFQMF0RJG03ZK" localSheetId="18" hidden="1">#REF!</definedName>
    <definedName name="BExKGBVDO2JNJUFOFQMF0RJG03ZK" localSheetId="17" hidden="1">#REF!</definedName>
    <definedName name="BExKGBVDO2JNJUFOFQMF0RJG03ZK" localSheetId="2" hidden="1">#REF!</definedName>
    <definedName name="BExKGBVDO2JNJUFOFQMF0RJG03ZK" localSheetId="0" hidden="1">#REF!</definedName>
    <definedName name="BExKGBVDO2JNJUFOFQMF0RJG03ZK" hidden="1">#REF!</definedName>
    <definedName name="BExKGF0L44S78D33WMQ1A75TRKB9" localSheetId="5" hidden="1">#REF!</definedName>
    <definedName name="BExKGF0L44S78D33WMQ1A75TRKB9" localSheetId="9" hidden="1">#REF!</definedName>
    <definedName name="BExKGF0L44S78D33WMQ1A75TRKB9" localSheetId="6" hidden="1">#REF!</definedName>
    <definedName name="BExKGF0L44S78D33WMQ1A75TRKB9" localSheetId="10" hidden="1">#REF!</definedName>
    <definedName name="BExKGF0L44S78D33WMQ1A75TRKB9" localSheetId="13" hidden="1">#REF!</definedName>
    <definedName name="BExKGF0L44S78D33WMQ1A75TRKB9" localSheetId="14" hidden="1">#REF!</definedName>
    <definedName name="BExKGF0L44S78D33WMQ1A75TRKB9" localSheetId="16" hidden="1">#REF!</definedName>
    <definedName name="BExKGF0L44S78D33WMQ1A75TRKB9" localSheetId="15" hidden="1">#REF!</definedName>
    <definedName name="BExKGF0L44S78D33WMQ1A75TRKB9" localSheetId="18" hidden="1">#REF!</definedName>
    <definedName name="BExKGF0L44S78D33WMQ1A75TRKB9" localSheetId="17" hidden="1">#REF!</definedName>
    <definedName name="BExKGF0L44S78D33WMQ1A75TRKB9" localSheetId="2" hidden="1">#REF!</definedName>
    <definedName name="BExKGF0L44S78D33WMQ1A75TRKB9" localSheetId="0" hidden="1">#REF!</definedName>
    <definedName name="BExKGF0L44S78D33WMQ1A75TRKB9" hidden="1">#REF!</definedName>
    <definedName name="BExKGFRN31B3G20LMQ4LRF879J68" localSheetId="5" hidden="1">#REF!</definedName>
    <definedName name="BExKGFRN31B3G20LMQ4LRF879J68" localSheetId="9" hidden="1">#REF!</definedName>
    <definedName name="BExKGFRN31B3G20LMQ4LRF879J68" localSheetId="6" hidden="1">#REF!</definedName>
    <definedName name="BExKGFRN31B3G20LMQ4LRF879J68" localSheetId="10" hidden="1">#REF!</definedName>
    <definedName name="BExKGFRN31B3G20LMQ4LRF879J68" localSheetId="13" hidden="1">#REF!</definedName>
    <definedName name="BExKGFRN31B3G20LMQ4LRF879J68" localSheetId="14" hidden="1">#REF!</definedName>
    <definedName name="BExKGFRN31B3G20LMQ4LRF879J68" localSheetId="16" hidden="1">#REF!</definedName>
    <definedName name="BExKGFRN31B3G20LMQ4LRF879J68" localSheetId="15" hidden="1">#REF!</definedName>
    <definedName name="BExKGFRN31B3G20LMQ4LRF879J68" localSheetId="18" hidden="1">#REF!</definedName>
    <definedName name="BExKGFRN31B3G20LMQ4LRF879J68" localSheetId="17" hidden="1">#REF!</definedName>
    <definedName name="BExKGFRN31B3G20LMQ4LRF879J68" localSheetId="2" hidden="1">#REF!</definedName>
    <definedName name="BExKGFRN31B3G20LMQ4LRF879J68" localSheetId="0" hidden="1">#REF!</definedName>
    <definedName name="BExKGFRN31B3G20LMQ4LRF879J68" hidden="1">#REF!</definedName>
    <definedName name="BExKGJD3U3ADZILP20U3EURP0UQP" localSheetId="5" hidden="1">#REF!</definedName>
    <definedName name="BExKGJD3U3ADZILP20U3EURP0UQP" localSheetId="9" hidden="1">#REF!</definedName>
    <definedName name="BExKGJD3U3ADZILP20U3EURP0UQP" localSheetId="6" hidden="1">#REF!</definedName>
    <definedName name="BExKGJD3U3ADZILP20U3EURP0UQP" localSheetId="10" hidden="1">#REF!</definedName>
    <definedName name="BExKGJD3U3ADZILP20U3EURP0UQP" localSheetId="13" hidden="1">#REF!</definedName>
    <definedName name="BExKGJD3U3ADZILP20U3EURP0UQP" localSheetId="14" hidden="1">#REF!</definedName>
    <definedName name="BExKGJD3U3ADZILP20U3EURP0UQP" localSheetId="16" hidden="1">#REF!</definedName>
    <definedName name="BExKGJD3U3ADZILP20U3EURP0UQP" localSheetId="15" hidden="1">#REF!</definedName>
    <definedName name="BExKGJD3U3ADZILP20U3EURP0UQP" localSheetId="18" hidden="1">#REF!</definedName>
    <definedName name="BExKGJD3U3ADZILP20U3EURP0UQP" localSheetId="17" hidden="1">#REF!</definedName>
    <definedName name="BExKGJD3U3ADZILP20U3EURP0UQP" localSheetId="2" hidden="1">#REF!</definedName>
    <definedName name="BExKGJD3U3ADZILP20U3EURP0UQP" localSheetId="0" hidden="1">#REF!</definedName>
    <definedName name="BExKGJD3U3ADZILP20U3EURP0UQP" hidden="1">#REF!</definedName>
    <definedName name="BExKGNK5YGKP0YHHTAAOV17Z9EIM" localSheetId="5" hidden="1">#REF!</definedName>
    <definedName name="BExKGNK5YGKP0YHHTAAOV17Z9EIM" localSheetId="9" hidden="1">#REF!</definedName>
    <definedName name="BExKGNK5YGKP0YHHTAAOV17Z9EIM" localSheetId="6" hidden="1">#REF!</definedName>
    <definedName name="BExKGNK5YGKP0YHHTAAOV17Z9EIM" localSheetId="10" hidden="1">#REF!</definedName>
    <definedName name="BExKGNK5YGKP0YHHTAAOV17Z9EIM" localSheetId="13" hidden="1">#REF!</definedName>
    <definedName name="BExKGNK5YGKP0YHHTAAOV17Z9EIM" localSheetId="14" hidden="1">#REF!</definedName>
    <definedName name="BExKGNK5YGKP0YHHTAAOV17Z9EIM" localSheetId="16" hidden="1">#REF!</definedName>
    <definedName name="BExKGNK5YGKP0YHHTAAOV17Z9EIM" localSheetId="15" hidden="1">#REF!</definedName>
    <definedName name="BExKGNK5YGKP0YHHTAAOV17Z9EIM" localSheetId="18" hidden="1">#REF!</definedName>
    <definedName name="BExKGNK5YGKP0YHHTAAOV17Z9EIM" localSheetId="17" hidden="1">#REF!</definedName>
    <definedName name="BExKGNK5YGKP0YHHTAAOV17Z9EIM" localSheetId="2" hidden="1">#REF!</definedName>
    <definedName name="BExKGNK5YGKP0YHHTAAOV17Z9EIM" localSheetId="0" hidden="1">#REF!</definedName>
    <definedName name="BExKGNK5YGKP0YHHTAAOV17Z9EIM" hidden="1">#REF!</definedName>
    <definedName name="BExKGQ3T3TWGZUSNVWJE1XWXHGRQ" localSheetId="5" hidden="1">#REF!</definedName>
    <definedName name="BExKGQ3T3TWGZUSNVWJE1XWXHGRQ" localSheetId="9" hidden="1">#REF!</definedName>
    <definedName name="BExKGQ3T3TWGZUSNVWJE1XWXHGRQ" localSheetId="6" hidden="1">#REF!</definedName>
    <definedName name="BExKGQ3T3TWGZUSNVWJE1XWXHGRQ" localSheetId="10" hidden="1">#REF!</definedName>
    <definedName name="BExKGQ3T3TWGZUSNVWJE1XWXHGRQ" localSheetId="16" hidden="1">#REF!</definedName>
    <definedName name="BExKGQ3T3TWGZUSNVWJE1XWXHGRQ" localSheetId="15" hidden="1">#REF!</definedName>
    <definedName name="BExKGQ3T3TWGZUSNVWJE1XWXHGRQ" localSheetId="18" hidden="1">#REF!</definedName>
    <definedName name="BExKGQ3T3TWGZUSNVWJE1XWXHGRQ" localSheetId="17" hidden="1">#REF!</definedName>
    <definedName name="BExKGQ3T3TWGZUSNVWJE1XWXHGRQ" localSheetId="2" hidden="1">#REF!</definedName>
    <definedName name="BExKGQ3T3TWGZUSNVWJE1XWXHGRQ" localSheetId="0" hidden="1">#REF!</definedName>
    <definedName name="BExKGQ3T3TWGZUSNVWJE1XWXHGRQ" hidden="1">#REF!</definedName>
    <definedName name="BExKGV77YH9YXIQTRKK2331QGYKF" localSheetId="5" hidden="1">#REF!</definedName>
    <definedName name="BExKGV77YH9YXIQTRKK2331QGYKF" localSheetId="9" hidden="1">#REF!</definedName>
    <definedName name="BExKGV77YH9YXIQTRKK2331QGYKF" localSheetId="6" hidden="1">#REF!</definedName>
    <definedName name="BExKGV77YH9YXIQTRKK2331QGYKF" localSheetId="10" hidden="1">#REF!</definedName>
    <definedName name="BExKGV77YH9YXIQTRKK2331QGYKF" localSheetId="13" hidden="1">#REF!</definedName>
    <definedName name="BExKGV77YH9YXIQTRKK2331QGYKF" localSheetId="14" hidden="1">#REF!</definedName>
    <definedName name="BExKGV77YH9YXIQTRKK2331QGYKF" localSheetId="16" hidden="1">#REF!</definedName>
    <definedName name="BExKGV77YH9YXIQTRKK2331QGYKF" localSheetId="15" hidden="1">#REF!</definedName>
    <definedName name="BExKGV77YH9YXIQTRKK2331QGYKF" localSheetId="18" hidden="1">#REF!</definedName>
    <definedName name="BExKGV77YH9YXIQTRKK2331QGYKF" localSheetId="17" hidden="1">#REF!</definedName>
    <definedName name="BExKGV77YH9YXIQTRKK2331QGYKF" localSheetId="2" hidden="1">#REF!</definedName>
    <definedName name="BExKGV77YH9YXIQTRKK2331QGYKF" localSheetId="0" hidden="1">#REF!</definedName>
    <definedName name="BExKGV77YH9YXIQTRKK2331QGYKF" hidden="1">#REF!</definedName>
    <definedName name="BExKH3FTZ5VGTB86W9M4AB39R0G8" localSheetId="5" hidden="1">#REF!</definedName>
    <definedName name="BExKH3FTZ5VGTB86W9M4AB39R0G8" localSheetId="9" hidden="1">#REF!</definedName>
    <definedName name="BExKH3FTZ5VGTB86W9M4AB39R0G8" localSheetId="6" hidden="1">#REF!</definedName>
    <definedName name="BExKH3FTZ5VGTB86W9M4AB39R0G8" localSheetId="10" hidden="1">#REF!</definedName>
    <definedName name="BExKH3FTZ5VGTB86W9M4AB39R0G8" localSheetId="13" hidden="1">#REF!</definedName>
    <definedName name="BExKH3FTZ5VGTB86W9M4AB39R0G8" localSheetId="14" hidden="1">#REF!</definedName>
    <definedName name="BExKH3FTZ5VGTB86W9M4AB39R0G8" localSheetId="16" hidden="1">#REF!</definedName>
    <definedName name="BExKH3FTZ5VGTB86W9M4AB39R0G8" localSheetId="15" hidden="1">#REF!</definedName>
    <definedName name="BExKH3FTZ5VGTB86W9M4AB39R0G8" localSheetId="18" hidden="1">#REF!</definedName>
    <definedName name="BExKH3FTZ5VGTB86W9M4AB39R0G8" localSheetId="17" hidden="1">#REF!</definedName>
    <definedName name="BExKH3FTZ5VGTB86W9M4AB39R0G8" localSheetId="2" hidden="1">#REF!</definedName>
    <definedName name="BExKH3FTZ5VGTB86W9M4AB39R0G8" localSheetId="0" hidden="1">#REF!</definedName>
    <definedName name="BExKH3FTZ5VGTB86W9M4AB39R0G8" hidden="1">#REF!</definedName>
    <definedName name="BExKH3FV5U5O6XZM7STS3NZKQFGJ" localSheetId="5" hidden="1">#REF!</definedName>
    <definedName name="BExKH3FV5U5O6XZM7STS3NZKQFGJ" localSheetId="9" hidden="1">#REF!</definedName>
    <definedName name="BExKH3FV5U5O6XZM7STS3NZKQFGJ" localSheetId="6" hidden="1">#REF!</definedName>
    <definedName name="BExKH3FV5U5O6XZM7STS3NZKQFGJ" localSheetId="10" hidden="1">#REF!</definedName>
    <definedName name="BExKH3FV5U5O6XZM7STS3NZKQFGJ" localSheetId="13" hidden="1">#REF!</definedName>
    <definedName name="BExKH3FV5U5O6XZM7STS3NZKQFGJ" localSheetId="14" hidden="1">#REF!</definedName>
    <definedName name="BExKH3FV5U5O6XZM7STS3NZKQFGJ" localSheetId="16" hidden="1">#REF!</definedName>
    <definedName name="BExKH3FV5U5O6XZM7STS3NZKQFGJ" localSheetId="15" hidden="1">#REF!</definedName>
    <definedName name="BExKH3FV5U5O6XZM7STS3NZKQFGJ" localSheetId="18" hidden="1">#REF!</definedName>
    <definedName name="BExKH3FV5U5O6XZM7STS3NZKQFGJ" localSheetId="17" hidden="1">#REF!</definedName>
    <definedName name="BExKH3FV5U5O6XZM7STS3NZKQFGJ" localSheetId="2" hidden="1">#REF!</definedName>
    <definedName name="BExKH3FV5U5O6XZM7STS3NZKQFGJ" localSheetId="0" hidden="1">#REF!</definedName>
    <definedName name="BExKH3FV5U5O6XZM7STS3NZKQFGJ" hidden="1">#REF!</definedName>
    <definedName name="BExKH3W5435VN8DZ68OCKI93SEO4" localSheetId="5" hidden="1">#REF!</definedName>
    <definedName name="BExKH3W5435VN8DZ68OCKI93SEO4" localSheetId="9" hidden="1">#REF!</definedName>
    <definedName name="BExKH3W5435VN8DZ68OCKI93SEO4" localSheetId="6" hidden="1">#REF!</definedName>
    <definedName name="BExKH3W5435VN8DZ68OCKI93SEO4" localSheetId="10" hidden="1">#REF!</definedName>
    <definedName name="BExKH3W5435VN8DZ68OCKI93SEO4" localSheetId="13" hidden="1">#REF!</definedName>
    <definedName name="BExKH3W5435VN8DZ68OCKI93SEO4" localSheetId="14" hidden="1">#REF!</definedName>
    <definedName name="BExKH3W5435VN8DZ68OCKI93SEO4" localSheetId="16" hidden="1">#REF!</definedName>
    <definedName name="BExKH3W5435VN8DZ68OCKI93SEO4" localSheetId="15" hidden="1">#REF!</definedName>
    <definedName name="BExKH3W5435VN8DZ68OCKI93SEO4" localSheetId="18" hidden="1">#REF!</definedName>
    <definedName name="BExKH3W5435VN8DZ68OCKI93SEO4" localSheetId="17" hidden="1">#REF!</definedName>
    <definedName name="BExKH3W5435VN8DZ68OCKI93SEO4" localSheetId="2" hidden="1">#REF!</definedName>
    <definedName name="BExKH3W5435VN8DZ68OCKI93SEO4" localSheetId="0" hidden="1">#REF!</definedName>
    <definedName name="BExKH3W5435VN8DZ68OCKI93SEO4" hidden="1">#REF!</definedName>
    <definedName name="BExKH9L4L5ZUAA98QAZ7DB7YH4QE" localSheetId="5" hidden="1">#REF!</definedName>
    <definedName name="BExKH9L4L5ZUAA98QAZ7DB7YH4QE" localSheetId="9" hidden="1">#REF!</definedName>
    <definedName name="BExKH9L4L5ZUAA98QAZ7DB7YH4QE" localSheetId="6" hidden="1">#REF!</definedName>
    <definedName name="BExKH9L4L5ZUAA98QAZ7DB7YH4QE" localSheetId="10" hidden="1">#REF!</definedName>
    <definedName name="BExKH9L4L5ZUAA98QAZ7DB7YH4QE" localSheetId="13" hidden="1">#REF!</definedName>
    <definedName name="BExKH9L4L5ZUAA98QAZ7DB7YH4QE" localSheetId="14" hidden="1">#REF!</definedName>
    <definedName name="BExKH9L4L5ZUAA98QAZ7DB7YH4QE" localSheetId="16" hidden="1">#REF!</definedName>
    <definedName name="BExKH9L4L5ZUAA98QAZ7DB7YH4QE" localSheetId="15" hidden="1">#REF!</definedName>
    <definedName name="BExKH9L4L5ZUAA98QAZ7DB7YH4QE" localSheetId="18" hidden="1">#REF!</definedName>
    <definedName name="BExKH9L4L5ZUAA98QAZ7DB7YH4QE" localSheetId="17" hidden="1">#REF!</definedName>
    <definedName name="BExKH9L4L5ZUAA98QAZ7DB7YH4QE" localSheetId="2" hidden="1">#REF!</definedName>
    <definedName name="BExKH9L4L5ZUAA98QAZ7DB7YH4QE" localSheetId="0" hidden="1">#REF!</definedName>
    <definedName name="BExKH9L4L5ZUAA98QAZ7DB7YH4QE" hidden="1">#REF!</definedName>
    <definedName name="BExKHAMUH8NR3HRV0V6FHJE3ROLN" localSheetId="5" hidden="1">#REF!</definedName>
    <definedName name="BExKHAMUH8NR3HRV0V6FHJE3ROLN" localSheetId="9" hidden="1">#REF!</definedName>
    <definedName name="BExKHAMUH8NR3HRV0V6FHJE3ROLN" localSheetId="6" hidden="1">#REF!</definedName>
    <definedName name="BExKHAMUH8NR3HRV0V6FHJE3ROLN" localSheetId="10" hidden="1">#REF!</definedName>
    <definedName name="BExKHAMUH8NR3HRV0V6FHJE3ROLN" localSheetId="13" hidden="1">#REF!</definedName>
    <definedName name="BExKHAMUH8NR3HRV0V6FHJE3ROLN" localSheetId="14" hidden="1">#REF!</definedName>
    <definedName name="BExKHAMUH8NR3HRV0V6FHJE3ROLN" localSheetId="16" hidden="1">#REF!</definedName>
    <definedName name="BExKHAMUH8NR3HRV0V6FHJE3ROLN" localSheetId="15" hidden="1">#REF!</definedName>
    <definedName name="BExKHAMUH8NR3HRV0V6FHJE3ROLN" localSheetId="18" hidden="1">#REF!</definedName>
    <definedName name="BExKHAMUH8NR3HRV0V6FHJE3ROLN" localSheetId="17" hidden="1">#REF!</definedName>
    <definedName name="BExKHAMUH8NR3HRV0V6FHJE3ROLN" localSheetId="2" hidden="1">#REF!</definedName>
    <definedName name="BExKHAMUH8NR3HRV0V6FHJE3ROLN" localSheetId="0" hidden="1">#REF!</definedName>
    <definedName name="BExKHAMUH8NR3HRV0V6FHJE3ROLN" hidden="1">#REF!</definedName>
    <definedName name="BExKHCFKOWFHO2WW0N7Y5XDXEWAO" localSheetId="5" hidden="1">#REF!</definedName>
    <definedName name="BExKHCFKOWFHO2WW0N7Y5XDXEWAO" localSheetId="9" hidden="1">#REF!</definedName>
    <definedName name="BExKHCFKOWFHO2WW0N7Y5XDXEWAO" localSheetId="6" hidden="1">#REF!</definedName>
    <definedName name="BExKHCFKOWFHO2WW0N7Y5XDXEWAO" localSheetId="10" hidden="1">#REF!</definedName>
    <definedName name="BExKHCFKOWFHO2WW0N7Y5XDXEWAO" localSheetId="13" hidden="1">#REF!</definedName>
    <definedName name="BExKHCFKOWFHO2WW0N7Y5XDXEWAO" localSheetId="14" hidden="1">#REF!</definedName>
    <definedName name="BExKHCFKOWFHO2WW0N7Y5XDXEWAO" localSheetId="16" hidden="1">#REF!</definedName>
    <definedName name="BExKHCFKOWFHO2WW0N7Y5XDXEWAO" localSheetId="15" hidden="1">#REF!</definedName>
    <definedName name="BExKHCFKOWFHO2WW0N7Y5XDXEWAO" localSheetId="18" hidden="1">#REF!</definedName>
    <definedName name="BExKHCFKOWFHO2WW0N7Y5XDXEWAO" localSheetId="17" hidden="1">#REF!</definedName>
    <definedName name="BExKHCFKOWFHO2WW0N7Y5XDXEWAO" localSheetId="2" hidden="1">#REF!</definedName>
    <definedName name="BExKHCFKOWFHO2WW0N7Y5XDXEWAO" localSheetId="0" hidden="1">#REF!</definedName>
    <definedName name="BExKHCFKOWFHO2WW0N7Y5XDXEWAO" hidden="1">#REF!</definedName>
    <definedName name="BExKHIVLONZ46HLMR50DEXKEUNEP" localSheetId="5" hidden="1">#REF!</definedName>
    <definedName name="BExKHIVLONZ46HLMR50DEXKEUNEP" localSheetId="9" hidden="1">#REF!</definedName>
    <definedName name="BExKHIVLONZ46HLMR50DEXKEUNEP" localSheetId="6" hidden="1">#REF!</definedName>
    <definedName name="BExKHIVLONZ46HLMR50DEXKEUNEP" localSheetId="10" hidden="1">#REF!</definedName>
    <definedName name="BExKHIVLONZ46HLMR50DEXKEUNEP" localSheetId="13" hidden="1">#REF!</definedName>
    <definedName name="BExKHIVLONZ46HLMR50DEXKEUNEP" localSheetId="14" hidden="1">#REF!</definedName>
    <definedName name="BExKHIVLONZ46HLMR50DEXKEUNEP" localSheetId="16" hidden="1">#REF!</definedName>
    <definedName name="BExKHIVLONZ46HLMR50DEXKEUNEP" localSheetId="15" hidden="1">#REF!</definedName>
    <definedName name="BExKHIVLONZ46HLMR50DEXKEUNEP" localSheetId="18" hidden="1">#REF!</definedName>
    <definedName name="BExKHIVLONZ46HLMR50DEXKEUNEP" localSheetId="17" hidden="1">#REF!</definedName>
    <definedName name="BExKHIVLONZ46HLMR50DEXKEUNEP" localSheetId="2" hidden="1">#REF!</definedName>
    <definedName name="BExKHIVLONZ46HLMR50DEXKEUNEP" localSheetId="0" hidden="1">#REF!</definedName>
    <definedName name="BExKHIVLONZ46HLMR50DEXKEUNEP" hidden="1">#REF!</definedName>
    <definedName name="BExKHPM9XA0ADDK7TUR0N38EXWEP" localSheetId="5" hidden="1">#REF!</definedName>
    <definedName name="BExKHPM9XA0ADDK7TUR0N38EXWEP" localSheetId="9" hidden="1">#REF!</definedName>
    <definedName name="BExKHPM9XA0ADDK7TUR0N38EXWEP" localSheetId="6" hidden="1">#REF!</definedName>
    <definedName name="BExKHPM9XA0ADDK7TUR0N38EXWEP" localSheetId="10" hidden="1">#REF!</definedName>
    <definedName name="BExKHPM9XA0ADDK7TUR0N38EXWEP" localSheetId="13" hidden="1">#REF!</definedName>
    <definedName name="BExKHPM9XA0ADDK7TUR0N38EXWEP" localSheetId="14" hidden="1">#REF!</definedName>
    <definedName name="BExKHPM9XA0ADDK7TUR0N38EXWEP" localSheetId="16" hidden="1">#REF!</definedName>
    <definedName name="BExKHPM9XA0ADDK7TUR0N38EXWEP" localSheetId="15" hidden="1">#REF!</definedName>
    <definedName name="BExKHPM9XA0ADDK7TUR0N38EXWEP" localSheetId="18" hidden="1">#REF!</definedName>
    <definedName name="BExKHPM9XA0ADDK7TUR0N38EXWEP" localSheetId="17" hidden="1">#REF!</definedName>
    <definedName name="BExKHPM9XA0ADDK7TUR0N38EXWEP" localSheetId="2" hidden="1">#REF!</definedName>
    <definedName name="BExKHPM9XA0ADDK7TUR0N38EXWEP" localSheetId="0" hidden="1">#REF!</definedName>
    <definedName name="BExKHPM9XA0ADDK7TUR0N38EXWEP" hidden="1">#REF!</definedName>
    <definedName name="BExKHQYXEM47TMIQRQVHE4T5LT8K" localSheetId="5" hidden="1">#REF!</definedName>
    <definedName name="BExKHQYXEM47TMIQRQVHE4T5LT8K" localSheetId="9" hidden="1">#REF!</definedName>
    <definedName name="BExKHQYXEM47TMIQRQVHE4T5LT8K" localSheetId="6" hidden="1">#REF!</definedName>
    <definedName name="BExKHQYXEM47TMIQRQVHE4T5LT8K" localSheetId="10" hidden="1">#REF!</definedName>
    <definedName name="BExKHQYXEM47TMIQRQVHE4T5LT8K" localSheetId="13" hidden="1">#REF!</definedName>
    <definedName name="BExKHQYXEM47TMIQRQVHE4T5LT8K" localSheetId="14" hidden="1">#REF!</definedName>
    <definedName name="BExKHQYXEM47TMIQRQVHE4T5LT8K" localSheetId="16" hidden="1">#REF!</definedName>
    <definedName name="BExKHQYXEM47TMIQRQVHE4T5LT8K" localSheetId="15" hidden="1">#REF!</definedName>
    <definedName name="BExKHQYXEM47TMIQRQVHE4T5LT8K" localSheetId="18" hidden="1">#REF!</definedName>
    <definedName name="BExKHQYXEM47TMIQRQVHE4T5LT8K" localSheetId="17" hidden="1">#REF!</definedName>
    <definedName name="BExKHQYXEM47TMIQRQVHE4T5LT8K" localSheetId="2" hidden="1">#REF!</definedName>
    <definedName name="BExKHQYXEM47TMIQRQVHE4T5LT8K" localSheetId="0" hidden="1">#REF!</definedName>
    <definedName name="BExKHQYXEM47TMIQRQVHE4T5LT8K" hidden="1">#REF!</definedName>
    <definedName name="BExKI4076KXCDE5KXL79KT36OKLO" localSheetId="5" hidden="1">#REF!</definedName>
    <definedName name="BExKI4076KXCDE5KXL79KT36OKLO" localSheetId="9" hidden="1">#REF!</definedName>
    <definedName name="BExKI4076KXCDE5KXL79KT36OKLO" localSheetId="6" hidden="1">#REF!</definedName>
    <definedName name="BExKI4076KXCDE5KXL79KT36OKLO" localSheetId="10" hidden="1">#REF!</definedName>
    <definedName name="BExKI4076KXCDE5KXL79KT36OKLO" localSheetId="13" hidden="1">#REF!</definedName>
    <definedName name="BExKI4076KXCDE5KXL79KT36OKLO" localSheetId="14" hidden="1">#REF!</definedName>
    <definedName name="BExKI4076KXCDE5KXL79KT36OKLO" localSheetId="16" hidden="1">#REF!</definedName>
    <definedName name="BExKI4076KXCDE5KXL79KT36OKLO" localSheetId="15" hidden="1">#REF!</definedName>
    <definedName name="BExKI4076KXCDE5KXL79KT36OKLO" localSheetId="18" hidden="1">#REF!</definedName>
    <definedName name="BExKI4076KXCDE5KXL79KT36OKLO" localSheetId="17" hidden="1">#REF!</definedName>
    <definedName name="BExKI4076KXCDE5KXL79KT36OKLO" localSheetId="2" hidden="1">#REF!</definedName>
    <definedName name="BExKI4076KXCDE5KXL79KT36OKLO" localSheetId="0" hidden="1">#REF!</definedName>
    <definedName name="BExKI4076KXCDE5KXL79KT36OKLO" hidden="1">#REF!</definedName>
    <definedName name="BExKI7AUWXBP1WBLFRIYSNQZDWCY" localSheetId="5" hidden="1">#REF!</definedName>
    <definedName name="BExKI7AUWXBP1WBLFRIYSNQZDWCY" localSheetId="9" hidden="1">#REF!</definedName>
    <definedName name="BExKI7AUWXBP1WBLFRIYSNQZDWCY" localSheetId="6" hidden="1">#REF!</definedName>
    <definedName name="BExKI7AUWXBP1WBLFRIYSNQZDWCY" localSheetId="10" hidden="1">#REF!</definedName>
    <definedName name="BExKI7AUWXBP1WBLFRIYSNQZDWCY" localSheetId="13" hidden="1">#REF!</definedName>
    <definedName name="BExKI7AUWXBP1WBLFRIYSNQZDWCY" localSheetId="14" hidden="1">#REF!</definedName>
    <definedName name="BExKI7AUWXBP1WBLFRIYSNQZDWCY" localSheetId="16" hidden="1">#REF!</definedName>
    <definedName name="BExKI7AUWXBP1WBLFRIYSNQZDWCY" localSheetId="15" hidden="1">#REF!</definedName>
    <definedName name="BExKI7AUWXBP1WBLFRIYSNQZDWCY" localSheetId="18" hidden="1">#REF!</definedName>
    <definedName name="BExKI7AUWXBP1WBLFRIYSNQZDWCY" localSheetId="17" hidden="1">#REF!</definedName>
    <definedName name="BExKI7AUWXBP1WBLFRIYSNQZDWCY" localSheetId="2" hidden="1">#REF!</definedName>
    <definedName name="BExKI7AUWXBP1WBLFRIYSNQZDWCY" localSheetId="0" hidden="1">#REF!</definedName>
    <definedName name="BExKI7AUWXBP1WBLFRIYSNQZDWCY" hidden="1">#REF!</definedName>
    <definedName name="BExKI7LO70WYISR7Q0Y1ZDWO9M3B" localSheetId="5" hidden="1">#REF!</definedName>
    <definedName name="BExKI7LO70WYISR7Q0Y1ZDWO9M3B" localSheetId="9" hidden="1">#REF!</definedName>
    <definedName name="BExKI7LO70WYISR7Q0Y1ZDWO9M3B" localSheetId="6" hidden="1">#REF!</definedName>
    <definedName name="BExKI7LO70WYISR7Q0Y1ZDWO9M3B" localSheetId="10" hidden="1">#REF!</definedName>
    <definedName name="BExKI7LO70WYISR7Q0Y1ZDWO9M3B" localSheetId="13" hidden="1">#REF!</definedName>
    <definedName name="BExKI7LO70WYISR7Q0Y1ZDWO9M3B" localSheetId="14" hidden="1">#REF!</definedName>
    <definedName name="BExKI7LO70WYISR7Q0Y1ZDWO9M3B" localSheetId="16" hidden="1">#REF!</definedName>
    <definedName name="BExKI7LO70WYISR7Q0Y1ZDWO9M3B" localSheetId="15" hidden="1">#REF!</definedName>
    <definedName name="BExKI7LO70WYISR7Q0Y1ZDWO9M3B" localSheetId="18" hidden="1">#REF!</definedName>
    <definedName name="BExKI7LO70WYISR7Q0Y1ZDWO9M3B" localSheetId="17" hidden="1">#REF!</definedName>
    <definedName name="BExKI7LO70WYISR7Q0Y1ZDWO9M3B" localSheetId="2" hidden="1">#REF!</definedName>
    <definedName name="BExKI7LO70WYISR7Q0Y1ZDWO9M3B" localSheetId="0" hidden="1">#REF!</definedName>
    <definedName name="BExKI7LO70WYISR7Q0Y1ZDWO9M3B" hidden="1">#REF!</definedName>
    <definedName name="BExKIF3EIT434ZQKMDXUBJCRLMK8" localSheetId="5" hidden="1">#REF!</definedName>
    <definedName name="BExKIF3EIT434ZQKMDXUBJCRLMK8" localSheetId="9" hidden="1">#REF!</definedName>
    <definedName name="BExKIF3EIT434ZQKMDXUBJCRLMK8" localSheetId="6" hidden="1">#REF!</definedName>
    <definedName name="BExKIF3EIT434ZQKMDXUBJCRLMK8" localSheetId="10" hidden="1">#REF!</definedName>
    <definedName name="BExKIF3EIT434ZQKMDXUBJCRLMK8" localSheetId="13" hidden="1">#REF!</definedName>
    <definedName name="BExKIF3EIT434ZQKMDXUBJCRLMK8" localSheetId="14" hidden="1">#REF!</definedName>
    <definedName name="BExKIF3EIT434ZQKMDXUBJCRLMK8" localSheetId="16" hidden="1">#REF!</definedName>
    <definedName name="BExKIF3EIT434ZQKMDXUBJCRLMK8" localSheetId="15" hidden="1">#REF!</definedName>
    <definedName name="BExKIF3EIT434ZQKMDXUBJCRLMK8" localSheetId="18" hidden="1">#REF!</definedName>
    <definedName name="BExKIF3EIT434ZQKMDXUBJCRLMK8" localSheetId="17" hidden="1">#REF!</definedName>
    <definedName name="BExKIF3EIT434ZQKMDXUBJCRLMK8" localSheetId="2" hidden="1">#REF!</definedName>
    <definedName name="BExKIF3EIT434ZQKMDXUBJCRLMK8" localSheetId="0" hidden="1">#REF!</definedName>
    <definedName name="BExKIF3EIT434ZQKMDXUBJCRLMK8" hidden="1">#REF!</definedName>
    <definedName name="BExKIGQV6TXIZG039HBOJU62WP2U" localSheetId="5" hidden="1">#REF!</definedName>
    <definedName name="BExKIGQV6TXIZG039HBOJU62WP2U" localSheetId="9" hidden="1">#REF!</definedName>
    <definedName name="BExKIGQV6TXIZG039HBOJU62WP2U" localSheetId="6" hidden="1">#REF!</definedName>
    <definedName name="BExKIGQV6TXIZG039HBOJU62WP2U" localSheetId="10" hidden="1">#REF!</definedName>
    <definedName name="BExKIGQV6TXIZG039HBOJU62WP2U" localSheetId="13" hidden="1">#REF!</definedName>
    <definedName name="BExKIGQV6TXIZG039HBOJU62WP2U" localSheetId="14" hidden="1">#REF!</definedName>
    <definedName name="BExKIGQV6TXIZG039HBOJU62WP2U" localSheetId="16" hidden="1">#REF!</definedName>
    <definedName name="BExKIGQV6TXIZG039HBOJU62WP2U" localSheetId="15" hidden="1">#REF!</definedName>
    <definedName name="BExKIGQV6TXIZG039HBOJU62WP2U" localSheetId="18" hidden="1">#REF!</definedName>
    <definedName name="BExKIGQV6TXIZG039HBOJU62WP2U" localSheetId="17" hidden="1">#REF!</definedName>
    <definedName name="BExKIGQV6TXIZG039HBOJU62WP2U" localSheetId="2" hidden="1">#REF!</definedName>
    <definedName name="BExKIGQV6TXIZG039HBOJU62WP2U" localSheetId="0" hidden="1">#REF!</definedName>
    <definedName name="BExKIGQV6TXIZG039HBOJU62WP2U" hidden="1">#REF!</definedName>
    <definedName name="BExKILE008SF3KTAN8WML3XKI1NZ" localSheetId="5" hidden="1">#REF!</definedName>
    <definedName name="BExKILE008SF3KTAN8WML3XKI1NZ" localSheetId="9" hidden="1">#REF!</definedName>
    <definedName name="BExKILE008SF3KTAN8WML3XKI1NZ" localSheetId="6" hidden="1">#REF!</definedName>
    <definedName name="BExKILE008SF3KTAN8WML3XKI1NZ" localSheetId="10" hidden="1">#REF!</definedName>
    <definedName name="BExKILE008SF3KTAN8WML3XKI1NZ" localSheetId="13" hidden="1">#REF!</definedName>
    <definedName name="BExKILE008SF3KTAN8WML3XKI1NZ" localSheetId="14" hidden="1">#REF!</definedName>
    <definedName name="BExKILE008SF3KTAN8WML3XKI1NZ" localSheetId="16" hidden="1">#REF!</definedName>
    <definedName name="BExKILE008SF3KTAN8WML3XKI1NZ" localSheetId="15" hidden="1">#REF!</definedName>
    <definedName name="BExKILE008SF3KTAN8WML3XKI1NZ" localSheetId="18" hidden="1">#REF!</definedName>
    <definedName name="BExKILE008SF3KTAN8WML3XKI1NZ" localSheetId="17" hidden="1">#REF!</definedName>
    <definedName name="BExKILE008SF3KTAN8WML3XKI1NZ" localSheetId="2" hidden="1">#REF!</definedName>
    <definedName name="BExKILE008SF3KTAN8WML3XKI1NZ" localSheetId="0" hidden="1">#REF!</definedName>
    <definedName name="BExKILE008SF3KTAN8WML3XKI1NZ" hidden="1">#REF!</definedName>
    <definedName name="BExKINSBB6RS7I489QHMCOMU4Z2X" localSheetId="5" hidden="1">#REF!</definedName>
    <definedName name="BExKINSBB6RS7I489QHMCOMU4Z2X" localSheetId="9" hidden="1">#REF!</definedName>
    <definedName name="BExKINSBB6RS7I489QHMCOMU4Z2X" localSheetId="6" hidden="1">#REF!</definedName>
    <definedName name="BExKINSBB6RS7I489QHMCOMU4Z2X" localSheetId="10" hidden="1">#REF!</definedName>
    <definedName name="BExKINSBB6RS7I489QHMCOMU4Z2X" localSheetId="13" hidden="1">#REF!</definedName>
    <definedName name="BExKINSBB6RS7I489QHMCOMU4Z2X" localSheetId="14" hidden="1">#REF!</definedName>
    <definedName name="BExKINSBB6RS7I489QHMCOMU4Z2X" localSheetId="16" hidden="1">#REF!</definedName>
    <definedName name="BExKINSBB6RS7I489QHMCOMU4Z2X" localSheetId="15" hidden="1">#REF!</definedName>
    <definedName name="BExKINSBB6RS7I489QHMCOMU4Z2X" localSheetId="18" hidden="1">#REF!</definedName>
    <definedName name="BExKINSBB6RS7I489QHMCOMU4Z2X" localSheetId="17" hidden="1">#REF!</definedName>
    <definedName name="BExKINSBB6RS7I489QHMCOMU4Z2X" localSheetId="2" hidden="1">#REF!</definedName>
    <definedName name="BExKINSBB6RS7I489QHMCOMU4Z2X" localSheetId="0" hidden="1">#REF!</definedName>
    <definedName name="BExKINSBB6RS7I489QHMCOMU4Z2X" hidden="1">#REF!</definedName>
    <definedName name="BExKINXMPEA03CETGL1VOW1XRJIR" localSheetId="5" hidden="1">#REF!</definedName>
    <definedName name="BExKINXMPEA03CETGL1VOW1XRJIR" localSheetId="9" hidden="1">#REF!</definedName>
    <definedName name="BExKINXMPEA03CETGL1VOW1XRJIR" localSheetId="6" hidden="1">#REF!</definedName>
    <definedName name="BExKINXMPEA03CETGL1VOW1XRJIR" localSheetId="10" hidden="1">#REF!</definedName>
    <definedName name="BExKINXMPEA03CETGL1VOW1XRJIR" localSheetId="13" hidden="1">#REF!</definedName>
    <definedName name="BExKINXMPEA03CETGL1VOW1XRJIR" localSheetId="14" hidden="1">#REF!</definedName>
    <definedName name="BExKINXMPEA03CETGL1VOW1XRJIR" localSheetId="16" hidden="1">#REF!</definedName>
    <definedName name="BExKINXMPEA03CETGL1VOW1XRJIR" localSheetId="15" hidden="1">#REF!</definedName>
    <definedName name="BExKINXMPEA03CETGL1VOW1XRJIR" localSheetId="18" hidden="1">#REF!</definedName>
    <definedName name="BExKINXMPEA03CETGL1VOW1XRJIR" localSheetId="17" hidden="1">#REF!</definedName>
    <definedName name="BExKINXMPEA03CETGL1VOW1XRJIR" localSheetId="2" hidden="1">#REF!</definedName>
    <definedName name="BExKINXMPEA03CETGL1VOW1XRJIR" localSheetId="0" hidden="1">#REF!</definedName>
    <definedName name="BExKINXMPEA03CETGL1VOW1XRJIR" hidden="1">#REF!</definedName>
    <definedName name="BExKITBU5LXLZYDJS3D3BAVWEY3U" localSheetId="5" hidden="1">#REF!</definedName>
    <definedName name="BExKITBU5LXLZYDJS3D3BAVWEY3U" localSheetId="9" hidden="1">#REF!</definedName>
    <definedName name="BExKITBU5LXLZYDJS3D3BAVWEY3U" localSheetId="6" hidden="1">#REF!</definedName>
    <definedName name="BExKITBU5LXLZYDJS3D3BAVWEY3U" localSheetId="10" hidden="1">#REF!</definedName>
    <definedName name="BExKITBU5LXLZYDJS3D3BAVWEY3U" localSheetId="13" hidden="1">#REF!</definedName>
    <definedName name="BExKITBU5LXLZYDJS3D3BAVWEY3U" localSheetId="14" hidden="1">#REF!</definedName>
    <definedName name="BExKITBU5LXLZYDJS3D3BAVWEY3U" localSheetId="16" hidden="1">#REF!</definedName>
    <definedName name="BExKITBU5LXLZYDJS3D3BAVWEY3U" localSheetId="15" hidden="1">#REF!</definedName>
    <definedName name="BExKITBU5LXLZYDJS3D3BAVWEY3U" localSheetId="18" hidden="1">#REF!</definedName>
    <definedName name="BExKITBU5LXLZYDJS3D3BAVWEY3U" localSheetId="17" hidden="1">#REF!</definedName>
    <definedName name="BExKITBU5LXLZYDJS3D3BAVWEY3U" localSheetId="2" hidden="1">#REF!</definedName>
    <definedName name="BExKITBU5LXLZYDJS3D3BAVWEY3U" localSheetId="0" hidden="1">#REF!</definedName>
    <definedName name="BExKITBU5LXLZYDJS3D3BAVWEY3U" hidden="1">#REF!</definedName>
    <definedName name="BExKIU87ZKSOC2DYZWFK6SAK9I8E" localSheetId="5" hidden="1">#REF!</definedName>
    <definedName name="BExKIU87ZKSOC2DYZWFK6SAK9I8E" localSheetId="9" hidden="1">#REF!</definedName>
    <definedName name="BExKIU87ZKSOC2DYZWFK6SAK9I8E" localSheetId="6" hidden="1">#REF!</definedName>
    <definedName name="BExKIU87ZKSOC2DYZWFK6SAK9I8E" localSheetId="10" hidden="1">#REF!</definedName>
    <definedName name="BExKIU87ZKSOC2DYZWFK6SAK9I8E" localSheetId="13" hidden="1">#REF!</definedName>
    <definedName name="BExKIU87ZKSOC2DYZWFK6SAK9I8E" localSheetId="14" hidden="1">#REF!</definedName>
    <definedName name="BExKIU87ZKSOC2DYZWFK6SAK9I8E" localSheetId="16" hidden="1">#REF!</definedName>
    <definedName name="BExKIU87ZKSOC2DYZWFK6SAK9I8E" localSheetId="15" hidden="1">#REF!</definedName>
    <definedName name="BExKIU87ZKSOC2DYZWFK6SAK9I8E" localSheetId="18" hidden="1">#REF!</definedName>
    <definedName name="BExKIU87ZKSOC2DYZWFK6SAK9I8E" localSheetId="17" hidden="1">#REF!</definedName>
    <definedName name="BExKIU87ZKSOC2DYZWFK6SAK9I8E" localSheetId="2" hidden="1">#REF!</definedName>
    <definedName name="BExKIU87ZKSOC2DYZWFK6SAK9I8E" localSheetId="0" hidden="1">#REF!</definedName>
    <definedName name="BExKIU87ZKSOC2DYZWFK6SAK9I8E" hidden="1">#REF!</definedName>
    <definedName name="BExKJ449HLYX2DJ9UF0H9GTPSQ73" localSheetId="5" hidden="1">#REF!</definedName>
    <definedName name="BExKJ449HLYX2DJ9UF0H9GTPSQ73" localSheetId="9" hidden="1">#REF!</definedName>
    <definedName name="BExKJ449HLYX2DJ9UF0H9GTPSQ73" localSheetId="6" hidden="1">#REF!</definedName>
    <definedName name="BExKJ449HLYX2DJ9UF0H9GTPSQ73" localSheetId="10" hidden="1">#REF!</definedName>
    <definedName name="BExKJ449HLYX2DJ9UF0H9GTPSQ73" localSheetId="13" hidden="1">#REF!</definedName>
    <definedName name="BExKJ449HLYX2DJ9UF0H9GTPSQ73" localSheetId="14" hidden="1">#REF!</definedName>
    <definedName name="BExKJ449HLYX2DJ9UF0H9GTPSQ73" localSheetId="16" hidden="1">#REF!</definedName>
    <definedName name="BExKJ449HLYX2DJ9UF0H9GTPSQ73" localSheetId="15" hidden="1">#REF!</definedName>
    <definedName name="BExKJ449HLYX2DJ9UF0H9GTPSQ73" localSheetId="18" hidden="1">#REF!</definedName>
    <definedName name="BExKJ449HLYX2DJ9UF0H9GTPSQ73" localSheetId="17" hidden="1">#REF!</definedName>
    <definedName name="BExKJ449HLYX2DJ9UF0H9GTPSQ73" localSheetId="2" hidden="1">#REF!</definedName>
    <definedName name="BExKJ449HLYX2DJ9UF0H9GTPSQ73" localSheetId="0" hidden="1">#REF!</definedName>
    <definedName name="BExKJ449HLYX2DJ9UF0H9GTPSQ73" hidden="1">#REF!</definedName>
    <definedName name="BExKJ5649R9IC0GKQD6QI2G7C99Q" localSheetId="5" hidden="1">#REF!</definedName>
    <definedName name="BExKJ5649R9IC0GKQD6QI2G7C99Q" localSheetId="9" hidden="1">#REF!</definedName>
    <definedName name="BExKJ5649R9IC0GKQD6QI2G7C99Q" localSheetId="6" hidden="1">#REF!</definedName>
    <definedName name="BExKJ5649R9IC0GKQD6QI2G7C99Q" localSheetId="10" hidden="1">#REF!</definedName>
    <definedName name="BExKJ5649R9IC0GKQD6QI2G7C99Q" localSheetId="13" hidden="1">#REF!</definedName>
    <definedName name="BExKJ5649R9IC0GKQD6QI2G7C99Q" localSheetId="14" hidden="1">#REF!</definedName>
    <definedName name="BExKJ5649R9IC0GKQD6QI2G7C99Q" localSheetId="16" hidden="1">#REF!</definedName>
    <definedName name="BExKJ5649R9IC0GKQD6QI2G7C99Q" localSheetId="15" hidden="1">#REF!</definedName>
    <definedName name="BExKJ5649R9IC0GKQD6QI2G7C99Q" localSheetId="18" hidden="1">#REF!</definedName>
    <definedName name="BExKJ5649R9IC0GKQD6QI2G7C99Q" localSheetId="17" hidden="1">#REF!</definedName>
    <definedName name="BExKJ5649R9IC0GKQD6QI2G7C99Q" localSheetId="2" hidden="1">#REF!</definedName>
    <definedName name="BExKJ5649R9IC0GKQD6QI2G7C99Q" localSheetId="0" hidden="1">#REF!</definedName>
    <definedName name="BExKJ5649R9IC0GKQD6QI2G7C99Q" hidden="1">#REF!</definedName>
    <definedName name="BExKJEB4FXIMV2AAE9S3FCGRK1R0" localSheetId="5" hidden="1">#REF!</definedName>
    <definedName name="BExKJEB4FXIMV2AAE9S3FCGRK1R0" localSheetId="9" hidden="1">#REF!</definedName>
    <definedName name="BExKJEB4FXIMV2AAE9S3FCGRK1R0" localSheetId="6" hidden="1">#REF!</definedName>
    <definedName name="BExKJEB4FXIMV2AAE9S3FCGRK1R0" localSheetId="10" hidden="1">#REF!</definedName>
    <definedName name="BExKJEB4FXIMV2AAE9S3FCGRK1R0" localSheetId="13" hidden="1">#REF!</definedName>
    <definedName name="BExKJEB4FXIMV2AAE9S3FCGRK1R0" localSheetId="14" hidden="1">#REF!</definedName>
    <definedName name="BExKJEB4FXIMV2AAE9S3FCGRK1R0" localSheetId="16" hidden="1">#REF!</definedName>
    <definedName name="BExKJEB4FXIMV2AAE9S3FCGRK1R0" localSheetId="15" hidden="1">#REF!</definedName>
    <definedName name="BExKJEB4FXIMV2AAE9S3FCGRK1R0" localSheetId="18" hidden="1">#REF!</definedName>
    <definedName name="BExKJEB4FXIMV2AAE9S3FCGRK1R0" localSheetId="17" hidden="1">#REF!</definedName>
    <definedName name="BExKJEB4FXIMV2AAE9S3FCGRK1R0" localSheetId="2" hidden="1">#REF!</definedName>
    <definedName name="BExKJEB4FXIMV2AAE9S3FCGRK1R0" localSheetId="0" hidden="1">#REF!</definedName>
    <definedName name="BExKJEB4FXIMV2AAE9S3FCGRK1R0" hidden="1">#REF!</definedName>
    <definedName name="BExKJELX2RUC8UEC56IZPYYZXHA7" localSheetId="5" hidden="1">#REF!</definedName>
    <definedName name="BExKJELX2RUC8UEC56IZPYYZXHA7" localSheetId="9" hidden="1">#REF!</definedName>
    <definedName name="BExKJELX2RUC8UEC56IZPYYZXHA7" localSheetId="6" hidden="1">#REF!</definedName>
    <definedName name="BExKJELX2RUC8UEC56IZPYYZXHA7" localSheetId="10" hidden="1">#REF!</definedName>
    <definedName name="BExKJELX2RUC8UEC56IZPYYZXHA7" localSheetId="13" hidden="1">#REF!</definedName>
    <definedName name="BExKJELX2RUC8UEC56IZPYYZXHA7" localSheetId="14" hidden="1">#REF!</definedName>
    <definedName name="BExKJELX2RUC8UEC56IZPYYZXHA7" localSheetId="16" hidden="1">#REF!</definedName>
    <definedName name="BExKJELX2RUC8UEC56IZPYYZXHA7" localSheetId="15" hidden="1">#REF!</definedName>
    <definedName name="BExKJELX2RUC8UEC56IZPYYZXHA7" localSheetId="18" hidden="1">#REF!</definedName>
    <definedName name="BExKJELX2RUC8UEC56IZPYYZXHA7" localSheetId="17" hidden="1">#REF!</definedName>
    <definedName name="BExKJELX2RUC8UEC56IZPYYZXHA7" localSheetId="2" hidden="1">#REF!</definedName>
    <definedName name="BExKJELX2RUC8UEC56IZPYYZXHA7" localSheetId="0" hidden="1">#REF!</definedName>
    <definedName name="BExKJELX2RUC8UEC56IZPYYZXHA7" hidden="1">#REF!</definedName>
    <definedName name="BExKJI7CV9I6ILFIZ3SVO4DGK64J" localSheetId="5" hidden="1">#REF!</definedName>
    <definedName name="BExKJI7CV9I6ILFIZ3SVO4DGK64J" localSheetId="9" hidden="1">#REF!</definedName>
    <definedName name="BExKJI7CV9I6ILFIZ3SVO4DGK64J" localSheetId="6" hidden="1">#REF!</definedName>
    <definedName name="BExKJI7CV9I6ILFIZ3SVO4DGK64J" localSheetId="10" hidden="1">#REF!</definedName>
    <definedName name="BExKJI7CV9I6ILFIZ3SVO4DGK64J" localSheetId="13" hidden="1">#REF!</definedName>
    <definedName name="BExKJI7CV9I6ILFIZ3SVO4DGK64J" localSheetId="14" hidden="1">#REF!</definedName>
    <definedName name="BExKJI7CV9I6ILFIZ3SVO4DGK64J" localSheetId="16" hidden="1">#REF!</definedName>
    <definedName name="BExKJI7CV9I6ILFIZ3SVO4DGK64J" localSheetId="15" hidden="1">#REF!</definedName>
    <definedName name="BExKJI7CV9I6ILFIZ3SVO4DGK64J" localSheetId="18" hidden="1">#REF!</definedName>
    <definedName name="BExKJI7CV9I6ILFIZ3SVO4DGK64J" localSheetId="17" hidden="1">#REF!</definedName>
    <definedName name="BExKJI7CV9I6ILFIZ3SVO4DGK64J" localSheetId="2" hidden="1">#REF!</definedName>
    <definedName name="BExKJI7CV9I6ILFIZ3SVO4DGK64J" localSheetId="0" hidden="1">#REF!</definedName>
    <definedName name="BExKJI7CV9I6ILFIZ3SVO4DGK64J" hidden="1">#REF!</definedName>
    <definedName name="BExKJINMXS61G2TZEXCJAWVV4F57" localSheetId="5" hidden="1">#REF!</definedName>
    <definedName name="BExKJINMXS61G2TZEXCJAWVV4F57" localSheetId="9" hidden="1">#REF!</definedName>
    <definedName name="BExKJINMXS61G2TZEXCJAWVV4F57" localSheetId="6" hidden="1">#REF!</definedName>
    <definedName name="BExKJINMXS61G2TZEXCJAWVV4F57" localSheetId="10" hidden="1">#REF!</definedName>
    <definedName name="BExKJINMXS61G2TZEXCJAWVV4F57" localSheetId="13" hidden="1">#REF!</definedName>
    <definedName name="BExKJINMXS61G2TZEXCJAWVV4F57" localSheetId="14" hidden="1">#REF!</definedName>
    <definedName name="BExKJINMXS61G2TZEXCJAWVV4F57" localSheetId="16" hidden="1">#REF!</definedName>
    <definedName name="BExKJINMXS61G2TZEXCJAWVV4F57" localSheetId="15" hidden="1">#REF!</definedName>
    <definedName name="BExKJINMXS61G2TZEXCJAWVV4F57" localSheetId="18" hidden="1">#REF!</definedName>
    <definedName name="BExKJINMXS61G2TZEXCJAWVV4F57" localSheetId="17" hidden="1">#REF!</definedName>
    <definedName name="BExKJINMXS61G2TZEXCJAWVV4F57" localSheetId="2" hidden="1">#REF!</definedName>
    <definedName name="BExKJINMXS61G2TZEXCJAWVV4F57" localSheetId="0" hidden="1">#REF!</definedName>
    <definedName name="BExKJINMXS61G2TZEXCJAWVV4F57" hidden="1">#REF!</definedName>
    <definedName name="BExKJK5ME8KB7HA0180L7OUZDDGV" localSheetId="5" hidden="1">#REF!</definedName>
    <definedName name="BExKJK5ME8KB7HA0180L7OUZDDGV" localSheetId="9" hidden="1">#REF!</definedName>
    <definedName name="BExKJK5ME8KB7HA0180L7OUZDDGV" localSheetId="6" hidden="1">#REF!</definedName>
    <definedName name="BExKJK5ME8KB7HA0180L7OUZDDGV" localSheetId="10" hidden="1">#REF!</definedName>
    <definedName name="BExKJK5ME8KB7HA0180L7OUZDDGV" localSheetId="13" hidden="1">#REF!</definedName>
    <definedName name="BExKJK5ME8KB7HA0180L7OUZDDGV" localSheetId="14" hidden="1">#REF!</definedName>
    <definedName name="BExKJK5ME8KB7HA0180L7OUZDDGV" localSheetId="16" hidden="1">#REF!</definedName>
    <definedName name="BExKJK5ME8KB7HA0180L7OUZDDGV" localSheetId="15" hidden="1">#REF!</definedName>
    <definedName name="BExKJK5ME8KB7HA0180L7OUZDDGV" localSheetId="18" hidden="1">#REF!</definedName>
    <definedName name="BExKJK5ME8KB7HA0180L7OUZDDGV" localSheetId="17" hidden="1">#REF!</definedName>
    <definedName name="BExKJK5ME8KB7HA0180L7OUZDDGV" localSheetId="2" hidden="1">#REF!</definedName>
    <definedName name="BExKJK5ME8KB7HA0180L7OUZDDGV" localSheetId="0" hidden="1">#REF!</definedName>
    <definedName name="BExKJK5ME8KB7HA0180L7OUZDDGV" hidden="1">#REF!</definedName>
    <definedName name="BExKJLY652HI5GNEEWQXOB08K2C1" localSheetId="5" hidden="1">#REF!</definedName>
    <definedName name="BExKJLY652HI5GNEEWQXOB08K2C1" localSheetId="9" hidden="1">#REF!</definedName>
    <definedName name="BExKJLY652HI5GNEEWQXOB08K2C1" localSheetId="6" hidden="1">#REF!</definedName>
    <definedName name="BExKJLY652HI5GNEEWQXOB08K2C1" localSheetId="10" hidden="1">#REF!</definedName>
    <definedName name="BExKJLY652HI5GNEEWQXOB08K2C1" localSheetId="13" hidden="1">#REF!</definedName>
    <definedName name="BExKJLY652HI5GNEEWQXOB08K2C1" localSheetId="14" hidden="1">#REF!</definedName>
    <definedName name="BExKJLY652HI5GNEEWQXOB08K2C1" localSheetId="16" hidden="1">#REF!</definedName>
    <definedName name="BExKJLY652HI5GNEEWQXOB08K2C1" localSheetId="15" hidden="1">#REF!</definedName>
    <definedName name="BExKJLY652HI5GNEEWQXOB08K2C1" localSheetId="18" hidden="1">#REF!</definedName>
    <definedName name="BExKJLY652HI5GNEEWQXOB08K2C1" localSheetId="17" hidden="1">#REF!</definedName>
    <definedName name="BExKJLY652HI5GNEEWQXOB08K2C1" localSheetId="2" hidden="1">#REF!</definedName>
    <definedName name="BExKJLY652HI5GNEEWQXOB08K2C1" localSheetId="0" hidden="1">#REF!</definedName>
    <definedName name="BExKJLY652HI5GNEEWQXOB08K2C1" hidden="1">#REF!</definedName>
    <definedName name="BExKJN5IF0VMDILJ5K8ZENF2QYV1" localSheetId="5" hidden="1">#REF!</definedName>
    <definedName name="BExKJN5IF0VMDILJ5K8ZENF2QYV1" localSheetId="9" hidden="1">#REF!</definedName>
    <definedName name="BExKJN5IF0VMDILJ5K8ZENF2QYV1" localSheetId="6" hidden="1">#REF!</definedName>
    <definedName name="BExKJN5IF0VMDILJ5K8ZENF2QYV1" localSheetId="10" hidden="1">#REF!</definedName>
    <definedName name="BExKJN5IF0VMDILJ5K8ZENF2QYV1" localSheetId="13" hidden="1">#REF!</definedName>
    <definedName name="BExKJN5IF0VMDILJ5K8ZENF2QYV1" localSheetId="14" hidden="1">#REF!</definedName>
    <definedName name="BExKJN5IF0VMDILJ5K8ZENF2QYV1" localSheetId="16" hidden="1">#REF!</definedName>
    <definedName name="BExKJN5IF0VMDILJ5K8ZENF2QYV1" localSheetId="15" hidden="1">#REF!</definedName>
    <definedName name="BExKJN5IF0VMDILJ5K8ZENF2QYV1" localSheetId="18" hidden="1">#REF!</definedName>
    <definedName name="BExKJN5IF0VMDILJ5K8ZENF2QYV1" localSheetId="17" hidden="1">#REF!</definedName>
    <definedName name="BExKJN5IF0VMDILJ5K8ZENF2QYV1" localSheetId="2" hidden="1">#REF!</definedName>
    <definedName name="BExKJN5IF0VMDILJ5K8ZENF2QYV1" localSheetId="0" hidden="1">#REF!</definedName>
    <definedName name="BExKJN5IF0VMDILJ5K8ZENF2QYV1" hidden="1">#REF!</definedName>
    <definedName name="BExKJUSJPFUIK20FTVAFJWR2OUYX" localSheetId="5" hidden="1">#REF!</definedName>
    <definedName name="BExKJUSJPFUIK20FTVAFJWR2OUYX" localSheetId="9" hidden="1">#REF!</definedName>
    <definedName name="BExKJUSJPFUIK20FTVAFJWR2OUYX" localSheetId="6" hidden="1">#REF!</definedName>
    <definedName name="BExKJUSJPFUIK20FTVAFJWR2OUYX" localSheetId="10" hidden="1">#REF!</definedName>
    <definedName name="BExKJUSJPFUIK20FTVAFJWR2OUYX" localSheetId="13" hidden="1">#REF!</definedName>
    <definedName name="BExKJUSJPFUIK20FTVAFJWR2OUYX" localSheetId="14" hidden="1">#REF!</definedName>
    <definedName name="BExKJUSJPFUIK20FTVAFJWR2OUYX" localSheetId="16" hidden="1">#REF!</definedName>
    <definedName name="BExKJUSJPFUIK20FTVAFJWR2OUYX" localSheetId="15" hidden="1">#REF!</definedName>
    <definedName name="BExKJUSJPFUIK20FTVAFJWR2OUYX" localSheetId="18" hidden="1">#REF!</definedName>
    <definedName name="BExKJUSJPFUIK20FTVAFJWR2OUYX" localSheetId="17" hidden="1">#REF!</definedName>
    <definedName name="BExKJUSJPFUIK20FTVAFJWR2OUYX" localSheetId="2" hidden="1">#REF!</definedName>
    <definedName name="BExKJUSJPFUIK20FTVAFJWR2OUYX" localSheetId="0" hidden="1">#REF!</definedName>
    <definedName name="BExKJUSJPFUIK20FTVAFJWR2OUYX" hidden="1">#REF!</definedName>
    <definedName name="BExKJXHNZTE5OMRQ1KTVM1DIQE9I" localSheetId="5" hidden="1">#REF!</definedName>
    <definedName name="BExKJXHNZTE5OMRQ1KTVM1DIQE9I" localSheetId="9" hidden="1">#REF!</definedName>
    <definedName name="BExKJXHNZTE5OMRQ1KTVM1DIQE9I" localSheetId="6" hidden="1">#REF!</definedName>
    <definedName name="BExKJXHNZTE5OMRQ1KTVM1DIQE9I" localSheetId="10" hidden="1">#REF!</definedName>
    <definedName name="BExKJXHNZTE5OMRQ1KTVM1DIQE9I" localSheetId="13" hidden="1">#REF!</definedName>
    <definedName name="BExKJXHNZTE5OMRQ1KTVM1DIQE9I" localSheetId="14" hidden="1">#REF!</definedName>
    <definedName name="BExKJXHNZTE5OMRQ1KTVM1DIQE9I" localSheetId="16" hidden="1">#REF!</definedName>
    <definedName name="BExKJXHNZTE5OMRQ1KTVM1DIQE9I" localSheetId="15" hidden="1">#REF!</definedName>
    <definedName name="BExKJXHNZTE5OMRQ1KTVM1DIQE9I" localSheetId="18" hidden="1">#REF!</definedName>
    <definedName name="BExKJXHNZTE5OMRQ1KTVM1DIQE9I" localSheetId="17" hidden="1">#REF!</definedName>
    <definedName name="BExKJXHNZTE5OMRQ1KTVM1DIQE9I" localSheetId="2" hidden="1">#REF!</definedName>
    <definedName name="BExKJXHNZTE5OMRQ1KTVM1DIQE9I" localSheetId="0" hidden="1">#REF!</definedName>
    <definedName name="BExKJXHNZTE5OMRQ1KTVM1DIQE9I" hidden="1">#REF!</definedName>
    <definedName name="BExKK8VP5RS3D0UXZVKA37C4SYBP" localSheetId="5" hidden="1">#REF!</definedName>
    <definedName name="BExKK8VP5RS3D0UXZVKA37C4SYBP" localSheetId="9" hidden="1">#REF!</definedName>
    <definedName name="BExKK8VP5RS3D0UXZVKA37C4SYBP" localSheetId="6" hidden="1">#REF!</definedName>
    <definedName name="BExKK8VP5RS3D0UXZVKA37C4SYBP" localSheetId="10" hidden="1">#REF!</definedName>
    <definedName name="BExKK8VP5RS3D0UXZVKA37C4SYBP" localSheetId="13" hidden="1">#REF!</definedName>
    <definedName name="BExKK8VP5RS3D0UXZVKA37C4SYBP" localSheetId="14" hidden="1">#REF!</definedName>
    <definedName name="BExKK8VP5RS3D0UXZVKA37C4SYBP" localSheetId="16" hidden="1">#REF!</definedName>
    <definedName name="BExKK8VP5RS3D0UXZVKA37C4SYBP" localSheetId="15" hidden="1">#REF!</definedName>
    <definedName name="BExKK8VP5RS3D0UXZVKA37C4SYBP" localSheetId="18" hidden="1">#REF!</definedName>
    <definedName name="BExKK8VP5RS3D0UXZVKA37C4SYBP" localSheetId="17" hidden="1">#REF!</definedName>
    <definedName name="BExKK8VP5RS3D0UXZVKA37C4SYBP" localSheetId="2" hidden="1">#REF!</definedName>
    <definedName name="BExKK8VP5RS3D0UXZVKA37C4SYBP" localSheetId="0" hidden="1">#REF!</definedName>
    <definedName name="BExKK8VP5RS3D0UXZVKA37C4SYBP" hidden="1">#REF!</definedName>
    <definedName name="BExKKIM9NPF6B3SPMPIQB27HQME4" localSheetId="5" hidden="1">#REF!</definedName>
    <definedName name="BExKKIM9NPF6B3SPMPIQB27HQME4" localSheetId="9" hidden="1">#REF!</definedName>
    <definedName name="BExKKIM9NPF6B3SPMPIQB27HQME4" localSheetId="6" hidden="1">#REF!</definedName>
    <definedName name="BExKKIM9NPF6B3SPMPIQB27HQME4" localSheetId="10" hidden="1">#REF!</definedName>
    <definedName name="BExKKIM9NPF6B3SPMPIQB27HQME4" localSheetId="13" hidden="1">#REF!</definedName>
    <definedName name="BExKKIM9NPF6B3SPMPIQB27HQME4" localSheetId="14" hidden="1">#REF!</definedName>
    <definedName name="BExKKIM9NPF6B3SPMPIQB27HQME4" localSheetId="16" hidden="1">#REF!</definedName>
    <definedName name="BExKKIM9NPF6B3SPMPIQB27HQME4" localSheetId="15" hidden="1">#REF!</definedName>
    <definedName name="BExKKIM9NPF6B3SPMPIQB27HQME4" localSheetId="18" hidden="1">#REF!</definedName>
    <definedName name="BExKKIM9NPF6B3SPMPIQB27HQME4" localSheetId="17" hidden="1">#REF!</definedName>
    <definedName name="BExKKIM9NPF6B3SPMPIQB27HQME4" localSheetId="2" hidden="1">#REF!</definedName>
    <definedName name="BExKKIM9NPF6B3SPMPIQB27HQME4" localSheetId="0" hidden="1">#REF!</definedName>
    <definedName name="BExKKIM9NPF6B3SPMPIQB27HQME4" hidden="1">#REF!</definedName>
    <definedName name="BExKKIX1BCBQ4R3K41QD8NTV0OV0" localSheetId="5" hidden="1">#REF!</definedName>
    <definedName name="BExKKIX1BCBQ4R3K41QD8NTV0OV0" localSheetId="9" hidden="1">#REF!</definedName>
    <definedName name="BExKKIX1BCBQ4R3K41QD8NTV0OV0" localSheetId="6" hidden="1">#REF!</definedName>
    <definedName name="BExKKIX1BCBQ4R3K41QD8NTV0OV0" localSheetId="10" hidden="1">#REF!</definedName>
    <definedName name="BExKKIX1BCBQ4R3K41QD8NTV0OV0" localSheetId="13" hidden="1">#REF!</definedName>
    <definedName name="BExKKIX1BCBQ4R3K41QD8NTV0OV0" localSheetId="14" hidden="1">#REF!</definedName>
    <definedName name="BExKKIX1BCBQ4R3K41QD8NTV0OV0" localSheetId="16" hidden="1">#REF!</definedName>
    <definedName name="BExKKIX1BCBQ4R3K41QD8NTV0OV0" localSheetId="15" hidden="1">#REF!</definedName>
    <definedName name="BExKKIX1BCBQ4R3K41QD8NTV0OV0" localSheetId="18" hidden="1">#REF!</definedName>
    <definedName name="BExKKIX1BCBQ4R3K41QD8NTV0OV0" localSheetId="17" hidden="1">#REF!</definedName>
    <definedName name="BExKKIX1BCBQ4R3K41QD8NTV0OV0" localSheetId="2" hidden="1">#REF!</definedName>
    <definedName name="BExKKIX1BCBQ4R3K41QD8NTV0OV0" localSheetId="0" hidden="1">#REF!</definedName>
    <definedName name="BExKKIX1BCBQ4R3K41QD8NTV0OV0" hidden="1">#REF!</definedName>
    <definedName name="BExKKJ2IHMOO66DQ0V2YABR4GV05" localSheetId="5" hidden="1">#REF!</definedName>
    <definedName name="BExKKJ2IHMOO66DQ0V2YABR4GV05" localSheetId="9" hidden="1">#REF!</definedName>
    <definedName name="BExKKJ2IHMOO66DQ0V2YABR4GV05" localSheetId="6" hidden="1">#REF!</definedName>
    <definedName name="BExKKJ2IHMOO66DQ0V2YABR4GV05" localSheetId="10" hidden="1">#REF!</definedName>
    <definedName name="BExKKJ2IHMOO66DQ0V2YABR4GV05" localSheetId="13" hidden="1">#REF!</definedName>
    <definedName name="BExKKJ2IHMOO66DQ0V2YABR4GV05" localSheetId="14" hidden="1">#REF!</definedName>
    <definedName name="BExKKJ2IHMOO66DQ0V2YABR4GV05" localSheetId="16" hidden="1">#REF!</definedName>
    <definedName name="BExKKJ2IHMOO66DQ0V2YABR4GV05" localSheetId="15" hidden="1">#REF!</definedName>
    <definedName name="BExKKJ2IHMOO66DQ0V2YABR4GV05" localSheetId="18" hidden="1">#REF!</definedName>
    <definedName name="BExKKJ2IHMOO66DQ0V2YABR4GV05" localSheetId="17" hidden="1">#REF!</definedName>
    <definedName name="BExKKJ2IHMOO66DQ0V2YABR4GV05" localSheetId="2" hidden="1">#REF!</definedName>
    <definedName name="BExKKJ2IHMOO66DQ0V2YABR4GV05" localSheetId="0" hidden="1">#REF!</definedName>
    <definedName name="BExKKJ2IHMOO66DQ0V2YABR4GV05" hidden="1">#REF!</definedName>
    <definedName name="BExKKQ3ZWADYV03YHMXDOAMU90EB" localSheetId="5" hidden="1">#REF!</definedName>
    <definedName name="BExKKQ3ZWADYV03YHMXDOAMU90EB" localSheetId="9" hidden="1">#REF!</definedName>
    <definedName name="BExKKQ3ZWADYV03YHMXDOAMU90EB" localSheetId="6" hidden="1">#REF!</definedName>
    <definedName name="BExKKQ3ZWADYV03YHMXDOAMU90EB" localSheetId="10" hidden="1">#REF!</definedName>
    <definedName name="BExKKQ3ZWADYV03YHMXDOAMU90EB" localSheetId="13" hidden="1">#REF!</definedName>
    <definedName name="BExKKQ3ZWADYV03YHMXDOAMU90EB" localSheetId="14" hidden="1">#REF!</definedName>
    <definedName name="BExKKQ3ZWADYV03YHMXDOAMU90EB" localSheetId="16" hidden="1">#REF!</definedName>
    <definedName name="BExKKQ3ZWADYV03YHMXDOAMU90EB" localSheetId="15" hidden="1">#REF!</definedName>
    <definedName name="BExKKQ3ZWADYV03YHMXDOAMU90EB" localSheetId="18" hidden="1">#REF!</definedName>
    <definedName name="BExKKQ3ZWADYV03YHMXDOAMU90EB" localSheetId="17" hidden="1">#REF!</definedName>
    <definedName name="BExKKQ3ZWADYV03YHMXDOAMU90EB" localSheetId="2" hidden="1">#REF!</definedName>
    <definedName name="BExKKQ3ZWADYV03YHMXDOAMU90EB" localSheetId="0" hidden="1">#REF!</definedName>
    <definedName name="BExKKQ3ZWADYV03YHMXDOAMU90EB" hidden="1">#REF!</definedName>
    <definedName name="BExKKUGD2HMJWQEYZ8H3X1BMXFS9" localSheetId="5" hidden="1">#REF!</definedName>
    <definedName name="BExKKUGD2HMJWQEYZ8H3X1BMXFS9" localSheetId="9" hidden="1">#REF!</definedName>
    <definedName name="BExKKUGD2HMJWQEYZ8H3X1BMXFS9" localSheetId="6" hidden="1">#REF!</definedName>
    <definedName name="BExKKUGD2HMJWQEYZ8H3X1BMXFS9" localSheetId="10" hidden="1">#REF!</definedName>
    <definedName name="BExKKUGD2HMJWQEYZ8H3X1BMXFS9" localSheetId="13" hidden="1">#REF!</definedName>
    <definedName name="BExKKUGD2HMJWQEYZ8H3X1BMXFS9" localSheetId="14" hidden="1">#REF!</definedName>
    <definedName name="BExKKUGD2HMJWQEYZ8H3X1BMXFS9" localSheetId="16" hidden="1">#REF!</definedName>
    <definedName name="BExKKUGD2HMJWQEYZ8H3X1BMXFS9" localSheetId="15" hidden="1">#REF!</definedName>
    <definedName name="BExKKUGD2HMJWQEYZ8H3X1BMXFS9" localSheetId="18" hidden="1">#REF!</definedName>
    <definedName name="BExKKUGD2HMJWQEYZ8H3X1BMXFS9" localSheetId="17" hidden="1">#REF!</definedName>
    <definedName name="BExKKUGD2HMJWQEYZ8H3X1BMXFS9" localSheetId="2" hidden="1">#REF!</definedName>
    <definedName name="BExKKUGD2HMJWQEYZ8H3X1BMXFS9" localSheetId="0" hidden="1">#REF!</definedName>
    <definedName name="BExKKUGD2HMJWQEYZ8H3X1BMXFS9" hidden="1">#REF!</definedName>
    <definedName name="BExKKX05KCZZZPKOR1NE5A8RGVT4" localSheetId="5" hidden="1">#REF!</definedName>
    <definedName name="BExKKX05KCZZZPKOR1NE5A8RGVT4" localSheetId="9" hidden="1">#REF!</definedName>
    <definedName name="BExKKX05KCZZZPKOR1NE5A8RGVT4" localSheetId="6" hidden="1">#REF!</definedName>
    <definedName name="BExKKX05KCZZZPKOR1NE5A8RGVT4" localSheetId="10" hidden="1">#REF!</definedName>
    <definedName name="BExKKX05KCZZZPKOR1NE5A8RGVT4" localSheetId="13" hidden="1">#REF!</definedName>
    <definedName name="BExKKX05KCZZZPKOR1NE5A8RGVT4" localSheetId="14" hidden="1">#REF!</definedName>
    <definedName name="BExKKX05KCZZZPKOR1NE5A8RGVT4" localSheetId="16" hidden="1">#REF!</definedName>
    <definedName name="BExKKX05KCZZZPKOR1NE5A8RGVT4" localSheetId="15" hidden="1">#REF!</definedName>
    <definedName name="BExKKX05KCZZZPKOR1NE5A8RGVT4" localSheetId="18" hidden="1">#REF!</definedName>
    <definedName name="BExKKX05KCZZZPKOR1NE5A8RGVT4" localSheetId="17" hidden="1">#REF!</definedName>
    <definedName name="BExKKX05KCZZZPKOR1NE5A8RGVT4" localSheetId="2" hidden="1">#REF!</definedName>
    <definedName name="BExKKX05KCZZZPKOR1NE5A8RGVT4" localSheetId="0" hidden="1">#REF!</definedName>
    <definedName name="BExKKX05KCZZZPKOR1NE5A8RGVT4" hidden="1">#REF!</definedName>
    <definedName name="BExKL3QUCLQLECGZM555PRF8EN56" localSheetId="5" hidden="1">#REF!</definedName>
    <definedName name="BExKL3QUCLQLECGZM555PRF8EN56" localSheetId="9" hidden="1">#REF!</definedName>
    <definedName name="BExKL3QUCLQLECGZM555PRF8EN56" localSheetId="6" hidden="1">#REF!</definedName>
    <definedName name="BExKL3QUCLQLECGZM555PRF8EN56" localSheetId="10" hidden="1">#REF!</definedName>
    <definedName name="BExKL3QUCLQLECGZM555PRF8EN56" localSheetId="13" hidden="1">#REF!</definedName>
    <definedName name="BExKL3QUCLQLECGZM555PRF8EN56" localSheetId="14" hidden="1">#REF!</definedName>
    <definedName name="BExKL3QUCLQLECGZM555PRF8EN56" localSheetId="16" hidden="1">#REF!</definedName>
    <definedName name="BExKL3QUCLQLECGZM555PRF8EN56" localSheetId="15" hidden="1">#REF!</definedName>
    <definedName name="BExKL3QUCLQLECGZM555PRF8EN56" localSheetId="18" hidden="1">#REF!</definedName>
    <definedName name="BExKL3QUCLQLECGZM555PRF8EN56" localSheetId="17" hidden="1">#REF!</definedName>
    <definedName name="BExKL3QUCLQLECGZM555PRF8EN56" localSheetId="2" hidden="1">#REF!</definedName>
    <definedName name="BExKL3QUCLQLECGZM555PRF8EN56" localSheetId="0" hidden="1">#REF!</definedName>
    <definedName name="BExKL3QUCLQLECGZM555PRF8EN56" hidden="1">#REF!</definedName>
    <definedName name="BExKL7CGLA62V9UQH9ZDEHIK8W4O" localSheetId="5" hidden="1">#REF!</definedName>
    <definedName name="BExKL7CGLA62V9UQH9ZDEHIK8W4O" localSheetId="9" hidden="1">#REF!</definedName>
    <definedName name="BExKL7CGLA62V9UQH9ZDEHIK8W4O" localSheetId="6" hidden="1">#REF!</definedName>
    <definedName name="BExKL7CGLA62V9UQH9ZDEHIK8W4O" localSheetId="10" hidden="1">#REF!</definedName>
    <definedName name="BExKL7CGLA62V9UQH9ZDEHIK8W4O" localSheetId="13" hidden="1">#REF!</definedName>
    <definedName name="BExKL7CGLA62V9UQH9ZDEHIK8W4O" localSheetId="14" hidden="1">#REF!</definedName>
    <definedName name="BExKL7CGLA62V9UQH9ZDEHIK8W4O" localSheetId="16" hidden="1">#REF!</definedName>
    <definedName name="BExKL7CGLA62V9UQH9ZDEHIK8W4O" localSheetId="15" hidden="1">#REF!</definedName>
    <definedName name="BExKL7CGLA62V9UQH9ZDEHIK8W4O" localSheetId="18" hidden="1">#REF!</definedName>
    <definedName name="BExKL7CGLA62V9UQH9ZDEHIK8W4O" localSheetId="17" hidden="1">#REF!</definedName>
    <definedName name="BExKL7CGLA62V9UQH9ZDEHIK8W4O" localSheetId="2" hidden="1">#REF!</definedName>
    <definedName name="BExKL7CGLA62V9UQH9ZDEHIK8W4O" localSheetId="0" hidden="1">#REF!</definedName>
    <definedName name="BExKL7CGLA62V9UQH9ZDEHIK8W4O" hidden="1">#REF!</definedName>
    <definedName name="BExKLD6S9L66QYREYHBE5J44OK7X" localSheetId="5" hidden="1">#REF!</definedName>
    <definedName name="BExKLD6S9L66QYREYHBE5J44OK7X" localSheetId="9" hidden="1">#REF!</definedName>
    <definedName name="BExKLD6S9L66QYREYHBE5J44OK7X" localSheetId="6" hidden="1">#REF!</definedName>
    <definedName name="BExKLD6S9L66QYREYHBE5J44OK7X" localSheetId="10" hidden="1">#REF!</definedName>
    <definedName name="BExKLD6S9L66QYREYHBE5J44OK7X" localSheetId="13" hidden="1">#REF!</definedName>
    <definedName name="BExKLD6S9L66QYREYHBE5J44OK7X" localSheetId="14" hidden="1">#REF!</definedName>
    <definedName name="BExKLD6S9L66QYREYHBE5J44OK7X" localSheetId="16" hidden="1">#REF!</definedName>
    <definedName name="BExKLD6S9L66QYREYHBE5J44OK7X" localSheetId="15" hidden="1">#REF!</definedName>
    <definedName name="BExKLD6S9L66QYREYHBE5J44OK7X" localSheetId="18" hidden="1">#REF!</definedName>
    <definedName name="BExKLD6S9L66QYREYHBE5J44OK7X" localSheetId="17" hidden="1">#REF!</definedName>
    <definedName name="BExKLD6S9L66QYREYHBE5J44OK7X" localSheetId="2" hidden="1">#REF!</definedName>
    <definedName name="BExKLD6S9L66QYREYHBE5J44OK7X" localSheetId="0" hidden="1">#REF!</definedName>
    <definedName name="BExKLD6S9L66QYREYHBE5J44OK7X" hidden="1">#REF!</definedName>
    <definedName name="BExKLEZK32L28GYJWVO63BZ5E1JD" localSheetId="5" hidden="1">#REF!</definedName>
    <definedName name="BExKLEZK32L28GYJWVO63BZ5E1JD" localSheetId="9" hidden="1">#REF!</definedName>
    <definedName name="BExKLEZK32L28GYJWVO63BZ5E1JD" localSheetId="6" hidden="1">#REF!</definedName>
    <definedName name="BExKLEZK32L28GYJWVO63BZ5E1JD" localSheetId="10" hidden="1">#REF!</definedName>
    <definedName name="BExKLEZK32L28GYJWVO63BZ5E1JD" localSheetId="13" hidden="1">#REF!</definedName>
    <definedName name="BExKLEZK32L28GYJWVO63BZ5E1JD" localSheetId="14" hidden="1">#REF!</definedName>
    <definedName name="BExKLEZK32L28GYJWVO63BZ5E1JD" localSheetId="16" hidden="1">#REF!</definedName>
    <definedName name="BExKLEZK32L28GYJWVO63BZ5E1JD" localSheetId="15" hidden="1">#REF!</definedName>
    <definedName name="BExKLEZK32L28GYJWVO63BZ5E1JD" localSheetId="18" hidden="1">#REF!</definedName>
    <definedName name="BExKLEZK32L28GYJWVO63BZ5E1JD" localSheetId="17" hidden="1">#REF!</definedName>
    <definedName name="BExKLEZK32L28GYJWVO63BZ5E1JD" localSheetId="2" hidden="1">#REF!</definedName>
    <definedName name="BExKLEZK32L28GYJWVO63BZ5E1JD" localSheetId="0" hidden="1">#REF!</definedName>
    <definedName name="BExKLEZK32L28GYJWVO63BZ5E1JD" hidden="1">#REF!</definedName>
    <definedName name="BExKLLKVVHT06LA55JB2FC871DC5" localSheetId="5" hidden="1">#REF!</definedName>
    <definedName name="BExKLLKVVHT06LA55JB2FC871DC5" localSheetId="9" hidden="1">#REF!</definedName>
    <definedName name="BExKLLKVVHT06LA55JB2FC871DC5" localSheetId="6" hidden="1">#REF!</definedName>
    <definedName name="BExKLLKVVHT06LA55JB2FC871DC5" localSheetId="10" hidden="1">#REF!</definedName>
    <definedName name="BExKLLKVVHT06LA55JB2FC871DC5" localSheetId="13" hidden="1">#REF!</definedName>
    <definedName name="BExKLLKVVHT06LA55JB2FC871DC5" localSheetId="14" hidden="1">#REF!</definedName>
    <definedName name="BExKLLKVVHT06LA55JB2FC871DC5" localSheetId="16" hidden="1">#REF!</definedName>
    <definedName name="BExKLLKVVHT06LA55JB2FC871DC5" localSheetId="15" hidden="1">#REF!</definedName>
    <definedName name="BExKLLKVVHT06LA55JB2FC871DC5" localSheetId="18" hidden="1">#REF!</definedName>
    <definedName name="BExKLLKVVHT06LA55JB2FC871DC5" localSheetId="17" hidden="1">#REF!</definedName>
    <definedName name="BExKLLKVVHT06LA55JB2FC871DC5" localSheetId="2" hidden="1">#REF!</definedName>
    <definedName name="BExKLLKVVHT06LA55JB2FC871DC5" localSheetId="0" hidden="1">#REF!</definedName>
    <definedName name="BExKLLKVVHT06LA55JB2FC871DC5" hidden="1">#REF!</definedName>
    <definedName name="BExKMKNALVJRCZS69GFJA4M1J08O" localSheetId="5" hidden="1">#REF!</definedName>
    <definedName name="BExKMKNALVJRCZS69GFJA4M1J08O" localSheetId="9" hidden="1">#REF!</definedName>
    <definedName name="BExKMKNALVJRCZS69GFJA4M1J08O" localSheetId="6" hidden="1">#REF!</definedName>
    <definedName name="BExKMKNALVJRCZS69GFJA4M1J08O" localSheetId="10" hidden="1">#REF!</definedName>
    <definedName name="BExKMKNALVJRCZS69GFJA4M1J08O" localSheetId="13" hidden="1">#REF!</definedName>
    <definedName name="BExKMKNALVJRCZS69GFJA4M1J08O" localSheetId="14" hidden="1">#REF!</definedName>
    <definedName name="BExKMKNALVJRCZS69GFJA4M1J08O" localSheetId="16" hidden="1">#REF!</definedName>
    <definedName name="BExKMKNALVJRCZS69GFJA4M1J08O" localSheetId="15" hidden="1">#REF!</definedName>
    <definedName name="BExKMKNALVJRCZS69GFJA4M1J08O" localSheetId="18" hidden="1">#REF!</definedName>
    <definedName name="BExKMKNALVJRCZS69GFJA4M1J08O" localSheetId="17" hidden="1">#REF!</definedName>
    <definedName name="BExKMKNALVJRCZS69GFJA4M1J08O" localSheetId="2" hidden="1">#REF!</definedName>
    <definedName name="BExKMKNALVJRCZS69GFJA4M1J08O" localSheetId="0" hidden="1">#REF!</definedName>
    <definedName name="BExKMKNALVJRCZS69GFJA4M1J08O" hidden="1">#REF!</definedName>
    <definedName name="BExKMMFZIDRFNSBCWVADJ4S2JE52" localSheetId="5" hidden="1">#REF!</definedName>
    <definedName name="BExKMMFZIDRFNSBCWVADJ4S2JE52" localSheetId="9" hidden="1">#REF!</definedName>
    <definedName name="BExKMMFZIDRFNSBCWVADJ4S2JE52" localSheetId="6" hidden="1">#REF!</definedName>
    <definedName name="BExKMMFZIDRFNSBCWVADJ4S2JE52" localSheetId="10" hidden="1">#REF!</definedName>
    <definedName name="BExKMMFZIDRFNSBCWVADJ4S2JE52" localSheetId="13" hidden="1">#REF!</definedName>
    <definedName name="BExKMMFZIDRFNSBCWVADJ4S2JE52" localSheetId="14" hidden="1">#REF!</definedName>
    <definedName name="BExKMMFZIDRFNSBCWVADJ4S2JE52" localSheetId="16" hidden="1">#REF!</definedName>
    <definedName name="BExKMMFZIDRFNSBCWVADJ4S2JE52" localSheetId="15" hidden="1">#REF!</definedName>
    <definedName name="BExKMMFZIDRFNSBCWVADJ4S2JE52" localSheetId="18" hidden="1">#REF!</definedName>
    <definedName name="BExKMMFZIDRFNSBCWVADJ4S2JE52" localSheetId="17" hidden="1">#REF!</definedName>
    <definedName name="BExKMMFZIDRFNSBCWVADJ4S2JE52" localSheetId="2" hidden="1">#REF!</definedName>
    <definedName name="BExKMMFZIDRFNSBCWVADJ4S2JE52" localSheetId="0" hidden="1">#REF!</definedName>
    <definedName name="BExKMMFZIDRFNSBCWVADJ4S2JE52" hidden="1">#REF!</definedName>
    <definedName name="BExKMRZJS845FERFW6HUXLFAOMYD" localSheetId="5" hidden="1">#REF!</definedName>
    <definedName name="BExKMRZJS845FERFW6HUXLFAOMYD" localSheetId="9" hidden="1">#REF!</definedName>
    <definedName name="BExKMRZJS845FERFW6HUXLFAOMYD" localSheetId="6" hidden="1">#REF!</definedName>
    <definedName name="BExKMRZJS845FERFW6HUXLFAOMYD" localSheetId="10" hidden="1">#REF!</definedName>
    <definedName name="BExKMRZJS845FERFW6HUXLFAOMYD" localSheetId="13" hidden="1">#REF!</definedName>
    <definedName name="BExKMRZJS845FERFW6HUXLFAOMYD" localSheetId="14" hidden="1">#REF!</definedName>
    <definedName name="BExKMRZJS845FERFW6HUXLFAOMYD" localSheetId="16" hidden="1">#REF!</definedName>
    <definedName name="BExKMRZJS845FERFW6HUXLFAOMYD" localSheetId="15" hidden="1">#REF!</definedName>
    <definedName name="BExKMRZJS845FERFW6HUXLFAOMYD" localSheetId="18" hidden="1">#REF!</definedName>
    <definedName name="BExKMRZJS845FERFW6HUXLFAOMYD" localSheetId="17" hidden="1">#REF!</definedName>
    <definedName name="BExKMRZJS845FERFW6HUXLFAOMYD" localSheetId="2" hidden="1">#REF!</definedName>
    <definedName name="BExKMRZJS845FERFW6HUXLFAOMYD" localSheetId="0" hidden="1">#REF!</definedName>
    <definedName name="BExKMRZJS845FERFW6HUXLFAOMYD" hidden="1">#REF!</definedName>
    <definedName name="BExKMS514WWPGUGRYGTH6XU97T8B" localSheetId="5" hidden="1">#REF!</definedName>
    <definedName name="BExKMS514WWPGUGRYGTH6XU97T8B" localSheetId="9" hidden="1">#REF!</definedName>
    <definedName name="BExKMS514WWPGUGRYGTH6XU97T8B" localSheetId="6" hidden="1">#REF!</definedName>
    <definedName name="BExKMS514WWPGUGRYGTH6XU97T8B" localSheetId="10" hidden="1">#REF!</definedName>
    <definedName name="BExKMS514WWPGUGRYGTH6XU97T8B" localSheetId="13" hidden="1">#REF!</definedName>
    <definedName name="BExKMS514WWPGUGRYGTH6XU97T8B" localSheetId="14" hidden="1">#REF!</definedName>
    <definedName name="BExKMS514WWPGUGRYGTH6XU97T8B" localSheetId="16" hidden="1">#REF!</definedName>
    <definedName name="BExKMS514WWPGUGRYGTH6XU97T8B" localSheetId="15" hidden="1">#REF!</definedName>
    <definedName name="BExKMS514WWPGUGRYGTH6XU97T8B" localSheetId="18" hidden="1">#REF!</definedName>
    <definedName name="BExKMS514WWPGUGRYGTH6XU97T8B" localSheetId="17" hidden="1">#REF!</definedName>
    <definedName name="BExKMS514WWPGUGRYGTH6XU97T8B" localSheetId="2" hidden="1">#REF!</definedName>
    <definedName name="BExKMS514WWPGUGRYGTH6XU97T8B" localSheetId="0" hidden="1">#REF!</definedName>
    <definedName name="BExKMS514WWPGUGRYGTH6XU97T8B" hidden="1">#REF!</definedName>
    <definedName name="BExKMUDV8AH8HQAD5HJVUW7GFDWU" localSheetId="5" hidden="1">#REF!</definedName>
    <definedName name="BExKMUDV8AH8HQAD5HJVUW7GFDWU" localSheetId="9" hidden="1">#REF!</definedName>
    <definedName name="BExKMUDV8AH8HQAD5HJVUW7GFDWU" localSheetId="6" hidden="1">#REF!</definedName>
    <definedName name="BExKMUDV8AH8HQAD5HJVUW7GFDWU" localSheetId="10" hidden="1">#REF!</definedName>
    <definedName name="BExKMUDV8AH8HQAD5HJVUW7GFDWU" localSheetId="13" hidden="1">#REF!</definedName>
    <definedName name="BExKMUDV8AH8HQAD5HJVUW7GFDWU" localSheetId="14" hidden="1">#REF!</definedName>
    <definedName name="BExKMUDV8AH8HQAD5HJVUW7GFDWU" localSheetId="16" hidden="1">#REF!</definedName>
    <definedName name="BExKMUDV8AH8HQAD5HJVUW7GFDWU" localSheetId="15" hidden="1">#REF!</definedName>
    <definedName name="BExKMUDV8AH8HQAD5HJVUW7GFDWU" localSheetId="18" hidden="1">#REF!</definedName>
    <definedName name="BExKMUDV8AH8HQAD5HJVUW7GFDWU" localSheetId="17" hidden="1">#REF!</definedName>
    <definedName name="BExKMUDV8AH8HQAD5HJVUW7GFDWU" localSheetId="2" hidden="1">#REF!</definedName>
    <definedName name="BExKMUDV8AH8HQAD5HJVUW7GFDWU" localSheetId="0" hidden="1">#REF!</definedName>
    <definedName name="BExKMUDV8AH8HQAD5HJVUW7GFDWU" hidden="1">#REF!</definedName>
    <definedName name="BExKMWBX4EH3EYJ07UFEM08NB40Z" localSheetId="5" hidden="1">#REF!</definedName>
    <definedName name="BExKMWBX4EH3EYJ07UFEM08NB40Z" localSheetId="9" hidden="1">#REF!</definedName>
    <definedName name="BExKMWBX4EH3EYJ07UFEM08NB40Z" localSheetId="6" hidden="1">#REF!</definedName>
    <definedName name="BExKMWBX4EH3EYJ07UFEM08NB40Z" localSheetId="10" hidden="1">#REF!</definedName>
    <definedName name="BExKMWBX4EH3EYJ07UFEM08NB40Z" localSheetId="13" hidden="1">#REF!</definedName>
    <definedName name="BExKMWBX4EH3EYJ07UFEM08NB40Z" localSheetId="14" hidden="1">#REF!</definedName>
    <definedName name="BExKMWBX4EH3EYJ07UFEM08NB40Z" localSheetId="16" hidden="1">#REF!</definedName>
    <definedName name="BExKMWBX4EH3EYJ07UFEM08NB40Z" localSheetId="15" hidden="1">#REF!</definedName>
    <definedName name="BExKMWBX4EH3EYJ07UFEM08NB40Z" localSheetId="18" hidden="1">#REF!</definedName>
    <definedName name="BExKMWBX4EH3EYJ07UFEM08NB40Z" localSheetId="17" hidden="1">#REF!</definedName>
    <definedName name="BExKMWBX4EH3EYJ07UFEM08NB40Z" localSheetId="2" hidden="1">#REF!</definedName>
    <definedName name="BExKMWBX4EH3EYJ07UFEM08NB40Z" localSheetId="0" hidden="1">#REF!</definedName>
    <definedName name="BExKMWBX4EH3EYJ07UFEM08NB40Z" hidden="1">#REF!</definedName>
    <definedName name="BExKN4Q70IU9OY91QRUSK3044MQD" localSheetId="5" hidden="1">#REF!</definedName>
    <definedName name="BExKN4Q70IU9OY91QRUSK3044MQD" localSheetId="9" hidden="1">#REF!</definedName>
    <definedName name="BExKN4Q70IU9OY91QRUSK3044MQD" localSheetId="6" hidden="1">#REF!</definedName>
    <definedName name="BExKN4Q70IU9OY91QRUSK3044MQD" localSheetId="10" hidden="1">#REF!</definedName>
    <definedName name="BExKN4Q70IU9OY91QRUSK3044MQD" localSheetId="13" hidden="1">#REF!</definedName>
    <definedName name="BExKN4Q70IU9OY91QRUSK3044MQD" localSheetId="14" hidden="1">#REF!</definedName>
    <definedName name="BExKN4Q70IU9OY91QRUSK3044MQD" localSheetId="16" hidden="1">#REF!</definedName>
    <definedName name="BExKN4Q70IU9OY91QRUSK3044MQD" localSheetId="15" hidden="1">#REF!</definedName>
    <definedName name="BExKN4Q70IU9OY91QRUSK3044MQD" localSheetId="18" hidden="1">#REF!</definedName>
    <definedName name="BExKN4Q70IU9OY91QRUSK3044MQD" localSheetId="17" hidden="1">#REF!</definedName>
    <definedName name="BExKN4Q70IU9OY91QRUSK3044MQD" localSheetId="2" hidden="1">#REF!</definedName>
    <definedName name="BExKN4Q70IU9OY91QRUSK3044MQD" localSheetId="0" hidden="1">#REF!</definedName>
    <definedName name="BExKN4Q70IU9OY91QRUSK3044MQD" hidden="1">#REF!</definedName>
    <definedName name="BExKNBGV2IR3S7M0BX4810KZB4V3" localSheetId="5" hidden="1">#REF!</definedName>
    <definedName name="BExKNBGV2IR3S7M0BX4810KZB4V3" localSheetId="9" hidden="1">#REF!</definedName>
    <definedName name="BExKNBGV2IR3S7M0BX4810KZB4V3" localSheetId="6" hidden="1">#REF!</definedName>
    <definedName name="BExKNBGV2IR3S7M0BX4810KZB4V3" localSheetId="10" hidden="1">#REF!</definedName>
    <definedName name="BExKNBGV2IR3S7M0BX4810KZB4V3" localSheetId="13" hidden="1">#REF!</definedName>
    <definedName name="BExKNBGV2IR3S7M0BX4810KZB4V3" localSheetId="14" hidden="1">#REF!</definedName>
    <definedName name="BExKNBGV2IR3S7M0BX4810KZB4V3" localSheetId="16" hidden="1">#REF!</definedName>
    <definedName name="BExKNBGV2IR3S7M0BX4810KZB4V3" localSheetId="15" hidden="1">#REF!</definedName>
    <definedName name="BExKNBGV2IR3S7M0BX4810KZB4V3" localSheetId="18" hidden="1">#REF!</definedName>
    <definedName name="BExKNBGV2IR3S7M0BX4810KZB4V3" localSheetId="17" hidden="1">#REF!</definedName>
    <definedName name="BExKNBGV2IR3S7M0BX4810KZB4V3" localSheetId="2" hidden="1">#REF!</definedName>
    <definedName name="BExKNBGV2IR3S7M0BX4810KZB4V3" localSheetId="0" hidden="1">#REF!</definedName>
    <definedName name="BExKNBGV2IR3S7M0BX4810KZB4V3" hidden="1">#REF!</definedName>
    <definedName name="BExKNCTBZTSY3MO42VU5PLV6YUHZ" localSheetId="5" hidden="1">#REF!</definedName>
    <definedName name="BExKNCTBZTSY3MO42VU5PLV6YUHZ" localSheetId="9" hidden="1">#REF!</definedName>
    <definedName name="BExKNCTBZTSY3MO42VU5PLV6YUHZ" localSheetId="6" hidden="1">#REF!</definedName>
    <definedName name="BExKNCTBZTSY3MO42VU5PLV6YUHZ" localSheetId="10" hidden="1">#REF!</definedName>
    <definedName name="BExKNCTBZTSY3MO42VU5PLV6YUHZ" localSheetId="13" hidden="1">#REF!</definedName>
    <definedName name="BExKNCTBZTSY3MO42VU5PLV6YUHZ" localSheetId="14" hidden="1">#REF!</definedName>
    <definedName name="BExKNCTBZTSY3MO42VU5PLV6YUHZ" localSheetId="16" hidden="1">#REF!</definedName>
    <definedName name="BExKNCTBZTSY3MO42VU5PLV6YUHZ" localSheetId="15" hidden="1">#REF!</definedName>
    <definedName name="BExKNCTBZTSY3MO42VU5PLV6YUHZ" localSheetId="18" hidden="1">#REF!</definedName>
    <definedName name="BExKNCTBZTSY3MO42VU5PLV6YUHZ" localSheetId="17" hidden="1">#REF!</definedName>
    <definedName name="BExKNCTBZTSY3MO42VU5PLV6YUHZ" localSheetId="2" hidden="1">#REF!</definedName>
    <definedName name="BExKNCTBZTSY3MO42VU5PLV6YUHZ" localSheetId="0" hidden="1">#REF!</definedName>
    <definedName name="BExKNCTBZTSY3MO42VU5PLV6YUHZ" hidden="1">#REF!</definedName>
    <definedName name="BExKNGV2YY749C42AQ2T9QNIE5C3" localSheetId="5" hidden="1">#REF!</definedName>
    <definedName name="BExKNGV2YY749C42AQ2T9QNIE5C3" localSheetId="9" hidden="1">#REF!</definedName>
    <definedName name="BExKNGV2YY749C42AQ2T9QNIE5C3" localSheetId="6" hidden="1">#REF!</definedName>
    <definedName name="BExKNGV2YY749C42AQ2T9QNIE5C3" localSheetId="10" hidden="1">#REF!</definedName>
    <definedName name="BExKNGV2YY749C42AQ2T9QNIE5C3" localSheetId="13" hidden="1">#REF!</definedName>
    <definedName name="BExKNGV2YY749C42AQ2T9QNIE5C3" localSheetId="14" hidden="1">#REF!</definedName>
    <definedName name="BExKNGV2YY749C42AQ2T9QNIE5C3" localSheetId="16" hidden="1">#REF!</definedName>
    <definedName name="BExKNGV2YY749C42AQ2T9QNIE5C3" localSheetId="15" hidden="1">#REF!</definedName>
    <definedName name="BExKNGV2YY749C42AQ2T9QNIE5C3" localSheetId="18" hidden="1">#REF!</definedName>
    <definedName name="BExKNGV2YY749C42AQ2T9QNIE5C3" localSheetId="17" hidden="1">#REF!</definedName>
    <definedName name="BExKNGV2YY749C42AQ2T9QNIE5C3" localSheetId="2" hidden="1">#REF!</definedName>
    <definedName name="BExKNGV2YY749C42AQ2T9QNIE5C3" localSheetId="0" hidden="1">#REF!</definedName>
    <definedName name="BExKNGV2YY749C42AQ2T9QNIE5C3" hidden="1">#REF!</definedName>
    <definedName name="BExKNH0F1WPNUEQITIUN5T4NDX9H" localSheetId="5" hidden="1">#REF!</definedName>
    <definedName name="BExKNH0F1WPNUEQITIUN5T4NDX9H" localSheetId="9" hidden="1">#REF!</definedName>
    <definedName name="BExKNH0F1WPNUEQITIUN5T4NDX9H" localSheetId="6" hidden="1">#REF!</definedName>
    <definedName name="BExKNH0F1WPNUEQITIUN5T4NDX9H" localSheetId="10" hidden="1">#REF!</definedName>
    <definedName name="BExKNH0F1WPNUEQITIUN5T4NDX9H" localSheetId="13" hidden="1">#REF!</definedName>
    <definedName name="BExKNH0F1WPNUEQITIUN5T4NDX9H" localSheetId="14" hidden="1">#REF!</definedName>
    <definedName name="BExKNH0F1WPNUEQITIUN5T4NDX9H" localSheetId="16" hidden="1">#REF!</definedName>
    <definedName name="BExKNH0F1WPNUEQITIUN5T4NDX9H" localSheetId="15" hidden="1">#REF!</definedName>
    <definedName name="BExKNH0F1WPNUEQITIUN5T4NDX9H" localSheetId="18" hidden="1">#REF!</definedName>
    <definedName name="BExKNH0F1WPNUEQITIUN5T4NDX9H" localSheetId="17" hidden="1">#REF!</definedName>
    <definedName name="BExKNH0F1WPNUEQITIUN5T4NDX9H" localSheetId="2" hidden="1">#REF!</definedName>
    <definedName name="BExKNH0F1WPNUEQITIUN5T4NDX9H" localSheetId="0" hidden="1">#REF!</definedName>
    <definedName name="BExKNH0F1WPNUEQITIUN5T4NDX9H" hidden="1">#REF!</definedName>
    <definedName name="BExKNV8UOHVWEHDJWI2WMJ9X6QHZ" localSheetId="5" hidden="1">#REF!</definedName>
    <definedName name="BExKNV8UOHVWEHDJWI2WMJ9X6QHZ" localSheetId="9" hidden="1">#REF!</definedName>
    <definedName name="BExKNV8UOHVWEHDJWI2WMJ9X6QHZ" localSheetId="6" hidden="1">#REF!</definedName>
    <definedName name="BExKNV8UOHVWEHDJWI2WMJ9X6QHZ" localSheetId="10" hidden="1">#REF!</definedName>
    <definedName name="BExKNV8UOHVWEHDJWI2WMJ9X6QHZ" localSheetId="13" hidden="1">#REF!</definedName>
    <definedName name="BExKNV8UOHVWEHDJWI2WMJ9X6QHZ" localSheetId="14" hidden="1">#REF!</definedName>
    <definedName name="BExKNV8UOHVWEHDJWI2WMJ9X6QHZ" localSheetId="16" hidden="1">#REF!</definedName>
    <definedName name="BExKNV8UOHVWEHDJWI2WMJ9X6QHZ" localSheetId="15" hidden="1">#REF!</definedName>
    <definedName name="BExKNV8UOHVWEHDJWI2WMJ9X6QHZ" localSheetId="18" hidden="1">#REF!</definedName>
    <definedName name="BExKNV8UOHVWEHDJWI2WMJ9X6QHZ" localSheetId="17" hidden="1">#REF!</definedName>
    <definedName name="BExKNV8UOHVWEHDJWI2WMJ9X6QHZ" localSheetId="2" hidden="1">#REF!</definedName>
    <definedName name="BExKNV8UOHVWEHDJWI2WMJ9X6QHZ" localSheetId="0" hidden="1">#REF!</definedName>
    <definedName name="BExKNV8UOHVWEHDJWI2WMJ9X6QHZ" hidden="1">#REF!</definedName>
    <definedName name="BExKNZLD7UATC1MYRNJD8H2NH4KU" localSheetId="5" hidden="1">#REF!</definedName>
    <definedName name="BExKNZLD7UATC1MYRNJD8H2NH4KU" localSheetId="9" hidden="1">#REF!</definedName>
    <definedName name="BExKNZLD7UATC1MYRNJD8H2NH4KU" localSheetId="6" hidden="1">#REF!</definedName>
    <definedName name="BExKNZLD7UATC1MYRNJD8H2NH4KU" localSheetId="10" hidden="1">#REF!</definedName>
    <definedName name="BExKNZLD7UATC1MYRNJD8H2NH4KU" localSheetId="13" hidden="1">#REF!</definedName>
    <definedName name="BExKNZLD7UATC1MYRNJD8H2NH4KU" localSheetId="14" hidden="1">#REF!</definedName>
    <definedName name="BExKNZLD7UATC1MYRNJD8H2NH4KU" localSheetId="16" hidden="1">#REF!</definedName>
    <definedName name="BExKNZLD7UATC1MYRNJD8H2NH4KU" localSheetId="15" hidden="1">#REF!</definedName>
    <definedName name="BExKNZLD7UATC1MYRNJD8H2NH4KU" localSheetId="18" hidden="1">#REF!</definedName>
    <definedName name="BExKNZLD7UATC1MYRNJD8H2NH4KU" localSheetId="17" hidden="1">#REF!</definedName>
    <definedName name="BExKNZLD7UATC1MYRNJD8H2NH4KU" localSheetId="2" hidden="1">#REF!</definedName>
    <definedName name="BExKNZLD7UATC1MYRNJD8H2NH4KU" localSheetId="0" hidden="1">#REF!</definedName>
    <definedName name="BExKNZLD7UATC1MYRNJD8H2NH4KU" hidden="1">#REF!</definedName>
    <definedName name="BExKNZQUKQQG2Y97R74G4O4BJP1L" localSheetId="5" hidden="1">#REF!</definedName>
    <definedName name="BExKNZQUKQQG2Y97R74G4O4BJP1L" localSheetId="9" hidden="1">#REF!</definedName>
    <definedName name="BExKNZQUKQQG2Y97R74G4O4BJP1L" localSheetId="6" hidden="1">#REF!</definedName>
    <definedName name="BExKNZQUKQQG2Y97R74G4O4BJP1L" localSheetId="10" hidden="1">#REF!</definedName>
    <definedName name="BExKNZQUKQQG2Y97R74G4O4BJP1L" localSheetId="13" hidden="1">#REF!</definedName>
    <definedName name="BExKNZQUKQQG2Y97R74G4O4BJP1L" localSheetId="14" hidden="1">#REF!</definedName>
    <definedName name="BExKNZQUKQQG2Y97R74G4O4BJP1L" localSheetId="16" hidden="1">#REF!</definedName>
    <definedName name="BExKNZQUKQQG2Y97R74G4O4BJP1L" localSheetId="15" hidden="1">#REF!</definedName>
    <definedName name="BExKNZQUKQQG2Y97R74G4O4BJP1L" localSheetId="18" hidden="1">#REF!</definedName>
    <definedName name="BExKNZQUKQQG2Y97R74G4O4BJP1L" localSheetId="17" hidden="1">#REF!</definedName>
    <definedName name="BExKNZQUKQQG2Y97R74G4O4BJP1L" localSheetId="2" hidden="1">#REF!</definedName>
    <definedName name="BExKNZQUKQQG2Y97R74G4O4BJP1L" localSheetId="0" hidden="1">#REF!</definedName>
    <definedName name="BExKNZQUKQQG2Y97R74G4O4BJP1L" hidden="1">#REF!</definedName>
    <definedName name="BExKO06X0EAD3ABEG1E8PWLDWHBA" localSheetId="5" hidden="1">#REF!</definedName>
    <definedName name="BExKO06X0EAD3ABEG1E8PWLDWHBA" localSheetId="9" hidden="1">#REF!</definedName>
    <definedName name="BExKO06X0EAD3ABEG1E8PWLDWHBA" localSheetId="6" hidden="1">#REF!</definedName>
    <definedName name="BExKO06X0EAD3ABEG1E8PWLDWHBA" localSheetId="10" hidden="1">#REF!</definedName>
    <definedName name="BExKO06X0EAD3ABEG1E8PWLDWHBA" localSheetId="13" hidden="1">#REF!</definedName>
    <definedName name="BExKO06X0EAD3ABEG1E8PWLDWHBA" localSheetId="14" hidden="1">#REF!</definedName>
    <definedName name="BExKO06X0EAD3ABEG1E8PWLDWHBA" localSheetId="16" hidden="1">#REF!</definedName>
    <definedName name="BExKO06X0EAD3ABEG1E8PWLDWHBA" localSheetId="15" hidden="1">#REF!</definedName>
    <definedName name="BExKO06X0EAD3ABEG1E8PWLDWHBA" localSheetId="18" hidden="1">#REF!</definedName>
    <definedName name="BExKO06X0EAD3ABEG1E8PWLDWHBA" localSheetId="17" hidden="1">#REF!</definedName>
    <definedName name="BExKO06X0EAD3ABEG1E8PWLDWHBA" localSheetId="2" hidden="1">#REF!</definedName>
    <definedName name="BExKO06X0EAD3ABEG1E8PWLDWHBA" localSheetId="0" hidden="1">#REF!</definedName>
    <definedName name="BExKO06X0EAD3ABEG1E8PWLDWHBA" hidden="1">#REF!</definedName>
    <definedName name="BExKO2AHHSGNI1AZOIOW21KPXKPE" localSheetId="5" hidden="1">#REF!</definedName>
    <definedName name="BExKO2AHHSGNI1AZOIOW21KPXKPE" localSheetId="9" hidden="1">#REF!</definedName>
    <definedName name="BExKO2AHHSGNI1AZOIOW21KPXKPE" localSheetId="6" hidden="1">#REF!</definedName>
    <definedName name="BExKO2AHHSGNI1AZOIOW21KPXKPE" localSheetId="10" hidden="1">#REF!</definedName>
    <definedName name="BExKO2AHHSGNI1AZOIOW21KPXKPE" localSheetId="13" hidden="1">#REF!</definedName>
    <definedName name="BExKO2AHHSGNI1AZOIOW21KPXKPE" localSheetId="14" hidden="1">#REF!</definedName>
    <definedName name="BExKO2AHHSGNI1AZOIOW21KPXKPE" localSheetId="16" hidden="1">#REF!</definedName>
    <definedName name="BExKO2AHHSGNI1AZOIOW21KPXKPE" localSheetId="15" hidden="1">#REF!</definedName>
    <definedName name="BExKO2AHHSGNI1AZOIOW21KPXKPE" localSheetId="18" hidden="1">#REF!</definedName>
    <definedName name="BExKO2AHHSGNI1AZOIOW21KPXKPE" localSheetId="17" hidden="1">#REF!</definedName>
    <definedName name="BExKO2AHHSGNI1AZOIOW21KPXKPE" localSheetId="2" hidden="1">#REF!</definedName>
    <definedName name="BExKO2AHHSGNI1AZOIOW21KPXKPE" localSheetId="0" hidden="1">#REF!</definedName>
    <definedName name="BExKO2AHHSGNI1AZOIOW21KPXKPE" hidden="1">#REF!</definedName>
    <definedName name="BExKO2FXWJWC5IZLDN8JHYILQJ2N" localSheetId="5" hidden="1">#REF!</definedName>
    <definedName name="BExKO2FXWJWC5IZLDN8JHYILQJ2N" localSheetId="9" hidden="1">#REF!</definedName>
    <definedName name="BExKO2FXWJWC5IZLDN8JHYILQJ2N" localSheetId="6" hidden="1">#REF!</definedName>
    <definedName name="BExKO2FXWJWC5IZLDN8JHYILQJ2N" localSheetId="10" hidden="1">#REF!</definedName>
    <definedName name="BExKO2FXWJWC5IZLDN8JHYILQJ2N" localSheetId="13" hidden="1">#REF!</definedName>
    <definedName name="BExKO2FXWJWC5IZLDN8JHYILQJ2N" localSheetId="14" hidden="1">#REF!</definedName>
    <definedName name="BExKO2FXWJWC5IZLDN8JHYILQJ2N" localSheetId="16" hidden="1">#REF!</definedName>
    <definedName name="BExKO2FXWJWC5IZLDN8JHYILQJ2N" localSheetId="15" hidden="1">#REF!</definedName>
    <definedName name="BExKO2FXWJWC5IZLDN8JHYILQJ2N" localSheetId="18" hidden="1">#REF!</definedName>
    <definedName name="BExKO2FXWJWC5IZLDN8JHYILQJ2N" localSheetId="17" hidden="1">#REF!</definedName>
    <definedName name="BExKO2FXWJWC5IZLDN8JHYILQJ2N" localSheetId="2" hidden="1">#REF!</definedName>
    <definedName name="BExKO2FXWJWC5IZLDN8JHYILQJ2N" localSheetId="0" hidden="1">#REF!</definedName>
    <definedName name="BExKO2FXWJWC5IZLDN8JHYILQJ2N" hidden="1">#REF!</definedName>
    <definedName name="BExKO438WZ8FKOU00NURGFMOYXWN" localSheetId="5" hidden="1">#REF!</definedName>
    <definedName name="BExKO438WZ8FKOU00NURGFMOYXWN" localSheetId="9" hidden="1">#REF!</definedName>
    <definedName name="BExKO438WZ8FKOU00NURGFMOYXWN" localSheetId="6" hidden="1">#REF!</definedName>
    <definedName name="BExKO438WZ8FKOU00NURGFMOYXWN" localSheetId="10" hidden="1">#REF!</definedName>
    <definedName name="BExKO438WZ8FKOU00NURGFMOYXWN" localSheetId="13" hidden="1">#REF!</definedName>
    <definedName name="BExKO438WZ8FKOU00NURGFMOYXWN" localSheetId="14" hidden="1">#REF!</definedName>
    <definedName name="BExKO438WZ8FKOU00NURGFMOYXWN" localSheetId="16" hidden="1">#REF!</definedName>
    <definedName name="BExKO438WZ8FKOU00NURGFMOYXWN" localSheetId="15" hidden="1">#REF!</definedName>
    <definedName name="BExKO438WZ8FKOU00NURGFMOYXWN" localSheetId="18" hidden="1">#REF!</definedName>
    <definedName name="BExKO438WZ8FKOU00NURGFMOYXWN" localSheetId="17" hidden="1">#REF!</definedName>
    <definedName name="BExKO438WZ8FKOU00NURGFMOYXWN" localSheetId="2" hidden="1">#REF!</definedName>
    <definedName name="BExKO438WZ8FKOU00NURGFMOYXWN" localSheetId="0" hidden="1">#REF!</definedName>
    <definedName name="BExKO438WZ8FKOU00NURGFMOYXWN" hidden="1">#REF!</definedName>
    <definedName name="BExKO551EZ73M80UFHBQE7BQVU4L" localSheetId="5" hidden="1">#REF!</definedName>
    <definedName name="BExKO551EZ73M80UFHBQE7BQVU4L" localSheetId="9" hidden="1">#REF!</definedName>
    <definedName name="BExKO551EZ73M80UFHBQE7BQVU4L" localSheetId="6" hidden="1">#REF!</definedName>
    <definedName name="BExKO551EZ73M80UFHBQE7BQVU4L" localSheetId="10" hidden="1">#REF!</definedName>
    <definedName name="BExKO551EZ73M80UFHBQE7BQVU4L" localSheetId="13" hidden="1">#REF!</definedName>
    <definedName name="BExKO551EZ73M80UFHBQE7BQVU4L" localSheetId="14" hidden="1">#REF!</definedName>
    <definedName name="BExKO551EZ73M80UFHBQE7BQVU4L" localSheetId="16" hidden="1">#REF!</definedName>
    <definedName name="BExKO551EZ73M80UFHBQE7BQVU4L" localSheetId="15" hidden="1">#REF!</definedName>
    <definedName name="BExKO551EZ73M80UFHBQE7BQVU4L" localSheetId="18" hidden="1">#REF!</definedName>
    <definedName name="BExKO551EZ73M80UFHBQE7BQVU4L" localSheetId="17" hidden="1">#REF!</definedName>
    <definedName name="BExKO551EZ73M80UFHBQE7BQVU4L" localSheetId="2" hidden="1">#REF!</definedName>
    <definedName name="BExKO551EZ73M80UFHBQE7BQVU4L" localSheetId="0" hidden="1">#REF!</definedName>
    <definedName name="BExKO551EZ73M80UFHBQE7BQVU4L" hidden="1">#REF!</definedName>
    <definedName name="BExKOBA4VTRV9YG31IM1PDDO3J9M" localSheetId="5" hidden="1">#REF!</definedName>
    <definedName name="BExKOBA4VTRV9YG31IM1PDDO3J9M" localSheetId="9" hidden="1">#REF!</definedName>
    <definedName name="BExKOBA4VTRV9YG31IM1PDDO3J9M" localSheetId="6" hidden="1">#REF!</definedName>
    <definedName name="BExKOBA4VTRV9YG31IM1PDDO3J9M" localSheetId="10" hidden="1">#REF!</definedName>
    <definedName name="BExKOBA4VTRV9YG31IM1PDDO3J9M" localSheetId="13" hidden="1">#REF!</definedName>
    <definedName name="BExKOBA4VTRV9YG31IM1PDDO3J9M" localSheetId="14" hidden="1">#REF!</definedName>
    <definedName name="BExKOBA4VTRV9YG31IM1PDDO3J9M" localSheetId="16" hidden="1">#REF!</definedName>
    <definedName name="BExKOBA4VTRV9YG31IM1PDDO3J9M" localSheetId="15" hidden="1">#REF!</definedName>
    <definedName name="BExKOBA4VTRV9YG31IM1PDDO3J9M" localSheetId="18" hidden="1">#REF!</definedName>
    <definedName name="BExKOBA4VTRV9YG31IM1PDDO3J9M" localSheetId="17" hidden="1">#REF!</definedName>
    <definedName name="BExKOBA4VTRV9YG31IM1PDDO3J9M" localSheetId="2" hidden="1">#REF!</definedName>
    <definedName name="BExKOBA4VTRV9YG31IM1PDDO3J9M" localSheetId="0" hidden="1">#REF!</definedName>
    <definedName name="BExKOBA4VTRV9YG31IM1PDDO3J9M" hidden="1">#REF!</definedName>
    <definedName name="BExKODIZGWW2EQD0FEYW6WK6XLCM" localSheetId="5" hidden="1">#REF!</definedName>
    <definedName name="BExKODIZGWW2EQD0FEYW6WK6XLCM" localSheetId="9" hidden="1">#REF!</definedName>
    <definedName name="BExKODIZGWW2EQD0FEYW6WK6XLCM" localSheetId="6" hidden="1">#REF!</definedName>
    <definedName name="BExKODIZGWW2EQD0FEYW6WK6XLCM" localSheetId="10" hidden="1">#REF!</definedName>
    <definedName name="BExKODIZGWW2EQD0FEYW6WK6XLCM" localSheetId="13" hidden="1">#REF!</definedName>
    <definedName name="BExKODIZGWW2EQD0FEYW6WK6XLCM" localSheetId="14" hidden="1">#REF!</definedName>
    <definedName name="BExKODIZGWW2EQD0FEYW6WK6XLCM" localSheetId="16" hidden="1">#REF!</definedName>
    <definedName name="BExKODIZGWW2EQD0FEYW6WK6XLCM" localSheetId="15" hidden="1">#REF!</definedName>
    <definedName name="BExKODIZGWW2EQD0FEYW6WK6XLCM" localSheetId="18" hidden="1">#REF!</definedName>
    <definedName name="BExKODIZGWW2EQD0FEYW6WK6XLCM" localSheetId="17" hidden="1">#REF!</definedName>
    <definedName name="BExKODIZGWW2EQD0FEYW6WK6XLCM" localSheetId="2" hidden="1">#REF!</definedName>
    <definedName name="BExKODIZGWW2EQD0FEYW6WK6XLCM" localSheetId="0" hidden="1">#REF!</definedName>
    <definedName name="BExKODIZGWW2EQD0FEYW6WK6XLCM" hidden="1">#REF!</definedName>
    <definedName name="BExKOPO2HPWVQGAKW8LOZMPIDEFG" localSheetId="5" hidden="1">#REF!</definedName>
    <definedName name="BExKOPO2HPWVQGAKW8LOZMPIDEFG" localSheetId="9" hidden="1">#REF!</definedName>
    <definedName name="BExKOPO2HPWVQGAKW8LOZMPIDEFG" localSheetId="6" hidden="1">#REF!</definedName>
    <definedName name="BExKOPO2HPWVQGAKW8LOZMPIDEFG" localSheetId="10" hidden="1">#REF!</definedName>
    <definedName name="BExKOPO2HPWVQGAKW8LOZMPIDEFG" localSheetId="13" hidden="1">#REF!</definedName>
    <definedName name="BExKOPO2HPWVQGAKW8LOZMPIDEFG" localSheetId="14" hidden="1">#REF!</definedName>
    <definedName name="BExKOPO2HPWVQGAKW8LOZMPIDEFG" localSheetId="16" hidden="1">#REF!</definedName>
    <definedName name="BExKOPO2HPWVQGAKW8LOZMPIDEFG" localSheetId="15" hidden="1">#REF!</definedName>
    <definedName name="BExKOPO2HPWVQGAKW8LOZMPIDEFG" localSheetId="18" hidden="1">#REF!</definedName>
    <definedName name="BExKOPO2HPWVQGAKW8LOZMPIDEFG" localSheetId="17" hidden="1">#REF!</definedName>
    <definedName name="BExKOPO2HPWVQGAKW8LOZMPIDEFG" localSheetId="2" hidden="1">#REF!</definedName>
    <definedName name="BExKOPO2HPWVQGAKW8LOZMPIDEFG" localSheetId="0" hidden="1">#REF!</definedName>
    <definedName name="BExKOPO2HPWVQGAKW8LOZMPIDEFG" hidden="1">#REF!</definedName>
    <definedName name="BExKP7SRQ3MN5BDYXV2XMBQNUH23" localSheetId="5" hidden="1">#REF!</definedName>
    <definedName name="BExKP7SRQ3MN5BDYXV2XMBQNUH23" localSheetId="9" hidden="1">#REF!</definedName>
    <definedName name="BExKP7SRQ3MN5BDYXV2XMBQNUH23" localSheetId="6" hidden="1">#REF!</definedName>
    <definedName name="BExKP7SRQ3MN5BDYXV2XMBQNUH23" localSheetId="10" hidden="1">#REF!</definedName>
    <definedName name="BExKP7SRQ3MN5BDYXV2XMBQNUH23" localSheetId="13" hidden="1">#REF!</definedName>
    <definedName name="BExKP7SRQ3MN5BDYXV2XMBQNUH23" localSheetId="14" hidden="1">#REF!</definedName>
    <definedName name="BExKP7SRQ3MN5BDYXV2XMBQNUH23" localSheetId="16" hidden="1">#REF!</definedName>
    <definedName name="BExKP7SRQ3MN5BDYXV2XMBQNUH23" localSheetId="15" hidden="1">#REF!</definedName>
    <definedName name="BExKP7SRQ3MN5BDYXV2XMBQNUH23" localSheetId="18" hidden="1">#REF!</definedName>
    <definedName name="BExKP7SRQ3MN5BDYXV2XMBQNUH23" localSheetId="17" hidden="1">#REF!</definedName>
    <definedName name="BExKP7SRQ3MN5BDYXV2XMBQNUH23" localSheetId="2" hidden="1">#REF!</definedName>
    <definedName name="BExKP7SRQ3MN5BDYXV2XMBQNUH23" localSheetId="0" hidden="1">#REF!</definedName>
    <definedName name="BExKP7SRQ3MN5BDYXV2XMBQNUH23" hidden="1">#REF!</definedName>
    <definedName name="BExKPEZP0QTKOTLIMMIFSVTHQEEK" localSheetId="5" hidden="1">#REF!</definedName>
    <definedName name="BExKPEZP0QTKOTLIMMIFSVTHQEEK" localSheetId="9" hidden="1">#REF!</definedName>
    <definedName name="BExKPEZP0QTKOTLIMMIFSVTHQEEK" localSheetId="6" hidden="1">#REF!</definedName>
    <definedName name="BExKPEZP0QTKOTLIMMIFSVTHQEEK" localSheetId="10" hidden="1">#REF!</definedName>
    <definedName name="BExKPEZP0QTKOTLIMMIFSVTHQEEK" localSheetId="13" hidden="1">#REF!</definedName>
    <definedName name="BExKPEZP0QTKOTLIMMIFSVTHQEEK" localSheetId="14" hidden="1">#REF!</definedName>
    <definedName name="BExKPEZP0QTKOTLIMMIFSVTHQEEK" localSheetId="16" hidden="1">#REF!</definedName>
    <definedName name="BExKPEZP0QTKOTLIMMIFSVTHQEEK" localSheetId="15" hidden="1">#REF!</definedName>
    <definedName name="BExKPEZP0QTKOTLIMMIFSVTHQEEK" localSheetId="18" hidden="1">#REF!</definedName>
    <definedName name="BExKPEZP0QTKOTLIMMIFSVTHQEEK" localSheetId="17" hidden="1">#REF!</definedName>
    <definedName name="BExKPEZP0QTKOTLIMMIFSVTHQEEK" localSheetId="2" hidden="1">#REF!</definedName>
    <definedName name="BExKPEZP0QTKOTLIMMIFSVTHQEEK" localSheetId="0" hidden="1">#REF!</definedName>
    <definedName name="BExKPEZP0QTKOTLIMMIFSVTHQEEK" hidden="1">#REF!</definedName>
    <definedName name="BExKPFFSVTL757PNITV8R9RN4452" localSheetId="5" hidden="1">#REF!</definedName>
    <definedName name="BExKPFFSVTL757PNITV8R9RN4452" localSheetId="9" hidden="1">#REF!</definedName>
    <definedName name="BExKPFFSVTL757PNITV8R9RN4452" localSheetId="6" hidden="1">#REF!</definedName>
    <definedName name="BExKPFFSVTL757PNITV8R9RN4452" localSheetId="10" hidden="1">#REF!</definedName>
    <definedName name="BExKPFFSVTL757PNITV8R9RN4452" localSheetId="13" hidden="1">#REF!</definedName>
    <definedName name="BExKPFFSVTL757PNITV8R9RN4452" localSheetId="14" hidden="1">#REF!</definedName>
    <definedName name="BExKPFFSVTL757PNITV8R9RN4452" localSheetId="16" hidden="1">#REF!</definedName>
    <definedName name="BExKPFFSVTL757PNITV8R9RN4452" localSheetId="15" hidden="1">#REF!</definedName>
    <definedName name="BExKPFFSVTL757PNITV8R9RN4452" localSheetId="18" hidden="1">#REF!</definedName>
    <definedName name="BExKPFFSVTL757PNITV8R9RN4452" localSheetId="17" hidden="1">#REF!</definedName>
    <definedName name="BExKPFFSVTL757PNITV8R9RN4452" localSheetId="2" hidden="1">#REF!</definedName>
    <definedName name="BExKPFFSVTL757PNITV8R9RN4452" localSheetId="0" hidden="1">#REF!</definedName>
    <definedName name="BExKPFFSVTL757PNITV8R9RN4452" hidden="1">#REF!</definedName>
    <definedName name="BExKPIL5ZWOXQAENH3VP3ZHA2N7N" localSheetId="5" hidden="1">#REF!</definedName>
    <definedName name="BExKPIL5ZWOXQAENH3VP3ZHA2N7N" localSheetId="9" hidden="1">#REF!</definedName>
    <definedName name="BExKPIL5ZWOXQAENH3VP3ZHA2N7N" localSheetId="6" hidden="1">#REF!</definedName>
    <definedName name="BExKPIL5ZWOXQAENH3VP3ZHA2N7N" localSheetId="10" hidden="1">#REF!</definedName>
    <definedName name="BExKPIL5ZWOXQAENH3VP3ZHA2N7N" localSheetId="16" hidden="1">#REF!</definedName>
    <definedName name="BExKPIL5ZWOXQAENH3VP3ZHA2N7N" localSheetId="15" hidden="1">#REF!</definedName>
    <definedName name="BExKPIL5ZWOXQAENH3VP3ZHA2N7N" localSheetId="18" hidden="1">#REF!</definedName>
    <definedName name="BExKPIL5ZWOXQAENH3VP3ZHA2N7N" localSheetId="17" hidden="1">#REF!</definedName>
    <definedName name="BExKPIL5ZWOXQAENH3VP3ZHA2N7N" localSheetId="2" hidden="1">#REF!</definedName>
    <definedName name="BExKPIL5ZWOXQAENH3VP3ZHA2N7N" localSheetId="0" hidden="1">#REF!</definedName>
    <definedName name="BExKPIL5ZWOXQAENH3VP3ZHA2N7N" hidden="1">#REF!</definedName>
    <definedName name="BExKPJHKPVROP9QX9BMBZMU2HEZ1" localSheetId="5" hidden="1">#REF!</definedName>
    <definedName name="BExKPJHKPVROP9QX9BMBZMU2HEZ1" localSheetId="9" hidden="1">#REF!</definedName>
    <definedName name="BExKPJHKPVROP9QX9BMBZMU2HEZ1" localSheetId="6" hidden="1">#REF!</definedName>
    <definedName name="BExKPJHKPVROP9QX9BMBZMU2HEZ1" localSheetId="10" hidden="1">#REF!</definedName>
    <definedName name="BExKPJHKPVROP9QX9BMBZMU2HEZ1" localSheetId="13" hidden="1">#REF!</definedName>
    <definedName name="BExKPJHKPVROP9QX9BMBZMU2HEZ1" localSheetId="14" hidden="1">#REF!</definedName>
    <definedName name="BExKPJHKPVROP9QX9BMBZMU2HEZ1" localSheetId="16" hidden="1">#REF!</definedName>
    <definedName name="BExKPJHKPVROP9QX9BMBZMU2HEZ1" localSheetId="15" hidden="1">#REF!</definedName>
    <definedName name="BExKPJHKPVROP9QX9BMBZMU2HEZ1" localSheetId="18" hidden="1">#REF!</definedName>
    <definedName name="BExKPJHKPVROP9QX9BMBZMU2HEZ1" localSheetId="17" hidden="1">#REF!</definedName>
    <definedName name="BExKPJHKPVROP9QX9BMBZMU2HEZ1" localSheetId="2" hidden="1">#REF!</definedName>
    <definedName name="BExKPJHKPVROP9QX9BMBZMU2HEZ1" localSheetId="0" hidden="1">#REF!</definedName>
    <definedName name="BExKPJHKPVROP9QX9BMBZMU2HEZ1" hidden="1">#REF!</definedName>
    <definedName name="BExKPLQJX0HJ8OTXBXH9IC9J2V0W" localSheetId="5" hidden="1">#REF!</definedName>
    <definedName name="BExKPLQJX0HJ8OTXBXH9IC9J2V0W" localSheetId="9" hidden="1">#REF!</definedName>
    <definedName name="BExKPLQJX0HJ8OTXBXH9IC9J2V0W" localSheetId="6" hidden="1">#REF!</definedName>
    <definedName name="BExKPLQJX0HJ8OTXBXH9IC9J2V0W" localSheetId="10" hidden="1">#REF!</definedName>
    <definedName name="BExKPLQJX0HJ8OTXBXH9IC9J2V0W" localSheetId="13" hidden="1">#REF!</definedName>
    <definedName name="BExKPLQJX0HJ8OTXBXH9IC9J2V0W" localSheetId="14" hidden="1">#REF!</definedName>
    <definedName name="BExKPLQJX0HJ8OTXBXH9IC9J2V0W" localSheetId="16" hidden="1">#REF!</definedName>
    <definedName name="BExKPLQJX0HJ8OTXBXH9IC9J2V0W" localSheetId="15" hidden="1">#REF!</definedName>
    <definedName name="BExKPLQJX0HJ8OTXBXH9IC9J2V0W" localSheetId="18" hidden="1">#REF!</definedName>
    <definedName name="BExKPLQJX0HJ8OTXBXH9IC9J2V0W" localSheetId="17" hidden="1">#REF!</definedName>
    <definedName name="BExKPLQJX0HJ8OTXBXH9IC9J2V0W" localSheetId="2" hidden="1">#REF!</definedName>
    <definedName name="BExKPLQJX0HJ8OTXBXH9IC9J2V0W" localSheetId="0" hidden="1">#REF!</definedName>
    <definedName name="BExKPLQJX0HJ8OTXBXH9IC9J2V0W" hidden="1">#REF!</definedName>
    <definedName name="BExKPN8C7GN36ZJZHLOB74LU6KT0" localSheetId="5" hidden="1">#REF!</definedName>
    <definedName name="BExKPN8C7GN36ZJZHLOB74LU6KT0" localSheetId="9" hidden="1">#REF!</definedName>
    <definedName name="BExKPN8C7GN36ZJZHLOB74LU6KT0" localSheetId="6" hidden="1">#REF!</definedName>
    <definedName name="BExKPN8C7GN36ZJZHLOB74LU6KT0" localSheetId="10" hidden="1">#REF!</definedName>
    <definedName name="BExKPN8C7GN36ZJZHLOB74LU6KT0" localSheetId="13" hidden="1">#REF!</definedName>
    <definedName name="BExKPN8C7GN36ZJZHLOB74LU6KT0" localSheetId="14" hidden="1">#REF!</definedName>
    <definedName name="BExKPN8C7GN36ZJZHLOB74LU6KT0" localSheetId="16" hidden="1">#REF!</definedName>
    <definedName name="BExKPN8C7GN36ZJZHLOB74LU6KT0" localSheetId="15" hidden="1">#REF!</definedName>
    <definedName name="BExKPN8C7GN36ZJZHLOB74LU6KT0" localSheetId="18" hidden="1">#REF!</definedName>
    <definedName name="BExKPN8C7GN36ZJZHLOB74LU6KT0" localSheetId="17" hidden="1">#REF!</definedName>
    <definedName name="BExKPN8C7GN36ZJZHLOB74LU6KT0" localSheetId="2" hidden="1">#REF!</definedName>
    <definedName name="BExKPN8C7GN36ZJZHLOB74LU6KT0" localSheetId="0" hidden="1">#REF!</definedName>
    <definedName name="BExKPN8C7GN36ZJZHLOB74LU6KT0" hidden="1">#REF!</definedName>
    <definedName name="BExKPX9VZ1J5021Q98K60HMPJU58" localSheetId="5" hidden="1">#REF!</definedName>
    <definedName name="BExKPX9VZ1J5021Q98K60HMPJU58" localSheetId="9" hidden="1">#REF!</definedName>
    <definedName name="BExKPX9VZ1J5021Q98K60HMPJU58" localSheetId="6" hidden="1">#REF!</definedName>
    <definedName name="BExKPX9VZ1J5021Q98K60HMPJU58" localSheetId="10" hidden="1">#REF!</definedName>
    <definedName name="BExKPX9VZ1J5021Q98K60HMPJU58" localSheetId="13" hidden="1">#REF!</definedName>
    <definedName name="BExKPX9VZ1J5021Q98K60HMPJU58" localSheetId="14" hidden="1">#REF!</definedName>
    <definedName name="BExKPX9VZ1J5021Q98K60HMPJU58" localSheetId="16" hidden="1">#REF!</definedName>
    <definedName name="BExKPX9VZ1J5021Q98K60HMPJU58" localSheetId="15" hidden="1">#REF!</definedName>
    <definedName name="BExKPX9VZ1J5021Q98K60HMPJU58" localSheetId="18" hidden="1">#REF!</definedName>
    <definedName name="BExKPX9VZ1J5021Q98K60HMPJU58" localSheetId="17" hidden="1">#REF!</definedName>
    <definedName name="BExKPX9VZ1J5021Q98K60HMPJU58" localSheetId="2" hidden="1">#REF!</definedName>
    <definedName name="BExKPX9VZ1J5021Q98K60HMPJU58" localSheetId="0" hidden="1">#REF!</definedName>
    <definedName name="BExKPX9VZ1J5021Q98K60HMPJU58" hidden="1">#REF!</definedName>
    <definedName name="BExKQGGEP203MUWSJVORTY7RFOFT" localSheetId="5" hidden="1">#REF!</definedName>
    <definedName name="BExKQGGEP203MUWSJVORTY7RFOFT" localSheetId="9" hidden="1">#REF!</definedName>
    <definedName name="BExKQGGEP203MUWSJVORTY7RFOFT" localSheetId="6" hidden="1">#REF!</definedName>
    <definedName name="BExKQGGEP203MUWSJVORTY7RFOFT" localSheetId="10" hidden="1">#REF!</definedName>
    <definedName name="BExKQGGEP203MUWSJVORTY7RFOFT" localSheetId="13" hidden="1">#REF!</definedName>
    <definedName name="BExKQGGEP203MUWSJVORTY7RFOFT" localSheetId="14" hidden="1">#REF!</definedName>
    <definedName name="BExKQGGEP203MUWSJVORTY7RFOFT" localSheetId="16" hidden="1">#REF!</definedName>
    <definedName name="BExKQGGEP203MUWSJVORTY7RFOFT" localSheetId="15" hidden="1">#REF!</definedName>
    <definedName name="BExKQGGEP203MUWSJVORTY7RFOFT" localSheetId="18" hidden="1">#REF!</definedName>
    <definedName name="BExKQGGEP203MUWSJVORTY7RFOFT" localSheetId="17" hidden="1">#REF!</definedName>
    <definedName name="BExKQGGEP203MUWSJVORTY7RFOFT" localSheetId="2" hidden="1">#REF!</definedName>
    <definedName name="BExKQGGEP203MUWSJVORTY7RFOFT" localSheetId="0" hidden="1">#REF!</definedName>
    <definedName name="BExKQGGEP203MUWSJVORTY7RFOFT" hidden="1">#REF!</definedName>
    <definedName name="BExKQJGAAWNM3NT19E9I0CQDBTU0" localSheetId="5" hidden="1">#REF!</definedName>
    <definedName name="BExKQJGAAWNM3NT19E9I0CQDBTU0" localSheetId="9" hidden="1">#REF!</definedName>
    <definedName name="BExKQJGAAWNM3NT19E9I0CQDBTU0" localSheetId="6" hidden="1">#REF!</definedName>
    <definedName name="BExKQJGAAWNM3NT19E9I0CQDBTU0" localSheetId="10" hidden="1">#REF!</definedName>
    <definedName name="BExKQJGAAWNM3NT19E9I0CQDBTU0" localSheetId="13" hidden="1">#REF!</definedName>
    <definedName name="BExKQJGAAWNM3NT19E9I0CQDBTU0" localSheetId="14" hidden="1">#REF!</definedName>
    <definedName name="BExKQJGAAWNM3NT19E9I0CQDBTU0" localSheetId="16" hidden="1">#REF!</definedName>
    <definedName name="BExKQJGAAWNM3NT19E9I0CQDBTU0" localSheetId="15" hidden="1">#REF!</definedName>
    <definedName name="BExKQJGAAWNM3NT19E9I0CQDBTU0" localSheetId="18" hidden="1">#REF!</definedName>
    <definedName name="BExKQJGAAWNM3NT19E9I0CQDBTU0" localSheetId="17" hidden="1">#REF!</definedName>
    <definedName name="BExKQJGAAWNM3NT19E9I0CQDBTU0" localSheetId="2" hidden="1">#REF!</definedName>
    <definedName name="BExKQJGAAWNM3NT19E9I0CQDBTU0" localSheetId="0" hidden="1">#REF!</definedName>
    <definedName name="BExKQJGAAWNM3NT19E9I0CQDBTU0" hidden="1">#REF!</definedName>
    <definedName name="BExKQM5GJ1ZN5REKFE7YVBQ0KXWF" localSheetId="5" hidden="1">#REF!</definedName>
    <definedName name="BExKQM5GJ1ZN5REKFE7YVBQ0KXWF" localSheetId="9" hidden="1">#REF!</definedName>
    <definedName name="BExKQM5GJ1ZN5REKFE7YVBQ0KXWF" localSheetId="6" hidden="1">#REF!</definedName>
    <definedName name="BExKQM5GJ1ZN5REKFE7YVBQ0KXWF" localSheetId="10" hidden="1">#REF!</definedName>
    <definedName name="BExKQM5GJ1ZN5REKFE7YVBQ0KXWF" localSheetId="13" hidden="1">#REF!</definedName>
    <definedName name="BExKQM5GJ1ZN5REKFE7YVBQ0KXWF" localSheetId="14" hidden="1">#REF!</definedName>
    <definedName name="BExKQM5GJ1ZN5REKFE7YVBQ0KXWF" localSheetId="16" hidden="1">#REF!</definedName>
    <definedName name="BExKQM5GJ1ZN5REKFE7YVBQ0KXWF" localSheetId="15" hidden="1">#REF!</definedName>
    <definedName name="BExKQM5GJ1ZN5REKFE7YVBQ0KXWF" localSheetId="18" hidden="1">#REF!</definedName>
    <definedName name="BExKQM5GJ1ZN5REKFE7YVBQ0KXWF" localSheetId="17" hidden="1">#REF!</definedName>
    <definedName name="BExKQM5GJ1ZN5REKFE7YVBQ0KXWF" localSheetId="2" hidden="1">#REF!</definedName>
    <definedName name="BExKQM5GJ1ZN5REKFE7YVBQ0KXWF" localSheetId="0" hidden="1">#REF!</definedName>
    <definedName name="BExKQM5GJ1ZN5REKFE7YVBQ0KXWF" hidden="1">#REF!</definedName>
    <definedName name="BExKQQ71278061G7ZFYGPWOMOMY2" localSheetId="5" hidden="1">#REF!</definedName>
    <definedName name="BExKQQ71278061G7ZFYGPWOMOMY2" localSheetId="9" hidden="1">#REF!</definedName>
    <definedName name="BExKQQ71278061G7ZFYGPWOMOMY2" localSheetId="6" hidden="1">#REF!</definedName>
    <definedName name="BExKQQ71278061G7ZFYGPWOMOMY2" localSheetId="10" hidden="1">#REF!</definedName>
    <definedName name="BExKQQ71278061G7ZFYGPWOMOMY2" localSheetId="13" hidden="1">#REF!</definedName>
    <definedName name="BExKQQ71278061G7ZFYGPWOMOMY2" localSheetId="14" hidden="1">#REF!</definedName>
    <definedName name="BExKQQ71278061G7ZFYGPWOMOMY2" localSheetId="16" hidden="1">#REF!</definedName>
    <definedName name="BExKQQ71278061G7ZFYGPWOMOMY2" localSheetId="15" hidden="1">#REF!</definedName>
    <definedName name="BExKQQ71278061G7ZFYGPWOMOMY2" localSheetId="18" hidden="1">#REF!</definedName>
    <definedName name="BExKQQ71278061G7ZFYGPWOMOMY2" localSheetId="17" hidden="1">#REF!</definedName>
    <definedName name="BExKQQ71278061G7ZFYGPWOMOMY2" localSheetId="2" hidden="1">#REF!</definedName>
    <definedName name="BExKQQ71278061G7ZFYGPWOMOMY2" localSheetId="0" hidden="1">#REF!</definedName>
    <definedName name="BExKQQ71278061G7ZFYGPWOMOMY2" hidden="1">#REF!</definedName>
    <definedName name="BExKQTXRG3ECU8NT47UR7643LO5G" localSheetId="5" hidden="1">#REF!</definedName>
    <definedName name="BExKQTXRG3ECU8NT47UR7643LO5G" localSheetId="9" hidden="1">#REF!</definedName>
    <definedName name="BExKQTXRG3ECU8NT47UR7643LO5G" localSheetId="6" hidden="1">#REF!</definedName>
    <definedName name="BExKQTXRG3ECU8NT47UR7643LO5G" localSheetId="10" hidden="1">#REF!</definedName>
    <definedName name="BExKQTXRG3ECU8NT47UR7643LO5G" localSheetId="13" hidden="1">#REF!</definedName>
    <definedName name="BExKQTXRG3ECU8NT47UR7643LO5G" localSheetId="14" hidden="1">#REF!</definedName>
    <definedName name="BExKQTXRG3ECU8NT47UR7643LO5G" localSheetId="16" hidden="1">#REF!</definedName>
    <definedName name="BExKQTXRG3ECU8NT47UR7643LO5G" localSheetId="15" hidden="1">#REF!</definedName>
    <definedName name="BExKQTXRG3ECU8NT47UR7643LO5G" localSheetId="18" hidden="1">#REF!</definedName>
    <definedName name="BExKQTXRG3ECU8NT47UR7643LO5G" localSheetId="17" hidden="1">#REF!</definedName>
    <definedName name="BExKQTXRG3ECU8NT47UR7643LO5G" localSheetId="2" hidden="1">#REF!</definedName>
    <definedName name="BExKQTXRG3ECU8NT47UR7643LO5G" localSheetId="0" hidden="1">#REF!</definedName>
    <definedName name="BExKQTXRG3ECU8NT47UR7643LO5G" hidden="1">#REF!</definedName>
    <definedName name="BExKQVL7HPOIZ4FHANDFMVOJLEPR" localSheetId="5" hidden="1">#REF!</definedName>
    <definedName name="BExKQVL7HPOIZ4FHANDFMVOJLEPR" localSheetId="9" hidden="1">#REF!</definedName>
    <definedName name="BExKQVL7HPOIZ4FHANDFMVOJLEPR" localSheetId="6" hidden="1">#REF!</definedName>
    <definedName name="BExKQVL7HPOIZ4FHANDFMVOJLEPR" localSheetId="10" hidden="1">#REF!</definedName>
    <definedName name="BExKQVL7HPOIZ4FHANDFMVOJLEPR" localSheetId="13" hidden="1">#REF!</definedName>
    <definedName name="BExKQVL7HPOIZ4FHANDFMVOJLEPR" localSheetId="14" hidden="1">#REF!</definedName>
    <definedName name="BExKQVL7HPOIZ4FHANDFMVOJLEPR" localSheetId="16" hidden="1">#REF!</definedName>
    <definedName name="BExKQVL7HPOIZ4FHANDFMVOJLEPR" localSheetId="15" hidden="1">#REF!</definedName>
    <definedName name="BExKQVL7HPOIZ4FHANDFMVOJLEPR" localSheetId="18" hidden="1">#REF!</definedName>
    <definedName name="BExKQVL7HPOIZ4FHANDFMVOJLEPR" localSheetId="17" hidden="1">#REF!</definedName>
    <definedName name="BExKQVL7HPOIZ4FHANDFMVOJLEPR" localSheetId="2" hidden="1">#REF!</definedName>
    <definedName name="BExKQVL7HPOIZ4FHANDFMVOJLEPR" localSheetId="0" hidden="1">#REF!</definedName>
    <definedName name="BExKQVL7HPOIZ4FHANDFMVOJLEPR" hidden="1">#REF!</definedName>
    <definedName name="BExKR3ZAJRYXZB4M7XZPK0I7E55W" localSheetId="5" hidden="1">#REF!</definedName>
    <definedName name="BExKR3ZAJRYXZB4M7XZPK0I7E55W" localSheetId="9" hidden="1">#REF!</definedName>
    <definedName name="BExKR3ZAJRYXZB4M7XZPK0I7E55W" localSheetId="6" hidden="1">#REF!</definedName>
    <definedName name="BExKR3ZAJRYXZB4M7XZPK0I7E55W" localSheetId="10" hidden="1">#REF!</definedName>
    <definedName name="BExKR3ZAJRYXZB4M7XZPK0I7E55W" localSheetId="13" hidden="1">#REF!</definedName>
    <definedName name="BExKR3ZAJRYXZB4M7XZPK0I7E55W" localSheetId="14" hidden="1">#REF!</definedName>
    <definedName name="BExKR3ZAJRYXZB4M7XZPK0I7E55W" localSheetId="16" hidden="1">#REF!</definedName>
    <definedName name="BExKR3ZAJRYXZB4M7XZPK0I7E55W" localSheetId="15" hidden="1">#REF!</definedName>
    <definedName name="BExKR3ZAJRYXZB4M7XZPK0I7E55W" localSheetId="18" hidden="1">#REF!</definedName>
    <definedName name="BExKR3ZAJRYXZB4M7XZPK0I7E55W" localSheetId="17" hidden="1">#REF!</definedName>
    <definedName name="BExKR3ZAJRYXZB4M7XZPK0I7E55W" localSheetId="2" hidden="1">#REF!</definedName>
    <definedName name="BExKR3ZAJRYXZB4M7XZPK0I7E55W" localSheetId="0" hidden="1">#REF!</definedName>
    <definedName name="BExKR3ZAJRYXZB4M7XZPK0I7E55W" hidden="1">#REF!</definedName>
    <definedName name="BExKR8RZSEHW184G0Z56B4EGNU72" localSheetId="5" hidden="1">#REF!</definedName>
    <definedName name="BExKR8RZSEHW184G0Z56B4EGNU72" localSheetId="9" hidden="1">#REF!</definedName>
    <definedName name="BExKR8RZSEHW184G0Z56B4EGNU72" localSheetId="6" hidden="1">#REF!</definedName>
    <definedName name="BExKR8RZSEHW184G0Z56B4EGNU72" localSheetId="10" hidden="1">#REF!</definedName>
    <definedName name="BExKR8RZSEHW184G0Z56B4EGNU72" localSheetId="13" hidden="1">#REF!</definedName>
    <definedName name="BExKR8RZSEHW184G0Z56B4EGNU72" localSheetId="14" hidden="1">#REF!</definedName>
    <definedName name="BExKR8RZSEHW184G0Z56B4EGNU72" localSheetId="16" hidden="1">#REF!</definedName>
    <definedName name="BExKR8RZSEHW184G0Z56B4EGNU72" localSheetId="15" hidden="1">#REF!</definedName>
    <definedName name="BExKR8RZSEHW184G0Z56B4EGNU72" localSheetId="18" hidden="1">#REF!</definedName>
    <definedName name="BExKR8RZSEHW184G0Z56B4EGNU72" localSheetId="17" hidden="1">#REF!</definedName>
    <definedName name="BExKR8RZSEHW184G0Z56B4EGNU72" localSheetId="2" hidden="1">#REF!</definedName>
    <definedName name="BExKR8RZSEHW184G0Z56B4EGNU72" localSheetId="0" hidden="1">#REF!</definedName>
    <definedName name="BExKR8RZSEHW184G0Z56B4EGNU72" hidden="1">#REF!</definedName>
    <definedName name="BExKRHM60KUPM7RGAAFRSKX4TMS5" localSheetId="5" hidden="1">#REF!</definedName>
    <definedName name="BExKRHM60KUPM7RGAAFRSKX4TMS5" localSheetId="9" hidden="1">#REF!</definedName>
    <definedName name="BExKRHM60KUPM7RGAAFRSKX4TMS5" localSheetId="6" hidden="1">#REF!</definedName>
    <definedName name="BExKRHM60KUPM7RGAAFRSKX4TMS5" localSheetId="10" hidden="1">#REF!</definedName>
    <definedName name="BExKRHM60KUPM7RGAAFRSKX4TMS5" localSheetId="13" hidden="1">#REF!</definedName>
    <definedName name="BExKRHM60KUPM7RGAAFRSKX4TMS5" localSheetId="14" hidden="1">#REF!</definedName>
    <definedName name="BExKRHM60KUPM7RGAAFRSKX4TMS5" localSheetId="16" hidden="1">#REF!</definedName>
    <definedName name="BExKRHM60KUPM7RGAAFRSKX4TMS5" localSheetId="15" hidden="1">#REF!</definedName>
    <definedName name="BExKRHM60KUPM7RGAAFRSKX4TMS5" localSheetId="18" hidden="1">#REF!</definedName>
    <definedName name="BExKRHM60KUPM7RGAAFRSKX4TMS5" localSheetId="17" hidden="1">#REF!</definedName>
    <definedName name="BExKRHM60KUPM7RGAAFRSKX4TMS5" localSheetId="2" hidden="1">#REF!</definedName>
    <definedName name="BExKRHM60KUPM7RGAAFRSKX4TMS5" localSheetId="0" hidden="1">#REF!</definedName>
    <definedName name="BExKRHM60KUPM7RGAAFRSKX4TMS5" hidden="1">#REF!</definedName>
    <definedName name="BExKRQB2LX164R610N3VXJPD3C1W" localSheetId="5" hidden="1">#REF!</definedName>
    <definedName name="BExKRQB2LX164R610N3VXJPD3C1W" localSheetId="9" hidden="1">#REF!</definedName>
    <definedName name="BExKRQB2LX164R610N3VXJPD3C1W" localSheetId="6" hidden="1">#REF!</definedName>
    <definedName name="BExKRQB2LX164R610N3VXJPD3C1W" localSheetId="10" hidden="1">#REF!</definedName>
    <definedName name="BExKRQB2LX164R610N3VXJPD3C1W" localSheetId="13" hidden="1">#REF!</definedName>
    <definedName name="BExKRQB2LX164R610N3VXJPD3C1W" localSheetId="14" hidden="1">#REF!</definedName>
    <definedName name="BExKRQB2LX164R610N3VXJPD3C1W" localSheetId="16" hidden="1">#REF!</definedName>
    <definedName name="BExKRQB2LX164R610N3VXJPD3C1W" localSheetId="15" hidden="1">#REF!</definedName>
    <definedName name="BExKRQB2LX164R610N3VXJPD3C1W" localSheetId="18" hidden="1">#REF!</definedName>
    <definedName name="BExKRQB2LX164R610N3VXJPD3C1W" localSheetId="17" hidden="1">#REF!</definedName>
    <definedName name="BExKRQB2LX164R610N3VXJPD3C1W" localSheetId="2" hidden="1">#REF!</definedName>
    <definedName name="BExKRQB2LX164R610N3VXJPD3C1W" localSheetId="0" hidden="1">#REF!</definedName>
    <definedName name="BExKRQB2LX164R610N3VXJPD3C1W" hidden="1">#REF!</definedName>
    <definedName name="BExKRVUSQ6PA7ZYQSTEQL3X7PB9P" localSheetId="5" hidden="1">#REF!</definedName>
    <definedName name="BExKRVUSQ6PA7ZYQSTEQL3X7PB9P" localSheetId="9" hidden="1">#REF!</definedName>
    <definedName name="BExKRVUSQ6PA7ZYQSTEQL3X7PB9P" localSheetId="6" hidden="1">#REF!</definedName>
    <definedName name="BExKRVUSQ6PA7ZYQSTEQL3X7PB9P" localSheetId="10" hidden="1">#REF!</definedName>
    <definedName name="BExKRVUSQ6PA7ZYQSTEQL3X7PB9P" localSheetId="13" hidden="1">#REF!</definedName>
    <definedName name="BExKRVUSQ6PA7ZYQSTEQL3X7PB9P" localSheetId="14" hidden="1">#REF!</definedName>
    <definedName name="BExKRVUSQ6PA7ZYQSTEQL3X7PB9P" localSheetId="16" hidden="1">#REF!</definedName>
    <definedName name="BExKRVUSQ6PA7ZYQSTEQL3X7PB9P" localSheetId="15" hidden="1">#REF!</definedName>
    <definedName name="BExKRVUSQ6PA7ZYQSTEQL3X7PB9P" localSheetId="18" hidden="1">#REF!</definedName>
    <definedName name="BExKRVUSQ6PA7ZYQSTEQL3X7PB9P" localSheetId="17" hidden="1">#REF!</definedName>
    <definedName name="BExKRVUSQ6PA7ZYQSTEQL3X7PB9P" localSheetId="2" hidden="1">#REF!</definedName>
    <definedName name="BExKRVUSQ6PA7ZYQSTEQL3X7PB9P" localSheetId="0" hidden="1">#REF!</definedName>
    <definedName name="BExKRVUSQ6PA7ZYQSTEQL3X7PB9P" hidden="1">#REF!</definedName>
    <definedName name="BExKRY3KZ7F7RB2KH8HXSQ85IEQO" localSheetId="5" hidden="1">#REF!</definedName>
    <definedName name="BExKRY3KZ7F7RB2KH8HXSQ85IEQO" localSheetId="9" hidden="1">#REF!</definedName>
    <definedName name="BExKRY3KZ7F7RB2KH8HXSQ85IEQO" localSheetId="6" hidden="1">#REF!</definedName>
    <definedName name="BExKRY3KZ7F7RB2KH8HXSQ85IEQO" localSheetId="10" hidden="1">#REF!</definedName>
    <definedName name="BExKRY3KZ7F7RB2KH8HXSQ85IEQO" localSheetId="13" hidden="1">#REF!</definedName>
    <definedName name="BExKRY3KZ7F7RB2KH8HXSQ85IEQO" localSheetId="14" hidden="1">#REF!</definedName>
    <definedName name="BExKRY3KZ7F7RB2KH8HXSQ85IEQO" localSheetId="16" hidden="1">#REF!</definedName>
    <definedName name="BExKRY3KZ7F7RB2KH8HXSQ85IEQO" localSheetId="15" hidden="1">#REF!</definedName>
    <definedName name="BExKRY3KZ7F7RB2KH8HXSQ85IEQO" localSheetId="18" hidden="1">#REF!</definedName>
    <definedName name="BExKRY3KZ7F7RB2KH8HXSQ85IEQO" localSheetId="17" hidden="1">#REF!</definedName>
    <definedName name="BExKRY3KZ7F7RB2KH8HXSQ85IEQO" localSheetId="2" hidden="1">#REF!</definedName>
    <definedName name="BExKRY3KZ7F7RB2KH8HXSQ85IEQO" localSheetId="0" hidden="1">#REF!</definedName>
    <definedName name="BExKRY3KZ7F7RB2KH8HXSQ85IEQO" hidden="1">#REF!</definedName>
    <definedName name="BExKS91CCVW1YKNE1EQ4MCE1E9JX" localSheetId="5" hidden="1">#REF!</definedName>
    <definedName name="BExKS91CCVW1YKNE1EQ4MCE1E9JX" localSheetId="9" hidden="1">#REF!</definedName>
    <definedName name="BExKS91CCVW1YKNE1EQ4MCE1E9JX" localSheetId="6" hidden="1">#REF!</definedName>
    <definedName name="BExKS91CCVW1YKNE1EQ4MCE1E9JX" localSheetId="10" hidden="1">#REF!</definedName>
    <definedName name="BExKS91CCVW1YKNE1EQ4MCE1E9JX" localSheetId="13" hidden="1">#REF!</definedName>
    <definedName name="BExKS91CCVW1YKNE1EQ4MCE1E9JX" localSheetId="14" hidden="1">#REF!</definedName>
    <definedName name="BExKS91CCVW1YKNE1EQ4MCE1E9JX" localSheetId="16" hidden="1">#REF!</definedName>
    <definedName name="BExKS91CCVW1YKNE1EQ4MCE1E9JX" localSheetId="15" hidden="1">#REF!</definedName>
    <definedName name="BExKS91CCVW1YKNE1EQ4MCE1E9JX" localSheetId="18" hidden="1">#REF!</definedName>
    <definedName name="BExKS91CCVW1YKNE1EQ4MCE1E9JX" localSheetId="17" hidden="1">#REF!</definedName>
    <definedName name="BExKS91CCVW1YKNE1EQ4MCE1E9JX" localSheetId="2" hidden="1">#REF!</definedName>
    <definedName name="BExKS91CCVW1YKNE1EQ4MCE1E9JX" localSheetId="0" hidden="1">#REF!</definedName>
    <definedName name="BExKS91CCVW1YKNE1EQ4MCE1E9JX" hidden="1">#REF!</definedName>
    <definedName name="BExKSA37DZTCK6H13HPIKR0ZFVL8" localSheetId="5" hidden="1">#REF!</definedName>
    <definedName name="BExKSA37DZTCK6H13HPIKR0ZFVL8" localSheetId="9" hidden="1">#REF!</definedName>
    <definedName name="BExKSA37DZTCK6H13HPIKR0ZFVL8" localSheetId="6" hidden="1">#REF!</definedName>
    <definedName name="BExKSA37DZTCK6H13HPIKR0ZFVL8" localSheetId="10" hidden="1">#REF!</definedName>
    <definedName name="BExKSA37DZTCK6H13HPIKR0ZFVL8" localSheetId="13" hidden="1">#REF!</definedName>
    <definedName name="BExKSA37DZTCK6H13HPIKR0ZFVL8" localSheetId="14" hidden="1">#REF!</definedName>
    <definedName name="BExKSA37DZTCK6H13HPIKR0ZFVL8" localSheetId="16" hidden="1">#REF!</definedName>
    <definedName name="BExKSA37DZTCK6H13HPIKR0ZFVL8" localSheetId="15" hidden="1">#REF!</definedName>
    <definedName name="BExKSA37DZTCK6H13HPIKR0ZFVL8" localSheetId="18" hidden="1">#REF!</definedName>
    <definedName name="BExKSA37DZTCK6H13HPIKR0ZFVL8" localSheetId="17" hidden="1">#REF!</definedName>
    <definedName name="BExKSA37DZTCK6H13HPIKR0ZFVL8" localSheetId="2" hidden="1">#REF!</definedName>
    <definedName name="BExKSA37DZTCK6H13HPIKR0ZFVL8" localSheetId="0" hidden="1">#REF!</definedName>
    <definedName name="BExKSA37DZTCK6H13HPIKR0ZFVL8" hidden="1">#REF!</definedName>
    <definedName name="BExKSB51O073JLM4PEU353GBBSMI" localSheetId="5" hidden="1">#REF!</definedName>
    <definedName name="BExKSB51O073JLM4PEU353GBBSMI" localSheetId="9" hidden="1">#REF!</definedName>
    <definedName name="BExKSB51O073JLM4PEU353GBBSMI" localSheetId="6" hidden="1">#REF!</definedName>
    <definedName name="BExKSB51O073JLM4PEU353GBBSMI" localSheetId="10" hidden="1">#REF!</definedName>
    <definedName name="BExKSB51O073JLM4PEU353GBBSMI" localSheetId="13" hidden="1">#REF!</definedName>
    <definedName name="BExKSB51O073JLM4PEU353GBBSMI" localSheetId="14" hidden="1">#REF!</definedName>
    <definedName name="BExKSB51O073JLM4PEU353GBBSMI" localSheetId="16" hidden="1">#REF!</definedName>
    <definedName name="BExKSB51O073JLM4PEU353GBBSMI" localSheetId="15" hidden="1">#REF!</definedName>
    <definedName name="BExKSB51O073JLM4PEU353GBBSMI" localSheetId="18" hidden="1">#REF!</definedName>
    <definedName name="BExKSB51O073JLM4PEU353GBBSMI" localSheetId="17" hidden="1">#REF!</definedName>
    <definedName name="BExKSB51O073JLM4PEU353GBBSMI" localSheetId="2" hidden="1">#REF!</definedName>
    <definedName name="BExKSB51O073JLM4PEU353GBBSMI" localSheetId="0" hidden="1">#REF!</definedName>
    <definedName name="BExKSB51O073JLM4PEU353GBBSMI" hidden="1">#REF!</definedName>
    <definedName name="BExKSC1EDUXA6RM44LZV6HMMHKLX" localSheetId="5" hidden="1">#REF!</definedName>
    <definedName name="BExKSC1EDUXA6RM44LZV6HMMHKLX" localSheetId="9" hidden="1">#REF!</definedName>
    <definedName name="BExKSC1EDUXA6RM44LZV6HMMHKLX" localSheetId="6" hidden="1">#REF!</definedName>
    <definedName name="BExKSC1EDUXA6RM44LZV6HMMHKLX" localSheetId="10" hidden="1">#REF!</definedName>
    <definedName name="BExKSC1EDUXA6RM44LZV6HMMHKLX" localSheetId="13" hidden="1">#REF!</definedName>
    <definedName name="BExKSC1EDUXA6RM44LZV6HMMHKLX" localSheetId="14" hidden="1">#REF!</definedName>
    <definedName name="BExKSC1EDUXA6RM44LZV6HMMHKLX" localSheetId="16" hidden="1">#REF!</definedName>
    <definedName name="BExKSC1EDUXA6RM44LZV6HMMHKLX" localSheetId="15" hidden="1">#REF!</definedName>
    <definedName name="BExKSC1EDUXA6RM44LZV6HMMHKLX" localSheetId="18" hidden="1">#REF!</definedName>
    <definedName name="BExKSC1EDUXA6RM44LZV6HMMHKLX" localSheetId="17" hidden="1">#REF!</definedName>
    <definedName name="BExKSC1EDUXA6RM44LZV6HMMHKLX" localSheetId="2" hidden="1">#REF!</definedName>
    <definedName name="BExKSC1EDUXA6RM44LZV6HMMHKLX" localSheetId="0" hidden="1">#REF!</definedName>
    <definedName name="BExKSC1EDUXA6RM44LZV6HMMHKLX" hidden="1">#REF!</definedName>
    <definedName name="BExKSFMOMSZYDE0WNC94F40S6636" localSheetId="5" hidden="1">#REF!</definedName>
    <definedName name="BExKSFMOMSZYDE0WNC94F40S6636" localSheetId="9" hidden="1">#REF!</definedName>
    <definedName name="BExKSFMOMSZYDE0WNC94F40S6636" localSheetId="6" hidden="1">#REF!</definedName>
    <definedName name="BExKSFMOMSZYDE0WNC94F40S6636" localSheetId="10" hidden="1">#REF!</definedName>
    <definedName name="BExKSFMOMSZYDE0WNC94F40S6636" localSheetId="13" hidden="1">#REF!</definedName>
    <definedName name="BExKSFMOMSZYDE0WNC94F40S6636" localSheetId="14" hidden="1">#REF!</definedName>
    <definedName name="BExKSFMOMSZYDE0WNC94F40S6636" localSheetId="16" hidden="1">#REF!</definedName>
    <definedName name="BExKSFMOMSZYDE0WNC94F40S6636" localSheetId="15" hidden="1">#REF!</definedName>
    <definedName name="BExKSFMOMSZYDE0WNC94F40S6636" localSheetId="18" hidden="1">#REF!</definedName>
    <definedName name="BExKSFMOMSZYDE0WNC94F40S6636" localSheetId="17" hidden="1">#REF!</definedName>
    <definedName name="BExKSFMOMSZYDE0WNC94F40S6636" localSheetId="2" hidden="1">#REF!</definedName>
    <definedName name="BExKSFMOMSZYDE0WNC94F40S6636" localSheetId="0" hidden="1">#REF!</definedName>
    <definedName name="BExKSFMOMSZYDE0WNC94F40S6636" hidden="1">#REF!</definedName>
    <definedName name="BExKSHQ9K79S8KYUWIV5M5LAHHF1" localSheetId="5" hidden="1">#REF!</definedName>
    <definedName name="BExKSHQ9K79S8KYUWIV5M5LAHHF1" localSheetId="9" hidden="1">#REF!</definedName>
    <definedName name="BExKSHQ9K79S8KYUWIV5M5LAHHF1" localSheetId="6" hidden="1">#REF!</definedName>
    <definedName name="BExKSHQ9K79S8KYUWIV5M5LAHHF1" localSheetId="10" hidden="1">#REF!</definedName>
    <definedName name="BExKSHQ9K79S8KYUWIV5M5LAHHF1" localSheetId="13" hidden="1">#REF!</definedName>
    <definedName name="BExKSHQ9K79S8KYUWIV5M5LAHHF1" localSheetId="14" hidden="1">#REF!</definedName>
    <definedName name="BExKSHQ9K79S8KYUWIV5M5LAHHF1" localSheetId="16" hidden="1">#REF!</definedName>
    <definedName name="BExKSHQ9K79S8KYUWIV5M5LAHHF1" localSheetId="15" hidden="1">#REF!</definedName>
    <definedName name="BExKSHQ9K79S8KYUWIV5M5LAHHF1" localSheetId="18" hidden="1">#REF!</definedName>
    <definedName name="BExKSHQ9K79S8KYUWIV5M5LAHHF1" localSheetId="17" hidden="1">#REF!</definedName>
    <definedName name="BExKSHQ9K79S8KYUWIV5M5LAHHF1" localSheetId="2" hidden="1">#REF!</definedName>
    <definedName name="BExKSHQ9K79S8KYUWIV5M5LAHHF1" localSheetId="0" hidden="1">#REF!</definedName>
    <definedName name="BExKSHQ9K79S8KYUWIV5M5LAHHF1" hidden="1">#REF!</definedName>
    <definedName name="BExKSJTWG9L3FCX8FLK4EMUJMF27" localSheetId="5" hidden="1">#REF!</definedName>
    <definedName name="BExKSJTWG9L3FCX8FLK4EMUJMF27" localSheetId="9" hidden="1">#REF!</definedName>
    <definedName name="BExKSJTWG9L3FCX8FLK4EMUJMF27" localSheetId="6" hidden="1">#REF!</definedName>
    <definedName name="BExKSJTWG9L3FCX8FLK4EMUJMF27" localSheetId="10" hidden="1">#REF!</definedName>
    <definedName name="BExKSJTWG9L3FCX8FLK4EMUJMF27" localSheetId="13" hidden="1">#REF!</definedName>
    <definedName name="BExKSJTWG9L3FCX8FLK4EMUJMF27" localSheetId="14" hidden="1">#REF!</definedName>
    <definedName name="BExKSJTWG9L3FCX8FLK4EMUJMF27" localSheetId="16" hidden="1">#REF!</definedName>
    <definedName name="BExKSJTWG9L3FCX8FLK4EMUJMF27" localSheetId="15" hidden="1">#REF!</definedName>
    <definedName name="BExKSJTWG9L3FCX8FLK4EMUJMF27" localSheetId="18" hidden="1">#REF!</definedName>
    <definedName name="BExKSJTWG9L3FCX8FLK4EMUJMF27" localSheetId="17" hidden="1">#REF!</definedName>
    <definedName name="BExKSJTWG9L3FCX8FLK4EMUJMF27" localSheetId="2" hidden="1">#REF!</definedName>
    <definedName name="BExKSJTWG9L3FCX8FLK4EMUJMF27" localSheetId="0" hidden="1">#REF!</definedName>
    <definedName name="BExKSJTWG9L3FCX8FLK4EMUJMF27" hidden="1">#REF!</definedName>
    <definedName name="BExKSU0MKNAVZYYPKCYTZDWQX4R8" localSheetId="5" hidden="1">#REF!</definedName>
    <definedName name="BExKSU0MKNAVZYYPKCYTZDWQX4R8" localSheetId="9" hidden="1">#REF!</definedName>
    <definedName name="BExKSU0MKNAVZYYPKCYTZDWQX4R8" localSheetId="6" hidden="1">#REF!</definedName>
    <definedName name="BExKSU0MKNAVZYYPKCYTZDWQX4R8" localSheetId="10" hidden="1">#REF!</definedName>
    <definedName name="BExKSU0MKNAVZYYPKCYTZDWQX4R8" localSheetId="13" hidden="1">#REF!</definedName>
    <definedName name="BExKSU0MKNAVZYYPKCYTZDWQX4R8" localSheetId="14" hidden="1">#REF!</definedName>
    <definedName name="BExKSU0MKNAVZYYPKCYTZDWQX4R8" localSheetId="16" hidden="1">#REF!</definedName>
    <definedName name="BExKSU0MKNAVZYYPKCYTZDWQX4R8" localSheetId="15" hidden="1">#REF!</definedName>
    <definedName name="BExKSU0MKNAVZYYPKCYTZDWQX4R8" localSheetId="18" hidden="1">#REF!</definedName>
    <definedName name="BExKSU0MKNAVZYYPKCYTZDWQX4R8" localSheetId="17" hidden="1">#REF!</definedName>
    <definedName name="BExKSU0MKNAVZYYPKCYTZDWQX4R8" localSheetId="2" hidden="1">#REF!</definedName>
    <definedName name="BExKSU0MKNAVZYYPKCYTZDWQX4R8" localSheetId="0" hidden="1">#REF!</definedName>
    <definedName name="BExKSU0MKNAVZYYPKCYTZDWQX4R8" hidden="1">#REF!</definedName>
    <definedName name="BExKSX60G1MUS689FXIGYP2F7C62" localSheetId="5" hidden="1">#REF!</definedName>
    <definedName name="BExKSX60G1MUS689FXIGYP2F7C62" localSheetId="9" hidden="1">#REF!</definedName>
    <definedName name="BExKSX60G1MUS689FXIGYP2F7C62" localSheetId="6" hidden="1">#REF!</definedName>
    <definedName name="BExKSX60G1MUS689FXIGYP2F7C62" localSheetId="10" hidden="1">#REF!</definedName>
    <definedName name="BExKSX60G1MUS689FXIGYP2F7C62" localSheetId="13" hidden="1">#REF!</definedName>
    <definedName name="BExKSX60G1MUS689FXIGYP2F7C62" localSheetId="14" hidden="1">#REF!</definedName>
    <definedName name="BExKSX60G1MUS689FXIGYP2F7C62" localSheetId="16" hidden="1">#REF!</definedName>
    <definedName name="BExKSX60G1MUS689FXIGYP2F7C62" localSheetId="15" hidden="1">#REF!</definedName>
    <definedName name="BExKSX60G1MUS689FXIGYP2F7C62" localSheetId="18" hidden="1">#REF!</definedName>
    <definedName name="BExKSX60G1MUS689FXIGYP2F7C62" localSheetId="17" hidden="1">#REF!</definedName>
    <definedName name="BExKSX60G1MUS689FXIGYP2F7C62" localSheetId="2" hidden="1">#REF!</definedName>
    <definedName name="BExKSX60G1MUS689FXIGYP2F7C62" localSheetId="0" hidden="1">#REF!</definedName>
    <definedName name="BExKSX60G1MUS689FXIGYP2F7C62" hidden="1">#REF!</definedName>
    <definedName name="BExKT2UZ7Y2VWF5NQE18SJRLD2RN" localSheetId="5" hidden="1">#REF!</definedName>
    <definedName name="BExKT2UZ7Y2VWF5NQE18SJRLD2RN" localSheetId="9" hidden="1">#REF!</definedName>
    <definedName name="BExKT2UZ7Y2VWF5NQE18SJRLD2RN" localSheetId="6" hidden="1">#REF!</definedName>
    <definedName name="BExKT2UZ7Y2VWF5NQE18SJRLD2RN" localSheetId="10" hidden="1">#REF!</definedName>
    <definedName name="BExKT2UZ7Y2VWF5NQE18SJRLD2RN" localSheetId="13" hidden="1">#REF!</definedName>
    <definedName name="BExKT2UZ7Y2VWF5NQE18SJRLD2RN" localSheetId="14" hidden="1">#REF!</definedName>
    <definedName name="BExKT2UZ7Y2VWF5NQE18SJRLD2RN" localSheetId="16" hidden="1">#REF!</definedName>
    <definedName name="BExKT2UZ7Y2VWF5NQE18SJRLD2RN" localSheetId="15" hidden="1">#REF!</definedName>
    <definedName name="BExKT2UZ7Y2VWF5NQE18SJRLD2RN" localSheetId="18" hidden="1">#REF!</definedName>
    <definedName name="BExKT2UZ7Y2VWF5NQE18SJRLD2RN" localSheetId="17" hidden="1">#REF!</definedName>
    <definedName name="BExKT2UZ7Y2VWF5NQE18SJRLD2RN" localSheetId="2" hidden="1">#REF!</definedName>
    <definedName name="BExKT2UZ7Y2VWF5NQE18SJRLD2RN" localSheetId="0" hidden="1">#REF!</definedName>
    <definedName name="BExKT2UZ7Y2VWF5NQE18SJRLD2RN" hidden="1">#REF!</definedName>
    <definedName name="BExKT3GJFNGAM09H5F615E36A38C" localSheetId="5" hidden="1">#REF!</definedName>
    <definedName name="BExKT3GJFNGAM09H5F615E36A38C" localSheetId="9" hidden="1">#REF!</definedName>
    <definedName name="BExKT3GJFNGAM09H5F615E36A38C" localSheetId="6" hidden="1">#REF!</definedName>
    <definedName name="BExKT3GJFNGAM09H5F615E36A38C" localSheetId="10" hidden="1">#REF!</definedName>
    <definedName name="BExKT3GJFNGAM09H5F615E36A38C" localSheetId="13" hidden="1">#REF!</definedName>
    <definedName name="BExKT3GJFNGAM09H5F615E36A38C" localSheetId="14" hidden="1">#REF!</definedName>
    <definedName name="BExKT3GJFNGAM09H5F615E36A38C" localSheetId="16" hidden="1">#REF!</definedName>
    <definedName name="BExKT3GJFNGAM09H5F615E36A38C" localSheetId="15" hidden="1">#REF!</definedName>
    <definedName name="BExKT3GJFNGAM09H5F615E36A38C" localSheetId="18" hidden="1">#REF!</definedName>
    <definedName name="BExKT3GJFNGAM09H5F615E36A38C" localSheetId="17" hidden="1">#REF!</definedName>
    <definedName name="BExKT3GJFNGAM09H5F615E36A38C" localSheetId="2" hidden="1">#REF!</definedName>
    <definedName name="BExKT3GJFNGAM09H5F615E36A38C" localSheetId="0" hidden="1">#REF!</definedName>
    <definedName name="BExKT3GJFNGAM09H5F615E36A38C" hidden="1">#REF!</definedName>
    <definedName name="BExKTD1UM9PTLYETG1RM502XDNC0" localSheetId="5" hidden="1">#REF!</definedName>
    <definedName name="BExKTD1UM9PTLYETG1RM502XDNC0" localSheetId="9" hidden="1">#REF!</definedName>
    <definedName name="BExKTD1UM9PTLYETG1RM502XDNC0" localSheetId="6" hidden="1">#REF!</definedName>
    <definedName name="BExKTD1UM9PTLYETG1RM502XDNC0" localSheetId="10" hidden="1">#REF!</definedName>
    <definedName name="BExKTD1UM9PTLYETG1RM502XDNC0" localSheetId="13" hidden="1">#REF!</definedName>
    <definedName name="BExKTD1UM9PTLYETG1RM502XDNC0" localSheetId="14" hidden="1">#REF!</definedName>
    <definedName name="BExKTD1UM9PTLYETG1RM502XDNC0" localSheetId="16" hidden="1">#REF!</definedName>
    <definedName name="BExKTD1UM9PTLYETG1RM502XDNC0" localSheetId="15" hidden="1">#REF!</definedName>
    <definedName name="BExKTD1UM9PTLYETG1RM502XDNC0" localSheetId="18" hidden="1">#REF!</definedName>
    <definedName name="BExKTD1UM9PTLYETG1RM502XDNC0" localSheetId="17" hidden="1">#REF!</definedName>
    <definedName name="BExKTD1UM9PTLYETG1RM502XDNC0" localSheetId="2" hidden="1">#REF!</definedName>
    <definedName name="BExKTD1UM9PTLYETG1RM502XDNC0" localSheetId="0" hidden="1">#REF!</definedName>
    <definedName name="BExKTD1UM9PTLYETG1RM502XDNC0" hidden="1">#REF!</definedName>
    <definedName name="BExKTJN26AY45CE6JUAX3OIL48F7" localSheetId="5" hidden="1">#REF!</definedName>
    <definedName name="BExKTJN26AY45CE6JUAX3OIL48F7" localSheetId="9" hidden="1">#REF!</definedName>
    <definedName name="BExKTJN26AY45CE6JUAX3OIL48F7" localSheetId="6" hidden="1">#REF!</definedName>
    <definedName name="BExKTJN26AY45CE6JUAX3OIL48F7" localSheetId="10" hidden="1">#REF!</definedName>
    <definedName name="BExKTJN26AY45CE6JUAX3OIL48F7" localSheetId="13" hidden="1">#REF!</definedName>
    <definedName name="BExKTJN26AY45CE6JUAX3OIL48F7" localSheetId="14" hidden="1">#REF!</definedName>
    <definedName name="BExKTJN26AY45CE6JUAX3OIL48F7" localSheetId="16" hidden="1">#REF!</definedName>
    <definedName name="BExKTJN26AY45CE6JUAX3OIL48F7" localSheetId="15" hidden="1">#REF!</definedName>
    <definedName name="BExKTJN26AY45CE6JUAX3OIL48F7" localSheetId="18" hidden="1">#REF!</definedName>
    <definedName name="BExKTJN26AY45CE6JUAX3OIL48F7" localSheetId="17" hidden="1">#REF!</definedName>
    <definedName name="BExKTJN26AY45CE6JUAX3OIL48F7" localSheetId="2" hidden="1">#REF!</definedName>
    <definedName name="BExKTJN26AY45CE6JUAX3OIL48F7" localSheetId="0" hidden="1">#REF!</definedName>
    <definedName name="BExKTJN26AY45CE6JUAX3OIL48F7" hidden="1">#REF!</definedName>
    <definedName name="BExKTQZGN8GI3XGSEXMPCCA3S19H" localSheetId="5" hidden="1">#REF!</definedName>
    <definedName name="BExKTQZGN8GI3XGSEXMPCCA3S19H" localSheetId="9" hidden="1">#REF!</definedName>
    <definedName name="BExKTQZGN8GI3XGSEXMPCCA3S19H" localSheetId="6" hidden="1">#REF!</definedName>
    <definedName name="BExKTQZGN8GI3XGSEXMPCCA3S19H" localSheetId="10" hidden="1">#REF!</definedName>
    <definedName name="BExKTQZGN8GI3XGSEXMPCCA3S19H" localSheetId="13" hidden="1">#REF!</definedName>
    <definedName name="BExKTQZGN8GI3XGSEXMPCCA3S19H" localSheetId="14" hidden="1">#REF!</definedName>
    <definedName name="BExKTQZGN8GI3XGSEXMPCCA3S19H" localSheetId="16" hidden="1">#REF!</definedName>
    <definedName name="BExKTQZGN8GI3XGSEXMPCCA3S19H" localSheetId="15" hidden="1">#REF!</definedName>
    <definedName name="BExKTQZGN8GI3XGSEXMPCCA3S19H" localSheetId="18" hidden="1">#REF!</definedName>
    <definedName name="BExKTQZGN8GI3XGSEXMPCCA3S19H" localSheetId="17" hidden="1">#REF!</definedName>
    <definedName name="BExKTQZGN8GI3XGSEXMPCCA3S19H" localSheetId="2" hidden="1">#REF!</definedName>
    <definedName name="BExKTQZGN8GI3XGSEXMPCCA3S19H" localSheetId="0" hidden="1">#REF!</definedName>
    <definedName name="BExKTQZGN8GI3XGSEXMPCCA3S19H" hidden="1">#REF!</definedName>
    <definedName name="BExKTUKYYU0F6TUW1RXV24LRAZFE" localSheetId="5" hidden="1">#REF!</definedName>
    <definedName name="BExKTUKYYU0F6TUW1RXV24LRAZFE" localSheetId="9" hidden="1">#REF!</definedName>
    <definedName name="BExKTUKYYU0F6TUW1RXV24LRAZFE" localSheetId="6" hidden="1">#REF!</definedName>
    <definedName name="BExKTUKYYU0F6TUW1RXV24LRAZFE" localSheetId="10" hidden="1">#REF!</definedName>
    <definedName name="BExKTUKYYU0F6TUW1RXV24LRAZFE" localSheetId="13" hidden="1">#REF!</definedName>
    <definedName name="BExKTUKYYU0F6TUW1RXV24LRAZFE" localSheetId="14" hidden="1">#REF!</definedName>
    <definedName name="BExKTUKYYU0F6TUW1RXV24LRAZFE" localSheetId="16" hidden="1">#REF!</definedName>
    <definedName name="BExKTUKYYU0F6TUW1RXV24LRAZFE" localSheetId="15" hidden="1">#REF!</definedName>
    <definedName name="BExKTUKYYU0F6TUW1RXV24LRAZFE" localSheetId="18" hidden="1">#REF!</definedName>
    <definedName name="BExKTUKYYU0F6TUW1RXV24LRAZFE" localSheetId="17" hidden="1">#REF!</definedName>
    <definedName name="BExKTUKYYU0F6TUW1RXV24LRAZFE" localSheetId="2" hidden="1">#REF!</definedName>
    <definedName name="BExKTUKYYU0F6TUW1RXV24LRAZFE" localSheetId="0" hidden="1">#REF!</definedName>
    <definedName name="BExKTUKYYU0F6TUW1RXV24LRAZFE" hidden="1">#REF!</definedName>
    <definedName name="BExKU3FBLHQBIUTN6XEZW5GC9OG1" localSheetId="5" hidden="1">#REF!</definedName>
    <definedName name="BExKU3FBLHQBIUTN6XEZW5GC9OG1" localSheetId="9" hidden="1">#REF!</definedName>
    <definedName name="BExKU3FBLHQBIUTN6XEZW5GC9OG1" localSheetId="6" hidden="1">#REF!</definedName>
    <definedName name="BExKU3FBLHQBIUTN6XEZW5GC9OG1" localSheetId="10" hidden="1">#REF!</definedName>
    <definedName name="BExKU3FBLHQBIUTN6XEZW5GC9OG1" localSheetId="13" hidden="1">#REF!</definedName>
    <definedName name="BExKU3FBLHQBIUTN6XEZW5GC9OG1" localSheetId="14" hidden="1">#REF!</definedName>
    <definedName name="BExKU3FBLHQBIUTN6XEZW5GC9OG1" localSheetId="16" hidden="1">#REF!</definedName>
    <definedName name="BExKU3FBLHQBIUTN6XEZW5GC9OG1" localSheetId="15" hidden="1">#REF!</definedName>
    <definedName name="BExKU3FBLHQBIUTN6XEZW5GC9OG1" localSheetId="18" hidden="1">#REF!</definedName>
    <definedName name="BExKU3FBLHQBIUTN6XEZW5GC9OG1" localSheetId="17" hidden="1">#REF!</definedName>
    <definedName name="BExKU3FBLHQBIUTN6XEZW5GC9OG1" localSheetId="2" hidden="1">#REF!</definedName>
    <definedName name="BExKU3FBLHQBIUTN6XEZW5GC9OG1" localSheetId="0" hidden="1">#REF!</definedName>
    <definedName name="BExKU3FBLHQBIUTN6XEZW5GC9OG1" hidden="1">#REF!</definedName>
    <definedName name="BExKU82I99FEUIZLODXJDOJC96CQ" localSheetId="5" hidden="1">#REF!</definedName>
    <definedName name="BExKU82I99FEUIZLODXJDOJC96CQ" localSheetId="9" hidden="1">#REF!</definedName>
    <definedName name="BExKU82I99FEUIZLODXJDOJC96CQ" localSheetId="6" hidden="1">#REF!</definedName>
    <definedName name="BExKU82I99FEUIZLODXJDOJC96CQ" localSheetId="10" hidden="1">#REF!</definedName>
    <definedName name="BExKU82I99FEUIZLODXJDOJC96CQ" localSheetId="13" hidden="1">#REF!</definedName>
    <definedName name="BExKU82I99FEUIZLODXJDOJC96CQ" localSheetId="14" hidden="1">#REF!</definedName>
    <definedName name="BExKU82I99FEUIZLODXJDOJC96CQ" localSheetId="16" hidden="1">#REF!</definedName>
    <definedName name="BExKU82I99FEUIZLODXJDOJC96CQ" localSheetId="15" hidden="1">#REF!</definedName>
    <definedName name="BExKU82I99FEUIZLODXJDOJC96CQ" localSheetId="18" hidden="1">#REF!</definedName>
    <definedName name="BExKU82I99FEUIZLODXJDOJC96CQ" localSheetId="17" hidden="1">#REF!</definedName>
    <definedName name="BExKU82I99FEUIZLODXJDOJC96CQ" localSheetId="2" hidden="1">#REF!</definedName>
    <definedName name="BExKU82I99FEUIZLODXJDOJC96CQ" localSheetId="0" hidden="1">#REF!</definedName>
    <definedName name="BExKU82I99FEUIZLODXJDOJC96CQ" hidden="1">#REF!</definedName>
    <definedName name="BExKUDM0DFSCM3D91SH0XLXJSL18" localSheetId="5" hidden="1">#REF!</definedName>
    <definedName name="BExKUDM0DFSCM3D91SH0XLXJSL18" localSheetId="9" hidden="1">#REF!</definedName>
    <definedName name="BExKUDM0DFSCM3D91SH0XLXJSL18" localSheetId="6" hidden="1">#REF!</definedName>
    <definedName name="BExKUDM0DFSCM3D91SH0XLXJSL18" localSheetId="10" hidden="1">#REF!</definedName>
    <definedName name="BExKUDM0DFSCM3D91SH0XLXJSL18" localSheetId="13" hidden="1">#REF!</definedName>
    <definedName name="BExKUDM0DFSCM3D91SH0XLXJSL18" localSheetId="14" hidden="1">#REF!</definedName>
    <definedName name="BExKUDM0DFSCM3D91SH0XLXJSL18" localSheetId="16" hidden="1">#REF!</definedName>
    <definedName name="BExKUDM0DFSCM3D91SH0XLXJSL18" localSheetId="15" hidden="1">#REF!</definedName>
    <definedName name="BExKUDM0DFSCM3D91SH0XLXJSL18" localSheetId="18" hidden="1">#REF!</definedName>
    <definedName name="BExKUDM0DFSCM3D91SH0XLXJSL18" localSheetId="17" hidden="1">#REF!</definedName>
    <definedName name="BExKUDM0DFSCM3D91SH0XLXJSL18" localSheetId="2" hidden="1">#REF!</definedName>
    <definedName name="BExKUDM0DFSCM3D91SH0XLXJSL18" localSheetId="0" hidden="1">#REF!</definedName>
    <definedName name="BExKUDM0DFSCM3D91SH0XLXJSL18" hidden="1">#REF!</definedName>
    <definedName name="BExKUHYKD9TJTMQOOBS4EX04FCEZ" localSheetId="5" hidden="1">#REF!</definedName>
    <definedName name="BExKUHYKD9TJTMQOOBS4EX04FCEZ" localSheetId="9" hidden="1">#REF!</definedName>
    <definedName name="BExKUHYKD9TJTMQOOBS4EX04FCEZ" localSheetId="6" hidden="1">#REF!</definedName>
    <definedName name="BExKUHYKD9TJTMQOOBS4EX04FCEZ" localSheetId="10" hidden="1">#REF!</definedName>
    <definedName name="BExKUHYKD9TJTMQOOBS4EX04FCEZ" localSheetId="13" hidden="1">#REF!</definedName>
    <definedName name="BExKUHYKD9TJTMQOOBS4EX04FCEZ" localSheetId="14" hidden="1">#REF!</definedName>
    <definedName name="BExKUHYKD9TJTMQOOBS4EX04FCEZ" localSheetId="16" hidden="1">#REF!</definedName>
    <definedName name="BExKUHYKD9TJTMQOOBS4EX04FCEZ" localSheetId="15" hidden="1">#REF!</definedName>
    <definedName name="BExKUHYKD9TJTMQOOBS4EX04FCEZ" localSheetId="18" hidden="1">#REF!</definedName>
    <definedName name="BExKUHYKD9TJTMQOOBS4EX04FCEZ" localSheetId="17" hidden="1">#REF!</definedName>
    <definedName name="BExKUHYKD9TJTMQOOBS4EX04FCEZ" localSheetId="2" hidden="1">#REF!</definedName>
    <definedName name="BExKUHYKD9TJTMQOOBS4EX04FCEZ" localSheetId="0" hidden="1">#REF!</definedName>
    <definedName name="BExKUHYKD9TJTMQOOBS4EX04FCEZ" hidden="1">#REF!</definedName>
    <definedName name="BExKULEKJLA77AUQPDUHSM94Y76Z" localSheetId="5" hidden="1">#REF!</definedName>
    <definedName name="BExKULEKJLA77AUQPDUHSM94Y76Z" localSheetId="9" hidden="1">#REF!</definedName>
    <definedName name="BExKULEKJLA77AUQPDUHSM94Y76Z" localSheetId="6" hidden="1">#REF!</definedName>
    <definedName name="BExKULEKJLA77AUQPDUHSM94Y76Z" localSheetId="10" hidden="1">#REF!</definedName>
    <definedName name="BExKULEKJLA77AUQPDUHSM94Y76Z" localSheetId="13" hidden="1">#REF!</definedName>
    <definedName name="BExKULEKJLA77AUQPDUHSM94Y76Z" localSheetId="14" hidden="1">#REF!</definedName>
    <definedName name="BExKULEKJLA77AUQPDUHSM94Y76Z" localSheetId="16" hidden="1">#REF!</definedName>
    <definedName name="BExKULEKJLA77AUQPDUHSM94Y76Z" localSheetId="15" hidden="1">#REF!</definedName>
    <definedName name="BExKULEKJLA77AUQPDUHSM94Y76Z" localSheetId="18" hidden="1">#REF!</definedName>
    <definedName name="BExKULEKJLA77AUQPDUHSM94Y76Z" localSheetId="17" hidden="1">#REF!</definedName>
    <definedName name="BExKULEKJLA77AUQPDUHSM94Y76Z" localSheetId="2" hidden="1">#REF!</definedName>
    <definedName name="BExKULEKJLA77AUQPDUHSM94Y76Z" localSheetId="0" hidden="1">#REF!</definedName>
    <definedName name="BExKULEKJLA77AUQPDUHSM94Y76Z" hidden="1">#REF!</definedName>
    <definedName name="BExKUXE506JSYMR4CV866RHRDYR9" localSheetId="5" hidden="1">#REF!</definedName>
    <definedName name="BExKUXE506JSYMR4CV866RHRDYR9" localSheetId="9" hidden="1">#REF!</definedName>
    <definedName name="BExKUXE506JSYMR4CV866RHRDYR9" localSheetId="6" hidden="1">#REF!</definedName>
    <definedName name="BExKUXE506JSYMR4CV866RHRDYR9" localSheetId="10" hidden="1">#REF!</definedName>
    <definedName name="BExKUXE506JSYMR4CV866RHRDYR9" localSheetId="13" hidden="1">#REF!</definedName>
    <definedName name="BExKUXE506JSYMR4CV866RHRDYR9" localSheetId="14" hidden="1">#REF!</definedName>
    <definedName name="BExKUXE506JSYMR4CV866RHRDYR9" localSheetId="16" hidden="1">#REF!</definedName>
    <definedName name="BExKUXE506JSYMR4CV866RHRDYR9" localSheetId="15" hidden="1">#REF!</definedName>
    <definedName name="BExKUXE506JSYMR4CV866RHRDYR9" localSheetId="18" hidden="1">#REF!</definedName>
    <definedName name="BExKUXE506JSYMR4CV866RHRDYR9" localSheetId="17" hidden="1">#REF!</definedName>
    <definedName name="BExKUXE506JSYMR4CV866RHRDYR9" localSheetId="2" hidden="1">#REF!</definedName>
    <definedName name="BExKUXE506JSYMR4CV866RHRDYR9" localSheetId="0" hidden="1">#REF!</definedName>
    <definedName name="BExKUXE506JSYMR4CV866RHRDYR9" hidden="1">#REF!</definedName>
    <definedName name="BExKV08R85MKI3MAX9E2HERNQUNL" localSheetId="5" hidden="1">#REF!</definedName>
    <definedName name="BExKV08R85MKI3MAX9E2HERNQUNL" localSheetId="9" hidden="1">#REF!</definedName>
    <definedName name="BExKV08R85MKI3MAX9E2HERNQUNL" localSheetId="6" hidden="1">#REF!</definedName>
    <definedName name="BExKV08R85MKI3MAX9E2HERNQUNL" localSheetId="10" hidden="1">#REF!</definedName>
    <definedName name="BExKV08R85MKI3MAX9E2HERNQUNL" localSheetId="13" hidden="1">#REF!</definedName>
    <definedName name="BExKV08R85MKI3MAX9E2HERNQUNL" localSheetId="14" hidden="1">#REF!</definedName>
    <definedName name="BExKV08R85MKI3MAX9E2HERNQUNL" localSheetId="16" hidden="1">#REF!</definedName>
    <definedName name="BExKV08R85MKI3MAX9E2HERNQUNL" localSheetId="15" hidden="1">#REF!</definedName>
    <definedName name="BExKV08R85MKI3MAX9E2HERNQUNL" localSheetId="18" hidden="1">#REF!</definedName>
    <definedName name="BExKV08R85MKI3MAX9E2HERNQUNL" localSheetId="17" hidden="1">#REF!</definedName>
    <definedName name="BExKV08R85MKI3MAX9E2HERNQUNL" localSheetId="2" hidden="1">#REF!</definedName>
    <definedName name="BExKV08R85MKI3MAX9E2HERNQUNL" localSheetId="0" hidden="1">#REF!</definedName>
    <definedName name="BExKV08R85MKI3MAX9E2HERNQUNL" hidden="1">#REF!</definedName>
    <definedName name="BExKV4AAUNNJL5JWD7PX6BFKVS6O" localSheetId="5" hidden="1">#REF!</definedName>
    <definedName name="BExKV4AAUNNJL5JWD7PX6BFKVS6O" localSheetId="9" hidden="1">#REF!</definedName>
    <definedName name="BExKV4AAUNNJL5JWD7PX6BFKVS6O" localSheetId="6" hidden="1">#REF!</definedName>
    <definedName name="BExKV4AAUNNJL5JWD7PX6BFKVS6O" localSheetId="10" hidden="1">#REF!</definedName>
    <definedName name="BExKV4AAUNNJL5JWD7PX6BFKVS6O" localSheetId="13" hidden="1">#REF!</definedName>
    <definedName name="BExKV4AAUNNJL5JWD7PX6BFKVS6O" localSheetId="14" hidden="1">#REF!</definedName>
    <definedName name="BExKV4AAUNNJL5JWD7PX6BFKVS6O" localSheetId="16" hidden="1">#REF!</definedName>
    <definedName name="BExKV4AAUNNJL5JWD7PX6BFKVS6O" localSheetId="15" hidden="1">#REF!</definedName>
    <definedName name="BExKV4AAUNNJL5JWD7PX6BFKVS6O" localSheetId="18" hidden="1">#REF!</definedName>
    <definedName name="BExKV4AAUNNJL5JWD7PX6BFKVS6O" localSheetId="17" hidden="1">#REF!</definedName>
    <definedName name="BExKV4AAUNNJL5JWD7PX6BFKVS6O" localSheetId="2" hidden="1">#REF!</definedName>
    <definedName name="BExKV4AAUNNJL5JWD7PX6BFKVS6O" localSheetId="0" hidden="1">#REF!</definedName>
    <definedName name="BExKV4AAUNNJL5JWD7PX6BFKVS6O" hidden="1">#REF!</definedName>
    <definedName name="BExKVDVK6HN74GQPTXICP9BFC8CF" localSheetId="5" hidden="1">#REF!</definedName>
    <definedName name="BExKVDVK6HN74GQPTXICP9BFC8CF" localSheetId="9" hidden="1">#REF!</definedName>
    <definedName name="BExKVDVK6HN74GQPTXICP9BFC8CF" localSheetId="6" hidden="1">#REF!</definedName>
    <definedName name="BExKVDVK6HN74GQPTXICP9BFC8CF" localSheetId="10" hidden="1">#REF!</definedName>
    <definedName name="BExKVDVK6HN74GQPTXICP9BFC8CF" localSheetId="13" hidden="1">#REF!</definedName>
    <definedName name="BExKVDVK6HN74GQPTXICP9BFC8CF" localSheetId="14" hidden="1">#REF!</definedName>
    <definedName name="BExKVDVK6HN74GQPTXICP9BFC8CF" localSheetId="16" hidden="1">#REF!</definedName>
    <definedName name="BExKVDVK6HN74GQPTXICP9BFC8CF" localSheetId="15" hidden="1">#REF!</definedName>
    <definedName name="BExKVDVK6HN74GQPTXICP9BFC8CF" localSheetId="18" hidden="1">#REF!</definedName>
    <definedName name="BExKVDVK6HN74GQPTXICP9BFC8CF" localSheetId="17" hidden="1">#REF!</definedName>
    <definedName name="BExKVDVK6HN74GQPTXICP9BFC8CF" localSheetId="2" hidden="1">#REF!</definedName>
    <definedName name="BExKVDVK6HN74GQPTXICP9BFC8CF" localSheetId="0" hidden="1">#REF!</definedName>
    <definedName name="BExKVDVK6HN74GQPTXICP9BFC8CF" hidden="1">#REF!</definedName>
    <definedName name="BExKVFZ3ZZGIC1QI8XN6BYFWN0ZY" localSheetId="5" hidden="1">#REF!</definedName>
    <definedName name="BExKVFZ3ZZGIC1QI8XN6BYFWN0ZY" localSheetId="9" hidden="1">#REF!</definedName>
    <definedName name="BExKVFZ3ZZGIC1QI8XN6BYFWN0ZY" localSheetId="6" hidden="1">#REF!</definedName>
    <definedName name="BExKVFZ3ZZGIC1QI8XN6BYFWN0ZY" localSheetId="10" hidden="1">#REF!</definedName>
    <definedName name="BExKVFZ3ZZGIC1QI8XN6BYFWN0ZY" localSheetId="13" hidden="1">#REF!</definedName>
    <definedName name="BExKVFZ3ZZGIC1QI8XN6BYFWN0ZY" localSheetId="14" hidden="1">#REF!</definedName>
    <definedName name="BExKVFZ3ZZGIC1QI8XN6BYFWN0ZY" localSheetId="16" hidden="1">#REF!</definedName>
    <definedName name="BExKVFZ3ZZGIC1QI8XN6BYFWN0ZY" localSheetId="15" hidden="1">#REF!</definedName>
    <definedName name="BExKVFZ3ZZGIC1QI8XN6BYFWN0ZY" localSheetId="18" hidden="1">#REF!</definedName>
    <definedName name="BExKVFZ3ZZGIC1QI8XN6BYFWN0ZY" localSheetId="17" hidden="1">#REF!</definedName>
    <definedName name="BExKVFZ3ZZGIC1QI8XN6BYFWN0ZY" localSheetId="2" hidden="1">#REF!</definedName>
    <definedName name="BExKVFZ3ZZGIC1QI8XN6BYFWN0ZY" localSheetId="0" hidden="1">#REF!</definedName>
    <definedName name="BExKVFZ3ZZGIC1QI8XN6BYFWN0ZY" hidden="1">#REF!</definedName>
    <definedName name="BExKVG4KGO28KPGTAFL1R8TTZ10N" localSheetId="5" hidden="1">#REF!</definedName>
    <definedName name="BExKVG4KGO28KPGTAFL1R8TTZ10N" localSheetId="9" hidden="1">#REF!</definedName>
    <definedName name="BExKVG4KGO28KPGTAFL1R8TTZ10N" localSheetId="6" hidden="1">#REF!</definedName>
    <definedName name="BExKVG4KGO28KPGTAFL1R8TTZ10N" localSheetId="10" hidden="1">#REF!</definedName>
    <definedName name="BExKVG4KGO28KPGTAFL1R8TTZ10N" localSheetId="13" hidden="1">#REF!</definedName>
    <definedName name="BExKVG4KGO28KPGTAFL1R8TTZ10N" localSheetId="14" hidden="1">#REF!</definedName>
    <definedName name="BExKVG4KGO28KPGTAFL1R8TTZ10N" localSheetId="16" hidden="1">#REF!</definedName>
    <definedName name="BExKVG4KGO28KPGTAFL1R8TTZ10N" localSheetId="15" hidden="1">#REF!</definedName>
    <definedName name="BExKVG4KGO28KPGTAFL1R8TTZ10N" localSheetId="18" hidden="1">#REF!</definedName>
    <definedName name="BExKVG4KGO28KPGTAFL1R8TTZ10N" localSheetId="17" hidden="1">#REF!</definedName>
    <definedName name="BExKVG4KGO28KPGTAFL1R8TTZ10N" localSheetId="2" hidden="1">#REF!</definedName>
    <definedName name="BExKVG4KGO28KPGTAFL1R8TTZ10N" localSheetId="0" hidden="1">#REF!</definedName>
    <definedName name="BExKVG4KGO28KPGTAFL1R8TTZ10N" hidden="1">#REF!</definedName>
    <definedName name="BExKW0CSH7DA02YSNV64PSEIXB2P" localSheetId="5" hidden="1">#REF!</definedName>
    <definedName name="BExKW0CSH7DA02YSNV64PSEIXB2P" localSheetId="9" hidden="1">#REF!</definedName>
    <definedName name="BExKW0CSH7DA02YSNV64PSEIXB2P" localSheetId="6" hidden="1">#REF!</definedName>
    <definedName name="BExKW0CSH7DA02YSNV64PSEIXB2P" localSheetId="10" hidden="1">#REF!</definedName>
    <definedName name="BExKW0CSH7DA02YSNV64PSEIXB2P" localSheetId="13" hidden="1">#REF!</definedName>
    <definedName name="BExKW0CSH7DA02YSNV64PSEIXB2P" localSheetId="14" hidden="1">#REF!</definedName>
    <definedName name="BExKW0CSH7DA02YSNV64PSEIXB2P" localSheetId="16" hidden="1">#REF!</definedName>
    <definedName name="BExKW0CSH7DA02YSNV64PSEIXB2P" localSheetId="15" hidden="1">#REF!</definedName>
    <definedName name="BExKW0CSH7DA02YSNV64PSEIXB2P" localSheetId="18" hidden="1">#REF!</definedName>
    <definedName name="BExKW0CSH7DA02YSNV64PSEIXB2P" localSheetId="17" hidden="1">#REF!</definedName>
    <definedName name="BExKW0CSH7DA02YSNV64PSEIXB2P" localSheetId="2" hidden="1">#REF!</definedName>
    <definedName name="BExKW0CSH7DA02YSNV64PSEIXB2P" localSheetId="0" hidden="1">#REF!</definedName>
    <definedName name="BExKW0CSH7DA02YSNV64PSEIXB2P" hidden="1">#REF!</definedName>
    <definedName name="BExM9NUG3Q31X01AI9ZJCZIX25CS" localSheetId="5" hidden="1">#REF!</definedName>
    <definedName name="BExM9NUG3Q31X01AI9ZJCZIX25CS" localSheetId="9" hidden="1">#REF!</definedName>
    <definedName name="BExM9NUG3Q31X01AI9ZJCZIX25CS" localSheetId="6" hidden="1">#REF!</definedName>
    <definedName name="BExM9NUG3Q31X01AI9ZJCZIX25CS" localSheetId="10" hidden="1">#REF!</definedName>
    <definedName name="BExM9NUG3Q31X01AI9ZJCZIX25CS" localSheetId="13" hidden="1">#REF!</definedName>
    <definedName name="BExM9NUG3Q31X01AI9ZJCZIX25CS" localSheetId="14" hidden="1">#REF!</definedName>
    <definedName name="BExM9NUG3Q31X01AI9ZJCZIX25CS" localSheetId="16" hidden="1">#REF!</definedName>
    <definedName name="BExM9NUG3Q31X01AI9ZJCZIX25CS" localSheetId="15" hidden="1">#REF!</definedName>
    <definedName name="BExM9NUG3Q31X01AI9ZJCZIX25CS" localSheetId="18" hidden="1">#REF!</definedName>
    <definedName name="BExM9NUG3Q31X01AI9ZJCZIX25CS" localSheetId="17" hidden="1">#REF!</definedName>
    <definedName name="BExM9NUG3Q31X01AI9ZJCZIX25CS" localSheetId="2" hidden="1">#REF!</definedName>
    <definedName name="BExM9NUG3Q31X01AI9ZJCZIX25CS" localSheetId="0" hidden="1">#REF!</definedName>
    <definedName name="BExM9NUG3Q31X01AI9ZJCZIX25CS" hidden="1">#REF!</definedName>
    <definedName name="BExM9OG182RP30MY23PG49LVPZ1C" localSheetId="5" hidden="1">#REF!</definedName>
    <definedName name="BExM9OG182RP30MY23PG49LVPZ1C" localSheetId="9" hidden="1">#REF!</definedName>
    <definedName name="BExM9OG182RP30MY23PG49LVPZ1C" localSheetId="6" hidden="1">#REF!</definedName>
    <definedName name="BExM9OG182RP30MY23PG49LVPZ1C" localSheetId="10" hidden="1">#REF!</definedName>
    <definedName name="BExM9OG182RP30MY23PG49LVPZ1C" localSheetId="13" hidden="1">#REF!</definedName>
    <definedName name="BExM9OG182RP30MY23PG49LVPZ1C" localSheetId="14" hidden="1">#REF!</definedName>
    <definedName name="BExM9OG182RP30MY23PG49LVPZ1C" localSheetId="16" hidden="1">#REF!</definedName>
    <definedName name="BExM9OG182RP30MY23PG49LVPZ1C" localSheetId="15" hidden="1">#REF!</definedName>
    <definedName name="BExM9OG182RP30MY23PG49LVPZ1C" localSheetId="18" hidden="1">#REF!</definedName>
    <definedName name="BExM9OG182RP30MY23PG49LVPZ1C" localSheetId="17" hidden="1">#REF!</definedName>
    <definedName name="BExM9OG182RP30MY23PG49LVPZ1C" localSheetId="2" hidden="1">#REF!</definedName>
    <definedName name="BExM9OG182RP30MY23PG49LVPZ1C" localSheetId="0" hidden="1">#REF!</definedName>
    <definedName name="BExM9OG182RP30MY23PG49LVPZ1C" hidden="1">#REF!</definedName>
    <definedName name="BExMA64MW1S18NH8DCKPCCEI5KCB" localSheetId="5" hidden="1">#REF!</definedName>
    <definedName name="BExMA64MW1S18NH8DCKPCCEI5KCB" localSheetId="9" hidden="1">#REF!</definedName>
    <definedName name="BExMA64MW1S18NH8DCKPCCEI5KCB" localSheetId="6" hidden="1">#REF!</definedName>
    <definedName name="BExMA64MW1S18NH8DCKPCCEI5KCB" localSheetId="10" hidden="1">#REF!</definedName>
    <definedName name="BExMA64MW1S18NH8DCKPCCEI5KCB" localSheetId="13" hidden="1">#REF!</definedName>
    <definedName name="BExMA64MW1S18NH8DCKPCCEI5KCB" localSheetId="14" hidden="1">#REF!</definedName>
    <definedName name="BExMA64MW1S18NH8DCKPCCEI5KCB" localSheetId="16" hidden="1">#REF!</definedName>
    <definedName name="BExMA64MW1S18NH8DCKPCCEI5KCB" localSheetId="15" hidden="1">#REF!</definedName>
    <definedName name="BExMA64MW1S18NH8DCKPCCEI5KCB" localSheetId="18" hidden="1">#REF!</definedName>
    <definedName name="BExMA64MW1S18NH8DCKPCCEI5KCB" localSheetId="17" hidden="1">#REF!</definedName>
    <definedName name="BExMA64MW1S18NH8DCKPCCEI5KCB" localSheetId="2" hidden="1">#REF!</definedName>
    <definedName name="BExMA64MW1S18NH8DCKPCCEI5KCB" localSheetId="0" hidden="1">#REF!</definedName>
    <definedName name="BExMA64MW1S18NH8DCKPCCEI5KCB" hidden="1">#REF!</definedName>
    <definedName name="BExMALEWFUEM8Y686IT03ECURUBR" localSheetId="5" hidden="1">#REF!</definedName>
    <definedName name="BExMALEWFUEM8Y686IT03ECURUBR" localSheetId="9" hidden="1">#REF!</definedName>
    <definedName name="BExMALEWFUEM8Y686IT03ECURUBR" localSheetId="6" hidden="1">#REF!</definedName>
    <definedName name="BExMALEWFUEM8Y686IT03ECURUBR" localSheetId="10" hidden="1">#REF!</definedName>
    <definedName name="BExMALEWFUEM8Y686IT03ECURUBR" localSheetId="13" hidden="1">#REF!</definedName>
    <definedName name="BExMALEWFUEM8Y686IT03ECURUBR" localSheetId="14" hidden="1">#REF!</definedName>
    <definedName name="BExMALEWFUEM8Y686IT03ECURUBR" localSheetId="16" hidden="1">#REF!</definedName>
    <definedName name="BExMALEWFUEM8Y686IT03ECURUBR" localSheetId="15" hidden="1">#REF!</definedName>
    <definedName name="BExMALEWFUEM8Y686IT03ECURUBR" localSheetId="18" hidden="1">#REF!</definedName>
    <definedName name="BExMALEWFUEM8Y686IT03ECURUBR" localSheetId="17" hidden="1">#REF!</definedName>
    <definedName name="BExMALEWFUEM8Y686IT03ECURUBR" localSheetId="2" hidden="1">#REF!</definedName>
    <definedName name="BExMALEWFUEM8Y686IT03ECURUBR" localSheetId="0" hidden="1">#REF!</definedName>
    <definedName name="BExMALEWFUEM8Y686IT03ECURUBR" hidden="1">#REF!</definedName>
    <definedName name="BExMAS0AQY7KMMTBTBPK0SWWDITB" localSheetId="5" hidden="1">#REF!</definedName>
    <definedName name="BExMAS0AQY7KMMTBTBPK0SWWDITB" localSheetId="9" hidden="1">#REF!</definedName>
    <definedName name="BExMAS0AQY7KMMTBTBPK0SWWDITB" localSheetId="6" hidden="1">#REF!</definedName>
    <definedName name="BExMAS0AQY7KMMTBTBPK0SWWDITB" localSheetId="10" hidden="1">#REF!</definedName>
    <definedName name="BExMAS0AQY7KMMTBTBPK0SWWDITB" localSheetId="13" hidden="1">#REF!</definedName>
    <definedName name="BExMAS0AQY7KMMTBTBPK0SWWDITB" localSheetId="14" hidden="1">#REF!</definedName>
    <definedName name="BExMAS0AQY7KMMTBTBPK0SWWDITB" localSheetId="16" hidden="1">#REF!</definedName>
    <definedName name="BExMAS0AQY7KMMTBTBPK0SWWDITB" localSheetId="15" hidden="1">#REF!</definedName>
    <definedName name="BExMAS0AQY7KMMTBTBPK0SWWDITB" localSheetId="18" hidden="1">#REF!</definedName>
    <definedName name="BExMAS0AQY7KMMTBTBPK0SWWDITB" localSheetId="17" hidden="1">#REF!</definedName>
    <definedName name="BExMAS0AQY7KMMTBTBPK0SWWDITB" localSheetId="2" hidden="1">#REF!</definedName>
    <definedName name="BExMAS0AQY7KMMTBTBPK0SWWDITB" localSheetId="0" hidden="1">#REF!</definedName>
    <definedName name="BExMAS0AQY7KMMTBTBPK0SWWDITB" hidden="1">#REF!</definedName>
    <definedName name="BExMAXJS82ZJ8RS22VLE0V0LDUII" localSheetId="5" hidden="1">#REF!</definedName>
    <definedName name="BExMAXJS82ZJ8RS22VLE0V0LDUII" localSheetId="9" hidden="1">#REF!</definedName>
    <definedName name="BExMAXJS82ZJ8RS22VLE0V0LDUII" localSheetId="6" hidden="1">#REF!</definedName>
    <definedName name="BExMAXJS82ZJ8RS22VLE0V0LDUII" localSheetId="10" hidden="1">#REF!</definedName>
    <definedName name="BExMAXJS82ZJ8RS22VLE0V0LDUII" localSheetId="13" hidden="1">#REF!</definedName>
    <definedName name="BExMAXJS82ZJ8RS22VLE0V0LDUII" localSheetId="14" hidden="1">#REF!</definedName>
    <definedName name="BExMAXJS82ZJ8RS22VLE0V0LDUII" localSheetId="16" hidden="1">#REF!</definedName>
    <definedName name="BExMAXJS82ZJ8RS22VLE0V0LDUII" localSheetId="15" hidden="1">#REF!</definedName>
    <definedName name="BExMAXJS82ZJ8RS22VLE0V0LDUII" localSheetId="18" hidden="1">#REF!</definedName>
    <definedName name="BExMAXJS82ZJ8RS22VLE0V0LDUII" localSheetId="17" hidden="1">#REF!</definedName>
    <definedName name="BExMAXJS82ZJ8RS22VLE0V0LDUII" localSheetId="2" hidden="1">#REF!</definedName>
    <definedName name="BExMAXJS82ZJ8RS22VLE0V0LDUII" localSheetId="0" hidden="1">#REF!</definedName>
    <definedName name="BExMAXJS82ZJ8RS22VLE0V0LDUII" hidden="1">#REF!</definedName>
    <definedName name="BExMB4QRS0R3MTB4CMUHFZ84LNZQ" localSheetId="5" hidden="1">#REF!</definedName>
    <definedName name="BExMB4QRS0R3MTB4CMUHFZ84LNZQ" localSheetId="9" hidden="1">#REF!</definedName>
    <definedName name="BExMB4QRS0R3MTB4CMUHFZ84LNZQ" localSheetId="6" hidden="1">#REF!</definedName>
    <definedName name="BExMB4QRS0R3MTB4CMUHFZ84LNZQ" localSheetId="10" hidden="1">#REF!</definedName>
    <definedName name="BExMB4QRS0R3MTB4CMUHFZ84LNZQ" localSheetId="13" hidden="1">#REF!</definedName>
    <definedName name="BExMB4QRS0R3MTB4CMUHFZ84LNZQ" localSheetId="14" hidden="1">#REF!</definedName>
    <definedName name="BExMB4QRS0R3MTB4CMUHFZ84LNZQ" localSheetId="16" hidden="1">#REF!</definedName>
    <definedName name="BExMB4QRS0R3MTB4CMUHFZ84LNZQ" localSheetId="15" hidden="1">#REF!</definedName>
    <definedName name="BExMB4QRS0R3MTB4CMUHFZ84LNZQ" localSheetId="18" hidden="1">#REF!</definedName>
    <definedName name="BExMB4QRS0R3MTB4CMUHFZ84LNZQ" localSheetId="17" hidden="1">#REF!</definedName>
    <definedName name="BExMB4QRS0R3MTB4CMUHFZ84LNZQ" localSheetId="2" hidden="1">#REF!</definedName>
    <definedName name="BExMB4QRS0R3MTB4CMUHFZ84LNZQ" localSheetId="0" hidden="1">#REF!</definedName>
    <definedName name="BExMB4QRS0R3MTB4CMUHFZ84LNZQ" hidden="1">#REF!</definedName>
    <definedName name="BExMB7AICZ233JKSCEUSR9RQXRS0" localSheetId="5" hidden="1">#REF!</definedName>
    <definedName name="BExMB7AICZ233JKSCEUSR9RQXRS0" localSheetId="9" hidden="1">#REF!</definedName>
    <definedName name="BExMB7AICZ233JKSCEUSR9RQXRS0" localSheetId="6" hidden="1">#REF!</definedName>
    <definedName name="BExMB7AICZ233JKSCEUSR9RQXRS0" localSheetId="10" hidden="1">#REF!</definedName>
    <definedName name="BExMB7AICZ233JKSCEUSR9RQXRS0" localSheetId="13" hidden="1">#REF!</definedName>
    <definedName name="BExMB7AICZ233JKSCEUSR9RQXRS0" localSheetId="14" hidden="1">#REF!</definedName>
    <definedName name="BExMB7AICZ233JKSCEUSR9RQXRS0" localSheetId="16" hidden="1">#REF!</definedName>
    <definedName name="BExMB7AICZ233JKSCEUSR9RQXRS0" localSheetId="15" hidden="1">#REF!</definedName>
    <definedName name="BExMB7AICZ233JKSCEUSR9RQXRS0" localSheetId="18" hidden="1">#REF!</definedName>
    <definedName name="BExMB7AICZ233JKSCEUSR9RQXRS0" localSheetId="17" hidden="1">#REF!</definedName>
    <definedName name="BExMB7AICZ233JKSCEUSR9RQXRS0" localSheetId="2" hidden="1">#REF!</definedName>
    <definedName name="BExMB7AICZ233JKSCEUSR9RQXRS0" localSheetId="0" hidden="1">#REF!</definedName>
    <definedName name="BExMB7AICZ233JKSCEUSR9RQXRS0" hidden="1">#REF!</definedName>
    <definedName name="BExMBC35WKQY5CWQJLV4D05O6971" localSheetId="5" hidden="1">#REF!</definedName>
    <definedName name="BExMBC35WKQY5CWQJLV4D05O6971" localSheetId="9" hidden="1">#REF!</definedName>
    <definedName name="BExMBC35WKQY5CWQJLV4D05O6971" localSheetId="6" hidden="1">#REF!</definedName>
    <definedName name="BExMBC35WKQY5CWQJLV4D05O6971" localSheetId="10" hidden="1">#REF!</definedName>
    <definedName name="BExMBC35WKQY5CWQJLV4D05O6971" localSheetId="13" hidden="1">#REF!</definedName>
    <definedName name="BExMBC35WKQY5CWQJLV4D05O6971" localSheetId="14" hidden="1">#REF!</definedName>
    <definedName name="BExMBC35WKQY5CWQJLV4D05O6971" localSheetId="16" hidden="1">#REF!</definedName>
    <definedName name="BExMBC35WKQY5CWQJLV4D05O6971" localSheetId="15" hidden="1">#REF!</definedName>
    <definedName name="BExMBC35WKQY5CWQJLV4D05O6971" localSheetId="18" hidden="1">#REF!</definedName>
    <definedName name="BExMBC35WKQY5CWQJLV4D05O6971" localSheetId="17" hidden="1">#REF!</definedName>
    <definedName name="BExMBC35WKQY5CWQJLV4D05O6971" localSheetId="2" hidden="1">#REF!</definedName>
    <definedName name="BExMBC35WKQY5CWQJLV4D05O6971" localSheetId="0" hidden="1">#REF!</definedName>
    <definedName name="BExMBC35WKQY5CWQJLV4D05O6971" hidden="1">#REF!</definedName>
    <definedName name="BExMBFTZV4Q1A5KG25C1N9PHQNSW" localSheetId="5" hidden="1">#REF!</definedName>
    <definedName name="BExMBFTZV4Q1A5KG25C1N9PHQNSW" localSheetId="9" hidden="1">#REF!</definedName>
    <definedName name="BExMBFTZV4Q1A5KG25C1N9PHQNSW" localSheetId="6" hidden="1">#REF!</definedName>
    <definedName name="BExMBFTZV4Q1A5KG25C1N9PHQNSW" localSheetId="10" hidden="1">#REF!</definedName>
    <definedName name="BExMBFTZV4Q1A5KG25C1N9PHQNSW" localSheetId="13" hidden="1">#REF!</definedName>
    <definedName name="BExMBFTZV4Q1A5KG25C1N9PHQNSW" localSheetId="14" hidden="1">#REF!</definedName>
    <definedName name="BExMBFTZV4Q1A5KG25C1N9PHQNSW" localSheetId="16" hidden="1">#REF!</definedName>
    <definedName name="BExMBFTZV4Q1A5KG25C1N9PHQNSW" localSheetId="15" hidden="1">#REF!</definedName>
    <definedName name="BExMBFTZV4Q1A5KG25C1N9PHQNSW" localSheetId="18" hidden="1">#REF!</definedName>
    <definedName name="BExMBFTZV4Q1A5KG25C1N9PHQNSW" localSheetId="17" hidden="1">#REF!</definedName>
    <definedName name="BExMBFTZV4Q1A5KG25C1N9PHQNSW" localSheetId="2" hidden="1">#REF!</definedName>
    <definedName name="BExMBFTZV4Q1A5KG25C1N9PHQNSW" localSheetId="0" hidden="1">#REF!</definedName>
    <definedName name="BExMBFTZV4Q1A5KG25C1N9PHQNSW" hidden="1">#REF!</definedName>
    <definedName name="BExMBFZFXQDH3H55R89930TFTU36" localSheetId="5" hidden="1">#REF!</definedName>
    <definedName name="BExMBFZFXQDH3H55R89930TFTU36" localSheetId="9" hidden="1">#REF!</definedName>
    <definedName name="BExMBFZFXQDH3H55R89930TFTU36" localSheetId="6" hidden="1">#REF!</definedName>
    <definedName name="BExMBFZFXQDH3H55R89930TFTU36" localSheetId="10" hidden="1">#REF!</definedName>
    <definedName name="BExMBFZFXQDH3H55R89930TFTU36" localSheetId="13" hidden="1">#REF!</definedName>
    <definedName name="BExMBFZFXQDH3H55R89930TFTU36" localSheetId="14" hidden="1">#REF!</definedName>
    <definedName name="BExMBFZFXQDH3H55R89930TFTU36" localSheetId="16" hidden="1">#REF!</definedName>
    <definedName name="BExMBFZFXQDH3H55R89930TFTU36" localSheetId="15" hidden="1">#REF!</definedName>
    <definedName name="BExMBFZFXQDH3H55R89930TFTU36" localSheetId="18" hidden="1">#REF!</definedName>
    <definedName name="BExMBFZFXQDH3H55R89930TFTU36" localSheetId="17" hidden="1">#REF!</definedName>
    <definedName name="BExMBFZFXQDH3H55R89930TFTU36" localSheetId="2" hidden="1">#REF!</definedName>
    <definedName name="BExMBFZFXQDH3H55R89930TFTU36" localSheetId="0" hidden="1">#REF!</definedName>
    <definedName name="BExMBFZFXQDH3H55R89930TFTU36" hidden="1">#REF!</definedName>
    <definedName name="BExMBK6ISK3U7KHZKUJXIDKGF6VW" localSheetId="5" hidden="1">#REF!</definedName>
    <definedName name="BExMBK6ISK3U7KHZKUJXIDKGF6VW" localSheetId="9" hidden="1">#REF!</definedName>
    <definedName name="BExMBK6ISK3U7KHZKUJXIDKGF6VW" localSheetId="6" hidden="1">#REF!</definedName>
    <definedName name="BExMBK6ISK3U7KHZKUJXIDKGF6VW" localSheetId="10" hidden="1">#REF!</definedName>
    <definedName name="BExMBK6ISK3U7KHZKUJXIDKGF6VW" localSheetId="13" hidden="1">#REF!</definedName>
    <definedName name="BExMBK6ISK3U7KHZKUJXIDKGF6VW" localSheetId="14" hidden="1">#REF!</definedName>
    <definedName name="BExMBK6ISK3U7KHZKUJXIDKGF6VW" localSheetId="16" hidden="1">#REF!</definedName>
    <definedName name="BExMBK6ISK3U7KHZKUJXIDKGF6VW" localSheetId="15" hidden="1">#REF!</definedName>
    <definedName name="BExMBK6ISK3U7KHZKUJXIDKGF6VW" localSheetId="18" hidden="1">#REF!</definedName>
    <definedName name="BExMBK6ISK3U7KHZKUJXIDKGF6VW" localSheetId="17" hidden="1">#REF!</definedName>
    <definedName name="BExMBK6ISK3U7KHZKUJXIDKGF6VW" localSheetId="2" hidden="1">#REF!</definedName>
    <definedName name="BExMBK6ISK3U7KHZKUJXIDKGF6VW" localSheetId="0" hidden="1">#REF!</definedName>
    <definedName name="BExMBK6ISK3U7KHZKUJXIDKGF6VW" hidden="1">#REF!</definedName>
    <definedName name="BExMBYPQDG9AYDQ5E8IECVFREPO6" localSheetId="9" hidden="1">[40]ZZCOOM_M03_Q004!#REF!</definedName>
    <definedName name="BExMBYPQDG9AYDQ5E8IECVFREPO6" localSheetId="6" hidden="1">[40]ZZCOOM_M03_Q004!#REF!</definedName>
    <definedName name="BExMBYPQDG9AYDQ5E8IECVFREPO6" localSheetId="10" hidden="1">#REF!</definedName>
    <definedName name="BExMBYPQDG9AYDQ5E8IECVFREPO6" localSheetId="13" hidden="1">#REF!</definedName>
    <definedName name="BExMBYPQDG9AYDQ5E8IECVFREPO6" localSheetId="14" hidden="1">#REF!</definedName>
    <definedName name="BExMBYPQDG9AYDQ5E8IECVFREPO6" localSheetId="16" hidden="1">[40]ZZCOOM_M03_Q004!#REF!</definedName>
    <definedName name="BExMBYPQDG9AYDQ5E8IECVFREPO6" localSheetId="15" hidden="1">[40]ZZCOOM_M03_Q004!#REF!</definedName>
    <definedName name="BExMBYPQDG9AYDQ5E8IECVFREPO6" localSheetId="18" hidden="1">[40]ZZCOOM_M03_Q004!#REF!</definedName>
    <definedName name="BExMBYPQDG9AYDQ5E8IECVFREPO6" localSheetId="17" hidden="1">[40]ZZCOOM_M03_Q004!#REF!</definedName>
    <definedName name="BExMBYPQDG9AYDQ5E8IECVFREPO6" localSheetId="2" hidden="1">#REF!</definedName>
    <definedName name="BExMBYPQDG9AYDQ5E8IECVFREPO6" localSheetId="0" hidden="1">[40]ZZCOOM_M03_Q004!#REF!</definedName>
    <definedName name="BExMBYPQDG9AYDQ5E8IECVFREPO6" hidden="1">[40]ZZCOOM_M03_Q004!#REF!</definedName>
    <definedName name="BExMC7PESEESXVMDCGGIP5LPMUGY" localSheetId="5" hidden="1">#REF!</definedName>
    <definedName name="BExMC7PESEESXVMDCGGIP5LPMUGY" localSheetId="9" hidden="1">#REF!</definedName>
    <definedName name="BExMC7PESEESXVMDCGGIP5LPMUGY" localSheetId="6" hidden="1">#REF!</definedName>
    <definedName name="BExMC7PESEESXVMDCGGIP5LPMUGY" localSheetId="10" hidden="1">#REF!</definedName>
    <definedName name="BExMC7PESEESXVMDCGGIP5LPMUGY" localSheetId="16" hidden="1">#REF!</definedName>
    <definedName name="BExMC7PESEESXVMDCGGIP5LPMUGY" localSheetId="15" hidden="1">#REF!</definedName>
    <definedName name="BExMC7PESEESXVMDCGGIP5LPMUGY" localSheetId="18" hidden="1">#REF!</definedName>
    <definedName name="BExMC7PESEESXVMDCGGIP5LPMUGY" localSheetId="17" hidden="1">#REF!</definedName>
    <definedName name="BExMC7PESEESXVMDCGGIP5LPMUGY" localSheetId="2" hidden="1">#REF!</definedName>
    <definedName name="BExMC7PESEESXVMDCGGIP5LPMUGY" localSheetId="0" hidden="1">#REF!</definedName>
    <definedName name="BExMC7PESEESXVMDCGGIP5LPMUGY" hidden="1">#REF!</definedName>
    <definedName name="BExMC8AZUTX8LG89K2JJR7ZG62XX" localSheetId="5" hidden="1">#REF!</definedName>
    <definedName name="BExMC8AZUTX8LG89K2JJR7ZG62XX" localSheetId="9" hidden="1">#REF!</definedName>
    <definedName name="BExMC8AZUTX8LG89K2JJR7ZG62XX" localSheetId="6" hidden="1">#REF!</definedName>
    <definedName name="BExMC8AZUTX8LG89K2JJR7ZG62XX" localSheetId="10" hidden="1">#REF!</definedName>
    <definedName name="BExMC8AZUTX8LG89K2JJR7ZG62XX" localSheetId="13" hidden="1">#REF!</definedName>
    <definedName name="BExMC8AZUTX8LG89K2JJR7ZG62XX" localSheetId="14" hidden="1">#REF!</definedName>
    <definedName name="BExMC8AZUTX8LG89K2JJR7ZG62XX" localSheetId="16" hidden="1">#REF!</definedName>
    <definedName name="BExMC8AZUTX8LG89K2JJR7ZG62XX" localSheetId="15" hidden="1">#REF!</definedName>
    <definedName name="BExMC8AZUTX8LG89K2JJR7ZG62XX" localSheetId="18" hidden="1">#REF!</definedName>
    <definedName name="BExMC8AZUTX8LG89K2JJR7ZG62XX" localSheetId="17" hidden="1">#REF!</definedName>
    <definedName name="BExMC8AZUTX8LG89K2JJR7ZG62XX" localSheetId="2" hidden="1">#REF!</definedName>
    <definedName name="BExMC8AZUTX8LG89K2JJR7ZG62XX" localSheetId="0" hidden="1">#REF!</definedName>
    <definedName name="BExMC8AZUTX8LG89K2JJR7ZG62XX" hidden="1">#REF!</definedName>
    <definedName name="BExMCA96YR10V72G2R0SCIKPZLIZ" localSheetId="5" hidden="1">#REF!</definedName>
    <definedName name="BExMCA96YR10V72G2R0SCIKPZLIZ" localSheetId="9" hidden="1">#REF!</definedName>
    <definedName name="BExMCA96YR10V72G2R0SCIKPZLIZ" localSheetId="6" hidden="1">#REF!</definedName>
    <definedName name="BExMCA96YR10V72G2R0SCIKPZLIZ" localSheetId="10" hidden="1">#REF!</definedName>
    <definedName name="BExMCA96YR10V72G2R0SCIKPZLIZ" localSheetId="13" hidden="1">#REF!</definedName>
    <definedName name="BExMCA96YR10V72G2R0SCIKPZLIZ" localSheetId="14" hidden="1">#REF!</definedName>
    <definedName name="BExMCA96YR10V72G2R0SCIKPZLIZ" localSheetId="16" hidden="1">#REF!</definedName>
    <definedName name="BExMCA96YR10V72G2R0SCIKPZLIZ" localSheetId="15" hidden="1">#REF!</definedName>
    <definedName name="BExMCA96YR10V72G2R0SCIKPZLIZ" localSheetId="18" hidden="1">#REF!</definedName>
    <definedName name="BExMCA96YR10V72G2R0SCIKPZLIZ" localSheetId="17" hidden="1">#REF!</definedName>
    <definedName name="BExMCA96YR10V72G2R0SCIKPZLIZ" localSheetId="2" hidden="1">#REF!</definedName>
    <definedName name="BExMCA96YR10V72G2R0SCIKPZLIZ" localSheetId="0" hidden="1">#REF!</definedName>
    <definedName name="BExMCA96YR10V72G2R0SCIKPZLIZ" hidden="1">#REF!</definedName>
    <definedName name="BExMCB5JU5I2VQDUBS4O42BTEVKI" localSheetId="5" hidden="1">#REF!</definedName>
    <definedName name="BExMCB5JU5I2VQDUBS4O42BTEVKI" localSheetId="9" hidden="1">#REF!</definedName>
    <definedName name="BExMCB5JU5I2VQDUBS4O42BTEVKI" localSheetId="6" hidden="1">#REF!</definedName>
    <definedName name="BExMCB5JU5I2VQDUBS4O42BTEVKI" localSheetId="10" hidden="1">#REF!</definedName>
    <definedName name="BExMCB5JU5I2VQDUBS4O42BTEVKI" localSheetId="13" hidden="1">#REF!</definedName>
    <definedName name="BExMCB5JU5I2VQDUBS4O42BTEVKI" localSheetId="14" hidden="1">#REF!</definedName>
    <definedName name="BExMCB5JU5I2VQDUBS4O42BTEVKI" localSheetId="16" hidden="1">#REF!</definedName>
    <definedName name="BExMCB5JU5I2VQDUBS4O42BTEVKI" localSheetId="15" hidden="1">#REF!</definedName>
    <definedName name="BExMCB5JU5I2VQDUBS4O42BTEVKI" localSheetId="18" hidden="1">#REF!</definedName>
    <definedName name="BExMCB5JU5I2VQDUBS4O42BTEVKI" localSheetId="17" hidden="1">#REF!</definedName>
    <definedName name="BExMCB5JU5I2VQDUBS4O42BTEVKI" localSheetId="2" hidden="1">#REF!</definedName>
    <definedName name="BExMCB5JU5I2VQDUBS4O42BTEVKI" localSheetId="0" hidden="1">#REF!</definedName>
    <definedName name="BExMCB5JU5I2VQDUBS4O42BTEVKI" hidden="1">#REF!</definedName>
    <definedName name="BExMCFSQFSEMPY5IXDIRKZDASDBR" localSheetId="5" hidden="1">#REF!</definedName>
    <definedName name="BExMCFSQFSEMPY5IXDIRKZDASDBR" localSheetId="9" hidden="1">#REF!</definedName>
    <definedName name="BExMCFSQFSEMPY5IXDIRKZDASDBR" localSheetId="6" hidden="1">#REF!</definedName>
    <definedName name="BExMCFSQFSEMPY5IXDIRKZDASDBR" localSheetId="10" hidden="1">#REF!</definedName>
    <definedName name="BExMCFSQFSEMPY5IXDIRKZDASDBR" localSheetId="13" hidden="1">#REF!</definedName>
    <definedName name="BExMCFSQFSEMPY5IXDIRKZDASDBR" localSheetId="14" hidden="1">#REF!</definedName>
    <definedName name="BExMCFSQFSEMPY5IXDIRKZDASDBR" localSheetId="16" hidden="1">#REF!</definedName>
    <definedName name="BExMCFSQFSEMPY5IXDIRKZDASDBR" localSheetId="15" hidden="1">#REF!</definedName>
    <definedName name="BExMCFSQFSEMPY5IXDIRKZDASDBR" localSheetId="18" hidden="1">#REF!</definedName>
    <definedName name="BExMCFSQFSEMPY5IXDIRKZDASDBR" localSheetId="17" hidden="1">#REF!</definedName>
    <definedName name="BExMCFSQFSEMPY5IXDIRKZDASDBR" localSheetId="2" hidden="1">#REF!</definedName>
    <definedName name="BExMCFSQFSEMPY5IXDIRKZDASDBR" localSheetId="0" hidden="1">#REF!</definedName>
    <definedName name="BExMCFSQFSEMPY5IXDIRKZDASDBR" hidden="1">#REF!</definedName>
    <definedName name="BExMCH58I9XOLK7WEE6VSJGYPJGL" localSheetId="5" hidden="1">#REF!</definedName>
    <definedName name="BExMCH58I9XOLK7WEE6VSJGYPJGL" localSheetId="9" hidden="1">#REF!</definedName>
    <definedName name="BExMCH58I9XOLK7WEE6VSJGYPJGL" localSheetId="6" hidden="1">#REF!</definedName>
    <definedName name="BExMCH58I9XOLK7WEE6VSJGYPJGL" localSheetId="10" hidden="1">#REF!</definedName>
    <definedName name="BExMCH58I9XOLK7WEE6VSJGYPJGL" localSheetId="13" hidden="1">#REF!</definedName>
    <definedName name="BExMCH58I9XOLK7WEE6VSJGYPJGL" localSheetId="14" hidden="1">#REF!</definedName>
    <definedName name="BExMCH58I9XOLK7WEE6VSJGYPJGL" localSheetId="16" hidden="1">#REF!</definedName>
    <definedName name="BExMCH58I9XOLK7WEE6VSJGYPJGL" localSheetId="15" hidden="1">#REF!</definedName>
    <definedName name="BExMCH58I9XOLK7WEE6VSJGYPJGL" localSheetId="18" hidden="1">#REF!</definedName>
    <definedName name="BExMCH58I9XOLK7WEE6VSJGYPJGL" localSheetId="17" hidden="1">#REF!</definedName>
    <definedName name="BExMCH58I9XOLK7WEE6VSJGYPJGL" localSheetId="2" hidden="1">#REF!</definedName>
    <definedName name="BExMCH58I9XOLK7WEE6VSJGYPJGL" localSheetId="0" hidden="1">#REF!</definedName>
    <definedName name="BExMCH58I9XOLK7WEE6VSJGYPJGL" hidden="1">#REF!</definedName>
    <definedName name="BExMCMZOEYWVOOJ98TBHTTCS7XB8" localSheetId="5" hidden="1">#REF!</definedName>
    <definedName name="BExMCMZOEYWVOOJ98TBHTTCS7XB8" localSheetId="9" hidden="1">#REF!</definedName>
    <definedName name="BExMCMZOEYWVOOJ98TBHTTCS7XB8" localSheetId="6" hidden="1">#REF!</definedName>
    <definedName name="BExMCMZOEYWVOOJ98TBHTTCS7XB8" localSheetId="10" hidden="1">#REF!</definedName>
    <definedName name="BExMCMZOEYWVOOJ98TBHTTCS7XB8" localSheetId="13" hidden="1">#REF!</definedName>
    <definedName name="BExMCMZOEYWVOOJ98TBHTTCS7XB8" localSheetId="14" hidden="1">#REF!</definedName>
    <definedName name="BExMCMZOEYWVOOJ98TBHTTCS7XB8" localSheetId="16" hidden="1">#REF!</definedName>
    <definedName name="BExMCMZOEYWVOOJ98TBHTTCS7XB8" localSheetId="15" hidden="1">#REF!</definedName>
    <definedName name="BExMCMZOEYWVOOJ98TBHTTCS7XB8" localSheetId="18" hidden="1">#REF!</definedName>
    <definedName name="BExMCMZOEYWVOOJ98TBHTTCS7XB8" localSheetId="17" hidden="1">#REF!</definedName>
    <definedName name="BExMCMZOEYWVOOJ98TBHTTCS7XB8" localSheetId="2" hidden="1">#REF!</definedName>
    <definedName name="BExMCMZOEYWVOOJ98TBHTTCS7XB8" localSheetId="0" hidden="1">#REF!</definedName>
    <definedName name="BExMCMZOEYWVOOJ98TBHTTCS7XB8" hidden="1">#REF!</definedName>
    <definedName name="BExMCS8EF2W3FS9QADNKREYSI8P0" localSheetId="5" hidden="1">#REF!</definedName>
    <definedName name="BExMCS8EF2W3FS9QADNKREYSI8P0" localSheetId="9" hidden="1">#REF!</definedName>
    <definedName name="BExMCS8EF2W3FS9QADNKREYSI8P0" localSheetId="6" hidden="1">#REF!</definedName>
    <definedName name="BExMCS8EF2W3FS9QADNKREYSI8P0" localSheetId="10" hidden="1">#REF!</definedName>
    <definedName name="BExMCS8EF2W3FS9QADNKREYSI8P0" localSheetId="13" hidden="1">#REF!</definedName>
    <definedName name="BExMCS8EF2W3FS9QADNKREYSI8P0" localSheetId="14" hidden="1">#REF!</definedName>
    <definedName name="BExMCS8EF2W3FS9QADNKREYSI8P0" localSheetId="16" hidden="1">#REF!</definedName>
    <definedName name="BExMCS8EF2W3FS9QADNKREYSI8P0" localSheetId="15" hidden="1">#REF!</definedName>
    <definedName name="BExMCS8EF2W3FS9QADNKREYSI8P0" localSheetId="18" hidden="1">#REF!</definedName>
    <definedName name="BExMCS8EF2W3FS9QADNKREYSI8P0" localSheetId="17" hidden="1">#REF!</definedName>
    <definedName name="BExMCS8EF2W3FS9QADNKREYSI8P0" localSheetId="2" hidden="1">#REF!</definedName>
    <definedName name="BExMCS8EF2W3FS9QADNKREYSI8P0" localSheetId="0" hidden="1">#REF!</definedName>
    <definedName name="BExMCS8EF2W3FS9QADNKREYSI8P0" hidden="1">#REF!</definedName>
    <definedName name="BExMCSU0KZGHALEL7N5DJBVL94K7" localSheetId="5" hidden="1">#REF!</definedName>
    <definedName name="BExMCSU0KZGHALEL7N5DJBVL94K7" localSheetId="9" hidden="1">#REF!</definedName>
    <definedName name="BExMCSU0KZGHALEL7N5DJBVL94K7" localSheetId="6" hidden="1">#REF!</definedName>
    <definedName name="BExMCSU0KZGHALEL7N5DJBVL94K7" localSheetId="10" hidden="1">#REF!</definedName>
    <definedName name="BExMCSU0KZGHALEL7N5DJBVL94K7" localSheetId="13" hidden="1">#REF!</definedName>
    <definedName name="BExMCSU0KZGHALEL7N5DJBVL94K7" localSheetId="14" hidden="1">#REF!</definedName>
    <definedName name="BExMCSU0KZGHALEL7N5DJBVL94K7" localSheetId="16" hidden="1">#REF!</definedName>
    <definedName name="BExMCSU0KZGHALEL7N5DJBVL94K7" localSheetId="15" hidden="1">#REF!</definedName>
    <definedName name="BExMCSU0KZGHALEL7N5DJBVL94K7" localSheetId="18" hidden="1">#REF!</definedName>
    <definedName name="BExMCSU0KZGHALEL7N5DJBVL94K7" localSheetId="17" hidden="1">#REF!</definedName>
    <definedName name="BExMCSU0KZGHALEL7N5DJBVL94K7" localSheetId="2" hidden="1">#REF!</definedName>
    <definedName name="BExMCSU0KZGHALEL7N5DJBVL94K7" localSheetId="0" hidden="1">#REF!</definedName>
    <definedName name="BExMCSU0KZGHALEL7N5DJBVL94K7" hidden="1">#REF!</definedName>
    <definedName name="BExMCUS7GSOM96J0HJ7EH0FFM2AC" localSheetId="5" hidden="1">#REF!</definedName>
    <definedName name="BExMCUS7GSOM96J0HJ7EH0FFM2AC" localSheetId="9" hidden="1">#REF!</definedName>
    <definedName name="BExMCUS7GSOM96J0HJ7EH0FFM2AC" localSheetId="6" hidden="1">#REF!</definedName>
    <definedName name="BExMCUS7GSOM96J0HJ7EH0FFM2AC" localSheetId="10" hidden="1">#REF!</definedName>
    <definedName name="BExMCUS7GSOM96J0HJ7EH0FFM2AC" localSheetId="13" hidden="1">#REF!</definedName>
    <definedName name="BExMCUS7GSOM96J0HJ7EH0FFM2AC" localSheetId="14" hidden="1">#REF!</definedName>
    <definedName name="BExMCUS7GSOM96J0HJ7EH0FFM2AC" localSheetId="16" hidden="1">#REF!</definedName>
    <definedName name="BExMCUS7GSOM96J0HJ7EH0FFM2AC" localSheetId="15" hidden="1">#REF!</definedName>
    <definedName name="BExMCUS7GSOM96J0HJ7EH0FFM2AC" localSheetId="18" hidden="1">#REF!</definedName>
    <definedName name="BExMCUS7GSOM96J0HJ7EH0FFM2AC" localSheetId="17" hidden="1">#REF!</definedName>
    <definedName name="BExMCUS7GSOM96J0HJ7EH0FFM2AC" localSheetId="2" hidden="1">#REF!</definedName>
    <definedName name="BExMCUS7GSOM96J0HJ7EH0FFM2AC" localSheetId="0" hidden="1">#REF!</definedName>
    <definedName name="BExMCUS7GSOM96J0HJ7EH0FFM2AC" hidden="1">#REF!</definedName>
    <definedName name="BExMCYTT6TVDWMJXO1NZANRTVNAN" localSheetId="5" hidden="1">#REF!</definedName>
    <definedName name="BExMCYTT6TVDWMJXO1NZANRTVNAN" localSheetId="9" hidden="1">#REF!</definedName>
    <definedName name="BExMCYTT6TVDWMJXO1NZANRTVNAN" localSheetId="6" hidden="1">#REF!</definedName>
    <definedName name="BExMCYTT6TVDWMJXO1NZANRTVNAN" localSheetId="10" hidden="1">#REF!</definedName>
    <definedName name="BExMCYTT6TVDWMJXO1NZANRTVNAN" localSheetId="13" hidden="1">#REF!</definedName>
    <definedName name="BExMCYTT6TVDWMJXO1NZANRTVNAN" localSheetId="14" hidden="1">#REF!</definedName>
    <definedName name="BExMCYTT6TVDWMJXO1NZANRTVNAN" localSheetId="16" hidden="1">#REF!</definedName>
    <definedName name="BExMCYTT6TVDWMJXO1NZANRTVNAN" localSheetId="15" hidden="1">#REF!</definedName>
    <definedName name="BExMCYTT6TVDWMJXO1NZANRTVNAN" localSheetId="18" hidden="1">#REF!</definedName>
    <definedName name="BExMCYTT6TVDWMJXO1NZANRTVNAN" localSheetId="17" hidden="1">#REF!</definedName>
    <definedName name="BExMCYTT6TVDWMJXO1NZANRTVNAN" localSheetId="2" hidden="1">#REF!</definedName>
    <definedName name="BExMCYTT6TVDWMJXO1NZANRTVNAN" localSheetId="0" hidden="1">#REF!</definedName>
    <definedName name="BExMCYTT6TVDWMJXO1NZANRTVNAN" hidden="1">#REF!</definedName>
    <definedName name="BExMD54CT1VTE5YGBM90H90NF28M" localSheetId="5" hidden="1">#REF!</definedName>
    <definedName name="BExMD54CT1VTE5YGBM90H90NF28M" localSheetId="9" hidden="1">#REF!</definedName>
    <definedName name="BExMD54CT1VTE5YGBM90H90NF28M" localSheetId="6" hidden="1">#REF!</definedName>
    <definedName name="BExMD54CT1VTE5YGBM90H90NF28M" localSheetId="10" hidden="1">#REF!</definedName>
    <definedName name="BExMD54CT1VTE5YGBM90H90NF28M" localSheetId="13" hidden="1">#REF!</definedName>
    <definedName name="BExMD54CT1VTE5YGBM90H90NF28M" localSheetId="14" hidden="1">#REF!</definedName>
    <definedName name="BExMD54CT1VTE5YGBM90H90NF28M" localSheetId="16" hidden="1">#REF!</definedName>
    <definedName name="BExMD54CT1VTE5YGBM90H90NF28M" localSheetId="15" hidden="1">#REF!</definedName>
    <definedName name="BExMD54CT1VTE5YGBM90H90NF28M" localSheetId="18" hidden="1">#REF!</definedName>
    <definedName name="BExMD54CT1VTE5YGBM90H90NF28M" localSheetId="17" hidden="1">#REF!</definedName>
    <definedName name="BExMD54CT1VTE5YGBM90H90NF28M" localSheetId="2" hidden="1">#REF!</definedName>
    <definedName name="BExMD54CT1VTE5YGBM90H90NF28M" localSheetId="0" hidden="1">#REF!</definedName>
    <definedName name="BExMD54CT1VTE5YGBM90H90NF28M" hidden="1">#REF!</definedName>
    <definedName name="BExMD5F6IAV108XYJLXUO9HD0IT6" localSheetId="5" hidden="1">#REF!</definedName>
    <definedName name="BExMD5F6IAV108XYJLXUO9HD0IT6" localSheetId="9" hidden="1">#REF!</definedName>
    <definedName name="BExMD5F6IAV108XYJLXUO9HD0IT6" localSheetId="6" hidden="1">#REF!</definedName>
    <definedName name="BExMD5F6IAV108XYJLXUO9HD0IT6" localSheetId="10" hidden="1">#REF!</definedName>
    <definedName name="BExMD5F6IAV108XYJLXUO9HD0IT6" localSheetId="13" hidden="1">#REF!</definedName>
    <definedName name="BExMD5F6IAV108XYJLXUO9HD0IT6" localSheetId="14" hidden="1">#REF!</definedName>
    <definedName name="BExMD5F6IAV108XYJLXUO9HD0IT6" localSheetId="16" hidden="1">#REF!</definedName>
    <definedName name="BExMD5F6IAV108XYJLXUO9HD0IT6" localSheetId="15" hidden="1">#REF!</definedName>
    <definedName name="BExMD5F6IAV108XYJLXUO9HD0IT6" localSheetId="18" hidden="1">#REF!</definedName>
    <definedName name="BExMD5F6IAV108XYJLXUO9HD0IT6" localSheetId="17" hidden="1">#REF!</definedName>
    <definedName name="BExMD5F6IAV108XYJLXUO9HD0IT6" localSheetId="2" hidden="1">#REF!</definedName>
    <definedName name="BExMD5F6IAV108XYJLXUO9HD0IT6" localSheetId="0" hidden="1">#REF!</definedName>
    <definedName name="BExMD5F6IAV108XYJLXUO9HD0IT6" hidden="1">#REF!</definedName>
    <definedName name="BExMDANV66W9T3XAXID40XFJ0J93" localSheetId="5" hidden="1">#REF!</definedName>
    <definedName name="BExMDANV66W9T3XAXID40XFJ0J93" localSheetId="9" hidden="1">#REF!</definedName>
    <definedName name="BExMDANV66W9T3XAXID40XFJ0J93" localSheetId="6" hidden="1">#REF!</definedName>
    <definedName name="BExMDANV66W9T3XAXID40XFJ0J93" localSheetId="10" hidden="1">#REF!</definedName>
    <definedName name="BExMDANV66W9T3XAXID40XFJ0J93" localSheetId="13" hidden="1">#REF!</definedName>
    <definedName name="BExMDANV66W9T3XAXID40XFJ0J93" localSheetId="14" hidden="1">#REF!</definedName>
    <definedName name="BExMDANV66W9T3XAXID40XFJ0J93" localSheetId="16" hidden="1">#REF!</definedName>
    <definedName name="BExMDANV66W9T3XAXID40XFJ0J93" localSheetId="15" hidden="1">#REF!</definedName>
    <definedName name="BExMDANV66W9T3XAXID40XFJ0J93" localSheetId="18" hidden="1">#REF!</definedName>
    <definedName name="BExMDANV66W9T3XAXID40XFJ0J93" localSheetId="17" hidden="1">#REF!</definedName>
    <definedName name="BExMDANV66W9T3XAXID40XFJ0J93" localSheetId="2" hidden="1">#REF!</definedName>
    <definedName name="BExMDANV66W9T3XAXID40XFJ0J93" localSheetId="0" hidden="1">#REF!</definedName>
    <definedName name="BExMDANV66W9T3XAXID40XFJ0J93" hidden="1">#REF!</definedName>
    <definedName name="BExMDGD1KQP7NNR78X2ZX4FCBQ1S" localSheetId="5" hidden="1">#REF!</definedName>
    <definedName name="BExMDGD1KQP7NNR78X2ZX4FCBQ1S" localSheetId="9" hidden="1">#REF!</definedName>
    <definedName name="BExMDGD1KQP7NNR78X2ZX4FCBQ1S" localSheetId="6" hidden="1">#REF!</definedName>
    <definedName name="BExMDGD1KQP7NNR78X2ZX4FCBQ1S" localSheetId="10" hidden="1">#REF!</definedName>
    <definedName name="BExMDGD1KQP7NNR78X2ZX4FCBQ1S" localSheetId="13" hidden="1">#REF!</definedName>
    <definedName name="BExMDGD1KQP7NNR78X2ZX4FCBQ1S" localSheetId="14" hidden="1">#REF!</definedName>
    <definedName name="BExMDGD1KQP7NNR78X2ZX4FCBQ1S" localSheetId="16" hidden="1">#REF!</definedName>
    <definedName name="BExMDGD1KQP7NNR78X2ZX4FCBQ1S" localSheetId="15" hidden="1">#REF!</definedName>
    <definedName name="BExMDGD1KQP7NNR78X2ZX4FCBQ1S" localSheetId="18" hidden="1">#REF!</definedName>
    <definedName name="BExMDGD1KQP7NNR78X2ZX4FCBQ1S" localSheetId="17" hidden="1">#REF!</definedName>
    <definedName name="BExMDGD1KQP7NNR78X2ZX4FCBQ1S" localSheetId="2" hidden="1">#REF!</definedName>
    <definedName name="BExMDGD1KQP7NNR78X2ZX4FCBQ1S" localSheetId="0" hidden="1">#REF!</definedName>
    <definedName name="BExMDGD1KQP7NNR78X2ZX4FCBQ1S" hidden="1">#REF!</definedName>
    <definedName name="BExMDIRDK0DI8P86HB7WPH8QWLSQ" localSheetId="5" hidden="1">#REF!</definedName>
    <definedName name="BExMDIRDK0DI8P86HB7WPH8QWLSQ" localSheetId="9" hidden="1">#REF!</definedName>
    <definedName name="BExMDIRDK0DI8P86HB7WPH8QWLSQ" localSheetId="6" hidden="1">#REF!</definedName>
    <definedName name="BExMDIRDK0DI8P86HB7WPH8QWLSQ" localSheetId="10" hidden="1">#REF!</definedName>
    <definedName name="BExMDIRDK0DI8P86HB7WPH8QWLSQ" localSheetId="13" hidden="1">#REF!</definedName>
    <definedName name="BExMDIRDK0DI8P86HB7WPH8QWLSQ" localSheetId="14" hidden="1">#REF!</definedName>
    <definedName name="BExMDIRDK0DI8P86HB7WPH8QWLSQ" localSheetId="16" hidden="1">#REF!</definedName>
    <definedName name="BExMDIRDK0DI8P86HB7WPH8QWLSQ" localSheetId="15" hidden="1">#REF!</definedName>
    <definedName name="BExMDIRDK0DI8P86HB7WPH8QWLSQ" localSheetId="18" hidden="1">#REF!</definedName>
    <definedName name="BExMDIRDK0DI8P86HB7WPH8QWLSQ" localSheetId="17" hidden="1">#REF!</definedName>
    <definedName name="BExMDIRDK0DI8P86HB7WPH8QWLSQ" localSheetId="2" hidden="1">#REF!</definedName>
    <definedName name="BExMDIRDK0DI8P86HB7WPH8QWLSQ" localSheetId="0" hidden="1">#REF!</definedName>
    <definedName name="BExMDIRDK0DI8P86HB7WPH8QWLSQ" hidden="1">#REF!</definedName>
    <definedName name="BExMDOWGDLP3BZZB4ZPI31VS10FP" localSheetId="5" hidden="1">#REF!</definedName>
    <definedName name="BExMDOWGDLP3BZZB4ZPI31VS10FP" localSheetId="9" hidden="1">#REF!</definedName>
    <definedName name="BExMDOWGDLP3BZZB4ZPI31VS10FP" localSheetId="6" hidden="1">#REF!</definedName>
    <definedName name="BExMDOWGDLP3BZZB4ZPI31VS10FP" localSheetId="10" hidden="1">#REF!</definedName>
    <definedName name="BExMDOWGDLP3BZZB4ZPI31VS10FP" localSheetId="13" hidden="1">#REF!</definedName>
    <definedName name="BExMDOWGDLP3BZZB4ZPI31VS10FP" localSheetId="14" hidden="1">#REF!</definedName>
    <definedName name="BExMDOWGDLP3BZZB4ZPI31VS10FP" localSheetId="16" hidden="1">#REF!</definedName>
    <definedName name="BExMDOWGDLP3BZZB4ZPI31VS10FP" localSheetId="15" hidden="1">#REF!</definedName>
    <definedName name="BExMDOWGDLP3BZZB4ZPI31VS10FP" localSheetId="18" hidden="1">#REF!</definedName>
    <definedName name="BExMDOWGDLP3BZZB4ZPI31VS10FP" localSheetId="17" hidden="1">#REF!</definedName>
    <definedName name="BExMDOWGDLP3BZZB4ZPI31VS10FP" localSheetId="2" hidden="1">#REF!</definedName>
    <definedName name="BExMDOWGDLP3BZZB4ZPI31VS10FP" localSheetId="0" hidden="1">#REF!</definedName>
    <definedName name="BExMDOWGDLP3BZZB4ZPI31VS10FP" hidden="1">#REF!</definedName>
    <definedName name="BExMDPI2FVMORSWDDCVAJ85WYAYO" localSheetId="5" hidden="1">#REF!</definedName>
    <definedName name="BExMDPI2FVMORSWDDCVAJ85WYAYO" localSheetId="9" hidden="1">#REF!</definedName>
    <definedName name="BExMDPI2FVMORSWDDCVAJ85WYAYO" localSheetId="6" hidden="1">#REF!</definedName>
    <definedName name="BExMDPI2FVMORSWDDCVAJ85WYAYO" localSheetId="10" hidden="1">#REF!</definedName>
    <definedName name="BExMDPI2FVMORSWDDCVAJ85WYAYO" localSheetId="13" hidden="1">#REF!</definedName>
    <definedName name="BExMDPI2FVMORSWDDCVAJ85WYAYO" localSheetId="14" hidden="1">#REF!</definedName>
    <definedName name="BExMDPI2FVMORSWDDCVAJ85WYAYO" localSheetId="16" hidden="1">#REF!</definedName>
    <definedName name="BExMDPI2FVMORSWDDCVAJ85WYAYO" localSheetId="15" hidden="1">#REF!</definedName>
    <definedName name="BExMDPI2FVMORSWDDCVAJ85WYAYO" localSheetId="18" hidden="1">#REF!</definedName>
    <definedName name="BExMDPI2FVMORSWDDCVAJ85WYAYO" localSheetId="17" hidden="1">#REF!</definedName>
    <definedName name="BExMDPI2FVMORSWDDCVAJ85WYAYO" localSheetId="2" hidden="1">#REF!</definedName>
    <definedName name="BExMDPI2FVMORSWDDCVAJ85WYAYO" localSheetId="0" hidden="1">#REF!</definedName>
    <definedName name="BExMDPI2FVMORSWDDCVAJ85WYAYO" hidden="1">#REF!</definedName>
    <definedName name="BExMDUWB7VWHFFR266QXO46BNV2S" localSheetId="5" hidden="1">#REF!</definedName>
    <definedName name="BExMDUWB7VWHFFR266QXO46BNV2S" localSheetId="9" hidden="1">#REF!</definedName>
    <definedName name="BExMDUWB7VWHFFR266QXO46BNV2S" localSheetId="6" hidden="1">#REF!</definedName>
    <definedName name="BExMDUWB7VWHFFR266QXO46BNV2S" localSheetId="10" hidden="1">#REF!</definedName>
    <definedName name="BExMDUWB7VWHFFR266QXO46BNV2S" localSheetId="13" hidden="1">#REF!</definedName>
    <definedName name="BExMDUWB7VWHFFR266QXO46BNV2S" localSheetId="14" hidden="1">#REF!</definedName>
    <definedName name="BExMDUWB7VWHFFR266QXO46BNV2S" localSheetId="16" hidden="1">#REF!</definedName>
    <definedName name="BExMDUWB7VWHFFR266QXO46BNV2S" localSheetId="15" hidden="1">#REF!</definedName>
    <definedName name="BExMDUWB7VWHFFR266QXO46BNV2S" localSheetId="18" hidden="1">#REF!</definedName>
    <definedName name="BExMDUWB7VWHFFR266QXO46BNV2S" localSheetId="17" hidden="1">#REF!</definedName>
    <definedName name="BExMDUWB7VWHFFR266QXO46BNV2S" localSheetId="2" hidden="1">#REF!</definedName>
    <definedName name="BExMDUWB7VWHFFR266QXO46BNV2S" localSheetId="0" hidden="1">#REF!</definedName>
    <definedName name="BExMDUWB7VWHFFR266QXO46BNV2S" hidden="1">#REF!</definedName>
    <definedName name="BExME2U47N8LZG0BPJ49ANY5QVV2" localSheetId="5" hidden="1">#REF!</definedName>
    <definedName name="BExME2U47N8LZG0BPJ49ANY5QVV2" localSheetId="9" hidden="1">#REF!</definedName>
    <definedName name="BExME2U47N8LZG0BPJ49ANY5QVV2" localSheetId="6" hidden="1">#REF!</definedName>
    <definedName name="BExME2U47N8LZG0BPJ49ANY5QVV2" localSheetId="10" hidden="1">#REF!</definedName>
    <definedName name="BExME2U47N8LZG0BPJ49ANY5QVV2" localSheetId="13" hidden="1">#REF!</definedName>
    <definedName name="BExME2U47N8LZG0BPJ49ANY5QVV2" localSheetId="14" hidden="1">#REF!</definedName>
    <definedName name="BExME2U47N8LZG0BPJ49ANY5QVV2" localSheetId="16" hidden="1">#REF!</definedName>
    <definedName name="BExME2U47N8LZG0BPJ49ANY5QVV2" localSheetId="15" hidden="1">#REF!</definedName>
    <definedName name="BExME2U47N8LZG0BPJ49ANY5QVV2" localSheetId="18" hidden="1">#REF!</definedName>
    <definedName name="BExME2U47N8LZG0BPJ49ANY5QVV2" localSheetId="17" hidden="1">#REF!</definedName>
    <definedName name="BExME2U47N8LZG0BPJ49ANY5QVV2" localSheetId="2" hidden="1">#REF!</definedName>
    <definedName name="BExME2U47N8LZG0BPJ49ANY5QVV2" localSheetId="0" hidden="1">#REF!</definedName>
    <definedName name="BExME2U47N8LZG0BPJ49ANY5QVV2" hidden="1">#REF!</definedName>
    <definedName name="BExME88DH5DUKMUFI9FNVECXFD2E" localSheetId="5" hidden="1">#REF!</definedName>
    <definedName name="BExME88DH5DUKMUFI9FNVECXFD2E" localSheetId="9" hidden="1">#REF!</definedName>
    <definedName name="BExME88DH5DUKMUFI9FNVECXFD2E" localSheetId="6" hidden="1">#REF!</definedName>
    <definedName name="BExME88DH5DUKMUFI9FNVECXFD2E" localSheetId="10" hidden="1">#REF!</definedName>
    <definedName name="BExME88DH5DUKMUFI9FNVECXFD2E" localSheetId="13" hidden="1">#REF!</definedName>
    <definedName name="BExME88DH5DUKMUFI9FNVECXFD2E" localSheetId="14" hidden="1">#REF!</definedName>
    <definedName name="BExME88DH5DUKMUFI9FNVECXFD2E" localSheetId="16" hidden="1">#REF!</definedName>
    <definedName name="BExME88DH5DUKMUFI9FNVECXFD2E" localSheetId="15" hidden="1">#REF!</definedName>
    <definedName name="BExME88DH5DUKMUFI9FNVECXFD2E" localSheetId="18" hidden="1">#REF!</definedName>
    <definedName name="BExME88DH5DUKMUFI9FNVECXFD2E" localSheetId="17" hidden="1">#REF!</definedName>
    <definedName name="BExME88DH5DUKMUFI9FNVECXFD2E" localSheetId="2" hidden="1">#REF!</definedName>
    <definedName name="BExME88DH5DUKMUFI9FNVECXFD2E" localSheetId="0" hidden="1">#REF!</definedName>
    <definedName name="BExME88DH5DUKMUFI9FNVECXFD2E" hidden="1">#REF!</definedName>
    <definedName name="BExME9A7MOGAK7YTTQYXP5DL6VYA" localSheetId="5" hidden="1">#REF!</definedName>
    <definedName name="BExME9A7MOGAK7YTTQYXP5DL6VYA" localSheetId="9" hidden="1">#REF!</definedName>
    <definedName name="BExME9A7MOGAK7YTTQYXP5DL6VYA" localSheetId="6" hidden="1">#REF!</definedName>
    <definedName name="BExME9A7MOGAK7YTTQYXP5DL6VYA" localSheetId="10" hidden="1">#REF!</definedName>
    <definedName name="BExME9A7MOGAK7YTTQYXP5DL6VYA" localSheetId="13" hidden="1">#REF!</definedName>
    <definedName name="BExME9A7MOGAK7YTTQYXP5DL6VYA" localSheetId="14" hidden="1">#REF!</definedName>
    <definedName name="BExME9A7MOGAK7YTTQYXP5DL6VYA" localSheetId="16" hidden="1">#REF!</definedName>
    <definedName name="BExME9A7MOGAK7YTTQYXP5DL6VYA" localSheetId="15" hidden="1">#REF!</definedName>
    <definedName name="BExME9A7MOGAK7YTTQYXP5DL6VYA" localSheetId="18" hidden="1">#REF!</definedName>
    <definedName name="BExME9A7MOGAK7YTTQYXP5DL6VYA" localSheetId="17" hidden="1">#REF!</definedName>
    <definedName name="BExME9A7MOGAK7YTTQYXP5DL6VYA" localSheetId="2" hidden="1">#REF!</definedName>
    <definedName name="BExME9A7MOGAK7YTTQYXP5DL6VYA" localSheetId="0" hidden="1">#REF!</definedName>
    <definedName name="BExME9A7MOGAK7YTTQYXP5DL6VYA" hidden="1">#REF!</definedName>
    <definedName name="BExMEOV9YFRY5C3GDLU60GIX10BY" localSheetId="5" hidden="1">#REF!</definedName>
    <definedName name="BExMEOV9YFRY5C3GDLU60GIX10BY" localSheetId="9" hidden="1">#REF!</definedName>
    <definedName name="BExMEOV9YFRY5C3GDLU60GIX10BY" localSheetId="6" hidden="1">#REF!</definedName>
    <definedName name="BExMEOV9YFRY5C3GDLU60GIX10BY" localSheetId="10" hidden="1">#REF!</definedName>
    <definedName name="BExMEOV9YFRY5C3GDLU60GIX10BY" localSheetId="13" hidden="1">#REF!</definedName>
    <definedName name="BExMEOV9YFRY5C3GDLU60GIX10BY" localSheetId="14" hidden="1">#REF!</definedName>
    <definedName name="BExMEOV9YFRY5C3GDLU60GIX10BY" localSheetId="16" hidden="1">#REF!</definedName>
    <definedName name="BExMEOV9YFRY5C3GDLU60GIX10BY" localSheetId="15" hidden="1">#REF!</definedName>
    <definedName name="BExMEOV9YFRY5C3GDLU60GIX10BY" localSheetId="18" hidden="1">#REF!</definedName>
    <definedName name="BExMEOV9YFRY5C3GDLU60GIX10BY" localSheetId="17" hidden="1">#REF!</definedName>
    <definedName name="BExMEOV9YFRY5C3GDLU60GIX10BY" localSheetId="2" hidden="1">#REF!</definedName>
    <definedName name="BExMEOV9YFRY5C3GDLU60GIX10BY" localSheetId="0" hidden="1">#REF!</definedName>
    <definedName name="BExMEOV9YFRY5C3GDLU60GIX10BY" hidden="1">#REF!</definedName>
    <definedName name="BExMEUK2Q5GZGZFZ77Z2IYUKOOYW" localSheetId="5" hidden="1">#REF!</definedName>
    <definedName name="BExMEUK2Q5GZGZFZ77Z2IYUKOOYW" localSheetId="9" hidden="1">#REF!</definedName>
    <definedName name="BExMEUK2Q5GZGZFZ77Z2IYUKOOYW" localSheetId="6" hidden="1">#REF!</definedName>
    <definedName name="BExMEUK2Q5GZGZFZ77Z2IYUKOOYW" localSheetId="10" hidden="1">#REF!</definedName>
    <definedName name="BExMEUK2Q5GZGZFZ77Z2IYUKOOYW" localSheetId="13" hidden="1">#REF!</definedName>
    <definedName name="BExMEUK2Q5GZGZFZ77Z2IYUKOOYW" localSheetId="14" hidden="1">#REF!</definedName>
    <definedName name="BExMEUK2Q5GZGZFZ77Z2IYUKOOYW" localSheetId="16" hidden="1">#REF!</definedName>
    <definedName name="BExMEUK2Q5GZGZFZ77Z2IYUKOOYW" localSheetId="15" hidden="1">#REF!</definedName>
    <definedName name="BExMEUK2Q5GZGZFZ77Z2IYUKOOYW" localSheetId="18" hidden="1">#REF!</definedName>
    <definedName name="BExMEUK2Q5GZGZFZ77Z2IYUKOOYW" localSheetId="17" hidden="1">#REF!</definedName>
    <definedName name="BExMEUK2Q5GZGZFZ77Z2IYUKOOYW" localSheetId="2" hidden="1">#REF!</definedName>
    <definedName name="BExMEUK2Q5GZGZFZ77Z2IYUKOOYW" localSheetId="0" hidden="1">#REF!</definedName>
    <definedName name="BExMEUK2Q5GZGZFZ77Z2IYUKOOYW" hidden="1">#REF!</definedName>
    <definedName name="BExMEWT36INWIP0VNS94NEP3WZ4U" localSheetId="5" hidden="1">#REF!</definedName>
    <definedName name="BExMEWT36INWIP0VNS94NEP3WZ4U" localSheetId="9" hidden="1">#REF!</definedName>
    <definedName name="BExMEWT36INWIP0VNS94NEP3WZ4U" localSheetId="6" hidden="1">#REF!</definedName>
    <definedName name="BExMEWT36INWIP0VNS94NEP3WZ4U" localSheetId="10" hidden="1">#REF!</definedName>
    <definedName name="BExMEWT36INWIP0VNS94NEP3WZ4U" localSheetId="13" hidden="1">#REF!</definedName>
    <definedName name="BExMEWT36INWIP0VNS94NEP3WZ4U" localSheetId="14" hidden="1">#REF!</definedName>
    <definedName name="BExMEWT36INWIP0VNS94NEP3WZ4U" localSheetId="16" hidden="1">#REF!</definedName>
    <definedName name="BExMEWT36INWIP0VNS94NEP3WZ4U" localSheetId="15" hidden="1">#REF!</definedName>
    <definedName name="BExMEWT36INWIP0VNS94NEP3WZ4U" localSheetId="18" hidden="1">#REF!</definedName>
    <definedName name="BExMEWT36INWIP0VNS94NEP3WZ4U" localSheetId="17" hidden="1">#REF!</definedName>
    <definedName name="BExMEWT36INWIP0VNS94NEP3WZ4U" localSheetId="2" hidden="1">#REF!</definedName>
    <definedName name="BExMEWT36INWIP0VNS94NEP3WZ4U" localSheetId="0" hidden="1">#REF!</definedName>
    <definedName name="BExMEWT36INWIP0VNS94NEP3WZ4U" hidden="1">#REF!</definedName>
    <definedName name="BExMEY09ESM4H2YGKEQQRYUD114R" localSheetId="5" hidden="1">#REF!</definedName>
    <definedName name="BExMEY09ESM4H2YGKEQQRYUD114R" localSheetId="9" hidden="1">#REF!</definedName>
    <definedName name="BExMEY09ESM4H2YGKEQQRYUD114R" localSheetId="6" hidden="1">#REF!</definedName>
    <definedName name="BExMEY09ESM4H2YGKEQQRYUD114R" localSheetId="10" hidden="1">#REF!</definedName>
    <definedName name="BExMEY09ESM4H2YGKEQQRYUD114R" localSheetId="13" hidden="1">#REF!</definedName>
    <definedName name="BExMEY09ESM4H2YGKEQQRYUD114R" localSheetId="14" hidden="1">#REF!</definedName>
    <definedName name="BExMEY09ESM4H2YGKEQQRYUD114R" localSheetId="16" hidden="1">#REF!</definedName>
    <definedName name="BExMEY09ESM4H2YGKEQQRYUD114R" localSheetId="15" hidden="1">#REF!</definedName>
    <definedName name="BExMEY09ESM4H2YGKEQQRYUD114R" localSheetId="18" hidden="1">#REF!</definedName>
    <definedName name="BExMEY09ESM4H2YGKEQQRYUD114R" localSheetId="17" hidden="1">#REF!</definedName>
    <definedName name="BExMEY09ESM4H2YGKEQQRYUD114R" localSheetId="2" hidden="1">#REF!</definedName>
    <definedName name="BExMEY09ESM4H2YGKEQQRYUD114R" localSheetId="0" hidden="1">#REF!</definedName>
    <definedName name="BExMEY09ESM4H2YGKEQQRYUD114R" hidden="1">#REF!</definedName>
    <definedName name="BExMF0UU4SBJHOJ4SG09QMF1TC7H" localSheetId="5" hidden="1">#REF!</definedName>
    <definedName name="BExMF0UU4SBJHOJ4SG09QMF1TC7H" localSheetId="9" hidden="1">#REF!</definedName>
    <definedName name="BExMF0UU4SBJHOJ4SG09QMF1TC7H" localSheetId="6" hidden="1">#REF!</definedName>
    <definedName name="BExMF0UU4SBJHOJ4SG09QMF1TC7H" localSheetId="10" hidden="1">#REF!</definedName>
    <definedName name="BExMF0UU4SBJHOJ4SG09QMF1TC7H" localSheetId="13" hidden="1">#REF!</definedName>
    <definedName name="BExMF0UU4SBJHOJ4SG09QMF1TC7H" localSheetId="14" hidden="1">#REF!</definedName>
    <definedName name="BExMF0UU4SBJHOJ4SG09QMF1TC7H" localSheetId="16" hidden="1">#REF!</definedName>
    <definedName name="BExMF0UU4SBJHOJ4SG09QMF1TC7H" localSheetId="15" hidden="1">#REF!</definedName>
    <definedName name="BExMF0UU4SBJHOJ4SG09QMF1TC7H" localSheetId="18" hidden="1">#REF!</definedName>
    <definedName name="BExMF0UU4SBJHOJ4SG09QMF1TC7H" localSheetId="17" hidden="1">#REF!</definedName>
    <definedName name="BExMF0UU4SBJHOJ4SG09QMF1TC7H" localSheetId="2" hidden="1">#REF!</definedName>
    <definedName name="BExMF0UU4SBJHOJ4SG09QMF1TC7H" localSheetId="0" hidden="1">#REF!</definedName>
    <definedName name="BExMF0UU4SBJHOJ4SG09QMF1TC7H" hidden="1">#REF!</definedName>
    <definedName name="BExMF2YDPQWGK3CSN8LJG16MLFQZ" localSheetId="5" hidden="1">#REF!</definedName>
    <definedName name="BExMF2YDPQWGK3CSN8LJG16MLFQZ" localSheetId="9" hidden="1">#REF!</definedName>
    <definedName name="BExMF2YDPQWGK3CSN8LJG16MLFQZ" localSheetId="6" hidden="1">#REF!</definedName>
    <definedName name="BExMF2YDPQWGK3CSN8LJG16MLFQZ" localSheetId="10" hidden="1">#REF!</definedName>
    <definedName name="BExMF2YDPQWGK3CSN8LJG16MLFQZ" localSheetId="13" hidden="1">#REF!</definedName>
    <definedName name="BExMF2YDPQWGK3CSN8LJG16MLFQZ" localSheetId="14" hidden="1">#REF!</definedName>
    <definedName name="BExMF2YDPQWGK3CSN8LJG16MLFQZ" localSheetId="16" hidden="1">#REF!</definedName>
    <definedName name="BExMF2YDPQWGK3CSN8LJG16MLFQZ" localSheetId="15" hidden="1">#REF!</definedName>
    <definedName name="BExMF2YDPQWGK3CSN8LJG16MLFQZ" localSheetId="18" hidden="1">#REF!</definedName>
    <definedName name="BExMF2YDPQWGK3CSN8LJG16MLFQZ" localSheetId="17" hidden="1">#REF!</definedName>
    <definedName name="BExMF2YDPQWGK3CSN8LJG16MLFQZ" localSheetId="2" hidden="1">#REF!</definedName>
    <definedName name="BExMF2YDPQWGK3CSN8LJG16MLFQZ" localSheetId="0" hidden="1">#REF!</definedName>
    <definedName name="BExMF2YDPQWGK3CSN8LJG16MLFQZ" hidden="1">#REF!</definedName>
    <definedName name="BExMF4G4IUPQY1Y5GEY5N3E04CL6" localSheetId="5" hidden="1">#REF!</definedName>
    <definedName name="BExMF4G4IUPQY1Y5GEY5N3E04CL6" localSheetId="9" hidden="1">#REF!</definedName>
    <definedName name="BExMF4G4IUPQY1Y5GEY5N3E04CL6" localSheetId="6" hidden="1">#REF!</definedName>
    <definedName name="BExMF4G4IUPQY1Y5GEY5N3E04CL6" localSheetId="10" hidden="1">#REF!</definedName>
    <definedName name="BExMF4G4IUPQY1Y5GEY5N3E04CL6" localSheetId="13" hidden="1">#REF!</definedName>
    <definedName name="BExMF4G4IUPQY1Y5GEY5N3E04CL6" localSheetId="14" hidden="1">#REF!</definedName>
    <definedName name="BExMF4G4IUPQY1Y5GEY5N3E04CL6" localSheetId="16" hidden="1">#REF!</definedName>
    <definedName name="BExMF4G4IUPQY1Y5GEY5N3E04CL6" localSheetId="15" hidden="1">#REF!</definedName>
    <definedName name="BExMF4G4IUPQY1Y5GEY5N3E04CL6" localSheetId="18" hidden="1">#REF!</definedName>
    <definedName name="BExMF4G4IUPQY1Y5GEY5N3E04CL6" localSheetId="17" hidden="1">#REF!</definedName>
    <definedName name="BExMF4G4IUPQY1Y5GEY5N3E04CL6" localSheetId="2" hidden="1">#REF!</definedName>
    <definedName name="BExMF4G4IUPQY1Y5GEY5N3E04CL6" localSheetId="0" hidden="1">#REF!</definedName>
    <definedName name="BExMF4G4IUPQY1Y5GEY5N3E04CL6" hidden="1">#REF!</definedName>
    <definedName name="BExMF9UIGYMOAQK0ELUWP0S0HZZY" localSheetId="5" hidden="1">#REF!</definedName>
    <definedName name="BExMF9UIGYMOAQK0ELUWP0S0HZZY" localSheetId="9" hidden="1">#REF!</definedName>
    <definedName name="BExMF9UIGYMOAQK0ELUWP0S0HZZY" localSheetId="6" hidden="1">#REF!</definedName>
    <definedName name="BExMF9UIGYMOAQK0ELUWP0S0HZZY" localSheetId="10" hidden="1">#REF!</definedName>
    <definedName name="BExMF9UIGYMOAQK0ELUWP0S0HZZY" localSheetId="13" hidden="1">#REF!</definedName>
    <definedName name="BExMF9UIGYMOAQK0ELUWP0S0HZZY" localSheetId="14" hidden="1">#REF!</definedName>
    <definedName name="BExMF9UIGYMOAQK0ELUWP0S0HZZY" localSheetId="16" hidden="1">#REF!</definedName>
    <definedName name="BExMF9UIGYMOAQK0ELUWP0S0HZZY" localSheetId="15" hidden="1">#REF!</definedName>
    <definedName name="BExMF9UIGYMOAQK0ELUWP0S0HZZY" localSheetId="18" hidden="1">#REF!</definedName>
    <definedName name="BExMF9UIGYMOAQK0ELUWP0S0HZZY" localSheetId="17" hidden="1">#REF!</definedName>
    <definedName name="BExMF9UIGYMOAQK0ELUWP0S0HZZY" localSheetId="2" hidden="1">#REF!</definedName>
    <definedName name="BExMF9UIGYMOAQK0ELUWP0S0HZZY" localSheetId="0" hidden="1">#REF!</definedName>
    <definedName name="BExMF9UIGYMOAQK0ELUWP0S0HZZY" hidden="1">#REF!</definedName>
    <definedName name="BExMFDLBSWFMRDYJ2DZETI3EXKN2" localSheetId="5" hidden="1">#REF!</definedName>
    <definedName name="BExMFDLBSWFMRDYJ2DZETI3EXKN2" localSheetId="9" hidden="1">#REF!</definedName>
    <definedName name="BExMFDLBSWFMRDYJ2DZETI3EXKN2" localSheetId="6" hidden="1">#REF!</definedName>
    <definedName name="BExMFDLBSWFMRDYJ2DZETI3EXKN2" localSheetId="10" hidden="1">#REF!</definedName>
    <definedName name="BExMFDLBSWFMRDYJ2DZETI3EXKN2" localSheetId="13" hidden="1">#REF!</definedName>
    <definedName name="BExMFDLBSWFMRDYJ2DZETI3EXKN2" localSheetId="14" hidden="1">#REF!</definedName>
    <definedName name="BExMFDLBSWFMRDYJ2DZETI3EXKN2" localSheetId="16" hidden="1">#REF!</definedName>
    <definedName name="BExMFDLBSWFMRDYJ2DZETI3EXKN2" localSheetId="15" hidden="1">#REF!</definedName>
    <definedName name="BExMFDLBSWFMRDYJ2DZETI3EXKN2" localSheetId="18" hidden="1">#REF!</definedName>
    <definedName name="BExMFDLBSWFMRDYJ2DZETI3EXKN2" localSheetId="17" hidden="1">#REF!</definedName>
    <definedName name="BExMFDLBSWFMRDYJ2DZETI3EXKN2" localSheetId="2" hidden="1">#REF!</definedName>
    <definedName name="BExMFDLBSWFMRDYJ2DZETI3EXKN2" localSheetId="0" hidden="1">#REF!</definedName>
    <definedName name="BExMFDLBSWFMRDYJ2DZETI3EXKN2" hidden="1">#REF!</definedName>
    <definedName name="BExMFLDTMRTCHKA37LQW67BG8D5C" localSheetId="5" hidden="1">#REF!</definedName>
    <definedName name="BExMFLDTMRTCHKA37LQW67BG8D5C" localSheetId="9" hidden="1">#REF!</definedName>
    <definedName name="BExMFLDTMRTCHKA37LQW67BG8D5C" localSheetId="6" hidden="1">#REF!</definedName>
    <definedName name="BExMFLDTMRTCHKA37LQW67BG8D5C" localSheetId="10" hidden="1">#REF!</definedName>
    <definedName name="BExMFLDTMRTCHKA37LQW67BG8D5C" localSheetId="13" hidden="1">#REF!</definedName>
    <definedName name="BExMFLDTMRTCHKA37LQW67BG8D5C" localSheetId="14" hidden="1">#REF!</definedName>
    <definedName name="BExMFLDTMRTCHKA37LQW67BG8D5C" localSheetId="16" hidden="1">#REF!</definedName>
    <definedName name="BExMFLDTMRTCHKA37LQW67BG8D5C" localSheetId="15" hidden="1">#REF!</definedName>
    <definedName name="BExMFLDTMRTCHKA37LQW67BG8D5C" localSheetId="18" hidden="1">#REF!</definedName>
    <definedName name="BExMFLDTMRTCHKA37LQW67BG8D5C" localSheetId="17" hidden="1">#REF!</definedName>
    <definedName name="BExMFLDTMRTCHKA37LQW67BG8D5C" localSheetId="2" hidden="1">#REF!</definedName>
    <definedName name="BExMFLDTMRTCHKA37LQW67BG8D5C" localSheetId="0" hidden="1">#REF!</definedName>
    <definedName name="BExMFLDTMRTCHKA37LQW67BG8D5C" hidden="1">#REF!</definedName>
    <definedName name="BExMFTH63LTWA2JYJTJYMT5K2OF2" localSheetId="5" hidden="1">#REF!</definedName>
    <definedName name="BExMFTH63LTWA2JYJTJYMT5K2OF2" localSheetId="9" hidden="1">#REF!</definedName>
    <definedName name="BExMFTH63LTWA2JYJTJYMT5K2OF2" localSheetId="6" hidden="1">#REF!</definedName>
    <definedName name="BExMFTH63LTWA2JYJTJYMT5K2OF2" localSheetId="10" hidden="1">#REF!</definedName>
    <definedName name="BExMFTH63LTWA2JYJTJYMT5K2OF2" localSheetId="13" hidden="1">#REF!</definedName>
    <definedName name="BExMFTH63LTWA2JYJTJYMT5K2OF2" localSheetId="14" hidden="1">#REF!</definedName>
    <definedName name="BExMFTH63LTWA2JYJTJYMT5K2OF2" localSheetId="16" hidden="1">#REF!</definedName>
    <definedName name="BExMFTH63LTWA2JYJTJYMT5K2OF2" localSheetId="15" hidden="1">#REF!</definedName>
    <definedName name="BExMFTH63LTWA2JYJTJYMT5K2OF2" localSheetId="18" hidden="1">#REF!</definedName>
    <definedName name="BExMFTH63LTWA2JYJTJYMT5K2OF2" localSheetId="17" hidden="1">#REF!</definedName>
    <definedName name="BExMFTH63LTWA2JYJTJYMT5K2OF2" localSheetId="2" hidden="1">#REF!</definedName>
    <definedName name="BExMFTH63LTWA2JYJTJYMT5K2OF2" localSheetId="0" hidden="1">#REF!</definedName>
    <definedName name="BExMFTH63LTWA2JYJTJYMT5K2OF2" hidden="1">#REF!</definedName>
    <definedName name="BExMFY4AG5T27EVMCCNE00GOAR66" localSheetId="5" hidden="1">#REF!</definedName>
    <definedName name="BExMFY4AG5T27EVMCCNE00GOAR66" localSheetId="9" hidden="1">#REF!</definedName>
    <definedName name="BExMFY4AG5T27EVMCCNE00GOAR66" localSheetId="6" hidden="1">#REF!</definedName>
    <definedName name="BExMFY4AG5T27EVMCCNE00GOAR66" localSheetId="10" hidden="1">#REF!</definedName>
    <definedName name="BExMFY4AG5T27EVMCCNE00GOAR66" localSheetId="13" hidden="1">#REF!</definedName>
    <definedName name="BExMFY4AG5T27EVMCCNE00GOAR66" localSheetId="14" hidden="1">#REF!</definedName>
    <definedName name="BExMFY4AG5T27EVMCCNE00GOAR66" localSheetId="16" hidden="1">#REF!</definedName>
    <definedName name="BExMFY4AG5T27EVMCCNE00GOAR66" localSheetId="15" hidden="1">#REF!</definedName>
    <definedName name="BExMFY4AG5T27EVMCCNE00GOAR66" localSheetId="18" hidden="1">#REF!</definedName>
    <definedName name="BExMFY4AG5T27EVMCCNE00GOAR66" localSheetId="17" hidden="1">#REF!</definedName>
    <definedName name="BExMFY4AG5T27EVMCCNE00GOAR66" localSheetId="2" hidden="1">#REF!</definedName>
    <definedName name="BExMFY4AG5T27EVMCCNE00GOAR66" localSheetId="0" hidden="1">#REF!</definedName>
    <definedName name="BExMFY4AG5T27EVMCCNE00GOAR66" hidden="1">#REF!</definedName>
    <definedName name="BExMGQQNOFER1MEVQ961XARTRIOB" localSheetId="5" hidden="1">#REF!</definedName>
    <definedName name="BExMGQQNOFER1MEVQ961XARTRIOB" localSheetId="9" hidden="1">#REF!</definedName>
    <definedName name="BExMGQQNOFER1MEVQ961XARTRIOB" localSheetId="6" hidden="1">#REF!</definedName>
    <definedName name="BExMGQQNOFER1MEVQ961XARTRIOB" localSheetId="10" hidden="1">#REF!</definedName>
    <definedName name="BExMGQQNOFER1MEVQ961XARTRIOB" localSheetId="13" hidden="1">#REF!</definedName>
    <definedName name="BExMGQQNOFER1MEVQ961XARTRIOB" localSheetId="14" hidden="1">#REF!</definedName>
    <definedName name="BExMGQQNOFER1MEVQ961XARTRIOB" localSheetId="16" hidden="1">#REF!</definedName>
    <definedName name="BExMGQQNOFER1MEVQ961XARTRIOB" localSheetId="15" hidden="1">#REF!</definedName>
    <definedName name="BExMGQQNOFER1MEVQ961XARTRIOB" localSheetId="18" hidden="1">#REF!</definedName>
    <definedName name="BExMGQQNOFER1MEVQ961XARTRIOB" localSheetId="17" hidden="1">#REF!</definedName>
    <definedName name="BExMGQQNOFER1MEVQ961XARTRIOB" localSheetId="2" hidden="1">#REF!</definedName>
    <definedName name="BExMGQQNOFER1MEVQ961XARTRIOB" localSheetId="0" hidden="1">#REF!</definedName>
    <definedName name="BExMGQQNOFER1MEVQ961XARTRIOB" hidden="1">#REF!</definedName>
    <definedName name="BExMH189E60TZBQFN2UWVA1UZA7X" localSheetId="5" hidden="1">#REF!</definedName>
    <definedName name="BExMH189E60TZBQFN2UWVA1UZA7X" localSheetId="9" hidden="1">#REF!</definedName>
    <definedName name="BExMH189E60TZBQFN2UWVA1UZA7X" localSheetId="6" hidden="1">#REF!</definedName>
    <definedName name="BExMH189E60TZBQFN2UWVA1UZA7X" localSheetId="10" hidden="1">#REF!</definedName>
    <definedName name="BExMH189E60TZBQFN2UWVA1UZA7X" localSheetId="13" hidden="1">#REF!</definedName>
    <definedName name="BExMH189E60TZBQFN2UWVA1UZA7X" localSheetId="14" hidden="1">#REF!</definedName>
    <definedName name="BExMH189E60TZBQFN2UWVA1UZA7X" localSheetId="16" hidden="1">#REF!</definedName>
    <definedName name="BExMH189E60TZBQFN2UWVA1UZA7X" localSheetId="15" hidden="1">#REF!</definedName>
    <definedName name="BExMH189E60TZBQFN2UWVA1UZA7X" localSheetId="18" hidden="1">#REF!</definedName>
    <definedName name="BExMH189E60TZBQFN2UWVA1UZA7X" localSheetId="17" hidden="1">#REF!</definedName>
    <definedName name="BExMH189E60TZBQFN2UWVA1UZA7X" localSheetId="2" hidden="1">#REF!</definedName>
    <definedName name="BExMH189E60TZBQFN2UWVA1UZA7X" localSheetId="0" hidden="1">#REF!</definedName>
    <definedName name="BExMH189E60TZBQFN2UWVA1UZA7X" hidden="1">#REF!</definedName>
    <definedName name="BExMH3H9TW5TJCNU5Z1EWXP3BAEP" localSheetId="5" hidden="1">#REF!</definedName>
    <definedName name="BExMH3H9TW5TJCNU5Z1EWXP3BAEP" localSheetId="9" hidden="1">#REF!</definedName>
    <definedName name="BExMH3H9TW5TJCNU5Z1EWXP3BAEP" localSheetId="6" hidden="1">#REF!</definedName>
    <definedName name="BExMH3H9TW5TJCNU5Z1EWXP3BAEP" localSheetId="10" hidden="1">#REF!</definedName>
    <definedName name="BExMH3H9TW5TJCNU5Z1EWXP3BAEP" localSheetId="13" hidden="1">#REF!</definedName>
    <definedName name="BExMH3H9TW5TJCNU5Z1EWXP3BAEP" localSheetId="14" hidden="1">#REF!</definedName>
    <definedName name="BExMH3H9TW5TJCNU5Z1EWXP3BAEP" localSheetId="16" hidden="1">#REF!</definedName>
    <definedName name="BExMH3H9TW5TJCNU5Z1EWXP3BAEP" localSheetId="15" hidden="1">#REF!</definedName>
    <definedName name="BExMH3H9TW5TJCNU5Z1EWXP3BAEP" localSheetId="18" hidden="1">#REF!</definedName>
    <definedName name="BExMH3H9TW5TJCNU5Z1EWXP3BAEP" localSheetId="17" hidden="1">#REF!</definedName>
    <definedName name="BExMH3H9TW5TJCNU5Z1EWXP3BAEP" localSheetId="2" hidden="1">#REF!</definedName>
    <definedName name="BExMH3H9TW5TJCNU5Z1EWXP3BAEP" localSheetId="0" hidden="1">#REF!</definedName>
    <definedName name="BExMH3H9TW5TJCNU5Z1EWXP3BAEP" hidden="1">#REF!</definedName>
    <definedName name="BExMH5A1B01SYXROP70DOKTQ5D6Z" localSheetId="5" hidden="1">#REF!</definedName>
    <definedName name="BExMH5A1B01SYXROP70DOKTQ5D6Z" localSheetId="9" hidden="1">#REF!</definedName>
    <definedName name="BExMH5A1B01SYXROP70DOKTQ5D6Z" localSheetId="6" hidden="1">#REF!</definedName>
    <definedName name="BExMH5A1B01SYXROP70DOKTQ5D6Z" localSheetId="10" hidden="1">#REF!</definedName>
    <definedName name="BExMH5A1B01SYXROP70DOKTQ5D6Z" localSheetId="13" hidden="1">#REF!</definedName>
    <definedName name="BExMH5A1B01SYXROP70DOKTQ5D6Z" localSheetId="14" hidden="1">#REF!</definedName>
    <definedName name="BExMH5A1B01SYXROP70DOKTQ5D6Z" localSheetId="16" hidden="1">#REF!</definedName>
    <definedName name="BExMH5A1B01SYXROP70DOKTQ5D6Z" localSheetId="15" hidden="1">#REF!</definedName>
    <definedName name="BExMH5A1B01SYXROP70DOKTQ5D6Z" localSheetId="18" hidden="1">#REF!</definedName>
    <definedName name="BExMH5A1B01SYXROP70DOKTQ5D6Z" localSheetId="17" hidden="1">#REF!</definedName>
    <definedName name="BExMH5A1B01SYXROP70DOKTQ5D6Z" localSheetId="2" hidden="1">#REF!</definedName>
    <definedName name="BExMH5A1B01SYXROP70DOKTQ5D6Z" localSheetId="0" hidden="1">#REF!</definedName>
    <definedName name="BExMH5A1B01SYXROP70DOKTQ5D6Z" hidden="1">#REF!</definedName>
    <definedName name="BExMHCGUJ8A3L31NU0XU0FGXE4P3" localSheetId="5" hidden="1">#REF!</definedName>
    <definedName name="BExMHCGUJ8A3L31NU0XU0FGXE4P3" localSheetId="9" hidden="1">#REF!</definedName>
    <definedName name="BExMHCGUJ8A3L31NU0XU0FGXE4P3" localSheetId="6" hidden="1">#REF!</definedName>
    <definedName name="BExMHCGUJ8A3L31NU0XU0FGXE4P3" localSheetId="10" hidden="1">#REF!</definedName>
    <definedName name="BExMHCGUJ8A3L31NU0XU0FGXE4P3" localSheetId="13" hidden="1">#REF!</definedName>
    <definedName name="BExMHCGUJ8A3L31NU0XU0FGXE4P3" localSheetId="14" hidden="1">#REF!</definedName>
    <definedName name="BExMHCGUJ8A3L31NU0XU0FGXE4P3" localSheetId="16" hidden="1">#REF!</definedName>
    <definedName name="BExMHCGUJ8A3L31NU0XU0FGXE4P3" localSheetId="15" hidden="1">#REF!</definedName>
    <definedName name="BExMHCGUJ8A3L31NU0XU0FGXE4P3" localSheetId="18" hidden="1">#REF!</definedName>
    <definedName name="BExMHCGUJ8A3L31NU0XU0FGXE4P3" localSheetId="17" hidden="1">#REF!</definedName>
    <definedName name="BExMHCGUJ8A3L31NU0XU0FGXE4P3" localSheetId="2" hidden="1">#REF!</definedName>
    <definedName name="BExMHCGUJ8A3L31NU0XU0FGXE4P3" localSheetId="0" hidden="1">#REF!</definedName>
    <definedName name="BExMHCGUJ8A3L31NU0XU0FGXE4P3" hidden="1">#REF!</definedName>
    <definedName name="BExMHOWPB34KPZ76M2KIX2C9R2VB" localSheetId="5" hidden="1">#REF!</definedName>
    <definedName name="BExMHOWPB34KPZ76M2KIX2C9R2VB" localSheetId="9" hidden="1">#REF!</definedName>
    <definedName name="BExMHOWPB34KPZ76M2KIX2C9R2VB" localSheetId="6" hidden="1">#REF!</definedName>
    <definedName name="BExMHOWPB34KPZ76M2KIX2C9R2VB" localSheetId="10" hidden="1">#REF!</definedName>
    <definedName name="BExMHOWPB34KPZ76M2KIX2C9R2VB" localSheetId="13" hidden="1">#REF!</definedName>
    <definedName name="BExMHOWPB34KPZ76M2KIX2C9R2VB" localSheetId="14" hidden="1">#REF!</definedName>
    <definedName name="BExMHOWPB34KPZ76M2KIX2C9R2VB" localSheetId="16" hidden="1">#REF!</definedName>
    <definedName name="BExMHOWPB34KPZ76M2KIX2C9R2VB" localSheetId="15" hidden="1">#REF!</definedName>
    <definedName name="BExMHOWPB34KPZ76M2KIX2C9R2VB" localSheetId="18" hidden="1">#REF!</definedName>
    <definedName name="BExMHOWPB34KPZ76M2KIX2C9R2VB" localSheetId="17" hidden="1">#REF!</definedName>
    <definedName name="BExMHOWPB34KPZ76M2KIX2C9R2VB" localSheetId="2" hidden="1">#REF!</definedName>
    <definedName name="BExMHOWPB34KPZ76M2KIX2C9R2VB" localSheetId="0" hidden="1">#REF!</definedName>
    <definedName name="BExMHOWPB34KPZ76M2KIX2C9R2VB" hidden="1">#REF!</definedName>
    <definedName name="BExMHSSYC6KVHA3QDTSYPN92TWMI" localSheetId="5" hidden="1">#REF!</definedName>
    <definedName name="BExMHSSYC6KVHA3QDTSYPN92TWMI" localSheetId="9" hidden="1">#REF!</definedName>
    <definedName name="BExMHSSYC6KVHA3QDTSYPN92TWMI" localSheetId="6" hidden="1">#REF!</definedName>
    <definedName name="BExMHSSYC6KVHA3QDTSYPN92TWMI" localSheetId="10" hidden="1">#REF!</definedName>
    <definedName name="BExMHSSYC6KVHA3QDTSYPN92TWMI" localSheetId="13" hidden="1">#REF!</definedName>
    <definedName name="BExMHSSYC6KVHA3QDTSYPN92TWMI" localSheetId="14" hidden="1">#REF!</definedName>
    <definedName name="BExMHSSYC6KVHA3QDTSYPN92TWMI" localSheetId="16" hidden="1">#REF!</definedName>
    <definedName name="BExMHSSYC6KVHA3QDTSYPN92TWMI" localSheetId="15" hidden="1">#REF!</definedName>
    <definedName name="BExMHSSYC6KVHA3QDTSYPN92TWMI" localSheetId="18" hidden="1">#REF!</definedName>
    <definedName name="BExMHSSYC6KVHA3QDTSYPN92TWMI" localSheetId="17" hidden="1">#REF!</definedName>
    <definedName name="BExMHSSYC6KVHA3QDTSYPN92TWMI" localSheetId="2" hidden="1">#REF!</definedName>
    <definedName name="BExMHSSYC6KVHA3QDTSYPN92TWMI" localSheetId="0" hidden="1">#REF!</definedName>
    <definedName name="BExMHSSYC6KVHA3QDTSYPN92TWMI" hidden="1">#REF!</definedName>
    <definedName name="BExMI3AJ9477KDL4T9DHET4LJJTW" localSheetId="5" hidden="1">#REF!</definedName>
    <definedName name="BExMI3AJ9477KDL4T9DHET4LJJTW" localSheetId="9" hidden="1">#REF!</definedName>
    <definedName name="BExMI3AJ9477KDL4T9DHET4LJJTW" localSheetId="6" hidden="1">#REF!</definedName>
    <definedName name="BExMI3AJ9477KDL4T9DHET4LJJTW" localSheetId="10" hidden="1">#REF!</definedName>
    <definedName name="BExMI3AJ9477KDL4T9DHET4LJJTW" localSheetId="13" hidden="1">#REF!</definedName>
    <definedName name="BExMI3AJ9477KDL4T9DHET4LJJTW" localSheetId="14" hidden="1">#REF!</definedName>
    <definedName name="BExMI3AJ9477KDL4T9DHET4LJJTW" localSheetId="16" hidden="1">#REF!</definedName>
    <definedName name="BExMI3AJ9477KDL4T9DHET4LJJTW" localSheetId="15" hidden="1">#REF!</definedName>
    <definedName name="BExMI3AJ9477KDL4T9DHET4LJJTW" localSheetId="18" hidden="1">#REF!</definedName>
    <definedName name="BExMI3AJ9477KDL4T9DHET4LJJTW" localSheetId="17" hidden="1">#REF!</definedName>
    <definedName name="BExMI3AJ9477KDL4T9DHET4LJJTW" localSheetId="2" hidden="1">#REF!</definedName>
    <definedName name="BExMI3AJ9477KDL4T9DHET4LJJTW" localSheetId="0" hidden="1">#REF!</definedName>
    <definedName name="BExMI3AJ9477KDL4T9DHET4LJJTW" hidden="1">#REF!</definedName>
    <definedName name="BExMI6QQ20XHD0NWJUN741B37182" localSheetId="5" hidden="1">#REF!</definedName>
    <definedName name="BExMI6QQ20XHD0NWJUN741B37182" localSheetId="9" hidden="1">#REF!</definedName>
    <definedName name="BExMI6QQ20XHD0NWJUN741B37182" localSheetId="6" hidden="1">#REF!</definedName>
    <definedName name="BExMI6QQ20XHD0NWJUN741B37182" localSheetId="10" hidden="1">#REF!</definedName>
    <definedName name="BExMI6QQ20XHD0NWJUN741B37182" localSheetId="13" hidden="1">#REF!</definedName>
    <definedName name="BExMI6QQ20XHD0NWJUN741B37182" localSheetId="14" hidden="1">#REF!</definedName>
    <definedName name="BExMI6QQ20XHD0NWJUN741B37182" localSheetId="16" hidden="1">#REF!</definedName>
    <definedName name="BExMI6QQ20XHD0NWJUN741B37182" localSheetId="15" hidden="1">#REF!</definedName>
    <definedName name="BExMI6QQ20XHD0NWJUN741B37182" localSheetId="18" hidden="1">#REF!</definedName>
    <definedName name="BExMI6QQ20XHD0NWJUN741B37182" localSheetId="17" hidden="1">#REF!</definedName>
    <definedName name="BExMI6QQ20XHD0NWJUN741B37182" localSheetId="2" hidden="1">#REF!</definedName>
    <definedName name="BExMI6QQ20XHD0NWJUN741B37182" localSheetId="0" hidden="1">#REF!</definedName>
    <definedName name="BExMI6QQ20XHD0NWJUN741B37182" hidden="1">#REF!</definedName>
    <definedName name="BExMI7MYDIMC9K16SBAFUY33RHK6" localSheetId="5" hidden="1">#REF!</definedName>
    <definedName name="BExMI7MYDIMC9K16SBAFUY33RHK6" localSheetId="9" hidden="1">#REF!</definedName>
    <definedName name="BExMI7MYDIMC9K16SBAFUY33RHK6" localSheetId="6" hidden="1">#REF!</definedName>
    <definedName name="BExMI7MYDIMC9K16SBAFUY33RHK6" localSheetId="10" hidden="1">#REF!</definedName>
    <definedName name="BExMI7MYDIMC9K16SBAFUY33RHK6" localSheetId="13" hidden="1">#REF!</definedName>
    <definedName name="BExMI7MYDIMC9K16SBAFUY33RHK6" localSheetId="14" hidden="1">#REF!</definedName>
    <definedName name="BExMI7MYDIMC9K16SBAFUY33RHK6" localSheetId="16" hidden="1">#REF!</definedName>
    <definedName name="BExMI7MYDIMC9K16SBAFUY33RHK6" localSheetId="15" hidden="1">#REF!</definedName>
    <definedName name="BExMI7MYDIMC9K16SBAFUY33RHK6" localSheetId="18" hidden="1">#REF!</definedName>
    <definedName name="BExMI7MYDIMC9K16SBAFUY33RHK6" localSheetId="17" hidden="1">#REF!</definedName>
    <definedName name="BExMI7MYDIMC9K16SBAFUY33RHK6" localSheetId="2" hidden="1">#REF!</definedName>
    <definedName name="BExMI7MYDIMC9K16SBAFUY33RHK6" localSheetId="0" hidden="1">#REF!</definedName>
    <definedName name="BExMI7MYDIMC9K16SBAFUY33RHK6" hidden="1">#REF!</definedName>
    <definedName name="BExMI8JB94SBD9EMNJEK7Y2T6GYU" localSheetId="5" hidden="1">#REF!</definedName>
    <definedName name="BExMI8JB94SBD9EMNJEK7Y2T6GYU" localSheetId="9" hidden="1">#REF!</definedName>
    <definedName name="BExMI8JB94SBD9EMNJEK7Y2T6GYU" localSheetId="6" hidden="1">#REF!</definedName>
    <definedName name="BExMI8JB94SBD9EMNJEK7Y2T6GYU" localSheetId="10" hidden="1">#REF!</definedName>
    <definedName name="BExMI8JB94SBD9EMNJEK7Y2T6GYU" localSheetId="13" hidden="1">#REF!</definedName>
    <definedName name="BExMI8JB94SBD9EMNJEK7Y2T6GYU" localSheetId="14" hidden="1">#REF!</definedName>
    <definedName name="BExMI8JB94SBD9EMNJEK7Y2T6GYU" localSheetId="16" hidden="1">#REF!</definedName>
    <definedName name="BExMI8JB94SBD9EMNJEK7Y2T6GYU" localSheetId="15" hidden="1">#REF!</definedName>
    <definedName name="BExMI8JB94SBD9EMNJEK7Y2T6GYU" localSheetId="18" hidden="1">#REF!</definedName>
    <definedName name="BExMI8JB94SBD9EMNJEK7Y2T6GYU" localSheetId="17" hidden="1">#REF!</definedName>
    <definedName name="BExMI8JB94SBD9EMNJEK7Y2T6GYU" localSheetId="2" hidden="1">#REF!</definedName>
    <definedName name="BExMI8JB94SBD9EMNJEK7Y2T6GYU" localSheetId="0" hidden="1">#REF!</definedName>
    <definedName name="BExMI8JB94SBD9EMNJEK7Y2T6GYU" hidden="1">#REF!</definedName>
    <definedName name="BExMI8OS85YTW3KYVE4YD0R7Z6UV" localSheetId="5" hidden="1">#REF!</definedName>
    <definedName name="BExMI8OS85YTW3KYVE4YD0R7Z6UV" localSheetId="9" hidden="1">#REF!</definedName>
    <definedName name="BExMI8OS85YTW3KYVE4YD0R7Z6UV" localSheetId="6" hidden="1">#REF!</definedName>
    <definedName name="BExMI8OS85YTW3KYVE4YD0R7Z6UV" localSheetId="10" hidden="1">#REF!</definedName>
    <definedName name="BExMI8OS85YTW3KYVE4YD0R7Z6UV" localSheetId="13" hidden="1">#REF!</definedName>
    <definedName name="BExMI8OS85YTW3KYVE4YD0R7Z6UV" localSheetId="14" hidden="1">#REF!</definedName>
    <definedName name="BExMI8OS85YTW3KYVE4YD0R7Z6UV" localSheetId="16" hidden="1">#REF!</definedName>
    <definedName name="BExMI8OS85YTW3KYVE4YD0R7Z6UV" localSheetId="15" hidden="1">#REF!</definedName>
    <definedName name="BExMI8OS85YTW3KYVE4YD0R7Z6UV" localSheetId="18" hidden="1">#REF!</definedName>
    <definedName name="BExMI8OS85YTW3KYVE4YD0R7Z6UV" localSheetId="17" hidden="1">#REF!</definedName>
    <definedName name="BExMI8OS85YTW3KYVE4YD0R7Z6UV" localSheetId="2" hidden="1">#REF!</definedName>
    <definedName name="BExMI8OS85YTW3KYVE4YD0R7Z6UV" localSheetId="0" hidden="1">#REF!</definedName>
    <definedName name="BExMI8OS85YTW3KYVE4YD0R7Z6UV" hidden="1">#REF!</definedName>
    <definedName name="BExMI9QNOMVZ44I3BFMGU1EL1RSY" localSheetId="5" hidden="1">#REF!</definedName>
    <definedName name="BExMI9QNOMVZ44I3BFMGU1EL1RSY" localSheetId="9" hidden="1">#REF!</definedName>
    <definedName name="BExMI9QNOMVZ44I3BFMGU1EL1RSY" localSheetId="6" hidden="1">#REF!</definedName>
    <definedName name="BExMI9QNOMVZ44I3BFMGU1EL1RSY" localSheetId="10" hidden="1">#REF!</definedName>
    <definedName name="BExMI9QNOMVZ44I3BFMGU1EL1RSY" localSheetId="13" hidden="1">#REF!</definedName>
    <definedName name="BExMI9QNOMVZ44I3BFMGU1EL1RSY" localSheetId="14" hidden="1">#REF!</definedName>
    <definedName name="BExMI9QNOMVZ44I3BFMGU1EL1RSY" localSheetId="16" hidden="1">#REF!</definedName>
    <definedName name="BExMI9QNOMVZ44I3BFMGU1EL1RSY" localSheetId="15" hidden="1">#REF!</definedName>
    <definedName name="BExMI9QNOMVZ44I3BFMGU1EL1RSY" localSheetId="18" hidden="1">#REF!</definedName>
    <definedName name="BExMI9QNOMVZ44I3BFMGU1EL1RSY" localSheetId="17" hidden="1">#REF!</definedName>
    <definedName name="BExMI9QNOMVZ44I3BFMGU1EL1RSY" localSheetId="2" hidden="1">#REF!</definedName>
    <definedName name="BExMI9QNOMVZ44I3BFMGU1EL1RSY" localSheetId="0" hidden="1">#REF!</definedName>
    <definedName name="BExMI9QNOMVZ44I3BFMGU1EL1RSY" hidden="1">#REF!</definedName>
    <definedName name="BExMIBOOZU40JS3F89OMPSRCE9MM" localSheetId="5" hidden="1">#REF!</definedName>
    <definedName name="BExMIBOOZU40JS3F89OMPSRCE9MM" localSheetId="9" hidden="1">#REF!</definedName>
    <definedName name="BExMIBOOZU40JS3F89OMPSRCE9MM" localSheetId="6" hidden="1">#REF!</definedName>
    <definedName name="BExMIBOOZU40JS3F89OMPSRCE9MM" localSheetId="10" hidden="1">#REF!</definedName>
    <definedName name="BExMIBOOZU40JS3F89OMPSRCE9MM" localSheetId="13" hidden="1">#REF!</definedName>
    <definedName name="BExMIBOOZU40JS3F89OMPSRCE9MM" localSheetId="14" hidden="1">#REF!</definedName>
    <definedName name="BExMIBOOZU40JS3F89OMPSRCE9MM" localSheetId="16" hidden="1">#REF!</definedName>
    <definedName name="BExMIBOOZU40JS3F89OMPSRCE9MM" localSheetId="15" hidden="1">#REF!</definedName>
    <definedName name="BExMIBOOZU40JS3F89OMPSRCE9MM" localSheetId="18" hidden="1">#REF!</definedName>
    <definedName name="BExMIBOOZU40JS3F89OMPSRCE9MM" localSheetId="17" hidden="1">#REF!</definedName>
    <definedName name="BExMIBOOZU40JS3F89OMPSRCE9MM" localSheetId="2" hidden="1">#REF!</definedName>
    <definedName name="BExMIBOOZU40JS3F89OMPSRCE9MM" localSheetId="0" hidden="1">#REF!</definedName>
    <definedName name="BExMIBOOZU40JS3F89OMPSRCE9MM" hidden="1">#REF!</definedName>
    <definedName name="BExMIIQ5MBWSIHTFWAQADXMZC22Q" localSheetId="5" hidden="1">#REF!</definedName>
    <definedName name="BExMIIQ5MBWSIHTFWAQADXMZC22Q" localSheetId="9" hidden="1">#REF!</definedName>
    <definedName name="BExMIIQ5MBWSIHTFWAQADXMZC22Q" localSheetId="6" hidden="1">#REF!</definedName>
    <definedName name="BExMIIQ5MBWSIHTFWAQADXMZC22Q" localSheetId="10" hidden="1">#REF!</definedName>
    <definedName name="BExMIIQ5MBWSIHTFWAQADXMZC22Q" localSheetId="13" hidden="1">#REF!</definedName>
    <definedName name="BExMIIQ5MBWSIHTFWAQADXMZC22Q" localSheetId="14" hidden="1">#REF!</definedName>
    <definedName name="BExMIIQ5MBWSIHTFWAQADXMZC22Q" localSheetId="16" hidden="1">#REF!</definedName>
    <definedName name="BExMIIQ5MBWSIHTFWAQADXMZC22Q" localSheetId="15" hidden="1">#REF!</definedName>
    <definedName name="BExMIIQ5MBWSIHTFWAQADXMZC22Q" localSheetId="18" hidden="1">#REF!</definedName>
    <definedName name="BExMIIQ5MBWSIHTFWAQADXMZC22Q" localSheetId="17" hidden="1">#REF!</definedName>
    <definedName name="BExMIIQ5MBWSIHTFWAQADXMZC22Q" localSheetId="2" hidden="1">#REF!</definedName>
    <definedName name="BExMIIQ5MBWSIHTFWAQADXMZC22Q" localSheetId="0" hidden="1">#REF!</definedName>
    <definedName name="BExMIIQ5MBWSIHTFWAQADXMZC22Q" hidden="1">#REF!</definedName>
    <definedName name="BExMIL4I2GE866I25CR5JBLJWJ6A" localSheetId="5" hidden="1">#REF!</definedName>
    <definedName name="BExMIL4I2GE866I25CR5JBLJWJ6A" localSheetId="9" hidden="1">#REF!</definedName>
    <definedName name="BExMIL4I2GE866I25CR5JBLJWJ6A" localSheetId="6" hidden="1">#REF!</definedName>
    <definedName name="BExMIL4I2GE866I25CR5JBLJWJ6A" localSheetId="10" hidden="1">#REF!</definedName>
    <definedName name="BExMIL4I2GE866I25CR5JBLJWJ6A" localSheetId="13" hidden="1">#REF!</definedName>
    <definedName name="BExMIL4I2GE866I25CR5JBLJWJ6A" localSheetId="14" hidden="1">#REF!</definedName>
    <definedName name="BExMIL4I2GE866I25CR5JBLJWJ6A" localSheetId="16" hidden="1">#REF!</definedName>
    <definedName name="BExMIL4I2GE866I25CR5JBLJWJ6A" localSheetId="15" hidden="1">#REF!</definedName>
    <definedName name="BExMIL4I2GE866I25CR5JBLJWJ6A" localSheetId="18" hidden="1">#REF!</definedName>
    <definedName name="BExMIL4I2GE866I25CR5JBLJWJ6A" localSheetId="17" hidden="1">#REF!</definedName>
    <definedName name="BExMIL4I2GE866I25CR5JBLJWJ6A" localSheetId="2" hidden="1">#REF!</definedName>
    <definedName name="BExMIL4I2GE866I25CR5JBLJWJ6A" localSheetId="0" hidden="1">#REF!</definedName>
    <definedName name="BExMIL4I2GE866I25CR5JBLJWJ6A" hidden="1">#REF!</definedName>
    <definedName name="BExMIRKIPF27SNO82SPFSB3T5U17" localSheetId="5" hidden="1">#REF!</definedName>
    <definedName name="BExMIRKIPF27SNO82SPFSB3T5U17" localSheetId="9" hidden="1">#REF!</definedName>
    <definedName name="BExMIRKIPF27SNO82SPFSB3T5U17" localSheetId="6" hidden="1">#REF!</definedName>
    <definedName name="BExMIRKIPF27SNO82SPFSB3T5U17" localSheetId="10" hidden="1">#REF!</definedName>
    <definedName name="BExMIRKIPF27SNO82SPFSB3T5U17" localSheetId="13" hidden="1">#REF!</definedName>
    <definedName name="BExMIRKIPF27SNO82SPFSB3T5U17" localSheetId="14" hidden="1">#REF!</definedName>
    <definedName name="BExMIRKIPF27SNO82SPFSB3T5U17" localSheetId="16" hidden="1">#REF!</definedName>
    <definedName name="BExMIRKIPF27SNO82SPFSB3T5U17" localSheetId="15" hidden="1">#REF!</definedName>
    <definedName name="BExMIRKIPF27SNO82SPFSB3T5U17" localSheetId="18" hidden="1">#REF!</definedName>
    <definedName name="BExMIRKIPF27SNO82SPFSB3T5U17" localSheetId="17" hidden="1">#REF!</definedName>
    <definedName name="BExMIRKIPF27SNO82SPFSB3T5U17" localSheetId="2" hidden="1">#REF!</definedName>
    <definedName name="BExMIRKIPF27SNO82SPFSB3T5U17" localSheetId="0" hidden="1">#REF!</definedName>
    <definedName name="BExMIRKIPF27SNO82SPFSB3T5U17" hidden="1">#REF!</definedName>
    <definedName name="BExMIV0KC8555D5E42ZGWG15Y0MO" localSheetId="5" hidden="1">#REF!</definedName>
    <definedName name="BExMIV0KC8555D5E42ZGWG15Y0MO" localSheetId="9" hidden="1">#REF!</definedName>
    <definedName name="BExMIV0KC8555D5E42ZGWG15Y0MO" localSheetId="6" hidden="1">#REF!</definedName>
    <definedName name="BExMIV0KC8555D5E42ZGWG15Y0MO" localSheetId="10" hidden="1">#REF!</definedName>
    <definedName name="BExMIV0KC8555D5E42ZGWG15Y0MO" localSheetId="13" hidden="1">#REF!</definedName>
    <definedName name="BExMIV0KC8555D5E42ZGWG15Y0MO" localSheetId="14" hidden="1">#REF!</definedName>
    <definedName name="BExMIV0KC8555D5E42ZGWG15Y0MO" localSheetId="16" hidden="1">#REF!</definedName>
    <definedName name="BExMIV0KC8555D5E42ZGWG15Y0MO" localSheetId="15" hidden="1">#REF!</definedName>
    <definedName name="BExMIV0KC8555D5E42ZGWG15Y0MO" localSheetId="18" hidden="1">#REF!</definedName>
    <definedName name="BExMIV0KC8555D5E42ZGWG15Y0MO" localSheetId="17" hidden="1">#REF!</definedName>
    <definedName name="BExMIV0KC8555D5E42ZGWG15Y0MO" localSheetId="2" hidden="1">#REF!</definedName>
    <definedName name="BExMIV0KC8555D5E42ZGWG15Y0MO" localSheetId="0" hidden="1">#REF!</definedName>
    <definedName name="BExMIV0KC8555D5E42ZGWG15Y0MO" hidden="1">#REF!</definedName>
    <definedName name="BExMIZT6AN7E6YMW2S87CTCN2UXH" localSheetId="5" hidden="1">#REF!</definedName>
    <definedName name="BExMIZT6AN7E6YMW2S87CTCN2UXH" localSheetId="9" hidden="1">#REF!</definedName>
    <definedName name="BExMIZT6AN7E6YMW2S87CTCN2UXH" localSheetId="6" hidden="1">#REF!</definedName>
    <definedName name="BExMIZT6AN7E6YMW2S87CTCN2UXH" localSheetId="10" hidden="1">#REF!</definedName>
    <definedName name="BExMIZT6AN7E6YMW2S87CTCN2UXH" localSheetId="13" hidden="1">#REF!</definedName>
    <definedName name="BExMIZT6AN7E6YMW2S87CTCN2UXH" localSheetId="14" hidden="1">#REF!</definedName>
    <definedName name="BExMIZT6AN7E6YMW2S87CTCN2UXH" localSheetId="16" hidden="1">#REF!</definedName>
    <definedName name="BExMIZT6AN7E6YMW2S87CTCN2UXH" localSheetId="15" hidden="1">#REF!</definedName>
    <definedName name="BExMIZT6AN7E6YMW2S87CTCN2UXH" localSheetId="18" hidden="1">#REF!</definedName>
    <definedName name="BExMIZT6AN7E6YMW2S87CTCN2UXH" localSheetId="17" hidden="1">#REF!</definedName>
    <definedName name="BExMIZT6AN7E6YMW2S87CTCN2UXH" localSheetId="2" hidden="1">#REF!</definedName>
    <definedName name="BExMIZT6AN7E6YMW2S87CTCN2UXH" localSheetId="0" hidden="1">#REF!</definedName>
    <definedName name="BExMIZT6AN7E6YMW2S87CTCN2UXH" hidden="1">#REF!</definedName>
    <definedName name="BExMJB76UESLVRD81AJBOB78JDTT" localSheetId="5" hidden="1">#REF!</definedName>
    <definedName name="BExMJB76UESLVRD81AJBOB78JDTT" localSheetId="9" hidden="1">#REF!</definedName>
    <definedName name="BExMJB76UESLVRD81AJBOB78JDTT" localSheetId="6" hidden="1">#REF!</definedName>
    <definedName name="BExMJB76UESLVRD81AJBOB78JDTT" localSheetId="10" hidden="1">#REF!</definedName>
    <definedName name="BExMJB76UESLVRD81AJBOB78JDTT" localSheetId="13" hidden="1">#REF!</definedName>
    <definedName name="BExMJB76UESLVRD81AJBOB78JDTT" localSheetId="14" hidden="1">#REF!</definedName>
    <definedName name="BExMJB76UESLVRD81AJBOB78JDTT" localSheetId="16" hidden="1">#REF!</definedName>
    <definedName name="BExMJB76UESLVRD81AJBOB78JDTT" localSheetId="15" hidden="1">#REF!</definedName>
    <definedName name="BExMJB76UESLVRD81AJBOB78JDTT" localSheetId="18" hidden="1">#REF!</definedName>
    <definedName name="BExMJB76UESLVRD81AJBOB78JDTT" localSheetId="17" hidden="1">#REF!</definedName>
    <definedName name="BExMJB76UESLVRD81AJBOB78JDTT" localSheetId="2" hidden="1">#REF!</definedName>
    <definedName name="BExMJB76UESLVRD81AJBOB78JDTT" localSheetId="0" hidden="1">#REF!</definedName>
    <definedName name="BExMJB76UESLVRD81AJBOB78JDTT" hidden="1">#REF!</definedName>
    <definedName name="BExMJI8OLFZQCGOW3F99ETW8A21E" localSheetId="5" hidden="1">#REF!</definedName>
    <definedName name="BExMJI8OLFZQCGOW3F99ETW8A21E" localSheetId="9" hidden="1">#REF!</definedName>
    <definedName name="BExMJI8OLFZQCGOW3F99ETW8A21E" localSheetId="6" hidden="1">#REF!</definedName>
    <definedName name="BExMJI8OLFZQCGOW3F99ETW8A21E" localSheetId="10" hidden="1">#REF!</definedName>
    <definedName name="BExMJI8OLFZQCGOW3F99ETW8A21E" localSheetId="13" hidden="1">#REF!</definedName>
    <definedName name="BExMJI8OLFZQCGOW3F99ETW8A21E" localSheetId="14" hidden="1">#REF!</definedName>
    <definedName name="BExMJI8OLFZQCGOW3F99ETW8A21E" localSheetId="16" hidden="1">#REF!</definedName>
    <definedName name="BExMJI8OLFZQCGOW3F99ETW8A21E" localSheetId="15" hidden="1">#REF!</definedName>
    <definedName name="BExMJI8OLFZQCGOW3F99ETW8A21E" localSheetId="18" hidden="1">#REF!</definedName>
    <definedName name="BExMJI8OLFZQCGOW3F99ETW8A21E" localSheetId="17" hidden="1">#REF!</definedName>
    <definedName name="BExMJI8OLFZQCGOW3F99ETW8A21E" localSheetId="2" hidden="1">#REF!</definedName>
    <definedName name="BExMJI8OLFZQCGOW3F99ETW8A21E" localSheetId="0" hidden="1">#REF!</definedName>
    <definedName name="BExMJI8OLFZQCGOW3F99ETW8A21E" hidden="1">#REF!</definedName>
    <definedName name="BExMJNC8ZFB9DRFOJ961ZAJ8U3A8" localSheetId="5" hidden="1">#REF!</definedName>
    <definedName name="BExMJNC8ZFB9DRFOJ961ZAJ8U3A8" localSheetId="9" hidden="1">#REF!</definedName>
    <definedName name="BExMJNC8ZFB9DRFOJ961ZAJ8U3A8" localSheetId="6" hidden="1">#REF!</definedName>
    <definedName name="BExMJNC8ZFB9DRFOJ961ZAJ8U3A8" localSheetId="10" hidden="1">#REF!</definedName>
    <definedName name="BExMJNC8ZFB9DRFOJ961ZAJ8U3A8" localSheetId="13" hidden="1">#REF!</definedName>
    <definedName name="BExMJNC8ZFB9DRFOJ961ZAJ8U3A8" localSheetId="14" hidden="1">#REF!</definedName>
    <definedName name="BExMJNC8ZFB9DRFOJ961ZAJ8U3A8" localSheetId="16" hidden="1">#REF!</definedName>
    <definedName name="BExMJNC8ZFB9DRFOJ961ZAJ8U3A8" localSheetId="15" hidden="1">#REF!</definedName>
    <definedName name="BExMJNC8ZFB9DRFOJ961ZAJ8U3A8" localSheetId="18" hidden="1">#REF!</definedName>
    <definedName name="BExMJNC8ZFB9DRFOJ961ZAJ8U3A8" localSheetId="17" hidden="1">#REF!</definedName>
    <definedName name="BExMJNC8ZFB9DRFOJ961ZAJ8U3A8" localSheetId="2" hidden="1">#REF!</definedName>
    <definedName name="BExMJNC8ZFB9DRFOJ961ZAJ8U3A8" localSheetId="0" hidden="1">#REF!</definedName>
    <definedName name="BExMJNC8ZFB9DRFOJ961ZAJ8U3A8" hidden="1">#REF!</definedName>
    <definedName name="BExMJTBV8A3D31W2IQHP9RDFPPHQ" localSheetId="5" hidden="1">#REF!</definedName>
    <definedName name="BExMJTBV8A3D31W2IQHP9RDFPPHQ" localSheetId="9" hidden="1">#REF!</definedName>
    <definedName name="BExMJTBV8A3D31W2IQHP9RDFPPHQ" localSheetId="6" hidden="1">#REF!</definedName>
    <definedName name="BExMJTBV8A3D31W2IQHP9RDFPPHQ" localSheetId="10" hidden="1">#REF!</definedName>
    <definedName name="BExMJTBV8A3D31W2IQHP9RDFPPHQ" localSheetId="13" hidden="1">#REF!</definedName>
    <definedName name="BExMJTBV8A3D31W2IQHP9RDFPPHQ" localSheetId="14" hidden="1">#REF!</definedName>
    <definedName name="BExMJTBV8A3D31W2IQHP9RDFPPHQ" localSheetId="16" hidden="1">#REF!</definedName>
    <definedName name="BExMJTBV8A3D31W2IQHP9RDFPPHQ" localSheetId="15" hidden="1">#REF!</definedName>
    <definedName name="BExMJTBV8A3D31W2IQHP9RDFPPHQ" localSheetId="18" hidden="1">#REF!</definedName>
    <definedName name="BExMJTBV8A3D31W2IQHP9RDFPPHQ" localSheetId="17" hidden="1">#REF!</definedName>
    <definedName name="BExMJTBV8A3D31W2IQHP9RDFPPHQ" localSheetId="2" hidden="1">#REF!</definedName>
    <definedName name="BExMJTBV8A3D31W2IQHP9RDFPPHQ" localSheetId="0" hidden="1">#REF!</definedName>
    <definedName name="BExMJTBV8A3D31W2IQHP9RDFPPHQ" hidden="1">#REF!</definedName>
    <definedName name="BExMK2RTXN4QJWEUNX002XK8VQP8" localSheetId="5" hidden="1">#REF!</definedName>
    <definedName name="BExMK2RTXN4QJWEUNX002XK8VQP8" localSheetId="9" hidden="1">#REF!</definedName>
    <definedName name="BExMK2RTXN4QJWEUNX002XK8VQP8" localSheetId="6" hidden="1">#REF!</definedName>
    <definedName name="BExMK2RTXN4QJWEUNX002XK8VQP8" localSheetId="10" hidden="1">#REF!</definedName>
    <definedName name="BExMK2RTXN4QJWEUNX002XK8VQP8" localSheetId="13" hidden="1">#REF!</definedName>
    <definedName name="BExMK2RTXN4QJWEUNX002XK8VQP8" localSheetId="14" hidden="1">#REF!</definedName>
    <definedName name="BExMK2RTXN4QJWEUNX002XK8VQP8" localSheetId="16" hidden="1">#REF!</definedName>
    <definedName name="BExMK2RTXN4QJWEUNX002XK8VQP8" localSheetId="15" hidden="1">#REF!</definedName>
    <definedName name="BExMK2RTXN4QJWEUNX002XK8VQP8" localSheetId="18" hidden="1">#REF!</definedName>
    <definedName name="BExMK2RTXN4QJWEUNX002XK8VQP8" localSheetId="17" hidden="1">#REF!</definedName>
    <definedName name="BExMK2RTXN4QJWEUNX002XK8VQP8" localSheetId="2" hidden="1">#REF!</definedName>
    <definedName name="BExMK2RTXN4QJWEUNX002XK8VQP8" localSheetId="0" hidden="1">#REF!</definedName>
    <definedName name="BExMK2RTXN4QJWEUNX002XK8VQP8" hidden="1">#REF!</definedName>
    <definedName name="BExMKBGQDUZ8AWXYHA3QVMSDVZ3D" localSheetId="5" hidden="1">#REF!</definedName>
    <definedName name="BExMKBGQDUZ8AWXYHA3QVMSDVZ3D" localSheetId="9" hidden="1">#REF!</definedName>
    <definedName name="BExMKBGQDUZ8AWXYHA3QVMSDVZ3D" localSheetId="6" hidden="1">#REF!</definedName>
    <definedName name="BExMKBGQDUZ8AWXYHA3QVMSDVZ3D" localSheetId="10" hidden="1">#REF!</definedName>
    <definedName name="BExMKBGQDUZ8AWXYHA3QVMSDVZ3D" localSheetId="13" hidden="1">#REF!</definedName>
    <definedName name="BExMKBGQDUZ8AWXYHA3QVMSDVZ3D" localSheetId="14" hidden="1">#REF!</definedName>
    <definedName name="BExMKBGQDUZ8AWXYHA3QVMSDVZ3D" localSheetId="16" hidden="1">#REF!</definedName>
    <definedName name="BExMKBGQDUZ8AWXYHA3QVMSDVZ3D" localSheetId="15" hidden="1">#REF!</definedName>
    <definedName name="BExMKBGQDUZ8AWXYHA3QVMSDVZ3D" localSheetId="18" hidden="1">#REF!</definedName>
    <definedName name="BExMKBGQDUZ8AWXYHA3QVMSDVZ3D" localSheetId="17" hidden="1">#REF!</definedName>
    <definedName name="BExMKBGQDUZ8AWXYHA3QVMSDVZ3D" localSheetId="2" hidden="1">#REF!</definedName>
    <definedName name="BExMKBGQDUZ8AWXYHA3QVMSDVZ3D" localSheetId="0" hidden="1">#REF!</definedName>
    <definedName name="BExMKBGQDUZ8AWXYHA3QVMSDVZ3D" hidden="1">#REF!</definedName>
    <definedName name="BExMKBM1467553LDFZRRKVSHN374" localSheetId="5" hidden="1">#REF!</definedName>
    <definedName name="BExMKBM1467553LDFZRRKVSHN374" localSheetId="9" hidden="1">#REF!</definedName>
    <definedName name="BExMKBM1467553LDFZRRKVSHN374" localSheetId="6" hidden="1">#REF!</definedName>
    <definedName name="BExMKBM1467553LDFZRRKVSHN374" localSheetId="10" hidden="1">#REF!</definedName>
    <definedName name="BExMKBM1467553LDFZRRKVSHN374" localSheetId="13" hidden="1">#REF!</definedName>
    <definedName name="BExMKBM1467553LDFZRRKVSHN374" localSheetId="14" hidden="1">#REF!</definedName>
    <definedName name="BExMKBM1467553LDFZRRKVSHN374" localSheetId="16" hidden="1">#REF!</definedName>
    <definedName name="BExMKBM1467553LDFZRRKVSHN374" localSheetId="15" hidden="1">#REF!</definedName>
    <definedName name="BExMKBM1467553LDFZRRKVSHN374" localSheetId="18" hidden="1">#REF!</definedName>
    <definedName name="BExMKBM1467553LDFZRRKVSHN374" localSheetId="17" hidden="1">#REF!</definedName>
    <definedName name="BExMKBM1467553LDFZRRKVSHN374" localSheetId="2" hidden="1">#REF!</definedName>
    <definedName name="BExMKBM1467553LDFZRRKVSHN374" localSheetId="0" hidden="1">#REF!</definedName>
    <definedName name="BExMKBM1467553LDFZRRKVSHN374" hidden="1">#REF!</definedName>
    <definedName name="BExMKGK5FJUC0AU8MABRGDC5ZM70" localSheetId="5" hidden="1">#REF!</definedName>
    <definedName name="BExMKGK5FJUC0AU8MABRGDC5ZM70" localSheetId="9" hidden="1">#REF!</definedName>
    <definedName name="BExMKGK5FJUC0AU8MABRGDC5ZM70" localSheetId="6" hidden="1">#REF!</definedName>
    <definedName name="BExMKGK5FJUC0AU8MABRGDC5ZM70" localSheetId="10" hidden="1">#REF!</definedName>
    <definedName name="BExMKGK5FJUC0AU8MABRGDC5ZM70" localSheetId="13" hidden="1">#REF!</definedName>
    <definedName name="BExMKGK5FJUC0AU8MABRGDC5ZM70" localSheetId="14" hidden="1">#REF!</definedName>
    <definedName name="BExMKGK5FJUC0AU8MABRGDC5ZM70" localSheetId="16" hidden="1">#REF!</definedName>
    <definedName name="BExMKGK5FJUC0AU8MABRGDC5ZM70" localSheetId="15" hidden="1">#REF!</definedName>
    <definedName name="BExMKGK5FJUC0AU8MABRGDC5ZM70" localSheetId="18" hidden="1">#REF!</definedName>
    <definedName name="BExMKGK5FJUC0AU8MABRGDC5ZM70" localSheetId="17" hidden="1">#REF!</definedName>
    <definedName name="BExMKGK5FJUC0AU8MABRGDC5ZM70" localSheetId="2" hidden="1">#REF!</definedName>
    <definedName name="BExMKGK5FJUC0AU8MABRGDC5ZM70" localSheetId="0" hidden="1">#REF!</definedName>
    <definedName name="BExMKGK5FJUC0AU8MABRGDC5ZM70" hidden="1">#REF!</definedName>
    <definedName name="BExMKP92JGBM5BJO174H9A4HQIB9" localSheetId="5" hidden="1">#REF!</definedName>
    <definedName name="BExMKP92JGBM5BJO174H9A4HQIB9" localSheetId="9" hidden="1">#REF!</definedName>
    <definedName name="BExMKP92JGBM5BJO174H9A4HQIB9" localSheetId="6" hidden="1">#REF!</definedName>
    <definedName name="BExMKP92JGBM5BJO174H9A4HQIB9" localSheetId="10" hidden="1">#REF!</definedName>
    <definedName name="BExMKP92JGBM5BJO174H9A4HQIB9" localSheetId="13" hidden="1">#REF!</definedName>
    <definedName name="BExMKP92JGBM5BJO174H9A4HQIB9" localSheetId="14" hidden="1">#REF!</definedName>
    <definedName name="BExMKP92JGBM5BJO174H9A4HQIB9" localSheetId="16" hidden="1">#REF!</definedName>
    <definedName name="BExMKP92JGBM5BJO174H9A4HQIB9" localSheetId="15" hidden="1">#REF!</definedName>
    <definedName name="BExMKP92JGBM5BJO174H9A4HQIB9" localSheetId="18" hidden="1">#REF!</definedName>
    <definedName name="BExMKP92JGBM5BJO174H9A4HQIB9" localSheetId="17" hidden="1">#REF!</definedName>
    <definedName name="BExMKP92JGBM5BJO174H9A4HQIB9" localSheetId="2" hidden="1">#REF!</definedName>
    <definedName name="BExMKP92JGBM5BJO174H9A4HQIB9" localSheetId="0" hidden="1">#REF!</definedName>
    <definedName name="BExMKP92JGBM5BJO174H9A4HQIB9" hidden="1">#REF!</definedName>
    <definedName name="BExMKPEDT6IOYLLC3KJKRZOETC3Y" localSheetId="5" hidden="1">#REF!</definedName>
    <definedName name="BExMKPEDT6IOYLLC3KJKRZOETC3Y" localSheetId="9" hidden="1">#REF!</definedName>
    <definedName name="BExMKPEDT6IOYLLC3KJKRZOETC3Y" localSheetId="6" hidden="1">#REF!</definedName>
    <definedName name="BExMKPEDT6IOYLLC3KJKRZOETC3Y" localSheetId="10" hidden="1">#REF!</definedName>
    <definedName name="BExMKPEDT6IOYLLC3KJKRZOETC3Y" localSheetId="16" hidden="1">#REF!</definedName>
    <definedName name="BExMKPEDT6IOYLLC3KJKRZOETC3Y" localSheetId="15" hidden="1">#REF!</definedName>
    <definedName name="BExMKPEDT6IOYLLC3KJKRZOETC3Y" localSheetId="18" hidden="1">#REF!</definedName>
    <definedName name="BExMKPEDT6IOYLLC3KJKRZOETC3Y" localSheetId="17" hidden="1">#REF!</definedName>
    <definedName name="BExMKPEDT6IOYLLC3KJKRZOETC3Y" localSheetId="2" hidden="1">#REF!</definedName>
    <definedName name="BExMKPEDT6IOYLLC3KJKRZOETC3Y" localSheetId="0" hidden="1">#REF!</definedName>
    <definedName name="BExMKPEDT6IOYLLC3KJKRZOETC3Y" hidden="1">#REF!</definedName>
    <definedName name="BExMKTW7R5SOV4PHAFGHU3W73DYE" localSheetId="5" hidden="1">#REF!</definedName>
    <definedName name="BExMKTW7R5SOV4PHAFGHU3W73DYE" localSheetId="9" hidden="1">#REF!</definedName>
    <definedName name="BExMKTW7R5SOV4PHAFGHU3W73DYE" localSheetId="6" hidden="1">#REF!</definedName>
    <definedName name="BExMKTW7R5SOV4PHAFGHU3W73DYE" localSheetId="10" hidden="1">#REF!</definedName>
    <definedName name="BExMKTW7R5SOV4PHAFGHU3W73DYE" localSheetId="13" hidden="1">#REF!</definedName>
    <definedName name="BExMKTW7R5SOV4PHAFGHU3W73DYE" localSheetId="14" hidden="1">#REF!</definedName>
    <definedName name="BExMKTW7R5SOV4PHAFGHU3W73DYE" localSheetId="16" hidden="1">#REF!</definedName>
    <definedName name="BExMKTW7R5SOV4PHAFGHU3W73DYE" localSheetId="15" hidden="1">#REF!</definedName>
    <definedName name="BExMKTW7R5SOV4PHAFGHU3W73DYE" localSheetId="18" hidden="1">#REF!</definedName>
    <definedName name="BExMKTW7R5SOV4PHAFGHU3W73DYE" localSheetId="17" hidden="1">#REF!</definedName>
    <definedName name="BExMKTW7R5SOV4PHAFGHU3W73DYE" localSheetId="2" hidden="1">#REF!</definedName>
    <definedName name="BExMKTW7R5SOV4PHAFGHU3W73DYE" localSheetId="0" hidden="1">#REF!</definedName>
    <definedName name="BExMKTW7R5SOV4PHAFGHU3W73DYE" hidden="1">#REF!</definedName>
    <definedName name="BExMKU7051J2W1RQXGZGE62NBRUZ" localSheetId="5" hidden="1">#REF!</definedName>
    <definedName name="BExMKU7051J2W1RQXGZGE62NBRUZ" localSheetId="9" hidden="1">#REF!</definedName>
    <definedName name="BExMKU7051J2W1RQXGZGE62NBRUZ" localSheetId="6" hidden="1">#REF!</definedName>
    <definedName name="BExMKU7051J2W1RQXGZGE62NBRUZ" localSheetId="10" hidden="1">#REF!</definedName>
    <definedName name="BExMKU7051J2W1RQXGZGE62NBRUZ" localSheetId="13" hidden="1">#REF!</definedName>
    <definedName name="BExMKU7051J2W1RQXGZGE62NBRUZ" localSheetId="14" hidden="1">#REF!</definedName>
    <definedName name="BExMKU7051J2W1RQXGZGE62NBRUZ" localSheetId="16" hidden="1">#REF!</definedName>
    <definedName name="BExMKU7051J2W1RQXGZGE62NBRUZ" localSheetId="15" hidden="1">#REF!</definedName>
    <definedName name="BExMKU7051J2W1RQXGZGE62NBRUZ" localSheetId="18" hidden="1">#REF!</definedName>
    <definedName name="BExMKU7051J2W1RQXGZGE62NBRUZ" localSheetId="17" hidden="1">#REF!</definedName>
    <definedName name="BExMKU7051J2W1RQXGZGE62NBRUZ" localSheetId="2" hidden="1">#REF!</definedName>
    <definedName name="BExMKU7051J2W1RQXGZGE62NBRUZ" localSheetId="0" hidden="1">#REF!</definedName>
    <definedName name="BExMKU7051J2W1RQXGZGE62NBRUZ" hidden="1">#REF!</definedName>
    <definedName name="BExMKUN3WPECJR2XRID2R7GZRGNX" localSheetId="5" hidden="1">#REF!</definedName>
    <definedName name="BExMKUN3WPECJR2XRID2R7GZRGNX" localSheetId="9" hidden="1">#REF!</definedName>
    <definedName name="BExMKUN3WPECJR2XRID2R7GZRGNX" localSheetId="6" hidden="1">#REF!</definedName>
    <definedName name="BExMKUN3WPECJR2XRID2R7GZRGNX" localSheetId="10" hidden="1">#REF!</definedName>
    <definedName name="BExMKUN3WPECJR2XRID2R7GZRGNX" localSheetId="13" hidden="1">#REF!</definedName>
    <definedName name="BExMKUN3WPECJR2XRID2R7GZRGNX" localSheetId="14" hidden="1">#REF!</definedName>
    <definedName name="BExMKUN3WPECJR2XRID2R7GZRGNX" localSheetId="16" hidden="1">#REF!</definedName>
    <definedName name="BExMKUN3WPECJR2XRID2R7GZRGNX" localSheetId="15" hidden="1">#REF!</definedName>
    <definedName name="BExMKUN3WPECJR2XRID2R7GZRGNX" localSheetId="18" hidden="1">#REF!</definedName>
    <definedName name="BExMKUN3WPECJR2XRID2R7GZRGNX" localSheetId="17" hidden="1">#REF!</definedName>
    <definedName name="BExMKUN3WPECJR2XRID2R7GZRGNX" localSheetId="2" hidden="1">#REF!</definedName>
    <definedName name="BExMKUN3WPECJR2XRID2R7GZRGNX" localSheetId="0" hidden="1">#REF!</definedName>
    <definedName name="BExMKUN3WPECJR2XRID2R7GZRGNX" hidden="1">#REF!</definedName>
    <definedName name="BExMKZ535P011X4TNV16GCOH4H21" localSheetId="5" hidden="1">#REF!</definedName>
    <definedName name="BExMKZ535P011X4TNV16GCOH4H21" localSheetId="9" hidden="1">#REF!</definedName>
    <definedName name="BExMKZ535P011X4TNV16GCOH4H21" localSheetId="6" hidden="1">#REF!</definedName>
    <definedName name="BExMKZ535P011X4TNV16GCOH4H21" localSheetId="10" hidden="1">#REF!</definedName>
    <definedName name="BExMKZ535P011X4TNV16GCOH4H21" localSheetId="13" hidden="1">#REF!</definedName>
    <definedName name="BExMKZ535P011X4TNV16GCOH4H21" localSheetId="14" hidden="1">#REF!</definedName>
    <definedName name="BExMKZ535P011X4TNV16GCOH4H21" localSheetId="16" hidden="1">#REF!</definedName>
    <definedName name="BExMKZ535P011X4TNV16GCOH4H21" localSheetId="15" hidden="1">#REF!</definedName>
    <definedName name="BExMKZ535P011X4TNV16GCOH4H21" localSheetId="18" hidden="1">#REF!</definedName>
    <definedName name="BExMKZ535P011X4TNV16GCOH4H21" localSheetId="17" hidden="1">#REF!</definedName>
    <definedName name="BExMKZ535P011X4TNV16GCOH4H21" localSheetId="2" hidden="1">#REF!</definedName>
    <definedName name="BExMKZ535P011X4TNV16GCOH4H21" localSheetId="0" hidden="1">#REF!</definedName>
    <definedName name="BExMKZ535P011X4TNV16GCOH4H21" hidden="1">#REF!</definedName>
    <definedName name="BExML3XQNDIMX55ZCHHXKUV3D6E6" localSheetId="5" hidden="1">#REF!</definedName>
    <definedName name="BExML3XQNDIMX55ZCHHXKUV3D6E6" localSheetId="9" hidden="1">#REF!</definedName>
    <definedName name="BExML3XQNDIMX55ZCHHXKUV3D6E6" localSheetId="6" hidden="1">#REF!</definedName>
    <definedName name="BExML3XQNDIMX55ZCHHXKUV3D6E6" localSheetId="10" hidden="1">#REF!</definedName>
    <definedName name="BExML3XQNDIMX55ZCHHXKUV3D6E6" localSheetId="13" hidden="1">#REF!</definedName>
    <definedName name="BExML3XQNDIMX55ZCHHXKUV3D6E6" localSheetId="14" hidden="1">#REF!</definedName>
    <definedName name="BExML3XQNDIMX55ZCHHXKUV3D6E6" localSheetId="16" hidden="1">#REF!</definedName>
    <definedName name="BExML3XQNDIMX55ZCHHXKUV3D6E6" localSheetId="15" hidden="1">#REF!</definedName>
    <definedName name="BExML3XQNDIMX55ZCHHXKUV3D6E6" localSheetId="18" hidden="1">#REF!</definedName>
    <definedName name="BExML3XQNDIMX55ZCHHXKUV3D6E6" localSheetId="17" hidden="1">#REF!</definedName>
    <definedName name="BExML3XQNDIMX55ZCHHXKUV3D6E6" localSheetId="2" hidden="1">#REF!</definedName>
    <definedName name="BExML3XQNDIMX55ZCHHXKUV3D6E6" localSheetId="0" hidden="1">#REF!</definedName>
    <definedName name="BExML3XQNDIMX55ZCHHXKUV3D6E6" hidden="1">#REF!</definedName>
    <definedName name="BExML5QGSWHLI18BGY4CGOTD3UWH" localSheetId="5" hidden="1">#REF!</definedName>
    <definedName name="BExML5QGSWHLI18BGY4CGOTD3UWH" localSheetId="9" hidden="1">#REF!</definedName>
    <definedName name="BExML5QGSWHLI18BGY4CGOTD3UWH" localSheetId="6" hidden="1">#REF!</definedName>
    <definedName name="BExML5QGSWHLI18BGY4CGOTD3UWH" localSheetId="10" hidden="1">#REF!</definedName>
    <definedName name="BExML5QGSWHLI18BGY4CGOTD3UWH" localSheetId="13" hidden="1">#REF!</definedName>
    <definedName name="BExML5QGSWHLI18BGY4CGOTD3UWH" localSheetId="14" hidden="1">#REF!</definedName>
    <definedName name="BExML5QGSWHLI18BGY4CGOTD3UWH" localSheetId="16" hidden="1">#REF!</definedName>
    <definedName name="BExML5QGSWHLI18BGY4CGOTD3UWH" localSheetId="15" hidden="1">#REF!</definedName>
    <definedName name="BExML5QGSWHLI18BGY4CGOTD3UWH" localSheetId="18" hidden="1">#REF!</definedName>
    <definedName name="BExML5QGSWHLI18BGY4CGOTD3UWH" localSheetId="17" hidden="1">#REF!</definedName>
    <definedName name="BExML5QGSWHLI18BGY4CGOTD3UWH" localSheetId="2" hidden="1">#REF!</definedName>
    <definedName name="BExML5QGSWHLI18BGY4CGOTD3UWH" localSheetId="0" hidden="1">#REF!</definedName>
    <definedName name="BExML5QGSWHLI18BGY4CGOTD3UWH" hidden="1">#REF!</definedName>
    <definedName name="BExML6BVFCV80776USR7X70HVRZT" localSheetId="5" hidden="1">#REF!</definedName>
    <definedName name="BExML6BVFCV80776USR7X70HVRZT" localSheetId="9" hidden="1">#REF!</definedName>
    <definedName name="BExML6BVFCV80776USR7X70HVRZT" localSheetId="6" hidden="1">#REF!</definedName>
    <definedName name="BExML6BVFCV80776USR7X70HVRZT" localSheetId="10" hidden="1">#REF!</definedName>
    <definedName name="BExML6BVFCV80776USR7X70HVRZT" localSheetId="13" hidden="1">#REF!</definedName>
    <definedName name="BExML6BVFCV80776USR7X70HVRZT" localSheetId="14" hidden="1">#REF!</definedName>
    <definedName name="BExML6BVFCV80776USR7X70HVRZT" localSheetId="16" hidden="1">#REF!</definedName>
    <definedName name="BExML6BVFCV80776USR7X70HVRZT" localSheetId="15" hidden="1">#REF!</definedName>
    <definedName name="BExML6BVFCV80776USR7X70HVRZT" localSheetId="18" hidden="1">#REF!</definedName>
    <definedName name="BExML6BVFCV80776USR7X70HVRZT" localSheetId="17" hidden="1">#REF!</definedName>
    <definedName name="BExML6BVFCV80776USR7X70HVRZT" localSheetId="2" hidden="1">#REF!</definedName>
    <definedName name="BExML6BVFCV80776USR7X70HVRZT" localSheetId="0" hidden="1">#REF!</definedName>
    <definedName name="BExML6BVFCV80776USR7X70HVRZT" hidden="1">#REF!</definedName>
    <definedName name="BExMLO5Z61RE85X8HHX2G4IU3AZW" localSheetId="5" hidden="1">#REF!</definedName>
    <definedName name="BExMLO5Z61RE85X8HHX2G4IU3AZW" localSheetId="9" hidden="1">#REF!</definedName>
    <definedName name="BExMLO5Z61RE85X8HHX2G4IU3AZW" localSheetId="6" hidden="1">#REF!</definedName>
    <definedName name="BExMLO5Z61RE85X8HHX2G4IU3AZW" localSheetId="10" hidden="1">#REF!</definedName>
    <definedName name="BExMLO5Z61RE85X8HHX2G4IU3AZW" localSheetId="13" hidden="1">#REF!</definedName>
    <definedName name="BExMLO5Z61RE85X8HHX2G4IU3AZW" localSheetId="14" hidden="1">#REF!</definedName>
    <definedName name="BExMLO5Z61RE85X8HHX2G4IU3AZW" localSheetId="16" hidden="1">#REF!</definedName>
    <definedName name="BExMLO5Z61RE85X8HHX2G4IU3AZW" localSheetId="15" hidden="1">#REF!</definedName>
    <definedName name="BExMLO5Z61RE85X8HHX2G4IU3AZW" localSheetId="18" hidden="1">#REF!</definedName>
    <definedName name="BExMLO5Z61RE85X8HHX2G4IU3AZW" localSheetId="17" hidden="1">#REF!</definedName>
    <definedName name="BExMLO5Z61RE85X8HHX2G4IU3AZW" localSheetId="2" hidden="1">#REF!</definedName>
    <definedName name="BExMLO5Z61RE85X8HHX2G4IU3AZW" localSheetId="0" hidden="1">#REF!</definedName>
    <definedName name="BExMLO5Z61RE85X8HHX2G4IU3AZW" hidden="1">#REF!</definedName>
    <definedName name="BExMLVI7UORSHM9FMO8S2EI0TMTS" localSheetId="5" hidden="1">#REF!</definedName>
    <definedName name="BExMLVI7UORSHM9FMO8S2EI0TMTS" localSheetId="9" hidden="1">#REF!</definedName>
    <definedName name="BExMLVI7UORSHM9FMO8S2EI0TMTS" localSheetId="6" hidden="1">#REF!</definedName>
    <definedName name="BExMLVI7UORSHM9FMO8S2EI0TMTS" localSheetId="10" hidden="1">#REF!</definedName>
    <definedName name="BExMLVI7UORSHM9FMO8S2EI0TMTS" localSheetId="13" hidden="1">#REF!</definedName>
    <definedName name="BExMLVI7UORSHM9FMO8S2EI0TMTS" localSheetId="14" hidden="1">#REF!</definedName>
    <definedName name="BExMLVI7UORSHM9FMO8S2EI0TMTS" localSheetId="16" hidden="1">#REF!</definedName>
    <definedName name="BExMLVI7UORSHM9FMO8S2EI0TMTS" localSheetId="15" hidden="1">#REF!</definedName>
    <definedName name="BExMLVI7UORSHM9FMO8S2EI0TMTS" localSheetId="18" hidden="1">#REF!</definedName>
    <definedName name="BExMLVI7UORSHM9FMO8S2EI0TMTS" localSheetId="17" hidden="1">#REF!</definedName>
    <definedName name="BExMLVI7UORSHM9FMO8S2EI0TMTS" localSheetId="2" hidden="1">#REF!</definedName>
    <definedName name="BExMLVI7UORSHM9FMO8S2EI0TMTS" localSheetId="0" hidden="1">#REF!</definedName>
    <definedName name="BExMLVI7UORSHM9FMO8S2EI0TMTS" hidden="1">#REF!</definedName>
    <definedName name="BExMM5UCOT2HSSN0ZIPZW55GSOVO" localSheetId="5" hidden="1">#REF!</definedName>
    <definedName name="BExMM5UCOT2HSSN0ZIPZW55GSOVO" localSheetId="9" hidden="1">#REF!</definedName>
    <definedName name="BExMM5UCOT2HSSN0ZIPZW55GSOVO" localSheetId="6" hidden="1">#REF!</definedName>
    <definedName name="BExMM5UCOT2HSSN0ZIPZW55GSOVO" localSheetId="10" hidden="1">#REF!</definedName>
    <definedName name="BExMM5UCOT2HSSN0ZIPZW55GSOVO" localSheetId="13" hidden="1">#REF!</definedName>
    <definedName name="BExMM5UCOT2HSSN0ZIPZW55GSOVO" localSheetId="14" hidden="1">#REF!</definedName>
    <definedName name="BExMM5UCOT2HSSN0ZIPZW55GSOVO" localSheetId="16" hidden="1">#REF!</definedName>
    <definedName name="BExMM5UCOT2HSSN0ZIPZW55GSOVO" localSheetId="15" hidden="1">#REF!</definedName>
    <definedName name="BExMM5UCOT2HSSN0ZIPZW55GSOVO" localSheetId="18" hidden="1">#REF!</definedName>
    <definedName name="BExMM5UCOT2HSSN0ZIPZW55GSOVO" localSheetId="17" hidden="1">#REF!</definedName>
    <definedName name="BExMM5UCOT2HSSN0ZIPZW55GSOVO" localSheetId="2" hidden="1">#REF!</definedName>
    <definedName name="BExMM5UCOT2HSSN0ZIPZW55GSOVO" localSheetId="0" hidden="1">#REF!</definedName>
    <definedName name="BExMM5UCOT2HSSN0ZIPZW55GSOVO" hidden="1">#REF!</definedName>
    <definedName name="BExMM8ZRS5RQ8H1H55RVPVTDL5NL" localSheetId="5" hidden="1">#REF!</definedName>
    <definedName name="BExMM8ZRS5RQ8H1H55RVPVTDL5NL" localSheetId="9" hidden="1">#REF!</definedName>
    <definedName name="BExMM8ZRS5RQ8H1H55RVPVTDL5NL" localSheetId="6" hidden="1">#REF!</definedName>
    <definedName name="BExMM8ZRS5RQ8H1H55RVPVTDL5NL" localSheetId="10" hidden="1">#REF!</definedName>
    <definedName name="BExMM8ZRS5RQ8H1H55RVPVTDL5NL" localSheetId="13" hidden="1">#REF!</definedName>
    <definedName name="BExMM8ZRS5RQ8H1H55RVPVTDL5NL" localSheetId="14" hidden="1">#REF!</definedName>
    <definedName name="BExMM8ZRS5RQ8H1H55RVPVTDL5NL" localSheetId="16" hidden="1">#REF!</definedName>
    <definedName name="BExMM8ZRS5RQ8H1H55RVPVTDL5NL" localSheetId="15" hidden="1">#REF!</definedName>
    <definedName name="BExMM8ZRS5RQ8H1H55RVPVTDL5NL" localSheetId="18" hidden="1">#REF!</definedName>
    <definedName name="BExMM8ZRS5RQ8H1H55RVPVTDL5NL" localSheetId="17" hidden="1">#REF!</definedName>
    <definedName name="BExMM8ZRS5RQ8H1H55RVPVTDL5NL" localSheetId="2" hidden="1">#REF!</definedName>
    <definedName name="BExMM8ZRS5RQ8H1H55RVPVTDL5NL" localSheetId="0" hidden="1">#REF!</definedName>
    <definedName name="BExMM8ZRS5RQ8H1H55RVPVTDL5NL" hidden="1">#REF!</definedName>
    <definedName name="BExMMH8EAZB09XXQ5X4LR0P4NHG9" localSheetId="5" hidden="1">#REF!</definedName>
    <definedName name="BExMMH8EAZB09XXQ5X4LR0P4NHG9" localSheetId="9" hidden="1">#REF!</definedName>
    <definedName name="BExMMH8EAZB09XXQ5X4LR0P4NHG9" localSheetId="6" hidden="1">#REF!</definedName>
    <definedName name="BExMMH8EAZB09XXQ5X4LR0P4NHG9" localSheetId="10" hidden="1">#REF!</definedName>
    <definedName name="BExMMH8EAZB09XXQ5X4LR0P4NHG9" localSheetId="13" hidden="1">#REF!</definedName>
    <definedName name="BExMMH8EAZB09XXQ5X4LR0P4NHG9" localSheetId="14" hidden="1">#REF!</definedName>
    <definedName name="BExMMH8EAZB09XXQ5X4LR0P4NHG9" localSheetId="16" hidden="1">#REF!</definedName>
    <definedName name="BExMMH8EAZB09XXQ5X4LR0P4NHG9" localSheetId="15" hidden="1">#REF!</definedName>
    <definedName name="BExMMH8EAZB09XXQ5X4LR0P4NHG9" localSheetId="18" hidden="1">#REF!</definedName>
    <definedName name="BExMMH8EAZB09XXQ5X4LR0P4NHG9" localSheetId="17" hidden="1">#REF!</definedName>
    <definedName name="BExMMH8EAZB09XXQ5X4LR0P4NHG9" localSheetId="2" hidden="1">#REF!</definedName>
    <definedName name="BExMMH8EAZB09XXQ5X4LR0P4NHG9" localSheetId="0" hidden="1">#REF!</definedName>
    <definedName name="BExMMH8EAZB09XXQ5X4LR0P4NHG9" hidden="1">#REF!</definedName>
    <definedName name="BExMMIQH5BABNZVCIQ7TBCQ10AY5" localSheetId="5" hidden="1">#REF!</definedName>
    <definedName name="BExMMIQH5BABNZVCIQ7TBCQ10AY5" localSheetId="9" hidden="1">#REF!</definedName>
    <definedName name="BExMMIQH5BABNZVCIQ7TBCQ10AY5" localSheetId="6" hidden="1">#REF!</definedName>
    <definedName name="BExMMIQH5BABNZVCIQ7TBCQ10AY5" localSheetId="10" hidden="1">#REF!</definedName>
    <definedName name="BExMMIQH5BABNZVCIQ7TBCQ10AY5" localSheetId="13" hidden="1">#REF!</definedName>
    <definedName name="BExMMIQH5BABNZVCIQ7TBCQ10AY5" localSheetId="14" hidden="1">#REF!</definedName>
    <definedName name="BExMMIQH5BABNZVCIQ7TBCQ10AY5" localSheetId="16" hidden="1">#REF!</definedName>
    <definedName name="BExMMIQH5BABNZVCIQ7TBCQ10AY5" localSheetId="15" hidden="1">#REF!</definedName>
    <definedName name="BExMMIQH5BABNZVCIQ7TBCQ10AY5" localSheetId="18" hidden="1">#REF!</definedName>
    <definedName name="BExMMIQH5BABNZVCIQ7TBCQ10AY5" localSheetId="17" hidden="1">#REF!</definedName>
    <definedName name="BExMMIQH5BABNZVCIQ7TBCQ10AY5" localSheetId="2" hidden="1">#REF!</definedName>
    <definedName name="BExMMIQH5BABNZVCIQ7TBCQ10AY5" localSheetId="0" hidden="1">#REF!</definedName>
    <definedName name="BExMMIQH5BABNZVCIQ7TBCQ10AY5" hidden="1">#REF!</definedName>
    <definedName name="BExMMNIZ2T7M22WECMUQXEF4NJ71" localSheetId="5" hidden="1">#REF!</definedName>
    <definedName name="BExMMNIZ2T7M22WECMUQXEF4NJ71" localSheetId="9" hidden="1">#REF!</definedName>
    <definedName name="BExMMNIZ2T7M22WECMUQXEF4NJ71" localSheetId="6" hidden="1">#REF!</definedName>
    <definedName name="BExMMNIZ2T7M22WECMUQXEF4NJ71" localSheetId="10" hidden="1">#REF!</definedName>
    <definedName name="BExMMNIZ2T7M22WECMUQXEF4NJ71" localSheetId="13" hidden="1">#REF!</definedName>
    <definedName name="BExMMNIZ2T7M22WECMUQXEF4NJ71" localSheetId="14" hidden="1">#REF!</definedName>
    <definedName name="BExMMNIZ2T7M22WECMUQXEF4NJ71" localSheetId="16" hidden="1">#REF!</definedName>
    <definedName name="BExMMNIZ2T7M22WECMUQXEF4NJ71" localSheetId="15" hidden="1">#REF!</definedName>
    <definedName name="BExMMNIZ2T7M22WECMUQXEF4NJ71" localSheetId="18" hidden="1">#REF!</definedName>
    <definedName name="BExMMNIZ2T7M22WECMUQXEF4NJ71" localSheetId="17" hidden="1">#REF!</definedName>
    <definedName name="BExMMNIZ2T7M22WECMUQXEF4NJ71" localSheetId="2" hidden="1">#REF!</definedName>
    <definedName name="BExMMNIZ2T7M22WECMUQXEF4NJ71" localSheetId="0" hidden="1">#REF!</definedName>
    <definedName name="BExMMNIZ2T7M22WECMUQXEF4NJ71" hidden="1">#REF!</definedName>
    <definedName name="BExMMPMIOU7BURTV0L1K6ACW9X73" localSheetId="5" hidden="1">#REF!</definedName>
    <definedName name="BExMMPMIOU7BURTV0L1K6ACW9X73" localSheetId="9" hidden="1">#REF!</definedName>
    <definedName name="BExMMPMIOU7BURTV0L1K6ACW9X73" localSheetId="6" hidden="1">#REF!</definedName>
    <definedName name="BExMMPMIOU7BURTV0L1K6ACW9X73" localSheetId="10" hidden="1">#REF!</definedName>
    <definedName name="BExMMPMIOU7BURTV0L1K6ACW9X73" localSheetId="13" hidden="1">#REF!</definedName>
    <definedName name="BExMMPMIOU7BURTV0L1K6ACW9X73" localSheetId="14" hidden="1">#REF!</definedName>
    <definedName name="BExMMPMIOU7BURTV0L1K6ACW9X73" localSheetId="16" hidden="1">#REF!</definedName>
    <definedName name="BExMMPMIOU7BURTV0L1K6ACW9X73" localSheetId="15" hidden="1">#REF!</definedName>
    <definedName name="BExMMPMIOU7BURTV0L1K6ACW9X73" localSheetId="18" hidden="1">#REF!</definedName>
    <definedName name="BExMMPMIOU7BURTV0L1K6ACW9X73" localSheetId="17" hidden="1">#REF!</definedName>
    <definedName name="BExMMPMIOU7BURTV0L1K6ACW9X73" localSheetId="2" hidden="1">#REF!</definedName>
    <definedName name="BExMMPMIOU7BURTV0L1K6ACW9X73" localSheetId="0" hidden="1">#REF!</definedName>
    <definedName name="BExMMPMIOU7BURTV0L1K6ACW9X73" hidden="1">#REF!</definedName>
    <definedName name="BExMMQ835AJDHS4B419SS645P67Q" localSheetId="5" hidden="1">#REF!</definedName>
    <definedName name="BExMMQ835AJDHS4B419SS645P67Q" localSheetId="9" hidden="1">#REF!</definedName>
    <definedName name="BExMMQ835AJDHS4B419SS645P67Q" localSheetId="6" hidden="1">#REF!</definedName>
    <definedName name="BExMMQ835AJDHS4B419SS645P67Q" localSheetId="10" hidden="1">#REF!</definedName>
    <definedName name="BExMMQ835AJDHS4B419SS645P67Q" localSheetId="13" hidden="1">#REF!</definedName>
    <definedName name="BExMMQ835AJDHS4B419SS645P67Q" localSheetId="14" hidden="1">#REF!</definedName>
    <definedName name="BExMMQ835AJDHS4B419SS645P67Q" localSheetId="16" hidden="1">#REF!</definedName>
    <definedName name="BExMMQ835AJDHS4B419SS645P67Q" localSheetId="15" hidden="1">#REF!</definedName>
    <definedName name="BExMMQ835AJDHS4B419SS645P67Q" localSheetId="18" hidden="1">#REF!</definedName>
    <definedName name="BExMMQ835AJDHS4B419SS645P67Q" localSheetId="17" hidden="1">#REF!</definedName>
    <definedName name="BExMMQ835AJDHS4B419SS645P67Q" localSheetId="2" hidden="1">#REF!</definedName>
    <definedName name="BExMMQ835AJDHS4B419SS645P67Q" localSheetId="0" hidden="1">#REF!</definedName>
    <definedName name="BExMMQ835AJDHS4B419SS645P67Q" hidden="1">#REF!</definedName>
    <definedName name="BExMMQIUVPCOBISTEJJYNCCLUCPY" localSheetId="5" hidden="1">#REF!</definedName>
    <definedName name="BExMMQIUVPCOBISTEJJYNCCLUCPY" localSheetId="9" hidden="1">#REF!</definedName>
    <definedName name="BExMMQIUVPCOBISTEJJYNCCLUCPY" localSheetId="6" hidden="1">#REF!</definedName>
    <definedName name="BExMMQIUVPCOBISTEJJYNCCLUCPY" localSheetId="10" hidden="1">#REF!</definedName>
    <definedName name="BExMMQIUVPCOBISTEJJYNCCLUCPY" localSheetId="13" hidden="1">#REF!</definedName>
    <definedName name="BExMMQIUVPCOBISTEJJYNCCLUCPY" localSheetId="14" hidden="1">#REF!</definedName>
    <definedName name="BExMMQIUVPCOBISTEJJYNCCLUCPY" localSheetId="16" hidden="1">#REF!</definedName>
    <definedName name="BExMMQIUVPCOBISTEJJYNCCLUCPY" localSheetId="15" hidden="1">#REF!</definedName>
    <definedName name="BExMMQIUVPCOBISTEJJYNCCLUCPY" localSheetId="18" hidden="1">#REF!</definedName>
    <definedName name="BExMMQIUVPCOBISTEJJYNCCLUCPY" localSheetId="17" hidden="1">#REF!</definedName>
    <definedName name="BExMMQIUVPCOBISTEJJYNCCLUCPY" localSheetId="2" hidden="1">#REF!</definedName>
    <definedName name="BExMMQIUVPCOBISTEJJYNCCLUCPY" localSheetId="0" hidden="1">#REF!</definedName>
    <definedName name="BExMMQIUVPCOBISTEJJYNCCLUCPY" hidden="1">#REF!</definedName>
    <definedName name="BExMMTIXETA5VAKBSOFDD5SRU887" localSheetId="5" hidden="1">#REF!</definedName>
    <definedName name="BExMMTIXETA5VAKBSOFDD5SRU887" localSheetId="9" hidden="1">#REF!</definedName>
    <definedName name="BExMMTIXETA5VAKBSOFDD5SRU887" localSheetId="6" hidden="1">#REF!</definedName>
    <definedName name="BExMMTIXETA5VAKBSOFDD5SRU887" localSheetId="10" hidden="1">#REF!</definedName>
    <definedName name="BExMMTIXETA5VAKBSOFDD5SRU887" localSheetId="13" hidden="1">#REF!</definedName>
    <definedName name="BExMMTIXETA5VAKBSOFDD5SRU887" localSheetId="14" hidden="1">#REF!</definedName>
    <definedName name="BExMMTIXETA5VAKBSOFDD5SRU887" localSheetId="16" hidden="1">#REF!</definedName>
    <definedName name="BExMMTIXETA5VAKBSOFDD5SRU887" localSheetId="15" hidden="1">#REF!</definedName>
    <definedName name="BExMMTIXETA5VAKBSOFDD5SRU887" localSheetId="18" hidden="1">#REF!</definedName>
    <definedName name="BExMMTIXETA5VAKBSOFDD5SRU887" localSheetId="17" hidden="1">#REF!</definedName>
    <definedName name="BExMMTIXETA5VAKBSOFDD5SRU887" localSheetId="2" hidden="1">#REF!</definedName>
    <definedName name="BExMMTIXETA5VAKBSOFDD5SRU887" localSheetId="0" hidden="1">#REF!</definedName>
    <definedName name="BExMMTIXETA5VAKBSOFDD5SRU887" hidden="1">#REF!</definedName>
    <definedName name="BExMMV0P6P5YS3C35G0JYYHI7992" localSheetId="5" hidden="1">#REF!</definedName>
    <definedName name="BExMMV0P6P5YS3C35G0JYYHI7992" localSheetId="9" hidden="1">#REF!</definedName>
    <definedName name="BExMMV0P6P5YS3C35G0JYYHI7992" localSheetId="6" hidden="1">#REF!</definedName>
    <definedName name="BExMMV0P6P5YS3C35G0JYYHI7992" localSheetId="10" hidden="1">#REF!</definedName>
    <definedName name="BExMMV0P6P5YS3C35G0JYYHI7992" localSheetId="13" hidden="1">#REF!</definedName>
    <definedName name="BExMMV0P6P5YS3C35G0JYYHI7992" localSheetId="14" hidden="1">#REF!</definedName>
    <definedName name="BExMMV0P6P5YS3C35G0JYYHI7992" localSheetId="16" hidden="1">#REF!</definedName>
    <definedName name="BExMMV0P6P5YS3C35G0JYYHI7992" localSheetId="15" hidden="1">#REF!</definedName>
    <definedName name="BExMMV0P6P5YS3C35G0JYYHI7992" localSheetId="18" hidden="1">#REF!</definedName>
    <definedName name="BExMMV0P6P5YS3C35G0JYYHI7992" localSheetId="17" hidden="1">#REF!</definedName>
    <definedName name="BExMMV0P6P5YS3C35G0JYYHI7992" localSheetId="2" hidden="1">#REF!</definedName>
    <definedName name="BExMMV0P6P5YS3C35G0JYYHI7992" localSheetId="0" hidden="1">#REF!</definedName>
    <definedName name="BExMMV0P6P5YS3C35G0JYYHI7992" hidden="1">#REF!</definedName>
    <definedName name="BExMNJLFWZBRN9PZF1IO9CYWV1B2" localSheetId="5" hidden="1">#REF!</definedName>
    <definedName name="BExMNJLFWZBRN9PZF1IO9CYWV1B2" localSheetId="9" hidden="1">#REF!</definedName>
    <definedName name="BExMNJLFWZBRN9PZF1IO9CYWV1B2" localSheetId="6" hidden="1">#REF!</definedName>
    <definedName name="BExMNJLFWZBRN9PZF1IO9CYWV1B2" localSheetId="10" hidden="1">#REF!</definedName>
    <definedName name="BExMNJLFWZBRN9PZF1IO9CYWV1B2" localSheetId="13" hidden="1">#REF!</definedName>
    <definedName name="BExMNJLFWZBRN9PZF1IO9CYWV1B2" localSheetId="14" hidden="1">#REF!</definedName>
    <definedName name="BExMNJLFWZBRN9PZF1IO9CYWV1B2" localSheetId="16" hidden="1">#REF!</definedName>
    <definedName name="BExMNJLFWZBRN9PZF1IO9CYWV1B2" localSheetId="15" hidden="1">#REF!</definedName>
    <definedName name="BExMNJLFWZBRN9PZF1IO9CYWV1B2" localSheetId="18" hidden="1">#REF!</definedName>
    <definedName name="BExMNJLFWZBRN9PZF1IO9CYWV1B2" localSheetId="17" hidden="1">#REF!</definedName>
    <definedName name="BExMNJLFWZBRN9PZF1IO9CYWV1B2" localSheetId="2" hidden="1">#REF!</definedName>
    <definedName name="BExMNJLFWZBRN9PZF1IO9CYWV1B2" localSheetId="0" hidden="1">#REF!</definedName>
    <definedName name="BExMNJLFWZBRN9PZF1IO9CYWV1B2" hidden="1">#REF!</definedName>
    <definedName name="BExMNKCJ0FA57YEUUAJE43U1QN5P" localSheetId="5" hidden="1">#REF!</definedName>
    <definedName name="BExMNKCJ0FA57YEUUAJE43U1QN5P" localSheetId="9" hidden="1">#REF!</definedName>
    <definedName name="BExMNKCJ0FA57YEUUAJE43U1QN5P" localSheetId="6" hidden="1">#REF!</definedName>
    <definedName name="BExMNKCJ0FA57YEUUAJE43U1QN5P" localSheetId="10" hidden="1">#REF!</definedName>
    <definedName name="BExMNKCJ0FA57YEUUAJE43U1QN5P" localSheetId="13" hidden="1">#REF!</definedName>
    <definedName name="BExMNKCJ0FA57YEUUAJE43U1QN5P" localSheetId="14" hidden="1">#REF!</definedName>
    <definedName name="BExMNKCJ0FA57YEUUAJE43U1QN5P" localSheetId="16" hidden="1">#REF!</definedName>
    <definedName name="BExMNKCJ0FA57YEUUAJE43U1QN5P" localSheetId="15" hidden="1">#REF!</definedName>
    <definedName name="BExMNKCJ0FA57YEUUAJE43U1QN5P" localSheetId="18" hidden="1">#REF!</definedName>
    <definedName name="BExMNKCJ0FA57YEUUAJE43U1QN5P" localSheetId="17" hidden="1">#REF!</definedName>
    <definedName name="BExMNKCJ0FA57YEUUAJE43U1QN5P" localSheetId="2" hidden="1">#REF!</definedName>
    <definedName name="BExMNKCJ0FA57YEUUAJE43U1QN5P" localSheetId="0" hidden="1">#REF!</definedName>
    <definedName name="BExMNKCJ0FA57YEUUAJE43U1QN5P" hidden="1">#REF!</definedName>
    <definedName name="BExMNKN5D1WEF2OOJVP6LZ6DLU3Y" localSheetId="5" hidden="1">#REF!</definedName>
    <definedName name="BExMNKN5D1WEF2OOJVP6LZ6DLU3Y" localSheetId="9" hidden="1">#REF!</definedName>
    <definedName name="BExMNKN5D1WEF2OOJVP6LZ6DLU3Y" localSheetId="6" hidden="1">#REF!</definedName>
    <definedName name="BExMNKN5D1WEF2OOJVP6LZ6DLU3Y" localSheetId="10" hidden="1">#REF!</definedName>
    <definedName name="BExMNKN5D1WEF2OOJVP6LZ6DLU3Y" localSheetId="13" hidden="1">#REF!</definedName>
    <definedName name="BExMNKN5D1WEF2OOJVP6LZ6DLU3Y" localSheetId="14" hidden="1">#REF!</definedName>
    <definedName name="BExMNKN5D1WEF2OOJVP6LZ6DLU3Y" localSheetId="16" hidden="1">#REF!</definedName>
    <definedName name="BExMNKN5D1WEF2OOJVP6LZ6DLU3Y" localSheetId="15" hidden="1">#REF!</definedName>
    <definedName name="BExMNKN5D1WEF2OOJVP6LZ6DLU3Y" localSheetId="18" hidden="1">#REF!</definedName>
    <definedName name="BExMNKN5D1WEF2OOJVP6LZ6DLU3Y" localSheetId="17" hidden="1">#REF!</definedName>
    <definedName name="BExMNKN5D1WEF2OOJVP6LZ6DLU3Y" localSheetId="2" hidden="1">#REF!</definedName>
    <definedName name="BExMNKN5D1WEF2OOJVP6LZ6DLU3Y" localSheetId="0" hidden="1">#REF!</definedName>
    <definedName name="BExMNKN5D1WEF2OOJVP6LZ6DLU3Y" hidden="1">#REF!</definedName>
    <definedName name="BExMNR38HMPLWAJRQ9MMS3ZAZ9IU" localSheetId="5" hidden="1">#REF!</definedName>
    <definedName name="BExMNR38HMPLWAJRQ9MMS3ZAZ9IU" localSheetId="9" hidden="1">#REF!</definedName>
    <definedName name="BExMNR38HMPLWAJRQ9MMS3ZAZ9IU" localSheetId="6" hidden="1">#REF!</definedName>
    <definedName name="BExMNR38HMPLWAJRQ9MMS3ZAZ9IU" localSheetId="10" hidden="1">#REF!</definedName>
    <definedName name="BExMNR38HMPLWAJRQ9MMS3ZAZ9IU" localSheetId="13" hidden="1">#REF!</definedName>
    <definedName name="BExMNR38HMPLWAJRQ9MMS3ZAZ9IU" localSheetId="14" hidden="1">#REF!</definedName>
    <definedName name="BExMNR38HMPLWAJRQ9MMS3ZAZ9IU" localSheetId="16" hidden="1">#REF!</definedName>
    <definedName name="BExMNR38HMPLWAJRQ9MMS3ZAZ9IU" localSheetId="15" hidden="1">#REF!</definedName>
    <definedName name="BExMNR38HMPLWAJRQ9MMS3ZAZ9IU" localSheetId="18" hidden="1">#REF!</definedName>
    <definedName name="BExMNR38HMPLWAJRQ9MMS3ZAZ9IU" localSheetId="17" hidden="1">#REF!</definedName>
    <definedName name="BExMNR38HMPLWAJRQ9MMS3ZAZ9IU" localSheetId="2" hidden="1">#REF!</definedName>
    <definedName name="BExMNR38HMPLWAJRQ9MMS3ZAZ9IU" localSheetId="0" hidden="1">#REF!</definedName>
    <definedName name="BExMNR38HMPLWAJRQ9MMS3ZAZ9IU" hidden="1">#REF!</definedName>
    <definedName name="BExMNRDZULKJMVY2VKIIRM2M5A1M" localSheetId="5" hidden="1">#REF!</definedName>
    <definedName name="BExMNRDZULKJMVY2VKIIRM2M5A1M" localSheetId="9" hidden="1">#REF!</definedName>
    <definedName name="BExMNRDZULKJMVY2VKIIRM2M5A1M" localSheetId="6" hidden="1">#REF!</definedName>
    <definedName name="BExMNRDZULKJMVY2VKIIRM2M5A1M" localSheetId="10" hidden="1">#REF!</definedName>
    <definedName name="BExMNRDZULKJMVY2VKIIRM2M5A1M" localSheetId="13" hidden="1">#REF!</definedName>
    <definedName name="BExMNRDZULKJMVY2VKIIRM2M5A1M" localSheetId="14" hidden="1">#REF!</definedName>
    <definedName name="BExMNRDZULKJMVY2VKIIRM2M5A1M" localSheetId="16" hidden="1">#REF!</definedName>
    <definedName name="BExMNRDZULKJMVY2VKIIRM2M5A1M" localSheetId="15" hidden="1">#REF!</definedName>
    <definedName name="BExMNRDZULKJMVY2VKIIRM2M5A1M" localSheetId="18" hidden="1">#REF!</definedName>
    <definedName name="BExMNRDZULKJMVY2VKIIRM2M5A1M" localSheetId="17" hidden="1">#REF!</definedName>
    <definedName name="BExMNRDZULKJMVY2VKIIRM2M5A1M" localSheetId="2" hidden="1">#REF!</definedName>
    <definedName name="BExMNRDZULKJMVY2VKIIRM2M5A1M" localSheetId="0" hidden="1">#REF!</definedName>
    <definedName name="BExMNRDZULKJMVY2VKIIRM2M5A1M" hidden="1">#REF!</definedName>
    <definedName name="BExMNVFKZIBQSCAH71DIF1CJG89T" localSheetId="5" hidden="1">#REF!</definedName>
    <definedName name="BExMNVFKZIBQSCAH71DIF1CJG89T" localSheetId="9" hidden="1">#REF!</definedName>
    <definedName name="BExMNVFKZIBQSCAH71DIF1CJG89T" localSheetId="6" hidden="1">#REF!</definedName>
    <definedName name="BExMNVFKZIBQSCAH71DIF1CJG89T" localSheetId="10" hidden="1">#REF!</definedName>
    <definedName name="BExMNVFKZIBQSCAH71DIF1CJG89T" localSheetId="13" hidden="1">#REF!</definedName>
    <definedName name="BExMNVFKZIBQSCAH71DIF1CJG89T" localSheetId="14" hidden="1">#REF!</definedName>
    <definedName name="BExMNVFKZIBQSCAH71DIF1CJG89T" localSheetId="16" hidden="1">#REF!</definedName>
    <definedName name="BExMNVFKZIBQSCAH71DIF1CJG89T" localSheetId="15" hidden="1">#REF!</definedName>
    <definedName name="BExMNVFKZIBQSCAH71DIF1CJG89T" localSheetId="18" hidden="1">#REF!</definedName>
    <definedName name="BExMNVFKZIBQSCAH71DIF1CJG89T" localSheetId="17" hidden="1">#REF!</definedName>
    <definedName name="BExMNVFKZIBQSCAH71DIF1CJG89T" localSheetId="2" hidden="1">#REF!</definedName>
    <definedName name="BExMNVFKZIBQSCAH71DIF1CJG89T" localSheetId="0" hidden="1">#REF!</definedName>
    <definedName name="BExMNVFKZIBQSCAH71DIF1CJG89T" hidden="1">#REF!</definedName>
    <definedName name="BExMNVVUQAGQY9SA29FGI7D7R5MN" localSheetId="5" hidden="1">#REF!</definedName>
    <definedName name="BExMNVVUQAGQY9SA29FGI7D7R5MN" localSheetId="9" hidden="1">#REF!</definedName>
    <definedName name="BExMNVVUQAGQY9SA29FGI7D7R5MN" localSheetId="6" hidden="1">#REF!</definedName>
    <definedName name="BExMNVVUQAGQY9SA29FGI7D7R5MN" localSheetId="10" hidden="1">#REF!</definedName>
    <definedName name="BExMNVVUQAGQY9SA29FGI7D7R5MN" localSheetId="13" hidden="1">#REF!</definedName>
    <definedName name="BExMNVVUQAGQY9SA29FGI7D7R5MN" localSheetId="14" hidden="1">#REF!</definedName>
    <definedName name="BExMNVVUQAGQY9SA29FGI7D7R5MN" localSheetId="16" hidden="1">#REF!</definedName>
    <definedName name="BExMNVVUQAGQY9SA29FGI7D7R5MN" localSheetId="15" hidden="1">#REF!</definedName>
    <definedName name="BExMNVVUQAGQY9SA29FGI7D7R5MN" localSheetId="18" hidden="1">#REF!</definedName>
    <definedName name="BExMNVVUQAGQY9SA29FGI7D7R5MN" localSheetId="17" hidden="1">#REF!</definedName>
    <definedName name="BExMNVVUQAGQY9SA29FGI7D7R5MN" localSheetId="2" hidden="1">#REF!</definedName>
    <definedName name="BExMNVVUQAGQY9SA29FGI7D7R5MN" localSheetId="0" hidden="1">#REF!</definedName>
    <definedName name="BExMNVVUQAGQY9SA29FGI7D7R5MN" hidden="1">#REF!</definedName>
    <definedName name="BExMO9IOWKTWHO8LQJJQI5P3INWY" localSheetId="5" hidden="1">#REF!</definedName>
    <definedName name="BExMO9IOWKTWHO8LQJJQI5P3INWY" localSheetId="9" hidden="1">#REF!</definedName>
    <definedName name="BExMO9IOWKTWHO8LQJJQI5P3INWY" localSheetId="6" hidden="1">#REF!</definedName>
    <definedName name="BExMO9IOWKTWHO8LQJJQI5P3INWY" localSheetId="10" hidden="1">#REF!</definedName>
    <definedName name="BExMO9IOWKTWHO8LQJJQI5P3INWY" localSheetId="13" hidden="1">#REF!</definedName>
    <definedName name="BExMO9IOWKTWHO8LQJJQI5P3INWY" localSheetId="14" hidden="1">#REF!</definedName>
    <definedName name="BExMO9IOWKTWHO8LQJJQI5P3INWY" localSheetId="16" hidden="1">#REF!</definedName>
    <definedName name="BExMO9IOWKTWHO8LQJJQI5P3INWY" localSheetId="15" hidden="1">#REF!</definedName>
    <definedName name="BExMO9IOWKTWHO8LQJJQI5P3INWY" localSheetId="18" hidden="1">#REF!</definedName>
    <definedName name="BExMO9IOWKTWHO8LQJJQI5P3INWY" localSheetId="17" hidden="1">#REF!</definedName>
    <definedName name="BExMO9IOWKTWHO8LQJJQI5P3INWY" localSheetId="2" hidden="1">#REF!</definedName>
    <definedName name="BExMO9IOWKTWHO8LQJJQI5P3INWY" localSheetId="0" hidden="1">#REF!</definedName>
    <definedName name="BExMO9IOWKTWHO8LQJJQI5P3INWY" hidden="1">#REF!</definedName>
    <definedName name="BExMOI29DOEK5R1A5QZPUDKF7N6T" localSheetId="5" hidden="1">#REF!</definedName>
    <definedName name="BExMOI29DOEK5R1A5QZPUDKF7N6T" localSheetId="9" hidden="1">#REF!</definedName>
    <definedName name="BExMOI29DOEK5R1A5QZPUDKF7N6T" localSheetId="6" hidden="1">#REF!</definedName>
    <definedName name="BExMOI29DOEK5R1A5QZPUDKF7N6T" localSheetId="10" hidden="1">#REF!</definedName>
    <definedName name="BExMOI29DOEK5R1A5QZPUDKF7N6T" localSheetId="13" hidden="1">#REF!</definedName>
    <definedName name="BExMOI29DOEK5R1A5QZPUDKF7N6T" localSheetId="14" hidden="1">#REF!</definedName>
    <definedName name="BExMOI29DOEK5R1A5QZPUDKF7N6T" localSheetId="16" hidden="1">#REF!</definedName>
    <definedName name="BExMOI29DOEK5R1A5QZPUDKF7N6T" localSheetId="15" hidden="1">#REF!</definedName>
    <definedName name="BExMOI29DOEK5R1A5QZPUDKF7N6T" localSheetId="18" hidden="1">#REF!</definedName>
    <definedName name="BExMOI29DOEK5R1A5QZPUDKF7N6T" localSheetId="17" hidden="1">#REF!</definedName>
    <definedName name="BExMOI29DOEK5R1A5QZPUDKF7N6T" localSheetId="2" hidden="1">#REF!</definedName>
    <definedName name="BExMOI29DOEK5R1A5QZPUDKF7N6T" localSheetId="0" hidden="1">#REF!</definedName>
    <definedName name="BExMOI29DOEK5R1A5QZPUDKF7N6T" hidden="1">#REF!</definedName>
    <definedName name="BExMONRAU0S904NLJHPI47RVQDBH" localSheetId="5" hidden="1">#REF!</definedName>
    <definedName name="BExMONRAU0S904NLJHPI47RVQDBH" localSheetId="9" hidden="1">#REF!</definedName>
    <definedName name="BExMONRAU0S904NLJHPI47RVQDBH" localSheetId="6" hidden="1">#REF!</definedName>
    <definedName name="BExMONRAU0S904NLJHPI47RVQDBH" localSheetId="10" hidden="1">#REF!</definedName>
    <definedName name="BExMONRAU0S904NLJHPI47RVQDBH" localSheetId="13" hidden="1">#REF!</definedName>
    <definedName name="BExMONRAU0S904NLJHPI47RVQDBH" localSheetId="14" hidden="1">#REF!</definedName>
    <definedName name="BExMONRAU0S904NLJHPI47RVQDBH" localSheetId="16" hidden="1">#REF!</definedName>
    <definedName name="BExMONRAU0S904NLJHPI47RVQDBH" localSheetId="15" hidden="1">#REF!</definedName>
    <definedName name="BExMONRAU0S904NLJHPI47RVQDBH" localSheetId="18" hidden="1">#REF!</definedName>
    <definedName name="BExMONRAU0S904NLJHPI47RVQDBH" localSheetId="17" hidden="1">#REF!</definedName>
    <definedName name="BExMONRAU0S904NLJHPI47RVQDBH" localSheetId="2" hidden="1">#REF!</definedName>
    <definedName name="BExMONRAU0S904NLJHPI47RVQDBH" localSheetId="0" hidden="1">#REF!</definedName>
    <definedName name="BExMONRAU0S904NLJHPI47RVQDBH" hidden="1">#REF!</definedName>
    <definedName name="BExMPAJ5AJAXGKGK3F6H3ODS6RF4" localSheetId="5" hidden="1">#REF!</definedName>
    <definedName name="BExMPAJ5AJAXGKGK3F6H3ODS6RF4" localSheetId="9" hidden="1">#REF!</definedName>
    <definedName name="BExMPAJ5AJAXGKGK3F6H3ODS6RF4" localSheetId="6" hidden="1">#REF!</definedName>
    <definedName name="BExMPAJ5AJAXGKGK3F6H3ODS6RF4" localSheetId="10" hidden="1">#REF!</definedName>
    <definedName name="BExMPAJ5AJAXGKGK3F6H3ODS6RF4" localSheetId="13" hidden="1">#REF!</definedName>
    <definedName name="BExMPAJ5AJAXGKGK3F6H3ODS6RF4" localSheetId="14" hidden="1">#REF!</definedName>
    <definedName name="BExMPAJ5AJAXGKGK3F6H3ODS6RF4" localSheetId="16" hidden="1">#REF!</definedName>
    <definedName name="BExMPAJ5AJAXGKGK3F6H3ODS6RF4" localSheetId="15" hidden="1">#REF!</definedName>
    <definedName name="BExMPAJ5AJAXGKGK3F6H3ODS6RF4" localSheetId="18" hidden="1">#REF!</definedName>
    <definedName name="BExMPAJ5AJAXGKGK3F6H3ODS6RF4" localSheetId="17" hidden="1">#REF!</definedName>
    <definedName name="BExMPAJ5AJAXGKGK3F6H3ODS6RF4" localSheetId="2" hidden="1">#REF!</definedName>
    <definedName name="BExMPAJ5AJAXGKGK3F6H3ODS6RF4" localSheetId="0" hidden="1">#REF!</definedName>
    <definedName name="BExMPAJ5AJAXGKGK3F6H3ODS6RF4" hidden="1">#REF!</definedName>
    <definedName name="BExMPD2X55FFBVJ6CBUKNPROIOEU" localSheetId="5" hidden="1">#REF!</definedName>
    <definedName name="BExMPD2X55FFBVJ6CBUKNPROIOEU" localSheetId="9" hidden="1">#REF!</definedName>
    <definedName name="BExMPD2X55FFBVJ6CBUKNPROIOEU" localSheetId="6" hidden="1">#REF!</definedName>
    <definedName name="BExMPD2X55FFBVJ6CBUKNPROIOEU" localSheetId="10" hidden="1">#REF!</definedName>
    <definedName name="BExMPD2X55FFBVJ6CBUKNPROIOEU" localSheetId="13" hidden="1">#REF!</definedName>
    <definedName name="BExMPD2X55FFBVJ6CBUKNPROIOEU" localSheetId="14" hidden="1">#REF!</definedName>
    <definedName name="BExMPD2X55FFBVJ6CBUKNPROIOEU" localSheetId="16" hidden="1">#REF!</definedName>
    <definedName name="BExMPD2X55FFBVJ6CBUKNPROIOEU" localSheetId="15" hidden="1">#REF!</definedName>
    <definedName name="BExMPD2X55FFBVJ6CBUKNPROIOEU" localSheetId="18" hidden="1">#REF!</definedName>
    <definedName name="BExMPD2X55FFBVJ6CBUKNPROIOEU" localSheetId="17" hidden="1">#REF!</definedName>
    <definedName name="BExMPD2X55FFBVJ6CBUKNPROIOEU" localSheetId="2" hidden="1">#REF!</definedName>
    <definedName name="BExMPD2X55FFBVJ6CBUKNPROIOEU" localSheetId="0" hidden="1">#REF!</definedName>
    <definedName name="BExMPD2X55FFBVJ6CBUKNPROIOEU" hidden="1">#REF!</definedName>
    <definedName name="BExMPGZ848E38FUH1JBQN97DGWAT" localSheetId="5" hidden="1">#REF!</definedName>
    <definedName name="BExMPGZ848E38FUH1JBQN97DGWAT" localSheetId="9" hidden="1">#REF!</definedName>
    <definedName name="BExMPGZ848E38FUH1JBQN97DGWAT" localSheetId="6" hidden="1">#REF!</definedName>
    <definedName name="BExMPGZ848E38FUH1JBQN97DGWAT" localSheetId="10" hidden="1">#REF!</definedName>
    <definedName name="BExMPGZ848E38FUH1JBQN97DGWAT" localSheetId="13" hidden="1">#REF!</definedName>
    <definedName name="BExMPGZ848E38FUH1JBQN97DGWAT" localSheetId="14" hidden="1">#REF!</definedName>
    <definedName name="BExMPGZ848E38FUH1JBQN97DGWAT" localSheetId="16" hidden="1">#REF!</definedName>
    <definedName name="BExMPGZ848E38FUH1JBQN97DGWAT" localSheetId="15" hidden="1">#REF!</definedName>
    <definedName name="BExMPGZ848E38FUH1JBQN97DGWAT" localSheetId="18" hidden="1">#REF!</definedName>
    <definedName name="BExMPGZ848E38FUH1JBQN97DGWAT" localSheetId="17" hidden="1">#REF!</definedName>
    <definedName name="BExMPGZ848E38FUH1JBQN97DGWAT" localSheetId="2" hidden="1">#REF!</definedName>
    <definedName name="BExMPGZ848E38FUH1JBQN97DGWAT" localSheetId="0" hidden="1">#REF!</definedName>
    <definedName name="BExMPGZ848E38FUH1JBQN97DGWAT" hidden="1">#REF!</definedName>
    <definedName name="BExMPMTICOSMQENOFKQ18K0ZT4S8" localSheetId="5" hidden="1">#REF!</definedName>
    <definedName name="BExMPMTICOSMQENOFKQ18K0ZT4S8" localSheetId="9" hidden="1">#REF!</definedName>
    <definedName name="BExMPMTICOSMQENOFKQ18K0ZT4S8" localSheetId="6" hidden="1">#REF!</definedName>
    <definedName name="BExMPMTICOSMQENOFKQ18K0ZT4S8" localSheetId="10" hidden="1">#REF!</definedName>
    <definedName name="BExMPMTICOSMQENOFKQ18K0ZT4S8" localSheetId="13" hidden="1">#REF!</definedName>
    <definedName name="BExMPMTICOSMQENOFKQ18K0ZT4S8" localSheetId="14" hidden="1">#REF!</definedName>
    <definedName name="BExMPMTICOSMQENOFKQ18K0ZT4S8" localSheetId="16" hidden="1">#REF!</definedName>
    <definedName name="BExMPMTICOSMQENOFKQ18K0ZT4S8" localSheetId="15" hidden="1">#REF!</definedName>
    <definedName name="BExMPMTICOSMQENOFKQ18K0ZT4S8" localSheetId="18" hidden="1">#REF!</definedName>
    <definedName name="BExMPMTICOSMQENOFKQ18K0ZT4S8" localSheetId="17" hidden="1">#REF!</definedName>
    <definedName name="BExMPMTICOSMQENOFKQ18K0ZT4S8" localSheetId="2" hidden="1">#REF!</definedName>
    <definedName name="BExMPMTICOSMQENOFKQ18K0ZT4S8" localSheetId="0" hidden="1">#REF!</definedName>
    <definedName name="BExMPMTICOSMQENOFKQ18K0ZT4S8" hidden="1">#REF!</definedName>
    <definedName name="BExMPMZ07II0R4KGWQQ7PGS3RZS4" localSheetId="5" hidden="1">#REF!</definedName>
    <definedName name="BExMPMZ07II0R4KGWQQ7PGS3RZS4" localSheetId="9" hidden="1">#REF!</definedName>
    <definedName name="BExMPMZ07II0R4KGWQQ7PGS3RZS4" localSheetId="6" hidden="1">#REF!</definedName>
    <definedName name="BExMPMZ07II0R4KGWQQ7PGS3RZS4" localSheetId="10" hidden="1">#REF!</definedName>
    <definedName name="BExMPMZ07II0R4KGWQQ7PGS3RZS4" localSheetId="13" hidden="1">#REF!</definedName>
    <definedName name="BExMPMZ07II0R4KGWQQ7PGS3RZS4" localSheetId="14" hidden="1">#REF!</definedName>
    <definedName name="BExMPMZ07II0R4KGWQQ7PGS3RZS4" localSheetId="16" hidden="1">#REF!</definedName>
    <definedName name="BExMPMZ07II0R4KGWQQ7PGS3RZS4" localSheetId="15" hidden="1">#REF!</definedName>
    <definedName name="BExMPMZ07II0R4KGWQQ7PGS3RZS4" localSheetId="18" hidden="1">#REF!</definedName>
    <definedName name="BExMPMZ07II0R4KGWQQ7PGS3RZS4" localSheetId="17" hidden="1">#REF!</definedName>
    <definedName name="BExMPMZ07II0R4KGWQQ7PGS3RZS4" localSheetId="2" hidden="1">#REF!</definedName>
    <definedName name="BExMPMZ07II0R4KGWQQ7PGS3RZS4" localSheetId="0" hidden="1">#REF!</definedName>
    <definedName name="BExMPMZ07II0R4KGWQQ7PGS3RZS4" hidden="1">#REF!</definedName>
    <definedName name="BExMPOBH04JMDO6Z8DMSEJZM4ANN" localSheetId="5" hidden="1">#REF!</definedName>
    <definedName name="BExMPOBH04JMDO6Z8DMSEJZM4ANN" localSheetId="9" hidden="1">#REF!</definedName>
    <definedName name="BExMPOBH04JMDO6Z8DMSEJZM4ANN" localSheetId="6" hidden="1">#REF!</definedName>
    <definedName name="BExMPOBH04JMDO6Z8DMSEJZM4ANN" localSheetId="10" hidden="1">#REF!</definedName>
    <definedName name="BExMPOBH04JMDO6Z8DMSEJZM4ANN" localSheetId="13" hidden="1">#REF!</definedName>
    <definedName name="BExMPOBH04JMDO6Z8DMSEJZM4ANN" localSheetId="14" hidden="1">#REF!</definedName>
    <definedName name="BExMPOBH04JMDO6Z8DMSEJZM4ANN" localSheetId="16" hidden="1">#REF!</definedName>
    <definedName name="BExMPOBH04JMDO6Z8DMSEJZM4ANN" localSheetId="15" hidden="1">#REF!</definedName>
    <definedName name="BExMPOBH04JMDO6Z8DMSEJZM4ANN" localSheetId="18" hidden="1">#REF!</definedName>
    <definedName name="BExMPOBH04JMDO6Z8DMSEJZM4ANN" localSheetId="17" hidden="1">#REF!</definedName>
    <definedName name="BExMPOBH04JMDO6Z8DMSEJZM4ANN" localSheetId="2" hidden="1">#REF!</definedName>
    <definedName name="BExMPOBH04JMDO6Z8DMSEJZM4ANN" localSheetId="0" hidden="1">#REF!</definedName>
    <definedName name="BExMPOBH04JMDO6Z8DMSEJZM4ANN" hidden="1">#REF!</definedName>
    <definedName name="BExMPSD77XQ3HA6A4FZOJK8G2JP3" localSheetId="5" hidden="1">#REF!</definedName>
    <definedName name="BExMPSD77XQ3HA6A4FZOJK8G2JP3" localSheetId="9" hidden="1">#REF!</definedName>
    <definedName name="BExMPSD77XQ3HA6A4FZOJK8G2JP3" localSheetId="6" hidden="1">#REF!</definedName>
    <definedName name="BExMPSD77XQ3HA6A4FZOJK8G2JP3" localSheetId="10" hidden="1">#REF!</definedName>
    <definedName name="BExMPSD77XQ3HA6A4FZOJK8G2JP3" localSheetId="13" hidden="1">#REF!</definedName>
    <definedName name="BExMPSD77XQ3HA6A4FZOJK8G2JP3" localSheetId="14" hidden="1">#REF!</definedName>
    <definedName name="BExMPSD77XQ3HA6A4FZOJK8G2JP3" localSheetId="16" hidden="1">#REF!</definedName>
    <definedName name="BExMPSD77XQ3HA6A4FZOJK8G2JP3" localSheetId="15" hidden="1">#REF!</definedName>
    <definedName name="BExMPSD77XQ3HA6A4FZOJK8G2JP3" localSheetId="18" hidden="1">#REF!</definedName>
    <definedName name="BExMPSD77XQ3HA6A4FZOJK8G2JP3" localSheetId="17" hidden="1">#REF!</definedName>
    <definedName name="BExMPSD77XQ3HA6A4FZOJK8G2JP3" localSheetId="2" hidden="1">#REF!</definedName>
    <definedName name="BExMPSD77XQ3HA6A4FZOJK8G2JP3" localSheetId="0" hidden="1">#REF!</definedName>
    <definedName name="BExMPSD77XQ3HA6A4FZOJK8G2JP3" hidden="1">#REF!</definedName>
    <definedName name="BExMQ4I3Q7F0BMPHSFMFW9TZ87UD" localSheetId="5" hidden="1">#REF!</definedName>
    <definedName name="BExMQ4I3Q7F0BMPHSFMFW9TZ87UD" localSheetId="9" hidden="1">#REF!</definedName>
    <definedName name="BExMQ4I3Q7F0BMPHSFMFW9TZ87UD" localSheetId="6" hidden="1">#REF!</definedName>
    <definedName name="BExMQ4I3Q7F0BMPHSFMFW9TZ87UD" localSheetId="10" hidden="1">#REF!</definedName>
    <definedName name="BExMQ4I3Q7F0BMPHSFMFW9TZ87UD" localSheetId="13" hidden="1">#REF!</definedName>
    <definedName name="BExMQ4I3Q7F0BMPHSFMFW9TZ87UD" localSheetId="14" hidden="1">#REF!</definedName>
    <definedName name="BExMQ4I3Q7F0BMPHSFMFW9TZ87UD" localSheetId="16" hidden="1">#REF!</definedName>
    <definedName name="BExMQ4I3Q7F0BMPHSFMFW9TZ87UD" localSheetId="15" hidden="1">#REF!</definedName>
    <definedName name="BExMQ4I3Q7F0BMPHSFMFW9TZ87UD" localSheetId="18" hidden="1">#REF!</definedName>
    <definedName name="BExMQ4I3Q7F0BMPHSFMFW9TZ87UD" localSheetId="17" hidden="1">#REF!</definedName>
    <definedName name="BExMQ4I3Q7F0BMPHSFMFW9TZ87UD" localSheetId="2" hidden="1">#REF!</definedName>
    <definedName name="BExMQ4I3Q7F0BMPHSFMFW9TZ87UD" localSheetId="0" hidden="1">#REF!</definedName>
    <definedName name="BExMQ4I3Q7F0BMPHSFMFW9TZ87UD" hidden="1">#REF!</definedName>
    <definedName name="BExMQ4SWDWI4N16AZ0T5CJ6HH8WC" localSheetId="5" hidden="1">#REF!</definedName>
    <definedName name="BExMQ4SWDWI4N16AZ0T5CJ6HH8WC" localSheetId="9" hidden="1">#REF!</definedName>
    <definedName name="BExMQ4SWDWI4N16AZ0T5CJ6HH8WC" localSheetId="6" hidden="1">#REF!</definedName>
    <definedName name="BExMQ4SWDWI4N16AZ0T5CJ6HH8WC" localSheetId="10" hidden="1">#REF!</definedName>
    <definedName name="BExMQ4SWDWI4N16AZ0T5CJ6HH8WC" localSheetId="13" hidden="1">#REF!</definedName>
    <definedName name="BExMQ4SWDWI4N16AZ0T5CJ6HH8WC" localSheetId="14" hidden="1">#REF!</definedName>
    <definedName name="BExMQ4SWDWI4N16AZ0T5CJ6HH8WC" localSheetId="16" hidden="1">#REF!</definedName>
    <definedName name="BExMQ4SWDWI4N16AZ0T5CJ6HH8WC" localSheetId="15" hidden="1">#REF!</definedName>
    <definedName name="BExMQ4SWDWI4N16AZ0T5CJ6HH8WC" localSheetId="18" hidden="1">#REF!</definedName>
    <definedName name="BExMQ4SWDWI4N16AZ0T5CJ6HH8WC" localSheetId="17" hidden="1">#REF!</definedName>
    <definedName name="BExMQ4SWDWI4N16AZ0T5CJ6HH8WC" localSheetId="2" hidden="1">#REF!</definedName>
    <definedName name="BExMQ4SWDWI4N16AZ0T5CJ6HH8WC" localSheetId="0" hidden="1">#REF!</definedName>
    <definedName name="BExMQ4SWDWI4N16AZ0T5CJ6HH8WC" hidden="1">#REF!</definedName>
    <definedName name="BExMQ71WHW50GVX45JU951AGPLFQ" localSheetId="5" hidden="1">#REF!</definedName>
    <definedName name="BExMQ71WHW50GVX45JU951AGPLFQ" localSheetId="9" hidden="1">#REF!</definedName>
    <definedName name="BExMQ71WHW50GVX45JU951AGPLFQ" localSheetId="6" hidden="1">#REF!</definedName>
    <definedName name="BExMQ71WHW50GVX45JU951AGPLFQ" localSheetId="10" hidden="1">#REF!</definedName>
    <definedName name="BExMQ71WHW50GVX45JU951AGPLFQ" localSheetId="13" hidden="1">#REF!</definedName>
    <definedName name="BExMQ71WHW50GVX45JU951AGPLFQ" localSheetId="14" hidden="1">#REF!</definedName>
    <definedName name="BExMQ71WHW50GVX45JU951AGPLFQ" localSheetId="16" hidden="1">#REF!</definedName>
    <definedName name="BExMQ71WHW50GVX45JU951AGPLFQ" localSheetId="15" hidden="1">#REF!</definedName>
    <definedName name="BExMQ71WHW50GVX45JU951AGPLFQ" localSheetId="18" hidden="1">#REF!</definedName>
    <definedName name="BExMQ71WHW50GVX45JU951AGPLFQ" localSheetId="17" hidden="1">#REF!</definedName>
    <definedName name="BExMQ71WHW50GVX45JU951AGPLFQ" localSheetId="2" hidden="1">#REF!</definedName>
    <definedName name="BExMQ71WHW50GVX45JU951AGPLFQ" localSheetId="0" hidden="1">#REF!</definedName>
    <definedName name="BExMQ71WHW50GVX45JU951AGPLFQ" hidden="1">#REF!</definedName>
    <definedName name="BExMQGXSLPT4A6N47LE6FBVHWBOF" localSheetId="5" hidden="1">#REF!</definedName>
    <definedName name="BExMQGXSLPT4A6N47LE6FBVHWBOF" localSheetId="9" hidden="1">#REF!</definedName>
    <definedName name="BExMQGXSLPT4A6N47LE6FBVHWBOF" localSheetId="6" hidden="1">#REF!</definedName>
    <definedName name="BExMQGXSLPT4A6N47LE6FBVHWBOF" localSheetId="10" hidden="1">#REF!</definedName>
    <definedName name="BExMQGXSLPT4A6N47LE6FBVHWBOF" localSheetId="13" hidden="1">#REF!</definedName>
    <definedName name="BExMQGXSLPT4A6N47LE6FBVHWBOF" localSheetId="14" hidden="1">#REF!</definedName>
    <definedName name="BExMQGXSLPT4A6N47LE6FBVHWBOF" localSheetId="16" hidden="1">#REF!</definedName>
    <definedName name="BExMQGXSLPT4A6N47LE6FBVHWBOF" localSheetId="15" hidden="1">#REF!</definedName>
    <definedName name="BExMQGXSLPT4A6N47LE6FBVHWBOF" localSheetId="18" hidden="1">#REF!</definedName>
    <definedName name="BExMQGXSLPT4A6N47LE6FBVHWBOF" localSheetId="17" hidden="1">#REF!</definedName>
    <definedName name="BExMQGXSLPT4A6N47LE6FBVHWBOF" localSheetId="2" hidden="1">#REF!</definedName>
    <definedName name="BExMQGXSLPT4A6N47LE6FBVHWBOF" localSheetId="0" hidden="1">#REF!</definedName>
    <definedName name="BExMQGXSLPT4A6N47LE6FBVHWBOF" hidden="1">#REF!</definedName>
    <definedName name="BExMQNZGFHW75W9HWRCR0FEF0XF0" localSheetId="5" hidden="1">#REF!</definedName>
    <definedName name="BExMQNZGFHW75W9HWRCR0FEF0XF0" localSheetId="9" hidden="1">#REF!</definedName>
    <definedName name="BExMQNZGFHW75W9HWRCR0FEF0XF0" localSheetId="6" hidden="1">#REF!</definedName>
    <definedName name="BExMQNZGFHW75W9HWRCR0FEF0XF0" localSheetId="10" hidden="1">#REF!</definedName>
    <definedName name="BExMQNZGFHW75W9HWRCR0FEF0XF0" localSheetId="13" hidden="1">#REF!</definedName>
    <definedName name="BExMQNZGFHW75W9HWRCR0FEF0XF0" localSheetId="14" hidden="1">#REF!</definedName>
    <definedName name="BExMQNZGFHW75W9HWRCR0FEF0XF0" localSheetId="16" hidden="1">#REF!</definedName>
    <definedName name="BExMQNZGFHW75W9HWRCR0FEF0XF0" localSheetId="15" hidden="1">#REF!</definedName>
    <definedName name="BExMQNZGFHW75W9HWRCR0FEF0XF0" localSheetId="18" hidden="1">#REF!</definedName>
    <definedName name="BExMQNZGFHW75W9HWRCR0FEF0XF0" localSheetId="17" hidden="1">#REF!</definedName>
    <definedName name="BExMQNZGFHW75W9HWRCR0FEF0XF0" localSheetId="2" hidden="1">#REF!</definedName>
    <definedName name="BExMQNZGFHW75W9HWRCR0FEF0XF0" localSheetId="0" hidden="1">#REF!</definedName>
    <definedName name="BExMQNZGFHW75W9HWRCR0FEF0XF0" hidden="1">#REF!</definedName>
    <definedName name="BExMQRKVQPDFPD0WQUA9QND8OV7P" localSheetId="5" hidden="1">#REF!</definedName>
    <definedName name="BExMQRKVQPDFPD0WQUA9QND8OV7P" localSheetId="9" hidden="1">#REF!</definedName>
    <definedName name="BExMQRKVQPDFPD0WQUA9QND8OV7P" localSheetId="6" hidden="1">#REF!</definedName>
    <definedName name="BExMQRKVQPDFPD0WQUA9QND8OV7P" localSheetId="10" hidden="1">#REF!</definedName>
    <definedName name="BExMQRKVQPDFPD0WQUA9QND8OV7P" localSheetId="13" hidden="1">#REF!</definedName>
    <definedName name="BExMQRKVQPDFPD0WQUA9QND8OV7P" localSheetId="14" hidden="1">#REF!</definedName>
    <definedName name="BExMQRKVQPDFPD0WQUA9QND8OV7P" localSheetId="16" hidden="1">#REF!</definedName>
    <definedName name="BExMQRKVQPDFPD0WQUA9QND8OV7P" localSheetId="15" hidden="1">#REF!</definedName>
    <definedName name="BExMQRKVQPDFPD0WQUA9QND8OV7P" localSheetId="18" hidden="1">#REF!</definedName>
    <definedName name="BExMQRKVQPDFPD0WQUA9QND8OV7P" localSheetId="17" hidden="1">#REF!</definedName>
    <definedName name="BExMQRKVQPDFPD0WQUA9QND8OV7P" localSheetId="2" hidden="1">#REF!</definedName>
    <definedName name="BExMQRKVQPDFPD0WQUA9QND8OV7P" localSheetId="0" hidden="1">#REF!</definedName>
    <definedName name="BExMQRKVQPDFPD0WQUA9QND8OV7P" hidden="1">#REF!</definedName>
    <definedName name="BExMQSBR7PL4KLB1Q4961QO45Y4G" localSheetId="5" hidden="1">#REF!</definedName>
    <definedName name="BExMQSBR7PL4KLB1Q4961QO45Y4G" localSheetId="9" hidden="1">#REF!</definedName>
    <definedName name="BExMQSBR7PL4KLB1Q4961QO45Y4G" localSheetId="6" hidden="1">#REF!</definedName>
    <definedName name="BExMQSBR7PL4KLB1Q4961QO45Y4G" localSheetId="10" hidden="1">#REF!</definedName>
    <definedName name="BExMQSBR7PL4KLB1Q4961QO45Y4G" localSheetId="13" hidden="1">#REF!</definedName>
    <definedName name="BExMQSBR7PL4KLB1Q4961QO45Y4G" localSheetId="14" hidden="1">#REF!</definedName>
    <definedName name="BExMQSBR7PL4KLB1Q4961QO45Y4G" localSheetId="16" hidden="1">#REF!</definedName>
    <definedName name="BExMQSBR7PL4KLB1Q4961QO45Y4G" localSheetId="15" hidden="1">#REF!</definedName>
    <definedName name="BExMQSBR7PL4KLB1Q4961QO45Y4G" localSheetId="18" hidden="1">#REF!</definedName>
    <definedName name="BExMQSBR7PL4KLB1Q4961QO45Y4G" localSheetId="17" hidden="1">#REF!</definedName>
    <definedName name="BExMQSBR7PL4KLB1Q4961QO45Y4G" localSheetId="2" hidden="1">#REF!</definedName>
    <definedName name="BExMQSBR7PL4KLB1Q4961QO45Y4G" localSheetId="0" hidden="1">#REF!</definedName>
    <definedName name="BExMQSBR7PL4KLB1Q4961QO45Y4G" hidden="1">#REF!</definedName>
    <definedName name="BExMR1MA4I1X77714ZEPUVC8W398" localSheetId="5" hidden="1">#REF!</definedName>
    <definedName name="BExMR1MA4I1X77714ZEPUVC8W398" localSheetId="9" hidden="1">#REF!</definedName>
    <definedName name="BExMR1MA4I1X77714ZEPUVC8W398" localSheetId="6" hidden="1">#REF!</definedName>
    <definedName name="BExMR1MA4I1X77714ZEPUVC8W398" localSheetId="10" hidden="1">#REF!</definedName>
    <definedName name="BExMR1MA4I1X77714ZEPUVC8W398" localSheetId="13" hidden="1">#REF!</definedName>
    <definedName name="BExMR1MA4I1X77714ZEPUVC8W398" localSheetId="14" hidden="1">#REF!</definedName>
    <definedName name="BExMR1MA4I1X77714ZEPUVC8W398" localSheetId="16" hidden="1">#REF!</definedName>
    <definedName name="BExMR1MA4I1X77714ZEPUVC8W398" localSheetId="15" hidden="1">#REF!</definedName>
    <definedName name="BExMR1MA4I1X77714ZEPUVC8W398" localSheetId="18" hidden="1">#REF!</definedName>
    <definedName name="BExMR1MA4I1X77714ZEPUVC8W398" localSheetId="17" hidden="1">#REF!</definedName>
    <definedName name="BExMR1MA4I1X77714ZEPUVC8W398" localSheetId="2" hidden="1">#REF!</definedName>
    <definedName name="BExMR1MA4I1X77714ZEPUVC8W398" localSheetId="0" hidden="1">#REF!</definedName>
    <definedName name="BExMR1MA4I1X77714ZEPUVC8W398" hidden="1">#REF!</definedName>
    <definedName name="BExMR8YQHA7N77HGHY4Y6R30I3XT" localSheetId="5" hidden="1">#REF!</definedName>
    <definedName name="BExMR8YQHA7N77HGHY4Y6R30I3XT" localSheetId="9" hidden="1">#REF!</definedName>
    <definedName name="BExMR8YQHA7N77HGHY4Y6R30I3XT" localSheetId="6" hidden="1">#REF!</definedName>
    <definedName name="BExMR8YQHA7N77HGHY4Y6R30I3XT" localSheetId="10" hidden="1">#REF!</definedName>
    <definedName name="BExMR8YQHA7N77HGHY4Y6R30I3XT" localSheetId="13" hidden="1">#REF!</definedName>
    <definedName name="BExMR8YQHA7N77HGHY4Y6R30I3XT" localSheetId="14" hidden="1">#REF!</definedName>
    <definedName name="BExMR8YQHA7N77HGHY4Y6R30I3XT" localSheetId="16" hidden="1">#REF!</definedName>
    <definedName name="BExMR8YQHA7N77HGHY4Y6R30I3XT" localSheetId="15" hidden="1">#REF!</definedName>
    <definedName name="BExMR8YQHA7N77HGHY4Y6R30I3XT" localSheetId="18" hidden="1">#REF!</definedName>
    <definedName name="BExMR8YQHA7N77HGHY4Y6R30I3XT" localSheetId="17" hidden="1">#REF!</definedName>
    <definedName name="BExMR8YQHA7N77HGHY4Y6R30I3XT" localSheetId="2" hidden="1">#REF!</definedName>
    <definedName name="BExMR8YQHA7N77HGHY4Y6R30I3XT" localSheetId="0" hidden="1">#REF!</definedName>
    <definedName name="BExMR8YQHA7N77HGHY4Y6R30I3XT" hidden="1">#REF!</definedName>
    <definedName name="BExMRENOIARWRYOIVPDIEBVNRDO7" localSheetId="5" hidden="1">#REF!</definedName>
    <definedName name="BExMRENOIARWRYOIVPDIEBVNRDO7" localSheetId="9" hidden="1">#REF!</definedName>
    <definedName name="BExMRENOIARWRYOIVPDIEBVNRDO7" localSheetId="6" hidden="1">#REF!</definedName>
    <definedName name="BExMRENOIARWRYOIVPDIEBVNRDO7" localSheetId="10" hidden="1">#REF!</definedName>
    <definedName name="BExMRENOIARWRYOIVPDIEBVNRDO7" localSheetId="13" hidden="1">#REF!</definedName>
    <definedName name="BExMRENOIARWRYOIVPDIEBVNRDO7" localSheetId="14" hidden="1">#REF!</definedName>
    <definedName name="BExMRENOIARWRYOIVPDIEBVNRDO7" localSheetId="16" hidden="1">#REF!</definedName>
    <definedName name="BExMRENOIARWRYOIVPDIEBVNRDO7" localSheetId="15" hidden="1">#REF!</definedName>
    <definedName name="BExMRENOIARWRYOIVPDIEBVNRDO7" localSheetId="18" hidden="1">#REF!</definedName>
    <definedName name="BExMRENOIARWRYOIVPDIEBVNRDO7" localSheetId="17" hidden="1">#REF!</definedName>
    <definedName name="BExMRENOIARWRYOIVPDIEBVNRDO7" localSheetId="2" hidden="1">#REF!</definedName>
    <definedName name="BExMRENOIARWRYOIVPDIEBVNRDO7" localSheetId="0" hidden="1">#REF!</definedName>
    <definedName name="BExMRENOIARWRYOIVPDIEBVNRDO7" hidden="1">#REF!</definedName>
    <definedName name="BExMRF3SCIUZL945WMMDCT29MTLN" localSheetId="5" hidden="1">#REF!</definedName>
    <definedName name="BExMRF3SCIUZL945WMMDCT29MTLN" localSheetId="9" hidden="1">#REF!</definedName>
    <definedName name="BExMRF3SCIUZL945WMMDCT29MTLN" localSheetId="6" hidden="1">#REF!</definedName>
    <definedName name="BExMRF3SCIUZL945WMMDCT29MTLN" localSheetId="10" hidden="1">#REF!</definedName>
    <definedName name="BExMRF3SCIUZL945WMMDCT29MTLN" localSheetId="13" hidden="1">#REF!</definedName>
    <definedName name="BExMRF3SCIUZL945WMMDCT29MTLN" localSheetId="14" hidden="1">#REF!</definedName>
    <definedName name="BExMRF3SCIUZL945WMMDCT29MTLN" localSheetId="16" hidden="1">#REF!</definedName>
    <definedName name="BExMRF3SCIUZL945WMMDCT29MTLN" localSheetId="15" hidden="1">#REF!</definedName>
    <definedName name="BExMRF3SCIUZL945WMMDCT29MTLN" localSheetId="18" hidden="1">#REF!</definedName>
    <definedName name="BExMRF3SCIUZL945WMMDCT29MTLN" localSheetId="17" hidden="1">#REF!</definedName>
    <definedName name="BExMRF3SCIUZL945WMMDCT29MTLN" localSheetId="2" hidden="1">#REF!</definedName>
    <definedName name="BExMRF3SCIUZL945WMMDCT29MTLN" localSheetId="0" hidden="1">#REF!</definedName>
    <definedName name="BExMRF3SCIUZL945WMMDCT29MTLN" hidden="1">#REF!</definedName>
    <definedName name="BExMRRJNUMGRSDD5GGKKGEIZ6FTS" localSheetId="5" hidden="1">#REF!</definedName>
    <definedName name="BExMRRJNUMGRSDD5GGKKGEIZ6FTS" localSheetId="9" hidden="1">#REF!</definedName>
    <definedName name="BExMRRJNUMGRSDD5GGKKGEIZ6FTS" localSheetId="6" hidden="1">#REF!</definedName>
    <definedName name="BExMRRJNUMGRSDD5GGKKGEIZ6FTS" localSheetId="10" hidden="1">#REF!</definedName>
    <definedName name="BExMRRJNUMGRSDD5GGKKGEIZ6FTS" localSheetId="13" hidden="1">#REF!</definedName>
    <definedName name="BExMRRJNUMGRSDD5GGKKGEIZ6FTS" localSheetId="14" hidden="1">#REF!</definedName>
    <definedName name="BExMRRJNUMGRSDD5GGKKGEIZ6FTS" localSheetId="16" hidden="1">#REF!</definedName>
    <definedName name="BExMRRJNUMGRSDD5GGKKGEIZ6FTS" localSheetId="15" hidden="1">#REF!</definedName>
    <definedName name="BExMRRJNUMGRSDD5GGKKGEIZ6FTS" localSheetId="18" hidden="1">#REF!</definedName>
    <definedName name="BExMRRJNUMGRSDD5GGKKGEIZ6FTS" localSheetId="17" hidden="1">#REF!</definedName>
    <definedName name="BExMRRJNUMGRSDD5GGKKGEIZ6FTS" localSheetId="2" hidden="1">#REF!</definedName>
    <definedName name="BExMRRJNUMGRSDD5GGKKGEIZ6FTS" localSheetId="0" hidden="1">#REF!</definedName>
    <definedName name="BExMRRJNUMGRSDD5GGKKGEIZ6FTS" hidden="1">#REF!</definedName>
    <definedName name="BExMRU3ACIU0RD2BNWO55LH5U2BR" localSheetId="5" hidden="1">#REF!</definedName>
    <definedName name="BExMRU3ACIU0RD2BNWO55LH5U2BR" localSheetId="9" hidden="1">#REF!</definedName>
    <definedName name="BExMRU3ACIU0RD2BNWO55LH5U2BR" localSheetId="6" hidden="1">#REF!</definedName>
    <definedName name="BExMRU3ACIU0RD2BNWO55LH5U2BR" localSheetId="10" hidden="1">#REF!</definedName>
    <definedName name="BExMRU3ACIU0RD2BNWO55LH5U2BR" localSheetId="13" hidden="1">#REF!</definedName>
    <definedName name="BExMRU3ACIU0RD2BNWO55LH5U2BR" localSheetId="14" hidden="1">#REF!</definedName>
    <definedName name="BExMRU3ACIU0RD2BNWO55LH5U2BR" localSheetId="16" hidden="1">#REF!</definedName>
    <definedName name="BExMRU3ACIU0RD2BNWO55LH5U2BR" localSheetId="15" hidden="1">#REF!</definedName>
    <definedName name="BExMRU3ACIU0RD2BNWO55LH5U2BR" localSheetId="18" hidden="1">#REF!</definedName>
    <definedName name="BExMRU3ACIU0RD2BNWO55LH5U2BR" localSheetId="17" hidden="1">#REF!</definedName>
    <definedName name="BExMRU3ACIU0RD2BNWO55LH5U2BR" localSheetId="2" hidden="1">#REF!</definedName>
    <definedName name="BExMRU3ACIU0RD2BNWO55LH5U2BR" localSheetId="0" hidden="1">#REF!</definedName>
    <definedName name="BExMRU3ACIU0RD2BNWO55LH5U2BR" hidden="1">#REF!</definedName>
    <definedName name="BExMRWC9LD1LDAVIUQHQWIYMK129" localSheetId="5" hidden="1">#REF!</definedName>
    <definedName name="BExMRWC9LD1LDAVIUQHQWIYMK129" localSheetId="9" hidden="1">#REF!</definedName>
    <definedName name="BExMRWC9LD1LDAVIUQHQWIYMK129" localSheetId="6" hidden="1">#REF!</definedName>
    <definedName name="BExMRWC9LD1LDAVIUQHQWIYMK129" localSheetId="10" hidden="1">#REF!</definedName>
    <definedName name="BExMRWC9LD1LDAVIUQHQWIYMK129" localSheetId="13" hidden="1">#REF!</definedName>
    <definedName name="BExMRWC9LD1LDAVIUQHQWIYMK129" localSheetId="14" hidden="1">#REF!</definedName>
    <definedName name="BExMRWC9LD1LDAVIUQHQWIYMK129" localSheetId="16" hidden="1">#REF!</definedName>
    <definedName name="BExMRWC9LD1LDAVIUQHQWIYMK129" localSheetId="15" hidden="1">#REF!</definedName>
    <definedName name="BExMRWC9LD1LDAVIUQHQWIYMK129" localSheetId="18" hidden="1">#REF!</definedName>
    <definedName name="BExMRWC9LD1LDAVIUQHQWIYMK129" localSheetId="17" hidden="1">#REF!</definedName>
    <definedName name="BExMRWC9LD1LDAVIUQHQWIYMK129" localSheetId="2" hidden="1">#REF!</definedName>
    <definedName name="BExMRWC9LD1LDAVIUQHQWIYMK129" localSheetId="0" hidden="1">#REF!</definedName>
    <definedName name="BExMRWC9LD1LDAVIUQHQWIYMK129" hidden="1">#REF!</definedName>
    <definedName name="BExMSBH3T898ERC4BT51ZURKDCH1" localSheetId="5" hidden="1">#REF!</definedName>
    <definedName name="BExMSBH3T898ERC4BT51ZURKDCH1" localSheetId="9" hidden="1">#REF!</definedName>
    <definedName name="BExMSBH3T898ERC4BT51ZURKDCH1" localSheetId="6" hidden="1">#REF!</definedName>
    <definedName name="BExMSBH3T898ERC4BT51ZURKDCH1" localSheetId="10" hidden="1">#REF!</definedName>
    <definedName name="BExMSBH3T898ERC4BT51ZURKDCH1" localSheetId="13" hidden="1">#REF!</definedName>
    <definedName name="BExMSBH3T898ERC4BT51ZURKDCH1" localSheetId="14" hidden="1">#REF!</definedName>
    <definedName name="BExMSBH3T898ERC4BT51ZURKDCH1" localSheetId="16" hidden="1">#REF!</definedName>
    <definedName name="BExMSBH3T898ERC4BT51ZURKDCH1" localSheetId="15" hidden="1">#REF!</definedName>
    <definedName name="BExMSBH3T898ERC4BT51ZURKDCH1" localSheetId="18" hidden="1">#REF!</definedName>
    <definedName name="BExMSBH3T898ERC4BT51ZURKDCH1" localSheetId="17" hidden="1">#REF!</definedName>
    <definedName name="BExMSBH3T898ERC4BT51ZURKDCH1" localSheetId="2" hidden="1">#REF!</definedName>
    <definedName name="BExMSBH3T898ERC4BT51ZURKDCH1" localSheetId="0" hidden="1">#REF!</definedName>
    <definedName name="BExMSBH3T898ERC4BT51ZURKDCH1" hidden="1">#REF!</definedName>
    <definedName name="BExMSQRCC40AP8BDUPL2I2DNC210" localSheetId="5" hidden="1">#REF!</definedName>
    <definedName name="BExMSQRCC40AP8BDUPL2I2DNC210" localSheetId="9" hidden="1">#REF!</definedName>
    <definedName name="BExMSQRCC40AP8BDUPL2I2DNC210" localSheetId="6" hidden="1">#REF!</definedName>
    <definedName name="BExMSQRCC40AP8BDUPL2I2DNC210" localSheetId="10" hidden="1">#REF!</definedName>
    <definedName name="BExMSQRCC40AP8BDUPL2I2DNC210" localSheetId="13" hidden="1">#REF!</definedName>
    <definedName name="BExMSQRCC40AP8BDUPL2I2DNC210" localSheetId="14" hidden="1">#REF!</definedName>
    <definedName name="BExMSQRCC40AP8BDUPL2I2DNC210" localSheetId="16" hidden="1">#REF!</definedName>
    <definedName name="BExMSQRCC40AP8BDUPL2I2DNC210" localSheetId="15" hidden="1">#REF!</definedName>
    <definedName name="BExMSQRCC40AP8BDUPL2I2DNC210" localSheetId="18" hidden="1">#REF!</definedName>
    <definedName name="BExMSQRCC40AP8BDUPL2I2DNC210" localSheetId="17" hidden="1">#REF!</definedName>
    <definedName name="BExMSQRCC40AP8BDUPL2I2DNC210" localSheetId="2" hidden="1">#REF!</definedName>
    <definedName name="BExMSQRCC40AP8BDUPL2I2DNC210" localSheetId="0" hidden="1">#REF!</definedName>
    <definedName name="BExMSQRCC40AP8BDUPL2I2DNC210" hidden="1">#REF!</definedName>
    <definedName name="BExO4J9LR712G00TVA82VNTG8O7H" localSheetId="5" hidden="1">#REF!</definedName>
    <definedName name="BExO4J9LR712G00TVA82VNTG8O7H" localSheetId="9" hidden="1">#REF!</definedName>
    <definedName name="BExO4J9LR712G00TVA82VNTG8O7H" localSheetId="6" hidden="1">#REF!</definedName>
    <definedName name="BExO4J9LR712G00TVA82VNTG8O7H" localSheetId="10" hidden="1">#REF!</definedName>
    <definedName name="BExO4J9LR712G00TVA82VNTG8O7H" localSheetId="13" hidden="1">#REF!</definedName>
    <definedName name="BExO4J9LR712G00TVA82VNTG8O7H" localSheetId="14" hidden="1">#REF!</definedName>
    <definedName name="BExO4J9LR712G00TVA82VNTG8O7H" localSheetId="16" hidden="1">#REF!</definedName>
    <definedName name="BExO4J9LR712G00TVA82VNTG8O7H" localSheetId="15" hidden="1">#REF!</definedName>
    <definedName name="BExO4J9LR712G00TVA82VNTG8O7H" localSheetId="18" hidden="1">#REF!</definedName>
    <definedName name="BExO4J9LR712G00TVA82VNTG8O7H" localSheetId="17" hidden="1">#REF!</definedName>
    <definedName name="BExO4J9LR712G00TVA82VNTG8O7H" localSheetId="2" hidden="1">#REF!</definedName>
    <definedName name="BExO4J9LR712G00TVA82VNTG8O7H" localSheetId="0" hidden="1">#REF!</definedName>
    <definedName name="BExO4J9LR712G00TVA82VNTG8O7H" hidden="1">#REF!</definedName>
    <definedName name="BExO55G2KVZ7MIJ30N827CLH0I2A" localSheetId="5" hidden="1">#REF!</definedName>
    <definedName name="BExO55G2KVZ7MIJ30N827CLH0I2A" localSheetId="9" hidden="1">#REF!</definedName>
    <definedName name="BExO55G2KVZ7MIJ30N827CLH0I2A" localSheetId="6" hidden="1">#REF!</definedName>
    <definedName name="BExO55G2KVZ7MIJ30N827CLH0I2A" localSheetId="10" hidden="1">#REF!</definedName>
    <definedName name="BExO55G2KVZ7MIJ30N827CLH0I2A" localSheetId="13" hidden="1">#REF!</definedName>
    <definedName name="BExO55G2KVZ7MIJ30N827CLH0I2A" localSheetId="14" hidden="1">#REF!</definedName>
    <definedName name="BExO55G2KVZ7MIJ30N827CLH0I2A" localSheetId="16" hidden="1">#REF!</definedName>
    <definedName name="BExO55G2KVZ7MIJ30N827CLH0I2A" localSheetId="15" hidden="1">#REF!</definedName>
    <definedName name="BExO55G2KVZ7MIJ30N827CLH0I2A" localSheetId="18" hidden="1">#REF!</definedName>
    <definedName name="BExO55G2KVZ7MIJ30N827CLH0I2A" localSheetId="17" hidden="1">#REF!</definedName>
    <definedName name="BExO55G2KVZ7MIJ30N827CLH0I2A" localSheetId="2" hidden="1">#REF!</definedName>
    <definedName name="BExO55G2KVZ7MIJ30N827CLH0I2A" localSheetId="0" hidden="1">#REF!</definedName>
    <definedName name="BExO55G2KVZ7MIJ30N827CLH0I2A" hidden="1">#REF!</definedName>
    <definedName name="BExO5A8PZD9EUHC5CMPU6N3SQ15L" localSheetId="5" hidden="1">#REF!</definedName>
    <definedName name="BExO5A8PZD9EUHC5CMPU6N3SQ15L" localSheetId="9" hidden="1">#REF!</definedName>
    <definedName name="BExO5A8PZD9EUHC5CMPU6N3SQ15L" localSheetId="6" hidden="1">#REF!</definedName>
    <definedName name="BExO5A8PZD9EUHC5CMPU6N3SQ15L" localSheetId="10" hidden="1">#REF!</definedName>
    <definedName name="BExO5A8PZD9EUHC5CMPU6N3SQ15L" localSheetId="13" hidden="1">#REF!</definedName>
    <definedName name="BExO5A8PZD9EUHC5CMPU6N3SQ15L" localSheetId="14" hidden="1">#REF!</definedName>
    <definedName name="BExO5A8PZD9EUHC5CMPU6N3SQ15L" localSheetId="16" hidden="1">#REF!</definedName>
    <definedName name="BExO5A8PZD9EUHC5CMPU6N3SQ15L" localSheetId="15" hidden="1">#REF!</definedName>
    <definedName name="BExO5A8PZD9EUHC5CMPU6N3SQ15L" localSheetId="18" hidden="1">#REF!</definedName>
    <definedName name="BExO5A8PZD9EUHC5CMPU6N3SQ15L" localSheetId="17" hidden="1">#REF!</definedName>
    <definedName name="BExO5A8PZD9EUHC5CMPU6N3SQ15L" localSheetId="2" hidden="1">#REF!</definedName>
    <definedName name="BExO5A8PZD9EUHC5CMPU6N3SQ15L" localSheetId="0" hidden="1">#REF!</definedName>
    <definedName name="BExO5A8PZD9EUHC5CMPU6N3SQ15L" hidden="1">#REF!</definedName>
    <definedName name="BExO5XMAHL7CY3X0B1OPKZ28DCJ5" localSheetId="5" hidden="1">#REF!</definedName>
    <definedName name="BExO5XMAHL7CY3X0B1OPKZ28DCJ5" localSheetId="9" hidden="1">#REF!</definedName>
    <definedName name="BExO5XMAHL7CY3X0B1OPKZ28DCJ5" localSheetId="6" hidden="1">#REF!</definedName>
    <definedName name="BExO5XMAHL7CY3X0B1OPKZ28DCJ5" localSheetId="10" hidden="1">#REF!</definedName>
    <definedName name="BExO5XMAHL7CY3X0B1OPKZ28DCJ5" localSheetId="13" hidden="1">#REF!</definedName>
    <definedName name="BExO5XMAHL7CY3X0B1OPKZ28DCJ5" localSheetId="14" hidden="1">#REF!</definedName>
    <definedName name="BExO5XMAHL7CY3X0B1OPKZ28DCJ5" localSheetId="16" hidden="1">#REF!</definedName>
    <definedName name="BExO5XMAHL7CY3X0B1OPKZ28DCJ5" localSheetId="15" hidden="1">#REF!</definedName>
    <definedName name="BExO5XMAHL7CY3X0B1OPKZ28DCJ5" localSheetId="18" hidden="1">#REF!</definedName>
    <definedName name="BExO5XMAHL7CY3X0B1OPKZ28DCJ5" localSheetId="17" hidden="1">#REF!</definedName>
    <definedName name="BExO5XMAHL7CY3X0B1OPKZ28DCJ5" localSheetId="2" hidden="1">#REF!</definedName>
    <definedName name="BExO5XMAHL7CY3X0B1OPKZ28DCJ5" localSheetId="0" hidden="1">#REF!</definedName>
    <definedName name="BExO5XMAHL7CY3X0B1OPKZ28DCJ5" hidden="1">#REF!</definedName>
    <definedName name="BExO66LZJKY4PTQVREELI6POS4AY" localSheetId="5" hidden="1">#REF!</definedName>
    <definedName name="BExO66LZJKY4PTQVREELI6POS4AY" localSheetId="9" hidden="1">#REF!</definedName>
    <definedName name="BExO66LZJKY4PTQVREELI6POS4AY" localSheetId="6" hidden="1">#REF!</definedName>
    <definedName name="BExO66LZJKY4PTQVREELI6POS4AY" localSheetId="10" hidden="1">#REF!</definedName>
    <definedName name="BExO66LZJKY4PTQVREELI6POS4AY" localSheetId="13" hidden="1">#REF!</definedName>
    <definedName name="BExO66LZJKY4PTQVREELI6POS4AY" localSheetId="14" hidden="1">#REF!</definedName>
    <definedName name="BExO66LZJKY4PTQVREELI6POS4AY" localSheetId="16" hidden="1">#REF!</definedName>
    <definedName name="BExO66LZJKY4PTQVREELI6POS4AY" localSheetId="15" hidden="1">#REF!</definedName>
    <definedName name="BExO66LZJKY4PTQVREELI6POS4AY" localSheetId="18" hidden="1">#REF!</definedName>
    <definedName name="BExO66LZJKY4PTQVREELI6POS4AY" localSheetId="17" hidden="1">#REF!</definedName>
    <definedName name="BExO66LZJKY4PTQVREELI6POS4AY" localSheetId="2" hidden="1">#REF!</definedName>
    <definedName name="BExO66LZJKY4PTQVREELI6POS4AY" localSheetId="0" hidden="1">#REF!</definedName>
    <definedName name="BExO66LZJKY4PTQVREELI6POS4AY" hidden="1">#REF!</definedName>
    <definedName name="BExO6LLHCYTF7CIVHKAO0NMET14Q" localSheetId="5" hidden="1">#REF!</definedName>
    <definedName name="BExO6LLHCYTF7CIVHKAO0NMET14Q" localSheetId="9" hidden="1">#REF!</definedName>
    <definedName name="BExO6LLHCYTF7CIVHKAO0NMET14Q" localSheetId="6" hidden="1">#REF!</definedName>
    <definedName name="BExO6LLHCYTF7CIVHKAO0NMET14Q" localSheetId="10" hidden="1">#REF!</definedName>
    <definedName name="BExO6LLHCYTF7CIVHKAO0NMET14Q" localSheetId="13" hidden="1">#REF!</definedName>
    <definedName name="BExO6LLHCYTF7CIVHKAO0NMET14Q" localSheetId="14" hidden="1">#REF!</definedName>
    <definedName name="BExO6LLHCYTF7CIVHKAO0NMET14Q" localSheetId="16" hidden="1">#REF!</definedName>
    <definedName name="BExO6LLHCYTF7CIVHKAO0NMET14Q" localSheetId="15" hidden="1">#REF!</definedName>
    <definedName name="BExO6LLHCYTF7CIVHKAO0NMET14Q" localSheetId="18" hidden="1">#REF!</definedName>
    <definedName name="BExO6LLHCYTF7CIVHKAO0NMET14Q" localSheetId="17" hidden="1">#REF!</definedName>
    <definedName name="BExO6LLHCYTF7CIVHKAO0NMET14Q" localSheetId="2" hidden="1">#REF!</definedName>
    <definedName name="BExO6LLHCYTF7CIVHKAO0NMET14Q" localSheetId="0" hidden="1">#REF!</definedName>
    <definedName name="BExO6LLHCYTF7CIVHKAO0NMET14Q" hidden="1">#REF!</definedName>
    <definedName name="BExO6NOZIPWELHV0XX25APL9UNOP" localSheetId="5" hidden="1">#REF!</definedName>
    <definedName name="BExO6NOZIPWELHV0XX25APL9UNOP" localSheetId="9" hidden="1">#REF!</definedName>
    <definedName name="BExO6NOZIPWELHV0XX25APL9UNOP" localSheetId="6" hidden="1">#REF!</definedName>
    <definedName name="BExO6NOZIPWELHV0XX25APL9UNOP" localSheetId="10" hidden="1">#REF!</definedName>
    <definedName name="BExO6NOZIPWELHV0XX25APL9UNOP" localSheetId="13" hidden="1">#REF!</definedName>
    <definedName name="BExO6NOZIPWELHV0XX25APL9UNOP" localSheetId="14" hidden="1">#REF!</definedName>
    <definedName name="BExO6NOZIPWELHV0XX25APL9UNOP" localSheetId="16" hidden="1">#REF!</definedName>
    <definedName name="BExO6NOZIPWELHV0XX25APL9UNOP" localSheetId="15" hidden="1">#REF!</definedName>
    <definedName name="BExO6NOZIPWELHV0XX25APL9UNOP" localSheetId="18" hidden="1">#REF!</definedName>
    <definedName name="BExO6NOZIPWELHV0XX25APL9UNOP" localSheetId="17" hidden="1">#REF!</definedName>
    <definedName name="BExO6NOZIPWELHV0XX25APL9UNOP" localSheetId="2" hidden="1">#REF!</definedName>
    <definedName name="BExO6NOZIPWELHV0XX25APL9UNOP" localSheetId="0" hidden="1">#REF!</definedName>
    <definedName name="BExO6NOZIPWELHV0XX25APL9UNOP" hidden="1">#REF!</definedName>
    <definedName name="BExO71MMHEBC11LG4HXDEQNHOII2" localSheetId="5" hidden="1">#REF!</definedName>
    <definedName name="BExO71MMHEBC11LG4HXDEQNHOII2" localSheetId="9" hidden="1">#REF!</definedName>
    <definedName name="BExO71MMHEBC11LG4HXDEQNHOII2" localSheetId="6" hidden="1">#REF!</definedName>
    <definedName name="BExO71MMHEBC11LG4HXDEQNHOII2" localSheetId="10" hidden="1">#REF!</definedName>
    <definedName name="BExO71MMHEBC11LG4HXDEQNHOII2" localSheetId="13" hidden="1">#REF!</definedName>
    <definedName name="BExO71MMHEBC11LG4HXDEQNHOII2" localSheetId="14" hidden="1">#REF!</definedName>
    <definedName name="BExO71MMHEBC11LG4HXDEQNHOII2" localSheetId="16" hidden="1">#REF!</definedName>
    <definedName name="BExO71MMHEBC11LG4HXDEQNHOII2" localSheetId="15" hidden="1">#REF!</definedName>
    <definedName name="BExO71MMHEBC11LG4HXDEQNHOII2" localSheetId="18" hidden="1">#REF!</definedName>
    <definedName name="BExO71MMHEBC11LG4HXDEQNHOII2" localSheetId="17" hidden="1">#REF!</definedName>
    <definedName name="BExO71MMHEBC11LG4HXDEQNHOII2" localSheetId="2" hidden="1">#REF!</definedName>
    <definedName name="BExO71MMHEBC11LG4HXDEQNHOII2" localSheetId="0" hidden="1">#REF!</definedName>
    <definedName name="BExO71MMHEBC11LG4HXDEQNHOII2" hidden="1">#REF!</definedName>
    <definedName name="BExO71S28H4XYOYYLAXOO93QV4TF" localSheetId="5" hidden="1">#REF!</definedName>
    <definedName name="BExO71S28H4XYOYYLAXOO93QV4TF" localSheetId="9" hidden="1">#REF!</definedName>
    <definedName name="BExO71S28H4XYOYYLAXOO93QV4TF" localSheetId="6" hidden="1">#REF!</definedName>
    <definedName name="BExO71S28H4XYOYYLAXOO93QV4TF" localSheetId="10" hidden="1">#REF!</definedName>
    <definedName name="BExO71S28H4XYOYYLAXOO93QV4TF" localSheetId="13" hidden="1">#REF!</definedName>
    <definedName name="BExO71S28H4XYOYYLAXOO93QV4TF" localSheetId="14" hidden="1">#REF!</definedName>
    <definedName name="BExO71S28H4XYOYYLAXOO93QV4TF" localSheetId="16" hidden="1">#REF!</definedName>
    <definedName name="BExO71S28H4XYOYYLAXOO93QV4TF" localSheetId="15" hidden="1">#REF!</definedName>
    <definedName name="BExO71S28H4XYOYYLAXOO93QV4TF" localSheetId="18" hidden="1">#REF!</definedName>
    <definedName name="BExO71S28H4XYOYYLAXOO93QV4TF" localSheetId="17" hidden="1">#REF!</definedName>
    <definedName name="BExO71S28H4XYOYYLAXOO93QV4TF" localSheetId="2" hidden="1">#REF!</definedName>
    <definedName name="BExO71S28H4XYOYYLAXOO93QV4TF" localSheetId="0" hidden="1">#REF!</definedName>
    <definedName name="BExO71S28H4XYOYYLAXOO93QV4TF" hidden="1">#REF!</definedName>
    <definedName name="BExO7BIP1737MIY7S6K4XYMTIO95" localSheetId="5" hidden="1">#REF!</definedName>
    <definedName name="BExO7BIP1737MIY7S6K4XYMTIO95" localSheetId="9" hidden="1">#REF!</definedName>
    <definedName name="BExO7BIP1737MIY7S6K4XYMTIO95" localSheetId="6" hidden="1">#REF!</definedName>
    <definedName name="BExO7BIP1737MIY7S6K4XYMTIO95" localSheetId="10" hidden="1">#REF!</definedName>
    <definedName name="BExO7BIP1737MIY7S6K4XYMTIO95" localSheetId="13" hidden="1">#REF!</definedName>
    <definedName name="BExO7BIP1737MIY7S6K4XYMTIO95" localSheetId="14" hidden="1">#REF!</definedName>
    <definedName name="BExO7BIP1737MIY7S6K4XYMTIO95" localSheetId="16" hidden="1">#REF!</definedName>
    <definedName name="BExO7BIP1737MIY7S6K4XYMTIO95" localSheetId="15" hidden="1">#REF!</definedName>
    <definedName name="BExO7BIP1737MIY7S6K4XYMTIO95" localSheetId="18" hidden="1">#REF!</definedName>
    <definedName name="BExO7BIP1737MIY7S6K4XYMTIO95" localSheetId="17" hidden="1">#REF!</definedName>
    <definedName name="BExO7BIP1737MIY7S6K4XYMTIO95" localSheetId="2" hidden="1">#REF!</definedName>
    <definedName name="BExO7BIP1737MIY7S6K4XYMTIO95" localSheetId="0" hidden="1">#REF!</definedName>
    <definedName name="BExO7BIP1737MIY7S6K4XYMTIO95" hidden="1">#REF!</definedName>
    <definedName name="BExO7OUQS3XTUQ2LDKGQ8AAQ3OJJ" localSheetId="5" hidden="1">#REF!</definedName>
    <definedName name="BExO7OUQS3XTUQ2LDKGQ8AAQ3OJJ" localSheetId="9" hidden="1">#REF!</definedName>
    <definedName name="BExO7OUQS3XTUQ2LDKGQ8AAQ3OJJ" localSheetId="6" hidden="1">#REF!</definedName>
    <definedName name="BExO7OUQS3XTUQ2LDKGQ8AAQ3OJJ" localSheetId="10" hidden="1">#REF!</definedName>
    <definedName name="BExO7OUQS3XTUQ2LDKGQ8AAQ3OJJ" localSheetId="13" hidden="1">#REF!</definedName>
    <definedName name="BExO7OUQS3XTUQ2LDKGQ8AAQ3OJJ" localSheetId="14" hidden="1">#REF!</definedName>
    <definedName name="BExO7OUQS3XTUQ2LDKGQ8AAQ3OJJ" localSheetId="16" hidden="1">#REF!</definedName>
    <definedName name="BExO7OUQS3XTUQ2LDKGQ8AAQ3OJJ" localSheetId="15" hidden="1">#REF!</definedName>
    <definedName name="BExO7OUQS3XTUQ2LDKGQ8AAQ3OJJ" localSheetId="18" hidden="1">#REF!</definedName>
    <definedName name="BExO7OUQS3XTUQ2LDKGQ8AAQ3OJJ" localSheetId="17" hidden="1">#REF!</definedName>
    <definedName name="BExO7OUQS3XTUQ2LDKGQ8AAQ3OJJ" localSheetId="2" hidden="1">#REF!</definedName>
    <definedName name="BExO7OUQS3XTUQ2LDKGQ8AAQ3OJJ" localSheetId="0" hidden="1">#REF!</definedName>
    <definedName name="BExO7OUQS3XTUQ2LDKGQ8AAQ3OJJ" hidden="1">#REF!</definedName>
    <definedName name="BExO85HMYXZJ7SONWBKKIAXMCI3C" localSheetId="5" hidden="1">#REF!</definedName>
    <definedName name="BExO85HMYXZJ7SONWBKKIAXMCI3C" localSheetId="9" hidden="1">#REF!</definedName>
    <definedName name="BExO85HMYXZJ7SONWBKKIAXMCI3C" localSheetId="6" hidden="1">#REF!</definedName>
    <definedName name="BExO85HMYXZJ7SONWBKKIAXMCI3C" localSheetId="10" hidden="1">#REF!</definedName>
    <definedName name="BExO85HMYXZJ7SONWBKKIAXMCI3C" localSheetId="13" hidden="1">#REF!</definedName>
    <definedName name="BExO85HMYXZJ7SONWBKKIAXMCI3C" localSheetId="14" hidden="1">#REF!</definedName>
    <definedName name="BExO85HMYXZJ7SONWBKKIAXMCI3C" localSheetId="16" hidden="1">#REF!</definedName>
    <definedName name="BExO85HMYXZJ7SONWBKKIAXMCI3C" localSheetId="15" hidden="1">#REF!</definedName>
    <definedName name="BExO85HMYXZJ7SONWBKKIAXMCI3C" localSheetId="18" hidden="1">#REF!</definedName>
    <definedName name="BExO85HMYXZJ7SONWBKKIAXMCI3C" localSheetId="17" hidden="1">#REF!</definedName>
    <definedName name="BExO85HMYXZJ7SONWBKKIAXMCI3C" localSheetId="2" hidden="1">#REF!</definedName>
    <definedName name="BExO85HMYXZJ7SONWBKKIAXMCI3C" localSheetId="0" hidden="1">#REF!</definedName>
    <definedName name="BExO85HMYXZJ7SONWBKKIAXMCI3C" hidden="1">#REF!</definedName>
    <definedName name="BExO863922O4PBGQMUNEQKGN3K96" localSheetId="5" hidden="1">#REF!</definedName>
    <definedName name="BExO863922O4PBGQMUNEQKGN3K96" localSheetId="9" hidden="1">#REF!</definedName>
    <definedName name="BExO863922O4PBGQMUNEQKGN3K96" localSheetId="6" hidden="1">#REF!</definedName>
    <definedName name="BExO863922O4PBGQMUNEQKGN3K96" localSheetId="10" hidden="1">#REF!</definedName>
    <definedName name="BExO863922O4PBGQMUNEQKGN3K96" localSheetId="13" hidden="1">#REF!</definedName>
    <definedName name="BExO863922O4PBGQMUNEQKGN3K96" localSheetId="14" hidden="1">#REF!</definedName>
    <definedName name="BExO863922O4PBGQMUNEQKGN3K96" localSheetId="16" hidden="1">#REF!</definedName>
    <definedName name="BExO863922O4PBGQMUNEQKGN3K96" localSheetId="15" hidden="1">#REF!</definedName>
    <definedName name="BExO863922O4PBGQMUNEQKGN3K96" localSheetId="18" hidden="1">#REF!</definedName>
    <definedName name="BExO863922O4PBGQMUNEQKGN3K96" localSheetId="17" hidden="1">#REF!</definedName>
    <definedName name="BExO863922O4PBGQMUNEQKGN3K96" localSheetId="2" hidden="1">#REF!</definedName>
    <definedName name="BExO863922O4PBGQMUNEQKGN3K96" localSheetId="0" hidden="1">#REF!</definedName>
    <definedName name="BExO863922O4PBGQMUNEQKGN3K96" hidden="1">#REF!</definedName>
    <definedName name="BExO89ZIOXN0HOKHY24F7HDZ87UT" localSheetId="5" hidden="1">#REF!</definedName>
    <definedName name="BExO89ZIOXN0HOKHY24F7HDZ87UT" localSheetId="9" hidden="1">#REF!</definedName>
    <definedName name="BExO89ZIOXN0HOKHY24F7HDZ87UT" localSheetId="6" hidden="1">#REF!</definedName>
    <definedName name="BExO89ZIOXN0HOKHY24F7HDZ87UT" localSheetId="10" hidden="1">#REF!</definedName>
    <definedName name="BExO89ZIOXN0HOKHY24F7HDZ87UT" localSheetId="13" hidden="1">#REF!</definedName>
    <definedName name="BExO89ZIOXN0HOKHY24F7HDZ87UT" localSheetId="14" hidden="1">#REF!</definedName>
    <definedName name="BExO89ZIOXN0HOKHY24F7HDZ87UT" localSheetId="16" hidden="1">#REF!</definedName>
    <definedName name="BExO89ZIOXN0HOKHY24F7HDZ87UT" localSheetId="15" hidden="1">#REF!</definedName>
    <definedName name="BExO89ZIOXN0HOKHY24F7HDZ87UT" localSheetId="18" hidden="1">#REF!</definedName>
    <definedName name="BExO89ZIOXN0HOKHY24F7HDZ87UT" localSheetId="17" hidden="1">#REF!</definedName>
    <definedName name="BExO89ZIOXN0HOKHY24F7HDZ87UT" localSheetId="2" hidden="1">#REF!</definedName>
    <definedName name="BExO89ZIOXN0HOKHY24F7HDZ87UT" localSheetId="0" hidden="1">#REF!</definedName>
    <definedName name="BExO89ZIOXN0HOKHY24F7HDZ87UT" hidden="1">#REF!</definedName>
    <definedName name="BExO8A4SWOKD9WI5E6DITCL3LZZC" localSheetId="5" hidden="1">#REF!</definedName>
    <definedName name="BExO8A4SWOKD9WI5E6DITCL3LZZC" localSheetId="9" hidden="1">#REF!</definedName>
    <definedName name="BExO8A4SWOKD9WI5E6DITCL3LZZC" localSheetId="6" hidden="1">#REF!</definedName>
    <definedName name="BExO8A4SWOKD9WI5E6DITCL3LZZC" localSheetId="10" hidden="1">#REF!</definedName>
    <definedName name="BExO8A4SWOKD9WI5E6DITCL3LZZC" localSheetId="13" hidden="1">#REF!</definedName>
    <definedName name="BExO8A4SWOKD9WI5E6DITCL3LZZC" localSheetId="14" hidden="1">#REF!</definedName>
    <definedName name="BExO8A4SWOKD9WI5E6DITCL3LZZC" localSheetId="16" hidden="1">#REF!</definedName>
    <definedName name="BExO8A4SWOKD9WI5E6DITCL3LZZC" localSheetId="15" hidden="1">#REF!</definedName>
    <definedName name="BExO8A4SWOKD9WI5E6DITCL3LZZC" localSheetId="18" hidden="1">#REF!</definedName>
    <definedName name="BExO8A4SWOKD9WI5E6DITCL3LZZC" localSheetId="17" hidden="1">#REF!</definedName>
    <definedName name="BExO8A4SWOKD9WI5E6DITCL3LZZC" localSheetId="2" hidden="1">#REF!</definedName>
    <definedName name="BExO8A4SWOKD9WI5E6DITCL3LZZC" localSheetId="0" hidden="1">#REF!</definedName>
    <definedName name="BExO8A4SWOKD9WI5E6DITCL3LZZC" hidden="1">#REF!</definedName>
    <definedName name="BExO8CDTBCABLEUD6PE2UM2EZ6C4" localSheetId="5" hidden="1">#REF!</definedName>
    <definedName name="BExO8CDTBCABLEUD6PE2UM2EZ6C4" localSheetId="9" hidden="1">#REF!</definedName>
    <definedName name="BExO8CDTBCABLEUD6PE2UM2EZ6C4" localSheetId="6" hidden="1">#REF!</definedName>
    <definedName name="BExO8CDTBCABLEUD6PE2UM2EZ6C4" localSheetId="10" hidden="1">#REF!</definedName>
    <definedName name="BExO8CDTBCABLEUD6PE2UM2EZ6C4" localSheetId="13" hidden="1">#REF!</definedName>
    <definedName name="BExO8CDTBCABLEUD6PE2UM2EZ6C4" localSheetId="14" hidden="1">#REF!</definedName>
    <definedName name="BExO8CDTBCABLEUD6PE2UM2EZ6C4" localSheetId="16" hidden="1">#REF!</definedName>
    <definedName name="BExO8CDTBCABLEUD6PE2UM2EZ6C4" localSheetId="15" hidden="1">#REF!</definedName>
    <definedName name="BExO8CDTBCABLEUD6PE2UM2EZ6C4" localSheetId="18" hidden="1">#REF!</definedName>
    <definedName name="BExO8CDTBCABLEUD6PE2UM2EZ6C4" localSheetId="17" hidden="1">#REF!</definedName>
    <definedName name="BExO8CDTBCABLEUD6PE2UM2EZ6C4" localSheetId="2" hidden="1">#REF!</definedName>
    <definedName name="BExO8CDTBCABLEUD6PE2UM2EZ6C4" localSheetId="0" hidden="1">#REF!</definedName>
    <definedName name="BExO8CDTBCABLEUD6PE2UM2EZ6C4" hidden="1">#REF!</definedName>
    <definedName name="BExO8UTAGQWDBQZEEF4HUNMLQCVU" localSheetId="5" hidden="1">#REF!</definedName>
    <definedName name="BExO8UTAGQWDBQZEEF4HUNMLQCVU" localSheetId="9" hidden="1">#REF!</definedName>
    <definedName name="BExO8UTAGQWDBQZEEF4HUNMLQCVU" localSheetId="6" hidden="1">#REF!</definedName>
    <definedName name="BExO8UTAGQWDBQZEEF4HUNMLQCVU" localSheetId="10" hidden="1">#REF!</definedName>
    <definedName name="BExO8UTAGQWDBQZEEF4HUNMLQCVU" localSheetId="13" hidden="1">#REF!</definedName>
    <definedName name="BExO8UTAGQWDBQZEEF4HUNMLQCVU" localSheetId="14" hidden="1">#REF!</definedName>
    <definedName name="BExO8UTAGQWDBQZEEF4HUNMLQCVU" localSheetId="16" hidden="1">#REF!</definedName>
    <definedName name="BExO8UTAGQWDBQZEEF4HUNMLQCVU" localSheetId="15" hidden="1">#REF!</definedName>
    <definedName name="BExO8UTAGQWDBQZEEF4HUNMLQCVU" localSheetId="18" hidden="1">#REF!</definedName>
    <definedName name="BExO8UTAGQWDBQZEEF4HUNMLQCVU" localSheetId="17" hidden="1">#REF!</definedName>
    <definedName name="BExO8UTAGQWDBQZEEF4HUNMLQCVU" localSheetId="2" hidden="1">#REF!</definedName>
    <definedName name="BExO8UTAGQWDBQZEEF4HUNMLQCVU" localSheetId="0" hidden="1">#REF!</definedName>
    <definedName name="BExO8UTAGQWDBQZEEF4HUNMLQCVU" hidden="1">#REF!</definedName>
    <definedName name="BExO937E20IHMGQOZMECL3VZC7OX" localSheetId="5" hidden="1">#REF!</definedName>
    <definedName name="BExO937E20IHMGQOZMECL3VZC7OX" localSheetId="9" hidden="1">#REF!</definedName>
    <definedName name="BExO937E20IHMGQOZMECL3VZC7OX" localSheetId="6" hidden="1">#REF!</definedName>
    <definedName name="BExO937E20IHMGQOZMECL3VZC7OX" localSheetId="10" hidden="1">#REF!</definedName>
    <definedName name="BExO937E20IHMGQOZMECL3VZC7OX" localSheetId="13" hidden="1">#REF!</definedName>
    <definedName name="BExO937E20IHMGQOZMECL3VZC7OX" localSheetId="14" hidden="1">#REF!</definedName>
    <definedName name="BExO937E20IHMGQOZMECL3VZC7OX" localSheetId="16" hidden="1">#REF!</definedName>
    <definedName name="BExO937E20IHMGQOZMECL3VZC7OX" localSheetId="15" hidden="1">#REF!</definedName>
    <definedName name="BExO937E20IHMGQOZMECL3VZC7OX" localSheetId="18" hidden="1">#REF!</definedName>
    <definedName name="BExO937E20IHMGQOZMECL3VZC7OX" localSheetId="17" hidden="1">#REF!</definedName>
    <definedName name="BExO937E20IHMGQOZMECL3VZC7OX" localSheetId="2" hidden="1">#REF!</definedName>
    <definedName name="BExO937E20IHMGQOZMECL3VZC7OX" localSheetId="0" hidden="1">#REF!</definedName>
    <definedName name="BExO937E20IHMGQOZMECL3VZC7OX" hidden="1">#REF!</definedName>
    <definedName name="BExO94UTJKQQ7TJTTJRTSR70YVJC" localSheetId="5" hidden="1">#REF!</definedName>
    <definedName name="BExO94UTJKQQ7TJTTJRTSR70YVJC" localSheetId="9" hidden="1">#REF!</definedName>
    <definedName name="BExO94UTJKQQ7TJTTJRTSR70YVJC" localSheetId="6" hidden="1">#REF!</definedName>
    <definedName name="BExO94UTJKQQ7TJTTJRTSR70YVJC" localSheetId="10" hidden="1">#REF!</definedName>
    <definedName name="BExO94UTJKQQ7TJTTJRTSR70YVJC" localSheetId="13" hidden="1">#REF!</definedName>
    <definedName name="BExO94UTJKQQ7TJTTJRTSR70YVJC" localSheetId="14" hidden="1">#REF!</definedName>
    <definedName name="BExO94UTJKQQ7TJTTJRTSR70YVJC" localSheetId="16" hidden="1">#REF!</definedName>
    <definedName name="BExO94UTJKQQ7TJTTJRTSR70YVJC" localSheetId="15" hidden="1">#REF!</definedName>
    <definedName name="BExO94UTJKQQ7TJTTJRTSR70YVJC" localSheetId="18" hidden="1">#REF!</definedName>
    <definedName name="BExO94UTJKQQ7TJTTJRTSR70YVJC" localSheetId="17" hidden="1">#REF!</definedName>
    <definedName name="BExO94UTJKQQ7TJTTJRTSR70YVJC" localSheetId="2" hidden="1">#REF!</definedName>
    <definedName name="BExO94UTJKQQ7TJTTJRTSR70YVJC" localSheetId="0" hidden="1">#REF!</definedName>
    <definedName name="BExO94UTJKQQ7TJTTJRTSR70YVJC" hidden="1">#REF!</definedName>
    <definedName name="BExO9EALFB2R8VULHML1AVRPHME0" localSheetId="5" hidden="1">#REF!</definedName>
    <definedName name="BExO9EALFB2R8VULHML1AVRPHME0" localSheetId="9" hidden="1">#REF!</definedName>
    <definedName name="BExO9EALFB2R8VULHML1AVRPHME0" localSheetId="6" hidden="1">#REF!</definedName>
    <definedName name="BExO9EALFB2R8VULHML1AVRPHME0" localSheetId="10" hidden="1">#REF!</definedName>
    <definedName name="BExO9EALFB2R8VULHML1AVRPHME0" localSheetId="13" hidden="1">#REF!</definedName>
    <definedName name="BExO9EALFB2R8VULHML1AVRPHME0" localSheetId="14" hidden="1">#REF!</definedName>
    <definedName name="BExO9EALFB2R8VULHML1AVRPHME0" localSheetId="16" hidden="1">#REF!</definedName>
    <definedName name="BExO9EALFB2R8VULHML1AVRPHME0" localSheetId="15" hidden="1">#REF!</definedName>
    <definedName name="BExO9EALFB2R8VULHML1AVRPHME0" localSheetId="18" hidden="1">#REF!</definedName>
    <definedName name="BExO9EALFB2R8VULHML1AVRPHME0" localSheetId="17" hidden="1">#REF!</definedName>
    <definedName name="BExO9EALFB2R8VULHML1AVRPHME0" localSheetId="2" hidden="1">#REF!</definedName>
    <definedName name="BExO9EALFB2R8VULHML1AVRPHME0" localSheetId="0" hidden="1">#REF!</definedName>
    <definedName name="BExO9EALFB2R8VULHML1AVRPHME0" hidden="1">#REF!</definedName>
    <definedName name="BExO9J3A438976RXIUX5U9SU5T55" localSheetId="5" hidden="1">#REF!</definedName>
    <definedName name="BExO9J3A438976RXIUX5U9SU5T55" localSheetId="9" hidden="1">#REF!</definedName>
    <definedName name="BExO9J3A438976RXIUX5U9SU5T55" localSheetId="6" hidden="1">#REF!</definedName>
    <definedName name="BExO9J3A438976RXIUX5U9SU5T55" localSheetId="10" hidden="1">#REF!</definedName>
    <definedName name="BExO9J3A438976RXIUX5U9SU5T55" localSheetId="13" hidden="1">#REF!</definedName>
    <definedName name="BExO9J3A438976RXIUX5U9SU5T55" localSheetId="14" hidden="1">#REF!</definedName>
    <definedName name="BExO9J3A438976RXIUX5U9SU5T55" localSheetId="16" hidden="1">#REF!</definedName>
    <definedName name="BExO9J3A438976RXIUX5U9SU5T55" localSheetId="15" hidden="1">#REF!</definedName>
    <definedName name="BExO9J3A438976RXIUX5U9SU5T55" localSheetId="18" hidden="1">#REF!</definedName>
    <definedName name="BExO9J3A438976RXIUX5U9SU5T55" localSheetId="17" hidden="1">#REF!</definedName>
    <definedName name="BExO9J3A438976RXIUX5U9SU5T55" localSheetId="2" hidden="1">#REF!</definedName>
    <definedName name="BExO9J3A438976RXIUX5U9SU5T55" localSheetId="0" hidden="1">#REF!</definedName>
    <definedName name="BExO9J3A438976RXIUX5U9SU5T55" hidden="1">#REF!</definedName>
    <definedName name="BExO9RS5RXFJ1911HL3CCK6M74EP" localSheetId="5" hidden="1">#REF!</definedName>
    <definedName name="BExO9RS5RXFJ1911HL3CCK6M74EP" localSheetId="9" hidden="1">#REF!</definedName>
    <definedName name="BExO9RS5RXFJ1911HL3CCK6M74EP" localSheetId="6" hidden="1">#REF!</definedName>
    <definedName name="BExO9RS5RXFJ1911HL3CCK6M74EP" localSheetId="10" hidden="1">#REF!</definedName>
    <definedName name="BExO9RS5RXFJ1911HL3CCK6M74EP" localSheetId="13" hidden="1">#REF!</definedName>
    <definedName name="BExO9RS5RXFJ1911HL3CCK6M74EP" localSheetId="14" hidden="1">#REF!</definedName>
    <definedName name="BExO9RS5RXFJ1911HL3CCK6M74EP" localSheetId="16" hidden="1">#REF!</definedName>
    <definedName name="BExO9RS5RXFJ1911HL3CCK6M74EP" localSheetId="15" hidden="1">#REF!</definedName>
    <definedName name="BExO9RS5RXFJ1911HL3CCK6M74EP" localSheetId="18" hidden="1">#REF!</definedName>
    <definedName name="BExO9RS5RXFJ1911HL3CCK6M74EP" localSheetId="17" hidden="1">#REF!</definedName>
    <definedName name="BExO9RS5RXFJ1911HL3CCK6M74EP" localSheetId="2" hidden="1">#REF!</definedName>
    <definedName name="BExO9RS5RXFJ1911HL3CCK6M74EP" localSheetId="0" hidden="1">#REF!</definedName>
    <definedName name="BExO9RS5RXFJ1911HL3CCK6M74EP" hidden="1">#REF!</definedName>
    <definedName name="BExO9SDRI1M6KMHXSG3AE5L0F2U3" localSheetId="5" hidden="1">#REF!</definedName>
    <definedName name="BExO9SDRI1M6KMHXSG3AE5L0F2U3" localSheetId="9" hidden="1">#REF!</definedName>
    <definedName name="BExO9SDRI1M6KMHXSG3AE5L0F2U3" localSheetId="6" hidden="1">#REF!</definedName>
    <definedName name="BExO9SDRI1M6KMHXSG3AE5L0F2U3" localSheetId="10" hidden="1">#REF!</definedName>
    <definedName name="BExO9SDRI1M6KMHXSG3AE5L0F2U3" localSheetId="13" hidden="1">#REF!</definedName>
    <definedName name="BExO9SDRI1M6KMHXSG3AE5L0F2U3" localSheetId="14" hidden="1">#REF!</definedName>
    <definedName name="BExO9SDRI1M6KMHXSG3AE5L0F2U3" localSheetId="16" hidden="1">#REF!</definedName>
    <definedName name="BExO9SDRI1M6KMHXSG3AE5L0F2U3" localSheetId="15" hidden="1">#REF!</definedName>
    <definedName name="BExO9SDRI1M6KMHXSG3AE5L0F2U3" localSheetId="18" hidden="1">#REF!</definedName>
    <definedName name="BExO9SDRI1M6KMHXSG3AE5L0F2U3" localSheetId="17" hidden="1">#REF!</definedName>
    <definedName name="BExO9SDRI1M6KMHXSG3AE5L0F2U3" localSheetId="2" hidden="1">#REF!</definedName>
    <definedName name="BExO9SDRI1M6KMHXSG3AE5L0F2U3" localSheetId="0" hidden="1">#REF!</definedName>
    <definedName name="BExO9SDRI1M6KMHXSG3AE5L0F2U3" hidden="1">#REF!</definedName>
    <definedName name="BExO9US253B9UNAYT7DWLMK2BO44" localSheetId="5" hidden="1">#REF!</definedName>
    <definedName name="BExO9US253B9UNAYT7DWLMK2BO44" localSheetId="9" hidden="1">#REF!</definedName>
    <definedName name="BExO9US253B9UNAYT7DWLMK2BO44" localSheetId="6" hidden="1">#REF!</definedName>
    <definedName name="BExO9US253B9UNAYT7DWLMK2BO44" localSheetId="10" hidden="1">#REF!</definedName>
    <definedName name="BExO9US253B9UNAYT7DWLMK2BO44" localSheetId="13" hidden="1">#REF!</definedName>
    <definedName name="BExO9US253B9UNAYT7DWLMK2BO44" localSheetId="14" hidden="1">#REF!</definedName>
    <definedName name="BExO9US253B9UNAYT7DWLMK2BO44" localSheetId="16" hidden="1">#REF!</definedName>
    <definedName name="BExO9US253B9UNAYT7DWLMK2BO44" localSheetId="15" hidden="1">#REF!</definedName>
    <definedName name="BExO9US253B9UNAYT7DWLMK2BO44" localSheetId="18" hidden="1">#REF!</definedName>
    <definedName name="BExO9US253B9UNAYT7DWLMK2BO44" localSheetId="17" hidden="1">#REF!</definedName>
    <definedName name="BExO9US253B9UNAYT7DWLMK2BO44" localSheetId="2" hidden="1">#REF!</definedName>
    <definedName name="BExO9US253B9UNAYT7DWLMK2BO44" localSheetId="0" hidden="1">#REF!</definedName>
    <definedName name="BExO9US253B9UNAYT7DWLMK2BO44" hidden="1">#REF!</definedName>
    <definedName name="BExO9V2U2YXAY904GYYGU6TD8Y7M" localSheetId="5" hidden="1">#REF!</definedName>
    <definedName name="BExO9V2U2YXAY904GYYGU6TD8Y7M" localSheetId="9" hidden="1">#REF!</definedName>
    <definedName name="BExO9V2U2YXAY904GYYGU6TD8Y7M" localSheetId="6" hidden="1">#REF!</definedName>
    <definedName name="BExO9V2U2YXAY904GYYGU6TD8Y7M" localSheetId="10" hidden="1">#REF!</definedName>
    <definedName name="BExO9V2U2YXAY904GYYGU6TD8Y7M" localSheetId="13" hidden="1">#REF!</definedName>
    <definedName name="BExO9V2U2YXAY904GYYGU6TD8Y7M" localSheetId="14" hidden="1">#REF!</definedName>
    <definedName name="BExO9V2U2YXAY904GYYGU6TD8Y7M" localSheetId="16" hidden="1">#REF!</definedName>
    <definedName name="BExO9V2U2YXAY904GYYGU6TD8Y7M" localSheetId="15" hidden="1">#REF!</definedName>
    <definedName name="BExO9V2U2YXAY904GYYGU6TD8Y7M" localSheetId="18" hidden="1">#REF!</definedName>
    <definedName name="BExO9V2U2YXAY904GYYGU6TD8Y7M" localSheetId="17" hidden="1">#REF!</definedName>
    <definedName name="BExO9V2U2YXAY904GYYGU6TD8Y7M" localSheetId="2" hidden="1">#REF!</definedName>
    <definedName name="BExO9V2U2YXAY904GYYGU6TD8Y7M" localSheetId="0" hidden="1">#REF!</definedName>
    <definedName name="BExO9V2U2YXAY904GYYGU6TD8Y7M" hidden="1">#REF!</definedName>
    <definedName name="BExOAAIG18X4V98C7122L5F65P5C" localSheetId="5" hidden="1">#REF!</definedName>
    <definedName name="BExOAAIG18X4V98C7122L5F65P5C" localSheetId="9" hidden="1">#REF!</definedName>
    <definedName name="BExOAAIG18X4V98C7122L5F65P5C" localSheetId="6" hidden="1">#REF!</definedName>
    <definedName name="BExOAAIG18X4V98C7122L5F65P5C" localSheetId="10" hidden="1">#REF!</definedName>
    <definedName name="BExOAAIG18X4V98C7122L5F65P5C" localSheetId="13" hidden="1">#REF!</definedName>
    <definedName name="BExOAAIG18X4V98C7122L5F65P5C" localSheetId="14" hidden="1">#REF!</definedName>
    <definedName name="BExOAAIG18X4V98C7122L5F65P5C" localSheetId="16" hidden="1">#REF!</definedName>
    <definedName name="BExOAAIG18X4V98C7122L5F65P5C" localSheetId="15" hidden="1">#REF!</definedName>
    <definedName name="BExOAAIG18X4V98C7122L5F65P5C" localSheetId="18" hidden="1">#REF!</definedName>
    <definedName name="BExOAAIG18X4V98C7122L5F65P5C" localSheetId="17" hidden="1">#REF!</definedName>
    <definedName name="BExOAAIG18X4V98C7122L5F65P5C" localSheetId="2" hidden="1">#REF!</definedName>
    <definedName name="BExOAAIG18X4V98C7122L5F65P5C" localSheetId="0" hidden="1">#REF!</definedName>
    <definedName name="BExOAAIG18X4V98C7122L5F65P5C" hidden="1">#REF!</definedName>
    <definedName name="BExOAQ3GKCT7YZW1EMVU3EILSZL2" localSheetId="5" hidden="1">#REF!</definedName>
    <definedName name="BExOAQ3GKCT7YZW1EMVU3EILSZL2" localSheetId="9" hidden="1">#REF!</definedName>
    <definedName name="BExOAQ3GKCT7YZW1EMVU3EILSZL2" localSheetId="6" hidden="1">#REF!</definedName>
    <definedName name="BExOAQ3GKCT7YZW1EMVU3EILSZL2" localSheetId="10" hidden="1">#REF!</definedName>
    <definedName name="BExOAQ3GKCT7YZW1EMVU3EILSZL2" localSheetId="13" hidden="1">#REF!</definedName>
    <definedName name="BExOAQ3GKCT7YZW1EMVU3EILSZL2" localSheetId="14" hidden="1">#REF!</definedName>
    <definedName name="BExOAQ3GKCT7YZW1EMVU3EILSZL2" localSheetId="16" hidden="1">#REF!</definedName>
    <definedName name="BExOAQ3GKCT7YZW1EMVU3EILSZL2" localSheetId="15" hidden="1">#REF!</definedName>
    <definedName name="BExOAQ3GKCT7YZW1EMVU3EILSZL2" localSheetId="18" hidden="1">#REF!</definedName>
    <definedName name="BExOAQ3GKCT7YZW1EMVU3EILSZL2" localSheetId="17" hidden="1">#REF!</definedName>
    <definedName name="BExOAQ3GKCT7YZW1EMVU3EILSZL2" localSheetId="2" hidden="1">#REF!</definedName>
    <definedName name="BExOAQ3GKCT7YZW1EMVU3EILSZL2" localSheetId="0" hidden="1">#REF!</definedName>
    <definedName name="BExOAQ3GKCT7YZW1EMVU3EILSZL2" hidden="1">#REF!</definedName>
    <definedName name="BExOATZQ6SF8DASYLBQ0Z6D2WPSC" localSheetId="5" hidden="1">#REF!</definedName>
    <definedName name="BExOATZQ6SF8DASYLBQ0Z6D2WPSC" localSheetId="9" hidden="1">#REF!</definedName>
    <definedName name="BExOATZQ6SF8DASYLBQ0Z6D2WPSC" localSheetId="6" hidden="1">#REF!</definedName>
    <definedName name="BExOATZQ6SF8DASYLBQ0Z6D2WPSC" localSheetId="10" hidden="1">#REF!</definedName>
    <definedName name="BExOATZQ6SF8DASYLBQ0Z6D2WPSC" localSheetId="13" hidden="1">#REF!</definedName>
    <definedName name="BExOATZQ6SF8DASYLBQ0Z6D2WPSC" localSheetId="14" hidden="1">#REF!</definedName>
    <definedName name="BExOATZQ6SF8DASYLBQ0Z6D2WPSC" localSheetId="16" hidden="1">#REF!</definedName>
    <definedName name="BExOATZQ6SF8DASYLBQ0Z6D2WPSC" localSheetId="15" hidden="1">#REF!</definedName>
    <definedName name="BExOATZQ6SF8DASYLBQ0Z6D2WPSC" localSheetId="18" hidden="1">#REF!</definedName>
    <definedName name="BExOATZQ6SF8DASYLBQ0Z6D2WPSC" localSheetId="17" hidden="1">#REF!</definedName>
    <definedName name="BExOATZQ6SF8DASYLBQ0Z6D2WPSC" localSheetId="2" hidden="1">#REF!</definedName>
    <definedName name="BExOATZQ6SF8DASYLBQ0Z6D2WPSC" localSheetId="0" hidden="1">#REF!</definedName>
    <definedName name="BExOATZQ6SF8DASYLBQ0Z6D2WPSC" hidden="1">#REF!</definedName>
    <definedName name="BExOB9KT2THGV4SPLDVFTFXS4B14" localSheetId="5" hidden="1">#REF!</definedName>
    <definedName name="BExOB9KT2THGV4SPLDVFTFXS4B14" localSheetId="9" hidden="1">#REF!</definedName>
    <definedName name="BExOB9KT2THGV4SPLDVFTFXS4B14" localSheetId="6" hidden="1">#REF!</definedName>
    <definedName name="BExOB9KT2THGV4SPLDVFTFXS4B14" localSheetId="10" hidden="1">#REF!</definedName>
    <definedName name="BExOB9KT2THGV4SPLDVFTFXS4B14" localSheetId="13" hidden="1">#REF!</definedName>
    <definedName name="BExOB9KT2THGV4SPLDVFTFXS4B14" localSheetId="14" hidden="1">#REF!</definedName>
    <definedName name="BExOB9KT2THGV4SPLDVFTFXS4B14" localSheetId="16" hidden="1">#REF!</definedName>
    <definedName name="BExOB9KT2THGV4SPLDVFTFXS4B14" localSheetId="15" hidden="1">#REF!</definedName>
    <definedName name="BExOB9KT2THGV4SPLDVFTFXS4B14" localSheetId="18" hidden="1">#REF!</definedName>
    <definedName name="BExOB9KT2THGV4SPLDVFTFXS4B14" localSheetId="17" hidden="1">#REF!</definedName>
    <definedName name="BExOB9KT2THGV4SPLDVFTFXS4B14" localSheetId="2" hidden="1">#REF!</definedName>
    <definedName name="BExOB9KT2THGV4SPLDVFTFXS4B14" localSheetId="0" hidden="1">#REF!</definedName>
    <definedName name="BExOB9KT2THGV4SPLDVFTFXS4B14" hidden="1">#REF!</definedName>
    <definedName name="BExOBEZ0IE2WBEYY3D3CMRI72N1K" localSheetId="5" hidden="1">#REF!</definedName>
    <definedName name="BExOBEZ0IE2WBEYY3D3CMRI72N1K" localSheetId="9" hidden="1">#REF!</definedName>
    <definedName name="BExOBEZ0IE2WBEYY3D3CMRI72N1K" localSheetId="6" hidden="1">#REF!</definedName>
    <definedName name="BExOBEZ0IE2WBEYY3D3CMRI72N1K" localSheetId="10" hidden="1">#REF!</definedName>
    <definedName name="BExOBEZ0IE2WBEYY3D3CMRI72N1K" localSheetId="13" hidden="1">#REF!</definedName>
    <definedName name="BExOBEZ0IE2WBEYY3D3CMRI72N1K" localSheetId="14" hidden="1">#REF!</definedName>
    <definedName name="BExOBEZ0IE2WBEYY3D3CMRI72N1K" localSheetId="16" hidden="1">#REF!</definedName>
    <definedName name="BExOBEZ0IE2WBEYY3D3CMRI72N1K" localSheetId="15" hidden="1">#REF!</definedName>
    <definedName name="BExOBEZ0IE2WBEYY3D3CMRI72N1K" localSheetId="18" hidden="1">#REF!</definedName>
    <definedName name="BExOBEZ0IE2WBEYY3D3CMRI72N1K" localSheetId="17" hidden="1">#REF!</definedName>
    <definedName name="BExOBEZ0IE2WBEYY3D3CMRI72N1K" localSheetId="2" hidden="1">#REF!</definedName>
    <definedName name="BExOBEZ0IE2WBEYY3D3CMRI72N1K" localSheetId="0" hidden="1">#REF!</definedName>
    <definedName name="BExOBEZ0IE2WBEYY3D3CMRI72N1K" hidden="1">#REF!</definedName>
    <definedName name="BExOBF9TFH4NSBTR7JD2Q1165NIU" localSheetId="5" hidden="1">#REF!</definedName>
    <definedName name="BExOBF9TFH4NSBTR7JD2Q1165NIU" localSheetId="9" hidden="1">#REF!</definedName>
    <definedName name="BExOBF9TFH4NSBTR7JD2Q1165NIU" localSheetId="6" hidden="1">#REF!</definedName>
    <definedName name="BExOBF9TFH4NSBTR7JD2Q1165NIU" localSheetId="10" hidden="1">#REF!</definedName>
    <definedName name="BExOBF9TFH4NSBTR7JD2Q1165NIU" localSheetId="13" hidden="1">#REF!</definedName>
    <definedName name="BExOBF9TFH4NSBTR7JD2Q1165NIU" localSheetId="14" hidden="1">#REF!</definedName>
    <definedName name="BExOBF9TFH4NSBTR7JD2Q1165NIU" localSheetId="16" hidden="1">#REF!</definedName>
    <definedName name="BExOBF9TFH4NSBTR7JD2Q1165NIU" localSheetId="15" hidden="1">#REF!</definedName>
    <definedName name="BExOBF9TFH4NSBTR7JD2Q1165NIU" localSheetId="18" hidden="1">#REF!</definedName>
    <definedName name="BExOBF9TFH4NSBTR7JD2Q1165NIU" localSheetId="17" hidden="1">#REF!</definedName>
    <definedName name="BExOBF9TFH4NSBTR7JD2Q1165NIU" localSheetId="2" hidden="1">#REF!</definedName>
    <definedName name="BExOBF9TFH4NSBTR7JD2Q1165NIU" localSheetId="0" hidden="1">#REF!</definedName>
    <definedName name="BExOBF9TFH4NSBTR7JD2Q1165NIU" hidden="1">#REF!</definedName>
    <definedName name="BExOBIPU8760ITY0C8N27XZ3KWEF" localSheetId="5" hidden="1">#REF!</definedName>
    <definedName name="BExOBIPU8760ITY0C8N27XZ3KWEF" localSheetId="9" hidden="1">#REF!</definedName>
    <definedName name="BExOBIPU8760ITY0C8N27XZ3KWEF" localSheetId="6" hidden="1">#REF!</definedName>
    <definedName name="BExOBIPU8760ITY0C8N27XZ3KWEF" localSheetId="10" hidden="1">#REF!</definedName>
    <definedName name="BExOBIPU8760ITY0C8N27XZ3KWEF" localSheetId="13" hidden="1">#REF!</definedName>
    <definedName name="BExOBIPU8760ITY0C8N27XZ3KWEF" localSheetId="14" hidden="1">#REF!</definedName>
    <definedName name="BExOBIPU8760ITY0C8N27XZ3KWEF" localSheetId="16" hidden="1">#REF!</definedName>
    <definedName name="BExOBIPU8760ITY0C8N27XZ3KWEF" localSheetId="15" hidden="1">#REF!</definedName>
    <definedName name="BExOBIPU8760ITY0C8N27XZ3KWEF" localSheetId="18" hidden="1">#REF!</definedName>
    <definedName name="BExOBIPU8760ITY0C8N27XZ3KWEF" localSheetId="17" hidden="1">#REF!</definedName>
    <definedName name="BExOBIPU8760ITY0C8N27XZ3KWEF" localSheetId="2" hidden="1">#REF!</definedName>
    <definedName name="BExOBIPU8760ITY0C8N27XZ3KWEF" localSheetId="0" hidden="1">#REF!</definedName>
    <definedName name="BExOBIPU8760ITY0C8N27XZ3KWEF" hidden="1">#REF!</definedName>
    <definedName name="BExOBM0I5L0MZ1G4H9MGMD87SBMZ" localSheetId="5" hidden="1">#REF!</definedName>
    <definedName name="BExOBM0I5L0MZ1G4H9MGMD87SBMZ" localSheetId="9" hidden="1">#REF!</definedName>
    <definedName name="BExOBM0I5L0MZ1G4H9MGMD87SBMZ" localSheetId="6" hidden="1">#REF!</definedName>
    <definedName name="BExOBM0I5L0MZ1G4H9MGMD87SBMZ" localSheetId="10" hidden="1">#REF!</definedName>
    <definedName name="BExOBM0I5L0MZ1G4H9MGMD87SBMZ" localSheetId="13" hidden="1">#REF!</definedName>
    <definedName name="BExOBM0I5L0MZ1G4H9MGMD87SBMZ" localSheetId="14" hidden="1">#REF!</definedName>
    <definedName name="BExOBM0I5L0MZ1G4H9MGMD87SBMZ" localSheetId="16" hidden="1">#REF!</definedName>
    <definedName name="BExOBM0I5L0MZ1G4H9MGMD87SBMZ" localSheetId="15" hidden="1">#REF!</definedName>
    <definedName name="BExOBM0I5L0MZ1G4H9MGMD87SBMZ" localSheetId="18" hidden="1">#REF!</definedName>
    <definedName name="BExOBM0I5L0MZ1G4H9MGMD87SBMZ" localSheetId="17" hidden="1">#REF!</definedName>
    <definedName name="BExOBM0I5L0MZ1G4H9MGMD87SBMZ" localSheetId="2" hidden="1">#REF!</definedName>
    <definedName name="BExOBM0I5L0MZ1G4H9MGMD87SBMZ" localSheetId="0" hidden="1">#REF!</definedName>
    <definedName name="BExOBM0I5L0MZ1G4H9MGMD87SBMZ" hidden="1">#REF!</definedName>
    <definedName name="BExOBOUXMP88KJY2BX2JLUJH5N0K" localSheetId="5" hidden="1">#REF!</definedName>
    <definedName name="BExOBOUXMP88KJY2BX2JLUJH5N0K" localSheetId="9" hidden="1">#REF!</definedName>
    <definedName name="BExOBOUXMP88KJY2BX2JLUJH5N0K" localSheetId="6" hidden="1">#REF!</definedName>
    <definedName name="BExOBOUXMP88KJY2BX2JLUJH5N0K" localSheetId="10" hidden="1">#REF!</definedName>
    <definedName name="BExOBOUXMP88KJY2BX2JLUJH5N0K" localSheetId="13" hidden="1">#REF!</definedName>
    <definedName name="BExOBOUXMP88KJY2BX2JLUJH5N0K" localSheetId="14" hidden="1">#REF!</definedName>
    <definedName name="BExOBOUXMP88KJY2BX2JLUJH5N0K" localSheetId="16" hidden="1">#REF!</definedName>
    <definedName name="BExOBOUXMP88KJY2BX2JLUJH5N0K" localSheetId="15" hidden="1">#REF!</definedName>
    <definedName name="BExOBOUXMP88KJY2BX2JLUJH5N0K" localSheetId="18" hidden="1">#REF!</definedName>
    <definedName name="BExOBOUXMP88KJY2BX2JLUJH5N0K" localSheetId="17" hidden="1">#REF!</definedName>
    <definedName name="BExOBOUXMP88KJY2BX2JLUJH5N0K" localSheetId="2" hidden="1">#REF!</definedName>
    <definedName name="BExOBOUXMP88KJY2BX2JLUJH5N0K" localSheetId="0" hidden="1">#REF!</definedName>
    <definedName name="BExOBOUXMP88KJY2BX2JLUJH5N0K" hidden="1">#REF!</definedName>
    <definedName name="BExOBP0FKQ4SVR59FB48UNLKCOR6" localSheetId="5" hidden="1">#REF!</definedName>
    <definedName name="BExOBP0FKQ4SVR59FB48UNLKCOR6" localSheetId="9" hidden="1">#REF!</definedName>
    <definedName name="BExOBP0FKQ4SVR59FB48UNLKCOR6" localSheetId="6" hidden="1">#REF!</definedName>
    <definedName name="BExOBP0FKQ4SVR59FB48UNLKCOR6" localSheetId="10" hidden="1">#REF!</definedName>
    <definedName name="BExOBP0FKQ4SVR59FB48UNLKCOR6" localSheetId="13" hidden="1">#REF!</definedName>
    <definedName name="BExOBP0FKQ4SVR59FB48UNLKCOR6" localSheetId="14" hidden="1">#REF!</definedName>
    <definedName name="BExOBP0FKQ4SVR59FB48UNLKCOR6" localSheetId="16" hidden="1">#REF!</definedName>
    <definedName name="BExOBP0FKQ4SVR59FB48UNLKCOR6" localSheetId="15" hidden="1">#REF!</definedName>
    <definedName name="BExOBP0FKQ4SVR59FB48UNLKCOR6" localSheetId="18" hidden="1">#REF!</definedName>
    <definedName name="BExOBP0FKQ4SVR59FB48UNLKCOR6" localSheetId="17" hidden="1">#REF!</definedName>
    <definedName name="BExOBP0FKQ4SVR59FB48UNLKCOR6" localSheetId="2" hidden="1">#REF!</definedName>
    <definedName name="BExOBP0FKQ4SVR59FB48UNLKCOR6" localSheetId="0" hidden="1">#REF!</definedName>
    <definedName name="BExOBP0FKQ4SVR59FB48UNLKCOR6" hidden="1">#REF!</definedName>
    <definedName name="BExOBTNR0XX9V82O76VVWUQABHT8" localSheetId="5" hidden="1">#REF!</definedName>
    <definedName name="BExOBTNR0XX9V82O76VVWUQABHT8" localSheetId="9" hidden="1">#REF!</definedName>
    <definedName name="BExOBTNR0XX9V82O76VVWUQABHT8" localSheetId="6" hidden="1">#REF!</definedName>
    <definedName name="BExOBTNR0XX9V82O76VVWUQABHT8" localSheetId="10" hidden="1">#REF!</definedName>
    <definedName name="BExOBTNR0XX9V82O76VVWUQABHT8" localSheetId="13" hidden="1">#REF!</definedName>
    <definedName name="BExOBTNR0XX9V82O76VVWUQABHT8" localSheetId="14" hidden="1">#REF!</definedName>
    <definedName name="BExOBTNR0XX9V82O76VVWUQABHT8" localSheetId="16" hidden="1">#REF!</definedName>
    <definedName name="BExOBTNR0XX9V82O76VVWUQABHT8" localSheetId="15" hidden="1">#REF!</definedName>
    <definedName name="BExOBTNR0XX9V82O76VVWUQABHT8" localSheetId="18" hidden="1">#REF!</definedName>
    <definedName name="BExOBTNR0XX9V82O76VVWUQABHT8" localSheetId="17" hidden="1">#REF!</definedName>
    <definedName name="BExOBTNR0XX9V82O76VVWUQABHT8" localSheetId="2" hidden="1">#REF!</definedName>
    <definedName name="BExOBTNR0XX9V82O76VVWUQABHT8" localSheetId="0" hidden="1">#REF!</definedName>
    <definedName name="BExOBTNR0XX9V82O76VVWUQABHT8" hidden="1">#REF!</definedName>
    <definedName name="BExOBYAVUCQ0IGM0Y6A75QHP0Q1A" localSheetId="5" hidden="1">#REF!</definedName>
    <definedName name="BExOBYAVUCQ0IGM0Y6A75QHP0Q1A" localSheetId="9" hidden="1">#REF!</definedName>
    <definedName name="BExOBYAVUCQ0IGM0Y6A75QHP0Q1A" localSheetId="6" hidden="1">#REF!</definedName>
    <definedName name="BExOBYAVUCQ0IGM0Y6A75QHP0Q1A" localSheetId="10" hidden="1">#REF!</definedName>
    <definedName name="BExOBYAVUCQ0IGM0Y6A75QHP0Q1A" localSheetId="13" hidden="1">#REF!</definedName>
    <definedName name="BExOBYAVUCQ0IGM0Y6A75QHP0Q1A" localSheetId="14" hidden="1">#REF!</definedName>
    <definedName name="BExOBYAVUCQ0IGM0Y6A75QHP0Q1A" localSheetId="16" hidden="1">#REF!</definedName>
    <definedName name="BExOBYAVUCQ0IGM0Y6A75QHP0Q1A" localSheetId="15" hidden="1">#REF!</definedName>
    <definedName name="BExOBYAVUCQ0IGM0Y6A75QHP0Q1A" localSheetId="18" hidden="1">#REF!</definedName>
    <definedName name="BExOBYAVUCQ0IGM0Y6A75QHP0Q1A" localSheetId="17" hidden="1">#REF!</definedName>
    <definedName name="BExOBYAVUCQ0IGM0Y6A75QHP0Q1A" localSheetId="2" hidden="1">#REF!</definedName>
    <definedName name="BExOBYAVUCQ0IGM0Y6A75QHP0Q1A" localSheetId="0" hidden="1">#REF!</definedName>
    <definedName name="BExOBYAVUCQ0IGM0Y6A75QHP0Q1A" hidden="1">#REF!</definedName>
    <definedName name="BExOC3UEHB1CZNINSQHZANWJYKR8" localSheetId="5" hidden="1">#REF!</definedName>
    <definedName name="BExOC3UEHB1CZNINSQHZANWJYKR8" localSheetId="9" hidden="1">#REF!</definedName>
    <definedName name="BExOC3UEHB1CZNINSQHZANWJYKR8" localSheetId="6" hidden="1">#REF!</definedName>
    <definedName name="BExOC3UEHB1CZNINSQHZANWJYKR8" localSheetId="10" hidden="1">#REF!</definedName>
    <definedName name="BExOC3UEHB1CZNINSQHZANWJYKR8" localSheetId="13" hidden="1">#REF!</definedName>
    <definedName name="BExOC3UEHB1CZNINSQHZANWJYKR8" localSheetId="14" hidden="1">#REF!</definedName>
    <definedName name="BExOC3UEHB1CZNINSQHZANWJYKR8" localSheetId="16" hidden="1">#REF!</definedName>
    <definedName name="BExOC3UEHB1CZNINSQHZANWJYKR8" localSheetId="15" hidden="1">#REF!</definedName>
    <definedName name="BExOC3UEHB1CZNINSQHZANWJYKR8" localSheetId="18" hidden="1">#REF!</definedName>
    <definedName name="BExOC3UEHB1CZNINSQHZANWJYKR8" localSheetId="17" hidden="1">#REF!</definedName>
    <definedName name="BExOC3UEHB1CZNINSQHZANWJYKR8" localSheetId="2" hidden="1">#REF!</definedName>
    <definedName name="BExOC3UEHB1CZNINSQHZANWJYKR8" localSheetId="0" hidden="1">#REF!</definedName>
    <definedName name="BExOC3UEHB1CZNINSQHZANWJYKR8" hidden="1">#REF!</definedName>
    <definedName name="BExOCBSF3XGO9YJ23LX2H78VOUR7" localSheetId="5" hidden="1">#REF!</definedName>
    <definedName name="BExOCBSF3XGO9YJ23LX2H78VOUR7" localSheetId="9" hidden="1">#REF!</definedName>
    <definedName name="BExOCBSF3XGO9YJ23LX2H78VOUR7" localSheetId="6" hidden="1">#REF!</definedName>
    <definedName name="BExOCBSF3XGO9YJ23LX2H78VOUR7" localSheetId="10" hidden="1">#REF!</definedName>
    <definedName name="BExOCBSF3XGO9YJ23LX2H78VOUR7" localSheetId="13" hidden="1">#REF!</definedName>
    <definedName name="BExOCBSF3XGO9YJ23LX2H78VOUR7" localSheetId="14" hidden="1">#REF!</definedName>
    <definedName name="BExOCBSF3XGO9YJ23LX2H78VOUR7" localSheetId="16" hidden="1">#REF!</definedName>
    <definedName name="BExOCBSF3XGO9YJ23LX2H78VOUR7" localSheetId="15" hidden="1">#REF!</definedName>
    <definedName name="BExOCBSF3XGO9YJ23LX2H78VOUR7" localSheetId="18" hidden="1">#REF!</definedName>
    <definedName name="BExOCBSF3XGO9YJ23LX2H78VOUR7" localSheetId="17" hidden="1">#REF!</definedName>
    <definedName name="BExOCBSF3XGO9YJ23LX2H78VOUR7" localSheetId="2" hidden="1">#REF!</definedName>
    <definedName name="BExOCBSF3XGO9YJ23LX2H78VOUR7" localSheetId="0" hidden="1">#REF!</definedName>
    <definedName name="BExOCBSF3XGO9YJ23LX2H78VOUR7" hidden="1">#REF!</definedName>
    <definedName name="BExOCEHJCLIUR23CB4TC9OEFJGFX" localSheetId="5" hidden="1">#REF!</definedName>
    <definedName name="BExOCEHJCLIUR23CB4TC9OEFJGFX" localSheetId="9" hidden="1">#REF!</definedName>
    <definedName name="BExOCEHJCLIUR23CB4TC9OEFJGFX" localSheetId="6" hidden="1">#REF!</definedName>
    <definedName name="BExOCEHJCLIUR23CB4TC9OEFJGFX" localSheetId="10" hidden="1">#REF!</definedName>
    <definedName name="BExOCEHJCLIUR23CB4TC9OEFJGFX" localSheetId="13" hidden="1">#REF!</definedName>
    <definedName name="BExOCEHJCLIUR23CB4TC9OEFJGFX" localSheetId="14" hidden="1">#REF!</definedName>
    <definedName name="BExOCEHJCLIUR23CB4TC9OEFJGFX" localSheetId="16" hidden="1">#REF!</definedName>
    <definedName name="BExOCEHJCLIUR23CB4TC9OEFJGFX" localSheetId="15" hidden="1">#REF!</definedName>
    <definedName name="BExOCEHJCLIUR23CB4TC9OEFJGFX" localSheetId="18" hidden="1">#REF!</definedName>
    <definedName name="BExOCEHJCLIUR23CB4TC9OEFJGFX" localSheetId="17" hidden="1">#REF!</definedName>
    <definedName name="BExOCEHJCLIUR23CB4TC9OEFJGFX" localSheetId="2" hidden="1">#REF!</definedName>
    <definedName name="BExOCEHJCLIUR23CB4TC9OEFJGFX" localSheetId="0" hidden="1">#REF!</definedName>
    <definedName name="BExOCEHJCLIUR23CB4TC9OEFJGFX" hidden="1">#REF!</definedName>
    <definedName name="BExOCKXFMOW6WPFEVX1I7R7FNDSS" localSheetId="5" hidden="1">#REF!</definedName>
    <definedName name="BExOCKXFMOW6WPFEVX1I7R7FNDSS" localSheetId="9" hidden="1">#REF!</definedName>
    <definedName name="BExOCKXFMOW6WPFEVX1I7R7FNDSS" localSheetId="6" hidden="1">#REF!</definedName>
    <definedName name="BExOCKXFMOW6WPFEVX1I7R7FNDSS" localSheetId="10" hidden="1">#REF!</definedName>
    <definedName name="BExOCKXFMOW6WPFEVX1I7R7FNDSS" localSheetId="13" hidden="1">#REF!</definedName>
    <definedName name="BExOCKXFMOW6WPFEVX1I7R7FNDSS" localSheetId="14" hidden="1">#REF!</definedName>
    <definedName name="BExOCKXFMOW6WPFEVX1I7R7FNDSS" localSheetId="16" hidden="1">#REF!</definedName>
    <definedName name="BExOCKXFMOW6WPFEVX1I7R7FNDSS" localSheetId="15" hidden="1">#REF!</definedName>
    <definedName name="BExOCKXFMOW6WPFEVX1I7R7FNDSS" localSheetId="18" hidden="1">#REF!</definedName>
    <definedName name="BExOCKXFMOW6WPFEVX1I7R7FNDSS" localSheetId="17" hidden="1">#REF!</definedName>
    <definedName name="BExOCKXFMOW6WPFEVX1I7R7FNDSS" localSheetId="2" hidden="1">#REF!</definedName>
    <definedName name="BExOCKXFMOW6WPFEVX1I7R7FNDSS" localSheetId="0" hidden="1">#REF!</definedName>
    <definedName name="BExOCKXFMOW6WPFEVX1I7R7FNDSS" hidden="1">#REF!</definedName>
    <definedName name="BExOCM4L30L6FV3N2PR4O6X8WY2M" localSheetId="5" hidden="1">#REF!</definedName>
    <definedName name="BExOCM4L30L6FV3N2PR4O6X8WY2M" localSheetId="9" hidden="1">#REF!</definedName>
    <definedName name="BExOCM4L30L6FV3N2PR4O6X8WY2M" localSheetId="6" hidden="1">#REF!</definedName>
    <definedName name="BExOCM4L30L6FV3N2PR4O6X8WY2M" localSheetId="10" hidden="1">#REF!</definedName>
    <definedName name="BExOCM4L30L6FV3N2PR4O6X8WY2M" localSheetId="13" hidden="1">#REF!</definedName>
    <definedName name="BExOCM4L30L6FV3N2PR4O6X8WY2M" localSheetId="14" hidden="1">#REF!</definedName>
    <definedName name="BExOCM4L30L6FV3N2PR4O6X8WY2M" localSheetId="16" hidden="1">#REF!</definedName>
    <definedName name="BExOCM4L30L6FV3N2PR4O6X8WY2M" localSheetId="15" hidden="1">#REF!</definedName>
    <definedName name="BExOCM4L30L6FV3N2PR4O6X8WY2M" localSheetId="18" hidden="1">#REF!</definedName>
    <definedName name="BExOCM4L30L6FV3N2PR4O6X8WY2M" localSheetId="17" hidden="1">#REF!</definedName>
    <definedName name="BExOCM4L30L6FV3N2PR4O6X8WY2M" localSheetId="2" hidden="1">#REF!</definedName>
    <definedName name="BExOCM4L30L6FV3N2PR4O6X8WY2M" localSheetId="0" hidden="1">#REF!</definedName>
    <definedName name="BExOCM4L30L6FV3N2PR4O6X8WY2M" hidden="1">#REF!</definedName>
    <definedName name="BExOCYEXOB95DH5NOB0M5NOYX398" localSheetId="5" hidden="1">#REF!</definedName>
    <definedName name="BExOCYEXOB95DH5NOB0M5NOYX398" localSheetId="9" hidden="1">#REF!</definedName>
    <definedName name="BExOCYEXOB95DH5NOB0M5NOYX398" localSheetId="6" hidden="1">#REF!</definedName>
    <definedName name="BExOCYEXOB95DH5NOB0M5NOYX398" localSheetId="10" hidden="1">#REF!</definedName>
    <definedName name="BExOCYEXOB95DH5NOB0M5NOYX398" localSheetId="13" hidden="1">#REF!</definedName>
    <definedName name="BExOCYEXOB95DH5NOB0M5NOYX398" localSheetId="14" hidden="1">#REF!</definedName>
    <definedName name="BExOCYEXOB95DH5NOB0M5NOYX398" localSheetId="16" hidden="1">#REF!</definedName>
    <definedName name="BExOCYEXOB95DH5NOB0M5NOYX398" localSheetId="15" hidden="1">#REF!</definedName>
    <definedName name="BExOCYEXOB95DH5NOB0M5NOYX398" localSheetId="18" hidden="1">#REF!</definedName>
    <definedName name="BExOCYEXOB95DH5NOB0M5NOYX398" localSheetId="17" hidden="1">#REF!</definedName>
    <definedName name="BExOCYEXOB95DH5NOB0M5NOYX398" localSheetId="2" hidden="1">#REF!</definedName>
    <definedName name="BExOCYEXOB95DH5NOB0M5NOYX398" localSheetId="0" hidden="1">#REF!</definedName>
    <definedName name="BExOCYEXOB95DH5NOB0M5NOYX398" hidden="1">#REF!</definedName>
    <definedName name="BExOD4ERMDMFD8X1016N4EXOUR0S" localSheetId="5" hidden="1">#REF!</definedName>
    <definedName name="BExOD4ERMDMFD8X1016N4EXOUR0S" localSheetId="9" hidden="1">#REF!</definedName>
    <definedName name="BExOD4ERMDMFD8X1016N4EXOUR0S" localSheetId="6" hidden="1">#REF!</definedName>
    <definedName name="BExOD4ERMDMFD8X1016N4EXOUR0S" localSheetId="10" hidden="1">#REF!</definedName>
    <definedName name="BExOD4ERMDMFD8X1016N4EXOUR0S" localSheetId="13" hidden="1">#REF!</definedName>
    <definedName name="BExOD4ERMDMFD8X1016N4EXOUR0S" localSheetId="14" hidden="1">#REF!</definedName>
    <definedName name="BExOD4ERMDMFD8X1016N4EXOUR0S" localSheetId="16" hidden="1">#REF!</definedName>
    <definedName name="BExOD4ERMDMFD8X1016N4EXOUR0S" localSheetId="15" hidden="1">#REF!</definedName>
    <definedName name="BExOD4ERMDMFD8X1016N4EXOUR0S" localSheetId="18" hidden="1">#REF!</definedName>
    <definedName name="BExOD4ERMDMFD8X1016N4EXOUR0S" localSheetId="17" hidden="1">#REF!</definedName>
    <definedName name="BExOD4ERMDMFD8X1016N4EXOUR0S" localSheetId="2" hidden="1">#REF!</definedName>
    <definedName name="BExOD4ERMDMFD8X1016N4EXOUR0S" localSheetId="0" hidden="1">#REF!</definedName>
    <definedName name="BExOD4ERMDMFD8X1016N4EXOUR0S" hidden="1">#REF!</definedName>
    <definedName name="BExOD55RS7BQUHRQ6H3USVGKR0P7" localSheetId="5" hidden="1">#REF!</definedName>
    <definedName name="BExOD55RS7BQUHRQ6H3USVGKR0P7" localSheetId="9" hidden="1">#REF!</definedName>
    <definedName name="BExOD55RS7BQUHRQ6H3USVGKR0P7" localSheetId="6" hidden="1">#REF!</definedName>
    <definedName name="BExOD55RS7BQUHRQ6H3USVGKR0P7" localSheetId="10" hidden="1">#REF!</definedName>
    <definedName name="BExOD55RS7BQUHRQ6H3USVGKR0P7" localSheetId="13" hidden="1">#REF!</definedName>
    <definedName name="BExOD55RS7BQUHRQ6H3USVGKR0P7" localSheetId="14" hidden="1">#REF!</definedName>
    <definedName name="BExOD55RS7BQUHRQ6H3USVGKR0P7" localSheetId="16" hidden="1">#REF!</definedName>
    <definedName name="BExOD55RS7BQUHRQ6H3USVGKR0P7" localSheetId="15" hidden="1">#REF!</definedName>
    <definedName name="BExOD55RS7BQUHRQ6H3USVGKR0P7" localSheetId="18" hidden="1">#REF!</definedName>
    <definedName name="BExOD55RS7BQUHRQ6H3USVGKR0P7" localSheetId="17" hidden="1">#REF!</definedName>
    <definedName name="BExOD55RS7BQUHRQ6H3USVGKR0P7" localSheetId="2" hidden="1">#REF!</definedName>
    <definedName name="BExOD55RS7BQUHRQ6H3USVGKR0P7" localSheetId="0" hidden="1">#REF!</definedName>
    <definedName name="BExOD55RS7BQUHRQ6H3USVGKR0P7" hidden="1">#REF!</definedName>
    <definedName name="BExODEWDDEABM4ZY3XREJIBZ8IVP" localSheetId="5" hidden="1">#REF!</definedName>
    <definedName name="BExODEWDDEABM4ZY3XREJIBZ8IVP" localSheetId="9" hidden="1">#REF!</definedName>
    <definedName name="BExODEWDDEABM4ZY3XREJIBZ8IVP" localSheetId="6" hidden="1">#REF!</definedName>
    <definedName name="BExODEWDDEABM4ZY3XREJIBZ8IVP" localSheetId="10" hidden="1">#REF!</definedName>
    <definedName name="BExODEWDDEABM4ZY3XREJIBZ8IVP" localSheetId="13" hidden="1">#REF!</definedName>
    <definedName name="BExODEWDDEABM4ZY3XREJIBZ8IVP" localSheetId="14" hidden="1">#REF!</definedName>
    <definedName name="BExODEWDDEABM4ZY3XREJIBZ8IVP" localSheetId="16" hidden="1">#REF!</definedName>
    <definedName name="BExODEWDDEABM4ZY3XREJIBZ8IVP" localSheetId="15" hidden="1">#REF!</definedName>
    <definedName name="BExODEWDDEABM4ZY3XREJIBZ8IVP" localSheetId="18" hidden="1">#REF!</definedName>
    <definedName name="BExODEWDDEABM4ZY3XREJIBZ8IVP" localSheetId="17" hidden="1">#REF!</definedName>
    <definedName name="BExODEWDDEABM4ZY3XREJIBZ8IVP" localSheetId="2" hidden="1">#REF!</definedName>
    <definedName name="BExODEWDDEABM4ZY3XREJIBZ8IVP" localSheetId="0" hidden="1">#REF!</definedName>
    <definedName name="BExODEWDDEABM4ZY3XREJIBZ8IVP" hidden="1">#REF!</definedName>
    <definedName name="BExODICDVVLFKWA22B3L0CKKTAZA" localSheetId="5" hidden="1">#REF!</definedName>
    <definedName name="BExODICDVVLFKWA22B3L0CKKTAZA" localSheetId="9" hidden="1">#REF!</definedName>
    <definedName name="BExODICDVVLFKWA22B3L0CKKTAZA" localSheetId="6" hidden="1">#REF!</definedName>
    <definedName name="BExODICDVVLFKWA22B3L0CKKTAZA" localSheetId="10" hidden="1">#REF!</definedName>
    <definedName name="BExODICDVVLFKWA22B3L0CKKTAZA" localSheetId="13" hidden="1">#REF!</definedName>
    <definedName name="BExODICDVVLFKWA22B3L0CKKTAZA" localSheetId="14" hidden="1">#REF!</definedName>
    <definedName name="BExODICDVVLFKWA22B3L0CKKTAZA" localSheetId="16" hidden="1">#REF!</definedName>
    <definedName name="BExODICDVVLFKWA22B3L0CKKTAZA" localSheetId="15" hidden="1">#REF!</definedName>
    <definedName name="BExODICDVVLFKWA22B3L0CKKTAZA" localSheetId="18" hidden="1">#REF!</definedName>
    <definedName name="BExODICDVVLFKWA22B3L0CKKTAZA" localSheetId="17" hidden="1">#REF!</definedName>
    <definedName name="BExODICDVVLFKWA22B3L0CKKTAZA" localSheetId="2" hidden="1">#REF!</definedName>
    <definedName name="BExODICDVVLFKWA22B3L0CKKTAZA" localSheetId="0" hidden="1">#REF!</definedName>
    <definedName name="BExODICDVVLFKWA22B3L0CKKTAZA" hidden="1">#REF!</definedName>
    <definedName name="BExODZFEIWV26E8RFU7XQYX1J458" localSheetId="5" hidden="1">#REF!</definedName>
    <definedName name="BExODZFEIWV26E8RFU7XQYX1J458" localSheetId="9" hidden="1">#REF!</definedName>
    <definedName name="BExODZFEIWV26E8RFU7XQYX1J458" localSheetId="6" hidden="1">#REF!</definedName>
    <definedName name="BExODZFEIWV26E8RFU7XQYX1J458" localSheetId="10" hidden="1">#REF!</definedName>
    <definedName name="BExODZFEIWV26E8RFU7XQYX1J458" localSheetId="13" hidden="1">#REF!</definedName>
    <definedName name="BExODZFEIWV26E8RFU7XQYX1J458" localSheetId="14" hidden="1">#REF!</definedName>
    <definedName name="BExODZFEIWV26E8RFU7XQYX1J458" localSheetId="16" hidden="1">#REF!</definedName>
    <definedName name="BExODZFEIWV26E8RFU7XQYX1J458" localSheetId="15" hidden="1">#REF!</definedName>
    <definedName name="BExODZFEIWV26E8RFU7XQYX1J458" localSheetId="18" hidden="1">#REF!</definedName>
    <definedName name="BExODZFEIWV26E8RFU7XQYX1J458" localSheetId="17" hidden="1">#REF!</definedName>
    <definedName name="BExODZFEIWV26E8RFU7XQYX1J458" localSheetId="2" hidden="1">#REF!</definedName>
    <definedName name="BExODZFEIWV26E8RFU7XQYX1J458" localSheetId="0" hidden="1">#REF!</definedName>
    <definedName name="BExODZFEIWV26E8RFU7XQYX1J458" hidden="1">#REF!</definedName>
    <definedName name="BExOE0S111KPTELH26PPXE94J3GJ" localSheetId="5" hidden="1">#REF!</definedName>
    <definedName name="BExOE0S111KPTELH26PPXE94J3GJ" localSheetId="9" hidden="1">#REF!</definedName>
    <definedName name="BExOE0S111KPTELH26PPXE94J3GJ" localSheetId="6" hidden="1">#REF!</definedName>
    <definedName name="BExOE0S111KPTELH26PPXE94J3GJ" localSheetId="10" hidden="1">#REF!</definedName>
    <definedName name="BExOE0S111KPTELH26PPXE94J3GJ" localSheetId="13" hidden="1">#REF!</definedName>
    <definedName name="BExOE0S111KPTELH26PPXE94J3GJ" localSheetId="14" hidden="1">#REF!</definedName>
    <definedName name="BExOE0S111KPTELH26PPXE94J3GJ" localSheetId="16" hidden="1">#REF!</definedName>
    <definedName name="BExOE0S111KPTELH26PPXE94J3GJ" localSheetId="15" hidden="1">#REF!</definedName>
    <definedName name="BExOE0S111KPTELH26PPXE94J3GJ" localSheetId="18" hidden="1">#REF!</definedName>
    <definedName name="BExOE0S111KPTELH26PPXE94J3GJ" localSheetId="17" hidden="1">#REF!</definedName>
    <definedName name="BExOE0S111KPTELH26PPXE94J3GJ" localSheetId="2" hidden="1">#REF!</definedName>
    <definedName name="BExOE0S111KPTELH26PPXE94J3GJ" localSheetId="0" hidden="1">#REF!</definedName>
    <definedName name="BExOE0S111KPTELH26PPXE94J3GJ" hidden="1">#REF!</definedName>
    <definedName name="BExOE5KH3JKKPZO401YAB3A11G1U" localSheetId="5" hidden="1">#REF!</definedName>
    <definedName name="BExOE5KH3JKKPZO401YAB3A11G1U" localSheetId="9" hidden="1">#REF!</definedName>
    <definedName name="BExOE5KH3JKKPZO401YAB3A11G1U" localSheetId="6" hidden="1">#REF!</definedName>
    <definedName name="BExOE5KH3JKKPZO401YAB3A11G1U" localSheetId="10" hidden="1">#REF!</definedName>
    <definedName name="BExOE5KH3JKKPZO401YAB3A11G1U" localSheetId="13" hidden="1">#REF!</definedName>
    <definedName name="BExOE5KH3JKKPZO401YAB3A11G1U" localSheetId="14" hidden="1">#REF!</definedName>
    <definedName name="BExOE5KH3JKKPZO401YAB3A11G1U" localSheetId="16" hidden="1">#REF!</definedName>
    <definedName name="BExOE5KH3JKKPZO401YAB3A11G1U" localSheetId="15" hidden="1">#REF!</definedName>
    <definedName name="BExOE5KH3JKKPZO401YAB3A11G1U" localSheetId="18" hidden="1">#REF!</definedName>
    <definedName name="BExOE5KH3JKKPZO401YAB3A11G1U" localSheetId="17" hidden="1">#REF!</definedName>
    <definedName name="BExOE5KH3JKKPZO401YAB3A11G1U" localSheetId="2" hidden="1">#REF!</definedName>
    <definedName name="BExOE5KH3JKKPZO401YAB3A11G1U" localSheetId="0" hidden="1">#REF!</definedName>
    <definedName name="BExOE5KH3JKKPZO401YAB3A11G1U" hidden="1">#REF!</definedName>
    <definedName name="BExOEBKG55EROA2VL360A06LKASE" localSheetId="5" hidden="1">#REF!</definedName>
    <definedName name="BExOEBKG55EROA2VL360A06LKASE" localSheetId="9" hidden="1">#REF!</definedName>
    <definedName name="BExOEBKG55EROA2VL360A06LKASE" localSheetId="6" hidden="1">#REF!</definedName>
    <definedName name="BExOEBKG55EROA2VL360A06LKASE" localSheetId="10" hidden="1">#REF!</definedName>
    <definedName name="BExOEBKG55EROA2VL360A06LKASE" localSheetId="13" hidden="1">#REF!</definedName>
    <definedName name="BExOEBKG55EROA2VL360A06LKASE" localSheetId="14" hidden="1">#REF!</definedName>
    <definedName name="BExOEBKG55EROA2VL360A06LKASE" localSheetId="16" hidden="1">#REF!</definedName>
    <definedName name="BExOEBKG55EROA2VL360A06LKASE" localSheetId="15" hidden="1">#REF!</definedName>
    <definedName name="BExOEBKG55EROA2VL360A06LKASE" localSheetId="18" hidden="1">#REF!</definedName>
    <definedName name="BExOEBKG55EROA2VL360A06LKASE" localSheetId="17" hidden="1">#REF!</definedName>
    <definedName name="BExOEBKG55EROA2VL360A06LKASE" localSheetId="2" hidden="1">#REF!</definedName>
    <definedName name="BExOEBKG55EROA2VL360A06LKASE" localSheetId="0" hidden="1">#REF!</definedName>
    <definedName name="BExOEBKG55EROA2VL360A06LKASE" hidden="1">#REF!</definedName>
    <definedName name="BExOEFWUBETCPIYF89P9SBDOI3X5" localSheetId="5" hidden="1">#REF!</definedName>
    <definedName name="BExOEFWUBETCPIYF89P9SBDOI3X5" localSheetId="9" hidden="1">#REF!</definedName>
    <definedName name="BExOEFWUBETCPIYF89P9SBDOI3X5" localSheetId="6" hidden="1">#REF!</definedName>
    <definedName name="BExOEFWUBETCPIYF89P9SBDOI3X5" localSheetId="10" hidden="1">#REF!</definedName>
    <definedName name="BExOEFWUBETCPIYF89P9SBDOI3X5" localSheetId="13" hidden="1">#REF!</definedName>
    <definedName name="BExOEFWUBETCPIYF89P9SBDOI3X5" localSheetId="14" hidden="1">#REF!</definedName>
    <definedName name="BExOEFWUBETCPIYF89P9SBDOI3X5" localSheetId="16" hidden="1">#REF!</definedName>
    <definedName name="BExOEFWUBETCPIYF89P9SBDOI3X5" localSheetId="15" hidden="1">#REF!</definedName>
    <definedName name="BExOEFWUBETCPIYF89P9SBDOI3X5" localSheetId="18" hidden="1">#REF!</definedName>
    <definedName name="BExOEFWUBETCPIYF89P9SBDOI3X5" localSheetId="17" hidden="1">#REF!</definedName>
    <definedName name="BExOEFWUBETCPIYF89P9SBDOI3X5" localSheetId="2" hidden="1">#REF!</definedName>
    <definedName name="BExOEFWUBETCPIYF89P9SBDOI3X5" localSheetId="0" hidden="1">#REF!</definedName>
    <definedName name="BExOEFWUBETCPIYF89P9SBDOI3X5" hidden="1">#REF!</definedName>
    <definedName name="BExOEL08MN74RQKVY0P43PFHPTVB" localSheetId="5" hidden="1">#REF!</definedName>
    <definedName name="BExOEL08MN74RQKVY0P43PFHPTVB" localSheetId="9" hidden="1">#REF!</definedName>
    <definedName name="BExOEL08MN74RQKVY0P43PFHPTVB" localSheetId="6" hidden="1">#REF!</definedName>
    <definedName name="BExOEL08MN74RQKVY0P43PFHPTVB" localSheetId="10" hidden="1">#REF!</definedName>
    <definedName name="BExOEL08MN74RQKVY0P43PFHPTVB" localSheetId="13" hidden="1">#REF!</definedName>
    <definedName name="BExOEL08MN74RQKVY0P43PFHPTVB" localSheetId="14" hidden="1">#REF!</definedName>
    <definedName name="BExOEL08MN74RQKVY0P43PFHPTVB" localSheetId="16" hidden="1">#REF!</definedName>
    <definedName name="BExOEL08MN74RQKVY0P43PFHPTVB" localSheetId="15" hidden="1">#REF!</definedName>
    <definedName name="BExOEL08MN74RQKVY0P43PFHPTVB" localSheetId="18" hidden="1">#REF!</definedName>
    <definedName name="BExOEL08MN74RQKVY0P43PFHPTVB" localSheetId="17" hidden="1">#REF!</definedName>
    <definedName name="BExOEL08MN74RQKVY0P43PFHPTVB" localSheetId="2" hidden="1">#REF!</definedName>
    <definedName name="BExOEL08MN74RQKVY0P43PFHPTVB" localSheetId="0" hidden="1">#REF!</definedName>
    <definedName name="BExOEL08MN74RQKVY0P43PFHPTVB" hidden="1">#REF!</definedName>
    <definedName name="BExOERG5LWXYYEN1DY1H2FWRJS9T" localSheetId="5" hidden="1">#REF!</definedName>
    <definedName name="BExOERG5LWXYYEN1DY1H2FWRJS9T" localSheetId="9" hidden="1">#REF!</definedName>
    <definedName name="BExOERG5LWXYYEN1DY1H2FWRJS9T" localSheetId="6" hidden="1">#REF!</definedName>
    <definedName name="BExOERG5LWXYYEN1DY1H2FWRJS9T" localSheetId="10" hidden="1">#REF!</definedName>
    <definedName name="BExOERG5LWXYYEN1DY1H2FWRJS9T" localSheetId="13" hidden="1">#REF!</definedName>
    <definedName name="BExOERG5LWXYYEN1DY1H2FWRJS9T" localSheetId="14" hidden="1">#REF!</definedName>
    <definedName name="BExOERG5LWXYYEN1DY1H2FWRJS9T" localSheetId="16" hidden="1">#REF!</definedName>
    <definedName name="BExOERG5LWXYYEN1DY1H2FWRJS9T" localSheetId="15" hidden="1">#REF!</definedName>
    <definedName name="BExOERG5LWXYYEN1DY1H2FWRJS9T" localSheetId="18" hidden="1">#REF!</definedName>
    <definedName name="BExOERG5LWXYYEN1DY1H2FWRJS9T" localSheetId="17" hidden="1">#REF!</definedName>
    <definedName name="BExOERG5LWXYYEN1DY1H2FWRJS9T" localSheetId="2" hidden="1">#REF!</definedName>
    <definedName name="BExOERG5LWXYYEN1DY1H2FWRJS9T" localSheetId="0" hidden="1">#REF!</definedName>
    <definedName name="BExOERG5LWXYYEN1DY1H2FWRJS9T" hidden="1">#REF!</definedName>
    <definedName name="BExOEV1S6JJVO5PP4BZ20SNGZR7D" localSheetId="5" hidden="1">#REF!</definedName>
    <definedName name="BExOEV1S6JJVO5PP4BZ20SNGZR7D" localSheetId="9" hidden="1">#REF!</definedName>
    <definedName name="BExOEV1S6JJVO5PP4BZ20SNGZR7D" localSheetId="6" hidden="1">#REF!</definedName>
    <definedName name="BExOEV1S6JJVO5PP4BZ20SNGZR7D" localSheetId="10" hidden="1">#REF!</definedName>
    <definedName name="BExOEV1S6JJVO5PP4BZ20SNGZR7D" localSheetId="13" hidden="1">#REF!</definedName>
    <definedName name="BExOEV1S6JJVO5PP4BZ20SNGZR7D" localSheetId="14" hidden="1">#REF!</definedName>
    <definedName name="BExOEV1S6JJVO5PP4BZ20SNGZR7D" localSheetId="16" hidden="1">#REF!</definedName>
    <definedName name="BExOEV1S6JJVO5PP4BZ20SNGZR7D" localSheetId="15" hidden="1">#REF!</definedName>
    <definedName name="BExOEV1S6JJVO5PP4BZ20SNGZR7D" localSheetId="18" hidden="1">#REF!</definedName>
    <definedName name="BExOEV1S6JJVO5PP4BZ20SNGZR7D" localSheetId="17" hidden="1">#REF!</definedName>
    <definedName name="BExOEV1S6JJVO5PP4BZ20SNGZR7D" localSheetId="2" hidden="1">#REF!</definedName>
    <definedName name="BExOEV1S6JJVO5PP4BZ20SNGZR7D" localSheetId="0" hidden="1">#REF!</definedName>
    <definedName name="BExOEV1S6JJVO5PP4BZ20SNGZR7D" hidden="1">#REF!</definedName>
    <definedName name="BExOEVNDLRXW33RF3AMMCDLTLROJ" localSheetId="5" hidden="1">#REF!</definedName>
    <definedName name="BExOEVNDLRXW33RF3AMMCDLTLROJ" localSheetId="9" hidden="1">#REF!</definedName>
    <definedName name="BExOEVNDLRXW33RF3AMMCDLTLROJ" localSheetId="6" hidden="1">#REF!</definedName>
    <definedName name="BExOEVNDLRXW33RF3AMMCDLTLROJ" localSheetId="10" hidden="1">#REF!</definedName>
    <definedName name="BExOEVNDLRXW33RF3AMMCDLTLROJ" localSheetId="13" hidden="1">#REF!</definedName>
    <definedName name="BExOEVNDLRXW33RF3AMMCDLTLROJ" localSheetId="14" hidden="1">#REF!</definedName>
    <definedName name="BExOEVNDLRXW33RF3AMMCDLTLROJ" localSheetId="16" hidden="1">#REF!</definedName>
    <definedName name="BExOEVNDLRXW33RF3AMMCDLTLROJ" localSheetId="15" hidden="1">#REF!</definedName>
    <definedName name="BExOEVNDLRXW33RF3AMMCDLTLROJ" localSheetId="18" hidden="1">#REF!</definedName>
    <definedName name="BExOEVNDLRXW33RF3AMMCDLTLROJ" localSheetId="17" hidden="1">#REF!</definedName>
    <definedName name="BExOEVNDLRXW33RF3AMMCDLTLROJ" localSheetId="2" hidden="1">#REF!</definedName>
    <definedName name="BExOEVNDLRXW33RF3AMMCDLTLROJ" localSheetId="0" hidden="1">#REF!</definedName>
    <definedName name="BExOEVNDLRXW33RF3AMMCDLTLROJ" hidden="1">#REF!</definedName>
    <definedName name="BExOEZOXV3VXUB6VGSS85GXATYAC" localSheetId="5" hidden="1">#REF!</definedName>
    <definedName name="BExOEZOXV3VXUB6VGSS85GXATYAC" localSheetId="9" hidden="1">#REF!</definedName>
    <definedName name="BExOEZOXV3VXUB6VGSS85GXATYAC" localSheetId="6" hidden="1">#REF!</definedName>
    <definedName name="BExOEZOXV3VXUB6VGSS85GXATYAC" localSheetId="10" hidden="1">#REF!</definedName>
    <definedName name="BExOEZOXV3VXUB6VGSS85GXATYAC" localSheetId="13" hidden="1">#REF!</definedName>
    <definedName name="BExOEZOXV3VXUB6VGSS85GXATYAC" localSheetId="14" hidden="1">#REF!</definedName>
    <definedName name="BExOEZOXV3VXUB6VGSS85GXATYAC" localSheetId="16" hidden="1">#REF!</definedName>
    <definedName name="BExOEZOXV3VXUB6VGSS85GXATYAC" localSheetId="15" hidden="1">#REF!</definedName>
    <definedName name="BExOEZOXV3VXUB6VGSS85GXATYAC" localSheetId="18" hidden="1">#REF!</definedName>
    <definedName name="BExOEZOXV3VXUB6VGSS85GXATYAC" localSheetId="17" hidden="1">#REF!</definedName>
    <definedName name="BExOEZOXV3VXUB6VGSS85GXATYAC" localSheetId="2" hidden="1">#REF!</definedName>
    <definedName name="BExOEZOXV3VXUB6VGSS85GXATYAC" localSheetId="0" hidden="1">#REF!</definedName>
    <definedName name="BExOEZOXV3VXUB6VGSS85GXATYAC" hidden="1">#REF!</definedName>
    <definedName name="BExOFDBSAZV60157PIDWCSSUN3MJ" localSheetId="5" hidden="1">#REF!</definedName>
    <definedName name="BExOFDBSAZV60157PIDWCSSUN3MJ" localSheetId="9" hidden="1">#REF!</definedName>
    <definedName name="BExOFDBSAZV60157PIDWCSSUN3MJ" localSheetId="6" hidden="1">#REF!</definedName>
    <definedName name="BExOFDBSAZV60157PIDWCSSUN3MJ" localSheetId="10" hidden="1">#REF!</definedName>
    <definedName name="BExOFDBSAZV60157PIDWCSSUN3MJ" localSheetId="13" hidden="1">#REF!</definedName>
    <definedName name="BExOFDBSAZV60157PIDWCSSUN3MJ" localSheetId="14" hidden="1">#REF!</definedName>
    <definedName name="BExOFDBSAZV60157PIDWCSSUN3MJ" localSheetId="16" hidden="1">#REF!</definedName>
    <definedName name="BExOFDBSAZV60157PIDWCSSUN3MJ" localSheetId="15" hidden="1">#REF!</definedName>
    <definedName name="BExOFDBSAZV60157PIDWCSSUN3MJ" localSheetId="18" hidden="1">#REF!</definedName>
    <definedName name="BExOFDBSAZV60157PIDWCSSUN3MJ" localSheetId="17" hidden="1">#REF!</definedName>
    <definedName name="BExOFDBSAZV60157PIDWCSSUN3MJ" localSheetId="2" hidden="1">#REF!</definedName>
    <definedName name="BExOFDBSAZV60157PIDWCSSUN3MJ" localSheetId="0" hidden="1">#REF!</definedName>
    <definedName name="BExOFDBSAZV60157PIDWCSSUN3MJ" hidden="1">#REF!</definedName>
    <definedName name="BExOFEDNCYI2TPTMQ8SJN3AW4YMF" localSheetId="5" hidden="1">#REF!</definedName>
    <definedName name="BExOFEDNCYI2TPTMQ8SJN3AW4YMF" localSheetId="9" hidden="1">#REF!</definedName>
    <definedName name="BExOFEDNCYI2TPTMQ8SJN3AW4YMF" localSheetId="6" hidden="1">#REF!</definedName>
    <definedName name="BExOFEDNCYI2TPTMQ8SJN3AW4YMF" localSheetId="10" hidden="1">#REF!</definedName>
    <definedName name="BExOFEDNCYI2TPTMQ8SJN3AW4YMF" localSheetId="13" hidden="1">#REF!</definedName>
    <definedName name="BExOFEDNCYI2TPTMQ8SJN3AW4YMF" localSheetId="14" hidden="1">#REF!</definedName>
    <definedName name="BExOFEDNCYI2TPTMQ8SJN3AW4YMF" localSheetId="16" hidden="1">#REF!</definedName>
    <definedName name="BExOFEDNCYI2TPTMQ8SJN3AW4YMF" localSheetId="15" hidden="1">#REF!</definedName>
    <definedName name="BExOFEDNCYI2TPTMQ8SJN3AW4YMF" localSheetId="18" hidden="1">#REF!</definedName>
    <definedName name="BExOFEDNCYI2TPTMQ8SJN3AW4YMF" localSheetId="17" hidden="1">#REF!</definedName>
    <definedName name="BExOFEDNCYI2TPTMQ8SJN3AW4YMF" localSheetId="2" hidden="1">#REF!</definedName>
    <definedName name="BExOFEDNCYI2TPTMQ8SJN3AW4YMF" localSheetId="0" hidden="1">#REF!</definedName>
    <definedName name="BExOFEDNCYI2TPTMQ8SJN3AW4YMF" hidden="1">#REF!</definedName>
    <definedName name="BExOFVLXVD6RVHSQO8KZOOACSV24" localSheetId="5" hidden="1">#REF!</definedName>
    <definedName name="BExOFVLXVD6RVHSQO8KZOOACSV24" localSheetId="9" hidden="1">#REF!</definedName>
    <definedName name="BExOFVLXVD6RVHSQO8KZOOACSV24" localSheetId="6" hidden="1">#REF!</definedName>
    <definedName name="BExOFVLXVD6RVHSQO8KZOOACSV24" localSheetId="10" hidden="1">#REF!</definedName>
    <definedName name="BExOFVLXVD6RVHSQO8KZOOACSV24" localSheetId="13" hidden="1">#REF!</definedName>
    <definedName name="BExOFVLXVD6RVHSQO8KZOOACSV24" localSheetId="14" hidden="1">#REF!</definedName>
    <definedName name="BExOFVLXVD6RVHSQO8KZOOACSV24" localSheetId="16" hidden="1">#REF!</definedName>
    <definedName name="BExOFVLXVD6RVHSQO8KZOOACSV24" localSheetId="15" hidden="1">#REF!</definedName>
    <definedName name="BExOFVLXVD6RVHSQO8KZOOACSV24" localSheetId="18" hidden="1">#REF!</definedName>
    <definedName name="BExOFVLXVD6RVHSQO8KZOOACSV24" localSheetId="17" hidden="1">#REF!</definedName>
    <definedName name="BExOFVLXVD6RVHSQO8KZOOACSV24" localSheetId="2" hidden="1">#REF!</definedName>
    <definedName name="BExOFVLXVD6RVHSQO8KZOOACSV24" localSheetId="0" hidden="1">#REF!</definedName>
    <definedName name="BExOFVLXVD6RVHSQO8KZOOACSV24" hidden="1">#REF!</definedName>
    <definedName name="BExOG2SW3XOGP9VAPQ3THV3VWV12" localSheetId="5" hidden="1">#REF!</definedName>
    <definedName name="BExOG2SW3XOGP9VAPQ3THV3VWV12" localSheetId="9" hidden="1">#REF!</definedName>
    <definedName name="BExOG2SW3XOGP9VAPQ3THV3VWV12" localSheetId="6" hidden="1">#REF!</definedName>
    <definedName name="BExOG2SW3XOGP9VAPQ3THV3VWV12" localSheetId="10" hidden="1">#REF!</definedName>
    <definedName name="BExOG2SW3XOGP9VAPQ3THV3VWV12" localSheetId="13" hidden="1">#REF!</definedName>
    <definedName name="BExOG2SW3XOGP9VAPQ3THV3VWV12" localSheetId="14" hidden="1">#REF!</definedName>
    <definedName name="BExOG2SW3XOGP9VAPQ3THV3VWV12" localSheetId="16" hidden="1">#REF!</definedName>
    <definedName name="BExOG2SW3XOGP9VAPQ3THV3VWV12" localSheetId="15" hidden="1">#REF!</definedName>
    <definedName name="BExOG2SW3XOGP9VAPQ3THV3VWV12" localSheetId="18" hidden="1">#REF!</definedName>
    <definedName name="BExOG2SW3XOGP9VAPQ3THV3VWV12" localSheetId="17" hidden="1">#REF!</definedName>
    <definedName name="BExOG2SW3XOGP9VAPQ3THV3VWV12" localSheetId="2" hidden="1">#REF!</definedName>
    <definedName name="BExOG2SW3XOGP9VAPQ3THV3VWV12" localSheetId="0" hidden="1">#REF!</definedName>
    <definedName name="BExOG2SW3XOGP9VAPQ3THV3VWV12" hidden="1">#REF!</definedName>
    <definedName name="BExOG45J81K4OPA40KW5VQU54KY3" localSheetId="5" hidden="1">#REF!</definedName>
    <definedName name="BExOG45J81K4OPA40KW5VQU54KY3" localSheetId="9" hidden="1">#REF!</definedName>
    <definedName name="BExOG45J81K4OPA40KW5VQU54KY3" localSheetId="6" hidden="1">#REF!</definedName>
    <definedName name="BExOG45J81K4OPA40KW5VQU54KY3" localSheetId="10" hidden="1">#REF!</definedName>
    <definedName name="BExOG45J81K4OPA40KW5VQU54KY3" localSheetId="13" hidden="1">#REF!</definedName>
    <definedName name="BExOG45J81K4OPA40KW5VQU54KY3" localSheetId="14" hidden="1">#REF!</definedName>
    <definedName name="BExOG45J81K4OPA40KW5VQU54KY3" localSheetId="16" hidden="1">#REF!</definedName>
    <definedName name="BExOG45J81K4OPA40KW5VQU54KY3" localSheetId="15" hidden="1">#REF!</definedName>
    <definedName name="BExOG45J81K4OPA40KW5VQU54KY3" localSheetId="18" hidden="1">#REF!</definedName>
    <definedName name="BExOG45J81K4OPA40KW5VQU54KY3" localSheetId="17" hidden="1">#REF!</definedName>
    <definedName name="BExOG45J81K4OPA40KW5VQU54KY3" localSheetId="2" hidden="1">#REF!</definedName>
    <definedName name="BExOG45J81K4OPA40KW5VQU54KY3" localSheetId="0" hidden="1">#REF!</definedName>
    <definedName name="BExOG45J81K4OPA40KW5VQU54KY3" hidden="1">#REF!</definedName>
    <definedName name="BExOGFE2SCL8HHT4DFAXKLUTJZOG" localSheetId="5" hidden="1">#REF!</definedName>
    <definedName name="BExOGFE2SCL8HHT4DFAXKLUTJZOG" localSheetId="9" hidden="1">#REF!</definedName>
    <definedName name="BExOGFE2SCL8HHT4DFAXKLUTJZOG" localSheetId="6" hidden="1">#REF!</definedName>
    <definedName name="BExOGFE2SCL8HHT4DFAXKLUTJZOG" localSheetId="10" hidden="1">#REF!</definedName>
    <definedName name="BExOGFE2SCL8HHT4DFAXKLUTJZOG" localSheetId="13" hidden="1">#REF!</definedName>
    <definedName name="BExOGFE2SCL8HHT4DFAXKLUTJZOG" localSheetId="14" hidden="1">#REF!</definedName>
    <definedName name="BExOGFE2SCL8HHT4DFAXKLUTJZOG" localSheetId="16" hidden="1">#REF!</definedName>
    <definedName name="BExOGFE2SCL8HHT4DFAXKLUTJZOG" localSheetId="15" hidden="1">#REF!</definedName>
    <definedName name="BExOGFE2SCL8HHT4DFAXKLUTJZOG" localSheetId="18" hidden="1">#REF!</definedName>
    <definedName name="BExOGFE2SCL8HHT4DFAXKLUTJZOG" localSheetId="17" hidden="1">#REF!</definedName>
    <definedName name="BExOGFE2SCL8HHT4DFAXKLUTJZOG" localSheetId="2" hidden="1">#REF!</definedName>
    <definedName name="BExOGFE2SCL8HHT4DFAXKLUTJZOG" localSheetId="0" hidden="1">#REF!</definedName>
    <definedName name="BExOGFE2SCL8HHT4DFAXKLUTJZOG" hidden="1">#REF!</definedName>
    <definedName name="BExOGH1IMADJCZMFDE6NMBBKO558" localSheetId="5" hidden="1">#REF!</definedName>
    <definedName name="BExOGH1IMADJCZMFDE6NMBBKO558" localSheetId="9" hidden="1">#REF!</definedName>
    <definedName name="BExOGH1IMADJCZMFDE6NMBBKO558" localSheetId="6" hidden="1">#REF!</definedName>
    <definedName name="BExOGH1IMADJCZMFDE6NMBBKO558" localSheetId="10" hidden="1">#REF!</definedName>
    <definedName name="BExOGH1IMADJCZMFDE6NMBBKO558" localSheetId="13" hidden="1">#REF!</definedName>
    <definedName name="BExOGH1IMADJCZMFDE6NMBBKO558" localSheetId="14" hidden="1">#REF!</definedName>
    <definedName name="BExOGH1IMADJCZMFDE6NMBBKO558" localSheetId="16" hidden="1">#REF!</definedName>
    <definedName name="BExOGH1IMADJCZMFDE6NMBBKO558" localSheetId="15" hidden="1">#REF!</definedName>
    <definedName name="BExOGH1IMADJCZMFDE6NMBBKO558" localSheetId="18" hidden="1">#REF!</definedName>
    <definedName name="BExOGH1IMADJCZMFDE6NMBBKO558" localSheetId="17" hidden="1">#REF!</definedName>
    <definedName name="BExOGH1IMADJCZMFDE6NMBBKO558" localSheetId="2" hidden="1">#REF!</definedName>
    <definedName name="BExOGH1IMADJCZMFDE6NMBBKO558" localSheetId="0" hidden="1">#REF!</definedName>
    <definedName name="BExOGH1IMADJCZMFDE6NMBBKO558" hidden="1">#REF!</definedName>
    <definedName name="BExOGT6D0LJ3C22RDW8COECKB1J5" localSheetId="5" hidden="1">#REF!</definedName>
    <definedName name="BExOGT6D0LJ3C22RDW8COECKB1J5" localSheetId="9" hidden="1">#REF!</definedName>
    <definedName name="BExOGT6D0LJ3C22RDW8COECKB1J5" localSheetId="6" hidden="1">#REF!</definedName>
    <definedName name="BExOGT6D0LJ3C22RDW8COECKB1J5" localSheetId="10" hidden="1">#REF!</definedName>
    <definedName name="BExOGT6D0LJ3C22RDW8COECKB1J5" localSheetId="13" hidden="1">#REF!</definedName>
    <definedName name="BExOGT6D0LJ3C22RDW8COECKB1J5" localSheetId="14" hidden="1">#REF!</definedName>
    <definedName name="BExOGT6D0LJ3C22RDW8COECKB1J5" localSheetId="16" hidden="1">#REF!</definedName>
    <definedName name="BExOGT6D0LJ3C22RDW8COECKB1J5" localSheetId="15" hidden="1">#REF!</definedName>
    <definedName name="BExOGT6D0LJ3C22RDW8COECKB1J5" localSheetId="18" hidden="1">#REF!</definedName>
    <definedName name="BExOGT6D0LJ3C22RDW8COECKB1J5" localSheetId="17" hidden="1">#REF!</definedName>
    <definedName name="BExOGT6D0LJ3C22RDW8COECKB1J5" localSheetId="2" hidden="1">#REF!</definedName>
    <definedName name="BExOGT6D0LJ3C22RDW8COECKB1J5" localSheetId="0" hidden="1">#REF!</definedName>
    <definedName name="BExOGT6D0LJ3C22RDW8COECKB1J5" hidden="1">#REF!</definedName>
    <definedName name="BExOGTMI1HT31M1RGWVRAVHAK7DE" localSheetId="5" hidden="1">#REF!</definedName>
    <definedName name="BExOGTMI1HT31M1RGWVRAVHAK7DE" localSheetId="9" hidden="1">#REF!</definedName>
    <definedName name="BExOGTMI1HT31M1RGWVRAVHAK7DE" localSheetId="6" hidden="1">#REF!</definedName>
    <definedName name="BExOGTMI1HT31M1RGWVRAVHAK7DE" localSheetId="10" hidden="1">#REF!</definedName>
    <definedName name="BExOGTMI1HT31M1RGWVRAVHAK7DE" localSheetId="13" hidden="1">#REF!</definedName>
    <definedName name="BExOGTMI1HT31M1RGWVRAVHAK7DE" localSheetId="14" hidden="1">#REF!</definedName>
    <definedName name="BExOGTMI1HT31M1RGWVRAVHAK7DE" localSheetId="16" hidden="1">#REF!</definedName>
    <definedName name="BExOGTMI1HT31M1RGWVRAVHAK7DE" localSheetId="15" hidden="1">#REF!</definedName>
    <definedName name="BExOGTMI1HT31M1RGWVRAVHAK7DE" localSheetId="18" hidden="1">#REF!</definedName>
    <definedName name="BExOGTMI1HT31M1RGWVRAVHAK7DE" localSheetId="17" hidden="1">#REF!</definedName>
    <definedName name="BExOGTMI1HT31M1RGWVRAVHAK7DE" localSheetId="2" hidden="1">#REF!</definedName>
    <definedName name="BExOGTMI1HT31M1RGWVRAVHAK7DE" localSheetId="0" hidden="1">#REF!</definedName>
    <definedName name="BExOGTMI1HT31M1RGWVRAVHAK7DE" hidden="1">#REF!</definedName>
    <definedName name="BExOGXO9JE5XSE9GC3I6O21UEKAO" localSheetId="5" hidden="1">#REF!</definedName>
    <definedName name="BExOGXO9JE5XSE9GC3I6O21UEKAO" localSheetId="9" hidden="1">#REF!</definedName>
    <definedName name="BExOGXO9JE5XSE9GC3I6O21UEKAO" localSheetId="6" hidden="1">#REF!</definedName>
    <definedName name="BExOGXO9JE5XSE9GC3I6O21UEKAO" localSheetId="10" hidden="1">#REF!</definedName>
    <definedName name="BExOGXO9JE5XSE9GC3I6O21UEKAO" localSheetId="13" hidden="1">#REF!</definedName>
    <definedName name="BExOGXO9JE5XSE9GC3I6O21UEKAO" localSheetId="14" hidden="1">#REF!</definedName>
    <definedName name="BExOGXO9JE5XSE9GC3I6O21UEKAO" localSheetId="16" hidden="1">#REF!</definedName>
    <definedName name="BExOGXO9JE5XSE9GC3I6O21UEKAO" localSheetId="15" hidden="1">#REF!</definedName>
    <definedName name="BExOGXO9JE5XSE9GC3I6O21UEKAO" localSheetId="18" hidden="1">#REF!</definedName>
    <definedName name="BExOGXO9JE5XSE9GC3I6O21UEKAO" localSheetId="17" hidden="1">#REF!</definedName>
    <definedName name="BExOGXO9JE5XSE9GC3I6O21UEKAO" localSheetId="2" hidden="1">#REF!</definedName>
    <definedName name="BExOGXO9JE5XSE9GC3I6O21UEKAO" localSheetId="0" hidden="1">#REF!</definedName>
    <definedName name="BExOGXO9JE5XSE9GC3I6O21UEKAO" hidden="1">#REF!</definedName>
    <definedName name="BExOH9ICQA5WPLVJIKJVPWUPKSYO" localSheetId="5" hidden="1">#REF!</definedName>
    <definedName name="BExOH9ICQA5WPLVJIKJVPWUPKSYO" localSheetId="9" hidden="1">#REF!</definedName>
    <definedName name="BExOH9ICQA5WPLVJIKJVPWUPKSYO" localSheetId="6" hidden="1">#REF!</definedName>
    <definedName name="BExOH9ICQA5WPLVJIKJVPWUPKSYO" localSheetId="10" hidden="1">#REF!</definedName>
    <definedName name="BExOH9ICQA5WPLVJIKJVPWUPKSYO" localSheetId="13" hidden="1">#REF!</definedName>
    <definedName name="BExOH9ICQA5WPLVJIKJVPWUPKSYO" localSheetId="14" hidden="1">#REF!</definedName>
    <definedName name="BExOH9ICQA5WPLVJIKJVPWUPKSYO" localSheetId="16" hidden="1">#REF!</definedName>
    <definedName name="BExOH9ICQA5WPLVJIKJVPWUPKSYO" localSheetId="15" hidden="1">#REF!</definedName>
    <definedName name="BExOH9ICQA5WPLVJIKJVPWUPKSYO" localSheetId="18" hidden="1">#REF!</definedName>
    <definedName name="BExOH9ICQA5WPLVJIKJVPWUPKSYO" localSheetId="17" hidden="1">#REF!</definedName>
    <definedName name="BExOH9ICQA5WPLVJIKJVPWUPKSYO" localSheetId="2" hidden="1">#REF!</definedName>
    <definedName name="BExOH9ICQA5WPLVJIKJVPWUPKSYO" localSheetId="0" hidden="1">#REF!</definedName>
    <definedName name="BExOH9ICQA5WPLVJIKJVPWUPKSYO" hidden="1">#REF!</definedName>
    <definedName name="BExOH9ICZ13C1LAW8OTYTR9S7ZP3" localSheetId="5" hidden="1">#REF!</definedName>
    <definedName name="BExOH9ICZ13C1LAW8OTYTR9S7ZP3" localSheetId="9" hidden="1">#REF!</definedName>
    <definedName name="BExOH9ICZ13C1LAW8OTYTR9S7ZP3" localSheetId="6" hidden="1">#REF!</definedName>
    <definedName name="BExOH9ICZ13C1LAW8OTYTR9S7ZP3" localSheetId="10" hidden="1">#REF!</definedName>
    <definedName name="BExOH9ICZ13C1LAW8OTYTR9S7ZP3" localSheetId="13" hidden="1">#REF!</definedName>
    <definedName name="BExOH9ICZ13C1LAW8OTYTR9S7ZP3" localSheetId="14" hidden="1">#REF!</definedName>
    <definedName name="BExOH9ICZ13C1LAW8OTYTR9S7ZP3" localSheetId="16" hidden="1">#REF!</definedName>
    <definedName name="BExOH9ICZ13C1LAW8OTYTR9S7ZP3" localSheetId="15" hidden="1">#REF!</definedName>
    <definedName name="BExOH9ICZ13C1LAW8OTYTR9S7ZP3" localSheetId="18" hidden="1">#REF!</definedName>
    <definedName name="BExOH9ICZ13C1LAW8OTYTR9S7ZP3" localSheetId="17" hidden="1">#REF!</definedName>
    <definedName name="BExOH9ICZ13C1LAW8OTYTR9S7ZP3" localSheetId="2" hidden="1">#REF!</definedName>
    <definedName name="BExOH9ICZ13C1LAW8OTYTR9S7ZP3" localSheetId="0" hidden="1">#REF!</definedName>
    <definedName name="BExOH9ICZ13C1LAW8OTYTR9S7ZP3" hidden="1">#REF!</definedName>
    <definedName name="BExOHGEJ8V8OXT32FSU173XLXBDH" localSheetId="5" hidden="1">#REF!</definedName>
    <definedName name="BExOHGEJ8V8OXT32FSU173XLXBDH" localSheetId="9" hidden="1">#REF!</definedName>
    <definedName name="BExOHGEJ8V8OXT32FSU173XLXBDH" localSheetId="6" hidden="1">#REF!</definedName>
    <definedName name="BExOHGEJ8V8OXT32FSU173XLXBDH" localSheetId="10" hidden="1">#REF!</definedName>
    <definedName name="BExOHGEJ8V8OXT32FSU173XLXBDH" localSheetId="13" hidden="1">#REF!</definedName>
    <definedName name="BExOHGEJ8V8OXT32FSU173XLXBDH" localSheetId="14" hidden="1">#REF!</definedName>
    <definedName name="BExOHGEJ8V8OXT32FSU173XLXBDH" localSheetId="16" hidden="1">#REF!</definedName>
    <definedName name="BExOHGEJ8V8OXT32FSU173XLXBDH" localSheetId="15" hidden="1">#REF!</definedName>
    <definedName name="BExOHGEJ8V8OXT32FSU173XLXBDH" localSheetId="18" hidden="1">#REF!</definedName>
    <definedName name="BExOHGEJ8V8OXT32FSU173XLXBDH" localSheetId="17" hidden="1">#REF!</definedName>
    <definedName name="BExOHGEJ8V8OXT32FSU173XLXBDH" localSheetId="2" hidden="1">#REF!</definedName>
    <definedName name="BExOHGEJ8V8OXT32FSU173XLXBDH" localSheetId="0" hidden="1">#REF!</definedName>
    <definedName name="BExOHGEJ8V8OXT32FSU173XLXBDH" hidden="1">#REF!</definedName>
    <definedName name="BExOHL75H3OT4WAKKPUXIVXWFVDS" localSheetId="5" hidden="1">#REF!</definedName>
    <definedName name="BExOHL75H3OT4WAKKPUXIVXWFVDS" localSheetId="9" hidden="1">#REF!</definedName>
    <definedName name="BExOHL75H3OT4WAKKPUXIVXWFVDS" localSheetId="6" hidden="1">#REF!</definedName>
    <definedName name="BExOHL75H3OT4WAKKPUXIVXWFVDS" localSheetId="10" hidden="1">#REF!</definedName>
    <definedName name="BExOHL75H3OT4WAKKPUXIVXWFVDS" localSheetId="13" hidden="1">#REF!</definedName>
    <definedName name="BExOHL75H3OT4WAKKPUXIVXWFVDS" localSheetId="14" hidden="1">#REF!</definedName>
    <definedName name="BExOHL75H3OT4WAKKPUXIVXWFVDS" localSheetId="16" hidden="1">#REF!</definedName>
    <definedName name="BExOHL75H3OT4WAKKPUXIVXWFVDS" localSheetId="15" hidden="1">#REF!</definedName>
    <definedName name="BExOHL75H3OT4WAKKPUXIVXWFVDS" localSheetId="18" hidden="1">#REF!</definedName>
    <definedName name="BExOHL75H3OT4WAKKPUXIVXWFVDS" localSheetId="17" hidden="1">#REF!</definedName>
    <definedName name="BExOHL75H3OT4WAKKPUXIVXWFVDS" localSheetId="2" hidden="1">#REF!</definedName>
    <definedName name="BExOHL75H3OT4WAKKPUXIVXWFVDS" localSheetId="0" hidden="1">#REF!</definedName>
    <definedName name="BExOHL75H3OT4WAKKPUXIVXWFVDS" hidden="1">#REF!</definedName>
    <definedName name="BExOHLHXXJL6363CC082M9M5VVXQ" localSheetId="5" hidden="1">#REF!</definedName>
    <definedName name="BExOHLHXXJL6363CC082M9M5VVXQ" localSheetId="9" hidden="1">#REF!</definedName>
    <definedName name="BExOHLHXXJL6363CC082M9M5VVXQ" localSheetId="6" hidden="1">#REF!</definedName>
    <definedName name="BExOHLHXXJL6363CC082M9M5VVXQ" localSheetId="10" hidden="1">#REF!</definedName>
    <definedName name="BExOHLHXXJL6363CC082M9M5VVXQ" localSheetId="13" hidden="1">#REF!</definedName>
    <definedName name="BExOHLHXXJL6363CC082M9M5VVXQ" localSheetId="14" hidden="1">#REF!</definedName>
    <definedName name="BExOHLHXXJL6363CC082M9M5VVXQ" localSheetId="16" hidden="1">#REF!</definedName>
    <definedName name="BExOHLHXXJL6363CC082M9M5VVXQ" localSheetId="15" hidden="1">#REF!</definedName>
    <definedName name="BExOHLHXXJL6363CC082M9M5VVXQ" localSheetId="18" hidden="1">#REF!</definedName>
    <definedName name="BExOHLHXXJL6363CC082M9M5VVXQ" localSheetId="17" hidden="1">#REF!</definedName>
    <definedName name="BExOHLHXXJL6363CC082M9M5VVXQ" localSheetId="2" hidden="1">#REF!</definedName>
    <definedName name="BExOHLHXXJL6363CC082M9M5VVXQ" localSheetId="0" hidden="1">#REF!</definedName>
    <definedName name="BExOHLHXXJL6363CC082M9M5VVXQ" hidden="1">#REF!</definedName>
    <definedName name="BExOHNAO5UDXSO73BK2ARHWKS90Y" localSheetId="5" hidden="1">#REF!</definedName>
    <definedName name="BExOHNAO5UDXSO73BK2ARHWKS90Y" localSheetId="9" hidden="1">#REF!</definedName>
    <definedName name="BExOHNAO5UDXSO73BK2ARHWKS90Y" localSheetId="6" hidden="1">#REF!</definedName>
    <definedName name="BExOHNAO5UDXSO73BK2ARHWKS90Y" localSheetId="10" hidden="1">#REF!</definedName>
    <definedName name="BExOHNAO5UDXSO73BK2ARHWKS90Y" localSheetId="13" hidden="1">#REF!</definedName>
    <definedName name="BExOHNAO5UDXSO73BK2ARHWKS90Y" localSheetId="14" hidden="1">#REF!</definedName>
    <definedName name="BExOHNAO5UDXSO73BK2ARHWKS90Y" localSheetId="16" hidden="1">#REF!</definedName>
    <definedName name="BExOHNAO5UDXSO73BK2ARHWKS90Y" localSheetId="15" hidden="1">#REF!</definedName>
    <definedName name="BExOHNAO5UDXSO73BK2ARHWKS90Y" localSheetId="18" hidden="1">#REF!</definedName>
    <definedName name="BExOHNAO5UDXSO73BK2ARHWKS90Y" localSheetId="17" hidden="1">#REF!</definedName>
    <definedName name="BExOHNAO5UDXSO73BK2ARHWKS90Y" localSheetId="2" hidden="1">#REF!</definedName>
    <definedName name="BExOHNAO5UDXSO73BK2ARHWKS90Y" localSheetId="0" hidden="1">#REF!</definedName>
    <definedName name="BExOHNAO5UDXSO73BK2ARHWKS90Y" hidden="1">#REF!</definedName>
    <definedName name="BExOHR1G1I9A9CI1HG94EWBLWNM2" localSheetId="5" hidden="1">#REF!</definedName>
    <definedName name="BExOHR1G1I9A9CI1HG94EWBLWNM2" localSheetId="9" hidden="1">#REF!</definedName>
    <definedName name="BExOHR1G1I9A9CI1HG94EWBLWNM2" localSheetId="6" hidden="1">#REF!</definedName>
    <definedName name="BExOHR1G1I9A9CI1HG94EWBLWNM2" localSheetId="10" hidden="1">#REF!</definedName>
    <definedName name="BExOHR1G1I9A9CI1HG94EWBLWNM2" localSheetId="13" hidden="1">#REF!</definedName>
    <definedName name="BExOHR1G1I9A9CI1HG94EWBLWNM2" localSheetId="14" hidden="1">#REF!</definedName>
    <definedName name="BExOHR1G1I9A9CI1HG94EWBLWNM2" localSheetId="16" hidden="1">#REF!</definedName>
    <definedName name="BExOHR1G1I9A9CI1HG94EWBLWNM2" localSheetId="15" hidden="1">#REF!</definedName>
    <definedName name="BExOHR1G1I9A9CI1HG94EWBLWNM2" localSheetId="18" hidden="1">#REF!</definedName>
    <definedName name="BExOHR1G1I9A9CI1HG94EWBLWNM2" localSheetId="17" hidden="1">#REF!</definedName>
    <definedName name="BExOHR1G1I9A9CI1HG94EWBLWNM2" localSheetId="2" hidden="1">#REF!</definedName>
    <definedName name="BExOHR1G1I9A9CI1HG94EWBLWNM2" localSheetId="0" hidden="1">#REF!</definedName>
    <definedName name="BExOHR1G1I9A9CI1HG94EWBLWNM2" hidden="1">#REF!</definedName>
    <definedName name="BExOHTQPP8LQ98L6PYUI6QW08YID" localSheetId="5" hidden="1">#REF!</definedName>
    <definedName name="BExOHTQPP8LQ98L6PYUI6QW08YID" localSheetId="9" hidden="1">#REF!</definedName>
    <definedName name="BExOHTQPP8LQ98L6PYUI6QW08YID" localSheetId="6" hidden="1">#REF!</definedName>
    <definedName name="BExOHTQPP8LQ98L6PYUI6QW08YID" localSheetId="10" hidden="1">#REF!</definedName>
    <definedName name="BExOHTQPP8LQ98L6PYUI6QW08YID" localSheetId="13" hidden="1">#REF!</definedName>
    <definedName name="BExOHTQPP8LQ98L6PYUI6QW08YID" localSheetId="14" hidden="1">#REF!</definedName>
    <definedName name="BExOHTQPP8LQ98L6PYUI6QW08YID" localSheetId="16" hidden="1">#REF!</definedName>
    <definedName name="BExOHTQPP8LQ98L6PYUI6QW08YID" localSheetId="15" hidden="1">#REF!</definedName>
    <definedName name="BExOHTQPP8LQ98L6PYUI6QW08YID" localSheetId="18" hidden="1">#REF!</definedName>
    <definedName name="BExOHTQPP8LQ98L6PYUI6QW08YID" localSheetId="17" hidden="1">#REF!</definedName>
    <definedName name="BExOHTQPP8LQ98L6PYUI6QW08YID" localSheetId="2" hidden="1">#REF!</definedName>
    <definedName name="BExOHTQPP8LQ98L6PYUI6QW08YID" localSheetId="0" hidden="1">#REF!</definedName>
    <definedName name="BExOHTQPP8LQ98L6PYUI6QW08YID" hidden="1">#REF!</definedName>
    <definedName name="BExOHUHN7UXHYAJFJJFU805UZ0NB" localSheetId="5" hidden="1">#REF!</definedName>
    <definedName name="BExOHUHN7UXHYAJFJJFU805UZ0NB" localSheetId="9" hidden="1">#REF!</definedName>
    <definedName name="BExOHUHN7UXHYAJFJJFU805UZ0NB" localSheetId="6" hidden="1">#REF!</definedName>
    <definedName name="BExOHUHN7UXHYAJFJJFU805UZ0NB" localSheetId="10" hidden="1">#REF!</definedName>
    <definedName name="BExOHUHN7UXHYAJFJJFU805UZ0NB" localSheetId="13" hidden="1">#REF!</definedName>
    <definedName name="BExOHUHN7UXHYAJFJJFU805UZ0NB" localSheetId="14" hidden="1">#REF!</definedName>
    <definedName name="BExOHUHN7UXHYAJFJJFU805UZ0NB" localSheetId="16" hidden="1">#REF!</definedName>
    <definedName name="BExOHUHN7UXHYAJFJJFU805UZ0NB" localSheetId="15" hidden="1">#REF!</definedName>
    <definedName name="BExOHUHN7UXHYAJFJJFU805UZ0NB" localSheetId="18" hidden="1">#REF!</definedName>
    <definedName name="BExOHUHN7UXHYAJFJJFU805UZ0NB" localSheetId="17" hidden="1">#REF!</definedName>
    <definedName name="BExOHUHN7UXHYAJFJJFU805UZ0NB" localSheetId="2" hidden="1">#REF!</definedName>
    <definedName name="BExOHUHN7UXHYAJFJJFU805UZ0NB" localSheetId="0" hidden="1">#REF!</definedName>
    <definedName name="BExOHUHN7UXHYAJFJJFU805UZ0NB" hidden="1">#REF!</definedName>
    <definedName name="BExOHX6Q6NJI793PGX59O5EKTP4G" localSheetId="5" hidden="1">#REF!</definedName>
    <definedName name="BExOHX6Q6NJI793PGX59O5EKTP4G" localSheetId="9" hidden="1">#REF!</definedName>
    <definedName name="BExOHX6Q6NJI793PGX59O5EKTP4G" localSheetId="6" hidden="1">#REF!</definedName>
    <definedName name="BExOHX6Q6NJI793PGX59O5EKTP4G" localSheetId="10" hidden="1">#REF!</definedName>
    <definedName name="BExOHX6Q6NJI793PGX59O5EKTP4G" localSheetId="13" hidden="1">#REF!</definedName>
    <definedName name="BExOHX6Q6NJI793PGX59O5EKTP4G" localSheetId="14" hidden="1">#REF!</definedName>
    <definedName name="BExOHX6Q6NJI793PGX59O5EKTP4G" localSheetId="16" hidden="1">#REF!</definedName>
    <definedName name="BExOHX6Q6NJI793PGX59O5EKTP4G" localSheetId="15" hidden="1">#REF!</definedName>
    <definedName name="BExOHX6Q6NJI793PGX59O5EKTP4G" localSheetId="18" hidden="1">#REF!</definedName>
    <definedName name="BExOHX6Q6NJI793PGX59O5EKTP4G" localSheetId="17" hidden="1">#REF!</definedName>
    <definedName name="BExOHX6Q6NJI793PGX59O5EKTP4G" localSheetId="2" hidden="1">#REF!</definedName>
    <definedName name="BExOHX6Q6NJI793PGX59O5EKTP4G" localSheetId="0" hidden="1">#REF!</definedName>
    <definedName name="BExOHX6Q6NJI793PGX59O5EKTP4G" hidden="1">#REF!</definedName>
    <definedName name="BExOI5VMTHH7Y8MQQ1N635CHYI0P" localSheetId="5" hidden="1">#REF!</definedName>
    <definedName name="BExOI5VMTHH7Y8MQQ1N635CHYI0P" localSheetId="9" hidden="1">#REF!</definedName>
    <definedName name="BExOI5VMTHH7Y8MQQ1N635CHYI0P" localSheetId="6" hidden="1">#REF!</definedName>
    <definedName name="BExOI5VMTHH7Y8MQQ1N635CHYI0P" localSheetId="10" hidden="1">#REF!</definedName>
    <definedName name="BExOI5VMTHH7Y8MQQ1N635CHYI0P" localSheetId="13" hidden="1">#REF!</definedName>
    <definedName name="BExOI5VMTHH7Y8MQQ1N635CHYI0P" localSheetId="14" hidden="1">#REF!</definedName>
    <definedName name="BExOI5VMTHH7Y8MQQ1N635CHYI0P" localSheetId="16" hidden="1">#REF!</definedName>
    <definedName name="BExOI5VMTHH7Y8MQQ1N635CHYI0P" localSheetId="15" hidden="1">#REF!</definedName>
    <definedName name="BExOI5VMTHH7Y8MQQ1N635CHYI0P" localSheetId="18" hidden="1">#REF!</definedName>
    <definedName name="BExOI5VMTHH7Y8MQQ1N635CHYI0P" localSheetId="17" hidden="1">#REF!</definedName>
    <definedName name="BExOI5VMTHH7Y8MQQ1N635CHYI0P" localSheetId="2" hidden="1">#REF!</definedName>
    <definedName name="BExOI5VMTHH7Y8MQQ1N635CHYI0P" localSheetId="0" hidden="1">#REF!</definedName>
    <definedName name="BExOI5VMTHH7Y8MQQ1N635CHYI0P" hidden="1">#REF!</definedName>
    <definedName name="BExOIEVCP4Y6VDS23AK84MCYYHRT" localSheetId="5" hidden="1">#REF!</definedName>
    <definedName name="BExOIEVCP4Y6VDS23AK84MCYYHRT" localSheetId="9" hidden="1">#REF!</definedName>
    <definedName name="BExOIEVCP4Y6VDS23AK84MCYYHRT" localSheetId="6" hidden="1">#REF!</definedName>
    <definedName name="BExOIEVCP4Y6VDS23AK84MCYYHRT" localSheetId="10" hidden="1">#REF!</definedName>
    <definedName name="BExOIEVCP4Y6VDS23AK84MCYYHRT" localSheetId="13" hidden="1">#REF!</definedName>
    <definedName name="BExOIEVCP4Y6VDS23AK84MCYYHRT" localSheetId="14" hidden="1">#REF!</definedName>
    <definedName name="BExOIEVCP4Y6VDS23AK84MCYYHRT" localSheetId="16" hidden="1">#REF!</definedName>
    <definedName name="BExOIEVCP4Y6VDS23AK84MCYYHRT" localSheetId="15" hidden="1">#REF!</definedName>
    <definedName name="BExOIEVCP4Y6VDS23AK84MCYYHRT" localSheetId="18" hidden="1">#REF!</definedName>
    <definedName name="BExOIEVCP4Y6VDS23AK84MCYYHRT" localSheetId="17" hidden="1">#REF!</definedName>
    <definedName name="BExOIEVCP4Y6VDS23AK84MCYYHRT" localSheetId="2" hidden="1">#REF!</definedName>
    <definedName name="BExOIEVCP4Y6VDS23AK84MCYYHRT" localSheetId="0" hidden="1">#REF!</definedName>
    <definedName name="BExOIEVCP4Y6VDS23AK84MCYYHRT" hidden="1">#REF!</definedName>
    <definedName name="BExOIFRP0HEHF5D7JSZ0X8ADJ79U" localSheetId="5" hidden="1">#REF!</definedName>
    <definedName name="BExOIFRP0HEHF5D7JSZ0X8ADJ79U" localSheetId="9" hidden="1">#REF!</definedName>
    <definedName name="BExOIFRP0HEHF5D7JSZ0X8ADJ79U" localSheetId="6" hidden="1">#REF!</definedName>
    <definedName name="BExOIFRP0HEHF5D7JSZ0X8ADJ79U" localSheetId="10" hidden="1">#REF!</definedName>
    <definedName name="BExOIFRP0HEHF5D7JSZ0X8ADJ79U" localSheetId="13" hidden="1">#REF!</definedName>
    <definedName name="BExOIFRP0HEHF5D7JSZ0X8ADJ79U" localSheetId="14" hidden="1">#REF!</definedName>
    <definedName name="BExOIFRP0HEHF5D7JSZ0X8ADJ79U" localSheetId="16" hidden="1">#REF!</definedName>
    <definedName name="BExOIFRP0HEHF5D7JSZ0X8ADJ79U" localSheetId="15" hidden="1">#REF!</definedName>
    <definedName name="BExOIFRP0HEHF5D7JSZ0X8ADJ79U" localSheetId="18" hidden="1">#REF!</definedName>
    <definedName name="BExOIFRP0HEHF5D7JSZ0X8ADJ79U" localSheetId="17" hidden="1">#REF!</definedName>
    <definedName name="BExOIFRP0HEHF5D7JSZ0X8ADJ79U" localSheetId="2" hidden="1">#REF!</definedName>
    <definedName name="BExOIFRP0HEHF5D7JSZ0X8ADJ79U" localSheetId="0" hidden="1">#REF!</definedName>
    <definedName name="BExOIFRP0HEHF5D7JSZ0X8ADJ79U" hidden="1">#REF!</definedName>
    <definedName name="BExOIHPQIXR0NDR5WD01BZKPKEO3" localSheetId="5" hidden="1">#REF!</definedName>
    <definedName name="BExOIHPQIXR0NDR5WD01BZKPKEO3" localSheetId="9" hidden="1">#REF!</definedName>
    <definedName name="BExOIHPQIXR0NDR5WD01BZKPKEO3" localSheetId="6" hidden="1">#REF!</definedName>
    <definedName name="BExOIHPQIXR0NDR5WD01BZKPKEO3" localSheetId="10" hidden="1">#REF!</definedName>
    <definedName name="BExOIHPQIXR0NDR5WD01BZKPKEO3" localSheetId="13" hidden="1">#REF!</definedName>
    <definedName name="BExOIHPQIXR0NDR5WD01BZKPKEO3" localSheetId="14" hidden="1">#REF!</definedName>
    <definedName name="BExOIHPQIXR0NDR5WD01BZKPKEO3" localSheetId="16" hidden="1">#REF!</definedName>
    <definedName name="BExOIHPQIXR0NDR5WD01BZKPKEO3" localSheetId="15" hidden="1">#REF!</definedName>
    <definedName name="BExOIHPQIXR0NDR5WD01BZKPKEO3" localSheetId="18" hidden="1">#REF!</definedName>
    <definedName name="BExOIHPQIXR0NDR5WD01BZKPKEO3" localSheetId="17" hidden="1">#REF!</definedName>
    <definedName name="BExOIHPQIXR0NDR5WD01BZKPKEO3" localSheetId="2" hidden="1">#REF!</definedName>
    <definedName name="BExOIHPQIXR0NDR5WD01BZKPKEO3" localSheetId="0" hidden="1">#REF!</definedName>
    <definedName name="BExOIHPQIXR0NDR5WD01BZKPKEO3" hidden="1">#REF!</definedName>
    <definedName name="BExOIM7L0Z3LSII9P7ZTV4KJ8RMA" localSheetId="5" hidden="1">#REF!</definedName>
    <definedName name="BExOIM7L0Z3LSII9P7ZTV4KJ8RMA" localSheetId="9" hidden="1">#REF!</definedName>
    <definedName name="BExOIM7L0Z3LSII9P7ZTV4KJ8RMA" localSheetId="6" hidden="1">#REF!</definedName>
    <definedName name="BExOIM7L0Z3LSII9P7ZTV4KJ8RMA" localSheetId="10" hidden="1">#REF!</definedName>
    <definedName name="BExOIM7L0Z3LSII9P7ZTV4KJ8RMA" localSheetId="13" hidden="1">#REF!</definedName>
    <definedName name="BExOIM7L0Z3LSII9P7ZTV4KJ8RMA" localSheetId="14" hidden="1">#REF!</definedName>
    <definedName name="BExOIM7L0Z3LSII9P7ZTV4KJ8RMA" localSheetId="16" hidden="1">#REF!</definedName>
    <definedName name="BExOIM7L0Z3LSII9P7ZTV4KJ8RMA" localSheetId="15" hidden="1">#REF!</definedName>
    <definedName name="BExOIM7L0Z3LSII9P7ZTV4KJ8RMA" localSheetId="18" hidden="1">#REF!</definedName>
    <definedName name="BExOIM7L0Z3LSII9P7ZTV4KJ8RMA" localSheetId="17" hidden="1">#REF!</definedName>
    <definedName name="BExOIM7L0Z3LSII9P7ZTV4KJ8RMA" localSheetId="2" hidden="1">#REF!</definedName>
    <definedName name="BExOIM7L0Z3LSII9P7ZTV4KJ8RMA" localSheetId="0" hidden="1">#REF!</definedName>
    <definedName name="BExOIM7L0Z3LSII9P7ZTV4KJ8RMA" hidden="1">#REF!</definedName>
    <definedName name="BExOIWJVMJ6MG6JC4SPD1L00OHU1" localSheetId="5" hidden="1">#REF!</definedName>
    <definedName name="BExOIWJVMJ6MG6JC4SPD1L00OHU1" localSheetId="9" hidden="1">#REF!</definedName>
    <definedName name="BExOIWJVMJ6MG6JC4SPD1L00OHU1" localSheetId="6" hidden="1">#REF!</definedName>
    <definedName name="BExOIWJVMJ6MG6JC4SPD1L00OHU1" localSheetId="10" hidden="1">#REF!</definedName>
    <definedName name="BExOIWJVMJ6MG6JC4SPD1L00OHU1" localSheetId="13" hidden="1">#REF!</definedName>
    <definedName name="BExOIWJVMJ6MG6JC4SPD1L00OHU1" localSheetId="14" hidden="1">#REF!</definedName>
    <definedName name="BExOIWJVMJ6MG6JC4SPD1L00OHU1" localSheetId="16" hidden="1">#REF!</definedName>
    <definedName name="BExOIWJVMJ6MG6JC4SPD1L00OHU1" localSheetId="15" hidden="1">#REF!</definedName>
    <definedName name="BExOIWJVMJ6MG6JC4SPD1L00OHU1" localSheetId="18" hidden="1">#REF!</definedName>
    <definedName name="BExOIWJVMJ6MG6JC4SPD1L00OHU1" localSheetId="17" hidden="1">#REF!</definedName>
    <definedName name="BExOIWJVMJ6MG6JC4SPD1L00OHU1" localSheetId="2" hidden="1">#REF!</definedName>
    <definedName name="BExOIWJVMJ6MG6JC4SPD1L00OHU1" localSheetId="0" hidden="1">#REF!</definedName>
    <definedName name="BExOIWJVMJ6MG6JC4SPD1L00OHU1" hidden="1">#REF!</definedName>
    <definedName name="BExOIYCN8Z4JK3OOG86KYUCV0ME8" localSheetId="5" hidden="1">#REF!</definedName>
    <definedName name="BExOIYCN8Z4JK3OOG86KYUCV0ME8" localSheetId="9" hidden="1">#REF!</definedName>
    <definedName name="BExOIYCN8Z4JK3OOG86KYUCV0ME8" localSheetId="6" hidden="1">#REF!</definedName>
    <definedName name="BExOIYCN8Z4JK3OOG86KYUCV0ME8" localSheetId="10" hidden="1">#REF!</definedName>
    <definedName name="BExOIYCN8Z4JK3OOG86KYUCV0ME8" localSheetId="13" hidden="1">#REF!</definedName>
    <definedName name="BExOIYCN8Z4JK3OOG86KYUCV0ME8" localSheetId="14" hidden="1">#REF!</definedName>
    <definedName name="BExOIYCN8Z4JK3OOG86KYUCV0ME8" localSheetId="16" hidden="1">#REF!</definedName>
    <definedName name="BExOIYCN8Z4JK3OOG86KYUCV0ME8" localSheetId="15" hidden="1">#REF!</definedName>
    <definedName name="BExOIYCN8Z4JK3OOG86KYUCV0ME8" localSheetId="18" hidden="1">#REF!</definedName>
    <definedName name="BExOIYCN8Z4JK3OOG86KYUCV0ME8" localSheetId="17" hidden="1">#REF!</definedName>
    <definedName name="BExOIYCN8Z4JK3OOG86KYUCV0ME8" localSheetId="2" hidden="1">#REF!</definedName>
    <definedName name="BExOIYCN8Z4JK3OOG86KYUCV0ME8" localSheetId="0" hidden="1">#REF!</definedName>
    <definedName name="BExOIYCN8Z4JK3OOG86KYUCV0ME8" hidden="1">#REF!</definedName>
    <definedName name="BExOJ3AKZ9BCBZT3KD8WMSLK6MN2" localSheetId="5" hidden="1">#REF!</definedName>
    <definedName name="BExOJ3AKZ9BCBZT3KD8WMSLK6MN2" localSheetId="9" hidden="1">#REF!</definedName>
    <definedName name="BExOJ3AKZ9BCBZT3KD8WMSLK6MN2" localSheetId="6" hidden="1">#REF!</definedName>
    <definedName name="BExOJ3AKZ9BCBZT3KD8WMSLK6MN2" localSheetId="10" hidden="1">#REF!</definedName>
    <definedName name="BExOJ3AKZ9BCBZT3KD8WMSLK6MN2" localSheetId="13" hidden="1">#REF!</definedName>
    <definedName name="BExOJ3AKZ9BCBZT3KD8WMSLK6MN2" localSheetId="14" hidden="1">#REF!</definedName>
    <definedName name="BExOJ3AKZ9BCBZT3KD8WMSLK6MN2" localSheetId="16" hidden="1">#REF!</definedName>
    <definedName name="BExOJ3AKZ9BCBZT3KD8WMSLK6MN2" localSheetId="15" hidden="1">#REF!</definedName>
    <definedName name="BExOJ3AKZ9BCBZT3KD8WMSLK6MN2" localSheetId="18" hidden="1">#REF!</definedName>
    <definedName name="BExOJ3AKZ9BCBZT3KD8WMSLK6MN2" localSheetId="17" hidden="1">#REF!</definedName>
    <definedName name="BExOJ3AKZ9BCBZT3KD8WMSLK6MN2" localSheetId="2" hidden="1">#REF!</definedName>
    <definedName name="BExOJ3AKZ9BCBZT3KD8WMSLK6MN2" localSheetId="0" hidden="1">#REF!</definedName>
    <definedName name="BExOJ3AKZ9BCBZT3KD8WMSLK6MN2" hidden="1">#REF!</definedName>
    <definedName name="BExOJ7XQK71I4YZDD29AKOOWZ47E" localSheetId="5" hidden="1">#REF!</definedName>
    <definedName name="BExOJ7XQK71I4YZDD29AKOOWZ47E" localSheetId="9" hidden="1">#REF!</definedName>
    <definedName name="BExOJ7XQK71I4YZDD29AKOOWZ47E" localSheetId="6" hidden="1">#REF!</definedName>
    <definedName name="BExOJ7XQK71I4YZDD29AKOOWZ47E" localSheetId="10" hidden="1">#REF!</definedName>
    <definedName name="BExOJ7XQK71I4YZDD29AKOOWZ47E" localSheetId="13" hidden="1">#REF!</definedName>
    <definedName name="BExOJ7XQK71I4YZDD29AKOOWZ47E" localSheetId="14" hidden="1">#REF!</definedName>
    <definedName name="BExOJ7XQK71I4YZDD29AKOOWZ47E" localSheetId="16" hidden="1">#REF!</definedName>
    <definedName name="BExOJ7XQK71I4YZDD29AKOOWZ47E" localSheetId="15" hidden="1">#REF!</definedName>
    <definedName name="BExOJ7XQK71I4YZDD29AKOOWZ47E" localSheetId="18" hidden="1">#REF!</definedName>
    <definedName name="BExOJ7XQK71I4YZDD29AKOOWZ47E" localSheetId="17" hidden="1">#REF!</definedName>
    <definedName name="BExOJ7XQK71I4YZDD29AKOOWZ47E" localSheetId="2" hidden="1">#REF!</definedName>
    <definedName name="BExOJ7XQK71I4YZDD29AKOOWZ47E" localSheetId="0" hidden="1">#REF!</definedName>
    <definedName name="BExOJ7XQK71I4YZDD29AKOOWZ47E" hidden="1">#REF!</definedName>
    <definedName name="BExOJAXS2THXXIJMV2F2LZKMI589" localSheetId="5" hidden="1">#REF!</definedName>
    <definedName name="BExOJAXS2THXXIJMV2F2LZKMI589" localSheetId="9" hidden="1">#REF!</definedName>
    <definedName name="BExOJAXS2THXXIJMV2F2LZKMI589" localSheetId="6" hidden="1">#REF!</definedName>
    <definedName name="BExOJAXS2THXXIJMV2F2LZKMI589" localSheetId="10" hidden="1">#REF!</definedName>
    <definedName name="BExOJAXS2THXXIJMV2F2LZKMI589" localSheetId="13" hidden="1">#REF!</definedName>
    <definedName name="BExOJAXS2THXXIJMV2F2LZKMI589" localSheetId="14" hidden="1">#REF!</definedName>
    <definedName name="BExOJAXS2THXXIJMV2F2LZKMI589" localSheetId="16" hidden="1">#REF!</definedName>
    <definedName name="BExOJAXS2THXXIJMV2F2LZKMI589" localSheetId="15" hidden="1">#REF!</definedName>
    <definedName name="BExOJAXS2THXXIJMV2F2LZKMI589" localSheetId="18" hidden="1">#REF!</definedName>
    <definedName name="BExOJAXS2THXXIJMV2F2LZKMI589" localSheetId="17" hidden="1">#REF!</definedName>
    <definedName name="BExOJAXS2THXXIJMV2F2LZKMI589" localSheetId="2" hidden="1">#REF!</definedName>
    <definedName name="BExOJAXS2THXXIJMV2F2LZKMI589" localSheetId="0" hidden="1">#REF!</definedName>
    <definedName name="BExOJAXS2THXXIJMV2F2LZKMI589" hidden="1">#REF!</definedName>
    <definedName name="BExOJDXKJ43BMD5CFWEMSU5R1BP9" localSheetId="5" hidden="1">#REF!</definedName>
    <definedName name="BExOJDXKJ43BMD5CFWEMSU5R1BP9" localSheetId="9" hidden="1">#REF!</definedName>
    <definedName name="BExOJDXKJ43BMD5CFWEMSU5R1BP9" localSheetId="6" hidden="1">#REF!</definedName>
    <definedName name="BExOJDXKJ43BMD5CFWEMSU5R1BP9" localSheetId="10" hidden="1">#REF!</definedName>
    <definedName name="BExOJDXKJ43BMD5CFWEMSU5R1BP9" localSheetId="13" hidden="1">#REF!</definedName>
    <definedName name="BExOJDXKJ43BMD5CFWEMSU5R1BP9" localSheetId="14" hidden="1">#REF!</definedName>
    <definedName name="BExOJDXKJ43BMD5CFWEMSU5R1BP9" localSheetId="16" hidden="1">#REF!</definedName>
    <definedName name="BExOJDXKJ43BMD5CFWEMSU5R1BP9" localSheetId="15" hidden="1">#REF!</definedName>
    <definedName name="BExOJDXKJ43BMD5CFWEMSU5R1BP9" localSheetId="18" hidden="1">#REF!</definedName>
    <definedName name="BExOJDXKJ43BMD5CFWEMSU5R1BP9" localSheetId="17" hidden="1">#REF!</definedName>
    <definedName name="BExOJDXKJ43BMD5CFWEMSU5R1BP9" localSheetId="2" hidden="1">#REF!</definedName>
    <definedName name="BExOJDXKJ43BMD5CFWEMSU5R1BP9" localSheetId="0" hidden="1">#REF!</definedName>
    <definedName name="BExOJDXKJ43BMD5CFWEMSU5R1BP9" hidden="1">#REF!</definedName>
    <definedName name="BExOJHZ9KOD9LEP7ES426LHOCXEY" localSheetId="5" hidden="1">#REF!</definedName>
    <definedName name="BExOJHZ9KOD9LEP7ES426LHOCXEY" localSheetId="9" hidden="1">#REF!</definedName>
    <definedName name="BExOJHZ9KOD9LEP7ES426LHOCXEY" localSheetId="6" hidden="1">#REF!</definedName>
    <definedName name="BExOJHZ9KOD9LEP7ES426LHOCXEY" localSheetId="10" hidden="1">#REF!</definedName>
    <definedName name="BExOJHZ9KOD9LEP7ES426LHOCXEY" localSheetId="13" hidden="1">#REF!</definedName>
    <definedName name="BExOJHZ9KOD9LEP7ES426LHOCXEY" localSheetId="14" hidden="1">#REF!</definedName>
    <definedName name="BExOJHZ9KOD9LEP7ES426LHOCXEY" localSheetId="16" hidden="1">#REF!</definedName>
    <definedName name="BExOJHZ9KOD9LEP7ES426LHOCXEY" localSheetId="15" hidden="1">#REF!</definedName>
    <definedName name="BExOJHZ9KOD9LEP7ES426LHOCXEY" localSheetId="18" hidden="1">#REF!</definedName>
    <definedName name="BExOJHZ9KOD9LEP7ES426LHOCXEY" localSheetId="17" hidden="1">#REF!</definedName>
    <definedName name="BExOJHZ9KOD9LEP7ES426LHOCXEY" localSheetId="2" hidden="1">#REF!</definedName>
    <definedName name="BExOJHZ9KOD9LEP7ES426LHOCXEY" localSheetId="0" hidden="1">#REF!</definedName>
    <definedName name="BExOJHZ9KOD9LEP7ES426LHOCXEY" hidden="1">#REF!</definedName>
    <definedName name="BExOJM0W6XGSW5MXPTTX0GNF6SFT" localSheetId="5" hidden="1">#REF!</definedName>
    <definedName name="BExOJM0W6XGSW5MXPTTX0GNF6SFT" localSheetId="9" hidden="1">#REF!</definedName>
    <definedName name="BExOJM0W6XGSW5MXPTTX0GNF6SFT" localSheetId="6" hidden="1">#REF!</definedName>
    <definedName name="BExOJM0W6XGSW5MXPTTX0GNF6SFT" localSheetId="10" hidden="1">#REF!</definedName>
    <definedName name="BExOJM0W6XGSW5MXPTTX0GNF6SFT" localSheetId="13" hidden="1">#REF!</definedName>
    <definedName name="BExOJM0W6XGSW5MXPTTX0GNF6SFT" localSheetId="14" hidden="1">#REF!</definedName>
    <definedName name="BExOJM0W6XGSW5MXPTTX0GNF6SFT" localSheetId="16" hidden="1">#REF!</definedName>
    <definedName name="BExOJM0W6XGSW5MXPTTX0GNF6SFT" localSheetId="15" hidden="1">#REF!</definedName>
    <definedName name="BExOJM0W6XGSW5MXPTTX0GNF6SFT" localSheetId="18" hidden="1">#REF!</definedName>
    <definedName name="BExOJM0W6XGSW5MXPTTX0GNF6SFT" localSheetId="17" hidden="1">#REF!</definedName>
    <definedName name="BExOJM0W6XGSW5MXPTTX0GNF6SFT" localSheetId="2" hidden="1">#REF!</definedName>
    <definedName name="BExOJM0W6XGSW5MXPTTX0GNF6SFT" localSheetId="0" hidden="1">#REF!</definedName>
    <definedName name="BExOJM0W6XGSW5MXPTTX0GNF6SFT" hidden="1">#REF!</definedName>
    <definedName name="BExOJQ7XL1X94G2GP88DSU6OTRKY" localSheetId="5" hidden="1">#REF!</definedName>
    <definedName name="BExOJQ7XL1X94G2GP88DSU6OTRKY" localSheetId="9" hidden="1">#REF!</definedName>
    <definedName name="BExOJQ7XL1X94G2GP88DSU6OTRKY" localSheetId="6" hidden="1">#REF!</definedName>
    <definedName name="BExOJQ7XL1X94G2GP88DSU6OTRKY" localSheetId="10" hidden="1">#REF!</definedName>
    <definedName name="BExOJQ7XL1X94G2GP88DSU6OTRKY" localSheetId="13" hidden="1">#REF!</definedName>
    <definedName name="BExOJQ7XL1X94G2GP88DSU6OTRKY" localSheetId="14" hidden="1">#REF!</definedName>
    <definedName name="BExOJQ7XL1X94G2GP88DSU6OTRKY" localSheetId="16" hidden="1">#REF!</definedName>
    <definedName name="BExOJQ7XL1X94G2GP88DSU6OTRKY" localSheetId="15" hidden="1">#REF!</definedName>
    <definedName name="BExOJQ7XL1X94G2GP88DSU6OTRKY" localSheetId="18" hidden="1">#REF!</definedName>
    <definedName name="BExOJQ7XL1X94G2GP88DSU6OTRKY" localSheetId="17" hidden="1">#REF!</definedName>
    <definedName name="BExOJQ7XL1X94G2GP88DSU6OTRKY" localSheetId="2" hidden="1">#REF!</definedName>
    <definedName name="BExOJQ7XL1X94G2GP88DSU6OTRKY" localSheetId="0" hidden="1">#REF!</definedName>
    <definedName name="BExOJQ7XL1X94G2GP88DSU6OTRKY" hidden="1">#REF!</definedName>
    <definedName name="BExOJXEUJJ9SYRJXKYYV2NCCDT2R" localSheetId="5" hidden="1">#REF!</definedName>
    <definedName name="BExOJXEUJJ9SYRJXKYYV2NCCDT2R" localSheetId="9" hidden="1">#REF!</definedName>
    <definedName name="BExOJXEUJJ9SYRJXKYYV2NCCDT2R" localSheetId="6" hidden="1">#REF!</definedName>
    <definedName name="BExOJXEUJJ9SYRJXKYYV2NCCDT2R" localSheetId="10" hidden="1">#REF!</definedName>
    <definedName name="BExOJXEUJJ9SYRJXKYYV2NCCDT2R" localSheetId="13" hidden="1">#REF!</definedName>
    <definedName name="BExOJXEUJJ9SYRJXKYYV2NCCDT2R" localSheetId="14" hidden="1">#REF!</definedName>
    <definedName name="BExOJXEUJJ9SYRJXKYYV2NCCDT2R" localSheetId="16" hidden="1">#REF!</definedName>
    <definedName name="BExOJXEUJJ9SYRJXKYYV2NCCDT2R" localSheetId="15" hidden="1">#REF!</definedName>
    <definedName name="BExOJXEUJJ9SYRJXKYYV2NCCDT2R" localSheetId="18" hidden="1">#REF!</definedName>
    <definedName name="BExOJXEUJJ9SYRJXKYYV2NCCDT2R" localSheetId="17" hidden="1">#REF!</definedName>
    <definedName name="BExOJXEUJJ9SYRJXKYYV2NCCDT2R" localSheetId="2" hidden="1">#REF!</definedName>
    <definedName name="BExOJXEUJJ9SYRJXKYYV2NCCDT2R" localSheetId="0" hidden="1">#REF!</definedName>
    <definedName name="BExOJXEUJJ9SYRJXKYYV2NCCDT2R" hidden="1">#REF!</definedName>
    <definedName name="BExOK0EQYM9JUMAGWOUN7QDH7VMZ" localSheetId="5" hidden="1">#REF!</definedName>
    <definedName name="BExOK0EQYM9JUMAGWOUN7QDH7VMZ" localSheetId="9" hidden="1">#REF!</definedName>
    <definedName name="BExOK0EQYM9JUMAGWOUN7QDH7VMZ" localSheetId="6" hidden="1">#REF!</definedName>
    <definedName name="BExOK0EQYM9JUMAGWOUN7QDH7VMZ" localSheetId="10" hidden="1">#REF!</definedName>
    <definedName name="BExOK0EQYM9JUMAGWOUN7QDH7VMZ" localSheetId="13" hidden="1">#REF!</definedName>
    <definedName name="BExOK0EQYM9JUMAGWOUN7QDH7VMZ" localSheetId="14" hidden="1">#REF!</definedName>
    <definedName name="BExOK0EQYM9JUMAGWOUN7QDH7VMZ" localSheetId="16" hidden="1">#REF!</definedName>
    <definedName name="BExOK0EQYM9JUMAGWOUN7QDH7VMZ" localSheetId="15" hidden="1">#REF!</definedName>
    <definedName name="BExOK0EQYM9JUMAGWOUN7QDH7VMZ" localSheetId="18" hidden="1">#REF!</definedName>
    <definedName name="BExOK0EQYM9JUMAGWOUN7QDH7VMZ" localSheetId="17" hidden="1">#REF!</definedName>
    <definedName name="BExOK0EQYM9JUMAGWOUN7QDH7VMZ" localSheetId="2" hidden="1">#REF!</definedName>
    <definedName name="BExOK0EQYM9JUMAGWOUN7QDH7VMZ" localSheetId="0" hidden="1">#REF!</definedName>
    <definedName name="BExOK0EQYM9JUMAGWOUN7QDH7VMZ" hidden="1">#REF!</definedName>
    <definedName name="BExOK10DBCM0O0CLRF8BB6EEWGB2" localSheetId="5" hidden="1">#REF!</definedName>
    <definedName name="BExOK10DBCM0O0CLRF8BB6EEWGB2" localSheetId="9" hidden="1">#REF!</definedName>
    <definedName name="BExOK10DBCM0O0CLRF8BB6EEWGB2" localSheetId="6" hidden="1">#REF!</definedName>
    <definedName name="BExOK10DBCM0O0CLRF8BB6EEWGB2" localSheetId="10" hidden="1">#REF!</definedName>
    <definedName name="BExOK10DBCM0O0CLRF8BB6EEWGB2" localSheetId="13" hidden="1">#REF!</definedName>
    <definedName name="BExOK10DBCM0O0CLRF8BB6EEWGB2" localSheetId="14" hidden="1">#REF!</definedName>
    <definedName name="BExOK10DBCM0O0CLRF8BB6EEWGB2" localSheetId="16" hidden="1">#REF!</definedName>
    <definedName name="BExOK10DBCM0O0CLRF8BB6EEWGB2" localSheetId="15" hidden="1">#REF!</definedName>
    <definedName name="BExOK10DBCM0O0CLRF8BB6EEWGB2" localSheetId="18" hidden="1">#REF!</definedName>
    <definedName name="BExOK10DBCM0O0CLRF8BB6EEWGB2" localSheetId="17" hidden="1">#REF!</definedName>
    <definedName name="BExOK10DBCM0O0CLRF8BB6EEWGB2" localSheetId="2" hidden="1">#REF!</definedName>
    <definedName name="BExOK10DBCM0O0CLRF8BB6EEWGB2" localSheetId="0" hidden="1">#REF!</definedName>
    <definedName name="BExOK10DBCM0O0CLRF8BB6EEWGB2" hidden="1">#REF!</definedName>
    <definedName name="BExOK45QZPFPJ08Z5BZOFLNGPHCZ" localSheetId="5" hidden="1">#REF!</definedName>
    <definedName name="BExOK45QZPFPJ08Z5BZOFLNGPHCZ" localSheetId="9" hidden="1">#REF!</definedName>
    <definedName name="BExOK45QZPFPJ08Z5BZOFLNGPHCZ" localSheetId="6" hidden="1">#REF!</definedName>
    <definedName name="BExOK45QZPFPJ08Z5BZOFLNGPHCZ" localSheetId="10" hidden="1">#REF!</definedName>
    <definedName name="BExOK45QZPFPJ08Z5BZOFLNGPHCZ" localSheetId="13" hidden="1">#REF!</definedName>
    <definedName name="BExOK45QZPFPJ08Z5BZOFLNGPHCZ" localSheetId="14" hidden="1">#REF!</definedName>
    <definedName name="BExOK45QZPFPJ08Z5BZOFLNGPHCZ" localSheetId="16" hidden="1">#REF!</definedName>
    <definedName name="BExOK45QZPFPJ08Z5BZOFLNGPHCZ" localSheetId="15" hidden="1">#REF!</definedName>
    <definedName name="BExOK45QZPFPJ08Z5BZOFLNGPHCZ" localSheetId="18" hidden="1">#REF!</definedName>
    <definedName name="BExOK45QZPFPJ08Z5BZOFLNGPHCZ" localSheetId="17" hidden="1">#REF!</definedName>
    <definedName name="BExOK45QZPFPJ08Z5BZOFLNGPHCZ" localSheetId="2" hidden="1">#REF!</definedName>
    <definedName name="BExOK45QZPFPJ08Z5BZOFLNGPHCZ" localSheetId="0" hidden="1">#REF!</definedName>
    <definedName name="BExOK45QZPFPJ08Z5BZOFLNGPHCZ" hidden="1">#REF!</definedName>
    <definedName name="BExOK4WM9O7QNG6O57FOASI5QSN1" localSheetId="5" hidden="1">#REF!</definedName>
    <definedName name="BExOK4WM9O7QNG6O57FOASI5QSN1" localSheetId="9" hidden="1">#REF!</definedName>
    <definedName name="BExOK4WM9O7QNG6O57FOASI5QSN1" localSheetId="6" hidden="1">#REF!</definedName>
    <definedName name="BExOK4WM9O7QNG6O57FOASI5QSN1" localSheetId="10" hidden="1">#REF!</definedName>
    <definedName name="BExOK4WM9O7QNG6O57FOASI5QSN1" localSheetId="13" hidden="1">#REF!</definedName>
    <definedName name="BExOK4WM9O7QNG6O57FOASI5QSN1" localSheetId="14" hidden="1">#REF!</definedName>
    <definedName name="BExOK4WM9O7QNG6O57FOASI5QSN1" localSheetId="16" hidden="1">#REF!</definedName>
    <definedName name="BExOK4WM9O7QNG6O57FOASI5QSN1" localSheetId="15" hidden="1">#REF!</definedName>
    <definedName name="BExOK4WM9O7QNG6O57FOASI5QSN1" localSheetId="18" hidden="1">#REF!</definedName>
    <definedName name="BExOK4WM9O7QNG6O57FOASI5QSN1" localSheetId="17" hidden="1">#REF!</definedName>
    <definedName name="BExOK4WM9O7QNG6O57FOASI5QSN1" localSheetId="2" hidden="1">#REF!</definedName>
    <definedName name="BExOK4WM9O7QNG6O57FOASI5QSN1" localSheetId="0" hidden="1">#REF!</definedName>
    <definedName name="BExOK4WM9O7QNG6O57FOASI5QSN1" hidden="1">#REF!</definedName>
    <definedName name="BExOK57E3HXBUDOQB4M87JK9OPNE" localSheetId="5" hidden="1">#REF!</definedName>
    <definedName name="BExOK57E3HXBUDOQB4M87JK9OPNE" localSheetId="9" hidden="1">#REF!</definedName>
    <definedName name="BExOK57E3HXBUDOQB4M87JK9OPNE" localSheetId="6" hidden="1">#REF!</definedName>
    <definedName name="BExOK57E3HXBUDOQB4M87JK9OPNE" localSheetId="10" hidden="1">#REF!</definedName>
    <definedName name="BExOK57E3HXBUDOQB4M87JK9OPNE" localSheetId="13" hidden="1">#REF!</definedName>
    <definedName name="BExOK57E3HXBUDOQB4M87JK9OPNE" localSheetId="14" hidden="1">#REF!</definedName>
    <definedName name="BExOK57E3HXBUDOQB4M87JK9OPNE" localSheetId="16" hidden="1">#REF!</definedName>
    <definedName name="BExOK57E3HXBUDOQB4M87JK9OPNE" localSheetId="15" hidden="1">#REF!</definedName>
    <definedName name="BExOK57E3HXBUDOQB4M87JK9OPNE" localSheetId="18" hidden="1">#REF!</definedName>
    <definedName name="BExOK57E3HXBUDOQB4M87JK9OPNE" localSheetId="17" hidden="1">#REF!</definedName>
    <definedName name="BExOK57E3HXBUDOQB4M87JK9OPNE" localSheetId="2" hidden="1">#REF!</definedName>
    <definedName name="BExOK57E3HXBUDOQB4M87JK9OPNE" localSheetId="0" hidden="1">#REF!</definedName>
    <definedName name="BExOK57E3HXBUDOQB4M87JK9OPNE" hidden="1">#REF!</definedName>
    <definedName name="BExOKJLBFD15HACQ01HQLY1U5SE2" localSheetId="5" hidden="1">#REF!</definedName>
    <definedName name="BExOKJLBFD15HACQ01HQLY1U5SE2" localSheetId="9" hidden="1">#REF!</definedName>
    <definedName name="BExOKJLBFD15HACQ01HQLY1U5SE2" localSheetId="6" hidden="1">#REF!</definedName>
    <definedName name="BExOKJLBFD15HACQ01HQLY1U5SE2" localSheetId="10" hidden="1">#REF!</definedName>
    <definedName name="BExOKJLBFD15HACQ01HQLY1U5SE2" localSheetId="13" hidden="1">#REF!</definedName>
    <definedName name="BExOKJLBFD15HACQ01HQLY1U5SE2" localSheetId="14" hidden="1">#REF!</definedName>
    <definedName name="BExOKJLBFD15HACQ01HQLY1U5SE2" localSheetId="16" hidden="1">#REF!</definedName>
    <definedName name="BExOKJLBFD15HACQ01HQLY1U5SE2" localSheetId="15" hidden="1">#REF!</definedName>
    <definedName name="BExOKJLBFD15HACQ01HQLY1U5SE2" localSheetId="18" hidden="1">#REF!</definedName>
    <definedName name="BExOKJLBFD15HACQ01HQLY1U5SE2" localSheetId="17" hidden="1">#REF!</definedName>
    <definedName name="BExOKJLBFD15HACQ01HQLY1U5SE2" localSheetId="2" hidden="1">#REF!</definedName>
    <definedName name="BExOKJLBFD15HACQ01HQLY1U5SE2" localSheetId="0" hidden="1">#REF!</definedName>
    <definedName name="BExOKJLBFD15HACQ01HQLY1U5SE2" hidden="1">#REF!</definedName>
    <definedName name="BExOKTXMJP351VXKH8VT6SXUNIMF" localSheetId="5" hidden="1">#REF!</definedName>
    <definedName name="BExOKTXMJP351VXKH8VT6SXUNIMF" localSheetId="9" hidden="1">#REF!</definedName>
    <definedName name="BExOKTXMJP351VXKH8VT6SXUNIMF" localSheetId="6" hidden="1">#REF!</definedName>
    <definedName name="BExOKTXMJP351VXKH8VT6SXUNIMF" localSheetId="10" hidden="1">#REF!</definedName>
    <definedName name="BExOKTXMJP351VXKH8VT6SXUNIMF" localSheetId="13" hidden="1">#REF!</definedName>
    <definedName name="BExOKTXMJP351VXKH8VT6SXUNIMF" localSheetId="14" hidden="1">#REF!</definedName>
    <definedName name="BExOKTXMJP351VXKH8VT6SXUNIMF" localSheetId="16" hidden="1">#REF!</definedName>
    <definedName name="BExOKTXMJP351VXKH8VT6SXUNIMF" localSheetId="15" hidden="1">#REF!</definedName>
    <definedName name="BExOKTXMJP351VXKH8VT6SXUNIMF" localSheetId="18" hidden="1">#REF!</definedName>
    <definedName name="BExOKTXMJP351VXKH8VT6SXUNIMF" localSheetId="17" hidden="1">#REF!</definedName>
    <definedName name="BExOKTXMJP351VXKH8VT6SXUNIMF" localSheetId="2" hidden="1">#REF!</definedName>
    <definedName name="BExOKTXMJP351VXKH8VT6SXUNIMF" localSheetId="0" hidden="1">#REF!</definedName>
    <definedName name="BExOKTXMJP351VXKH8VT6SXUNIMF" hidden="1">#REF!</definedName>
    <definedName name="BExOKU8GMLOCNVORDE329819XN67" localSheetId="5" hidden="1">#REF!</definedName>
    <definedName name="BExOKU8GMLOCNVORDE329819XN67" localSheetId="9" hidden="1">#REF!</definedName>
    <definedName name="BExOKU8GMLOCNVORDE329819XN67" localSheetId="6" hidden="1">#REF!</definedName>
    <definedName name="BExOKU8GMLOCNVORDE329819XN67" localSheetId="10" hidden="1">#REF!</definedName>
    <definedName name="BExOKU8GMLOCNVORDE329819XN67" localSheetId="13" hidden="1">#REF!</definedName>
    <definedName name="BExOKU8GMLOCNVORDE329819XN67" localSheetId="14" hidden="1">#REF!</definedName>
    <definedName name="BExOKU8GMLOCNVORDE329819XN67" localSheetId="16" hidden="1">#REF!</definedName>
    <definedName name="BExOKU8GMLOCNVORDE329819XN67" localSheetId="15" hidden="1">#REF!</definedName>
    <definedName name="BExOKU8GMLOCNVORDE329819XN67" localSheetId="18" hidden="1">#REF!</definedName>
    <definedName name="BExOKU8GMLOCNVORDE329819XN67" localSheetId="17" hidden="1">#REF!</definedName>
    <definedName name="BExOKU8GMLOCNVORDE329819XN67" localSheetId="2" hidden="1">#REF!</definedName>
    <definedName name="BExOKU8GMLOCNVORDE329819XN67" localSheetId="0" hidden="1">#REF!</definedName>
    <definedName name="BExOKU8GMLOCNVORDE329819XN67" hidden="1">#REF!</definedName>
    <definedName name="BExOL0Z3Z7IAMHPB91EO2MF49U57" localSheetId="5" hidden="1">#REF!</definedName>
    <definedName name="BExOL0Z3Z7IAMHPB91EO2MF49U57" localSheetId="9" hidden="1">#REF!</definedName>
    <definedName name="BExOL0Z3Z7IAMHPB91EO2MF49U57" localSheetId="6" hidden="1">#REF!</definedName>
    <definedName name="BExOL0Z3Z7IAMHPB91EO2MF49U57" localSheetId="10" hidden="1">#REF!</definedName>
    <definedName name="BExOL0Z3Z7IAMHPB91EO2MF49U57" localSheetId="13" hidden="1">#REF!</definedName>
    <definedName name="BExOL0Z3Z7IAMHPB91EO2MF49U57" localSheetId="14" hidden="1">#REF!</definedName>
    <definedName name="BExOL0Z3Z7IAMHPB91EO2MF49U57" localSheetId="16" hidden="1">#REF!</definedName>
    <definedName name="BExOL0Z3Z7IAMHPB91EO2MF49U57" localSheetId="15" hidden="1">#REF!</definedName>
    <definedName name="BExOL0Z3Z7IAMHPB91EO2MF49U57" localSheetId="18" hidden="1">#REF!</definedName>
    <definedName name="BExOL0Z3Z7IAMHPB91EO2MF49U57" localSheetId="17" hidden="1">#REF!</definedName>
    <definedName name="BExOL0Z3Z7IAMHPB91EO2MF49U57" localSheetId="2" hidden="1">#REF!</definedName>
    <definedName name="BExOL0Z3Z7IAMHPB91EO2MF49U57" localSheetId="0" hidden="1">#REF!</definedName>
    <definedName name="BExOL0Z3Z7IAMHPB91EO2MF49U57" hidden="1">#REF!</definedName>
    <definedName name="BExOL7KH12VAR0LG741SIOJTLWFD" localSheetId="5" hidden="1">#REF!</definedName>
    <definedName name="BExOL7KH12VAR0LG741SIOJTLWFD" localSheetId="9" hidden="1">#REF!</definedName>
    <definedName name="BExOL7KH12VAR0LG741SIOJTLWFD" localSheetId="6" hidden="1">#REF!</definedName>
    <definedName name="BExOL7KH12VAR0LG741SIOJTLWFD" localSheetId="10" hidden="1">#REF!</definedName>
    <definedName name="BExOL7KH12VAR0LG741SIOJTLWFD" localSheetId="13" hidden="1">#REF!</definedName>
    <definedName name="BExOL7KH12VAR0LG741SIOJTLWFD" localSheetId="14" hidden="1">#REF!</definedName>
    <definedName name="BExOL7KH12VAR0LG741SIOJTLWFD" localSheetId="16" hidden="1">#REF!</definedName>
    <definedName name="BExOL7KH12VAR0LG741SIOJTLWFD" localSheetId="15" hidden="1">#REF!</definedName>
    <definedName name="BExOL7KH12VAR0LG741SIOJTLWFD" localSheetId="18" hidden="1">#REF!</definedName>
    <definedName name="BExOL7KH12VAR0LG741SIOJTLWFD" localSheetId="17" hidden="1">#REF!</definedName>
    <definedName name="BExOL7KH12VAR0LG741SIOJTLWFD" localSheetId="2" hidden="1">#REF!</definedName>
    <definedName name="BExOL7KH12VAR0LG741SIOJTLWFD" localSheetId="0" hidden="1">#REF!</definedName>
    <definedName name="BExOL7KH12VAR0LG741SIOJTLWFD" hidden="1">#REF!</definedName>
    <definedName name="BExOLGUYDBS2V3UOK4DVPUW5JZN7" localSheetId="5" hidden="1">#REF!</definedName>
    <definedName name="BExOLGUYDBS2V3UOK4DVPUW5JZN7" localSheetId="9" hidden="1">#REF!</definedName>
    <definedName name="BExOLGUYDBS2V3UOK4DVPUW5JZN7" localSheetId="6" hidden="1">#REF!</definedName>
    <definedName name="BExOLGUYDBS2V3UOK4DVPUW5JZN7" localSheetId="10" hidden="1">#REF!</definedName>
    <definedName name="BExOLGUYDBS2V3UOK4DVPUW5JZN7" localSheetId="13" hidden="1">#REF!</definedName>
    <definedName name="BExOLGUYDBS2V3UOK4DVPUW5JZN7" localSheetId="14" hidden="1">#REF!</definedName>
    <definedName name="BExOLGUYDBS2V3UOK4DVPUW5JZN7" localSheetId="16" hidden="1">#REF!</definedName>
    <definedName name="BExOLGUYDBS2V3UOK4DVPUW5JZN7" localSheetId="15" hidden="1">#REF!</definedName>
    <definedName name="BExOLGUYDBS2V3UOK4DVPUW5JZN7" localSheetId="18" hidden="1">#REF!</definedName>
    <definedName name="BExOLGUYDBS2V3UOK4DVPUW5JZN7" localSheetId="17" hidden="1">#REF!</definedName>
    <definedName name="BExOLGUYDBS2V3UOK4DVPUW5JZN7" localSheetId="2" hidden="1">#REF!</definedName>
    <definedName name="BExOLGUYDBS2V3UOK4DVPUW5JZN7" localSheetId="0" hidden="1">#REF!</definedName>
    <definedName name="BExOLGUYDBS2V3UOK4DVPUW5JZN7" hidden="1">#REF!</definedName>
    <definedName name="BExOLICXFHJLILCJVFMJE5MGGWKR" localSheetId="5" hidden="1">#REF!</definedName>
    <definedName name="BExOLICXFHJLILCJVFMJE5MGGWKR" localSheetId="9" hidden="1">#REF!</definedName>
    <definedName name="BExOLICXFHJLILCJVFMJE5MGGWKR" localSheetId="6" hidden="1">#REF!</definedName>
    <definedName name="BExOLICXFHJLILCJVFMJE5MGGWKR" localSheetId="10" hidden="1">#REF!</definedName>
    <definedName name="BExOLICXFHJLILCJVFMJE5MGGWKR" localSheetId="13" hidden="1">#REF!</definedName>
    <definedName name="BExOLICXFHJLILCJVFMJE5MGGWKR" localSheetId="14" hidden="1">#REF!</definedName>
    <definedName name="BExOLICXFHJLILCJVFMJE5MGGWKR" localSheetId="16" hidden="1">#REF!</definedName>
    <definedName name="BExOLICXFHJLILCJVFMJE5MGGWKR" localSheetId="15" hidden="1">#REF!</definedName>
    <definedName name="BExOLICXFHJLILCJVFMJE5MGGWKR" localSheetId="18" hidden="1">#REF!</definedName>
    <definedName name="BExOLICXFHJLILCJVFMJE5MGGWKR" localSheetId="17" hidden="1">#REF!</definedName>
    <definedName name="BExOLICXFHJLILCJVFMJE5MGGWKR" localSheetId="2" hidden="1">#REF!</definedName>
    <definedName name="BExOLICXFHJLILCJVFMJE5MGGWKR" localSheetId="0" hidden="1">#REF!</definedName>
    <definedName name="BExOLICXFHJLILCJVFMJE5MGGWKR" hidden="1">#REF!</definedName>
    <definedName name="BExOLOI0WJS3QC12I3ISL0D9AWOF" localSheetId="5" hidden="1">#REF!</definedName>
    <definedName name="BExOLOI0WJS3QC12I3ISL0D9AWOF" localSheetId="9" hidden="1">#REF!</definedName>
    <definedName name="BExOLOI0WJS3QC12I3ISL0D9AWOF" localSheetId="6" hidden="1">#REF!</definedName>
    <definedName name="BExOLOI0WJS3QC12I3ISL0D9AWOF" localSheetId="10" hidden="1">#REF!</definedName>
    <definedName name="BExOLOI0WJS3QC12I3ISL0D9AWOF" localSheetId="13" hidden="1">#REF!</definedName>
    <definedName name="BExOLOI0WJS3QC12I3ISL0D9AWOF" localSheetId="14" hidden="1">#REF!</definedName>
    <definedName name="BExOLOI0WJS3QC12I3ISL0D9AWOF" localSheetId="16" hidden="1">#REF!</definedName>
    <definedName name="BExOLOI0WJS3QC12I3ISL0D9AWOF" localSheetId="15" hidden="1">#REF!</definedName>
    <definedName name="BExOLOI0WJS3QC12I3ISL0D9AWOF" localSheetId="18" hidden="1">#REF!</definedName>
    <definedName name="BExOLOI0WJS3QC12I3ISL0D9AWOF" localSheetId="17" hidden="1">#REF!</definedName>
    <definedName name="BExOLOI0WJS3QC12I3ISL0D9AWOF" localSheetId="2" hidden="1">#REF!</definedName>
    <definedName name="BExOLOI0WJS3QC12I3ISL0D9AWOF" localSheetId="0" hidden="1">#REF!</definedName>
    <definedName name="BExOLOI0WJS3QC12I3ISL0D9AWOF" hidden="1">#REF!</definedName>
    <definedName name="BExOLQ5A7IWI0W12J7315E7LBI0O" localSheetId="5" hidden="1">#REF!</definedName>
    <definedName name="BExOLQ5A7IWI0W12J7315E7LBI0O" localSheetId="9" hidden="1">#REF!</definedName>
    <definedName name="BExOLQ5A7IWI0W12J7315E7LBI0O" localSheetId="6" hidden="1">#REF!</definedName>
    <definedName name="BExOLQ5A7IWI0W12J7315E7LBI0O" localSheetId="10" hidden="1">#REF!</definedName>
    <definedName name="BExOLQ5A7IWI0W12J7315E7LBI0O" localSheetId="13" hidden="1">#REF!</definedName>
    <definedName name="BExOLQ5A7IWI0W12J7315E7LBI0O" localSheetId="14" hidden="1">#REF!</definedName>
    <definedName name="BExOLQ5A7IWI0W12J7315E7LBI0O" localSheetId="16" hidden="1">#REF!</definedName>
    <definedName name="BExOLQ5A7IWI0W12J7315E7LBI0O" localSheetId="15" hidden="1">#REF!</definedName>
    <definedName name="BExOLQ5A7IWI0W12J7315E7LBI0O" localSheetId="18" hidden="1">#REF!</definedName>
    <definedName name="BExOLQ5A7IWI0W12J7315E7LBI0O" localSheetId="17" hidden="1">#REF!</definedName>
    <definedName name="BExOLQ5A7IWI0W12J7315E7LBI0O" localSheetId="2" hidden="1">#REF!</definedName>
    <definedName name="BExOLQ5A7IWI0W12J7315E7LBI0O" localSheetId="0" hidden="1">#REF!</definedName>
    <definedName name="BExOLQ5A7IWI0W12J7315E7LBI0O" hidden="1">#REF!</definedName>
    <definedName name="BExOLYZNG5RBD0BTS1OEZJNU92Q5" localSheetId="5" hidden="1">#REF!</definedName>
    <definedName name="BExOLYZNG5RBD0BTS1OEZJNU92Q5" localSheetId="9" hidden="1">#REF!</definedName>
    <definedName name="BExOLYZNG5RBD0BTS1OEZJNU92Q5" localSheetId="6" hidden="1">#REF!</definedName>
    <definedName name="BExOLYZNG5RBD0BTS1OEZJNU92Q5" localSheetId="10" hidden="1">#REF!</definedName>
    <definedName name="BExOLYZNG5RBD0BTS1OEZJNU92Q5" localSheetId="13" hidden="1">#REF!</definedName>
    <definedName name="BExOLYZNG5RBD0BTS1OEZJNU92Q5" localSheetId="14" hidden="1">#REF!</definedName>
    <definedName name="BExOLYZNG5RBD0BTS1OEZJNU92Q5" localSheetId="16" hidden="1">#REF!</definedName>
    <definedName name="BExOLYZNG5RBD0BTS1OEZJNU92Q5" localSheetId="15" hidden="1">#REF!</definedName>
    <definedName name="BExOLYZNG5RBD0BTS1OEZJNU92Q5" localSheetId="18" hidden="1">#REF!</definedName>
    <definedName name="BExOLYZNG5RBD0BTS1OEZJNU92Q5" localSheetId="17" hidden="1">#REF!</definedName>
    <definedName name="BExOLYZNG5RBD0BTS1OEZJNU92Q5" localSheetId="2" hidden="1">#REF!</definedName>
    <definedName name="BExOLYZNG5RBD0BTS1OEZJNU92Q5" localSheetId="0" hidden="1">#REF!</definedName>
    <definedName name="BExOLYZNG5RBD0BTS1OEZJNU92Q5" hidden="1">#REF!</definedName>
    <definedName name="BExOM136CSOYSV2NE3NAU04Z4414" localSheetId="5" hidden="1">#REF!</definedName>
    <definedName name="BExOM136CSOYSV2NE3NAU04Z4414" localSheetId="9" hidden="1">#REF!</definedName>
    <definedName name="BExOM136CSOYSV2NE3NAU04Z4414" localSheetId="6" hidden="1">#REF!</definedName>
    <definedName name="BExOM136CSOYSV2NE3NAU04Z4414" localSheetId="10" hidden="1">#REF!</definedName>
    <definedName name="BExOM136CSOYSV2NE3NAU04Z4414" localSheetId="13" hidden="1">#REF!</definedName>
    <definedName name="BExOM136CSOYSV2NE3NAU04Z4414" localSheetId="14" hidden="1">#REF!</definedName>
    <definedName name="BExOM136CSOYSV2NE3NAU04Z4414" localSheetId="16" hidden="1">#REF!</definedName>
    <definedName name="BExOM136CSOYSV2NE3NAU04Z4414" localSheetId="15" hidden="1">#REF!</definedName>
    <definedName name="BExOM136CSOYSV2NE3NAU04Z4414" localSheetId="18" hidden="1">#REF!</definedName>
    <definedName name="BExOM136CSOYSV2NE3NAU04Z4414" localSheetId="17" hidden="1">#REF!</definedName>
    <definedName name="BExOM136CSOYSV2NE3NAU04Z4414" localSheetId="2" hidden="1">#REF!</definedName>
    <definedName name="BExOM136CSOYSV2NE3NAU04Z4414" localSheetId="0" hidden="1">#REF!</definedName>
    <definedName name="BExOM136CSOYSV2NE3NAU04Z4414" hidden="1">#REF!</definedName>
    <definedName name="BExOM3HIJ3UZPOKJI68KPBJAHPDC" localSheetId="5" hidden="1">#REF!</definedName>
    <definedName name="BExOM3HIJ3UZPOKJI68KPBJAHPDC" localSheetId="9" hidden="1">#REF!</definedName>
    <definedName name="BExOM3HIJ3UZPOKJI68KPBJAHPDC" localSheetId="6" hidden="1">#REF!</definedName>
    <definedName name="BExOM3HIJ3UZPOKJI68KPBJAHPDC" localSheetId="10" hidden="1">#REF!</definedName>
    <definedName name="BExOM3HIJ3UZPOKJI68KPBJAHPDC" localSheetId="13" hidden="1">#REF!</definedName>
    <definedName name="BExOM3HIJ3UZPOKJI68KPBJAHPDC" localSheetId="14" hidden="1">#REF!</definedName>
    <definedName name="BExOM3HIJ3UZPOKJI68KPBJAHPDC" localSheetId="16" hidden="1">#REF!</definedName>
    <definedName name="BExOM3HIJ3UZPOKJI68KPBJAHPDC" localSheetId="15" hidden="1">#REF!</definedName>
    <definedName name="BExOM3HIJ3UZPOKJI68KPBJAHPDC" localSheetId="18" hidden="1">#REF!</definedName>
    <definedName name="BExOM3HIJ3UZPOKJI68KPBJAHPDC" localSheetId="17" hidden="1">#REF!</definedName>
    <definedName name="BExOM3HIJ3UZPOKJI68KPBJAHPDC" localSheetId="2" hidden="1">#REF!</definedName>
    <definedName name="BExOM3HIJ3UZPOKJI68KPBJAHPDC" localSheetId="0" hidden="1">#REF!</definedName>
    <definedName name="BExOM3HIJ3UZPOKJI68KPBJAHPDC" hidden="1">#REF!</definedName>
    <definedName name="BExOM5QC0I90GVJG1G7NFAIINKAQ" localSheetId="5" hidden="1">#REF!</definedName>
    <definedName name="BExOM5QC0I90GVJG1G7NFAIINKAQ" localSheetId="9" hidden="1">#REF!</definedName>
    <definedName name="BExOM5QC0I90GVJG1G7NFAIINKAQ" localSheetId="6" hidden="1">#REF!</definedName>
    <definedName name="BExOM5QC0I90GVJG1G7NFAIINKAQ" localSheetId="10" hidden="1">#REF!</definedName>
    <definedName name="BExOM5QC0I90GVJG1G7NFAIINKAQ" localSheetId="13" hidden="1">#REF!</definedName>
    <definedName name="BExOM5QC0I90GVJG1G7NFAIINKAQ" localSheetId="14" hidden="1">#REF!</definedName>
    <definedName name="BExOM5QC0I90GVJG1G7NFAIINKAQ" localSheetId="16" hidden="1">#REF!</definedName>
    <definedName name="BExOM5QC0I90GVJG1G7NFAIINKAQ" localSheetId="15" hidden="1">#REF!</definedName>
    <definedName name="BExOM5QC0I90GVJG1G7NFAIINKAQ" localSheetId="18" hidden="1">#REF!</definedName>
    <definedName name="BExOM5QC0I90GVJG1G7NFAIINKAQ" localSheetId="17" hidden="1">#REF!</definedName>
    <definedName name="BExOM5QC0I90GVJG1G7NFAIINKAQ" localSheetId="2" hidden="1">#REF!</definedName>
    <definedName name="BExOM5QC0I90GVJG1G7NFAIINKAQ" localSheetId="0" hidden="1">#REF!</definedName>
    <definedName name="BExOM5QC0I90GVJG1G7NFAIINKAQ" hidden="1">#REF!</definedName>
    <definedName name="BExOMKPURE33YQ3K1JG9NVQD4W49" localSheetId="5" hidden="1">#REF!</definedName>
    <definedName name="BExOMKPURE33YQ3K1JG9NVQD4W49" localSheetId="9" hidden="1">#REF!</definedName>
    <definedName name="BExOMKPURE33YQ3K1JG9NVQD4W49" localSheetId="6" hidden="1">#REF!</definedName>
    <definedName name="BExOMKPURE33YQ3K1JG9NVQD4W49" localSheetId="10" hidden="1">#REF!</definedName>
    <definedName name="BExOMKPURE33YQ3K1JG9NVQD4W49" localSheetId="13" hidden="1">#REF!</definedName>
    <definedName name="BExOMKPURE33YQ3K1JG9NVQD4W49" localSheetId="14" hidden="1">#REF!</definedName>
    <definedName name="BExOMKPURE33YQ3K1JG9NVQD4W49" localSheetId="16" hidden="1">#REF!</definedName>
    <definedName name="BExOMKPURE33YQ3K1JG9NVQD4W49" localSheetId="15" hidden="1">#REF!</definedName>
    <definedName name="BExOMKPURE33YQ3K1JG9NVQD4W49" localSheetId="18" hidden="1">#REF!</definedName>
    <definedName name="BExOMKPURE33YQ3K1JG9NVQD4W49" localSheetId="17" hidden="1">#REF!</definedName>
    <definedName name="BExOMKPURE33YQ3K1JG9NVQD4W49" localSheetId="2" hidden="1">#REF!</definedName>
    <definedName name="BExOMKPURE33YQ3K1JG9NVQD4W49" localSheetId="0" hidden="1">#REF!</definedName>
    <definedName name="BExOMKPURE33YQ3K1JG9NVQD4W49" hidden="1">#REF!</definedName>
    <definedName name="BExOMP7NGCLUNFK50QD2LPKRG078" localSheetId="5" hidden="1">#REF!</definedName>
    <definedName name="BExOMP7NGCLUNFK50QD2LPKRG078" localSheetId="9" hidden="1">#REF!</definedName>
    <definedName name="BExOMP7NGCLUNFK50QD2LPKRG078" localSheetId="6" hidden="1">#REF!</definedName>
    <definedName name="BExOMP7NGCLUNFK50QD2LPKRG078" localSheetId="10" hidden="1">#REF!</definedName>
    <definedName name="BExOMP7NGCLUNFK50QD2LPKRG078" localSheetId="13" hidden="1">#REF!</definedName>
    <definedName name="BExOMP7NGCLUNFK50QD2LPKRG078" localSheetId="14" hidden="1">#REF!</definedName>
    <definedName name="BExOMP7NGCLUNFK50QD2LPKRG078" localSheetId="16" hidden="1">#REF!</definedName>
    <definedName name="BExOMP7NGCLUNFK50QD2LPKRG078" localSheetId="15" hidden="1">#REF!</definedName>
    <definedName name="BExOMP7NGCLUNFK50QD2LPKRG078" localSheetId="18" hidden="1">#REF!</definedName>
    <definedName name="BExOMP7NGCLUNFK50QD2LPKRG078" localSheetId="17" hidden="1">#REF!</definedName>
    <definedName name="BExOMP7NGCLUNFK50QD2LPKRG078" localSheetId="2" hidden="1">#REF!</definedName>
    <definedName name="BExOMP7NGCLUNFK50QD2LPKRG078" localSheetId="0" hidden="1">#REF!</definedName>
    <definedName name="BExOMP7NGCLUNFK50QD2LPKRG078" hidden="1">#REF!</definedName>
    <definedName name="BExOMPNX2853XA8AUM0BLA7CS86A" localSheetId="5" hidden="1">#REF!</definedName>
    <definedName name="BExOMPNX2853XA8AUM0BLA7CS86A" localSheetId="9" hidden="1">#REF!</definedName>
    <definedName name="BExOMPNX2853XA8AUM0BLA7CS86A" localSheetId="6" hidden="1">#REF!</definedName>
    <definedName name="BExOMPNX2853XA8AUM0BLA7CS86A" localSheetId="10" hidden="1">#REF!</definedName>
    <definedName name="BExOMPNX2853XA8AUM0BLA7CS86A" localSheetId="13" hidden="1">#REF!</definedName>
    <definedName name="BExOMPNX2853XA8AUM0BLA7CS86A" localSheetId="14" hidden="1">#REF!</definedName>
    <definedName name="BExOMPNX2853XA8AUM0BLA7CS86A" localSheetId="16" hidden="1">#REF!</definedName>
    <definedName name="BExOMPNX2853XA8AUM0BLA7CS86A" localSheetId="15" hidden="1">#REF!</definedName>
    <definedName name="BExOMPNX2853XA8AUM0BLA7CS86A" localSheetId="18" hidden="1">#REF!</definedName>
    <definedName name="BExOMPNX2853XA8AUM0BLA7CS86A" localSheetId="17" hidden="1">#REF!</definedName>
    <definedName name="BExOMPNX2853XA8AUM0BLA7CS86A" localSheetId="2" hidden="1">#REF!</definedName>
    <definedName name="BExOMPNX2853XA8AUM0BLA7CS86A" localSheetId="0" hidden="1">#REF!</definedName>
    <definedName name="BExOMPNX2853XA8AUM0BLA7CS86A" hidden="1">#REF!</definedName>
    <definedName name="BExOMU0A6XMY48SZRYL4WQZD13BI" localSheetId="5" hidden="1">#REF!</definedName>
    <definedName name="BExOMU0A6XMY48SZRYL4WQZD13BI" localSheetId="9" hidden="1">#REF!</definedName>
    <definedName name="BExOMU0A6XMY48SZRYL4WQZD13BI" localSheetId="6" hidden="1">#REF!</definedName>
    <definedName name="BExOMU0A6XMY48SZRYL4WQZD13BI" localSheetId="10" hidden="1">#REF!</definedName>
    <definedName name="BExOMU0A6XMY48SZRYL4WQZD13BI" localSheetId="13" hidden="1">#REF!</definedName>
    <definedName name="BExOMU0A6XMY48SZRYL4WQZD13BI" localSheetId="14" hidden="1">#REF!</definedName>
    <definedName name="BExOMU0A6XMY48SZRYL4WQZD13BI" localSheetId="16" hidden="1">#REF!</definedName>
    <definedName name="BExOMU0A6XMY48SZRYL4WQZD13BI" localSheetId="15" hidden="1">#REF!</definedName>
    <definedName name="BExOMU0A6XMY48SZRYL4WQZD13BI" localSheetId="18" hidden="1">#REF!</definedName>
    <definedName name="BExOMU0A6XMY48SZRYL4WQZD13BI" localSheetId="17" hidden="1">#REF!</definedName>
    <definedName name="BExOMU0A6XMY48SZRYL4WQZD13BI" localSheetId="2" hidden="1">#REF!</definedName>
    <definedName name="BExOMU0A6XMY48SZRYL4WQZD13BI" localSheetId="0" hidden="1">#REF!</definedName>
    <definedName name="BExOMU0A6XMY48SZRYL4WQZD13BI" hidden="1">#REF!</definedName>
    <definedName name="BExOMVT0HSNC59DJP4CLISASGHKL" localSheetId="5" hidden="1">#REF!</definedName>
    <definedName name="BExOMVT0HSNC59DJP4CLISASGHKL" localSheetId="9" hidden="1">#REF!</definedName>
    <definedName name="BExOMVT0HSNC59DJP4CLISASGHKL" localSheetId="6" hidden="1">#REF!</definedName>
    <definedName name="BExOMVT0HSNC59DJP4CLISASGHKL" localSheetId="10" hidden="1">#REF!</definedName>
    <definedName name="BExOMVT0HSNC59DJP4CLISASGHKL" localSheetId="13" hidden="1">#REF!</definedName>
    <definedName name="BExOMVT0HSNC59DJP4CLISASGHKL" localSheetId="14" hidden="1">#REF!</definedName>
    <definedName name="BExOMVT0HSNC59DJP4CLISASGHKL" localSheetId="16" hidden="1">#REF!</definedName>
    <definedName name="BExOMVT0HSNC59DJP4CLISASGHKL" localSheetId="15" hidden="1">#REF!</definedName>
    <definedName name="BExOMVT0HSNC59DJP4CLISASGHKL" localSheetId="18" hidden="1">#REF!</definedName>
    <definedName name="BExOMVT0HSNC59DJP4CLISASGHKL" localSheetId="17" hidden="1">#REF!</definedName>
    <definedName name="BExOMVT0HSNC59DJP4CLISASGHKL" localSheetId="2" hidden="1">#REF!</definedName>
    <definedName name="BExOMVT0HSNC59DJP4CLISASGHKL" localSheetId="0" hidden="1">#REF!</definedName>
    <definedName name="BExOMVT0HSNC59DJP4CLISASGHKL" hidden="1">#REF!</definedName>
    <definedName name="BExON0AX35F2SI0UCVMGWGVIUNI3" localSheetId="5" hidden="1">#REF!</definedName>
    <definedName name="BExON0AX35F2SI0UCVMGWGVIUNI3" localSheetId="9" hidden="1">#REF!</definedName>
    <definedName name="BExON0AX35F2SI0UCVMGWGVIUNI3" localSheetId="6" hidden="1">#REF!</definedName>
    <definedName name="BExON0AX35F2SI0UCVMGWGVIUNI3" localSheetId="10" hidden="1">#REF!</definedName>
    <definedName name="BExON0AX35F2SI0UCVMGWGVIUNI3" localSheetId="13" hidden="1">#REF!</definedName>
    <definedName name="BExON0AX35F2SI0UCVMGWGVIUNI3" localSheetId="14" hidden="1">#REF!</definedName>
    <definedName name="BExON0AX35F2SI0UCVMGWGVIUNI3" localSheetId="16" hidden="1">#REF!</definedName>
    <definedName name="BExON0AX35F2SI0UCVMGWGVIUNI3" localSheetId="15" hidden="1">#REF!</definedName>
    <definedName name="BExON0AX35F2SI0UCVMGWGVIUNI3" localSheetId="18" hidden="1">#REF!</definedName>
    <definedName name="BExON0AX35F2SI0UCVMGWGVIUNI3" localSheetId="17" hidden="1">#REF!</definedName>
    <definedName name="BExON0AX35F2SI0UCVMGWGVIUNI3" localSheetId="2" hidden="1">#REF!</definedName>
    <definedName name="BExON0AX35F2SI0UCVMGWGVIUNI3" localSheetId="0" hidden="1">#REF!</definedName>
    <definedName name="BExON0AX35F2SI0UCVMGWGVIUNI3" hidden="1">#REF!</definedName>
    <definedName name="BExON1I19LN0T10YIIYC5NE9UGMR" localSheetId="5" hidden="1">#REF!</definedName>
    <definedName name="BExON1I19LN0T10YIIYC5NE9UGMR" localSheetId="9" hidden="1">#REF!</definedName>
    <definedName name="BExON1I19LN0T10YIIYC5NE9UGMR" localSheetId="6" hidden="1">#REF!</definedName>
    <definedName name="BExON1I19LN0T10YIIYC5NE9UGMR" localSheetId="10" hidden="1">#REF!</definedName>
    <definedName name="BExON1I19LN0T10YIIYC5NE9UGMR" localSheetId="13" hidden="1">#REF!</definedName>
    <definedName name="BExON1I19LN0T10YIIYC5NE9UGMR" localSheetId="14" hidden="1">#REF!</definedName>
    <definedName name="BExON1I19LN0T10YIIYC5NE9UGMR" localSheetId="16" hidden="1">#REF!</definedName>
    <definedName name="BExON1I19LN0T10YIIYC5NE9UGMR" localSheetId="15" hidden="1">#REF!</definedName>
    <definedName name="BExON1I19LN0T10YIIYC5NE9UGMR" localSheetId="18" hidden="1">#REF!</definedName>
    <definedName name="BExON1I19LN0T10YIIYC5NE9UGMR" localSheetId="17" hidden="1">#REF!</definedName>
    <definedName name="BExON1I19LN0T10YIIYC5NE9UGMR" localSheetId="2" hidden="1">#REF!</definedName>
    <definedName name="BExON1I19LN0T10YIIYC5NE9UGMR" localSheetId="0" hidden="1">#REF!</definedName>
    <definedName name="BExON1I19LN0T10YIIYC5NE9UGMR" hidden="1">#REF!</definedName>
    <definedName name="BExON41U4296DV3DPG6I5EF3OEYF" localSheetId="5" hidden="1">#REF!</definedName>
    <definedName name="BExON41U4296DV3DPG6I5EF3OEYF" localSheetId="9" hidden="1">#REF!</definedName>
    <definedName name="BExON41U4296DV3DPG6I5EF3OEYF" localSheetId="6" hidden="1">#REF!</definedName>
    <definedName name="BExON41U4296DV3DPG6I5EF3OEYF" localSheetId="10" hidden="1">#REF!</definedName>
    <definedName name="BExON41U4296DV3DPG6I5EF3OEYF" localSheetId="13" hidden="1">#REF!</definedName>
    <definedName name="BExON41U4296DV3DPG6I5EF3OEYF" localSheetId="14" hidden="1">#REF!</definedName>
    <definedName name="BExON41U4296DV3DPG6I5EF3OEYF" localSheetId="16" hidden="1">#REF!</definedName>
    <definedName name="BExON41U4296DV3DPG6I5EF3OEYF" localSheetId="15" hidden="1">#REF!</definedName>
    <definedName name="BExON41U4296DV3DPG6I5EF3OEYF" localSheetId="18" hidden="1">#REF!</definedName>
    <definedName name="BExON41U4296DV3DPG6I5EF3OEYF" localSheetId="17" hidden="1">#REF!</definedName>
    <definedName name="BExON41U4296DV3DPG6I5EF3OEYF" localSheetId="2" hidden="1">#REF!</definedName>
    <definedName name="BExON41U4296DV3DPG6I5EF3OEYF" localSheetId="0" hidden="1">#REF!</definedName>
    <definedName name="BExON41U4296DV3DPG6I5EF3OEYF" hidden="1">#REF!</definedName>
    <definedName name="BExONB3A7CO4YD8RB41PHC93BQ9M" localSheetId="5" hidden="1">#REF!</definedName>
    <definedName name="BExONB3A7CO4YD8RB41PHC93BQ9M" localSheetId="9" hidden="1">#REF!</definedName>
    <definedName name="BExONB3A7CO4YD8RB41PHC93BQ9M" localSheetId="6" hidden="1">#REF!</definedName>
    <definedName name="BExONB3A7CO4YD8RB41PHC93BQ9M" localSheetId="10" hidden="1">#REF!</definedName>
    <definedName name="BExONB3A7CO4YD8RB41PHC93BQ9M" localSheetId="13" hidden="1">#REF!</definedName>
    <definedName name="BExONB3A7CO4YD8RB41PHC93BQ9M" localSheetId="14" hidden="1">#REF!</definedName>
    <definedName name="BExONB3A7CO4YD8RB41PHC93BQ9M" localSheetId="16" hidden="1">#REF!</definedName>
    <definedName name="BExONB3A7CO4YD8RB41PHC93BQ9M" localSheetId="15" hidden="1">#REF!</definedName>
    <definedName name="BExONB3A7CO4YD8RB41PHC93BQ9M" localSheetId="18" hidden="1">#REF!</definedName>
    <definedName name="BExONB3A7CO4YD8RB41PHC93BQ9M" localSheetId="17" hidden="1">#REF!</definedName>
    <definedName name="BExONB3A7CO4YD8RB41PHC93BQ9M" localSheetId="2" hidden="1">#REF!</definedName>
    <definedName name="BExONB3A7CO4YD8RB41PHC93BQ9M" localSheetId="0" hidden="1">#REF!</definedName>
    <definedName name="BExONB3A7CO4YD8RB41PHC93BQ9M" hidden="1">#REF!</definedName>
    <definedName name="BExONFQH6UUXF8V0GI4BRIST9RFO" localSheetId="5" hidden="1">#REF!</definedName>
    <definedName name="BExONFQH6UUXF8V0GI4BRIST9RFO" localSheetId="9" hidden="1">#REF!</definedName>
    <definedName name="BExONFQH6UUXF8V0GI4BRIST9RFO" localSheetId="6" hidden="1">#REF!</definedName>
    <definedName name="BExONFQH6UUXF8V0GI4BRIST9RFO" localSheetId="10" hidden="1">#REF!</definedName>
    <definedName name="BExONFQH6UUXF8V0GI4BRIST9RFO" localSheetId="13" hidden="1">#REF!</definedName>
    <definedName name="BExONFQH6UUXF8V0GI4BRIST9RFO" localSheetId="14" hidden="1">#REF!</definedName>
    <definedName name="BExONFQH6UUXF8V0GI4BRIST9RFO" localSheetId="16" hidden="1">#REF!</definedName>
    <definedName name="BExONFQH6UUXF8V0GI4BRIST9RFO" localSheetId="15" hidden="1">#REF!</definedName>
    <definedName name="BExONFQH6UUXF8V0GI4BRIST9RFO" localSheetId="18" hidden="1">#REF!</definedName>
    <definedName name="BExONFQH6UUXF8V0GI4BRIST9RFO" localSheetId="17" hidden="1">#REF!</definedName>
    <definedName name="BExONFQH6UUXF8V0GI4BRIST9RFO" localSheetId="2" hidden="1">#REF!</definedName>
    <definedName name="BExONFQH6UUXF8V0GI4BRIST9RFO" localSheetId="0" hidden="1">#REF!</definedName>
    <definedName name="BExONFQH6UUXF8V0GI4BRIST9RFO" hidden="1">#REF!</definedName>
    <definedName name="BExONIL31DZWU7IFVN3VV0XTXJA1" localSheetId="5" hidden="1">#REF!</definedName>
    <definedName name="BExONIL31DZWU7IFVN3VV0XTXJA1" localSheetId="9" hidden="1">#REF!</definedName>
    <definedName name="BExONIL31DZWU7IFVN3VV0XTXJA1" localSheetId="6" hidden="1">#REF!</definedName>
    <definedName name="BExONIL31DZWU7IFVN3VV0XTXJA1" localSheetId="10" hidden="1">#REF!</definedName>
    <definedName name="BExONIL31DZWU7IFVN3VV0XTXJA1" localSheetId="13" hidden="1">#REF!</definedName>
    <definedName name="BExONIL31DZWU7IFVN3VV0XTXJA1" localSheetId="14" hidden="1">#REF!</definedName>
    <definedName name="BExONIL31DZWU7IFVN3VV0XTXJA1" localSheetId="16" hidden="1">#REF!</definedName>
    <definedName name="BExONIL31DZWU7IFVN3VV0XTXJA1" localSheetId="15" hidden="1">#REF!</definedName>
    <definedName name="BExONIL31DZWU7IFVN3VV0XTXJA1" localSheetId="18" hidden="1">#REF!</definedName>
    <definedName name="BExONIL31DZWU7IFVN3VV0XTXJA1" localSheetId="17" hidden="1">#REF!</definedName>
    <definedName name="BExONIL31DZWU7IFVN3VV0XTXJA1" localSheetId="2" hidden="1">#REF!</definedName>
    <definedName name="BExONIL31DZWU7IFVN3VV0XTXJA1" localSheetId="0" hidden="1">#REF!</definedName>
    <definedName name="BExONIL31DZWU7IFVN3VV0XTXJA1" hidden="1">#REF!</definedName>
    <definedName name="BExONJ1BU17R0F5A2UP1UGJBOGKS" localSheetId="5" hidden="1">#REF!</definedName>
    <definedName name="BExONJ1BU17R0F5A2UP1UGJBOGKS" localSheetId="9" hidden="1">#REF!</definedName>
    <definedName name="BExONJ1BU17R0F5A2UP1UGJBOGKS" localSheetId="6" hidden="1">#REF!</definedName>
    <definedName name="BExONJ1BU17R0F5A2UP1UGJBOGKS" localSheetId="10" hidden="1">#REF!</definedName>
    <definedName name="BExONJ1BU17R0F5A2UP1UGJBOGKS" localSheetId="13" hidden="1">#REF!</definedName>
    <definedName name="BExONJ1BU17R0F5A2UP1UGJBOGKS" localSheetId="14" hidden="1">#REF!</definedName>
    <definedName name="BExONJ1BU17R0F5A2UP1UGJBOGKS" localSheetId="16" hidden="1">#REF!</definedName>
    <definedName name="BExONJ1BU17R0F5A2UP1UGJBOGKS" localSheetId="15" hidden="1">#REF!</definedName>
    <definedName name="BExONJ1BU17R0F5A2UP1UGJBOGKS" localSheetId="18" hidden="1">#REF!</definedName>
    <definedName name="BExONJ1BU17R0F5A2UP1UGJBOGKS" localSheetId="17" hidden="1">#REF!</definedName>
    <definedName name="BExONJ1BU17R0F5A2UP1UGJBOGKS" localSheetId="2" hidden="1">#REF!</definedName>
    <definedName name="BExONJ1BU17R0F5A2UP1UGJBOGKS" localSheetId="0" hidden="1">#REF!</definedName>
    <definedName name="BExONJ1BU17R0F5A2UP1UGJBOGKS" hidden="1">#REF!</definedName>
    <definedName name="BExONKZDHE8SS0P4YRLGEQR9KYHF" localSheetId="5" hidden="1">#REF!</definedName>
    <definedName name="BExONKZDHE8SS0P4YRLGEQR9KYHF" localSheetId="9" hidden="1">#REF!</definedName>
    <definedName name="BExONKZDHE8SS0P4YRLGEQR9KYHF" localSheetId="6" hidden="1">#REF!</definedName>
    <definedName name="BExONKZDHE8SS0P4YRLGEQR9KYHF" localSheetId="10" hidden="1">#REF!</definedName>
    <definedName name="BExONKZDHE8SS0P4YRLGEQR9KYHF" localSheetId="13" hidden="1">#REF!</definedName>
    <definedName name="BExONKZDHE8SS0P4YRLGEQR9KYHF" localSheetId="14" hidden="1">#REF!</definedName>
    <definedName name="BExONKZDHE8SS0P4YRLGEQR9KYHF" localSheetId="16" hidden="1">#REF!</definedName>
    <definedName name="BExONKZDHE8SS0P4YRLGEQR9KYHF" localSheetId="15" hidden="1">#REF!</definedName>
    <definedName name="BExONKZDHE8SS0P4YRLGEQR9KYHF" localSheetId="18" hidden="1">#REF!</definedName>
    <definedName name="BExONKZDHE8SS0P4YRLGEQR9KYHF" localSheetId="17" hidden="1">#REF!</definedName>
    <definedName name="BExONKZDHE8SS0P4YRLGEQR9KYHF" localSheetId="2" hidden="1">#REF!</definedName>
    <definedName name="BExONKZDHE8SS0P4YRLGEQR9KYHF" localSheetId="0" hidden="1">#REF!</definedName>
    <definedName name="BExONKZDHE8SS0P4YRLGEQR9KYHF" hidden="1">#REF!</definedName>
    <definedName name="BExONNZ9VMHVX3J6NLNJY7KZA61O" localSheetId="5" hidden="1">#REF!</definedName>
    <definedName name="BExONNZ9VMHVX3J6NLNJY7KZA61O" localSheetId="9" hidden="1">#REF!</definedName>
    <definedName name="BExONNZ9VMHVX3J6NLNJY7KZA61O" localSheetId="6" hidden="1">#REF!</definedName>
    <definedName name="BExONNZ9VMHVX3J6NLNJY7KZA61O" localSheetId="10" hidden="1">#REF!</definedName>
    <definedName name="BExONNZ9VMHVX3J6NLNJY7KZA61O" localSheetId="13" hidden="1">#REF!</definedName>
    <definedName name="BExONNZ9VMHVX3J6NLNJY7KZA61O" localSheetId="14" hidden="1">#REF!</definedName>
    <definedName name="BExONNZ9VMHVX3J6NLNJY7KZA61O" localSheetId="16" hidden="1">#REF!</definedName>
    <definedName name="BExONNZ9VMHVX3J6NLNJY7KZA61O" localSheetId="15" hidden="1">#REF!</definedName>
    <definedName name="BExONNZ9VMHVX3J6NLNJY7KZA61O" localSheetId="18" hidden="1">#REF!</definedName>
    <definedName name="BExONNZ9VMHVX3J6NLNJY7KZA61O" localSheetId="17" hidden="1">#REF!</definedName>
    <definedName name="BExONNZ9VMHVX3J6NLNJY7KZA61O" localSheetId="2" hidden="1">#REF!</definedName>
    <definedName name="BExONNZ9VMHVX3J6NLNJY7KZA61O" localSheetId="0" hidden="1">#REF!</definedName>
    <definedName name="BExONNZ9VMHVX3J6NLNJY7KZA61O" hidden="1">#REF!</definedName>
    <definedName name="BExONRQ1BAA4F3TXP2MYQ4YCZ09S" localSheetId="5" hidden="1">#REF!</definedName>
    <definedName name="BExONRQ1BAA4F3TXP2MYQ4YCZ09S" localSheetId="9" hidden="1">#REF!</definedName>
    <definedName name="BExONRQ1BAA4F3TXP2MYQ4YCZ09S" localSheetId="6" hidden="1">#REF!</definedName>
    <definedName name="BExONRQ1BAA4F3TXP2MYQ4YCZ09S" localSheetId="10" hidden="1">#REF!</definedName>
    <definedName name="BExONRQ1BAA4F3TXP2MYQ4YCZ09S" localSheetId="13" hidden="1">#REF!</definedName>
    <definedName name="BExONRQ1BAA4F3TXP2MYQ4YCZ09S" localSheetId="14" hidden="1">#REF!</definedName>
    <definedName name="BExONRQ1BAA4F3TXP2MYQ4YCZ09S" localSheetId="16" hidden="1">#REF!</definedName>
    <definedName name="BExONRQ1BAA4F3TXP2MYQ4YCZ09S" localSheetId="15" hidden="1">#REF!</definedName>
    <definedName name="BExONRQ1BAA4F3TXP2MYQ4YCZ09S" localSheetId="18" hidden="1">#REF!</definedName>
    <definedName name="BExONRQ1BAA4F3TXP2MYQ4YCZ09S" localSheetId="17" hidden="1">#REF!</definedName>
    <definedName name="BExONRQ1BAA4F3TXP2MYQ4YCZ09S" localSheetId="2" hidden="1">#REF!</definedName>
    <definedName name="BExONRQ1BAA4F3TXP2MYQ4YCZ09S" localSheetId="0" hidden="1">#REF!</definedName>
    <definedName name="BExONRQ1BAA4F3TXP2MYQ4YCZ09S" hidden="1">#REF!</definedName>
    <definedName name="BExONU4ENMND8RLZX0L5EHPYQQSB" localSheetId="5" hidden="1">#REF!</definedName>
    <definedName name="BExONU4ENMND8RLZX0L5EHPYQQSB" localSheetId="9" hidden="1">#REF!</definedName>
    <definedName name="BExONU4ENMND8RLZX0L5EHPYQQSB" localSheetId="6" hidden="1">#REF!</definedName>
    <definedName name="BExONU4ENMND8RLZX0L5EHPYQQSB" localSheetId="10" hidden="1">#REF!</definedName>
    <definedName name="BExONU4ENMND8RLZX0L5EHPYQQSB" localSheetId="13" hidden="1">#REF!</definedName>
    <definedName name="BExONU4ENMND8RLZX0L5EHPYQQSB" localSheetId="14" hidden="1">#REF!</definedName>
    <definedName name="BExONU4ENMND8RLZX0L5EHPYQQSB" localSheetId="16" hidden="1">#REF!</definedName>
    <definedName name="BExONU4ENMND8RLZX0L5EHPYQQSB" localSheetId="15" hidden="1">#REF!</definedName>
    <definedName name="BExONU4ENMND8RLZX0L5EHPYQQSB" localSheetId="18" hidden="1">#REF!</definedName>
    <definedName name="BExONU4ENMND8RLZX0L5EHPYQQSB" localSheetId="17" hidden="1">#REF!</definedName>
    <definedName name="BExONU4ENMND8RLZX0L5EHPYQQSB" localSheetId="2" hidden="1">#REF!</definedName>
    <definedName name="BExONU4ENMND8RLZX0L5EHPYQQSB" localSheetId="0" hidden="1">#REF!</definedName>
    <definedName name="BExONU4ENMND8RLZX0L5EHPYQQSB" hidden="1">#REF!</definedName>
    <definedName name="BExONXPUEU6ZRSIX4PDJ1DXY679I" localSheetId="5" hidden="1">#REF!</definedName>
    <definedName name="BExONXPUEU6ZRSIX4PDJ1DXY679I" localSheetId="9" hidden="1">#REF!</definedName>
    <definedName name="BExONXPUEU6ZRSIX4PDJ1DXY679I" localSheetId="6" hidden="1">#REF!</definedName>
    <definedName name="BExONXPUEU6ZRSIX4PDJ1DXY679I" localSheetId="10" hidden="1">#REF!</definedName>
    <definedName name="BExONXPUEU6ZRSIX4PDJ1DXY679I" localSheetId="13" hidden="1">#REF!</definedName>
    <definedName name="BExONXPUEU6ZRSIX4PDJ1DXY679I" localSheetId="14" hidden="1">#REF!</definedName>
    <definedName name="BExONXPUEU6ZRSIX4PDJ1DXY679I" localSheetId="16" hidden="1">#REF!</definedName>
    <definedName name="BExONXPUEU6ZRSIX4PDJ1DXY679I" localSheetId="15" hidden="1">#REF!</definedName>
    <definedName name="BExONXPUEU6ZRSIX4PDJ1DXY679I" localSheetId="18" hidden="1">#REF!</definedName>
    <definedName name="BExONXPUEU6ZRSIX4PDJ1DXY679I" localSheetId="17" hidden="1">#REF!</definedName>
    <definedName name="BExONXPUEU6ZRSIX4PDJ1DXY679I" localSheetId="2" hidden="1">#REF!</definedName>
    <definedName name="BExONXPUEU6ZRSIX4PDJ1DXY679I" localSheetId="0" hidden="1">#REF!</definedName>
    <definedName name="BExONXPUEU6ZRSIX4PDJ1DXY679I" hidden="1">#REF!</definedName>
    <definedName name="BExOO0KEG2WL5WKKMHN0S2UTIUNG" localSheetId="5" hidden="1">#REF!</definedName>
    <definedName name="BExOO0KEG2WL5WKKMHN0S2UTIUNG" localSheetId="9" hidden="1">#REF!</definedName>
    <definedName name="BExOO0KEG2WL5WKKMHN0S2UTIUNG" localSheetId="6" hidden="1">#REF!</definedName>
    <definedName name="BExOO0KEG2WL5WKKMHN0S2UTIUNG" localSheetId="10" hidden="1">#REF!</definedName>
    <definedName name="BExOO0KEG2WL5WKKMHN0S2UTIUNG" localSheetId="13" hidden="1">#REF!</definedName>
    <definedName name="BExOO0KEG2WL5WKKMHN0S2UTIUNG" localSheetId="14" hidden="1">#REF!</definedName>
    <definedName name="BExOO0KEG2WL5WKKMHN0S2UTIUNG" localSheetId="16" hidden="1">#REF!</definedName>
    <definedName name="BExOO0KEG2WL5WKKMHN0S2UTIUNG" localSheetId="15" hidden="1">#REF!</definedName>
    <definedName name="BExOO0KEG2WL5WKKMHN0S2UTIUNG" localSheetId="18" hidden="1">#REF!</definedName>
    <definedName name="BExOO0KEG2WL5WKKMHN0S2UTIUNG" localSheetId="17" hidden="1">#REF!</definedName>
    <definedName name="BExOO0KEG2WL5WKKMHN0S2UTIUNG" localSheetId="2" hidden="1">#REF!</definedName>
    <definedName name="BExOO0KEG2WL5WKKMHN0S2UTIUNG" localSheetId="0" hidden="1">#REF!</definedName>
    <definedName name="BExOO0KEG2WL5WKKMHN0S2UTIUNG" hidden="1">#REF!</definedName>
    <definedName name="BExOO1WWIZSGB0YTGKESB45TSVMZ" localSheetId="5" hidden="1">#REF!</definedName>
    <definedName name="BExOO1WWIZSGB0YTGKESB45TSVMZ" localSheetId="9" hidden="1">#REF!</definedName>
    <definedName name="BExOO1WWIZSGB0YTGKESB45TSVMZ" localSheetId="6" hidden="1">#REF!</definedName>
    <definedName name="BExOO1WWIZSGB0YTGKESB45TSVMZ" localSheetId="10" hidden="1">#REF!</definedName>
    <definedName name="BExOO1WWIZSGB0YTGKESB45TSVMZ" localSheetId="13" hidden="1">#REF!</definedName>
    <definedName name="BExOO1WWIZSGB0YTGKESB45TSVMZ" localSheetId="14" hidden="1">#REF!</definedName>
    <definedName name="BExOO1WWIZSGB0YTGKESB45TSVMZ" localSheetId="16" hidden="1">#REF!</definedName>
    <definedName name="BExOO1WWIZSGB0YTGKESB45TSVMZ" localSheetId="15" hidden="1">#REF!</definedName>
    <definedName name="BExOO1WWIZSGB0YTGKESB45TSVMZ" localSheetId="18" hidden="1">#REF!</definedName>
    <definedName name="BExOO1WWIZSGB0YTGKESB45TSVMZ" localSheetId="17" hidden="1">#REF!</definedName>
    <definedName name="BExOO1WWIZSGB0YTGKESB45TSVMZ" localSheetId="2" hidden="1">#REF!</definedName>
    <definedName name="BExOO1WWIZSGB0YTGKESB45TSVMZ" localSheetId="0" hidden="1">#REF!</definedName>
    <definedName name="BExOO1WWIZSGB0YTGKESB45TSVMZ" hidden="1">#REF!</definedName>
    <definedName name="BExOO4B8FPAFYPHCTYTX37P1TQM5" localSheetId="5" hidden="1">#REF!</definedName>
    <definedName name="BExOO4B8FPAFYPHCTYTX37P1TQM5" localSheetId="9" hidden="1">#REF!</definedName>
    <definedName name="BExOO4B8FPAFYPHCTYTX37P1TQM5" localSheetId="6" hidden="1">#REF!</definedName>
    <definedName name="BExOO4B8FPAFYPHCTYTX37P1TQM5" localSheetId="10" hidden="1">#REF!</definedName>
    <definedName name="BExOO4B8FPAFYPHCTYTX37P1TQM5" localSheetId="13" hidden="1">#REF!</definedName>
    <definedName name="BExOO4B8FPAFYPHCTYTX37P1TQM5" localSheetId="14" hidden="1">#REF!</definedName>
    <definedName name="BExOO4B8FPAFYPHCTYTX37P1TQM5" localSheetId="16" hidden="1">#REF!</definedName>
    <definedName name="BExOO4B8FPAFYPHCTYTX37P1TQM5" localSheetId="15" hidden="1">#REF!</definedName>
    <definedName name="BExOO4B8FPAFYPHCTYTX37P1TQM5" localSheetId="18" hidden="1">#REF!</definedName>
    <definedName name="BExOO4B8FPAFYPHCTYTX37P1TQM5" localSheetId="17" hidden="1">#REF!</definedName>
    <definedName name="BExOO4B8FPAFYPHCTYTX37P1TQM5" localSheetId="2" hidden="1">#REF!</definedName>
    <definedName name="BExOO4B8FPAFYPHCTYTX37P1TQM5" localSheetId="0" hidden="1">#REF!</definedName>
    <definedName name="BExOO4B8FPAFYPHCTYTX37P1TQM5" hidden="1">#REF!</definedName>
    <definedName name="BExOOIULUDOJRMYABWV5CCL906X6" localSheetId="5" hidden="1">#REF!</definedName>
    <definedName name="BExOOIULUDOJRMYABWV5CCL906X6" localSheetId="9" hidden="1">#REF!</definedName>
    <definedName name="BExOOIULUDOJRMYABWV5CCL906X6" localSheetId="6" hidden="1">#REF!</definedName>
    <definedName name="BExOOIULUDOJRMYABWV5CCL906X6" localSheetId="10" hidden="1">#REF!</definedName>
    <definedName name="BExOOIULUDOJRMYABWV5CCL906X6" localSheetId="13" hidden="1">#REF!</definedName>
    <definedName name="BExOOIULUDOJRMYABWV5CCL906X6" localSheetId="14" hidden="1">#REF!</definedName>
    <definedName name="BExOOIULUDOJRMYABWV5CCL906X6" localSheetId="16" hidden="1">#REF!</definedName>
    <definedName name="BExOOIULUDOJRMYABWV5CCL906X6" localSheetId="15" hidden="1">#REF!</definedName>
    <definedName name="BExOOIULUDOJRMYABWV5CCL906X6" localSheetId="18" hidden="1">#REF!</definedName>
    <definedName name="BExOOIULUDOJRMYABWV5CCL906X6" localSheetId="17" hidden="1">#REF!</definedName>
    <definedName name="BExOOIULUDOJRMYABWV5CCL906X6" localSheetId="2" hidden="1">#REF!</definedName>
    <definedName name="BExOOIULUDOJRMYABWV5CCL906X6" localSheetId="0" hidden="1">#REF!</definedName>
    <definedName name="BExOOIULUDOJRMYABWV5CCL906X6" hidden="1">#REF!</definedName>
    <definedName name="BExOOJLIWKJW5S7XWJXD8TYV5HQ9" localSheetId="5" hidden="1">#REF!</definedName>
    <definedName name="BExOOJLIWKJW5S7XWJXD8TYV5HQ9" localSheetId="9" hidden="1">#REF!</definedName>
    <definedName name="BExOOJLIWKJW5S7XWJXD8TYV5HQ9" localSheetId="6" hidden="1">#REF!</definedName>
    <definedName name="BExOOJLIWKJW5S7XWJXD8TYV5HQ9" localSheetId="10" hidden="1">#REF!</definedName>
    <definedName name="BExOOJLIWKJW5S7XWJXD8TYV5HQ9" localSheetId="13" hidden="1">#REF!</definedName>
    <definedName name="BExOOJLIWKJW5S7XWJXD8TYV5HQ9" localSheetId="14" hidden="1">#REF!</definedName>
    <definedName name="BExOOJLIWKJW5S7XWJXD8TYV5HQ9" localSheetId="16" hidden="1">#REF!</definedName>
    <definedName name="BExOOJLIWKJW5S7XWJXD8TYV5HQ9" localSheetId="15" hidden="1">#REF!</definedName>
    <definedName name="BExOOJLIWKJW5S7XWJXD8TYV5HQ9" localSheetId="18" hidden="1">#REF!</definedName>
    <definedName name="BExOOJLIWKJW5S7XWJXD8TYV5HQ9" localSheetId="17" hidden="1">#REF!</definedName>
    <definedName name="BExOOJLIWKJW5S7XWJXD8TYV5HQ9" localSheetId="2" hidden="1">#REF!</definedName>
    <definedName name="BExOOJLIWKJW5S7XWJXD8TYV5HQ9" localSheetId="0" hidden="1">#REF!</definedName>
    <definedName name="BExOOJLIWKJW5S7XWJXD8TYV5HQ9" hidden="1">#REF!</definedName>
    <definedName name="BExOOQ1JVWQ9LYXD0V94BRXKTA1I" localSheetId="5" hidden="1">#REF!</definedName>
    <definedName name="BExOOQ1JVWQ9LYXD0V94BRXKTA1I" localSheetId="9" hidden="1">#REF!</definedName>
    <definedName name="BExOOQ1JVWQ9LYXD0V94BRXKTA1I" localSheetId="6" hidden="1">#REF!</definedName>
    <definedName name="BExOOQ1JVWQ9LYXD0V94BRXKTA1I" localSheetId="10" hidden="1">#REF!</definedName>
    <definedName name="BExOOQ1JVWQ9LYXD0V94BRXKTA1I" localSheetId="13" hidden="1">#REF!</definedName>
    <definedName name="BExOOQ1JVWQ9LYXD0V94BRXKTA1I" localSheetId="14" hidden="1">#REF!</definedName>
    <definedName name="BExOOQ1JVWQ9LYXD0V94BRXKTA1I" localSheetId="16" hidden="1">#REF!</definedName>
    <definedName name="BExOOQ1JVWQ9LYXD0V94BRXKTA1I" localSheetId="15" hidden="1">#REF!</definedName>
    <definedName name="BExOOQ1JVWQ9LYXD0V94BRXKTA1I" localSheetId="18" hidden="1">#REF!</definedName>
    <definedName name="BExOOQ1JVWQ9LYXD0V94BRXKTA1I" localSheetId="17" hidden="1">#REF!</definedName>
    <definedName name="BExOOQ1JVWQ9LYXD0V94BRXKTA1I" localSheetId="2" hidden="1">#REF!</definedName>
    <definedName name="BExOOQ1JVWQ9LYXD0V94BRXKTA1I" localSheetId="0" hidden="1">#REF!</definedName>
    <definedName name="BExOOQ1JVWQ9LYXD0V94BRXKTA1I" hidden="1">#REF!</definedName>
    <definedName name="BExOOTN0KTXJCL7E476XBN1CJ553" localSheetId="5" hidden="1">#REF!</definedName>
    <definedName name="BExOOTN0KTXJCL7E476XBN1CJ553" localSheetId="9" hidden="1">#REF!</definedName>
    <definedName name="BExOOTN0KTXJCL7E476XBN1CJ553" localSheetId="6" hidden="1">#REF!</definedName>
    <definedName name="BExOOTN0KTXJCL7E476XBN1CJ553" localSheetId="10" hidden="1">#REF!</definedName>
    <definedName name="BExOOTN0KTXJCL7E476XBN1CJ553" localSheetId="13" hidden="1">#REF!</definedName>
    <definedName name="BExOOTN0KTXJCL7E476XBN1CJ553" localSheetId="14" hidden="1">#REF!</definedName>
    <definedName name="BExOOTN0KTXJCL7E476XBN1CJ553" localSheetId="16" hidden="1">#REF!</definedName>
    <definedName name="BExOOTN0KTXJCL7E476XBN1CJ553" localSheetId="15" hidden="1">#REF!</definedName>
    <definedName name="BExOOTN0KTXJCL7E476XBN1CJ553" localSheetId="18" hidden="1">#REF!</definedName>
    <definedName name="BExOOTN0KTXJCL7E476XBN1CJ553" localSheetId="17" hidden="1">#REF!</definedName>
    <definedName name="BExOOTN0KTXJCL7E476XBN1CJ553" localSheetId="2" hidden="1">#REF!</definedName>
    <definedName name="BExOOTN0KTXJCL7E476XBN1CJ553" localSheetId="0" hidden="1">#REF!</definedName>
    <definedName name="BExOOTN0KTXJCL7E476XBN1CJ553" hidden="1">#REF!</definedName>
    <definedName name="BExOOVVUJIJNAYDICUUQQ9O7O3TW" localSheetId="5" hidden="1">#REF!</definedName>
    <definedName name="BExOOVVUJIJNAYDICUUQQ9O7O3TW" localSheetId="9" hidden="1">#REF!</definedName>
    <definedName name="BExOOVVUJIJNAYDICUUQQ9O7O3TW" localSheetId="6" hidden="1">#REF!</definedName>
    <definedName name="BExOOVVUJIJNAYDICUUQQ9O7O3TW" localSheetId="10" hidden="1">#REF!</definedName>
    <definedName name="BExOOVVUJIJNAYDICUUQQ9O7O3TW" localSheetId="13" hidden="1">#REF!</definedName>
    <definedName name="BExOOVVUJIJNAYDICUUQQ9O7O3TW" localSheetId="14" hidden="1">#REF!</definedName>
    <definedName name="BExOOVVUJIJNAYDICUUQQ9O7O3TW" localSheetId="16" hidden="1">#REF!</definedName>
    <definedName name="BExOOVVUJIJNAYDICUUQQ9O7O3TW" localSheetId="15" hidden="1">#REF!</definedName>
    <definedName name="BExOOVVUJIJNAYDICUUQQ9O7O3TW" localSheetId="18" hidden="1">#REF!</definedName>
    <definedName name="BExOOVVUJIJNAYDICUUQQ9O7O3TW" localSheetId="17" hidden="1">#REF!</definedName>
    <definedName name="BExOOVVUJIJNAYDICUUQQ9O7O3TW" localSheetId="2" hidden="1">#REF!</definedName>
    <definedName name="BExOOVVUJIJNAYDICUUQQ9O7O3TW" localSheetId="0" hidden="1">#REF!</definedName>
    <definedName name="BExOOVVUJIJNAYDICUUQQ9O7O3TW" hidden="1">#REF!</definedName>
    <definedName name="BExOP9DDU5MZJKWGFT0MKL44YKIV" localSheetId="5" hidden="1">#REF!</definedName>
    <definedName name="BExOP9DDU5MZJKWGFT0MKL44YKIV" localSheetId="9" hidden="1">#REF!</definedName>
    <definedName name="BExOP9DDU5MZJKWGFT0MKL44YKIV" localSheetId="6" hidden="1">#REF!</definedName>
    <definedName name="BExOP9DDU5MZJKWGFT0MKL44YKIV" localSheetId="10" hidden="1">#REF!</definedName>
    <definedName name="BExOP9DDU5MZJKWGFT0MKL44YKIV" localSheetId="13" hidden="1">#REF!</definedName>
    <definedName name="BExOP9DDU5MZJKWGFT0MKL44YKIV" localSheetId="14" hidden="1">#REF!</definedName>
    <definedName name="BExOP9DDU5MZJKWGFT0MKL44YKIV" localSheetId="16" hidden="1">#REF!</definedName>
    <definedName name="BExOP9DDU5MZJKWGFT0MKL44YKIV" localSheetId="15" hidden="1">#REF!</definedName>
    <definedName name="BExOP9DDU5MZJKWGFT0MKL44YKIV" localSheetId="18" hidden="1">#REF!</definedName>
    <definedName name="BExOP9DDU5MZJKWGFT0MKL44YKIV" localSheetId="17" hidden="1">#REF!</definedName>
    <definedName name="BExOP9DDU5MZJKWGFT0MKL44YKIV" localSheetId="2" hidden="1">#REF!</definedName>
    <definedName name="BExOP9DDU5MZJKWGFT0MKL44YKIV" localSheetId="0" hidden="1">#REF!</definedName>
    <definedName name="BExOP9DDU5MZJKWGFT0MKL44YKIV" hidden="1">#REF!</definedName>
    <definedName name="BExOP9DEBV5W5P4Q25J3XCJBP5S9" localSheetId="5" hidden="1">#REF!</definedName>
    <definedName name="BExOP9DEBV5W5P4Q25J3XCJBP5S9" localSheetId="9" hidden="1">#REF!</definedName>
    <definedName name="BExOP9DEBV5W5P4Q25J3XCJBP5S9" localSheetId="6" hidden="1">#REF!</definedName>
    <definedName name="BExOP9DEBV5W5P4Q25J3XCJBP5S9" localSheetId="10" hidden="1">#REF!</definedName>
    <definedName name="BExOP9DEBV5W5P4Q25J3XCJBP5S9" localSheetId="13" hidden="1">#REF!</definedName>
    <definedName name="BExOP9DEBV5W5P4Q25J3XCJBP5S9" localSheetId="14" hidden="1">#REF!</definedName>
    <definedName name="BExOP9DEBV5W5P4Q25J3XCJBP5S9" localSheetId="16" hidden="1">#REF!</definedName>
    <definedName name="BExOP9DEBV5W5P4Q25J3XCJBP5S9" localSheetId="15" hidden="1">#REF!</definedName>
    <definedName name="BExOP9DEBV5W5P4Q25J3XCJBP5S9" localSheetId="18" hidden="1">#REF!</definedName>
    <definedName name="BExOP9DEBV5W5P4Q25J3XCJBP5S9" localSheetId="17" hidden="1">#REF!</definedName>
    <definedName name="BExOP9DEBV5W5P4Q25J3XCJBP5S9" localSheetId="2" hidden="1">#REF!</definedName>
    <definedName name="BExOP9DEBV5W5P4Q25J3XCJBP5S9" localSheetId="0" hidden="1">#REF!</definedName>
    <definedName name="BExOP9DEBV5W5P4Q25J3XCJBP5S9" hidden="1">#REF!</definedName>
    <definedName name="BExOPFNYRBL0BFM23LZBJTADNOE4" localSheetId="5" hidden="1">#REF!</definedName>
    <definedName name="BExOPFNYRBL0BFM23LZBJTADNOE4" localSheetId="9" hidden="1">#REF!</definedName>
    <definedName name="BExOPFNYRBL0BFM23LZBJTADNOE4" localSheetId="6" hidden="1">#REF!</definedName>
    <definedName name="BExOPFNYRBL0BFM23LZBJTADNOE4" localSheetId="10" hidden="1">#REF!</definedName>
    <definedName name="BExOPFNYRBL0BFM23LZBJTADNOE4" localSheetId="13" hidden="1">#REF!</definedName>
    <definedName name="BExOPFNYRBL0BFM23LZBJTADNOE4" localSheetId="14" hidden="1">#REF!</definedName>
    <definedName name="BExOPFNYRBL0BFM23LZBJTADNOE4" localSheetId="16" hidden="1">#REF!</definedName>
    <definedName name="BExOPFNYRBL0BFM23LZBJTADNOE4" localSheetId="15" hidden="1">#REF!</definedName>
    <definedName name="BExOPFNYRBL0BFM23LZBJTADNOE4" localSheetId="18" hidden="1">#REF!</definedName>
    <definedName name="BExOPFNYRBL0BFM23LZBJTADNOE4" localSheetId="17" hidden="1">#REF!</definedName>
    <definedName name="BExOPFNYRBL0BFM23LZBJTADNOE4" localSheetId="2" hidden="1">#REF!</definedName>
    <definedName name="BExOPFNYRBL0BFM23LZBJTADNOE4" localSheetId="0" hidden="1">#REF!</definedName>
    <definedName name="BExOPFNYRBL0BFM23LZBJTADNOE4" hidden="1">#REF!</definedName>
    <definedName name="BExOPINVFSIZMCVT9YGT2AODVCX3" localSheetId="5" hidden="1">#REF!</definedName>
    <definedName name="BExOPINVFSIZMCVT9YGT2AODVCX3" localSheetId="9" hidden="1">#REF!</definedName>
    <definedName name="BExOPINVFSIZMCVT9YGT2AODVCX3" localSheetId="6" hidden="1">#REF!</definedName>
    <definedName name="BExOPINVFSIZMCVT9YGT2AODVCX3" localSheetId="10" hidden="1">#REF!</definedName>
    <definedName name="BExOPINVFSIZMCVT9YGT2AODVCX3" localSheetId="13" hidden="1">#REF!</definedName>
    <definedName name="BExOPINVFSIZMCVT9YGT2AODVCX3" localSheetId="14" hidden="1">#REF!</definedName>
    <definedName name="BExOPINVFSIZMCVT9YGT2AODVCX3" localSheetId="16" hidden="1">#REF!</definedName>
    <definedName name="BExOPINVFSIZMCVT9YGT2AODVCX3" localSheetId="15" hidden="1">#REF!</definedName>
    <definedName name="BExOPINVFSIZMCVT9YGT2AODVCX3" localSheetId="18" hidden="1">#REF!</definedName>
    <definedName name="BExOPINVFSIZMCVT9YGT2AODVCX3" localSheetId="17" hidden="1">#REF!</definedName>
    <definedName name="BExOPINVFSIZMCVT9YGT2AODVCX3" localSheetId="2" hidden="1">#REF!</definedName>
    <definedName name="BExOPINVFSIZMCVT9YGT2AODVCX3" localSheetId="0" hidden="1">#REF!</definedName>
    <definedName name="BExOPINVFSIZMCVT9YGT2AODVCX3" hidden="1">#REF!</definedName>
    <definedName name="BExOQ1JN4SAC44RTMZIGHSW023WA" localSheetId="5" hidden="1">#REF!</definedName>
    <definedName name="BExOQ1JN4SAC44RTMZIGHSW023WA" localSheetId="9" hidden="1">#REF!</definedName>
    <definedName name="BExOQ1JN4SAC44RTMZIGHSW023WA" localSheetId="6" hidden="1">#REF!</definedName>
    <definedName name="BExOQ1JN4SAC44RTMZIGHSW023WA" localSheetId="10" hidden="1">#REF!</definedName>
    <definedName name="BExOQ1JN4SAC44RTMZIGHSW023WA" localSheetId="13" hidden="1">#REF!</definedName>
    <definedName name="BExOQ1JN4SAC44RTMZIGHSW023WA" localSheetId="14" hidden="1">#REF!</definedName>
    <definedName name="BExOQ1JN4SAC44RTMZIGHSW023WA" localSheetId="16" hidden="1">#REF!</definedName>
    <definedName name="BExOQ1JN4SAC44RTMZIGHSW023WA" localSheetId="15" hidden="1">#REF!</definedName>
    <definedName name="BExOQ1JN4SAC44RTMZIGHSW023WA" localSheetId="18" hidden="1">#REF!</definedName>
    <definedName name="BExOQ1JN4SAC44RTMZIGHSW023WA" localSheetId="17" hidden="1">#REF!</definedName>
    <definedName name="BExOQ1JN4SAC44RTMZIGHSW023WA" localSheetId="2" hidden="1">#REF!</definedName>
    <definedName name="BExOQ1JN4SAC44RTMZIGHSW023WA" localSheetId="0" hidden="1">#REF!</definedName>
    <definedName name="BExOQ1JN4SAC44RTMZIGHSW023WA" hidden="1">#REF!</definedName>
    <definedName name="BExOQ256YMF115DJL3KBPNKABJ90" localSheetId="5" hidden="1">#REF!</definedName>
    <definedName name="BExOQ256YMF115DJL3KBPNKABJ90" localSheetId="9" hidden="1">#REF!</definedName>
    <definedName name="BExOQ256YMF115DJL3KBPNKABJ90" localSheetId="6" hidden="1">#REF!</definedName>
    <definedName name="BExOQ256YMF115DJL3KBPNKABJ90" localSheetId="10" hidden="1">#REF!</definedName>
    <definedName name="BExOQ256YMF115DJL3KBPNKABJ90" localSheetId="13" hidden="1">#REF!</definedName>
    <definedName name="BExOQ256YMF115DJL3KBPNKABJ90" localSheetId="14" hidden="1">#REF!</definedName>
    <definedName name="BExOQ256YMF115DJL3KBPNKABJ90" localSheetId="16" hidden="1">#REF!</definedName>
    <definedName name="BExOQ256YMF115DJL3KBPNKABJ90" localSheetId="15" hidden="1">#REF!</definedName>
    <definedName name="BExOQ256YMF115DJL3KBPNKABJ90" localSheetId="18" hidden="1">#REF!</definedName>
    <definedName name="BExOQ256YMF115DJL3KBPNKABJ90" localSheetId="17" hidden="1">#REF!</definedName>
    <definedName name="BExOQ256YMF115DJL3KBPNKABJ90" localSheetId="2" hidden="1">#REF!</definedName>
    <definedName name="BExOQ256YMF115DJL3KBPNKABJ90" localSheetId="0" hidden="1">#REF!</definedName>
    <definedName name="BExOQ256YMF115DJL3KBPNKABJ90" hidden="1">#REF!</definedName>
    <definedName name="BExQ19DEUOLC11IW32E2AMVZLFF1" localSheetId="5" hidden="1">#REF!</definedName>
    <definedName name="BExQ19DEUOLC11IW32E2AMVZLFF1" localSheetId="9" hidden="1">#REF!</definedName>
    <definedName name="BExQ19DEUOLC11IW32E2AMVZLFF1" localSheetId="6" hidden="1">#REF!</definedName>
    <definedName name="BExQ19DEUOLC11IW32E2AMVZLFF1" localSheetId="10" hidden="1">#REF!</definedName>
    <definedName name="BExQ19DEUOLC11IW32E2AMVZLFF1" localSheetId="13" hidden="1">#REF!</definedName>
    <definedName name="BExQ19DEUOLC11IW32E2AMVZLFF1" localSheetId="14" hidden="1">#REF!</definedName>
    <definedName name="BExQ19DEUOLC11IW32E2AMVZLFF1" localSheetId="16" hidden="1">#REF!</definedName>
    <definedName name="BExQ19DEUOLC11IW32E2AMVZLFF1" localSheetId="15" hidden="1">#REF!</definedName>
    <definedName name="BExQ19DEUOLC11IW32E2AMVZLFF1" localSheetId="18" hidden="1">#REF!</definedName>
    <definedName name="BExQ19DEUOLC11IW32E2AMVZLFF1" localSheetId="17" hidden="1">#REF!</definedName>
    <definedName name="BExQ19DEUOLC11IW32E2AMVZLFF1" localSheetId="2" hidden="1">#REF!</definedName>
    <definedName name="BExQ19DEUOLC11IW32E2AMVZLFF1" localSheetId="0" hidden="1">#REF!</definedName>
    <definedName name="BExQ19DEUOLC11IW32E2AMVZLFF1" hidden="1">#REF!</definedName>
    <definedName name="BExQ1OCW3L24TN0BYVRE2NE3IK1O" localSheetId="5" hidden="1">#REF!</definedName>
    <definedName name="BExQ1OCW3L24TN0BYVRE2NE3IK1O" localSheetId="9" hidden="1">#REF!</definedName>
    <definedName name="BExQ1OCW3L24TN0BYVRE2NE3IK1O" localSheetId="6" hidden="1">#REF!</definedName>
    <definedName name="BExQ1OCW3L24TN0BYVRE2NE3IK1O" localSheetId="10" hidden="1">#REF!</definedName>
    <definedName name="BExQ1OCW3L24TN0BYVRE2NE3IK1O" localSheetId="13" hidden="1">#REF!</definedName>
    <definedName name="BExQ1OCW3L24TN0BYVRE2NE3IK1O" localSheetId="14" hidden="1">#REF!</definedName>
    <definedName name="BExQ1OCW3L24TN0BYVRE2NE3IK1O" localSheetId="16" hidden="1">#REF!</definedName>
    <definedName name="BExQ1OCW3L24TN0BYVRE2NE3IK1O" localSheetId="15" hidden="1">#REF!</definedName>
    <definedName name="BExQ1OCW3L24TN0BYVRE2NE3IK1O" localSheetId="18" hidden="1">#REF!</definedName>
    <definedName name="BExQ1OCW3L24TN0BYVRE2NE3IK1O" localSheetId="17" hidden="1">#REF!</definedName>
    <definedName name="BExQ1OCW3L24TN0BYVRE2NE3IK1O" localSheetId="2" hidden="1">#REF!</definedName>
    <definedName name="BExQ1OCW3L24TN0BYVRE2NE3IK1O" localSheetId="0" hidden="1">#REF!</definedName>
    <definedName name="BExQ1OCW3L24TN0BYVRE2NE3IK1O" hidden="1">#REF!</definedName>
    <definedName name="BExQ29C73XR33S3668YYSYZAIHTG" localSheetId="5" hidden="1">#REF!</definedName>
    <definedName name="BExQ29C73XR33S3668YYSYZAIHTG" localSheetId="9" hidden="1">#REF!</definedName>
    <definedName name="BExQ29C73XR33S3668YYSYZAIHTG" localSheetId="6" hidden="1">#REF!</definedName>
    <definedName name="BExQ29C73XR33S3668YYSYZAIHTG" localSheetId="10" hidden="1">#REF!</definedName>
    <definedName name="BExQ29C73XR33S3668YYSYZAIHTG" localSheetId="13" hidden="1">#REF!</definedName>
    <definedName name="BExQ29C73XR33S3668YYSYZAIHTG" localSheetId="14" hidden="1">#REF!</definedName>
    <definedName name="BExQ29C73XR33S3668YYSYZAIHTG" localSheetId="16" hidden="1">#REF!</definedName>
    <definedName name="BExQ29C73XR33S3668YYSYZAIHTG" localSheetId="15" hidden="1">#REF!</definedName>
    <definedName name="BExQ29C73XR33S3668YYSYZAIHTG" localSheetId="18" hidden="1">#REF!</definedName>
    <definedName name="BExQ29C73XR33S3668YYSYZAIHTG" localSheetId="17" hidden="1">#REF!</definedName>
    <definedName name="BExQ29C73XR33S3668YYSYZAIHTG" localSheetId="2" hidden="1">#REF!</definedName>
    <definedName name="BExQ29C73XR33S3668YYSYZAIHTG" localSheetId="0" hidden="1">#REF!</definedName>
    <definedName name="BExQ29C73XR33S3668YYSYZAIHTG" hidden="1">#REF!</definedName>
    <definedName name="BExQ2FS228IUDUP2023RA1D4AO4C" localSheetId="5" hidden="1">#REF!</definedName>
    <definedName name="BExQ2FS228IUDUP2023RA1D4AO4C" localSheetId="9" hidden="1">#REF!</definedName>
    <definedName name="BExQ2FS228IUDUP2023RA1D4AO4C" localSheetId="6" hidden="1">#REF!</definedName>
    <definedName name="BExQ2FS228IUDUP2023RA1D4AO4C" localSheetId="10" hidden="1">#REF!</definedName>
    <definedName name="BExQ2FS228IUDUP2023RA1D4AO4C" localSheetId="13" hidden="1">#REF!</definedName>
    <definedName name="BExQ2FS228IUDUP2023RA1D4AO4C" localSheetId="14" hidden="1">#REF!</definedName>
    <definedName name="BExQ2FS228IUDUP2023RA1D4AO4C" localSheetId="16" hidden="1">#REF!</definedName>
    <definedName name="BExQ2FS228IUDUP2023RA1D4AO4C" localSheetId="15" hidden="1">#REF!</definedName>
    <definedName name="BExQ2FS228IUDUP2023RA1D4AO4C" localSheetId="18" hidden="1">#REF!</definedName>
    <definedName name="BExQ2FS228IUDUP2023RA1D4AO4C" localSheetId="17" hidden="1">#REF!</definedName>
    <definedName name="BExQ2FS228IUDUP2023RA1D4AO4C" localSheetId="2" hidden="1">#REF!</definedName>
    <definedName name="BExQ2FS228IUDUP2023RA1D4AO4C" localSheetId="0" hidden="1">#REF!</definedName>
    <definedName name="BExQ2FS228IUDUP2023RA1D4AO4C" hidden="1">#REF!</definedName>
    <definedName name="BExQ2L0XYWLY9VPZWXYYFRIRQRJ1" localSheetId="5" hidden="1">#REF!</definedName>
    <definedName name="BExQ2L0XYWLY9VPZWXYYFRIRQRJ1" localSheetId="9" hidden="1">#REF!</definedName>
    <definedName name="BExQ2L0XYWLY9VPZWXYYFRIRQRJ1" localSheetId="6" hidden="1">#REF!</definedName>
    <definedName name="BExQ2L0XYWLY9VPZWXYYFRIRQRJ1" localSheetId="10" hidden="1">#REF!</definedName>
    <definedName name="BExQ2L0XYWLY9VPZWXYYFRIRQRJ1" localSheetId="13" hidden="1">#REF!</definedName>
    <definedName name="BExQ2L0XYWLY9VPZWXYYFRIRQRJ1" localSheetId="14" hidden="1">#REF!</definedName>
    <definedName name="BExQ2L0XYWLY9VPZWXYYFRIRQRJ1" localSheetId="16" hidden="1">#REF!</definedName>
    <definedName name="BExQ2L0XYWLY9VPZWXYYFRIRQRJ1" localSheetId="15" hidden="1">#REF!</definedName>
    <definedName name="BExQ2L0XYWLY9VPZWXYYFRIRQRJ1" localSheetId="18" hidden="1">#REF!</definedName>
    <definedName name="BExQ2L0XYWLY9VPZWXYYFRIRQRJ1" localSheetId="17" hidden="1">#REF!</definedName>
    <definedName name="BExQ2L0XYWLY9VPZWXYYFRIRQRJ1" localSheetId="2" hidden="1">#REF!</definedName>
    <definedName name="BExQ2L0XYWLY9VPZWXYYFRIRQRJ1" localSheetId="0" hidden="1">#REF!</definedName>
    <definedName name="BExQ2L0XYWLY9VPZWXYYFRIRQRJ1" hidden="1">#REF!</definedName>
    <definedName name="BExQ2M841F5Z1BQYR8DG5FKK0LIU" localSheetId="5" hidden="1">#REF!</definedName>
    <definedName name="BExQ2M841F5Z1BQYR8DG5FKK0LIU" localSheetId="9" hidden="1">#REF!</definedName>
    <definedName name="BExQ2M841F5Z1BQYR8DG5FKK0LIU" localSheetId="6" hidden="1">#REF!</definedName>
    <definedName name="BExQ2M841F5Z1BQYR8DG5FKK0LIU" localSheetId="10" hidden="1">#REF!</definedName>
    <definedName name="BExQ2M841F5Z1BQYR8DG5FKK0LIU" localSheetId="13" hidden="1">#REF!</definedName>
    <definedName name="BExQ2M841F5Z1BQYR8DG5FKK0LIU" localSheetId="14" hidden="1">#REF!</definedName>
    <definedName name="BExQ2M841F5Z1BQYR8DG5FKK0LIU" localSheetId="16" hidden="1">#REF!</definedName>
    <definedName name="BExQ2M841F5Z1BQYR8DG5FKK0LIU" localSheetId="15" hidden="1">#REF!</definedName>
    <definedName name="BExQ2M841F5Z1BQYR8DG5FKK0LIU" localSheetId="18" hidden="1">#REF!</definedName>
    <definedName name="BExQ2M841F5Z1BQYR8DG5FKK0LIU" localSheetId="17" hidden="1">#REF!</definedName>
    <definedName name="BExQ2M841F5Z1BQYR8DG5FKK0LIU" localSheetId="2" hidden="1">#REF!</definedName>
    <definedName name="BExQ2M841F5Z1BQYR8DG5FKK0LIU" localSheetId="0" hidden="1">#REF!</definedName>
    <definedName name="BExQ2M841F5Z1BQYR8DG5FKK0LIU" hidden="1">#REF!</definedName>
    <definedName name="BExQ2STHO7AXYTS1VPPHQMX1WT30" localSheetId="5" hidden="1">#REF!</definedName>
    <definedName name="BExQ2STHO7AXYTS1VPPHQMX1WT30" localSheetId="9" hidden="1">#REF!</definedName>
    <definedName name="BExQ2STHO7AXYTS1VPPHQMX1WT30" localSheetId="6" hidden="1">#REF!</definedName>
    <definedName name="BExQ2STHO7AXYTS1VPPHQMX1WT30" localSheetId="10" hidden="1">#REF!</definedName>
    <definedName name="BExQ2STHO7AXYTS1VPPHQMX1WT30" localSheetId="13" hidden="1">#REF!</definedName>
    <definedName name="BExQ2STHO7AXYTS1VPPHQMX1WT30" localSheetId="14" hidden="1">#REF!</definedName>
    <definedName name="BExQ2STHO7AXYTS1VPPHQMX1WT30" localSheetId="16" hidden="1">#REF!</definedName>
    <definedName name="BExQ2STHO7AXYTS1VPPHQMX1WT30" localSheetId="15" hidden="1">#REF!</definedName>
    <definedName name="BExQ2STHO7AXYTS1VPPHQMX1WT30" localSheetId="18" hidden="1">#REF!</definedName>
    <definedName name="BExQ2STHO7AXYTS1VPPHQMX1WT30" localSheetId="17" hidden="1">#REF!</definedName>
    <definedName name="BExQ2STHO7AXYTS1VPPHQMX1WT30" localSheetId="2" hidden="1">#REF!</definedName>
    <definedName name="BExQ2STHO7AXYTS1VPPHQMX1WT30" localSheetId="0" hidden="1">#REF!</definedName>
    <definedName name="BExQ2STHO7AXYTS1VPPHQMX1WT30" hidden="1">#REF!</definedName>
    <definedName name="BExQ2XWXHMQMQ99FF9293AEQHABB" localSheetId="5" hidden="1">#REF!</definedName>
    <definedName name="BExQ2XWXHMQMQ99FF9293AEQHABB" localSheetId="9" hidden="1">#REF!</definedName>
    <definedName name="BExQ2XWXHMQMQ99FF9293AEQHABB" localSheetId="6" hidden="1">#REF!</definedName>
    <definedName name="BExQ2XWXHMQMQ99FF9293AEQHABB" localSheetId="10" hidden="1">#REF!</definedName>
    <definedName name="BExQ2XWXHMQMQ99FF9293AEQHABB" localSheetId="13" hidden="1">#REF!</definedName>
    <definedName name="BExQ2XWXHMQMQ99FF9293AEQHABB" localSheetId="14" hidden="1">#REF!</definedName>
    <definedName name="BExQ2XWXHMQMQ99FF9293AEQHABB" localSheetId="16" hidden="1">#REF!</definedName>
    <definedName name="BExQ2XWXHMQMQ99FF9293AEQHABB" localSheetId="15" hidden="1">#REF!</definedName>
    <definedName name="BExQ2XWXHMQMQ99FF9293AEQHABB" localSheetId="18" hidden="1">#REF!</definedName>
    <definedName name="BExQ2XWXHMQMQ99FF9293AEQHABB" localSheetId="17" hidden="1">#REF!</definedName>
    <definedName name="BExQ2XWXHMQMQ99FF9293AEQHABB" localSheetId="2" hidden="1">#REF!</definedName>
    <definedName name="BExQ2XWXHMQMQ99FF9293AEQHABB" localSheetId="0" hidden="1">#REF!</definedName>
    <definedName name="BExQ2XWXHMQMQ99FF9293AEQHABB" hidden="1">#REF!</definedName>
    <definedName name="BExQ300G8I8TK45A0MVHV15422EU" localSheetId="5" hidden="1">#REF!</definedName>
    <definedName name="BExQ300G8I8TK45A0MVHV15422EU" localSheetId="9" hidden="1">#REF!</definedName>
    <definedName name="BExQ300G8I8TK45A0MVHV15422EU" localSheetId="6" hidden="1">#REF!</definedName>
    <definedName name="BExQ300G8I8TK45A0MVHV15422EU" localSheetId="10" hidden="1">#REF!</definedName>
    <definedName name="BExQ300G8I8TK45A0MVHV15422EU" localSheetId="13" hidden="1">#REF!</definedName>
    <definedName name="BExQ300G8I8TK45A0MVHV15422EU" localSheetId="14" hidden="1">#REF!</definedName>
    <definedName name="BExQ300G8I8TK45A0MVHV15422EU" localSheetId="16" hidden="1">#REF!</definedName>
    <definedName name="BExQ300G8I8TK45A0MVHV15422EU" localSheetId="15" hidden="1">#REF!</definedName>
    <definedName name="BExQ300G8I8TK45A0MVHV15422EU" localSheetId="18" hidden="1">#REF!</definedName>
    <definedName name="BExQ300G8I8TK45A0MVHV15422EU" localSheetId="17" hidden="1">#REF!</definedName>
    <definedName name="BExQ300G8I8TK45A0MVHV15422EU" localSheetId="2" hidden="1">#REF!</definedName>
    <definedName name="BExQ300G8I8TK45A0MVHV15422EU" localSheetId="0" hidden="1">#REF!</definedName>
    <definedName name="BExQ300G8I8TK45A0MVHV15422EU" hidden="1">#REF!</definedName>
    <definedName name="BExQ305RBEODGNAETZ0EZQLLDZZD" localSheetId="5" hidden="1">#REF!</definedName>
    <definedName name="BExQ305RBEODGNAETZ0EZQLLDZZD" localSheetId="9" hidden="1">#REF!</definedName>
    <definedName name="BExQ305RBEODGNAETZ0EZQLLDZZD" localSheetId="6" hidden="1">#REF!</definedName>
    <definedName name="BExQ305RBEODGNAETZ0EZQLLDZZD" localSheetId="10" hidden="1">#REF!</definedName>
    <definedName name="BExQ305RBEODGNAETZ0EZQLLDZZD" localSheetId="13" hidden="1">#REF!</definedName>
    <definedName name="BExQ305RBEODGNAETZ0EZQLLDZZD" localSheetId="14" hidden="1">#REF!</definedName>
    <definedName name="BExQ305RBEODGNAETZ0EZQLLDZZD" localSheetId="16" hidden="1">#REF!</definedName>
    <definedName name="BExQ305RBEODGNAETZ0EZQLLDZZD" localSheetId="15" hidden="1">#REF!</definedName>
    <definedName name="BExQ305RBEODGNAETZ0EZQLLDZZD" localSheetId="18" hidden="1">#REF!</definedName>
    <definedName name="BExQ305RBEODGNAETZ0EZQLLDZZD" localSheetId="17" hidden="1">#REF!</definedName>
    <definedName name="BExQ305RBEODGNAETZ0EZQLLDZZD" localSheetId="2" hidden="1">#REF!</definedName>
    <definedName name="BExQ305RBEODGNAETZ0EZQLLDZZD" localSheetId="0" hidden="1">#REF!</definedName>
    <definedName name="BExQ305RBEODGNAETZ0EZQLLDZZD" hidden="1">#REF!</definedName>
    <definedName name="BExQ37SZQJSC2C73FY2IJY852LVP" localSheetId="5" hidden="1">#REF!</definedName>
    <definedName name="BExQ37SZQJSC2C73FY2IJY852LVP" localSheetId="9" hidden="1">#REF!</definedName>
    <definedName name="BExQ37SZQJSC2C73FY2IJY852LVP" localSheetId="6" hidden="1">#REF!</definedName>
    <definedName name="BExQ37SZQJSC2C73FY2IJY852LVP" localSheetId="10" hidden="1">#REF!</definedName>
    <definedName name="BExQ37SZQJSC2C73FY2IJY852LVP" localSheetId="13" hidden="1">#REF!</definedName>
    <definedName name="BExQ37SZQJSC2C73FY2IJY852LVP" localSheetId="14" hidden="1">#REF!</definedName>
    <definedName name="BExQ37SZQJSC2C73FY2IJY852LVP" localSheetId="16" hidden="1">#REF!</definedName>
    <definedName name="BExQ37SZQJSC2C73FY2IJY852LVP" localSheetId="15" hidden="1">#REF!</definedName>
    <definedName name="BExQ37SZQJSC2C73FY2IJY852LVP" localSheetId="18" hidden="1">#REF!</definedName>
    <definedName name="BExQ37SZQJSC2C73FY2IJY852LVP" localSheetId="17" hidden="1">#REF!</definedName>
    <definedName name="BExQ37SZQJSC2C73FY2IJY852LVP" localSheetId="2" hidden="1">#REF!</definedName>
    <definedName name="BExQ37SZQJSC2C73FY2IJY852LVP" localSheetId="0" hidden="1">#REF!</definedName>
    <definedName name="BExQ37SZQJSC2C73FY2IJY852LVP" hidden="1">#REF!</definedName>
    <definedName name="BExQ39R28MXSG2SEV956F0KZ20AN" localSheetId="5" hidden="1">#REF!</definedName>
    <definedName name="BExQ39R28MXSG2SEV956F0KZ20AN" localSheetId="9" hidden="1">#REF!</definedName>
    <definedName name="BExQ39R28MXSG2SEV956F0KZ20AN" localSheetId="6" hidden="1">#REF!</definedName>
    <definedName name="BExQ39R28MXSG2SEV956F0KZ20AN" localSheetId="10" hidden="1">#REF!</definedName>
    <definedName name="BExQ39R28MXSG2SEV956F0KZ20AN" localSheetId="13" hidden="1">#REF!</definedName>
    <definedName name="BExQ39R28MXSG2SEV956F0KZ20AN" localSheetId="14" hidden="1">#REF!</definedName>
    <definedName name="BExQ39R28MXSG2SEV956F0KZ20AN" localSheetId="16" hidden="1">#REF!</definedName>
    <definedName name="BExQ39R28MXSG2SEV956F0KZ20AN" localSheetId="15" hidden="1">#REF!</definedName>
    <definedName name="BExQ39R28MXSG2SEV956F0KZ20AN" localSheetId="18" hidden="1">#REF!</definedName>
    <definedName name="BExQ39R28MXSG2SEV956F0KZ20AN" localSheetId="17" hidden="1">#REF!</definedName>
    <definedName name="BExQ39R28MXSG2SEV956F0KZ20AN" localSheetId="2" hidden="1">#REF!</definedName>
    <definedName name="BExQ39R28MXSG2SEV956F0KZ20AN" localSheetId="0" hidden="1">#REF!</definedName>
    <definedName name="BExQ39R28MXSG2SEV956F0KZ20AN" hidden="1">#REF!</definedName>
    <definedName name="BExQ3D1P3M5Z3HLMEZ17E0BLEE4U" localSheetId="5" hidden="1">#REF!</definedName>
    <definedName name="BExQ3D1P3M5Z3HLMEZ17E0BLEE4U" localSheetId="9" hidden="1">#REF!</definedName>
    <definedName name="BExQ3D1P3M5Z3HLMEZ17E0BLEE4U" localSheetId="6" hidden="1">#REF!</definedName>
    <definedName name="BExQ3D1P3M5Z3HLMEZ17E0BLEE4U" localSheetId="10" hidden="1">#REF!</definedName>
    <definedName name="BExQ3D1P3M5Z3HLMEZ17E0BLEE4U" localSheetId="13" hidden="1">#REF!</definedName>
    <definedName name="BExQ3D1P3M5Z3HLMEZ17E0BLEE4U" localSheetId="14" hidden="1">#REF!</definedName>
    <definedName name="BExQ3D1P3M5Z3HLMEZ17E0BLEE4U" localSheetId="16" hidden="1">#REF!</definedName>
    <definedName name="BExQ3D1P3M5Z3HLMEZ17E0BLEE4U" localSheetId="15" hidden="1">#REF!</definedName>
    <definedName name="BExQ3D1P3M5Z3HLMEZ17E0BLEE4U" localSheetId="18" hidden="1">#REF!</definedName>
    <definedName name="BExQ3D1P3M5Z3HLMEZ17E0BLEE4U" localSheetId="17" hidden="1">#REF!</definedName>
    <definedName name="BExQ3D1P3M5Z3HLMEZ17E0BLEE4U" localSheetId="2" hidden="1">#REF!</definedName>
    <definedName name="BExQ3D1P3M5Z3HLMEZ17E0BLEE4U" localSheetId="0" hidden="1">#REF!</definedName>
    <definedName name="BExQ3D1P3M5Z3HLMEZ17E0BLEE4U" hidden="1">#REF!</definedName>
    <definedName name="BExQ3EZX6BA2WHKI84SG78UPRTSE" localSheetId="5" hidden="1">#REF!</definedName>
    <definedName name="BExQ3EZX6BA2WHKI84SG78UPRTSE" localSheetId="9" hidden="1">#REF!</definedName>
    <definedName name="BExQ3EZX6BA2WHKI84SG78UPRTSE" localSheetId="6" hidden="1">#REF!</definedName>
    <definedName name="BExQ3EZX6BA2WHKI84SG78UPRTSE" localSheetId="10" hidden="1">#REF!</definedName>
    <definedName name="BExQ3EZX6BA2WHKI84SG78UPRTSE" localSheetId="13" hidden="1">#REF!</definedName>
    <definedName name="BExQ3EZX6BA2WHKI84SG78UPRTSE" localSheetId="14" hidden="1">#REF!</definedName>
    <definedName name="BExQ3EZX6BA2WHKI84SG78UPRTSE" localSheetId="16" hidden="1">#REF!</definedName>
    <definedName name="BExQ3EZX6BA2WHKI84SG78UPRTSE" localSheetId="15" hidden="1">#REF!</definedName>
    <definedName name="BExQ3EZX6BA2WHKI84SG78UPRTSE" localSheetId="18" hidden="1">#REF!</definedName>
    <definedName name="BExQ3EZX6BA2WHKI84SG78UPRTSE" localSheetId="17" hidden="1">#REF!</definedName>
    <definedName name="BExQ3EZX6BA2WHKI84SG78UPRTSE" localSheetId="2" hidden="1">#REF!</definedName>
    <definedName name="BExQ3EZX6BA2WHKI84SG78UPRTSE" localSheetId="0" hidden="1">#REF!</definedName>
    <definedName name="BExQ3EZX6BA2WHKI84SG78UPRTSE" hidden="1">#REF!</definedName>
    <definedName name="BExQ3KOX6620WUSBG7PGACNC936P" localSheetId="5" hidden="1">#REF!</definedName>
    <definedName name="BExQ3KOX6620WUSBG7PGACNC936P" localSheetId="9" hidden="1">#REF!</definedName>
    <definedName name="BExQ3KOX6620WUSBG7PGACNC936P" localSheetId="6" hidden="1">#REF!</definedName>
    <definedName name="BExQ3KOX6620WUSBG7PGACNC936P" localSheetId="10" hidden="1">#REF!</definedName>
    <definedName name="BExQ3KOX6620WUSBG7PGACNC936P" localSheetId="13" hidden="1">#REF!</definedName>
    <definedName name="BExQ3KOX6620WUSBG7PGACNC936P" localSheetId="14" hidden="1">#REF!</definedName>
    <definedName name="BExQ3KOX6620WUSBG7PGACNC936P" localSheetId="16" hidden="1">#REF!</definedName>
    <definedName name="BExQ3KOX6620WUSBG7PGACNC936P" localSheetId="15" hidden="1">#REF!</definedName>
    <definedName name="BExQ3KOX6620WUSBG7PGACNC936P" localSheetId="18" hidden="1">#REF!</definedName>
    <definedName name="BExQ3KOX6620WUSBG7PGACNC936P" localSheetId="17" hidden="1">#REF!</definedName>
    <definedName name="BExQ3KOX6620WUSBG7PGACNC936P" localSheetId="2" hidden="1">#REF!</definedName>
    <definedName name="BExQ3KOX6620WUSBG7PGACNC936P" localSheetId="0" hidden="1">#REF!</definedName>
    <definedName name="BExQ3KOX6620WUSBG7PGACNC936P" hidden="1">#REF!</definedName>
    <definedName name="BExQ3O4W7QF8BOXTUT4IOGF6YKUD" localSheetId="5" hidden="1">#REF!</definedName>
    <definedName name="BExQ3O4W7QF8BOXTUT4IOGF6YKUD" localSheetId="9" hidden="1">#REF!</definedName>
    <definedName name="BExQ3O4W7QF8BOXTUT4IOGF6YKUD" localSheetId="6" hidden="1">#REF!</definedName>
    <definedName name="BExQ3O4W7QF8BOXTUT4IOGF6YKUD" localSheetId="10" hidden="1">#REF!</definedName>
    <definedName name="BExQ3O4W7QF8BOXTUT4IOGF6YKUD" localSheetId="13" hidden="1">#REF!</definedName>
    <definedName name="BExQ3O4W7QF8BOXTUT4IOGF6YKUD" localSheetId="14" hidden="1">#REF!</definedName>
    <definedName name="BExQ3O4W7QF8BOXTUT4IOGF6YKUD" localSheetId="16" hidden="1">#REF!</definedName>
    <definedName name="BExQ3O4W7QF8BOXTUT4IOGF6YKUD" localSheetId="15" hidden="1">#REF!</definedName>
    <definedName name="BExQ3O4W7QF8BOXTUT4IOGF6YKUD" localSheetId="18" hidden="1">#REF!</definedName>
    <definedName name="BExQ3O4W7QF8BOXTUT4IOGF6YKUD" localSheetId="17" hidden="1">#REF!</definedName>
    <definedName name="BExQ3O4W7QF8BOXTUT4IOGF6YKUD" localSheetId="2" hidden="1">#REF!</definedName>
    <definedName name="BExQ3O4W7QF8BOXTUT4IOGF6YKUD" localSheetId="0" hidden="1">#REF!</definedName>
    <definedName name="BExQ3O4W7QF8BOXTUT4IOGF6YKUD" hidden="1">#REF!</definedName>
    <definedName name="BExQ3PXOWSN8561ZR8IEY8ZASI3B" localSheetId="5" hidden="1">#REF!</definedName>
    <definedName name="BExQ3PXOWSN8561ZR8IEY8ZASI3B" localSheetId="9" hidden="1">#REF!</definedName>
    <definedName name="BExQ3PXOWSN8561ZR8IEY8ZASI3B" localSheetId="6" hidden="1">#REF!</definedName>
    <definedName name="BExQ3PXOWSN8561ZR8IEY8ZASI3B" localSheetId="10" hidden="1">#REF!</definedName>
    <definedName name="BExQ3PXOWSN8561ZR8IEY8ZASI3B" localSheetId="13" hidden="1">#REF!</definedName>
    <definedName name="BExQ3PXOWSN8561ZR8IEY8ZASI3B" localSheetId="14" hidden="1">#REF!</definedName>
    <definedName name="BExQ3PXOWSN8561ZR8IEY8ZASI3B" localSheetId="16" hidden="1">#REF!</definedName>
    <definedName name="BExQ3PXOWSN8561ZR8IEY8ZASI3B" localSheetId="15" hidden="1">#REF!</definedName>
    <definedName name="BExQ3PXOWSN8561ZR8IEY8ZASI3B" localSheetId="18" hidden="1">#REF!</definedName>
    <definedName name="BExQ3PXOWSN8561ZR8IEY8ZASI3B" localSheetId="17" hidden="1">#REF!</definedName>
    <definedName name="BExQ3PXOWSN8561ZR8IEY8ZASI3B" localSheetId="2" hidden="1">#REF!</definedName>
    <definedName name="BExQ3PXOWSN8561ZR8IEY8ZASI3B" localSheetId="0" hidden="1">#REF!</definedName>
    <definedName name="BExQ3PXOWSN8561ZR8IEY8ZASI3B" hidden="1">#REF!</definedName>
    <definedName name="BExQ3TZF04IPY0B0UG9CQQ5736UA" localSheetId="5" hidden="1">#REF!</definedName>
    <definedName name="BExQ3TZF04IPY0B0UG9CQQ5736UA" localSheetId="9" hidden="1">#REF!</definedName>
    <definedName name="BExQ3TZF04IPY0B0UG9CQQ5736UA" localSheetId="6" hidden="1">#REF!</definedName>
    <definedName name="BExQ3TZF04IPY0B0UG9CQQ5736UA" localSheetId="10" hidden="1">#REF!</definedName>
    <definedName name="BExQ3TZF04IPY0B0UG9CQQ5736UA" localSheetId="13" hidden="1">#REF!</definedName>
    <definedName name="BExQ3TZF04IPY0B0UG9CQQ5736UA" localSheetId="14" hidden="1">#REF!</definedName>
    <definedName name="BExQ3TZF04IPY0B0UG9CQQ5736UA" localSheetId="16" hidden="1">#REF!</definedName>
    <definedName name="BExQ3TZF04IPY0B0UG9CQQ5736UA" localSheetId="15" hidden="1">#REF!</definedName>
    <definedName name="BExQ3TZF04IPY0B0UG9CQQ5736UA" localSheetId="18" hidden="1">#REF!</definedName>
    <definedName name="BExQ3TZF04IPY0B0UG9CQQ5736UA" localSheetId="17" hidden="1">#REF!</definedName>
    <definedName name="BExQ3TZF04IPY0B0UG9CQQ5736UA" localSheetId="2" hidden="1">#REF!</definedName>
    <definedName name="BExQ3TZF04IPY0B0UG9CQQ5736UA" localSheetId="0" hidden="1">#REF!</definedName>
    <definedName name="BExQ3TZF04IPY0B0UG9CQQ5736UA" hidden="1">#REF!</definedName>
    <definedName name="BExQ42IU9MNDYLODP41DL6YTZMAR" localSheetId="5" hidden="1">#REF!</definedName>
    <definedName name="BExQ42IU9MNDYLODP41DL6YTZMAR" localSheetId="9" hidden="1">#REF!</definedName>
    <definedName name="BExQ42IU9MNDYLODP41DL6YTZMAR" localSheetId="6" hidden="1">#REF!</definedName>
    <definedName name="BExQ42IU9MNDYLODP41DL6YTZMAR" localSheetId="10" hidden="1">#REF!</definedName>
    <definedName name="BExQ42IU9MNDYLODP41DL6YTZMAR" localSheetId="13" hidden="1">#REF!</definedName>
    <definedName name="BExQ42IU9MNDYLODP41DL6YTZMAR" localSheetId="14" hidden="1">#REF!</definedName>
    <definedName name="BExQ42IU9MNDYLODP41DL6YTZMAR" localSheetId="16" hidden="1">#REF!</definedName>
    <definedName name="BExQ42IU9MNDYLODP41DL6YTZMAR" localSheetId="15" hidden="1">#REF!</definedName>
    <definedName name="BExQ42IU9MNDYLODP41DL6YTZMAR" localSheetId="18" hidden="1">#REF!</definedName>
    <definedName name="BExQ42IU9MNDYLODP41DL6YTZMAR" localSheetId="17" hidden="1">#REF!</definedName>
    <definedName name="BExQ42IU9MNDYLODP41DL6YTZMAR" localSheetId="2" hidden="1">#REF!</definedName>
    <definedName name="BExQ42IU9MNDYLODP41DL6YTZMAR" localSheetId="0" hidden="1">#REF!</definedName>
    <definedName name="BExQ42IU9MNDYLODP41DL6YTZMAR" hidden="1">#REF!</definedName>
    <definedName name="BExQ42O4PHH156IHXSW0JAYAC0NJ" localSheetId="5" hidden="1">#REF!</definedName>
    <definedName name="BExQ42O4PHH156IHXSW0JAYAC0NJ" localSheetId="9" hidden="1">#REF!</definedName>
    <definedName name="BExQ42O4PHH156IHXSW0JAYAC0NJ" localSheetId="6" hidden="1">#REF!</definedName>
    <definedName name="BExQ42O4PHH156IHXSW0JAYAC0NJ" localSheetId="10" hidden="1">#REF!</definedName>
    <definedName name="BExQ42O4PHH156IHXSW0JAYAC0NJ" localSheetId="13" hidden="1">#REF!</definedName>
    <definedName name="BExQ42O4PHH156IHXSW0JAYAC0NJ" localSheetId="14" hidden="1">#REF!</definedName>
    <definedName name="BExQ42O4PHH156IHXSW0JAYAC0NJ" localSheetId="16" hidden="1">#REF!</definedName>
    <definedName name="BExQ42O4PHH156IHXSW0JAYAC0NJ" localSheetId="15" hidden="1">#REF!</definedName>
    <definedName name="BExQ42O4PHH156IHXSW0JAYAC0NJ" localSheetId="18" hidden="1">#REF!</definedName>
    <definedName name="BExQ42O4PHH156IHXSW0JAYAC0NJ" localSheetId="17" hidden="1">#REF!</definedName>
    <definedName name="BExQ42O4PHH156IHXSW0JAYAC0NJ" localSheetId="2" hidden="1">#REF!</definedName>
    <definedName name="BExQ42O4PHH156IHXSW0JAYAC0NJ" localSheetId="0" hidden="1">#REF!</definedName>
    <definedName name="BExQ42O4PHH156IHXSW0JAYAC0NJ" hidden="1">#REF!</definedName>
    <definedName name="BExQ452HF7N1HYPXJXQ8WD6SOWUV" localSheetId="5" hidden="1">#REF!</definedName>
    <definedName name="BExQ452HF7N1HYPXJXQ8WD6SOWUV" localSheetId="9" hidden="1">#REF!</definedName>
    <definedName name="BExQ452HF7N1HYPXJXQ8WD6SOWUV" localSheetId="6" hidden="1">#REF!</definedName>
    <definedName name="BExQ452HF7N1HYPXJXQ8WD6SOWUV" localSheetId="10" hidden="1">#REF!</definedName>
    <definedName name="BExQ452HF7N1HYPXJXQ8WD6SOWUV" localSheetId="13" hidden="1">#REF!</definedName>
    <definedName name="BExQ452HF7N1HYPXJXQ8WD6SOWUV" localSheetId="14" hidden="1">#REF!</definedName>
    <definedName name="BExQ452HF7N1HYPXJXQ8WD6SOWUV" localSheetId="16" hidden="1">#REF!</definedName>
    <definedName name="BExQ452HF7N1HYPXJXQ8WD6SOWUV" localSheetId="15" hidden="1">#REF!</definedName>
    <definedName name="BExQ452HF7N1HYPXJXQ8WD6SOWUV" localSheetId="18" hidden="1">#REF!</definedName>
    <definedName name="BExQ452HF7N1HYPXJXQ8WD6SOWUV" localSheetId="17" hidden="1">#REF!</definedName>
    <definedName name="BExQ452HF7N1HYPXJXQ8WD6SOWUV" localSheetId="2" hidden="1">#REF!</definedName>
    <definedName name="BExQ452HF7N1HYPXJXQ8WD6SOWUV" localSheetId="0" hidden="1">#REF!</definedName>
    <definedName name="BExQ452HF7N1HYPXJXQ8WD6SOWUV" hidden="1">#REF!</definedName>
    <definedName name="BExQ4BTBSHPHVEDRCXC2ROW8PLFC" localSheetId="5" hidden="1">#REF!</definedName>
    <definedName name="BExQ4BTBSHPHVEDRCXC2ROW8PLFC" localSheetId="9" hidden="1">#REF!</definedName>
    <definedName name="BExQ4BTBSHPHVEDRCXC2ROW8PLFC" localSheetId="6" hidden="1">#REF!</definedName>
    <definedName name="BExQ4BTBSHPHVEDRCXC2ROW8PLFC" localSheetId="10" hidden="1">#REF!</definedName>
    <definedName name="BExQ4BTBSHPHVEDRCXC2ROW8PLFC" localSheetId="13" hidden="1">#REF!</definedName>
    <definedName name="BExQ4BTBSHPHVEDRCXC2ROW8PLFC" localSheetId="14" hidden="1">#REF!</definedName>
    <definedName name="BExQ4BTBSHPHVEDRCXC2ROW8PLFC" localSheetId="16" hidden="1">#REF!</definedName>
    <definedName name="BExQ4BTBSHPHVEDRCXC2ROW8PLFC" localSheetId="15" hidden="1">#REF!</definedName>
    <definedName name="BExQ4BTBSHPHVEDRCXC2ROW8PLFC" localSheetId="18" hidden="1">#REF!</definedName>
    <definedName name="BExQ4BTBSHPHVEDRCXC2ROW8PLFC" localSheetId="17" hidden="1">#REF!</definedName>
    <definedName name="BExQ4BTBSHPHVEDRCXC2ROW8PLFC" localSheetId="2" hidden="1">#REF!</definedName>
    <definedName name="BExQ4BTBSHPHVEDRCXC2ROW8PLFC" localSheetId="0" hidden="1">#REF!</definedName>
    <definedName name="BExQ4BTBSHPHVEDRCXC2ROW8PLFC" hidden="1">#REF!</definedName>
    <definedName name="BExQ4DGKF54SRKQUTUT4B1CZSS62" localSheetId="5" hidden="1">#REF!</definedName>
    <definedName name="BExQ4DGKF54SRKQUTUT4B1CZSS62" localSheetId="9" hidden="1">#REF!</definedName>
    <definedName name="BExQ4DGKF54SRKQUTUT4B1CZSS62" localSheetId="6" hidden="1">#REF!</definedName>
    <definedName name="BExQ4DGKF54SRKQUTUT4B1CZSS62" localSheetId="10" hidden="1">#REF!</definedName>
    <definedName name="BExQ4DGKF54SRKQUTUT4B1CZSS62" localSheetId="13" hidden="1">#REF!</definedName>
    <definedName name="BExQ4DGKF54SRKQUTUT4B1CZSS62" localSheetId="14" hidden="1">#REF!</definedName>
    <definedName name="BExQ4DGKF54SRKQUTUT4B1CZSS62" localSheetId="16" hidden="1">#REF!</definedName>
    <definedName name="BExQ4DGKF54SRKQUTUT4B1CZSS62" localSheetId="15" hidden="1">#REF!</definedName>
    <definedName name="BExQ4DGKF54SRKQUTUT4B1CZSS62" localSheetId="18" hidden="1">#REF!</definedName>
    <definedName name="BExQ4DGKF54SRKQUTUT4B1CZSS62" localSheetId="17" hidden="1">#REF!</definedName>
    <definedName name="BExQ4DGKF54SRKQUTUT4B1CZSS62" localSheetId="2" hidden="1">#REF!</definedName>
    <definedName name="BExQ4DGKF54SRKQUTUT4B1CZSS62" localSheetId="0" hidden="1">#REF!</definedName>
    <definedName name="BExQ4DGKF54SRKQUTUT4B1CZSS62" hidden="1">#REF!</definedName>
    <definedName name="BExQ4T74LQ5PYTV1MUQUW75A4BDY" localSheetId="5" hidden="1">#REF!</definedName>
    <definedName name="BExQ4T74LQ5PYTV1MUQUW75A4BDY" localSheetId="9" hidden="1">#REF!</definedName>
    <definedName name="BExQ4T74LQ5PYTV1MUQUW75A4BDY" localSheetId="6" hidden="1">#REF!</definedName>
    <definedName name="BExQ4T74LQ5PYTV1MUQUW75A4BDY" localSheetId="10" hidden="1">#REF!</definedName>
    <definedName name="BExQ4T74LQ5PYTV1MUQUW75A4BDY" localSheetId="13" hidden="1">#REF!</definedName>
    <definedName name="BExQ4T74LQ5PYTV1MUQUW75A4BDY" localSheetId="14" hidden="1">#REF!</definedName>
    <definedName name="BExQ4T74LQ5PYTV1MUQUW75A4BDY" localSheetId="16" hidden="1">#REF!</definedName>
    <definedName name="BExQ4T74LQ5PYTV1MUQUW75A4BDY" localSheetId="15" hidden="1">#REF!</definedName>
    <definedName name="BExQ4T74LQ5PYTV1MUQUW75A4BDY" localSheetId="18" hidden="1">#REF!</definedName>
    <definedName name="BExQ4T74LQ5PYTV1MUQUW75A4BDY" localSheetId="17" hidden="1">#REF!</definedName>
    <definedName name="BExQ4T74LQ5PYTV1MUQUW75A4BDY" localSheetId="2" hidden="1">#REF!</definedName>
    <definedName name="BExQ4T74LQ5PYTV1MUQUW75A4BDY" localSheetId="0" hidden="1">#REF!</definedName>
    <definedName name="BExQ4T74LQ5PYTV1MUQUW75A4BDY" hidden="1">#REF!</definedName>
    <definedName name="BExQ4XJHD7EJCNH7S1MJDZJ2MNWG" localSheetId="5" hidden="1">#REF!</definedName>
    <definedName name="BExQ4XJHD7EJCNH7S1MJDZJ2MNWG" localSheetId="9" hidden="1">#REF!</definedName>
    <definedName name="BExQ4XJHD7EJCNH7S1MJDZJ2MNWG" localSheetId="6" hidden="1">#REF!</definedName>
    <definedName name="BExQ4XJHD7EJCNH7S1MJDZJ2MNWG" localSheetId="10" hidden="1">#REF!</definedName>
    <definedName name="BExQ4XJHD7EJCNH7S1MJDZJ2MNWG" localSheetId="13" hidden="1">#REF!</definedName>
    <definedName name="BExQ4XJHD7EJCNH7S1MJDZJ2MNWG" localSheetId="14" hidden="1">#REF!</definedName>
    <definedName name="BExQ4XJHD7EJCNH7S1MJDZJ2MNWG" localSheetId="16" hidden="1">#REF!</definedName>
    <definedName name="BExQ4XJHD7EJCNH7S1MJDZJ2MNWG" localSheetId="15" hidden="1">#REF!</definedName>
    <definedName name="BExQ4XJHD7EJCNH7S1MJDZJ2MNWG" localSheetId="18" hidden="1">#REF!</definedName>
    <definedName name="BExQ4XJHD7EJCNH7S1MJDZJ2MNWG" localSheetId="17" hidden="1">#REF!</definedName>
    <definedName name="BExQ4XJHD7EJCNH7S1MJDZJ2MNWG" localSheetId="2" hidden="1">#REF!</definedName>
    <definedName name="BExQ4XJHD7EJCNH7S1MJDZJ2MNWG" localSheetId="0" hidden="1">#REF!</definedName>
    <definedName name="BExQ4XJHD7EJCNH7S1MJDZJ2MNWG" hidden="1">#REF!</definedName>
    <definedName name="BExQ5039ZCEWBUJHU682G4S89J03" localSheetId="5" hidden="1">#REF!</definedName>
    <definedName name="BExQ5039ZCEWBUJHU682G4S89J03" localSheetId="9" hidden="1">#REF!</definedName>
    <definedName name="BExQ5039ZCEWBUJHU682G4S89J03" localSheetId="6" hidden="1">#REF!</definedName>
    <definedName name="BExQ5039ZCEWBUJHU682G4S89J03" localSheetId="10" hidden="1">#REF!</definedName>
    <definedName name="BExQ5039ZCEWBUJHU682G4S89J03" localSheetId="13" hidden="1">#REF!</definedName>
    <definedName name="BExQ5039ZCEWBUJHU682G4S89J03" localSheetId="14" hidden="1">#REF!</definedName>
    <definedName name="BExQ5039ZCEWBUJHU682G4S89J03" localSheetId="16" hidden="1">#REF!</definedName>
    <definedName name="BExQ5039ZCEWBUJHU682G4S89J03" localSheetId="15" hidden="1">#REF!</definedName>
    <definedName name="BExQ5039ZCEWBUJHU682G4S89J03" localSheetId="18" hidden="1">#REF!</definedName>
    <definedName name="BExQ5039ZCEWBUJHU682G4S89J03" localSheetId="17" hidden="1">#REF!</definedName>
    <definedName name="BExQ5039ZCEWBUJHU682G4S89J03" localSheetId="2" hidden="1">#REF!</definedName>
    <definedName name="BExQ5039ZCEWBUJHU682G4S89J03" localSheetId="0" hidden="1">#REF!</definedName>
    <definedName name="BExQ5039ZCEWBUJHU682G4S89J03" hidden="1">#REF!</definedName>
    <definedName name="BExQ56Z9W6YHZHRXOFFI8EFA7CDI" localSheetId="5" hidden="1">#REF!</definedName>
    <definedName name="BExQ56Z9W6YHZHRXOFFI8EFA7CDI" localSheetId="9" hidden="1">#REF!</definedName>
    <definedName name="BExQ56Z9W6YHZHRXOFFI8EFA7CDI" localSheetId="6" hidden="1">#REF!</definedName>
    <definedName name="BExQ56Z9W6YHZHRXOFFI8EFA7CDI" localSheetId="10" hidden="1">#REF!</definedName>
    <definedName name="BExQ56Z9W6YHZHRXOFFI8EFA7CDI" localSheetId="13" hidden="1">#REF!</definedName>
    <definedName name="BExQ56Z9W6YHZHRXOFFI8EFA7CDI" localSheetId="14" hidden="1">#REF!</definedName>
    <definedName name="BExQ56Z9W6YHZHRXOFFI8EFA7CDI" localSheetId="16" hidden="1">#REF!</definedName>
    <definedName name="BExQ56Z9W6YHZHRXOFFI8EFA7CDI" localSheetId="15" hidden="1">#REF!</definedName>
    <definedName name="BExQ56Z9W6YHZHRXOFFI8EFA7CDI" localSheetId="18" hidden="1">#REF!</definedName>
    <definedName name="BExQ56Z9W6YHZHRXOFFI8EFA7CDI" localSheetId="17" hidden="1">#REF!</definedName>
    <definedName name="BExQ56Z9W6YHZHRXOFFI8EFA7CDI" localSheetId="2" hidden="1">#REF!</definedName>
    <definedName name="BExQ56Z9W6YHZHRXOFFI8EFA7CDI" localSheetId="0" hidden="1">#REF!</definedName>
    <definedName name="BExQ56Z9W6YHZHRXOFFI8EFA7CDI" hidden="1">#REF!</definedName>
    <definedName name="BExQ58MP5FO5Q5CIXVMMYWWPEFW3" localSheetId="5" hidden="1">#REF!</definedName>
    <definedName name="BExQ58MP5FO5Q5CIXVMMYWWPEFW3" localSheetId="9" hidden="1">#REF!</definedName>
    <definedName name="BExQ58MP5FO5Q5CIXVMMYWWPEFW3" localSheetId="6" hidden="1">#REF!</definedName>
    <definedName name="BExQ58MP5FO5Q5CIXVMMYWWPEFW3" localSheetId="10" hidden="1">#REF!</definedName>
    <definedName name="BExQ58MP5FO5Q5CIXVMMYWWPEFW3" localSheetId="13" hidden="1">#REF!</definedName>
    <definedName name="BExQ58MP5FO5Q5CIXVMMYWWPEFW3" localSheetId="14" hidden="1">#REF!</definedName>
    <definedName name="BExQ58MP5FO5Q5CIXVMMYWWPEFW3" localSheetId="16" hidden="1">#REF!</definedName>
    <definedName name="BExQ58MP5FO5Q5CIXVMMYWWPEFW3" localSheetId="15" hidden="1">#REF!</definedName>
    <definedName name="BExQ58MP5FO5Q5CIXVMMYWWPEFW3" localSheetId="18" hidden="1">#REF!</definedName>
    <definedName name="BExQ58MP5FO5Q5CIXVMMYWWPEFW3" localSheetId="17" hidden="1">#REF!</definedName>
    <definedName name="BExQ58MP5FO5Q5CIXVMMYWWPEFW3" localSheetId="2" hidden="1">#REF!</definedName>
    <definedName name="BExQ58MP5FO5Q5CIXVMMYWWPEFW3" localSheetId="0" hidden="1">#REF!</definedName>
    <definedName name="BExQ58MP5FO5Q5CIXVMMYWWPEFW3" hidden="1">#REF!</definedName>
    <definedName name="BExQ5KX3Z668H1KUCKZ9J24HUQ1F" localSheetId="5" hidden="1">#REF!</definedName>
    <definedName name="BExQ5KX3Z668H1KUCKZ9J24HUQ1F" localSheetId="9" hidden="1">#REF!</definedName>
    <definedName name="BExQ5KX3Z668H1KUCKZ9J24HUQ1F" localSheetId="6" hidden="1">#REF!</definedName>
    <definedName name="BExQ5KX3Z668H1KUCKZ9J24HUQ1F" localSheetId="10" hidden="1">#REF!</definedName>
    <definedName name="BExQ5KX3Z668H1KUCKZ9J24HUQ1F" localSheetId="13" hidden="1">#REF!</definedName>
    <definedName name="BExQ5KX3Z668H1KUCKZ9J24HUQ1F" localSheetId="14" hidden="1">#REF!</definedName>
    <definedName name="BExQ5KX3Z668H1KUCKZ9J24HUQ1F" localSheetId="16" hidden="1">#REF!</definedName>
    <definedName name="BExQ5KX3Z668H1KUCKZ9J24HUQ1F" localSheetId="15" hidden="1">#REF!</definedName>
    <definedName name="BExQ5KX3Z668H1KUCKZ9J24HUQ1F" localSheetId="18" hidden="1">#REF!</definedName>
    <definedName name="BExQ5KX3Z668H1KUCKZ9J24HUQ1F" localSheetId="17" hidden="1">#REF!</definedName>
    <definedName name="BExQ5KX3Z668H1KUCKZ9J24HUQ1F" localSheetId="2" hidden="1">#REF!</definedName>
    <definedName name="BExQ5KX3Z668H1KUCKZ9J24HUQ1F" localSheetId="0" hidden="1">#REF!</definedName>
    <definedName name="BExQ5KX3Z668H1KUCKZ9J24HUQ1F" hidden="1">#REF!</definedName>
    <definedName name="BExQ5SPMSOCJYLAY20NB5A6O32RE" localSheetId="5" hidden="1">#REF!</definedName>
    <definedName name="BExQ5SPMSOCJYLAY20NB5A6O32RE" localSheetId="9" hidden="1">#REF!</definedName>
    <definedName name="BExQ5SPMSOCJYLAY20NB5A6O32RE" localSheetId="6" hidden="1">#REF!</definedName>
    <definedName name="BExQ5SPMSOCJYLAY20NB5A6O32RE" localSheetId="10" hidden="1">#REF!</definedName>
    <definedName name="BExQ5SPMSOCJYLAY20NB5A6O32RE" localSheetId="13" hidden="1">#REF!</definedName>
    <definedName name="BExQ5SPMSOCJYLAY20NB5A6O32RE" localSheetId="14" hidden="1">#REF!</definedName>
    <definedName name="BExQ5SPMSOCJYLAY20NB5A6O32RE" localSheetId="16" hidden="1">#REF!</definedName>
    <definedName name="BExQ5SPMSOCJYLAY20NB5A6O32RE" localSheetId="15" hidden="1">#REF!</definedName>
    <definedName name="BExQ5SPMSOCJYLAY20NB5A6O32RE" localSheetId="18" hidden="1">#REF!</definedName>
    <definedName name="BExQ5SPMSOCJYLAY20NB5A6O32RE" localSheetId="17" hidden="1">#REF!</definedName>
    <definedName name="BExQ5SPMSOCJYLAY20NB5A6O32RE" localSheetId="2" hidden="1">#REF!</definedName>
    <definedName name="BExQ5SPMSOCJYLAY20NB5A6O32RE" localSheetId="0" hidden="1">#REF!</definedName>
    <definedName name="BExQ5SPMSOCJYLAY20NB5A6O32RE" hidden="1">#REF!</definedName>
    <definedName name="BExQ5UICMGTMK790KTLK49MAGXRC" localSheetId="5" hidden="1">#REF!</definedName>
    <definedName name="BExQ5UICMGTMK790KTLK49MAGXRC" localSheetId="9" hidden="1">#REF!</definedName>
    <definedName name="BExQ5UICMGTMK790KTLK49MAGXRC" localSheetId="6" hidden="1">#REF!</definedName>
    <definedName name="BExQ5UICMGTMK790KTLK49MAGXRC" localSheetId="10" hidden="1">#REF!</definedName>
    <definedName name="BExQ5UICMGTMK790KTLK49MAGXRC" localSheetId="13" hidden="1">#REF!</definedName>
    <definedName name="BExQ5UICMGTMK790KTLK49MAGXRC" localSheetId="14" hidden="1">#REF!</definedName>
    <definedName name="BExQ5UICMGTMK790KTLK49MAGXRC" localSheetId="16" hidden="1">#REF!</definedName>
    <definedName name="BExQ5UICMGTMK790KTLK49MAGXRC" localSheetId="15" hidden="1">#REF!</definedName>
    <definedName name="BExQ5UICMGTMK790KTLK49MAGXRC" localSheetId="18" hidden="1">#REF!</definedName>
    <definedName name="BExQ5UICMGTMK790KTLK49MAGXRC" localSheetId="17" hidden="1">#REF!</definedName>
    <definedName name="BExQ5UICMGTMK790KTLK49MAGXRC" localSheetId="2" hidden="1">#REF!</definedName>
    <definedName name="BExQ5UICMGTMK790KTLK49MAGXRC" localSheetId="0" hidden="1">#REF!</definedName>
    <definedName name="BExQ5UICMGTMK790KTLK49MAGXRC" hidden="1">#REF!</definedName>
    <definedName name="BExQ5YUUK9FD0QGTY4WD0W90O7OL" localSheetId="5" hidden="1">#REF!</definedName>
    <definedName name="BExQ5YUUK9FD0QGTY4WD0W90O7OL" localSheetId="9" hidden="1">#REF!</definedName>
    <definedName name="BExQ5YUUK9FD0QGTY4WD0W90O7OL" localSheetId="6" hidden="1">#REF!</definedName>
    <definedName name="BExQ5YUUK9FD0QGTY4WD0W90O7OL" localSheetId="10" hidden="1">#REF!</definedName>
    <definedName name="BExQ5YUUK9FD0QGTY4WD0W90O7OL" localSheetId="13" hidden="1">#REF!</definedName>
    <definedName name="BExQ5YUUK9FD0QGTY4WD0W90O7OL" localSheetId="14" hidden="1">#REF!</definedName>
    <definedName name="BExQ5YUUK9FD0QGTY4WD0W90O7OL" localSheetId="16" hidden="1">#REF!</definedName>
    <definedName name="BExQ5YUUK9FD0QGTY4WD0W90O7OL" localSheetId="15" hidden="1">#REF!</definedName>
    <definedName name="BExQ5YUUK9FD0QGTY4WD0W90O7OL" localSheetId="18" hidden="1">#REF!</definedName>
    <definedName name="BExQ5YUUK9FD0QGTY4WD0W90O7OL" localSheetId="17" hidden="1">#REF!</definedName>
    <definedName name="BExQ5YUUK9FD0QGTY4WD0W90O7OL" localSheetId="2" hidden="1">#REF!</definedName>
    <definedName name="BExQ5YUUK9FD0QGTY4WD0W90O7OL" localSheetId="0" hidden="1">#REF!</definedName>
    <definedName name="BExQ5YUUK9FD0QGTY4WD0W90O7OL" hidden="1">#REF!</definedName>
    <definedName name="BExQ62WGBSDPG7ZU34W0N8X45R3X" localSheetId="5" hidden="1">#REF!</definedName>
    <definedName name="BExQ62WGBSDPG7ZU34W0N8X45R3X" localSheetId="9" hidden="1">#REF!</definedName>
    <definedName name="BExQ62WGBSDPG7ZU34W0N8X45R3X" localSheetId="6" hidden="1">#REF!</definedName>
    <definedName name="BExQ62WGBSDPG7ZU34W0N8X45R3X" localSheetId="10" hidden="1">#REF!</definedName>
    <definedName name="BExQ62WGBSDPG7ZU34W0N8X45R3X" localSheetId="13" hidden="1">#REF!</definedName>
    <definedName name="BExQ62WGBSDPG7ZU34W0N8X45R3X" localSheetId="14" hidden="1">#REF!</definedName>
    <definedName name="BExQ62WGBSDPG7ZU34W0N8X45R3X" localSheetId="16" hidden="1">#REF!</definedName>
    <definedName name="BExQ62WGBSDPG7ZU34W0N8X45R3X" localSheetId="15" hidden="1">#REF!</definedName>
    <definedName name="BExQ62WGBSDPG7ZU34W0N8X45R3X" localSheetId="18" hidden="1">#REF!</definedName>
    <definedName name="BExQ62WGBSDPG7ZU34W0N8X45R3X" localSheetId="17" hidden="1">#REF!</definedName>
    <definedName name="BExQ62WGBSDPG7ZU34W0N8X45R3X" localSheetId="2" hidden="1">#REF!</definedName>
    <definedName name="BExQ62WGBSDPG7ZU34W0N8X45R3X" localSheetId="0" hidden="1">#REF!</definedName>
    <definedName name="BExQ62WGBSDPG7ZU34W0N8X45R3X" hidden="1">#REF!</definedName>
    <definedName name="BExQ63793YQ9BH7JLCNRIATIGTRG" localSheetId="5" hidden="1">#REF!</definedName>
    <definedName name="BExQ63793YQ9BH7JLCNRIATIGTRG" localSheetId="9" hidden="1">#REF!</definedName>
    <definedName name="BExQ63793YQ9BH7JLCNRIATIGTRG" localSheetId="6" hidden="1">#REF!</definedName>
    <definedName name="BExQ63793YQ9BH7JLCNRIATIGTRG" localSheetId="10" hidden="1">#REF!</definedName>
    <definedName name="BExQ63793YQ9BH7JLCNRIATIGTRG" localSheetId="13" hidden="1">#REF!</definedName>
    <definedName name="BExQ63793YQ9BH7JLCNRIATIGTRG" localSheetId="14" hidden="1">#REF!</definedName>
    <definedName name="BExQ63793YQ9BH7JLCNRIATIGTRG" localSheetId="16" hidden="1">#REF!</definedName>
    <definedName name="BExQ63793YQ9BH7JLCNRIATIGTRG" localSheetId="15" hidden="1">#REF!</definedName>
    <definedName name="BExQ63793YQ9BH7JLCNRIATIGTRG" localSheetId="18" hidden="1">#REF!</definedName>
    <definedName name="BExQ63793YQ9BH7JLCNRIATIGTRG" localSheetId="17" hidden="1">#REF!</definedName>
    <definedName name="BExQ63793YQ9BH7JLCNRIATIGTRG" localSheetId="2" hidden="1">#REF!</definedName>
    <definedName name="BExQ63793YQ9BH7JLCNRIATIGTRG" localSheetId="0" hidden="1">#REF!</definedName>
    <definedName name="BExQ63793YQ9BH7JLCNRIATIGTRG" hidden="1">#REF!</definedName>
    <definedName name="BExQ6CN1EF2UPZ57ZYMGK8TUJQSS" localSheetId="5" hidden="1">#REF!</definedName>
    <definedName name="BExQ6CN1EF2UPZ57ZYMGK8TUJQSS" localSheetId="9" hidden="1">#REF!</definedName>
    <definedName name="BExQ6CN1EF2UPZ57ZYMGK8TUJQSS" localSheetId="6" hidden="1">#REF!</definedName>
    <definedName name="BExQ6CN1EF2UPZ57ZYMGK8TUJQSS" localSheetId="10" hidden="1">#REF!</definedName>
    <definedName name="BExQ6CN1EF2UPZ57ZYMGK8TUJQSS" localSheetId="13" hidden="1">#REF!</definedName>
    <definedName name="BExQ6CN1EF2UPZ57ZYMGK8TUJQSS" localSheetId="14" hidden="1">#REF!</definedName>
    <definedName name="BExQ6CN1EF2UPZ57ZYMGK8TUJQSS" localSheetId="16" hidden="1">#REF!</definedName>
    <definedName name="BExQ6CN1EF2UPZ57ZYMGK8TUJQSS" localSheetId="15" hidden="1">#REF!</definedName>
    <definedName name="BExQ6CN1EF2UPZ57ZYMGK8TUJQSS" localSheetId="18" hidden="1">#REF!</definedName>
    <definedName name="BExQ6CN1EF2UPZ57ZYMGK8TUJQSS" localSheetId="17" hidden="1">#REF!</definedName>
    <definedName name="BExQ6CN1EF2UPZ57ZYMGK8TUJQSS" localSheetId="2" hidden="1">#REF!</definedName>
    <definedName name="BExQ6CN1EF2UPZ57ZYMGK8TUJQSS" localSheetId="0" hidden="1">#REF!</definedName>
    <definedName name="BExQ6CN1EF2UPZ57ZYMGK8TUJQSS" hidden="1">#REF!</definedName>
    <definedName name="BExQ6FSF8BMWVLJI7Y7MKPG9SU5O" localSheetId="5" hidden="1">#REF!</definedName>
    <definedName name="BExQ6FSF8BMWVLJI7Y7MKPG9SU5O" localSheetId="9" hidden="1">#REF!</definedName>
    <definedName name="BExQ6FSF8BMWVLJI7Y7MKPG9SU5O" localSheetId="6" hidden="1">#REF!</definedName>
    <definedName name="BExQ6FSF8BMWVLJI7Y7MKPG9SU5O" localSheetId="10" hidden="1">#REF!</definedName>
    <definedName name="BExQ6FSF8BMWVLJI7Y7MKPG9SU5O" localSheetId="13" hidden="1">#REF!</definedName>
    <definedName name="BExQ6FSF8BMWVLJI7Y7MKPG9SU5O" localSheetId="14" hidden="1">#REF!</definedName>
    <definedName name="BExQ6FSF8BMWVLJI7Y7MKPG9SU5O" localSheetId="16" hidden="1">#REF!</definedName>
    <definedName name="BExQ6FSF8BMWVLJI7Y7MKPG9SU5O" localSheetId="15" hidden="1">#REF!</definedName>
    <definedName name="BExQ6FSF8BMWVLJI7Y7MKPG9SU5O" localSheetId="18" hidden="1">#REF!</definedName>
    <definedName name="BExQ6FSF8BMWVLJI7Y7MKPG9SU5O" localSheetId="17" hidden="1">#REF!</definedName>
    <definedName name="BExQ6FSF8BMWVLJI7Y7MKPG9SU5O" localSheetId="2" hidden="1">#REF!</definedName>
    <definedName name="BExQ6FSF8BMWVLJI7Y7MKPG9SU5O" localSheetId="0" hidden="1">#REF!</definedName>
    <definedName name="BExQ6FSF8BMWVLJI7Y7MKPG9SU5O" hidden="1">#REF!</definedName>
    <definedName name="BExQ6M2YXJ8AMRJF3QGHC40ADAHZ" localSheetId="5" hidden="1">#REF!</definedName>
    <definedName name="BExQ6M2YXJ8AMRJF3QGHC40ADAHZ" localSheetId="9" hidden="1">#REF!</definedName>
    <definedName name="BExQ6M2YXJ8AMRJF3QGHC40ADAHZ" localSheetId="6" hidden="1">#REF!</definedName>
    <definedName name="BExQ6M2YXJ8AMRJF3QGHC40ADAHZ" localSheetId="10" hidden="1">#REF!</definedName>
    <definedName name="BExQ6M2YXJ8AMRJF3QGHC40ADAHZ" localSheetId="13" hidden="1">#REF!</definedName>
    <definedName name="BExQ6M2YXJ8AMRJF3QGHC40ADAHZ" localSheetId="14" hidden="1">#REF!</definedName>
    <definedName name="BExQ6M2YXJ8AMRJF3QGHC40ADAHZ" localSheetId="16" hidden="1">#REF!</definedName>
    <definedName name="BExQ6M2YXJ8AMRJF3QGHC40ADAHZ" localSheetId="15" hidden="1">#REF!</definedName>
    <definedName name="BExQ6M2YXJ8AMRJF3QGHC40ADAHZ" localSheetId="18" hidden="1">#REF!</definedName>
    <definedName name="BExQ6M2YXJ8AMRJF3QGHC40ADAHZ" localSheetId="17" hidden="1">#REF!</definedName>
    <definedName name="BExQ6M2YXJ8AMRJF3QGHC40ADAHZ" localSheetId="2" hidden="1">#REF!</definedName>
    <definedName name="BExQ6M2YXJ8AMRJF3QGHC40ADAHZ" localSheetId="0" hidden="1">#REF!</definedName>
    <definedName name="BExQ6M2YXJ8AMRJF3QGHC40ADAHZ" hidden="1">#REF!</definedName>
    <definedName name="BExQ6M8B0X44N9TV56ATUVHGDI00" localSheetId="5" hidden="1">#REF!</definedName>
    <definedName name="BExQ6M8B0X44N9TV56ATUVHGDI00" localSheetId="9" hidden="1">#REF!</definedName>
    <definedName name="BExQ6M8B0X44N9TV56ATUVHGDI00" localSheetId="6" hidden="1">#REF!</definedName>
    <definedName name="BExQ6M8B0X44N9TV56ATUVHGDI00" localSheetId="10" hidden="1">#REF!</definedName>
    <definedName name="BExQ6M8B0X44N9TV56ATUVHGDI00" localSheetId="13" hidden="1">#REF!</definedName>
    <definedName name="BExQ6M8B0X44N9TV56ATUVHGDI00" localSheetId="14" hidden="1">#REF!</definedName>
    <definedName name="BExQ6M8B0X44N9TV56ATUVHGDI00" localSheetId="16" hidden="1">#REF!</definedName>
    <definedName name="BExQ6M8B0X44N9TV56ATUVHGDI00" localSheetId="15" hidden="1">#REF!</definedName>
    <definedName name="BExQ6M8B0X44N9TV56ATUVHGDI00" localSheetId="18" hidden="1">#REF!</definedName>
    <definedName name="BExQ6M8B0X44N9TV56ATUVHGDI00" localSheetId="17" hidden="1">#REF!</definedName>
    <definedName name="BExQ6M8B0X44N9TV56ATUVHGDI00" localSheetId="2" hidden="1">#REF!</definedName>
    <definedName name="BExQ6M8B0X44N9TV56ATUVHGDI00" localSheetId="0" hidden="1">#REF!</definedName>
    <definedName name="BExQ6M8B0X44N9TV56ATUVHGDI00" hidden="1">#REF!</definedName>
    <definedName name="BExQ6POH065GV0I74XXVD0VUPBJW" localSheetId="5" hidden="1">#REF!</definedName>
    <definedName name="BExQ6POH065GV0I74XXVD0VUPBJW" localSheetId="9" hidden="1">#REF!</definedName>
    <definedName name="BExQ6POH065GV0I74XXVD0VUPBJW" localSheetId="6" hidden="1">#REF!</definedName>
    <definedName name="BExQ6POH065GV0I74XXVD0VUPBJW" localSheetId="10" hidden="1">#REF!</definedName>
    <definedName name="BExQ6POH065GV0I74XXVD0VUPBJW" localSheetId="13" hidden="1">#REF!</definedName>
    <definedName name="BExQ6POH065GV0I74XXVD0VUPBJW" localSheetId="14" hidden="1">#REF!</definedName>
    <definedName name="BExQ6POH065GV0I74XXVD0VUPBJW" localSheetId="16" hidden="1">#REF!</definedName>
    <definedName name="BExQ6POH065GV0I74XXVD0VUPBJW" localSheetId="15" hidden="1">#REF!</definedName>
    <definedName name="BExQ6POH065GV0I74XXVD0VUPBJW" localSheetId="18" hidden="1">#REF!</definedName>
    <definedName name="BExQ6POH065GV0I74XXVD0VUPBJW" localSheetId="17" hidden="1">#REF!</definedName>
    <definedName name="BExQ6POH065GV0I74XXVD0VUPBJW" localSheetId="2" hidden="1">#REF!</definedName>
    <definedName name="BExQ6POH065GV0I74XXVD0VUPBJW" localSheetId="0" hidden="1">#REF!</definedName>
    <definedName name="BExQ6POH065GV0I74XXVD0VUPBJW" hidden="1">#REF!</definedName>
    <definedName name="BExQ6WV9KPSMXPPLGZ3KK4WNYTHU" localSheetId="5" hidden="1">#REF!</definedName>
    <definedName name="BExQ6WV9KPSMXPPLGZ3KK4WNYTHU" localSheetId="9" hidden="1">#REF!</definedName>
    <definedName name="BExQ6WV9KPSMXPPLGZ3KK4WNYTHU" localSheetId="6" hidden="1">#REF!</definedName>
    <definedName name="BExQ6WV9KPSMXPPLGZ3KK4WNYTHU" localSheetId="10" hidden="1">#REF!</definedName>
    <definedName name="BExQ6WV9KPSMXPPLGZ3KK4WNYTHU" localSheetId="13" hidden="1">#REF!</definedName>
    <definedName name="BExQ6WV9KPSMXPPLGZ3KK4WNYTHU" localSheetId="14" hidden="1">#REF!</definedName>
    <definedName name="BExQ6WV9KPSMXPPLGZ3KK4WNYTHU" localSheetId="16" hidden="1">#REF!</definedName>
    <definedName name="BExQ6WV9KPSMXPPLGZ3KK4WNYTHU" localSheetId="15" hidden="1">#REF!</definedName>
    <definedName name="BExQ6WV9KPSMXPPLGZ3KK4WNYTHU" localSheetId="18" hidden="1">#REF!</definedName>
    <definedName name="BExQ6WV9KPSMXPPLGZ3KK4WNYTHU" localSheetId="17" hidden="1">#REF!</definedName>
    <definedName name="BExQ6WV9KPSMXPPLGZ3KK4WNYTHU" localSheetId="2" hidden="1">#REF!</definedName>
    <definedName name="BExQ6WV9KPSMXPPLGZ3KK4WNYTHU" localSheetId="0" hidden="1">#REF!</definedName>
    <definedName name="BExQ6WV9KPSMXPPLGZ3KK4WNYTHU" hidden="1">#REF!</definedName>
    <definedName name="BExQ7541G92R52ECOIYO6UXIWJJ4" localSheetId="5" hidden="1">#REF!</definedName>
    <definedName name="BExQ7541G92R52ECOIYO6UXIWJJ4" localSheetId="9" hidden="1">#REF!</definedName>
    <definedName name="BExQ7541G92R52ECOIYO6UXIWJJ4" localSheetId="6" hidden="1">#REF!</definedName>
    <definedName name="BExQ7541G92R52ECOIYO6UXIWJJ4" localSheetId="10" hidden="1">#REF!</definedName>
    <definedName name="BExQ7541G92R52ECOIYO6UXIWJJ4" localSheetId="13" hidden="1">#REF!</definedName>
    <definedName name="BExQ7541G92R52ECOIYO6UXIWJJ4" localSheetId="14" hidden="1">#REF!</definedName>
    <definedName name="BExQ7541G92R52ECOIYO6UXIWJJ4" localSheetId="16" hidden="1">#REF!</definedName>
    <definedName name="BExQ7541G92R52ECOIYO6UXIWJJ4" localSheetId="15" hidden="1">#REF!</definedName>
    <definedName name="BExQ7541G92R52ECOIYO6UXIWJJ4" localSheetId="18" hidden="1">#REF!</definedName>
    <definedName name="BExQ7541G92R52ECOIYO6UXIWJJ4" localSheetId="17" hidden="1">#REF!</definedName>
    <definedName name="BExQ7541G92R52ECOIYO6UXIWJJ4" localSheetId="2" hidden="1">#REF!</definedName>
    <definedName name="BExQ7541G92R52ECOIYO6UXIWJJ4" localSheetId="0" hidden="1">#REF!</definedName>
    <definedName name="BExQ7541G92R52ECOIYO6UXIWJJ4" hidden="1">#REF!</definedName>
    <definedName name="BExQ783XTMM2A9I3UKCFWJH1PP2N" localSheetId="5" hidden="1">#REF!</definedName>
    <definedName name="BExQ783XTMM2A9I3UKCFWJH1PP2N" localSheetId="9" hidden="1">#REF!</definedName>
    <definedName name="BExQ783XTMM2A9I3UKCFWJH1PP2N" localSheetId="6" hidden="1">#REF!</definedName>
    <definedName name="BExQ783XTMM2A9I3UKCFWJH1PP2N" localSheetId="10" hidden="1">#REF!</definedName>
    <definedName name="BExQ783XTMM2A9I3UKCFWJH1PP2N" localSheetId="13" hidden="1">#REF!</definedName>
    <definedName name="BExQ783XTMM2A9I3UKCFWJH1PP2N" localSheetId="14" hidden="1">#REF!</definedName>
    <definedName name="BExQ783XTMM2A9I3UKCFWJH1PP2N" localSheetId="16" hidden="1">#REF!</definedName>
    <definedName name="BExQ783XTMM2A9I3UKCFWJH1PP2N" localSheetId="15" hidden="1">#REF!</definedName>
    <definedName name="BExQ783XTMM2A9I3UKCFWJH1PP2N" localSheetId="18" hidden="1">#REF!</definedName>
    <definedName name="BExQ783XTMM2A9I3UKCFWJH1PP2N" localSheetId="17" hidden="1">#REF!</definedName>
    <definedName name="BExQ783XTMM2A9I3UKCFWJH1PP2N" localSheetId="2" hidden="1">#REF!</definedName>
    <definedName name="BExQ783XTMM2A9I3UKCFWJH1PP2N" localSheetId="0" hidden="1">#REF!</definedName>
    <definedName name="BExQ783XTMM2A9I3UKCFWJH1PP2N" hidden="1">#REF!</definedName>
    <definedName name="BExQ79LX01ZPQB8EGD1ZHR2VK2H3" localSheetId="5" hidden="1">#REF!</definedName>
    <definedName name="BExQ79LX01ZPQB8EGD1ZHR2VK2H3" localSheetId="9" hidden="1">#REF!</definedName>
    <definedName name="BExQ79LX01ZPQB8EGD1ZHR2VK2H3" localSheetId="6" hidden="1">#REF!</definedName>
    <definedName name="BExQ79LX01ZPQB8EGD1ZHR2VK2H3" localSheetId="10" hidden="1">#REF!</definedName>
    <definedName name="BExQ79LX01ZPQB8EGD1ZHR2VK2H3" localSheetId="13" hidden="1">#REF!</definedName>
    <definedName name="BExQ79LX01ZPQB8EGD1ZHR2VK2H3" localSheetId="14" hidden="1">#REF!</definedName>
    <definedName name="BExQ79LX01ZPQB8EGD1ZHR2VK2H3" localSheetId="16" hidden="1">#REF!</definedName>
    <definedName name="BExQ79LX01ZPQB8EGD1ZHR2VK2H3" localSheetId="15" hidden="1">#REF!</definedName>
    <definedName name="BExQ79LX01ZPQB8EGD1ZHR2VK2H3" localSheetId="18" hidden="1">#REF!</definedName>
    <definedName name="BExQ79LX01ZPQB8EGD1ZHR2VK2H3" localSheetId="17" hidden="1">#REF!</definedName>
    <definedName name="BExQ79LX01ZPQB8EGD1ZHR2VK2H3" localSheetId="2" hidden="1">#REF!</definedName>
    <definedName name="BExQ79LX01ZPQB8EGD1ZHR2VK2H3" localSheetId="0" hidden="1">#REF!</definedName>
    <definedName name="BExQ79LX01ZPQB8EGD1ZHR2VK2H3" hidden="1">#REF!</definedName>
    <definedName name="BExQ7B3V9MGDK2OIJ61XXFBFLJFZ" localSheetId="5" hidden="1">#REF!</definedName>
    <definedName name="BExQ7B3V9MGDK2OIJ61XXFBFLJFZ" localSheetId="9" hidden="1">#REF!</definedName>
    <definedName name="BExQ7B3V9MGDK2OIJ61XXFBFLJFZ" localSheetId="6" hidden="1">#REF!</definedName>
    <definedName name="BExQ7B3V9MGDK2OIJ61XXFBFLJFZ" localSheetId="10" hidden="1">#REF!</definedName>
    <definedName name="BExQ7B3V9MGDK2OIJ61XXFBFLJFZ" localSheetId="13" hidden="1">#REF!</definedName>
    <definedName name="BExQ7B3V9MGDK2OIJ61XXFBFLJFZ" localSheetId="14" hidden="1">#REF!</definedName>
    <definedName name="BExQ7B3V9MGDK2OIJ61XXFBFLJFZ" localSheetId="16" hidden="1">#REF!</definedName>
    <definedName name="BExQ7B3V9MGDK2OIJ61XXFBFLJFZ" localSheetId="15" hidden="1">#REF!</definedName>
    <definedName name="BExQ7B3V9MGDK2OIJ61XXFBFLJFZ" localSheetId="18" hidden="1">#REF!</definedName>
    <definedName name="BExQ7B3V9MGDK2OIJ61XXFBFLJFZ" localSheetId="17" hidden="1">#REF!</definedName>
    <definedName name="BExQ7B3V9MGDK2OIJ61XXFBFLJFZ" localSheetId="2" hidden="1">#REF!</definedName>
    <definedName name="BExQ7B3V9MGDK2OIJ61XXFBFLJFZ" localSheetId="0" hidden="1">#REF!</definedName>
    <definedName name="BExQ7B3V9MGDK2OIJ61XXFBFLJFZ" hidden="1">#REF!</definedName>
    <definedName name="BExQ7CB046NVPF9ZXDGA7OXOLSLX" localSheetId="5" hidden="1">#REF!</definedName>
    <definedName name="BExQ7CB046NVPF9ZXDGA7OXOLSLX" localSheetId="9" hidden="1">#REF!</definedName>
    <definedName name="BExQ7CB046NVPF9ZXDGA7OXOLSLX" localSheetId="6" hidden="1">#REF!</definedName>
    <definedName name="BExQ7CB046NVPF9ZXDGA7OXOLSLX" localSheetId="10" hidden="1">#REF!</definedName>
    <definedName name="BExQ7CB046NVPF9ZXDGA7OXOLSLX" localSheetId="13" hidden="1">#REF!</definedName>
    <definedName name="BExQ7CB046NVPF9ZXDGA7OXOLSLX" localSheetId="14" hidden="1">#REF!</definedName>
    <definedName name="BExQ7CB046NVPF9ZXDGA7OXOLSLX" localSheetId="16" hidden="1">#REF!</definedName>
    <definedName name="BExQ7CB046NVPF9ZXDGA7OXOLSLX" localSheetId="15" hidden="1">#REF!</definedName>
    <definedName name="BExQ7CB046NVPF9ZXDGA7OXOLSLX" localSheetId="18" hidden="1">#REF!</definedName>
    <definedName name="BExQ7CB046NVPF9ZXDGA7OXOLSLX" localSheetId="17" hidden="1">#REF!</definedName>
    <definedName name="BExQ7CB046NVPF9ZXDGA7OXOLSLX" localSheetId="2" hidden="1">#REF!</definedName>
    <definedName name="BExQ7CB046NVPF9ZXDGA7OXOLSLX" localSheetId="0" hidden="1">#REF!</definedName>
    <definedName name="BExQ7CB046NVPF9ZXDGA7OXOLSLX" hidden="1">#REF!</definedName>
    <definedName name="BExQ7IWDCGGOO1HTJ97YGO1CK3R9" localSheetId="5" hidden="1">#REF!</definedName>
    <definedName name="BExQ7IWDCGGOO1HTJ97YGO1CK3R9" localSheetId="9" hidden="1">#REF!</definedName>
    <definedName name="BExQ7IWDCGGOO1HTJ97YGO1CK3R9" localSheetId="6" hidden="1">#REF!</definedName>
    <definedName name="BExQ7IWDCGGOO1HTJ97YGO1CK3R9" localSheetId="10" hidden="1">#REF!</definedName>
    <definedName name="BExQ7IWDCGGOO1HTJ97YGO1CK3R9" localSheetId="13" hidden="1">#REF!</definedName>
    <definedName name="BExQ7IWDCGGOO1HTJ97YGO1CK3R9" localSheetId="14" hidden="1">#REF!</definedName>
    <definedName name="BExQ7IWDCGGOO1HTJ97YGO1CK3R9" localSheetId="16" hidden="1">#REF!</definedName>
    <definedName name="BExQ7IWDCGGOO1HTJ97YGO1CK3R9" localSheetId="15" hidden="1">#REF!</definedName>
    <definedName name="BExQ7IWDCGGOO1HTJ97YGO1CK3R9" localSheetId="18" hidden="1">#REF!</definedName>
    <definedName name="BExQ7IWDCGGOO1HTJ97YGO1CK3R9" localSheetId="17" hidden="1">#REF!</definedName>
    <definedName name="BExQ7IWDCGGOO1HTJ97YGO1CK3R9" localSheetId="2" hidden="1">#REF!</definedName>
    <definedName name="BExQ7IWDCGGOO1HTJ97YGO1CK3R9" localSheetId="0" hidden="1">#REF!</definedName>
    <definedName name="BExQ7IWDCGGOO1HTJ97YGO1CK3R9" hidden="1">#REF!</definedName>
    <definedName name="BExQ7JNFIEGS2HKNBALH3Q2N5G7Z" localSheetId="5" hidden="1">#REF!</definedName>
    <definedName name="BExQ7JNFIEGS2HKNBALH3Q2N5G7Z" localSheetId="9" hidden="1">#REF!</definedName>
    <definedName name="BExQ7JNFIEGS2HKNBALH3Q2N5G7Z" localSheetId="6" hidden="1">#REF!</definedName>
    <definedName name="BExQ7JNFIEGS2HKNBALH3Q2N5G7Z" localSheetId="10" hidden="1">#REF!</definedName>
    <definedName name="BExQ7JNFIEGS2HKNBALH3Q2N5G7Z" localSheetId="13" hidden="1">#REF!</definedName>
    <definedName name="BExQ7JNFIEGS2HKNBALH3Q2N5G7Z" localSheetId="14" hidden="1">#REF!</definedName>
    <definedName name="BExQ7JNFIEGS2HKNBALH3Q2N5G7Z" localSheetId="16" hidden="1">#REF!</definedName>
    <definedName name="BExQ7JNFIEGS2HKNBALH3Q2N5G7Z" localSheetId="15" hidden="1">#REF!</definedName>
    <definedName name="BExQ7JNFIEGS2HKNBALH3Q2N5G7Z" localSheetId="18" hidden="1">#REF!</definedName>
    <definedName name="BExQ7JNFIEGS2HKNBALH3Q2N5G7Z" localSheetId="17" hidden="1">#REF!</definedName>
    <definedName name="BExQ7JNFIEGS2HKNBALH3Q2N5G7Z" localSheetId="2" hidden="1">#REF!</definedName>
    <definedName name="BExQ7JNFIEGS2HKNBALH3Q2N5G7Z" localSheetId="0" hidden="1">#REF!</definedName>
    <definedName name="BExQ7JNFIEGS2HKNBALH3Q2N5G7Z" hidden="1">#REF!</definedName>
    <definedName name="BExQ7MY3U2Z1IZ71U5LJUD00VVB4" localSheetId="5" hidden="1">#REF!</definedName>
    <definedName name="BExQ7MY3U2Z1IZ71U5LJUD00VVB4" localSheetId="9" hidden="1">#REF!</definedName>
    <definedName name="BExQ7MY3U2Z1IZ71U5LJUD00VVB4" localSheetId="6" hidden="1">#REF!</definedName>
    <definedName name="BExQ7MY3U2Z1IZ71U5LJUD00VVB4" localSheetId="10" hidden="1">#REF!</definedName>
    <definedName name="BExQ7MY3U2Z1IZ71U5LJUD00VVB4" localSheetId="13" hidden="1">#REF!</definedName>
    <definedName name="BExQ7MY3U2Z1IZ71U5LJUD00VVB4" localSheetId="14" hidden="1">#REF!</definedName>
    <definedName name="BExQ7MY3U2Z1IZ71U5LJUD00VVB4" localSheetId="16" hidden="1">#REF!</definedName>
    <definedName name="BExQ7MY3U2Z1IZ71U5LJUD00VVB4" localSheetId="15" hidden="1">#REF!</definedName>
    <definedName name="BExQ7MY3U2Z1IZ71U5LJUD00VVB4" localSheetId="18" hidden="1">#REF!</definedName>
    <definedName name="BExQ7MY3U2Z1IZ71U5LJUD00VVB4" localSheetId="17" hidden="1">#REF!</definedName>
    <definedName name="BExQ7MY3U2Z1IZ71U5LJUD00VVB4" localSheetId="2" hidden="1">#REF!</definedName>
    <definedName name="BExQ7MY3U2Z1IZ71U5LJUD00VVB4" localSheetId="0" hidden="1">#REF!</definedName>
    <definedName name="BExQ7MY3U2Z1IZ71U5LJUD00VVB4" hidden="1">#REF!</definedName>
    <definedName name="BExQ7XL2Q1GVUFL1F9KK0K0EXMWG" localSheetId="5" hidden="1">#REF!</definedName>
    <definedName name="BExQ7XL2Q1GVUFL1F9KK0K0EXMWG" localSheetId="9" hidden="1">#REF!</definedName>
    <definedName name="BExQ7XL2Q1GVUFL1F9KK0K0EXMWG" localSheetId="6" hidden="1">#REF!</definedName>
    <definedName name="BExQ7XL2Q1GVUFL1F9KK0K0EXMWG" localSheetId="10" hidden="1">#REF!</definedName>
    <definedName name="BExQ7XL2Q1GVUFL1F9KK0K0EXMWG" localSheetId="13" hidden="1">#REF!</definedName>
    <definedName name="BExQ7XL2Q1GVUFL1F9KK0K0EXMWG" localSheetId="14" hidden="1">#REF!</definedName>
    <definedName name="BExQ7XL2Q1GVUFL1F9KK0K0EXMWG" localSheetId="16" hidden="1">#REF!</definedName>
    <definedName name="BExQ7XL2Q1GVUFL1F9KK0K0EXMWG" localSheetId="15" hidden="1">#REF!</definedName>
    <definedName name="BExQ7XL2Q1GVUFL1F9KK0K0EXMWG" localSheetId="18" hidden="1">#REF!</definedName>
    <definedName name="BExQ7XL2Q1GVUFL1F9KK0K0EXMWG" localSheetId="17" hidden="1">#REF!</definedName>
    <definedName name="BExQ7XL2Q1GVUFL1F9KK0K0EXMWG" localSheetId="2" hidden="1">#REF!</definedName>
    <definedName name="BExQ7XL2Q1GVUFL1F9KK0K0EXMWG" localSheetId="0" hidden="1">#REF!</definedName>
    <definedName name="BExQ7XL2Q1GVUFL1F9KK0K0EXMWG" hidden="1">#REF!</definedName>
    <definedName name="BExQ8469L3ZRZ3KYZPYMSJIDL7Y5" localSheetId="5" hidden="1">#REF!</definedName>
    <definedName name="BExQ8469L3ZRZ3KYZPYMSJIDL7Y5" localSheetId="9" hidden="1">#REF!</definedName>
    <definedName name="BExQ8469L3ZRZ3KYZPYMSJIDL7Y5" localSheetId="6" hidden="1">#REF!</definedName>
    <definedName name="BExQ8469L3ZRZ3KYZPYMSJIDL7Y5" localSheetId="10" hidden="1">#REF!</definedName>
    <definedName name="BExQ8469L3ZRZ3KYZPYMSJIDL7Y5" localSheetId="13" hidden="1">#REF!</definedName>
    <definedName name="BExQ8469L3ZRZ3KYZPYMSJIDL7Y5" localSheetId="14" hidden="1">#REF!</definedName>
    <definedName name="BExQ8469L3ZRZ3KYZPYMSJIDL7Y5" localSheetId="16" hidden="1">#REF!</definedName>
    <definedName name="BExQ8469L3ZRZ3KYZPYMSJIDL7Y5" localSheetId="15" hidden="1">#REF!</definedName>
    <definedName name="BExQ8469L3ZRZ3KYZPYMSJIDL7Y5" localSheetId="18" hidden="1">#REF!</definedName>
    <definedName name="BExQ8469L3ZRZ3KYZPYMSJIDL7Y5" localSheetId="17" hidden="1">#REF!</definedName>
    <definedName name="BExQ8469L3ZRZ3KYZPYMSJIDL7Y5" localSheetId="2" hidden="1">#REF!</definedName>
    <definedName name="BExQ8469L3ZRZ3KYZPYMSJIDL7Y5" localSheetId="0" hidden="1">#REF!</definedName>
    <definedName name="BExQ8469L3ZRZ3KYZPYMSJIDL7Y5" hidden="1">#REF!</definedName>
    <definedName name="BExQ84MJB94HL3BWRN50M4NCB6Z0" localSheetId="5" hidden="1">#REF!</definedName>
    <definedName name="BExQ84MJB94HL3BWRN50M4NCB6Z0" localSheetId="9" hidden="1">#REF!</definedName>
    <definedName name="BExQ84MJB94HL3BWRN50M4NCB6Z0" localSheetId="6" hidden="1">#REF!</definedName>
    <definedName name="BExQ84MJB94HL3BWRN50M4NCB6Z0" localSheetId="10" hidden="1">#REF!</definedName>
    <definedName name="BExQ84MJB94HL3BWRN50M4NCB6Z0" localSheetId="13" hidden="1">#REF!</definedName>
    <definedName name="BExQ84MJB94HL3BWRN50M4NCB6Z0" localSheetId="14" hidden="1">#REF!</definedName>
    <definedName name="BExQ84MJB94HL3BWRN50M4NCB6Z0" localSheetId="16" hidden="1">#REF!</definedName>
    <definedName name="BExQ84MJB94HL3BWRN50M4NCB6Z0" localSheetId="15" hidden="1">#REF!</definedName>
    <definedName name="BExQ84MJB94HL3BWRN50M4NCB6Z0" localSheetId="18" hidden="1">#REF!</definedName>
    <definedName name="BExQ84MJB94HL3BWRN50M4NCB6Z0" localSheetId="17" hidden="1">#REF!</definedName>
    <definedName name="BExQ84MJB94HL3BWRN50M4NCB6Z0" localSheetId="2" hidden="1">#REF!</definedName>
    <definedName name="BExQ84MJB94HL3BWRN50M4NCB6Z0" localSheetId="0" hidden="1">#REF!</definedName>
    <definedName name="BExQ84MJB94HL3BWRN50M4NCB6Z0" hidden="1">#REF!</definedName>
    <definedName name="BExQ8583ZE00NW7T9OF11OT9IA14" localSheetId="5" hidden="1">#REF!</definedName>
    <definedName name="BExQ8583ZE00NW7T9OF11OT9IA14" localSheetId="9" hidden="1">#REF!</definedName>
    <definedName name="BExQ8583ZE00NW7T9OF11OT9IA14" localSheetId="6" hidden="1">#REF!</definedName>
    <definedName name="BExQ8583ZE00NW7T9OF11OT9IA14" localSheetId="10" hidden="1">#REF!</definedName>
    <definedName name="BExQ8583ZE00NW7T9OF11OT9IA14" localSheetId="13" hidden="1">#REF!</definedName>
    <definedName name="BExQ8583ZE00NW7T9OF11OT9IA14" localSheetId="14" hidden="1">#REF!</definedName>
    <definedName name="BExQ8583ZE00NW7T9OF11OT9IA14" localSheetId="16" hidden="1">#REF!</definedName>
    <definedName name="BExQ8583ZE00NW7T9OF11OT9IA14" localSheetId="15" hidden="1">#REF!</definedName>
    <definedName name="BExQ8583ZE00NW7T9OF11OT9IA14" localSheetId="18" hidden="1">#REF!</definedName>
    <definedName name="BExQ8583ZE00NW7T9OF11OT9IA14" localSheetId="17" hidden="1">#REF!</definedName>
    <definedName name="BExQ8583ZE00NW7T9OF11OT9IA14" localSheetId="2" hidden="1">#REF!</definedName>
    <definedName name="BExQ8583ZE00NW7T9OF11OT9IA14" localSheetId="0" hidden="1">#REF!</definedName>
    <definedName name="BExQ8583ZE00NW7T9OF11OT9IA14" hidden="1">#REF!</definedName>
    <definedName name="BExQ8A0RPE3IMIFIZLUE7KD2N21W" localSheetId="5" hidden="1">#REF!</definedName>
    <definedName name="BExQ8A0RPE3IMIFIZLUE7KD2N21W" localSheetId="9" hidden="1">#REF!</definedName>
    <definedName name="BExQ8A0RPE3IMIFIZLUE7KD2N21W" localSheetId="6" hidden="1">#REF!</definedName>
    <definedName name="BExQ8A0RPE3IMIFIZLUE7KD2N21W" localSheetId="10" hidden="1">#REF!</definedName>
    <definedName name="BExQ8A0RPE3IMIFIZLUE7KD2N21W" localSheetId="13" hidden="1">#REF!</definedName>
    <definedName name="BExQ8A0RPE3IMIFIZLUE7KD2N21W" localSheetId="14" hidden="1">#REF!</definedName>
    <definedName name="BExQ8A0RPE3IMIFIZLUE7KD2N21W" localSheetId="16" hidden="1">#REF!</definedName>
    <definedName name="BExQ8A0RPE3IMIFIZLUE7KD2N21W" localSheetId="15" hidden="1">#REF!</definedName>
    <definedName name="BExQ8A0RPE3IMIFIZLUE7KD2N21W" localSheetId="18" hidden="1">#REF!</definedName>
    <definedName name="BExQ8A0RPE3IMIFIZLUE7KD2N21W" localSheetId="17" hidden="1">#REF!</definedName>
    <definedName name="BExQ8A0RPE3IMIFIZLUE7KD2N21W" localSheetId="2" hidden="1">#REF!</definedName>
    <definedName name="BExQ8A0RPE3IMIFIZLUE7KD2N21W" localSheetId="0" hidden="1">#REF!</definedName>
    <definedName name="BExQ8A0RPE3IMIFIZLUE7KD2N21W" hidden="1">#REF!</definedName>
    <definedName name="BExQ8ABK6H1ADV2R2OYT8NFFYG2N" localSheetId="5" hidden="1">#REF!</definedName>
    <definedName name="BExQ8ABK6H1ADV2R2OYT8NFFYG2N" localSheetId="9" hidden="1">#REF!</definedName>
    <definedName name="BExQ8ABK6H1ADV2R2OYT8NFFYG2N" localSheetId="6" hidden="1">#REF!</definedName>
    <definedName name="BExQ8ABK6H1ADV2R2OYT8NFFYG2N" localSheetId="10" hidden="1">#REF!</definedName>
    <definedName name="BExQ8ABK6H1ADV2R2OYT8NFFYG2N" localSheetId="13" hidden="1">#REF!</definedName>
    <definedName name="BExQ8ABK6H1ADV2R2OYT8NFFYG2N" localSheetId="14" hidden="1">#REF!</definedName>
    <definedName name="BExQ8ABK6H1ADV2R2OYT8NFFYG2N" localSheetId="16" hidden="1">#REF!</definedName>
    <definedName name="BExQ8ABK6H1ADV2R2OYT8NFFYG2N" localSheetId="15" hidden="1">#REF!</definedName>
    <definedName name="BExQ8ABK6H1ADV2R2OYT8NFFYG2N" localSheetId="18" hidden="1">#REF!</definedName>
    <definedName name="BExQ8ABK6H1ADV2R2OYT8NFFYG2N" localSheetId="17" hidden="1">#REF!</definedName>
    <definedName name="BExQ8ABK6H1ADV2R2OYT8NFFYG2N" localSheetId="2" hidden="1">#REF!</definedName>
    <definedName name="BExQ8ABK6H1ADV2R2OYT8NFFYG2N" localSheetId="0" hidden="1">#REF!</definedName>
    <definedName name="BExQ8ABK6H1ADV2R2OYT8NFFYG2N" hidden="1">#REF!</definedName>
    <definedName name="BExQ8DM90XJ6GCJIK9LC5O82I2TJ" localSheetId="5" hidden="1">#REF!</definedName>
    <definedName name="BExQ8DM90XJ6GCJIK9LC5O82I2TJ" localSheetId="9" hidden="1">#REF!</definedName>
    <definedName name="BExQ8DM90XJ6GCJIK9LC5O82I2TJ" localSheetId="6" hidden="1">#REF!</definedName>
    <definedName name="BExQ8DM90XJ6GCJIK9LC5O82I2TJ" localSheetId="10" hidden="1">#REF!</definedName>
    <definedName name="BExQ8DM90XJ6GCJIK9LC5O82I2TJ" localSheetId="13" hidden="1">#REF!</definedName>
    <definedName name="BExQ8DM90XJ6GCJIK9LC5O82I2TJ" localSheetId="14" hidden="1">#REF!</definedName>
    <definedName name="BExQ8DM90XJ6GCJIK9LC5O82I2TJ" localSheetId="16" hidden="1">#REF!</definedName>
    <definedName name="BExQ8DM90XJ6GCJIK9LC5O82I2TJ" localSheetId="15" hidden="1">#REF!</definedName>
    <definedName name="BExQ8DM90XJ6GCJIK9LC5O82I2TJ" localSheetId="18" hidden="1">#REF!</definedName>
    <definedName name="BExQ8DM90XJ6GCJIK9LC5O82I2TJ" localSheetId="17" hidden="1">#REF!</definedName>
    <definedName name="BExQ8DM90XJ6GCJIK9LC5O82I2TJ" localSheetId="2" hidden="1">#REF!</definedName>
    <definedName name="BExQ8DM90XJ6GCJIK9LC5O82I2TJ" localSheetId="0" hidden="1">#REF!</definedName>
    <definedName name="BExQ8DM90XJ6GCJIK9LC5O82I2TJ" hidden="1">#REF!</definedName>
    <definedName name="BExQ8G0K46ZORA0QVQTDI7Z8LXGF" localSheetId="5" hidden="1">#REF!</definedName>
    <definedName name="BExQ8G0K46ZORA0QVQTDI7Z8LXGF" localSheetId="9" hidden="1">#REF!</definedName>
    <definedName name="BExQ8G0K46ZORA0QVQTDI7Z8LXGF" localSheetId="6" hidden="1">#REF!</definedName>
    <definedName name="BExQ8G0K46ZORA0QVQTDI7Z8LXGF" localSheetId="10" hidden="1">#REF!</definedName>
    <definedName name="BExQ8G0K46ZORA0QVQTDI7Z8LXGF" localSheetId="13" hidden="1">#REF!</definedName>
    <definedName name="BExQ8G0K46ZORA0QVQTDI7Z8LXGF" localSheetId="14" hidden="1">#REF!</definedName>
    <definedName name="BExQ8G0K46ZORA0QVQTDI7Z8LXGF" localSheetId="16" hidden="1">#REF!</definedName>
    <definedName name="BExQ8G0K46ZORA0QVQTDI7Z8LXGF" localSheetId="15" hidden="1">#REF!</definedName>
    <definedName name="BExQ8G0K46ZORA0QVQTDI7Z8LXGF" localSheetId="18" hidden="1">#REF!</definedName>
    <definedName name="BExQ8G0K46ZORA0QVQTDI7Z8LXGF" localSheetId="17" hidden="1">#REF!</definedName>
    <definedName name="BExQ8G0K46ZORA0QVQTDI7Z8LXGF" localSheetId="2" hidden="1">#REF!</definedName>
    <definedName name="BExQ8G0K46ZORA0QVQTDI7Z8LXGF" localSheetId="0" hidden="1">#REF!</definedName>
    <definedName name="BExQ8G0K46ZORA0QVQTDI7Z8LXGF" hidden="1">#REF!</definedName>
    <definedName name="BExQ8O3WEU8HNTTGKTW5T0QSKCLP" localSheetId="5" hidden="1">#REF!</definedName>
    <definedName name="BExQ8O3WEU8HNTTGKTW5T0QSKCLP" localSheetId="9" hidden="1">#REF!</definedName>
    <definedName name="BExQ8O3WEU8HNTTGKTW5T0QSKCLP" localSheetId="6" hidden="1">#REF!</definedName>
    <definedName name="BExQ8O3WEU8HNTTGKTW5T0QSKCLP" localSheetId="10" hidden="1">#REF!</definedName>
    <definedName name="BExQ8O3WEU8HNTTGKTW5T0QSKCLP" localSheetId="13" hidden="1">#REF!</definedName>
    <definedName name="BExQ8O3WEU8HNTTGKTW5T0QSKCLP" localSheetId="14" hidden="1">#REF!</definedName>
    <definedName name="BExQ8O3WEU8HNTTGKTW5T0QSKCLP" localSheetId="16" hidden="1">#REF!</definedName>
    <definedName name="BExQ8O3WEU8HNTTGKTW5T0QSKCLP" localSheetId="15" hidden="1">#REF!</definedName>
    <definedName name="BExQ8O3WEU8HNTTGKTW5T0QSKCLP" localSheetId="18" hidden="1">#REF!</definedName>
    <definedName name="BExQ8O3WEU8HNTTGKTW5T0QSKCLP" localSheetId="17" hidden="1">#REF!</definedName>
    <definedName name="BExQ8O3WEU8HNTTGKTW5T0QSKCLP" localSheetId="2" hidden="1">#REF!</definedName>
    <definedName name="BExQ8O3WEU8HNTTGKTW5T0QSKCLP" localSheetId="0" hidden="1">#REF!</definedName>
    <definedName name="BExQ8O3WEU8HNTTGKTW5T0QSKCLP" hidden="1">#REF!</definedName>
    <definedName name="BExQ8ZCEDBOBJA3D9LDP5TU2WYGR" localSheetId="5" hidden="1">#REF!</definedName>
    <definedName name="BExQ8ZCEDBOBJA3D9LDP5TU2WYGR" localSheetId="9" hidden="1">#REF!</definedName>
    <definedName name="BExQ8ZCEDBOBJA3D9LDP5TU2WYGR" localSheetId="6" hidden="1">#REF!</definedName>
    <definedName name="BExQ8ZCEDBOBJA3D9LDP5TU2WYGR" localSheetId="10" hidden="1">#REF!</definedName>
    <definedName name="BExQ8ZCEDBOBJA3D9LDP5TU2WYGR" localSheetId="13" hidden="1">#REF!</definedName>
    <definedName name="BExQ8ZCEDBOBJA3D9LDP5TU2WYGR" localSheetId="14" hidden="1">#REF!</definedName>
    <definedName name="BExQ8ZCEDBOBJA3D9LDP5TU2WYGR" localSheetId="16" hidden="1">#REF!</definedName>
    <definedName name="BExQ8ZCEDBOBJA3D9LDP5TU2WYGR" localSheetId="15" hidden="1">#REF!</definedName>
    <definedName name="BExQ8ZCEDBOBJA3D9LDP5TU2WYGR" localSheetId="18" hidden="1">#REF!</definedName>
    <definedName name="BExQ8ZCEDBOBJA3D9LDP5TU2WYGR" localSheetId="17" hidden="1">#REF!</definedName>
    <definedName name="BExQ8ZCEDBOBJA3D9LDP5TU2WYGR" localSheetId="2" hidden="1">#REF!</definedName>
    <definedName name="BExQ8ZCEDBOBJA3D9LDP5TU2WYGR" localSheetId="0" hidden="1">#REF!</definedName>
    <definedName name="BExQ8ZCEDBOBJA3D9LDP5TU2WYGR" hidden="1">#REF!</definedName>
    <definedName name="BExQ94LAW6MAQBWY25WTBFV5PPZJ" localSheetId="5" hidden="1">#REF!</definedName>
    <definedName name="BExQ94LAW6MAQBWY25WTBFV5PPZJ" localSheetId="9" hidden="1">#REF!</definedName>
    <definedName name="BExQ94LAW6MAQBWY25WTBFV5PPZJ" localSheetId="6" hidden="1">#REF!</definedName>
    <definedName name="BExQ94LAW6MAQBWY25WTBFV5PPZJ" localSheetId="10" hidden="1">#REF!</definedName>
    <definedName name="BExQ94LAW6MAQBWY25WTBFV5PPZJ" localSheetId="13" hidden="1">#REF!</definedName>
    <definedName name="BExQ94LAW6MAQBWY25WTBFV5PPZJ" localSheetId="14" hidden="1">#REF!</definedName>
    <definedName name="BExQ94LAW6MAQBWY25WTBFV5PPZJ" localSheetId="16" hidden="1">#REF!</definedName>
    <definedName name="BExQ94LAW6MAQBWY25WTBFV5PPZJ" localSheetId="15" hidden="1">#REF!</definedName>
    <definedName name="BExQ94LAW6MAQBWY25WTBFV5PPZJ" localSheetId="18" hidden="1">#REF!</definedName>
    <definedName name="BExQ94LAW6MAQBWY25WTBFV5PPZJ" localSheetId="17" hidden="1">#REF!</definedName>
    <definedName name="BExQ94LAW6MAQBWY25WTBFV5PPZJ" localSheetId="2" hidden="1">#REF!</definedName>
    <definedName name="BExQ94LAW6MAQBWY25WTBFV5PPZJ" localSheetId="0" hidden="1">#REF!</definedName>
    <definedName name="BExQ94LAW6MAQBWY25WTBFV5PPZJ" hidden="1">#REF!</definedName>
    <definedName name="BExQ968K8V66L55PCVI3B4VR4FW6" localSheetId="5" hidden="1">#REF!</definedName>
    <definedName name="BExQ968K8V66L55PCVI3B4VR4FW6" localSheetId="9" hidden="1">#REF!</definedName>
    <definedName name="BExQ968K8V66L55PCVI3B4VR4FW6" localSheetId="6" hidden="1">#REF!</definedName>
    <definedName name="BExQ968K8V66L55PCVI3B4VR4FW6" localSheetId="10" hidden="1">#REF!</definedName>
    <definedName name="BExQ968K8V66L55PCVI3B4VR4FW6" localSheetId="13" hidden="1">#REF!</definedName>
    <definedName name="BExQ968K8V66L55PCVI3B4VR4FW6" localSheetId="14" hidden="1">#REF!</definedName>
    <definedName name="BExQ968K8V66L55PCVI3B4VR4FW6" localSheetId="16" hidden="1">#REF!</definedName>
    <definedName name="BExQ968K8V66L55PCVI3B4VR4FW6" localSheetId="15" hidden="1">#REF!</definedName>
    <definedName name="BExQ968K8V66L55PCVI3B4VR4FW6" localSheetId="18" hidden="1">#REF!</definedName>
    <definedName name="BExQ968K8V66L55PCVI3B4VR4FW6" localSheetId="17" hidden="1">#REF!</definedName>
    <definedName name="BExQ968K8V66L55PCVI3B4VR4FW6" localSheetId="2" hidden="1">#REF!</definedName>
    <definedName name="BExQ968K8V66L55PCVI3B4VR4FW6" localSheetId="0" hidden="1">#REF!</definedName>
    <definedName name="BExQ968K8V66L55PCVI3B4VR4FW6" hidden="1">#REF!</definedName>
    <definedName name="BExQ97QIPOSSRK978N8P234Y1XA4" localSheetId="5" hidden="1">#REF!</definedName>
    <definedName name="BExQ97QIPOSSRK978N8P234Y1XA4" localSheetId="9" hidden="1">#REF!</definedName>
    <definedName name="BExQ97QIPOSSRK978N8P234Y1XA4" localSheetId="6" hidden="1">#REF!</definedName>
    <definedName name="BExQ97QIPOSSRK978N8P234Y1XA4" localSheetId="10" hidden="1">#REF!</definedName>
    <definedName name="BExQ97QIPOSSRK978N8P234Y1XA4" localSheetId="13" hidden="1">#REF!</definedName>
    <definedName name="BExQ97QIPOSSRK978N8P234Y1XA4" localSheetId="14" hidden="1">#REF!</definedName>
    <definedName name="BExQ97QIPOSSRK978N8P234Y1XA4" localSheetId="16" hidden="1">#REF!</definedName>
    <definedName name="BExQ97QIPOSSRK978N8P234Y1XA4" localSheetId="15" hidden="1">#REF!</definedName>
    <definedName name="BExQ97QIPOSSRK978N8P234Y1XA4" localSheetId="18" hidden="1">#REF!</definedName>
    <definedName name="BExQ97QIPOSSRK978N8P234Y1XA4" localSheetId="17" hidden="1">#REF!</definedName>
    <definedName name="BExQ97QIPOSSRK978N8P234Y1XA4" localSheetId="2" hidden="1">#REF!</definedName>
    <definedName name="BExQ97QIPOSSRK978N8P234Y1XA4" localSheetId="0" hidden="1">#REF!</definedName>
    <definedName name="BExQ97QIPOSSRK978N8P234Y1XA4" hidden="1">#REF!</definedName>
    <definedName name="BExQ9DFHXLBKBS9DWH05G83SL12Z" localSheetId="5" hidden="1">#REF!</definedName>
    <definedName name="BExQ9DFHXLBKBS9DWH05G83SL12Z" localSheetId="9" hidden="1">#REF!</definedName>
    <definedName name="BExQ9DFHXLBKBS9DWH05G83SL12Z" localSheetId="6" hidden="1">#REF!</definedName>
    <definedName name="BExQ9DFHXLBKBS9DWH05G83SL12Z" localSheetId="10" hidden="1">#REF!</definedName>
    <definedName name="BExQ9DFHXLBKBS9DWH05G83SL12Z" localSheetId="13" hidden="1">#REF!</definedName>
    <definedName name="BExQ9DFHXLBKBS9DWH05G83SL12Z" localSheetId="14" hidden="1">#REF!</definedName>
    <definedName name="BExQ9DFHXLBKBS9DWH05G83SL12Z" localSheetId="16" hidden="1">#REF!</definedName>
    <definedName name="BExQ9DFHXLBKBS9DWH05G83SL12Z" localSheetId="15" hidden="1">#REF!</definedName>
    <definedName name="BExQ9DFHXLBKBS9DWH05G83SL12Z" localSheetId="18" hidden="1">#REF!</definedName>
    <definedName name="BExQ9DFHXLBKBS9DWH05G83SL12Z" localSheetId="17" hidden="1">#REF!</definedName>
    <definedName name="BExQ9DFHXLBKBS9DWH05G83SL12Z" localSheetId="2" hidden="1">#REF!</definedName>
    <definedName name="BExQ9DFHXLBKBS9DWH05G83SL12Z" localSheetId="0" hidden="1">#REF!</definedName>
    <definedName name="BExQ9DFHXLBKBS9DWH05G83SL12Z" hidden="1">#REF!</definedName>
    <definedName name="BExQ9E6FBAXTHGF3RXANFIA77GXP" localSheetId="5" hidden="1">#REF!</definedName>
    <definedName name="BExQ9E6FBAXTHGF3RXANFIA77GXP" localSheetId="9" hidden="1">#REF!</definedName>
    <definedName name="BExQ9E6FBAXTHGF3RXANFIA77GXP" localSheetId="6" hidden="1">#REF!</definedName>
    <definedName name="BExQ9E6FBAXTHGF3RXANFIA77GXP" localSheetId="10" hidden="1">#REF!</definedName>
    <definedName name="BExQ9E6FBAXTHGF3RXANFIA77GXP" localSheetId="13" hidden="1">#REF!</definedName>
    <definedName name="BExQ9E6FBAXTHGF3RXANFIA77GXP" localSheetId="14" hidden="1">#REF!</definedName>
    <definedName name="BExQ9E6FBAXTHGF3RXANFIA77GXP" localSheetId="16" hidden="1">#REF!</definedName>
    <definedName name="BExQ9E6FBAXTHGF3RXANFIA77GXP" localSheetId="15" hidden="1">#REF!</definedName>
    <definedName name="BExQ9E6FBAXTHGF3RXANFIA77GXP" localSheetId="18" hidden="1">#REF!</definedName>
    <definedName name="BExQ9E6FBAXTHGF3RXANFIA77GXP" localSheetId="17" hidden="1">#REF!</definedName>
    <definedName name="BExQ9E6FBAXTHGF3RXANFIA77GXP" localSheetId="2" hidden="1">#REF!</definedName>
    <definedName name="BExQ9E6FBAXTHGF3RXANFIA77GXP" localSheetId="0" hidden="1">#REF!</definedName>
    <definedName name="BExQ9E6FBAXTHGF3RXANFIA77GXP" hidden="1">#REF!</definedName>
    <definedName name="BExQ9J4ID0TGFFFJSQ9PFAMXOYZ1" localSheetId="5" hidden="1">#REF!</definedName>
    <definedName name="BExQ9J4ID0TGFFFJSQ9PFAMXOYZ1" localSheetId="9" hidden="1">#REF!</definedName>
    <definedName name="BExQ9J4ID0TGFFFJSQ9PFAMXOYZ1" localSheetId="6" hidden="1">#REF!</definedName>
    <definedName name="BExQ9J4ID0TGFFFJSQ9PFAMXOYZ1" localSheetId="10" hidden="1">#REF!</definedName>
    <definedName name="BExQ9J4ID0TGFFFJSQ9PFAMXOYZ1" localSheetId="13" hidden="1">#REF!</definedName>
    <definedName name="BExQ9J4ID0TGFFFJSQ9PFAMXOYZ1" localSheetId="14" hidden="1">#REF!</definedName>
    <definedName name="BExQ9J4ID0TGFFFJSQ9PFAMXOYZ1" localSheetId="16" hidden="1">#REF!</definedName>
    <definedName name="BExQ9J4ID0TGFFFJSQ9PFAMXOYZ1" localSheetId="15" hidden="1">#REF!</definedName>
    <definedName name="BExQ9J4ID0TGFFFJSQ9PFAMXOYZ1" localSheetId="18" hidden="1">#REF!</definedName>
    <definedName name="BExQ9J4ID0TGFFFJSQ9PFAMXOYZ1" localSheetId="17" hidden="1">#REF!</definedName>
    <definedName name="BExQ9J4ID0TGFFFJSQ9PFAMXOYZ1" localSheetId="2" hidden="1">#REF!</definedName>
    <definedName name="BExQ9J4ID0TGFFFJSQ9PFAMXOYZ1" localSheetId="0" hidden="1">#REF!</definedName>
    <definedName name="BExQ9J4ID0TGFFFJSQ9PFAMXOYZ1" hidden="1">#REF!</definedName>
    <definedName name="BExQ9KX9734KIAK7IMRLHCPYDHO2" localSheetId="5" hidden="1">#REF!</definedName>
    <definedName name="BExQ9KX9734KIAK7IMRLHCPYDHO2" localSheetId="9" hidden="1">#REF!</definedName>
    <definedName name="BExQ9KX9734KIAK7IMRLHCPYDHO2" localSheetId="6" hidden="1">#REF!</definedName>
    <definedName name="BExQ9KX9734KIAK7IMRLHCPYDHO2" localSheetId="10" hidden="1">#REF!</definedName>
    <definedName name="BExQ9KX9734KIAK7IMRLHCPYDHO2" localSheetId="13" hidden="1">#REF!</definedName>
    <definedName name="BExQ9KX9734KIAK7IMRLHCPYDHO2" localSheetId="14" hidden="1">#REF!</definedName>
    <definedName name="BExQ9KX9734KIAK7IMRLHCPYDHO2" localSheetId="16" hidden="1">#REF!</definedName>
    <definedName name="BExQ9KX9734KIAK7IMRLHCPYDHO2" localSheetId="15" hidden="1">#REF!</definedName>
    <definedName name="BExQ9KX9734KIAK7IMRLHCPYDHO2" localSheetId="18" hidden="1">#REF!</definedName>
    <definedName name="BExQ9KX9734KIAK7IMRLHCPYDHO2" localSheetId="17" hidden="1">#REF!</definedName>
    <definedName name="BExQ9KX9734KIAK7IMRLHCPYDHO2" localSheetId="2" hidden="1">#REF!</definedName>
    <definedName name="BExQ9KX9734KIAK7IMRLHCPYDHO2" localSheetId="0" hidden="1">#REF!</definedName>
    <definedName name="BExQ9KX9734KIAK7IMRLHCPYDHO2" hidden="1">#REF!</definedName>
    <definedName name="BExQ9L81FF4I7816VTPFBDWVU4CW" localSheetId="5" hidden="1">#REF!</definedName>
    <definedName name="BExQ9L81FF4I7816VTPFBDWVU4CW" localSheetId="9" hidden="1">#REF!</definedName>
    <definedName name="BExQ9L81FF4I7816VTPFBDWVU4CW" localSheetId="6" hidden="1">#REF!</definedName>
    <definedName name="BExQ9L81FF4I7816VTPFBDWVU4CW" localSheetId="10" hidden="1">#REF!</definedName>
    <definedName name="BExQ9L81FF4I7816VTPFBDWVU4CW" localSheetId="13" hidden="1">#REF!</definedName>
    <definedName name="BExQ9L81FF4I7816VTPFBDWVU4CW" localSheetId="14" hidden="1">#REF!</definedName>
    <definedName name="BExQ9L81FF4I7816VTPFBDWVU4CW" localSheetId="16" hidden="1">#REF!</definedName>
    <definedName name="BExQ9L81FF4I7816VTPFBDWVU4CW" localSheetId="15" hidden="1">#REF!</definedName>
    <definedName name="BExQ9L81FF4I7816VTPFBDWVU4CW" localSheetId="18" hidden="1">#REF!</definedName>
    <definedName name="BExQ9L81FF4I7816VTPFBDWVU4CW" localSheetId="17" hidden="1">#REF!</definedName>
    <definedName name="BExQ9L81FF4I7816VTPFBDWVU4CW" localSheetId="2" hidden="1">#REF!</definedName>
    <definedName name="BExQ9L81FF4I7816VTPFBDWVU4CW" localSheetId="0" hidden="1">#REF!</definedName>
    <definedName name="BExQ9L81FF4I7816VTPFBDWVU4CW" hidden="1">#REF!</definedName>
    <definedName name="BExQ9M4E2ACZOWWWP1JJIQO8AHUM" localSheetId="5" hidden="1">#REF!</definedName>
    <definedName name="BExQ9M4E2ACZOWWWP1JJIQO8AHUM" localSheetId="9" hidden="1">#REF!</definedName>
    <definedName name="BExQ9M4E2ACZOWWWP1JJIQO8AHUM" localSheetId="6" hidden="1">#REF!</definedName>
    <definedName name="BExQ9M4E2ACZOWWWP1JJIQO8AHUM" localSheetId="10" hidden="1">#REF!</definedName>
    <definedName name="BExQ9M4E2ACZOWWWP1JJIQO8AHUM" localSheetId="13" hidden="1">#REF!</definedName>
    <definedName name="BExQ9M4E2ACZOWWWP1JJIQO8AHUM" localSheetId="14" hidden="1">#REF!</definedName>
    <definedName name="BExQ9M4E2ACZOWWWP1JJIQO8AHUM" localSheetId="16" hidden="1">#REF!</definedName>
    <definedName name="BExQ9M4E2ACZOWWWP1JJIQO8AHUM" localSheetId="15" hidden="1">#REF!</definedName>
    <definedName name="BExQ9M4E2ACZOWWWP1JJIQO8AHUM" localSheetId="18" hidden="1">#REF!</definedName>
    <definedName name="BExQ9M4E2ACZOWWWP1JJIQO8AHUM" localSheetId="17" hidden="1">#REF!</definedName>
    <definedName name="BExQ9M4E2ACZOWWWP1JJIQO8AHUM" localSheetId="2" hidden="1">#REF!</definedName>
    <definedName name="BExQ9M4E2ACZOWWWP1JJIQO8AHUM" localSheetId="0" hidden="1">#REF!</definedName>
    <definedName name="BExQ9M4E2ACZOWWWP1JJIQO8AHUM" hidden="1">#REF!</definedName>
    <definedName name="BExQ9TBCP5IJKSQLYEBE6FQLF16I" localSheetId="5" hidden="1">#REF!</definedName>
    <definedName name="BExQ9TBCP5IJKSQLYEBE6FQLF16I" localSheetId="9" hidden="1">#REF!</definedName>
    <definedName name="BExQ9TBCP5IJKSQLYEBE6FQLF16I" localSheetId="6" hidden="1">#REF!</definedName>
    <definedName name="BExQ9TBCP5IJKSQLYEBE6FQLF16I" localSheetId="10" hidden="1">#REF!</definedName>
    <definedName name="BExQ9TBCP5IJKSQLYEBE6FQLF16I" localSheetId="13" hidden="1">#REF!</definedName>
    <definedName name="BExQ9TBCP5IJKSQLYEBE6FQLF16I" localSheetId="14" hidden="1">#REF!</definedName>
    <definedName name="BExQ9TBCP5IJKSQLYEBE6FQLF16I" localSheetId="16" hidden="1">#REF!</definedName>
    <definedName name="BExQ9TBCP5IJKSQLYEBE6FQLF16I" localSheetId="15" hidden="1">#REF!</definedName>
    <definedName name="BExQ9TBCP5IJKSQLYEBE6FQLF16I" localSheetId="18" hidden="1">#REF!</definedName>
    <definedName name="BExQ9TBCP5IJKSQLYEBE6FQLF16I" localSheetId="17" hidden="1">#REF!</definedName>
    <definedName name="BExQ9TBCP5IJKSQLYEBE6FQLF16I" localSheetId="2" hidden="1">#REF!</definedName>
    <definedName name="BExQ9TBCP5IJKSQLYEBE6FQLF16I" localSheetId="0" hidden="1">#REF!</definedName>
    <definedName name="BExQ9TBCP5IJKSQLYEBE6FQLF16I" hidden="1">#REF!</definedName>
    <definedName name="BExQ9UTANMJCK7LJ4OQMD6F2Q01L" localSheetId="5" hidden="1">#REF!</definedName>
    <definedName name="BExQ9UTANMJCK7LJ4OQMD6F2Q01L" localSheetId="9" hidden="1">#REF!</definedName>
    <definedName name="BExQ9UTANMJCK7LJ4OQMD6F2Q01L" localSheetId="6" hidden="1">#REF!</definedName>
    <definedName name="BExQ9UTANMJCK7LJ4OQMD6F2Q01L" localSheetId="10" hidden="1">#REF!</definedName>
    <definedName name="BExQ9UTANMJCK7LJ4OQMD6F2Q01L" localSheetId="13" hidden="1">#REF!</definedName>
    <definedName name="BExQ9UTANMJCK7LJ4OQMD6F2Q01L" localSheetId="14" hidden="1">#REF!</definedName>
    <definedName name="BExQ9UTANMJCK7LJ4OQMD6F2Q01L" localSheetId="16" hidden="1">#REF!</definedName>
    <definedName name="BExQ9UTANMJCK7LJ4OQMD6F2Q01L" localSheetId="15" hidden="1">#REF!</definedName>
    <definedName name="BExQ9UTANMJCK7LJ4OQMD6F2Q01L" localSheetId="18" hidden="1">#REF!</definedName>
    <definedName name="BExQ9UTANMJCK7LJ4OQMD6F2Q01L" localSheetId="17" hidden="1">#REF!</definedName>
    <definedName name="BExQ9UTANMJCK7LJ4OQMD6F2Q01L" localSheetId="2" hidden="1">#REF!</definedName>
    <definedName name="BExQ9UTANMJCK7LJ4OQMD6F2Q01L" localSheetId="0" hidden="1">#REF!</definedName>
    <definedName name="BExQ9UTANMJCK7LJ4OQMD6F2Q01L" hidden="1">#REF!</definedName>
    <definedName name="BExQ9ZLYHWABXAA9NJDW8ZS0UQ9P" localSheetId="9" hidden="1">[40]ZZCOOM_M03_Q004!#REF!</definedName>
    <definedName name="BExQ9ZLYHWABXAA9NJDW8ZS0UQ9P" localSheetId="6" hidden="1">[40]ZZCOOM_M03_Q004!#REF!</definedName>
    <definedName name="BExQ9ZLYHWABXAA9NJDW8ZS0UQ9P" localSheetId="10" hidden="1">#REF!</definedName>
    <definedName name="BExQ9ZLYHWABXAA9NJDW8ZS0UQ9P" localSheetId="13" hidden="1">#REF!</definedName>
    <definedName name="BExQ9ZLYHWABXAA9NJDW8ZS0UQ9P" localSheetId="14" hidden="1">#REF!</definedName>
    <definedName name="BExQ9ZLYHWABXAA9NJDW8ZS0UQ9P" localSheetId="16" hidden="1">[40]ZZCOOM_M03_Q004!#REF!</definedName>
    <definedName name="BExQ9ZLYHWABXAA9NJDW8ZS0UQ9P" localSheetId="15" hidden="1">[40]ZZCOOM_M03_Q004!#REF!</definedName>
    <definedName name="BExQ9ZLYHWABXAA9NJDW8ZS0UQ9P" localSheetId="18" hidden="1">[40]ZZCOOM_M03_Q004!#REF!</definedName>
    <definedName name="BExQ9ZLYHWABXAA9NJDW8ZS0UQ9P" localSheetId="17" hidden="1">[40]ZZCOOM_M03_Q004!#REF!</definedName>
    <definedName name="BExQ9ZLYHWABXAA9NJDW8ZS0UQ9P" localSheetId="2" hidden="1">#REF!</definedName>
    <definedName name="BExQ9ZLYHWABXAA9NJDW8ZS0UQ9P" localSheetId="0" hidden="1">[40]ZZCOOM_M03_Q004!#REF!</definedName>
    <definedName name="BExQ9ZLYHWABXAA9NJDW8ZS0UQ9P" hidden="1">[40]ZZCOOM_M03_Q004!#REF!</definedName>
    <definedName name="BExQ9ZWQ19KSRZNZNPY6ZNWEST1J" localSheetId="5" hidden="1">#REF!</definedName>
    <definedName name="BExQ9ZWQ19KSRZNZNPY6ZNWEST1J" localSheetId="9" hidden="1">#REF!</definedName>
    <definedName name="BExQ9ZWQ19KSRZNZNPY6ZNWEST1J" localSheetId="6" hidden="1">#REF!</definedName>
    <definedName name="BExQ9ZWQ19KSRZNZNPY6ZNWEST1J" localSheetId="10" hidden="1">#REF!</definedName>
    <definedName name="BExQ9ZWQ19KSRZNZNPY6ZNWEST1J" localSheetId="13" hidden="1">#REF!</definedName>
    <definedName name="BExQ9ZWQ19KSRZNZNPY6ZNWEST1J" localSheetId="14" hidden="1">#REF!</definedName>
    <definedName name="BExQ9ZWQ19KSRZNZNPY6ZNWEST1J" localSheetId="16" hidden="1">#REF!</definedName>
    <definedName name="BExQ9ZWQ19KSRZNZNPY6ZNWEST1J" localSheetId="15" hidden="1">#REF!</definedName>
    <definedName name="BExQ9ZWQ19KSRZNZNPY6ZNWEST1J" localSheetId="18" hidden="1">#REF!</definedName>
    <definedName name="BExQ9ZWQ19KSRZNZNPY6ZNWEST1J" localSheetId="17" hidden="1">#REF!</definedName>
    <definedName name="BExQ9ZWQ19KSRZNZNPY6ZNWEST1J" localSheetId="2" hidden="1">#REF!</definedName>
    <definedName name="BExQ9ZWQ19KSRZNZNPY6ZNWEST1J" localSheetId="0" hidden="1">#REF!</definedName>
    <definedName name="BExQ9ZWQ19KSRZNZNPY6ZNWEST1J" hidden="1">#REF!</definedName>
    <definedName name="BExQA324HSCK40ENJUT9CS9EC71B" localSheetId="5" hidden="1">#REF!</definedName>
    <definedName name="BExQA324HSCK40ENJUT9CS9EC71B" localSheetId="9" hidden="1">#REF!</definedName>
    <definedName name="BExQA324HSCK40ENJUT9CS9EC71B" localSheetId="6" hidden="1">#REF!</definedName>
    <definedName name="BExQA324HSCK40ENJUT9CS9EC71B" localSheetId="10" hidden="1">#REF!</definedName>
    <definedName name="BExQA324HSCK40ENJUT9CS9EC71B" localSheetId="13" hidden="1">#REF!</definedName>
    <definedName name="BExQA324HSCK40ENJUT9CS9EC71B" localSheetId="14" hidden="1">#REF!</definedName>
    <definedName name="BExQA324HSCK40ENJUT9CS9EC71B" localSheetId="16" hidden="1">#REF!</definedName>
    <definedName name="BExQA324HSCK40ENJUT9CS9EC71B" localSheetId="15" hidden="1">#REF!</definedName>
    <definedName name="BExQA324HSCK40ENJUT9CS9EC71B" localSheetId="18" hidden="1">#REF!</definedName>
    <definedName name="BExQA324HSCK40ENJUT9CS9EC71B" localSheetId="17" hidden="1">#REF!</definedName>
    <definedName name="BExQA324HSCK40ENJUT9CS9EC71B" localSheetId="2" hidden="1">#REF!</definedName>
    <definedName name="BExQA324HSCK40ENJUT9CS9EC71B" localSheetId="0" hidden="1">#REF!</definedName>
    <definedName name="BExQA324HSCK40ENJUT9CS9EC71B" hidden="1">#REF!</definedName>
    <definedName name="BExQA55GY0STSNBWQCWN8E31ZXCS" localSheetId="5" hidden="1">#REF!</definedName>
    <definedName name="BExQA55GY0STSNBWQCWN8E31ZXCS" localSheetId="9" hidden="1">#REF!</definedName>
    <definedName name="BExQA55GY0STSNBWQCWN8E31ZXCS" localSheetId="6" hidden="1">#REF!</definedName>
    <definedName name="BExQA55GY0STSNBWQCWN8E31ZXCS" localSheetId="10" hidden="1">#REF!</definedName>
    <definedName name="BExQA55GY0STSNBWQCWN8E31ZXCS" localSheetId="13" hidden="1">#REF!</definedName>
    <definedName name="BExQA55GY0STSNBWQCWN8E31ZXCS" localSheetId="14" hidden="1">#REF!</definedName>
    <definedName name="BExQA55GY0STSNBWQCWN8E31ZXCS" localSheetId="16" hidden="1">#REF!</definedName>
    <definedName name="BExQA55GY0STSNBWQCWN8E31ZXCS" localSheetId="15" hidden="1">#REF!</definedName>
    <definedName name="BExQA55GY0STSNBWQCWN8E31ZXCS" localSheetId="18" hidden="1">#REF!</definedName>
    <definedName name="BExQA55GY0STSNBWQCWN8E31ZXCS" localSheetId="17" hidden="1">#REF!</definedName>
    <definedName name="BExQA55GY0STSNBWQCWN8E31ZXCS" localSheetId="2" hidden="1">#REF!</definedName>
    <definedName name="BExQA55GY0STSNBWQCWN8E31ZXCS" localSheetId="0" hidden="1">#REF!</definedName>
    <definedName name="BExQA55GY0STSNBWQCWN8E31ZXCS" hidden="1">#REF!</definedName>
    <definedName name="BExQA7URC7M82I0T9RUF90GCS15S" localSheetId="5" hidden="1">#REF!</definedName>
    <definedName name="BExQA7URC7M82I0T9RUF90GCS15S" localSheetId="9" hidden="1">#REF!</definedName>
    <definedName name="BExQA7URC7M82I0T9RUF90GCS15S" localSheetId="6" hidden="1">#REF!</definedName>
    <definedName name="BExQA7URC7M82I0T9RUF90GCS15S" localSheetId="10" hidden="1">#REF!</definedName>
    <definedName name="BExQA7URC7M82I0T9RUF90GCS15S" localSheetId="13" hidden="1">#REF!</definedName>
    <definedName name="BExQA7URC7M82I0T9RUF90GCS15S" localSheetId="14" hidden="1">#REF!</definedName>
    <definedName name="BExQA7URC7M82I0T9RUF90GCS15S" localSheetId="16" hidden="1">#REF!</definedName>
    <definedName name="BExQA7URC7M82I0T9RUF90GCS15S" localSheetId="15" hidden="1">#REF!</definedName>
    <definedName name="BExQA7URC7M82I0T9RUF90GCS15S" localSheetId="18" hidden="1">#REF!</definedName>
    <definedName name="BExQA7URC7M82I0T9RUF90GCS15S" localSheetId="17" hidden="1">#REF!</definedName>
    <definedName name="BExQA7URC7M82I0T9RUF90GCS15S" localSheetId="2" hidden="1">#REF!</definedName>
    <definedName name="BExQA7URC7M82I0T9RUF90GCS15S" localSheetId="0" hidden="1">#REF!</definedName>
    <definedName name="BExQA7URC7M82I0T9RUF90GCS15S" hidden="1">#REF!</definedName>
    <definedName name="BExQA9HZIN9XEMHEEVHT99UU9Z82" localSheetId="5" hidden="1">#REF!</definedName>
    <definedName name="BExQA9HZIN9XEMHEEVHT99UU9Z82" localSheetId="9" hidden="1">#REF!</definedName>
    <definedName name="BExQA9HZIN9XEMHEEVHT99UU9Z82" localSheetId="6" hidden="1">#REF!</definedName>
    <definedName name="BExQA9HZIN9XEMHEEVHT99UU9Z82" localSheetId="10" hidden="1">#REF!</definedName>
    <definedName name="BExQA9HZIN9XEMHEEVHT99UU9Z82" localSheetId="13" hidden="1">#REF!</definedName>
    <definedName name="BExQA9HZIN9XEMHEEVHT99UU9Z82" localSheetId="14" hidden="1">#REF!</definedName>
    <definedName name="BExQA9HZIN9XEMHEEVHT99UU9Z82" localSheetId="16" hidden="1">#REF!</definedName>
    <definedName name="BExQA9HZIN9XEMHEEVHT99UU9Z82" localSheetId="15" hidden="1">#REF!</definedName>
    <definedName name="BExQA9HZIN9XEMHEEVHT99UU9Z82" localSheetId="18" hidden="1">#REF!</definedName>
    <definedName name="BExQA9HZIN9XEMHEEVHT99UU9Z82" localSheetId="17" hidden="1">#REF!</definedName>
    <definedName name="BExQA9HZIN9XEMHEEVHT99UU9Z82" localSheetId="2" hidden="1">#REF!</definedName>
    <definedName name="BExQA9HZIN9XEMHEEVHT99UU9Z82" localSheetId="0" hidden="1">#REF!</definedName>
    <definedName name="BExQA9HZIN9XEMHEEVHT99UU9Z82" hidden="1">#REF!</definedName>
    <definedName name="BExQAELFYH92K8CJL155181UDORO" localSheetId="5" hidden="1">#REF!</definedName>
    <definedName name="BExQAELFYH92K8CJL155181UDORO" localSheetId="9" hidden="1">#REF!</definedName>
    <definedName name="BExQAELFYH92K8CJL155181UDORO" localSheetId="6" hidden="1">#REF!</definedName>
    <definedName name="BExQAELFYH92K8CJL155181UDORO" localSheetId="10" hidden="1">#REF!</definedName>
    <definedName name="BExQAELFYH92K8CJL155181UDORO" localSheetId="13" hidden="1">#REF!</definedName>
    <definedName name="BExQAELFYH92K8CJL155181UDORO" localSheetId="14" hidden="1">#REF!</definedName>
    <definedName name="BExQAELFYH92K8CJL155181UDORO" localSheetId="16" hidden="1">#REF!</definedName>
    <definedName name="BExQAELFYH92K8CJL155181UDORO" localSheetId="15" hidden="1">#REF!</definedName>
    <definedName name="BExQAELFYH92K8CJL155181UDORO" localSheetId="18" hidden="1">#REF!</definedName>
    <definedName name="BExQAELFYH92K8CJL155181UDORO" localSheetId="17" hidden="1">#REF!</definedName>
    <definedName name="BExQAELFYH92K8CJL155181UDORO" localSheetId="2" hidden="1">#REF!</definedName>
    <definedName name="BExQAELFYH92K8CJL155181UDORO" localSheetId="0" hidden="1">#REF!</definedName>
    <definedName name="BExQAELFYH92K8CJL155181UDORO" hidden="1">#REF!</definedName>
    <definedName name="BExQAG8PP8R5NJKNQD1U4QOSD6X5" localSheetId="5" hidden="1">#REF!</definedName>
    <definedName name="BExQAG8PP8R5NJKNQD1U4QOSD6X5" localSheetId="9" hidden="1">#REF!</definedName>
    <definedName name="BExQAG8PP8R5NJKNQD1U4QOSD6X5" localSheetId="6" hidden="1">#REF!</definedName>
    <definedName name="BExQAG8PP8R5NJKNQD1U4QOSD6X5" localSheetId="10" hidden="1">#REF!</definedName>
    <definedName name="BExQAG8PP8R5NJKNQD1U4QOSD6X5" localSheetId="13" hidden="1">#REF!</definedName>
    <definedName name="BExQAG8PP8R5NJKNQD1U4QOSD6X5" localSheetId="14" hidden="1">#REF!</definedName>
    <definedName name="BExQAG8PP8R5NJKNQD1U4QOSD6X5" localSheetId="16" hidden="1">#REF!</definedName>
    <definedName name="BExQAG8PP8R5NJKNQD1U4QOSD6X5" localSheetId="15" hidden="1">#REF!</definedName>
    <definedName name="BExQAG8PP8R5NJKNQD1U4QOSD6X5" localSheetId="18" hidden="1">#REF!</definedName>
    <definedName name="BExQAG8PP8R5NJKNQD1U4QOSD6X5" localSheetId="17" hidden="1">#REF!</definedName>
    <definedName name="BExQAG8PP8R5NJKNQD1U4QOSD6X5" localSheetId="2" hidden="1">#REF!</definedName>
    <definedName name="BExQAG8PP8R5NJKNQD1U4QOSD6X5" localSheetId="0" hidden="1">#REF!</definedName>
    <definedName name="BExQAG8PP8R5NJKNQD1U4QOSD6X5" hidden="1">#REF!</definedName>
    <definedName name="BExQAVTR32SDHZQ69KNYF6UXXKS2" localSheetId="5" hidden="1">#REF!</definedName>
    <definedName name="BExQAVTR32SDHZQ69KNYF6UXXKS2" localSheetId="9" hidden="1">#REF!</definedName>
    <definedName name="BExQAVTR32SDHZQ69KNYF6UXXKS2" localSheetId="6" hidden="1">#REF!</definedName>
    <definedName name="BExQAVTR32SDHZQ69KNYF6UXXKS2" localSheetId="10" hidden="1">#REF!</definedName>
    <definedName name="BExQAVTR32SDHZQ69KNYF6UXXKS2" localSheetId="13" hidden="1">#REF!</definedName>
    <definedName name="BExQAVTR32SDHZQ69KNYF6UXXKS2" localSheetId="14" hidden="1">#REF!</definedName>
    <definedName name="BExQAVTR32SDHZQ69KNYF6UXXKS2" localSheetId="16" hidden="1">#REF!</definedName>
    <definedName name="BExQAVTR32SDHZQ69KNYF6UXXKS2" localSheetId="15" hidden="1">#REF!</definedName>
    <definedName name="BExQAVTR32SDHZQ69KNYF6UXXKS2" localSheetId="18" hidden="1">#REF!</definedName>
    <definedName name="BExQAVTR32SDHZQ69KNYF6UXXKS2" localSheetId="17" hidden="1">#REF!</definedName>
    <definedName name="BExQAVTR32SDHZQ69KNYF6UXXKS2" localSheetId="2" hidden="1">#REF!</definedName>
    <definedName name="BExQAVTR32SDHZQ69KNYF6UXXKS2" localSheetId="0" hidden="1">#REF!</definedName>
    <definedName name="BExQAVTR32SDHZQ69KNYF6UXXKS2" hidden="1">#REF!</definedName>
    <definedName name="BExQBBETZJ7LHJ9CLAL3GEKQFEGR" localSheetId="5" hidden="1">#REF!</definedName>
    <definedName name="BExQBBETZJ7LHJ9CLAL3GEKQFEGR" localSheetId="9" hidden="1">#REF!</definedName>
    <definedName name="BExQBBETZJ7LHJ9CLAL3GEKQFEGR" localSheetId="6" hidden="1">#REF!</definedName>
    <definedName name="BExQBBETZJ7LHJ9CLAL3GEKQFEGR" localSheetId="10" hidden="1">#REF!</definedName>
    <definedName name="BExQBBETZJ7LHJ9CLAL3GEKQFEGR" localSheetId="13" hidden="1">#REF!</definedName>
    <definedName name="BExQBBETZJ7LHJ9CLAL3GEKQFEGR" localSheetId="14" hidden="1">#REF!</definedName>
    <definedName name="BExQBBETZJ7LHJ9CLAL3GEKQFEGR" localSheetId="16" hidden="1">#REF!</definedName>
    <definedName name="BExQBBETZJ7LHJ9CLAL3GEKQFEGR" localSheetId="15" hidden="1">#REF!</definedName>
    <definedName name="BExQBBETZJ7LHJ9CLAL3GEKQFEGR" localSheetId="18" hidden="1">#REF!</definedName>
    <definedName name="BExQBBETZJ7LHJ9CLAL3GEKQFEGR" localSheetId="17" hidden="1">#REF!</definedName>
    <definedName name="BExQBBETZJ7LHJ9CLAL3GEKQFEGR" localSheetId="2" hidden="1">#REF!</definedName>
    <definedName name="BExQBBETZJ7LHJ9CLAL3GEKQFEGR" localSheetId="0" hidden="1">#REF!</definedName>
    <definedName name="BExQBBETZJ7LHJ9CLAL3GEKQFEGR" hidden="1">#REF!</definedName>
    <definedName name="BExQBDICMZTSA1X73TMHNO4JSFLN" localSheetId="5" hidden="1">#REF!</definedName>
    <definedName name="BExQBDICMZTSA1X73TMHNO4JSFLN" localSheetId="9" hidden="1">#REF!</definedName>
    <definedName name="BExQBDICMZTSA1X73TMHNO4JSFLN" localSheetId="6" hidden="1">#REF!</definedName>
    <definedName name="BExQBDICMZTSA1X73TMHNO4JSFLN" localSheetId="10" hidden="1">#REF!</definedName>
    <definedName name="BExQBDICMZTSA1X73TMHNO4JSFLN" localSheetId="13" hidden="1">#REF!</definedName>
    <definedName name="BExQBDICMZTSA1X73TMHNO4JSFLN" localSheetId="14" hidden="1">#REF!</definedName>
    <definedName name="BExQBDICMZTSA1X73TMHNO4JSFLN" localSheetId="16" hidden="1">#REF!</definedName>
    <definedName name="BExQBDICMZTSA1X73TMHNO4JSFLN" localSheetId="15" hidden="1">#REF!</definedName>
    <definedName name="BExQBDICMZTSA1X73TMHNO4JSFLN" localSheetId="18" hidden="1">#REF!</definedName>
    <definedName name="BExQBDICMZTSA1X73TMHNO4JSFLN" localSheetId="17" hidden="1">#REF!</definedName>
    <definedName name="BExQBDICMZTSA1X73TMHNO4JSFLN" localSheetId="2" hidden="1">#REF!</definedName>
    <definedName name="BExQBDICMZTSA1X73TMHNO4JSFLN" localSheetId="0" hidden="1">#REF!</definedName>
    <definedName name="BExQBDICMZTSA1X73TMHNO4JSFLN" hidden="1">#REF!</definedName>
    <definedName name="BExQBEER6CRCRPSSL61S0OMH57ZA" localSheetId="5" hidden="1">#REF!</definedName>
    <definedName name="BExQBEER6CRCRPSSL61S0OMH57ZA" localSheetId="9" hidden="1">#REF!</definedName>
    <definedName name="BExQBEER6CRCRPSSL61S0OMH57ZA" localSheetId="6" hidden="1">#REF!</definedName>
    <definedName name="BExQBEER6CRCRPSSL61S0OMH57ZA" localSheetId="10" hidden="1">#REF!</definedName>
    <definedName name="BExQBEER6CRCRPSSL61S0OMH57ZA" localSheetId="13" hidden="1">#REF!</definedName>
    <definedName name="BExQBEER6CRCRPSSL61S0OMH57ZA" localSheetId="14" hidden="1">#REF!</definedName>
    <definedName name="BExQBEER6CRCRPSSL61S0OMH57ZA" localSheetId="16" hidden="1">#REF!</definedName>
    <definedName name="BExQBEER6CRCRPSSL61S0OMH57ZA" localSheetId="15" hidden="1">#REF!</definedName>
    <definedName name="BExQBEER6CRCRPSSL61S0OMH57ZA" localSheetId="18" hidden="1">#REF!</definedName>
    <definedName name="BExQBEER6CRCRPSSL61S0OMH57ZA" localSheetId="17" hidden="1">#REF!</definedName>
    <definedName name="BExQBEER6CRCRPSSL61S0OMH57ZA" localSheetId="2" hidden="1">#REF!</definedName>
    <definedName name="BExQBEER6CRCRPSSL61S0OMH57ZA" localSheetId="0" hidden="1">#REF!</definedName>
    <definedName name="BExQBEER6CRCRPSSL61S0OMH57ZA" hidden="1">#REF!</definedName>
    <definedName name="BExQBFR753FNBMC27WEQJT8UKANJ" localSheetId="5" hidden="1">#REF!</definedName>
    <definedName name="BExQBFR753FNBMC27WEQJT8UKANJ" localSheetId="9" hidden="1">#REF!</definedName>
    <definedName name="BExQBFR753FNBMC27WEQJT8UKANJ" localSheetId="6" hidden="1">#REF!</definedName>
    <definedName name="BExQBFR753FNBMC27WEQJT8UKANJ" localSheetId="10" hidden="1">#REF!</definedName>
    <definedName name="BExQBFR753FNBMC27WEQJT8UKANJ" localSheetId="13" hidden="1">#REF!</definedName>
    <definedName name="BExQBFR753FNBMC27WEQJT8UKANJ" localSheetId="14" hidden="1">#REF!</definedName>
    <definedName name="BExQBFR753FNBMC27WEQJT8UKANJ" localSheetId="16" hidden="1">#REF!</definedName>
    <definedName name="BExQBFR753FNBMC27WEQJT8UKANJ" localSheetId="15" hidden="1">#REF!</definedName>
    <definedName name="BExQBFR753FNBMC27WEQJT8UKANJ" localSheetId="18" hidden="1">#REF!</definedName>
    <definedName name="BExQBFR753FNBMC27WEQJT8UKANJ" localSheetId="17" hidden="1">#REF!</definedName>
    <definedName name="BExQBFR753FNBMC27WEQJT8UKANJ" localSheetId="2" hidden="1">#REF!</definedName>
    <definedName name="BExQBFR753FNBMC27WEQJT8UKANJ" localSheetId="0" hidden="1">#REF!</definedName>
    <definedName name="BExQBFR753FNBMC27WEQJT8UKANJ" hidden="1">#REF!</definedName>
    <definedName name="BExQBIGGY5TXI2FJVVZSLZ0LTZYH" localSheetId="5" hidden="1">#REF!</definedName>
    <definedName name="BExQBIGGY5TXI2FJVVZSLZ0LTZYH" localSheetId="9" hidden="1">#REF!</definedName>
    <definedName name="BExQBIGGY5TXI2FJVVZSLZ0LTZYH" localSheetId="6" hidden="1">#REF!</definedName>
    <definedName name="BExQBIGGY5TXI2FJVVZSLZ0LTZYH" localSheetId="10" hidden="1">#REF!</definedName>
    <definedName name="BExQBIGGY5TXI2FJVVZSLZ0LTZYH" localSheetId="13" hidden="1">#REF!</definedName>
    <definedName name="BExQBIGGY5TXI2FJVVZSLZ0LTZYH" localSheetId="14" hidden="1">#REF!</definedName>
    <definedName name="BExQBIGGY5TXI2FJVVZSLZ0LTZYH" localSheetId="16" hidden="1">#REF!</definedName>
    <definedName name="BExQBIGGY5TXI2FJVVZSLZ0LTZYH" localSheetId="15" hidden="1">#REF!</definedName>
    <definedName name="BExQBIGGY5TXI2FJVVZSLZ0LTZYH" localSheetId="18" hidden="1">#REF!</definedName>
    <definedName name="BExQBIGGY5TXI2FJVVZSLZ0LTZYH" localSheetId="17" hidden="1">#REF!</definedName>
    <definedName name="BExQBIGGY5TXI2FJVVZSLZ0LTZYH" localSheetId="2" hidden="1">#REF!</definedName>
    <definedName name="BExQBIGGY5TXI2FJVVZSLZ0LTZYH" localSheetId="0" hidden="1">#REF!</definedName>
    <definedName name="BExQBIGGY5TXI2FJVVZSLZ0LTZYH" hidden="1">#REF!</definedName>
    <definedName name="BExQBM1RUSIQ85LLMM2159BYDPIP" localSheetId="5" hidden="1">#REF!</definedName>
    <definedName name="BExQBM1RUSIQ85LLMM2159BYDPIP" localSheetId="9" hidden="1">#REF!</definedName>
    <definedName name="BExQBM1RUSIQ85LLMM2159BYDPIP" localSheetId="6" hidden="1">#REF!</definedName>
    <definedName name="BExQBM1RUSIQ85LLMM2159BYDPIP" localSheetId="10" hidden="1">#REF!</definedName>
    <definedName name="BExQBM1RUSIQ85LLMM2159BYDPIP" localSheetId="13" hidden="1">#REF!</definedName>
    <definedName name="BExQBM1RUSIQ85LLMM2159BYDPIP" localSheetId="14" hidden="1">#REF!</definedName>
    <definedName name="BExQBM1RUSIQ85LLMM2159BYDPIP" localSheetId="16" hidden="1">#REF!</definedName>
    <definedName name="BExQBM1RUSIQ85LLMM2159BYDPIP" localSheetId="15" hidden="1">#REF!</definedName>
    <definedName name="BExQBM1RUSIQ85LLMM2159BYDPIP" localSheetId="18" hidden="1">#REF!</definedName>
    <definedName name="BExQBM1RUSIQ85LLMM2159BYDPIP" localSheetId="17" hidden="1">#REF!</definedName>
    <definedName name="BExQBM1RUSIQ85LLMM2159BYDPIP" localSheetId="2" hidden="1">#REF!</definedName>
    <definedName name="BExQBM1RUSIQ85LLMM2159BYDPIP" localSheetId="0" hidden="1">#REF!</definedName>
    <definedName name="BExQBM1RUSIQ85LLMM2159BYDPIP" hidden="1">#REF!</definedName>
    <definedName name="BExQBOWE543K7PGA5S7SVU2QKPM3" localSheetId="5" hidden="1">#REF!</definedName>
    <definedName name="BExQBOWE543K7PGA5S7SVU2QKPM3" localSheetId="9" hidden="1">#REF!</definedName>
    <definedName name="BExQBOWE543K7PGA5S7SVU2QKPM3" localSheetId="6" hidden="1">#REF!</definedName>
    <definedName name="BExQBOWE543K7PGA5S7SVU2QKPM3" localSheetId="10" hidden="1">#REF!</definedName>
    <definedName name="BExQBOWE543K7PGA5S7SVU2QKPM3" localSheetId="13" hidden="1">#REF!</definedName>
    <definedName name="BExQBOWE543K7PGA5S7SVU2QKPM3" localSheetId="14" hidden="1">#REF!</definedName>
    <definedName name="BExQBOWE543K7PGA5S7SVU2QKPM3" localSheetId="16" hidden="1">#REF!</definedName>
    <definedName name="BExQBOWE543K7PGA5S7SVU2QKPM3" localSheetId="15" hidden="1">#REF!</definedName>
    <definedName name="BExQBOWE543K7PGA5S7SVU2QKPM3" localSheetId="18" hidden="1">#REF!</definedName>
    <definedName name="BExQBOWE543K7PGA5S7SVU2QKPM3" localSheetId="17" hidden="1">#REF!</definedName>
    <definedName name="BExQBOWE543K7PGA5S7SVU2QKPM3" localSheetId="2" hidden="1">#REF!</definedName>
    <definedName name="BExQBOWE543K7PGA5S7SVU2QKPM3" localSheetId="0" hidden="1">#REF!</definedName>
    <definedName name="BExQBOWE543K7PGA5S7SVU2QKPM3" hidden="1">#REF!</definedName>
    <definedName name="BExQBPSOZ47V81YAEURP0NQJNTJH" localSheetId="5" hidden="1">#REF!</definedName>
    <definedName name="BExQBPSOZ47V81YAEURP0NQJNTJH" localSheetId="9" hidden="1">#REF!</definedName>
    <definedName name="BExQBPSOZ47V81YAEURP0NQJNTJH" localSheetId="6" hidden="1">#REF!</definedName>
    <definedName name="BExQBPSOZ47V81YAEURP0NQJNTJH" localSheetId="10" hidden="1">#REF!</definedName>
    <definedName name="BExQBPSOZ47V81YAEURP0NQJNTJH" localSheetId="13" hidden="1">#REF!</definedName>
    <definedName name="BExQBPSOZ47V81YAEURP0NQJNTJH" localSheetId="14" hidden="1">#REF!</definedName>
    <definedName name="BExQBPSOZ47V81YAEURP0NQJNTJH" localSheetId="16" hidden="1">#REF!</definedName>
    <definedName name="BExQBPSOZ47V81YAEURP0NQJNTJH" localSheetId="15" hidden="1">#REF!</definedName>
    <definedName name="BExQBPSOZ47V81YAEURP0NQJNTJH" localSheetId="18" hidden="1">#REF!</definedName>
    <definedName name="BExQBPSOZ47V81YAEURP0NQJNTJH" localSheetId="17" hidden="1">#REF!</definedName>
    <definedName name="BExQBPSOZ47V81YAEURP0NQJNTJH" localSheetId="2" hidden="1">#REF!</definedName>
    <definedName name="BExQBPSOZ47V81YAEURP0NQJNTJH" localSheetId="0" hidden="1">#REF!</definedName>
    <definedName name="BExQBPSOZ47V81YAEURP0NQJNTJH" hidden="1">#REF!</definedName>
    <definedName name="BExQC5TWT21CGBKD0IHAXTIN2QB8" localSheetId="5" hidden="1">#REF!</definedName>
    <definedName name="BExQC5TWT21CGBKD0IHAXTIN2QB8" localSheetId="9" hidden="1">#REF!</definedName>
    <definedName name="BExQC5TWT21CGBKD0IHAXTIN2QB8" localSheetId="6" hidden="1">#REF!</definedName>
    <definedName name="BExQC5TWT21CGBKD0IHAXTIN2QB8" localSheetId="10" hidden="1">#REF!</definedName>
    <definedName name="BExQC5TWT21CGBKD0IHAXTIN2QB8" localSheetId="13" hidden="1">#REF!</definedName>
    <definedName name="BExQC5TWT21CGBKD0IHAXTIN2QB8" localSheetId="14" hidden="1">#REF!</definedName>
    <definedName name="BExQC5TWT21CGBKD0IHAXTIN2QB8" localSheetId="16" hidden="1">#REF!</definedName>
    <definedName name="BExQC5TWT21CGBKD0IHAXTIN2QB8" localSheetId="15" hidden="1">#REF!</definedName>
    <definedName name="BExQC5TWT21CGBKD0IHAXTIN2QB8" localSheetId="18" hidden="1">#REF!</definedName>
    <definedName name="BExQC5TWT21CGBKD0IHAXTIN2QB8" localSheetId="17" hidden="1">#REF!</definedName>
    <definedName name="BExQC5TWT21CGBKD0IHAXTIN2QB8" localSheetId="2" hidden="1">#REF!</definedName>
    <definedName name="BExQC5TWT21CGBKD0IHAXTIN2QB8" localSheetId="0" hidden="1">#REF!</definedName>
    <definedName name="BExQC5TWT21CGBKD0IHAXTIN2QB8" hidden="1">#REF!</definedName>
    <definedName name="BExQC94JL9F5GW4S8DQCAF4WB2DA" localSheetId="5" hidden="1">#REF!</definedName>
    <definedName name="BExQC94JL9F5GW4S8DQCAF4WB2DA" localSheetId="9" hidden="1">#REF!</definedName>
    <definedName name="BExQC94JL9F5GW4S8DQCAF4WB2DA" localSheetId="6" hidden="1">#REF!</definedName>
    <definedName name="BExQC94JL9F5GW4S8DQCAF4WB2DA" localSheetId="10" hidden="1">#REF!</definedName>
    <definedName name="BExQC94JL9F5GW4S8DQCAF4WB2DA" localSheetId="13" hidden="1">#REF!</definedName>
    <definedName name="BExQC94JL9F5GW4S8DQCAF4WB2DA" localSheetId="14" hidden="1">#REF!</definedName>
    <definedName name="BExQC94JL9F5GW4S8DQCAF4WB2DA" localSheetId="16" hidden="1">#REF!</definedName>
    <definedName name="BExQC94JL9F5GW4S8DQCAF4WB2DA" localSheetId="15" hidden="1">#REF!</definedName>
    <definedName name="BExQC94JL9F5GW4S8DQCAF4WB2DA" localSheetId="18" hidden="1">#REF!</definedName>
    <definedName name="BExQC94JL9F5GW4S8DQCAF4WB2DA" localSheetId="17" hidden="1">#REF!</definedName>
    <definedName name="BExQC94JL9F5GW4S8DQCAF4WB2DA" localSheetId="2" hidden="1">#REF!</definedName>
    <definedName name="BExQC94JL9F5GW4S8DQCAF4WB2DA" localSheetId="0" hidden="1">#REF!</definedName>
    <definedName name="BExQC94JL9F5GW4S8DQCAF4WB2DA" hidden="1">#REF!</definedName>
    <definedName name="BExQCKTD8AT0824LGWREXM1B5D1X" localSheetId="5" hidden="1">#REF!</definedName>
    <definedName name="BExQCKTD8AT0824LGWREXM1B5D1X" localSheetId="9" hidden="1">#REF!</definedName>
    <definedName name="BExQCKTD8AT0824LGWREXM1B5D1X" localSheetId="6" hidden="1">#REF!</definedName>
    <definedName name="BExQCKTD8AT0824LGWREXM1B5D1X" localSheetId="10" hidden="1">#REF!</definedName>
    <definedName name="BExQCKTD8AT0824LGWREXM1B5D1X" localSheetId="13" hidden="1">#REF!</definedName>
    <definedName name="BExQCKTD8AT0824LGWREXM1B5D1X" localSheetId="14" hidden="1">#REF!</definedName>
    <definedName name="BExQCKTD8AT0824LGWREXM1B5D1X" localSheetId="16" hidden="1">#REF!</definedName>
    <definedName name="BExQCKTD8AT0824LGWREXM1B5D1X" localSheetId="15" hidden="1">#REF!</definedName>
    <definedName name="BExQCKTD8AT0824LGWREXM1B5D1X" localSheetId="18" hidden="1">#REF!</definedName>
    <definedName name="BExQCKTD8AT0824LGWREXM1B5D1X" localSheetId="17" hidden="1">#REF!</definedName>
    <definedName name="BExQCKTD8AT0824LGWREXM1B5D1X" localSheetId="2" hidden="1">#REF!</definedName>
    <definedName name="BExQCKTD8AT0824LGWREXM1B5D1X" localSheetId="0" hidden="1">#REF!</definedName>
    <definedName name="BExQCKTD8AT0824LGWREXM1B5D1X" hidden="1">#REF!</definedName>
    <definedName name="BExQCQ7KF4HVXSD72FF3DJGNNO3M" localSheetId="5" hidden="1">#REF!</definedName>
    <definedName name="BExQCQ7KF4HVXSD72FF3DJGNNO3M" localSheetId="9" hidden="1">#REF!</definedName>
    <definedName name="BExQCQ7KF4HVXSD72FF3DJGNNO3M" localSheetId="6" hidden="1">#REF!</definedName>
    <definedName name="BExQCQ7KF4HVXSD72FF3DJGNNO3M" localSheetId="10" hidden="1">#REF!</definedName>
    <definedName name="BExQCQ7KF4HVXSD72FF3DJGNNO3M" localSheetId="13" hidden="1">#REF!</definedName>
    <definedName name="BExQCQ7KF4HVXSD72FF3DJGNNO3M" localSheetId="14" hidden="1">#REF!</definedName>
    <definedName name="BExQCQ7KF4HVXSD72FF3DJGNNO3M" localSheetId="16" hidden="1">#REF!</definedName>
    <definedName name="BExQCQ7KF4HVXSD72FF3DJGNNO3M" localSheetId="15" hidden="1">#REF!</definedName>
    <definedName name="BExQCQ7KF4HVXSD72FF3DJGNNO3M" localSheetId="18" hidden="1">#REF!</definedName>
    <definedName name="BExQCQ7KF4HVXSD72FF3DJGNNO3M" localSheetId="17" hidden="1">#REF!</definedName>
    <definedName name="BExQCQ7KF4HVXSD72FF3DJGNNO3M" localSheetId="2" hidden="1">#REF!</definedName>
    <definedName name="BExQCQ7KF4HVXSD72FF3DJGNNO3M" localSheetId="0" hidden="1">#REF!</definedName>
    <definedName name="BExQCQ7KF4HVXSD72FF3DJGNNO3M" hidden="1">#REF!</definedName>
    <definedName name="BExQCRPJXI0WNJUFFAC39C0PFUFK" localSheetId="5" hidden="1">#REF!</definedName>
    <definedName name="BExQCRPJXI0WNJUFFAC39C0PFUFK" localSheetId="9" hidden="1">#REF!</definedName>
    <definedName name="BExQCRPJXI0WNJUFFAC39C0PFUFK" localSheetId="6" hidden="1">#REF!</definedName>
    <definedName name="BExQCRPJXI0WNJUFFAC39C0PFUFK" localSheetId="10" hidden="1">#REF!</definedName>
    <definedName name="BExQCRPJXI0WNJUFFAC39C0PFUFK" localSheetId="13" hidden="1">#REF!</definedName>
    <definedName name="BExQCRPJXI0WNJUFFAC39C0PFUFK" localSheetId="14" hidden="1">#REF!</definedName>
    <definedName name="BExQCRPJXI0WNJUFFAC39C0PFUFK" localSheetId="16" hidden="1">#REF!</definedName>
    <definedName name="BExQCRPJXI0WNJUFFAC39C0PFUFK" localSheetId="15" hidden="1">#REF!</definedName>
    <definedName name="BExQCRPJXI0WNJUFFAC39C0PFUFK" localSheetId="18" hidden="1">#REF!</definedName>
    <definedName name="BExQCRPJXI0WNJUFFAC39C0PFUFK" localSheetId="17" hidden="1">#REF!</definedName>
    <definedName name="BExQCRPJXI0WNJUFFAC39C0PFUFK" localSheetId="2" hidden="1">#REF!</definedName>
    <definedName name="BExQCRPJXI0WNJUFFAC39C0PFUFK" localSheetId="0" hidden="1">#REF!</definedName>
    <definedName name="BExQCRPJXI0WNJUFFAC39C0PFUFK" hidden="1">#REF!</definedName>
    <definedName name="BExQD571YWOXKR2SX85K5MKQ0AO2" localSheetId="5" hidden="1">#REF!</definedName>
    <definedName name="BExQD571YWOXKR2SX85K5MKQ0AO2" localSheetId="9" hidden="1">#REF!</definedName>
    <definedName name="BExQD571YWOXKR2SX85K5MKQ0AO2" localSheetId="6" hidden="1">#REF!</definedName>
    <definedName name="BExQD571YWOXKR2SX85K5MKQ0AO2" localSheetId="10" hidden="1">#REF!</definedName>
    <definedName name="BExQD571YWOXKR2SX85K5MKQ0AO2" localSheetId="13" hidden="1">#REF!</definedName>
    <definedName name="BExQD571YWOXKR2SX85K5MKQ0AO2" localSheetId="14" hidden="1">#REF!</definedName>
    <definedName name="BExQD571YWOXKR2SX85K5MKQ0AO2" localSheetId="16" hidden="1">#REF!</definedName>
    <definedName name="BExQD571YWOXKR2SX85K5MKQ0AO2" localSheetId="15" hidden="1">#REF!</definedName>
    <definedName name="BExQD571YWOXKR2SX85K5MKQ0AO2" localSheetId="18" hidden="1">#REF!</definedName>
    <definedName name="BExQD571YWOXKR2SX85K5MKQ0AO2" localSheetId="17" hidden="1">#REF!</definedName>
    <definedName name="BExQD571YWOXKR2SX85K5MKQ0AO2" localSheetId="2" hidden="1">#REF!</definedName>
    <definedName name="BExQD571YWOXKR2SX85K5MKQ0AO2" localSheetId="0" hidden="1">#REF!</definedName>
    <definedName name="BExQD571YWOXKR2SX85K5MKQ0AO2" hidden="1">#REF!</definedName>
    <definedName name="BExQDB6VCHN8PNX8EA6JNIEQ2JC2" localSheetId="5" hidden="1">#REF!</definedName>
    <definedName name="BExQDB6VCHN8PNX8EA6JNIEQ2JC2" localSheetId="9" hidden="1">#REF!</definedName>
    <definedName name="BExQDB6VCHN8PNX8EA6JNIEQ2JC2" localSheetId="6" hidden="1">#REF!</definedName>
    <definedName name="BExQDB6VCHN8PNX8EA6JNIEQ2JC2" localSheetId="10" hidden="1">#REF!</definedName>
    <definedName name="BExQDB6VCHN8PNX8EA6JNIEQ2JC2" localSheetId="13" hidden="1">#REF!</definedName>
    <definedName name="BExQDB6VCHN8PNX8EA6JNIEQ2JC2" localSheetId="14" hidden="1">#REF!</definedName>
    <definedName name="BExQDB6VCHN8PNX8EA6JNIEQ2JC2" localSheetId="16" hidden="1">#REF!</definedName>
    <definedName name="BExQDB6VCHN8PNX8EA6JNIEQ2JC2" localSheetId="15" hidden="1">#REF!</definedName>
    <definedName name="BExQDB6VCHN8PNX8EA6JNIEQ2JC2" localSheetId="18" hidden="1">#REF!</definedName>
    <definedName name="BExQDB6VCHN8PNX8EA6JNIEQ2JC2" localSheetId="17" hidden="1">#REF!</definedName>
    <definedName name="BExQDB6VCHN8PNX8EA6JNIEQ2JC2" localSheetId="2" hidden="1">#REF!</definedName>
    <definedName name="BExQDB6VCHN8PNX8EA6JNIEQ2JC2" localSheetId="0" hidden="1">#REF!</definedName>
    <definedName name="BExQDB6VCHN8PNX8EA6JNIEQ2JC2" hidden="1">#REF!</definedName>
    <definedName name="BExQDE1B6U2Q9B73KBENABP71YM1" localSheetId="5" hidden="1">#REF!</definedName>
    <definedName name="BExQDE1B6U2Q9B73KBENABP71YM1" localSheetId="9" hidden="1">#REF!</definedName>
    <definedName name="BExQDE1B6U2Q9B73KBENABP71YM1" localSheetId="6" hidden="1">#REF!</definedName>
    <definedName name="BExQDE1B6U2Q9B73KBENABP71YM1" localSheetId="10" hidden="1">#REF!</definedName>
    <definedName name="BExQDE1B6U2Q9B73KBENABP71YM1" localSheetId="13" hidden="1">#REF!</definedName>
    <definedName name="BExQDE1B6U2Q9B73KBENABP71YM1" localSheetId="14" hidden="1">#REF!</definedName>
    <definedName name="BExQDE1B6U2Q9B73KBENABP71YM1" localSheetId="16" hidden="1">#REF!</definedName>
    <definedName name="BExQDE1B6U2Q9B73KBENABP71YM1" localSheetId="15" hidden="1">#REF!</definedName>
    <definedName name="BExQDE1B6U2Q9B73KBENABP71YM1" localSheetId="18" hidden="1">#REF!</definedName>
    <definedName name="BExQDE1B6U2Q9B73KBENABP71YM1" localSheetId="17" hidden="1">#REF!</definedName>
    <definedName name="BExQDE1B6U2Q9B73KBENABP71YM1" localSheetId="2" hidden="1">#REF!</definedName>
    <definedName name="BExQDE1B6U2Q9B73KBENABP71YM1" localSheetId="0" hidden="1">#REF!</definedName>
    <definedName name="BExQDE1B6U2Q9B73KBENABP71YM1" hidden="1">#REF!</definedName>
    <definedName name="BExQDGQCN7ZW41QDUHOBJUGQAX40" localSheetId="5" hidden="1">#REF!</definedName>
    <definedName name="BExQDGQCN7ZW41QDUHOBJUGQAX40" localSheetId="9" hidden="1">#REF!</definedName>
    <definedName name="BExQDGQCN7ZW41QDUHOBJUGQAX40" localSheetId="6" hidden="1">#REF!</definedName>
    <definedName name="BExQDGQCN7ZW41QDUHOBJUGQAX40" localSheetId="10" hidden="1">#REF!</definedName>
    <definedName name="BExQDGQCN7ZW41QDUHOBJUGQAX40" localSheetId="13" hidden="1">#REF!</definedName>
    <definedName name="BExQDGQCN7ZW41QDUHOBJUGQAX40" localSheetId="14" hidden="1">#REF!</definedName>
    <definedName name="BExQDGQCN7ZW41QDUHOBJUGQAX40" localSheetId="16" hidden="1">#REF!</definedName>
    <definedName name="BExQDGQCN7ZW41QDUHOBJUGQAX40" localSheetId="15" hidden="1">#REF!</definedName>
    <definedName name="BExQDGQCN7ZW41QDUHOBJUGQAX40" localSheetId="18" hidden="1">#REF!</definedName>
    <definedName name="BExQDGQCN7ZW41QDUHOBJUGQAX40" localSheetId="17" hidden="1">#REF!</definedName>
    <definedName name="BExQDGQCN7ZW41QDUHOBJUGQAX40" localSheetId="2" hidden="1">#REF!</definedName>
    <definedName name="BExQDGQCN7ZW41QDUHOBJUGQAX40" localSheetId="0" hidden="1">#REF!</definedName>
    <definedName name="BExQDGQCN7ZW41QDUHOBJUGQAX40" hidden="1">#REF!</definedName>
    <definedName name="BExQED8ZZUEH0WRNOHXI7V9TVC8K" localSheetId="5" hidden="1">#REF!</definedName>
    <definedName name="BExQED8ZZUEH0WRNOHXI7V9TVC8K" localSheetId="9" hidden="1">#REF!</definedName>
    <definedName name="BExQED8ZZUEH0WRNOHXI7V9TVC8K" localSheetId="6" hidden="1">#REF!</definedName>
    <definedName name="BExQED8ZZUEH0WRNOHXI7V9TVC8K" localSheetId="10" hidden="1">#REF!</definedName>
    <definedName name="BExQED8ZZUEH0WRNOHXI7V9TVC8K" localSheetId="13" hidden="1">#REF!</definedName>
    <definedName name="BExQED8ZZUEH0WRNOHXI7V9TVC8K" localSheetId="14" hidden="1">#REF!</definedName>
    <definedName name="BExQED8ZZUEH0WRNOHXI7V9TVC8K" localSheetId="16" hidden="1">#REF!</definedName>
    <definedName name="BExQED8ZZUEH0WRNOHXI7V9TVC8K" localSheetId="15" hidden="1">#REF!</definedName>
    <definedName name="BExQED8ZZUEH0WRNOHXI7V9TVC8K" localSheetId="18" hidden="1">#REF!</definedName>
    <definedName name="BExQED8ZZUEH0WRNOHXI7V9TVC8K" localSheetId="17" hidden="1">#REF!</definedName>
    <definedName name="BExQED8ZZUEH0WRNOHXI7V9TVC8K" localSheetId="2" hidden="1">#REF!</definedName>
    <definedName name="BExQED8ZZUEH0WRNOHXI7V9TVC8K" localSheetId="0" hidden="1">#REF!</definedName>
    <definedName name="BExQED8ZZUEH0WRNOHXI7V9TVC8K" hidden="1">#REF!</definedName>
    <definedName name="BExQEF1PIJIB9J24OB0M4X1WLBB0" localSheetId="5" hidden="1">#REF!</definedName>
    <definedName name="BExQEF1PIJIB9J24OB0M4X1WLBB0" localSheetId="9" hidden="1">#REF!</definedName>
    <definedName name="BExQEF1PIJIB9J24OB0M4X1WLBB0" localSheetId="6" hidden="1">#REF!</definedName>
    <definedName name="BExQEF1PIJIB9J24OB0M4X1WLBB0" localSheetId="10" hidden="1">#REF!</definedName>
    <definedName name="BExQEF1PIJIB9J24OB0M4X1WLBB0" localSheetId="13" hidden="1">#REF!</definedName>
    <definedName name="BExQEF1PIJIB9J24OB0M4X1WLBB0" localSheetId="14" hidden="1">#REF!</definedName>
    <definedName name="BExQEF1PIJIB9J24OB0M4X1WLBB0" localSheetId="16" hidden="1">#REF!</definedName>
    <definedName name="BExQEF1PIJIB9J24OB0M4X1WLBB0" localSheetId="15" hidden="1">#REF!</definedName>
    <definedName name="BExQEF1PIJIB9J24OB0M4X1WLBB0" localSheetId="18" hidden="1">#REF!</definedName>
    <definedName name="BExQEF1PIJIB9J24OB0M4X1WLBB0" localSheetId="17" hidden="1">#REF!</definedName>
    <definedName name="BExQEF1PIJIB9J24OB0M4X1WLBB0" localSheetId="2" hidden="1">#REF!</definedName>
    <definedName name="BExQEF1PIJIB9J24OB0M4X1WLBB0" localSheetId="0" hidden="1">#REF!</definedName>
    <definedName name="BExQEF1PIJIB9J24OB0M4X1WLBB0" hidden="1">#REF!</definedName>
    <definedName name="BExQEMUA4HEFM4OVO8M8MA8PIAW1" localSheetId="5" hidden="1">#REF!</definedName>
    <definedName name="BExQEMUA4HEFM4OVO8M8MA8PIAW1" localSheetId="9" hidden="1">#REF!</definedName>
    <definedName name="BExQEMUA4HEFM4OVO8M8MA8PIAW1" localSheetId="6" hidden="1">#REF!</definedName>
    <definedName name="BExQEMUA4HEFM4OVO8M8MA8PIAW1" localSheetId="10" hidden="1">#REF!</definedName>
    <definedName name="BExQEMUA4HEFM4OVO8M8MA8PIAW1" localSheetId="13" hidden="1">#REF!</definedName>
    <definedName name="BExQEMUA4HEFM4OVO8M8MA8PIAW1" localSheetId="14" hidden="1">#REF!</definedName>
    <definedName name="BExQEMUA4HEFM4OVO8M8MA8PIAW1" localSheetId="16" hidden="1">#REF!</definedName>
    <definedName name="BExQEMUA4HEFM4OVO8M8MA8PIAW1" localSheetId="15" hidden="1">#REF!</definedName>
    <definedName name="BExQEMUA4HEFM4OVO8M8MA8PIAW1" localSheetId="18" hidden="1">#REF!</definedName>
    <definedName name="BExQEMUA4HEFM4OVO8M8MA8PIAW1" localSheetId="17" hidden="1">#REF!</definedName>
    <definedName name="BExQEMUA4HEFM4OVO8M8MA8PIAW1" localSheetId="2" hidden="1">#REF!</definedName>
    <definedName name="BExQEMUA4HEFM4OVO8M8MA8PIAW1" localSheetId="0" hidden="1">#REF!</definedName>
    <definedName name="BExQEMUA4HEFM4OVO8M8MA8PIAW1" hidden="1">#REF!</definedName>
    <definedName name="BExQEP38QPDKB85WG2WOL17IMB5S" localSheetId="5" hidden="1">#REF!</definedName>
    <definedName name="BExQEP38QPDKB85WG2WOL17IMB5S" localSheetId="9" hidden="1">#REF!</definedName>
    <definedName name="BExQEP38QPDKB85WG2WOL17IMB5S" localSheetId="6" hidden="1">#REF!</definedName>
    <definedName name="BExQEP38QPDKB85WG2WOL17IMB5S" localSheetId="10" hidden="1">#REF!</definedName>
    <definedName name="BExQEP38QPDKB85WG2WOL17IMB5S" localSheetId="13" hidden="1">#REF!</definedName>
    <definedName name="BExQEP38QPDKB85WG2WOL17IMB5S" localSheetId="14" hidden="1">#REF!</definedName>
    <definedName name="BExQEP38QPDKB85WG2WOL17IMB5S" localSheetId="16" hidden="1">#REF!</definedName>
    <definedName name="BExQEP38QPDKB85WG2WOL17IMB5S" localSheetId="15" hidden="1">#REF!</definedName>
    <definedName name="BExQEP38QPDKB85WG2WOL17IMB5S" localSheetId="18" hidden="1">#REF!</definedName>
    <definedName name="BExQEP38QPDKB85WG2WOL17IMB5S" localSheetId="17" hidden="1">#REF!</definedName>
    <definedName name="BExQEP38QPDKB85WG2WOL17IMB5S" localSheetId="2" hidden="1">#REF!</definedName>
    <definedName name="BExQEP38QPDKB85WG2WOL17IMB5S" localSheetId="0" hidden="1">#REF!</definedName>
    <definedName name="BExQEP38QPDKB85WG2WOL17IMB5S" hidden="1">#REF!</definedName>
    <definedName name="BExQEQ4XZQFIKUXNU9H7WE7AMZ1U" localSheetId="5" hidden="1">#REF!</definedName>
    <definedName name="BExQEQ4XZQFIKUXNU9H7WE7AMZ1U" localSheetId="9" hidden="1">#REF!</definedName>
    <definedName name="BExQEQ4XZQFIKUXNU9H7WE7AMZ1U" localSheetId="6" hidden="1">#REF!</definedName>
    <definedName name="BExQEQ4XZQFIKUXNU9H7WE7AMZ1U" localSheetId="10" hidden="1">#REF!</definedName>
    <definedName name="BExQEQ4XZQFIKUXNU9H7WE7AMZ1U" localSheetId="13" hidden="1">#REF!</definedName>
    <definedName name="BExQEQ4XZQFIKUXNU9H7WE7AMZ1U" localSheetId="14" hidden="1">#REF!</definedName>
    <definedName name="BExQEQ4XZQFIKUXNU9H7WE7AMZ1U" localSheetId="16" hidden="1">#REF!</definedName>
    <definedName name="BExQEQ4XZQFIKUXNU9H7WE7AMZ1U" localSheetId="15" hidden="1">#REF!</definedName>
    <definedName name="BExQEQ4XZQFIKUXNU9H7WE7AMZ1U" localSheetId="18" hidden="1">#REF!</definedName>
    <definedName name="BExQEQ4XZQFIKUXNU9H7WE7AMZ1U" localSheetId="17" hidden="1">#REF!</definedName>
    <definedName name="BExQEQ4XZQFIKUXNU9H7WE7AMZ1U" localSheetId="2" hidden="1">#REF!</definedName>
    <definedName name="BExQEQ4XZQFIKUXNU9H7WE7AMZ1U" localSheetId="0" hidden="1">#REF!</definedName>
    <definedName name="BExQEQ4XZQFIKUXNU9H7WE7AMZ1U" hidden="1">#REF!</definedName>
    <definedName name="BExQF1OEB07CRAP6ALNNMJNJ3P2D" localSheetId="5" hidden="1">#REF!</definedName>
    <definedName name="BExQF1OEB07CRAP6ALNNMJNJ3P2D" localSheetId="9" hidden="1">#REF!</definedName>
    <definedName name="BExQF1OEB07CRAP6ALNNMJNJ3P2D" localSheetId="6" hidden="1">#REF!</definedName>
    <definedName name="BExQF1OEB07CRAP6ALNNMJNJ3P2D" localSheetId="10" hidden="1">#REF!</definedName>
    <definedName name="BExQF1OEB07CRAP6ALNNMJNJ3P2D" localSheetId="13" hidden="1">#REF!</definedName>
    <definedName name="BExQF1OEB07CRAP6ALNNMJNJ3P2D" localSheetId="14" hidden="1">#REF!</definedName>
    <definedName name="BExQF1OEB07CRAP6ALNNMJNJ3P2D" localSheetId="16" hidden="1">#REF!</definedName>
    <definedName name="BExQF1OEB07CRAP6ALNNMJNJ3P2D" localSheetId="15" hidden="1">#REF!</definedName>
    <definedName name="BExQF1OEB07CRAP6ALNNMJNJ3P2D" localSheetId="18" hidden="1">#REF!</definedName>
    <definedName name="BExQF1OEB07CRAP6ALNNMJNJ3P2D" localSheetId="17" hidden="1">#REF!</definedName>
    <definedName name="BExQF1OEB07CRAP6ALNNMJNJ3P2D" localSheetId="2" hidden="1">#REF!</definedName>
    <definedName name="BExQF1OEB07CRAP6ALNNMJNJ3P2D" localSheetId="0" hidden="1">#REF!</definedName>
    <definedName name="BExQF1OEB07CRAP6ALNNMJNJ3P2D" hidden="1">#REF!</definedName>
    <definedName name="BExQF8KKL224NYD20XYLLM2RE7EW" localSheetId="5" hidden="1">#REF!</definedName>
    <definedName name="BExQF8KKL224NYD20XYLLM2RE7EW" localSheetId="9" hidden="1">#REF!</definedName>
    <definedName name="BExQF8KKL224NYD20XYLLM2RE7EW" localSheetId="6" hidden="1">#REF!</definedName>
    <definedName name="BExQF8KKL224NYD20XYLLM2RE7EW" localSheetId="10" hidden="1">#REF!</definedName>
    <definedName name="BExQF8KKL224NYD20XYLLM2RE7EW" localSheetId="13" hidden="1">#REF!</definedName>
    <definedName name="BExQF8KKL224NYD20XYLLM2RE7EW" localSheetId="14" hidden="1">#REF!</definedName>
    <definedName name="BExQF8KKL224NYD20XYLLM2RE7EW" localSheetId="16" hidden="1">#REF!</definedName>
    <definedName name="BExQF8KKL224NYD20XYLLM2RE7EW" localSheetId="15" hidden="1">#REF!</definedName>
    <definedName name="BExQF8KKL224NYD20XYLLM2RE7EW" localSheetId="18" hidden="1">#REF!</definedName>
    <definedName name="BExQF8KKL224NYD20XYLLM2RE7EW" localSheetId="17" hidden="1">#REF!</definedName>
    <definedName name="BExQF8KKL224NYD20XYLLM2RE7EW" localSheetId="2" hidden="1">#REF!</definedName>
    <definedName name="BExQF8KKL224NYD20XYLLM2RE7EW" localSheetId="0" hidden="1">#REF!</definedName>
    <definedName name="BExQF8KKL224NYD20XYLLM2RE7EW" hidden="1">#REF!</definedName>
    <definedName name="BExQF9X2AQPFJZTCHTU5PTTR0JAH" localSheetId="5" hidden="1">#REF!</definedName>
    <definedName name="BExQF9X2AQPFJZTCHTU5PTTR0JAH" localSheetId="9" hidden="1">#REF!</definedName>
    <definedName name="BExQF9X2AQPFJZTCHTU5PTTR0JAH" localSheetId="6" hidden="1">#REF!</definedName>
    <definedName name="BExQF9X2AQPFJZTCHTU5PTTR0JAH" localSheetId="10" hidden="1">#REF!</definedName>
    <definedName name="BExQF9X2AQPFJZTCHTU5PTTR0JAH" localSheetId="13" hidden="1">#REF!</definedName>
    <definedName name="BExQF9X2AQPFJZTCHTU5PTTR0JAH" localSheetId="14" hidden="1">#REF!</definedName>
    <definedName name="BExQF9X2AQPFJZTCHTU5PTTR0JAH" localSheetId="16" hidden="1">#REF!</definedName>
    <definedName name="BExQF9X2AQPFJZTCHTU5PTTR0JAH" localSheetId="15" hidden="1">#REF!</definedName>
    <definedName name="BExQF9X2AQPFJZTCHTU5PTTR0JAH" localSheetId="18" hidden="1">#REF!</definedName>
    <definedName name="BExQF9X2AQPFJZTCHTU5PTTR0JAH" localSheetId="17" hidden="1">#REF!</definedName>
    <definedName name="BExQF9X2AQPFJZTCHTU5PTTR0JAH" localSheetId="2" hidden="1">#REF!</definedName>
    <definedName name="BExQF9X2AQPFJZTCHTU5PTTR0JAH" localSheetId="0" hidden="1">#REF!</definedName>
    <definedName name="BExQF9X2AQPFJZTCHTU5PTTR0JAH" hidden="1">#REF!</definedName>
    <definedName name="BExQFAINO9ODQZX6NSM8EBTRD04E" localSheetId="5" hidden="1">#REF!</definedName>
    <definedName name="BExQFAINO9ODQZX6NSM8EBTRD04E" localSheetId="9" hidden="1">#REF!</definedName>
    <definedName name="BExQFAINO9ODQZX6NSM8EBTRD04E" localSheetId="6" hidden="1">#REF!</definedName>
    <definedName name="BExQFAINO9ODQZX6NSM8EBTRD04E" localSheetId="10" hidden="1">#REF!</definedName>
    <definedName name="BExQFAINO9ODQZX6NSM8EBTRD04E" localSheetId="13" hidden="1">#REF!</definedName>
    <definedName name="BExQFAINO9ODQZX6NSM8EBTRD04E" localSheetId="14" hidden="1">#REF!</definedName>
    <definedName name="BExQFAINO9ODQZX6NSM8EBTRD04E" localSheetId="16" hidden="1">#REF!</definedName>
    <definedName name="BExQFAINO9ODQZX6NSM8EBTRD04E" localSheetId="15" hidden="1">#REF!</definedName>
    <definedName name="BExQFAINO9ODQZX6NSM8EBTRD04E" localSheetId="18" hidden="1">#REF!</definedName>
    <definedName name="BExQFAINO9ODQZX6NSM8EBTRD04E" localSheetId="17" hidden="1">#REF!</definedName>
    <definedName name="BExQFAINO9ODQZX6NSM8EBTRD04E" localSheetId="2" hidden="1">#REF!</definedName>
    <definedName name="BExQFAINO9ODQZX6NSM8EBTRD04E" localSheetId="0" hidden="1">#REF!</definedName>
    <definedName name="BExQFAINO9ODQZX6NSM8EBTRD04E" hidden="1">#REF!</definedName>
    <definedName name="BExQFC0M9KKFMQKPLPEO2RQDB7MM" localSheetId="5" hidden="1">#REF!</definedName>
    <definedName name="BExQFC0M9KKFMQKPLPEO2RQDB7MM" localSheetId="9" hidden="1">#REF!</definedName>
    <definedName name="BExQFC0M9KKFMQKPLPEO2RQDB7MM" localSheetId="6" hidden="1">#REF!</definedName>
    <definedName name="BExQFC0M9KKFMQKPLPEO2RQDB7MM" localSheetId="10" hidden="1">#REF!</definedName>
    <definedName name="BExQFC0M9KKFMQKPLPEO2RQDB7MM" localSheetId="13" hidden="1">#REF!</definedName>
    <definedName name="BExQFC0M9KKFMQKPLPEO2RQDB7MM" localSheetId="14" hidden="1">#REF!</definedName>
    <definedName name="BExQFC0M9KKFMQKPLPEO2RQDB7MM" localSheetId="16" hidden="1">#REF!</definedName>
    <definedName name="BExQFC0M9KKFMQKPLPEO2RQDB7MM" localSheetId="15" hidden="1">#REF!</definedName>
    <definedName name="BExQFC0M9KKFMQKPLPEO2RQDB7MM" localSheetId="18" hidden="1">#REF!</definedName>
    <definedName name="BExQFC0M9KKFMQKPLPEO2RQDB7MM" localSheetId="17" hidden="1">#REF!</definedName>
    <definedName name="BExQFC0M9KKFMQKPLPEO2RQDB7MM" localSheetId="2" hidden="1">#REF!</definedName>
    <definedName name="BExQFC0M9KKFMQKPLPEO2RQDB7MM" localSheetId="0" hidden="1">#REF!</definedName>
    <definedName name="BExQFC0M9KKFMQKPLPEO2RQDB7MM" hidden="1">#REF!</definedName>
    <definedName name="BExQFEEV7627R8TYZCM28C6V6WHE" localSheetId="5" hidden="1">#REF!</definedName>
    <definedName name="BExQFEEV7627R8TYZCM28C6V6WHE" localSheetId="9" hidden="1">#REF!</definedName>
    <definedName name="BExQFEEV7627R8TYZCM28C6V6WHE" localSheetId="6" hidden="1">#REF!</definedName>
    <definedName name="BExQFEEV7627R8TYZCM28C6V6WHE" localSheetId="10" hidden="1">#REF!</definedName>
    <definedName name="BExQFEEV7627R8TYZCM28C6V6WHE" localSheetId="13" hidden="1">#REF!</definedName>
    <definedName name="BExQFEEV7627R8TYZCM28C6V6WHE" localSheetId="14" hidden="1">#REF!</definedName>
    <definedName name="BExQFEEV7627R8TYZCM28C6V6WHE" localSheetId="16" hidden="1">#REF!</definedName>
    <definedName name="BExQFEEV7627R8TYZCM28C6V6WHE" localSheetId="15" hidden="1">#REF!</definedName>
    <definedName name="BExQFEEV7627R8TYZCM28C6V6WHE" localSheetId="18" hidden="1">#REF!</definedName>
    <definedName name="BExQFEEV7627R8TYZCM28C6V6WHE" localSheetId="17" hidden="1">#REF!</definedName>
    <definedName name="BExQFEEV7627R8TYZCM28C6V6WHE" localSheetId="2" hidden="1">#REF!</definedName>
    <definedName name="BExQFEEV7627R8TYZCM28C6V6WHE" localSheetId="0" hidden="1">#REF!</definedName>
    <definedName name="BExQFEEV7627R8TYZCM28C6V6WHE" hidden="1">#REF!</definedName>
    <definedName name="BExQFEK8NUD04X2OBRA275ADPSDL" localSheetId="5" hidden="1">#REF!</definedName>
    <definedName name="BExQFEK8NUD04X2OBRA275ADPSDL" localSheetId="9" hidden="1">#REF!</definedName>
    <definedName name="BExQFEK8NUD04X2OBRA275ADPSDL" localSheetId="6" hidden="1">#REF!</definedName>
    <definedName name="BExQFEK8NUD04X2OBRA275ADPSDL" localSheetId="10" hidden="1">#REF!</definedName>
    <definedName name="BExQFEK8NUD04X2OBRA275ADPSDL" localSheetId="13" hidden="1">#REF!</definedName>
    <definedName name="BExQFEK8NUD04X2OBRA275ADPSDL" localSheetId="14" hidden="1">#REF!</definedName>
    <definedName name="BExQFEK8NUD04X2OBRA275ADPSDL" localSheetId="16" hidden="1">#REF!</definedName>
    <definedName name="BExQFEK8NUD04X2OBRA275ADPSDL" localSheetId="15" hidden="1">#REF!</definedName>
    <definedName name="BExQFEK8NUD04X2OBRA275ADPSDL" localSheetId="18" hidden="1">#REF!</definedName>
    <definedName name="BExQFEK8NUD04X2OBRA275ADPSDL" localSheetId="17" hidden="1">#REF!</definedName>
    <definedName name="BExQFEK8NUD04X2OBRA275ADPSDL" localSheetId="2" hidden="1">#REF!</definedName>
    <definedName name="BExQFEK8NUD04X2OBRA275ADPSDL" localSheetId="0" hidden="1">#REF!</definedName>
    <definedName name="BExQFEK8NUD04X2OBRA275ADPSDL" hidden="1">#REF!</definedName>
    <definedName name="BExQFGYIWDR4W0YF7XR6E4EWWJ02" localSheetId="5" hidden="1">#REF!</definedName>
    <definedName name="BExQFGYIWDR4W0YF7XR6E4EWWJ02" localSheetId="9" hidden="1">#REF!</definedName>
    <definedName name="BExQFGYIWDR4W0YF7XR6E4EWWJ02" localSheetId="6" hidden="1">#REF!</definedName>
    <definedName name="BExQFGYIWDR4W0YF7XR6E4EWWJ02" localSheetId="10" hidden="1">#REF!</definedName>
    <definedName name="BExQFGYIWDR4W0YF7XR6E4EWWJ02" localSheetId="13" hidden="1">#REF!</definedName>
    <definedName name="BExQFGYIWDR4W0YF7XR6E4EWWJ02" localSheetId="14" hidden="1">#REF!</definedName>
    <definedName name="BExQFGYIWDR4W0YF7XR6E4EWWJ02" localSheetId="16" hidden="1">#REF!</definedName>
    <definedName name="BExQFGYIWDR4W0YF7XR6E4EWWJ02" localSheetId="15" hidden="1">#REF!</definedName>
    <definedName name="BExQFGYIWDR4W0YF7XR6E4EWWJ02" localSheetId="18" hidden="1">#REF!</definedName>
    <definedName name="BExQFGYIWDR4W0YF7XR6E4EWWJ02" localSheetId="17" hidden="1">#REF!</definedName>
    <definedName name="BExQFGYIWDR4W0YF7XR6E4EWWJ02" localSheetId="2" hidden="1">#REF!</definedName>
    <definedName name="BExQFGYIWDR4W0YF7XR6E4EWWJ02" localSheetId="0" hidden="1">#REF!</definedName>
    <definedName name="BExQFGYIWDR4W0YF7XR6E4EWWJ02" hidden="1">#REF!</definedName>
    <definedName name="BExQFPNFKA36IAPS22LAUMBDI4KE" localSheetId="5" hidden="1">#REF!</definedName>
    <definedName name="BExQFPNFKA36IAPS22LAUMBDI4KE" localSheetId="9" hidden="1">#REF!</definedName>
    <definedName name="BExQFPNFKA36IAPS22LAUMBDI4KE" localSheetId="6" hidden="1">#REF!</definedName>
    <definedName name="BExQFPNFKA36IAPS22LAUMBDI4KE" localSheetId="10" hidden="1">#REF!</definedName>
    <definedName name="BExQFPNFKA36IAPS22LAUMBDI4KE" localSheetId="13" hidden="1">#REF!</definedName>
    <definedName name="BExQFPNFKA36IAPS22LAUMBDI4KE" localSheetId="14" hidden="1">#REF!</definedName>
    <definedName name="BExQFPNFKA36IAPS22LAUMBDI4KE" localSheetId="16" hidden="1">#REF!</definedName>
    <definedName name="BExQFPNFKA36IAPS22LAUMBDI4KE" localSheetId="15" hidden="1">#REF!</definedName>
    <definedName name="BExQFPNFKA36IAPS22LAUMBDI4KE" localSheetId="18" hidden="1">#REF!</definedName>
    <definedName name="BExQFPNFKA36IAPS22LAUMBDI4KE" localSheetId="17" hidden="1">#REF!</definedName>
    <definedName name="BExQFPNFKA36IAPS22LAUMBDI4KE" localSheetId="2" hidden="1">#REF!</definedName>
    <definedName name="BExQFPNFKA36IAPS22LAUMBDI4KE" localSheetId="0" hidden="1">#REF!</definedName>
    <definedName name="BExQFPNFKA36IAPS22LAUMBDI4KE" hidden="1">#REF!</definedName>
    <definedName name="BExQFPSWEMA8WBUZ4WK20LR13VSU" localSheetId="5" hidden="1">#REF!</definedName>
    <definedName name="BExQFPSWEMA8WBUZ4WK20LR13VSU" localSheetId="9" hidden="1">#REF!</definedName>
    <definedName name="BExQFPSWEMA8WBUZ4WK20LR13VSU" localSheetId="6" hidden="1">#REF!</definedName>
    <definedName name="BExQFPSWEMA8WBUZ4WK20LR13VSU" localSheetId="10" hidden="1">#REF!</definedName>
    <definedName name="BExQFPSWEMA8WBUZ4WK20LR13VSU" localSheetId="13" hidden="1">#REF!</definedName>
    <definedName name="BExQFPSWEMA8WBUZ4WK20LR13VSU" localSheetId="14" hidden="1">#REF!</definedName>
    <definedName name="BExQFPSWEMA8WBUZ4WK20LR13VSU" localSheetId="16" hidden="1">#REF!</definedName>
    <definedName name="BExQFPSWEMA8WBUZ4WK20LR13VSU" localSheetId="15" hidden="1">#REF!</definedName>
    <definedName name="BExQFPSWEMA8WBUZ4WK20LR13VSU" localSheetId="18" hidden="1">#REF!</definedName>
    <definedName name="BExQFPSWEMA8WBUZ4WK20LR13VSU" localSheetId="17" hidden="1">#REF!</definedName>
    <definedName name="BExQFPSWEMA8WBUZ4WK20LR13VSU" localSheetId="2" hidden="1">#REF!</definedName>
    <definedName name="BExQFPSWEMA8WBUZ4WK20LR13VSU" localSheetId="0" hidden="1">#REF!</definedName>
    <definedName name="BExQFPSWEMA8WBUZ4WK20LR13VSU" hidden="1">#REF!</definedName>
    <definedName name="BExQFVSPOSCCPF1TLJPIWYWYB8A9" localSheetId="5" hidden="1">#REF!</definedName>
    <definedName name="BExQFVSPOSCCPF1TLJPIWYWYB8A9" localSheetId="9" hidden="1">#REF!</definedName>
    <definedName name="BExQFVSPOSCCPF1TLJPIWYWYB8A9" localSheetId="6" hidden="1">#REF!</definedName>
    <definedName name="BExQFVSPOSCCPF1TLJPIWYWYB8A9" localSheetId="10" hidden="1">#REF!</definedName>
    <definedName name="BExQFVSPOSCCPF1TLJPIWYWYB8A9" localSheetId="13" hidden="1">#REF!</definedName>
    <definedName name="BExQFVSPOSCCPF1TLJPIWYWYB8A9" localSheetId="14" hidden="1">#REF!</definedName>
    <definedName name="BExQFVSPOSCCPF1TLJPIWYWYB8A9" localSheetId="16" hidden="1">#REF!</definedName>
    <definedName name="BExQFVSPOSCCPF1TLJPIWYWYB8A9" localSheetId="15" hidden="1">#REF!</definedName>
    <definedName name="BExQFVSPOSCCPF1TLJPIWYWYB8A9" localSheetId="18" hidden="1">#REF!</definedName>
    <definedName name="BExQFVSPOSCCPF1TLJPIWYWYB8A9" localSheetId="17" hidden="1">#REF!</definedName>
    <definedName name="BExQFVSPOSCCPF1TLJPIWYWYB8A9" localSheetId="2" hidden="1">#REF!</definedName>
    <definedName name="BExQFVSPOSCCPF1TLJPIWYWYB8A9" localSheetId="0" hidden="1">#REF!</definedName>
    <definedName name="BExQFVSPOSCCPF1TLJPIWYWYB8A9" hidden="1">#REF!</definedName>
    <definedName name="BExQFWJQXNQAW6LUMOEDS6KMJMYL" localSheetId="5" hidden="1">#REF!</definedName>
    <definedName name="BExQFWJQXNQAW6LUMOEDS6KMJMYL" localSheetId="9" hidden="1">#REF!</definedName>
    <definedName name="BExQFWJQXNQAW6LUMOEDS6KMJMYL" localSheetId="6" hidden="1">#REF!</definedName>
    <definedName name="BExQFWJQXNQAW6LUMOEDS6KMJMYL" localSheetId="10" hidden="1">#REF!</definedName>
    <definedName name="BExQFWJQXNQAW6LUMOEDS6KMJMYL" localSheetId="13" hidden="1">#REF!</definedName>
    <definedName name="BExQFWJQXNQAW6LUMOEDS6KMJMYL" localSheetId="14" hidden="1">#REF!</definedName>
    <definedName name="BExQFWJQXNQAW6LUMOEDS6KMJMYL" localSheetId="16" hidden="1">#REF!</definedName>
    <definedName name="BExQFWJQXNQAW6LUMOEDS6KMJMYL" localSheetId="15" hidden="1">#REF!</definedName>
    <definedName name="BExQFWJQXNQAW6LUMOEDS6KMJMYL" localSheetId="18" hidden="1">#REF!</definedName>
    <definedName name="BExQFWJQXNQAW6LUMOEDS6KMJMYL" localSheetId="17" hidden="1">#REF!</definedName>
    <definedName name="BExQFWJQXNQAW6LUMOEDS6KMJMYL" localSheetId="2" hidden="1">#REF!</definedName>
    <definedName name="BExQFWJQXNQAW6LUMOEDS6KMJMYL" localSheetId="0" hidden="1">#REF!</definedName>
    <definedName name="BExQFWJQXNQAW6LUMOEDS6KMJMYL" hidden="1">#REF!</definedName>
    <definedName name="BExQG8TYRD2G42UA5ZPCRLNKUDMX" localSheetId="5" hidden="1">#REF!</definedName>
    <definedName name="BExQG8TYRD2G42UA5ZPCRLNKUDMX" localSheetId="9" hidden="1">#REF!</definedName>
    <definedName name="BExQG8TYRD2G42UA5ZPCRLNKUDMX" localSheetId="6" hidden="1">#REF!</definedName>
    <definedName name="BExQG8TYRD2G42UA5ZPCRLNKUDMX" localSheetId="10" hidden="1">#REF!</definedName>
    <definedName name="BExQG8TYRD2G42UA5ZPCRLNKUDMX" localSheetId="13" hidden="1">#REF!</definedName>
    <definedName name="BExQG8TYRD2G42UA5ZPCRLNKUDMX" localSheetId="14" hidden="1">#REF!</definedName>
    <definedName name="BExQG8TYRD2G42UA5ZPCRLNKUDMX" localSheetId="16" hidden="1">#REF!</definedName>
    <definedName name="BExQG8TYRD2G42UA5ZPCRLNKUDMX" localSheetId="15" hidden="1">#REF!</definedName>
    <definedName name="BExQG8TYRD2G42UA5ZPCRLNKUDMX" localSheetId="18" hidden="1">#REF!</definedName>
    <definedName name="BExQG8TYRD2G42UA5ZPCRLNKUDMX" localSheetId="17" hidden="1">#REF!</definedName>
    <definedName name="BExQG8TYRD2G42UA5ZPCRLNKUDMX" localSheetId="2" hidden="1">#REF!</definedName>
    <definedName name="BExQG8TYRD2G42UA5ZPCRLNKUDMX" localSheetId="0" hidden="1">#REF!</definedName>
    <definedName name="BExQG8TYRD2G42UA5ZPCRLNKUDMX" hidden="1">#REF!</definedName>
    <definedName name="BExQG9A8OZ31BDN5QEGQGWG59A43" localSheetId="5" hidden="1">#REF!</definedName>
    <definedName name="BExQG9A8OZ31BDN5QEGQGWG59A43" localSheetId="9" hidden="1">#REF!</definedName>
    <definedName name="BExQG9A8OZ31BDN5QEGQGWG59A43" localSheetId="6" hidden="1">#REF!</definedName>
    <definedName name="BExQG9A8OZ31BDN5QEGQGWG59A43" localSheetId="10" hidden="1">#REF!</definedName>
    <definedName name="BExQG9A8OZ31BDN5QEGQGWG59A43" localSheetId="16" hidden="1">#REF!</definedName>
    <definedName name="BExQG9A8OZ31BDN5QEGQGWG59A43" localSheetId="15" hidden="1">#REF!</definedName>
    <definedName name="BExQG9A8OZ31BDN5QEGQGWG59A43" localSheetId="18" hidden="1">#REF!</definedName>
    <definedName name="BExQG9A8OZ31BDN5QEGQGWG59A43" localSheetId="17" hidden="1">#REF!</definedName>
    <definedName name="BExQG9A8OZ31BDN5QEGQGWG59A43" localSheetId="2" hidden="1">#REF!</definedName>
    <definedName name="BExQG9A8OZ31BDN5QEGQGWG59A43" localSheetId="0" hidden="1">#REF!</definedName>
    <definedName name="BExQG9A8OZ31BDN5QEGQGWG59A43" hidden="1">#REF!</definedName>
    <definedName name="BExQGGBQ2CMSPV4NV4RA7NMBQER6" localSheetId="5" hidden="1">#REF!</definedName>
    <definedName name="BExQGGBQ2CMSPV4NV4RA7NMBQER6" localSheetId="9" hidden="1">#REF!</definedName>
    <definedName name="BExQGGBQ2CMSPV4NV4RA7NMBQER6" localSheetId="6" hidden="1">#REF!</definedName>
    <definedName name="BExQGGBQ2CMSPV4NV4RA7NMBQER6" localSheetId="10" hidden="1">#REF!</definedName>
    <definedName name="BExQGGBQ2CMSPV4NV4RA7NMBQER6" localSheetId="13" hidden="1">#REF!</definedName>
    <definedName name="BExQGGBQ2CMSPV4NV4RA7NMBQER6" localSheetId="14" hidden="1">#REF!</definedName>
    <definedName name="BExQGGBQ2CMSPV4NV4RA7NMBQER6" localSheetId="16" hidden="1">#REF!</definedName>
    <definedName name="BExQGGBQ2CMSPV4NV4RA7NMBQER6" localSheetId="15" hidden="1">#REF!</definedName>
    <definedName name="BExQGGBQ2CMSPV4NV4RA7NMBQER6" localSheetId="18" hidden="1">#REF!</definedName>
    <definedName name="BExQGGBQ2CMSPV4NV4RA7NMBQER6" localSheetId="17" hidden="1">#REF!</definedName>
    <definedName name="BExQGGBQ2CMSPV4NV4RA7NMBQER6" localSheetId="2" hidden="1">#REF!</definedName>
    <definedName name="BExQGGBQ2CMSPV4NV4RA7NMBQER6" localSheetId="0" hidden="1">#REF!</definedName>
    <definedName name="BExQGGBQ2CMSPV4NV4RA7NMBQER6" hidden="1">#REF!</definedName>
    <definedName name="BExQGO48J9MPCDQ96RBB9UN9AIGT" localSheetId="5" hidden="1">#REF!</definedName>
    <definedName name="BExQGO48J9MPCDQ96RBB9UN9AIGT" localSheetId="9" hidden="1">#REF!</definedName>
    <definedName name="BExQGO48J9MPCDQ96RBB9UN9AIGT" localSheetId="6" hidden="1">#REF!</definedName>
    <definedName name="BExQGO48J9MPCDQ96RBB9UN9AIGT" localSheetId="10" hidden="1">#REF!</definedName>
    <definedName name="BExQGO48J9MPCDQ96RBB9UN9AIGT" localSheetId="13" hidden="1">#REF!</definedName>
    <definedName name="BExQGO48J9MPCDQ96RBB9UN9AIGT" localSheetId="14" hidden="1">#REF!</definedName>
    <definedName name="BExQGO48J9MPCDQ96RBB9UN9AIGT" localSheetId="16" hidden="1">#REF!</definedName>
    <definedName name="BExQGO48J9MPCDQ96RBB9UN9AIGT" localSheetId="15" hidden="1">#REF!</definedName>
    <definedName name="BExQGO48J9MPCDQ96RBB9UN9AIGT" localSheetId="18" hidden="1">#REF!</definedName>
    <definedName name="BExQGO48J9MPCDQ96RBB9UN9AIGT" localSheetId="17" hidden="1">#REF!</definedName>
    <definedName name="BExQGO48J9MPCDQ96RBB9UN9AIGT" localSheetId="2" hidden="1">#REF!</definedName>
    <definedName name="BExQGO48J9MPCDQ96RBB9UN9AIGT" localSheetId="0" hidden="1">#REF!</definedName>
    <definedName name="BExQGO48J9MPCDQ96RBB9UN9AIGT" hidden="1">#REF!</definedName>
    <definedName name="BExQGSBB6MJWDW7AYWA0MSFTXKRR" localSheetId="5" hidden="1">#REF!</definedName>
    <definedName name="BExQGSBB6MJWDW7AYWA0MSFTXKRR" localSheetId="9" hidden="1">#REF!</definedName>
    <definedName name="BExQGSBB6MJWDW7AYWA0MSFTXKRR" localSheetId="6" hidden="1">#REF!</definedName>
    <definedName name="BExQGSBB6MJWDW7AYWA0MSFTXKRR" localSheetId="10" hidden="1">#REF!</definedName>
    <definedName name="BExQGSBB6MJWDW7AYWA0MSFTXKRR" localSheetId="13" hidden="1">#REF!</definedName>
    <definedName name="BExQGSBB6MJWDW7AYWA0MSFTXKRR" localSheetId="14" hidden="1">#REF!</definedName>
    <definedName name="BExQGSBB6MJWDW7AYWA0MSFTXKRR" localSheetId="16" hidden="1">#REF!</definedName>
    <definedName name="BExQGSBB6MJWDW7AYWA0MSFTXKRR" localSheetId="15" hidden="1">#REF!</definedName>
    <definedName name="BExQGSBB6MJWDW7AYWA0MSFTXKRR" localSheetId="18" hidden="1">#REF!</definedName>
    <definedName name="BExQGSBB6MJWDW7AYWA0MSFTXKRR" localSheetId="17" hidden="1">#REF!</definedName>
    <definedName name="BExQGSBB6MJWDW7AYWA0MSFTXKRR" localSheetId="2" hidden="1">#REF!</definedName>
    <definedName name="BExQGSBB6MJWDW7AYWA0MSFTXKRR" localSheetId="0" hidden="1">#REF!</definedName>
    <definedName name="BExQGSBB6MJWDW7AYWA0MSFTXKRR" hidden="1">#REF!</definedName>
    <definedName name="BExQH0UURAJ13AVO5UI04HSRGVYW" localSheetId="5" hidden="1">#REF!</definedName>
    <definedName name="BExQH0UURAJ13AVO5UI04HSRGVYW" localSheetId="9" hidden="1">#REF!</definedName>
    <definedName name="BExQH0UURAJ13AVO5UI04HSRGVYW" localSheetId="6" hidden="1">#REF!</definedName>
    <definedName name="BExQH0UURAJ13AVO5UI04HSRGVYW" localSheetId="10" hidden="1">#REF!</definedName>
    <definedName name="BExQH0UURAJ13AVO5UI04HSRGVYW" localSheetId="13" hidden="1">#REF!</definedName>
    <definedName name="BExQH0UURAJ13AVO5UI04HSRGVYW" localSheetId="14" hidden="1">#REF!</definedName>
    <definedName name="BExQH0UURAJ13AVO5UI04HSRGVYW" localSheetId="16" hidden="1">#REF!</definedName>
    <definedName name="BExQH0UURAJ13AVO5UI04HSRGVYW" localSheetId="15" hidden="1">#REF!</definedName>
    <definedName name="BExQH0UURAJ13AVO5UI04HSRGVYW" localSheetId="18" hidden="1">#REF!</definedName>
    <definedName name="BExQH0UURAJ13AVO5UI04HSRGVYW" localSheetId="17" hidden="1">#REF!</definedName>
    <definedName name="BExQH0UURAJ13AVO5UI04HSRGVYW" localSheetId="2" hidden="1">#REF!</definedName>
    <definedName name="BExQH0UURAJ13AVO5UI04HSRGVYW" localSheetId="0" hidden="1">#REF!</definedName>
    <definedName name="BExQH0UURAJ13AVO5UI04HSRGVYW" hidden="1">#REF!</definedName>
    <definedName name="BExQH5I0FUT0822E2ITR6M5724UF" localSheetId="5" hidden="1">#REF!</definedName>
    <definedName name="BExQH5I0FUT0822E2ITR6M5724UF" localSheetId="9" hidden="1">#REF!</definedName>
    <definedName name="BExQH5I0FUT0822E2ITR6M5724UF" localSheetId="6" hidden="1">#REF!</definedName>
    <definedName name="BExQH5I0FUT0822E2ITR6M5724UF" localSheetId="10" hidden="1">#REF!</definedName>
    <definedName name="BExQH5I0FUT0822E2ITR6M5724UF" localSheetId="13" hidden="1">#REF!</definedName>
    <definedName name="BExQH5I0FUT0822E2ITR6M5724UF" localSheetId="14" hidden="1">#REF!</definedName>
    <definedName name="BExQH5I0FUT0822E2ITR6M5724UF" localSheetId="16" hidden="1">#REF!</definedName>
    <definedName name="BExQH5I0FUT0822E2ITR6M5724UF" localSheetId="15" hidden="1">#REF!</definedName>
    <definedName name="BExQH5I0FUT0822E2ITR6M5724UF" localSheetId="18" hidden="1">#REF!</definedName>
    <definedName name="BExQH5I0FUT0822E2ITR6M5724UF" localSheetId="17" hidden="1">#REF!</definedName>
    <definedName name="BExQH5I0FUT0822E2ITR6M5724UF" localSheetId="2" hidden="1">#REF!</definedName>
    <definedName name="BExQH5I0FUT0822E2ITR6M5724UF" localSheetId="0" hidden="1">#REF!</definedName>
    <definedName name="BExQH5I0FUT0822E2ITR6M5724UF" hidden="1">#REF!</definedName>
    <definedName name="BExQH6ZZY0NR8SE48PSI9D0CU1TC" localSheetId="5" hidden="1">#REF!</definedName>
    <definedName name="BExQH6ZZY0NR8SE48PSI9D0CU1TC" localSheetId="9" hidden="1">#REF!</definedName>
    <definedName name="BExQH6ZZY0NR8SE48PSI9D0CU1TC" localSheetId="6" hidden="1">#REF!</definedName>
    <definedName name="BExQH6ZZY0NR8SE48PSI9D0CU1TC" localSheetId="10" hidden="1">#REF!</definedName>
    <definedName name="BExQH6ZZY0NR8SE48PSI9D0CU1TC" localSheetId="13" hidden="1">#REF!</definedName>
    <definedName name="BExQH6ZZY0NR8SE48PSI9D0CU1TC" localSheetId="14" hidden="1">#REF!</definedName>
    <definedName name="BExQH6ZZY0NR8SE48PSI9D0CU1TC" localSheetId="16" hidden="1">#REF!</definedName>
    <definedName name="BExQH6ZZY0NR8SE48PSI9D0CU1TC" localSheetId="15" hidden="1">#REF!</definedName>
    <definedName name="BExQH6ZZY0NR8SE48PSI9D0CU1TC" localSheetId="18" hidden="1">#REF!</definedName>
    <definedName name="BExQH6ZZY0NR8SE48PSI9D0CU1TC" localSheetId="17" hidden="1">#REF!</definedName>
    <definedName name="BExQH6ZZY0NR8SE48PSI9D0CU1TC" localSheetId="2" hidden="1">#REF!</definedName>
    <definedName name="BExQH6ZZY0NR8SE48PSI9D0CU1TC" localSheetId="0" hidden="1">#REF!</definedName>
    <definedName name="BExQH6ZZY0NR8SE48PSI9D0CU1TC" hidden="1">#REF!</definedName>
    <definedName name="BExQH9P2MCXAJOVEO4GFQT6MNW22" localSheetId="5" hidden="1">#REF!</definedName>
    <definedName name="BExQH9P2MCXAJOVEO4GFQT6MNW22" localSheetId="9" hidden="1">#REF!</definedName>
    <definedName name="BExQH9P2MCXAJOVEO4GFQT6MNW22" localSheetId="6" hidden="1">#REF!</definedName>
    <definedName name="BExQH9P2MCXAJOVEO4GFQT6MNW22" localSheetId="10" hidden="1">#REF!</definedName>
    <definedName name="BExQH9P2MCXAJOVEO4GFQT6MNW22" localSheetId="13" hidden="1">#REF!</definedName>
    <definedName name="BExQH9P2MCXAJOVEO4GFQT6MNW22" localSheetId="14" hidden="1">#REF!</definedName>
    <definedName name="BExQH9P2MCXAJOVEO4GFQT6MNW22" localSheetId="16" hidden="1">#REF!</definedName>
    <definedName name="BExQH9P2MCXAJOVEO4GFQT6MNW22" localSheetId="15" hidden="1">#REF!</definedName>
    <definedName name="BExQH9P2MCXAJOVEO4GFQT6MNW22" localSheetId="18" hidden="1">#REF!</definedName>
    <definedName name="BExQH9P2MCXAJOVEO4GFQT6MNW22" localSheetId="17" hidden="1">#REF!</definedName>
    <definedName name="BExQH9P2MCXAJOVEO4GFQT6MNW22" localSheetId="2" hidden="1">#REF!</definedName>
    <definedName name="BExQH9P2MCXAJOVEO4GFQT6MNW22" localSheetId="0" hidden="1">#REF!</definedName>
    <definedName name="BExQH9P2MCXAJOVEO4GFQT6MNW22" hidden="1">#REF!</definedName>
    <definedName name="BExQHCZSBYUY8OKKJXFYWKBBM6AH" localSheetId="5" hidden="1">#REF!</definedName>
    <definedName name="BExQHCZSBYUY8OKKJXFYWKBBM6AH" localSheetId="9" hidden="1">#REF!</definedName>
    <definedName name="BExQHCZSBYUY8OKKJXFYWKBBM6AH" localSheetId="6" hidden="1">#REF!</definedName>
    <definedName name="BExQHCZSBYUY8OKKJXFYWKBBM6AH" localSheetId="10" hidden="1">#REF!</definedName>
    <definedName name="BExQHCZSBYUY8OKKJXFYWKBBM6AH" localSheetId="13" hidden="1">#REF!</definedName>
    <definedName name="BExQHCZSBYUY8OKKJXFYWKBBM6AH" localSheetId="14" hidden="1">#REF!</definedName>
    <definedName name="BExQHCZSBYUY8OKKJXFYWKBBM6AH" localSheetId="16" hidden="1">#REF!</definedName>
    <definedName name="BExQHCZSBYUY8OKKJXFYWKBBM6AH" localSheetId="15" hidden="1">#REF!</definedName>
    <definedName name="BExQHCZSBYUY8OKKJXFYWKBBM6AH" localSheetId="18" hidden="1">#REF!</definedName>
    <definedName name="BExQHCZSBYUY8OKKJXFYWKBBM6AH" localSheetId="17" hidden="1">#REF!</definedName>
    <definedName name="BExQHCZSBYUY8OKKJXFYWKBBM6AH" localSheetId="2" hidden="1">#REF!</definedName>
    <definedName name="BExQHCZSBYUY8OKKJXFYWKBBM6AH" localSheetId="0" hidden="1">#REF!</definedName>
    <definedName name="BExQHCZSBYUY8OKKJXFYWKBBM6AH" hidden="1">#REF!</definedName>
    <definedName name="BExQHML1J3V7M9VZ3S2S198637RP" localSheetId="5" hidden="1">#REF!</definedName>
    <definedName name="BExQHML1J3V7M9VZ3S2S198637RP" localSheetId="9" hidden="1">#REF!</definedName>
    <definedName name="BExQHML1J3V7M9VZ3S2S198637RP" localSheetId="6" hidden="1">#REF!</definedName>
    <definedName name="BExQHML1J3V7M9VZ3S2S198637RP" localSheetId="10" hidden="1">#REF!</definedName>
    <definedName name="BExQHML1J3V7M9VZ3S2S198637RP" localSheetId="13" hidden="1">#REF!</definedName>
    <definedName name="BExQHML1J3V7M9VZ3S2S198637RP" localSheetId="14" hidden="1">#REF!</definedName>
    <definedName name="BExQHML1J3V7M9VZ3S2S198637RP" localSheetId="16" hidden="1">#REF!</definedName>
    <definedName name="BExQHML1J3V7M9VZ3S2S198637RP" localSheetId="15" hidden="1">#REF!</definedName>
    <definedName name="BExQHML1J3V7M9VZ3S2S198637RP" localSheetId="18" hidden="1">#REF!</definedName>
    <definedName name="BExQHML1J3V7M9VZ3S2S198637RP" localSheetId="17" hidden="1">#REF!</definedName>
    <definedName name="BExQHML1J3V7M9VZ3S2S198637RP" localSheetId="2" hidden="1">#REF!</definedName>
    <definedName name="BExQHML1J3V7M9VZ3S2S198637RP" localSheetId="0" hidden="1">#REF!</definedName>
    <definedName name="BExQHML1J3V7M9VZ3S2S198637RP" hidden="1">#REF!</definedName>
    <definedName name="BExQHPKXZ1K33V2F90NZIQRZYIAW" localSheetId="5" hidden="1">#REF!</definedName>
    <definedName name="BExQHPKXZ1K33V2F90NZIQRZYIAW" localSheetId="9" hidden="1">#REF!</definedName>
    <definedName name="BExQHPKXZ1K33V2F90NZIQRZYIAW" localSheetId="6" hidden="1">#REF!</definedName>
    <definedName name="BExQHPKXZ1K33V2F90NZIQRZYIAW" localSheetId="10" hidden="1">#REF!</definedName>
    <definedName name="BExQHPKXZ1K33V2F90NZIQRZYIAW" localSheetId="13" hidden="1">#REF!</definedName>
    <definedName name="BExQHPKXZ1K33V2F90NZIQRZYIAW" localSheetId="14" hidden="1">#REF!</definedName>
    <definedName name="BExQHPKXZ1K33V2F90NZIQRZYIAW" localSheetId="16" hidden="1">#REF!</definedName>
    <definedName name="BExQHPKXZ1K33V2F90NZIQRZYIAW" localSheetId="15" hidden="1">#REF!</definedName>
    <definedName name="BExQHPKXZ1K33V2F90NZIQRZYIAW" localSheetId="18" hidden="1">#REF!</definedName>
    <definedName name="BExQHPKXZ1K33V2F90NZIQRZYIAW" localSheetId="17" hidden="1">#REF!</definedName>
    <definedName name="BExQHPKXZ1K33V2F90NZIQRZYIAW" localSheetId="2" hidden="1">#REF!</definedName>
    <definedName name="BExQHPKXZ1K33V2F90NZIQRZYIAW" localSheetId="0" hidden="1">#REF!</definedName>
    <definedName name="BExQHPKXZ1K33V2F90NZIQRZYIAW" hidden="1">#REF!</definedName>
    <definedName name="BExQHRDNW8YFGT2B35K9CYSS1VAI" localSheetId="5" hidden="1">#REF!</definedName>
    <definedName name="BExQHRDNW8YFGT2B35K9CYSS1VAI" localSheetId="9" hidden="1">#REF!</definedName>
    <definedName name="BExQHRDNW8YFGT2B35K9CYSS1VAI" localSheetId="6" hidden="1">#REF!</definedName>
    <definedName name="BExQHRDNW8YFGT2B35K9CYSS1VAI" localSheetId="10" hidden="1">#REF!</definedName>
    <definedName name="BExQHRDNW8YFGT2B35K9CYSS1VAI" localSheetId="13" hidden="1">#REF!</definedName>
    <definedName name="BExQHRDNW8YFGT2B35K9CYSS1VAI" localSheetId="14" hidden="1">#REF!</definedName>
    <definedName name="BExQHRDNW8YFGT2B35K9CYSS1VAI" localSheetId="16" hidden="1">#REF!</definedName>
    <definedName name="BExQHRDNW8YFGT2B35K9CYSS1VAI" localSheetId="15" hidden="1">#REF!</definedName>
    <definedName name="BExQHRDNW8YFGT2B35K9CYSS1VAI" localSheetId="18" hidden="1">#REF!</definedName>
    <definedName name="BExQHRDNW8YFGT2B35K9CYSS1VAI" localSheetId="17" hidden="1">#REF!</definedName>
    <definedName name="BExQHRDNW8YFGT2B35K9CYSS1VAI" localSheetId="2" hidden="1">#REF!</definedName>
    <definedName name="BExQHRDNW8YFGT2B35K9CYSS1VAI" localSheetId="0" hidden="1">#REF!</definedName>
    <definedName name="BExQHRDNW8YFGT2B35K9CYSS1VAI" hidden="1">#REF!</definedName>
    <definedName name="BExQHRZ9FBLUG6G6CC88UZA6V39L" localSheetId="5" hidden="1">#REF!</definedName>
    <definedName name="BExQHRZ9FBLUG6G6CC88UZA6V39L" localSheetId="9" hidden="1">#REF!</definedName>
    <definedName name="BExQHRZ9FBLUG6G6CC88UZA6V39L" localSheetId="6" hidden="1">#REF!</definedName>
    <definedName name="BExQHRZ9FBLUG6G6CC88UZA6V39L" localSheetId="10" hidden="1">#REF!</definedName>
    <definedName name="BExQHRZ9FBLUG6G6CC88UZA6V39L" localSheetId="13" hidden="1">#REF!</definedName>
    <definedName name="BExQHRZ9FBLUG6G6CC88UZA6V39L" localSheetId="14" hidden="1">#REF!</definedName>
    <definedName name="BExQHRZ9FBLUG6G6CC88UZA6V39L" localSheetId="16" hidden="1">#REF!</definedName>
    <definedName name="BExQHRZ9FBLUG6G6CC88UZA6V39L" localSheetId="15" hidden="1">#REF!</definedName>
    <definedName name="BExQHRZ9FBLUG6G6CC88UZA6V39L" localSheetId="18" hidden="1">#REF!</definedName>
    <definedName name="BExQHRZ9FBLUG6G6CC88UZA6V39L" localSheetId="17" hidden="1">#REF!</definedName>
    <definedName name="BExQHRZ9FBLUG6G6CC88UZA6V39L" localSheetId="2" hidden="1">#REF!</definedName>
    <definedName name="BExQHRZ9FBLUG6G6CC88UZA6V39L" localSheetId="0" hidden="1">#REF!</definedName>
    <definedName name="BExQHRZ9FBLUG6G6CC88UZA6V39L" hidden="1">#REF!</definedName>
    <definedName name="BExQHVF9KD06AG2RXUQJ9X4PVGX4" localSheetId="5" hidden="1">#REF!</definedName>
    <definedName name="BExQHVF9KD06AG2RXUQJ9X4PVGX4" localSheetId="9" hidden="1">#REF!</definedName>
    <definedName name="BExQHVF9KD06AG2RXUQJ9X4PVGX4" localSheetId="6" hidden="1">#REF!</definedName>
    <definedName name="BExQHVF9KD06AG2RXUQJ9X4PVGX4" localSheetId="10" hidden="1">#REF!</definedName>
    <definedName name="BExQHVF9KD06AG2RXUQJ9X4PVGX4" localSheetId="13" hidden="1">#REF!</definedName>
    <definedName name="BExQHVF9KD06AG2RXUQJ9X4PVGX4" localSheetId="14" hidden="1">#REF!</definedName>
    <definedName name="BExQHVF9KD06AG2RXUQJ9X4PVGX4" localSheetId="16" hidden="1">#REF!</definedName>
    <definedName name="BExQHVF9KD06AG2RXUQJ9X4PVGX4" localSheetId="15" hidden="1">#REF!</definedName>
    <definedName name="BExQHVF9KD06AG2RXUQJ9X4PVGX4" localSheetId="18" hidden="1">#REF!</definedName>
    <definedName name="BExQHVF9KD06AG2RXUQJ9X4PVGX4" localSheetId="17" hidden="1">#REF!</definedName>
    <definedName name="BExQHVF9KD06AG2RXUQJ9X4PVGX4" localSheetId="2" hidden="1">#REF!</definedName>
    <definedName name="BExQHVF9KD06AG2RXUQJ9X4PVGX4" localSheetId="0" hidden="1">#REF!</definedName>
    <definedName name="BExQHVF9KD06AG2RXUQJ9X4PVGX4" hidden="1">#REF!</definedName>
    <definedName name="BExQHZBHVN2L4HC7ACTR73T5OCV0" localSheetId="5" hidden="1">#REF!</definedName>
    <definedName name="BExQHZBHVN2L4HC7ACTR73T5OCV0" localSheetId="9" hidden="1">#REF!</definedName>
    <definedName name="BExQHZBHVN2L4HC7ACTR73T5OCV0" localSheetId="6" hidden="1">#REF!</definedName>
    <definedName name="BExQHZBHVN2L4HC7ACTR73T5OCV0" localSheetId="10" hidden="1">#REF!</definedName>
    <definedName name="BExQHZBHVN2L4HC7ACTR73T5OCV0" localSheetId="13" hidden="1">#REF!</definedName>
    <definedName name="BExQHZBHVN2L4HC7ACTR73T5OCV0" localSheetId="14" hidden="1">#REF!</definedName>
    <definedName name="BExQHZBHVN2L4HC7ACTR73T5OCV0" localSheetId="16" hidden="1">#REF!</definedName>
    <definedName name="BExQHZBHVN2L4HC7ACTR73T5OCV0" localSheetId="15" hidden="1">#REF!</definedName>
    <definedName name="BExQHZBHVN2L4HC7ACTR73T5OCV0" localSheetId="18" hidden="1">#REF!</definedName>
    <definedName name="BExQHZBHVN2L4HC7ACTR73T5OCV0" localSheetId="17" hidden="1">#REF!</definedName>
    <definedName name="BExQHZBHVN2L4HC7ACTR73T5OCV0" localSheetId="2" hidden="1">#REF!</definedName>
    <definedName name="BExQHZBHVN2L4HC7ACTR73T5OCV0" localSheetId="0" hidden="1">#REF!</definedName>
    <definedName name="BExQHZBHVN2L4HC7ACTR73T5OCV0" hidden="1">#REF!</definedName>
    <definedName name="BExQI3O3BBL6MXZNJD1S3UD8WBUU" localSheetId="5" hidden="1">#REF!</definedName>
    <definedName name="BExQI3O3BBL6MXZNJD1S3UD8WBUU" localSheetId="9" hidden="1">#REF!</definedName>
    <definedName name="BExQI3O3BBL6MXZNJD1S3UD8WBUU" localSheetId="6" hidden="1">#REF!</definedName>
    <definedName name="BExQI3O3BBL6MXZNJD1S3UD8WBUU" localSheetId="10" hidden="1">#REF!</definedName>
    <definedName name="BExQI3O3BBL6MXZNJD1S3UD8WBUU" localSheetId="13" hidden="1">#REF!</definedName>
    <definedName name="BExQI3O3BBL6MXZNJD1S3UD8WBUU" localSheetId="14" hidden="1">#REF!</definedName>
    <definedName name="BExQI3O3BBL6MXZNJD1S3UD8WBUU" localSheetId="16" hidden="1">#REF!</definedName>
    <definedName name="BExQI3O3BBL6MXZNJD1S3UD8WBUU" localSheetId="15" hidden="1">#REF!</definedName>
    <definedName name="BExQI3O3BBL6MXZNJD1S3UD8WBUU" localSheetId="18" hidden="1">#REF!</definedName>
    <definedName name="BExQI3O3BBL6MXZNJD1S3UD8WBUU" localSheetId="17" hidden="1">#REF!</definedName>
    <definedName name="BExQI3O3BBL6MXZNJD1S3UD8WBUU" localSheetId="2" hidden="1">#REF!</definedName>
    <definedName name="BExQI3O3BBL6MXZNJD1S3UD8WBUU" localSheetId="0" hidden="1">#REF!</definedName>
    <definedName name="BExQI3O3BBL6MXZNJD1S3UD8WBUU" hidden="1">#REF!</definedName>
    <definedName name="BExQI7431UOEBYKYPVVMNXBZ2ZP2" localSheetId="5" hidden="1">#REF!</definedName>
    <definedName name="BExQI7431UOEBYKYPVVMNXBZ2ZP2" localSheetId="9" hidden="1">#REF!</definedName>
    <definedName name="BExQI7431UOEBYKYPVVMNXBZ2ZP2" localSheetId="6" hidden="1">#REF!</definedName>
    <definedName name="BExQI7431UOEBYKYPVVMNXBZ2ZP2" localSheetId="10" hidden="1">#REF!</definedName>
    <definedName name="BExQI7431UOEBYKYPVVMNXBZ2ZP2" localSheetId="13" hidden="1">#REF!</definedName>
    <definedName name="BExQI7431UOEBYKYPVVMNXBZ2ZP2" localSheetId="14" hidden="1">#REF!</definedName>
    <definedName name="BExQI7431UOEBYKYPVVMNXBZ2ZP2" localSheetId="16" hidden="1">#REF!</definedName>
    <definedName name="BExQI7431UOEBYKYPVVMNXBZ2ZP2" localSheetId="15" hidden="1">#REF!</definedName>
    <definedName name="BExQI7431UOEBYKYPVVMNXBZ2ZP2" localSheetId="18" hidden="1">#REF!</definedName>
    <definedName name="BExQI7431UOEBYKYPVVMNXBZ2ZP2" localSheetId="17" hidden="1">#REF!</definedName>
    <definedName name="BExQI7431UOEBYKYPVVMNXBZ2ZP2" localSheetId="2" hidden="1">#REF!</definedName>
    <definedName name="BExQI7431UOEBYKYPVVMNXBZ2ZP2" localSheetId="0" hidden="1">#REF!</definedName>
    <definedName name="BExQI7431UOEBYKYPVVMNXBZ2ZP2" hidden="1">#REF!</definedName>
    <definedName name="BExQI85V9TNLDJT5LTRZS10Y26SG" localSheetId="5" hidden="1">#REF!</definedName>
    <definedName name="BExQI85V9TNLDJT5LTRZS10Y26SG" localSheetId="9" hidden="1">#REF!</definedName>
    <definedName name="BExQI85V9TNLDJT5LTRZS10Y26SG" localSheetId="6" hidden="1">#REF!</definedName>
    <definedName name="BExQI85V9TNLDJT5LTRZS10Y26SG" localSheetId="10" hidden="1">#REF!</definedName>
    <definedName name="BExQI85V9TNLDJT5LTRZS10Y26SG" localSheetId="13" hidden="1">#REF!</definedName>
    <definedName name="BExQI85V9TNLDJT5LTRZS10Y26SG" localSheetId="14" hidden="1">#REF!</definedName>
    <definedName name="BExQI85V9TNLDJT5LTRZS10Y26SG" localSheetId="16" hidden="1">#REF!</definedName>
    <definedName name="BExQI85V9TNLDJT5LTRZS10Y26SG" localSheetId="15" hidden="1">#REF!</definedName>
    <definedName name="BExQI85V9TNLDJT5LTRZS10Y26SG" localSheetId="18" hidden="1">#REF!</definedName>
    <definedName name="BExQI85V9TNLDJT5LTRZS10Y26SG" localSheetId="17" hidden="1">#REF!</definedName>
    <definedName name="BExQI85V9TNLDJT5LTRZS10Y26SG" localSheetId="2" hidden="1">#REF!</definedName>
    <definedName name="BExQI85V9TNLDJT5LTRZS10Y26SG" localSheetId="0" hidden="1">#REF!</definedName>
    <definedName name="BExQI85V9TNLDJT5LTRZS10Y26SG" hidden="1">#REF!</definedName>
    <definedName name="BExQI9ICYVAAXE7L1BQSE1VWSQA9" localSheetId="5" hidden="1">#REF!</definedName>
    <definedName name="BExQI9ICYVAAXE7L1BQSE1VWSQA9" localSheetId="9" hidden="1">#REF!</definedName>
    <definedName name="BExQI9ICYVAAXE7L1BQSE1VWSQA9" localSheetId="6" hidden="1">#REF!</definedName>
    <definedName name="BExQI9ICYVAAXE7L1BQSE1VWSQA9" localSheetId="10" hidden="1">#REF!</definedName>
    <definedName name="BExQI9ICYVAAXE7L1BQSE1VWSQA9" localSheetId="13" hidden="1">#REF!</definedName>
    <definedName name="BExQI9ICYVAAXE7L1BQSE1VWSQA9" localSheetId="14" hidden="1">#REF!</definedName>
    <definedName name="BExQI9ICYVAAXE7L1BQSE1VWSQA9" localSheetId="16" hidden="1">#REF!</definedName>
    <definedName name="BExQI9ICYVAAXE7L1BQSE1VWSQA9" localSheetId="15" hidden="1">#REF!</definedName>
    <definedName name="BExQI9ICYVAAXE7L1BQSE1VWSQA9" localSheetId="18" hidden="1">#REF!</definedName>
    <definedName name="BExQI9ICYVAAXE7L1BQSE1VWSQA9" localSheetId="17" hidden="1">#REF!</definedName>
    <definedName name="BExQI9ICYVAAXE7L1BQSE1VWSQA9" localSheetId="2" hidden="1">#REF!</definedName>
    <definedName name="BExQI9ICYVAAXE7L1BQSE1VWSQA9" localSheetId="0" hidden="1">#REF!</definedName>
    <definedName name="BExQI9ICYVAAXE7L1BQSE1VWSQA9" hidden="1">#REF!</definedName>
    <definedName name="BExQIAPKHVEV8CU1L3TTHJW67FJ5" localSheetId="5" hidden="1">#REF!</definedName>
    <definedName name="BExQIAPKHVEV8CU1L3TTHJW67FJ5" localSheetId="9" hidden="1">#REF!</definedName>
    <definedName name="BExQIAPKHVEV8CU1L3TTHJW67FJ5" localSheetId="6" hidden="1">#REF!</definedName>
    <definedName name="BExQIAPKHVEV8CU1L3TTHJW67FJ5" localSheetId="10" hidden="1">#REF!</definedName>
    <definedName name="BExQIAPKHVEV8CU1L3TTHJW67FJ5" localSheetId="13" hidden="1">#REF!</definedName>
    <definedName name="BExQIAPKHVEV8CU1L3TTHJW67FJ5" localSheetId="14" hidden="1">#REF!</definedName>
    <definedName name="BExQIAPKHVEV8CU1L3TTHJW67FJ5" localSheetId="16" hidden="1">#REF!</definedName>
    <definedName name="BExQIAPKHVEV8CU1L3TTHJW67FJ5" localSheetId="15" hidden="1">#REF!</definedName>
    <definedName name="BExQIAPKHVEV8CU1L3TTHJW67FJ5" localSheetId="18" hidden="1">#REF!</definedName>
    <definedName name="BExQIAPKHVEV8CU1L3TTHJW67FJ5" localSheetId="17" hidden="1">#REF!</definedName>
    <definedName name="BExQIAPKHVEV8CU1L3TTHJW67FJ5" localSheetId="2" hidden="1">#REF!</definedName>
    <definedName name="BExQIAPKHVEV8CU1L3TTHJW67FJ5" localSheetId="0" hidden="1">#REF!</definedName>
    <definedName name="BExQIAPKHVEV8CU1L3TTHJW67FJ5" hidden="1">#REF!</definedName>
    <definedName name="BExQIAV02RGEQG6AF0CWXU3MS9BZ" localSheetId="5" hidden="1">#REF!</definedName>
    <definedName name="BExQIAV02RGEQG6AF0CWXU3MS9BZ" localSheetId="9" hidden="1">#REF!</definedName>
    <definedName name="BExQIAV02RGEQG6AF0CWXU3MS9BZ" localSheetId="6" hidden="1">#REF!</definedName>
    <definedName name="BExQIAV02RGEQG6AF0CWXU3MS9BZ" localSheetId="10" hidden="1">#REF!</definedName>
    <definedName name="BExQIAV02RGEQG6AF0CWXU3MS9BZ" localSheetId="13" hidden="1">#REF!</definedName>
    <definedName name="BExQIAV02RGEQG6AF0CWXU3MS9BZ" localSheetId="14" hidden="1">#REF!</definedName>
    <definedName name="BExQIAV02RGEQG6AF0CWXU3MS9BZ" localSheetId="16" hidden="1">#REF!</definedName>
    <definedName name="BExQIAV02RGEQG6AF0CWXU3MS9BZ" localSheetId="15" hidden="1">#REF!</definedName>
    <definedName name="BExQIAV02RGEQG6AF0CWXU3MS9BZ" localSheetId="18" hidden="1">#REF!</definedName>
    <definedName name="BExQIAV02RGEQG6AF0CWXU3MS9BZ" localSheetId="17" hidden="1">#REF!</definedName>
    <definedName name="BExQIAV02RGEQG6AF0CWXU3MS9BZ" localSheetId="2" hidden="1">#REF!</definedName>
    <definedName name="BExQIAV02RGEQG6AF0CWXU3MS9BZ" localSheetId="0" hidden="1">#REF!</definedName>
    <definedName name="BExQIAV02RGEQG6AF0CWXU3MS9BZ" hidden="1">#REF!</definedName>
    <definedName name="BExQIBB4I3Z6AUU0HYV1DHRS13M4" localSheetId="5" hidden="1">#REF!</definedName>
    <definedName name="BExQIBB4I3Z6AUU0HYV1DHRS13M4" localSheetId="9" hidden="1">#REF!</definedName>
    <definedName name="BExQIBB4I3Z6AUU0HYV1DHRS13M4" localSheetId="6" hidden="1">#REF!</definedName>
    <definedName name="BExQIBB4I3Z6AUU0HYV1DHRS13M4" localSheetId="10" hidden="1">#REF!</definedName>
    <definedName name="BExQIBB4I3Z6AUU0HYV1DHRS13M4" localSheetId="13" hidden="1">#REF!</definedName>
    <definedName name="BExQIBB4I3Z6AUU0HYV1DHRS13M4" localSheetId="14" hidden="1">#REF!</definedName>
    <definedName name="BExQIBB4I3Z6AUU0HYV1DHRS13M4" localSheetId="16" hidden="1">#REF!</definedName>
    <definedName name="BExQIBB4I3Z6AUU0HYV1DHRS13M4" localSheetId="15" hidden="1">#REF!</definedName>
    <definedName name="BExQIBB4I3Z6AUU0HYV1DHRS13M4" localSheetId="18" hidden="1">#REF!</definedName>
    <definedName name="BExQIBB4I3Z6AUU0HYV1DHRS13M4" localSheetId="17" hidden="1">#REF!</definedName>
    <definedName name="BExQIBB4I3Z6AUU0HYV1DHRS13M4" localSheetId="2" hidden="1">#REF!</definedName>
    <definedName name="BExQIBB4I3Z6AUU0HYV1DHRS13M4" localSheetId="0" hidden="1">#REF!</definedName>
    <definedName name="BExQIBB4I3Z6AUU0HYV1DHRS13M4" hidden="1">#REF!</definedName>
    <definedName name="BExQIBWPAXU7HJZLKGJZY3EB7MIS" localSheetId="5" hidden="1">#REF!</definedName>
    <definedName name="BExQIBWPAXU7HJZLKGJZY3EB7MIS" localSheetId="9" hidden="1">#REF!</definedName>
    <definedName name="BExQIBWPAXU7HJZLKGJZY3EB7MIS" localSheetId="6" hidden="1">#REF!</definedName>
    <definedName name="BExQIBWPAXU7HJZLKGJZY3EB7MIS" localSheetId="10" hidden="1">#REF!</definedName>
    <definedName name="BExQIBWPAXU7HJZLKGJZY3EB7MIS" localSheetId="13" hidden="1">#REF!</definedName>
    <definedName name="BExQIBWPAXU7HJZLKGJZY3EB7MIS" localSheetId="14" hidden="1">#REF!</definedName>
    <definedName name="BExQIBWPAXU7HJZLKGJZY3EB7MIS" localSheetId="16" hidden="1">#REF!</definedName>
    <definedName name="BExQIBWPAXU7HJZLKGJZY3EB7MIS" localSheetId="15" hidden="1">#REF!</definedName>
    <definedName name="BExQIBWPAXU7HJZLKGJZY3EB7MIS" localSheetId="18" hidden="1">#REF!</definedName>
    <definedName name="BExQIBWPAXU7HJZLKGJZY3EB7MIS" localSheetId="17" hidden="1">#REF!</definedName>
    <definedName name="BExQIBWPAXU7HJZLKGJZY3EB7MIS" localSheetId="2" hidden="1">#REF!</definedName>
    <definedName name="BExQIBWPAXU7HJZLKGJZY3EB7MIS" localSheetId="0" hidden="1">#REF!</definedName>
    <definedName name="BExQIBWPAXU7HJZLKGJZY3EB7MIS" hidden="1">#REF!</definedName>
    <definedName name="BExQIHLP9AT969BKBF22IGW76GLI" localSheetId="5" hidden="1">#REF!</definedName>
    <definedName name="BExQIHLP9AT969BKBF22IGW76GLI" localSheetId="9" hidden="1">#REF!</definedName>
    <definedName name="BExQIHLP9AT969BKBF22IGW76GLI" localSheetId="6" hidden="1">#REF!</definedName>
    <definedName name="BExQIHLP9AT969BKBF22IGW76GLI" localSheetId="10" hidden="1">#REF!</definedName>
    <definedName name="BExQIHLP9AT969BKBF22IGW76GLI" localSheetId="13" hidden="1">#REF!</definedName>
    <definedName name="BExQIHLP9AT969BKBF22IGW76GLI" localSheetId="14" hidden="1">#REF!</definedName>
    <definedName name="BExQIHLP9AT969BKBF22IGW76GLI" localSheetId="16" hidden="1">#REF!</definedName>
    <definedName name="BExQIHLP9AT969BKBF22IGW76GLI" localSheetId="15" hidden="1">#REF!</definedName>
    <definedName name="BExQIHLP9AT969BKBF22IGW76GLI" localSheetId="18" hidden="1">#REF!</definedName>
    <definedName name="BExQIHLP9AT969BKBF22IGW76GLI" localSheetId="17" hidden="1">#REF!</definedName>
    <definedName name="BExQIHLP9AT969BKBF22IGW76GLI" localSheetId="2" hidden="1">#REF!</definedName>
    <definedName name="BExQIHLP9AT969BKBF22IGW76GLI" localSheetId="0" hidden="1">#REF!</definedName>
    <definedName name="BExQIHLP9AT969BKBF22IGW76GLI" hidden="1">#REF!</definedName>
    <definedName name="BExQIS8O6R36CI01XRY9ISM99TW9" localSheetId="5" hidden="1">#REF!</definedName>
    <definedName name="BExQIS8O6R36CI01XRY9ISM99TW9" localSheetId="9" hidden="1">#REF!</definedName>
    <definedName name="BExQIS8O6R36CI01XRY9ISM99TW9" localSheetId="6" hidden="1">#REF!</definedName>
    <definedName name="BExQIS8O6R36CI01XRY9ISM99TW9" localSheetId="10" hidden="1">#REF!</definedName>
    <definedName name="BExQIS8O6R36CI01XRY9ISM99TW9" localSheetId="13" hidden="1">#REF!</definedName>
    <definedName name="BExQIS8O6R36CI01XRY9ISM99TW9" localSheetId="14" hidden="1">#REF!</definedName>
    <definedName name="BExQIS8O6R36CI01XRY9ISM99TW9" localSheetId="16" hidden="1">#REF!</definedName>
    <definedName name="BExQIS8O6R36CI01XRY9ISM99TW9" localSheetId="15" hidden="1">#REF!</definedName>
    <definedName name="BExQIS8O6R36CI01XRY9ISM99TW9" localSheetId="18" hidden="1">#REF!</definedName>
    <definedName name="BExQIS8O6R36CI01XRY9ISM99TW9" localSheetId="17" hidden="1">#REF!</definedName>
    <definedName name="BExQIS8O6R36CI01XRY9ISM99TW9" localSheetId="2" hidden="1">#REF!</definedName>
    <definedName name="BExQIS8O6R36CI01XRY9ISM99TW9" localSheetId="0" hidden="1">#REF!</definedName>
    <definedName name="BExQIS8O6R36CI01XRY9ISM99TW9" hidden="1">#REF!</definedName>
    <definedName name="BExQIVJB9MJ25NDUHTCVMSODJY2C" localSheetId="5" hidden="1">#REF!</definedName>
    <definedName name="BExQIVJB9MJ25NDUHTCVMSODJY2C" localSheetId="9" hidden="1">#REF!</definedName>
    <definedName name="BExQIVJB9MJ25NDUHTCVMSODJY2C" localSheetId="6" hidden="1">#REF!</definedName>
    <definedName name="BExQIVJB9MJ25NDUHTCVMSODJY2C" localSheetId="10" hidden="1">#REF!</definedName>
    <definedName name="BExQIVJB9MJ25NDUHTCVMSODJY2C" localSheetId="13" hidden="1">#REF!</definedName>
    <definedName name="BExQIVJB9MJ25NDUHTCVMSODJY2C" localSheetId="14" hidden="1">#REF!</definedName>
    <definedName name="BExQIVJB9MJ25NDUHTCVMSODJY2C" localSheetId="16" hidden="1">#REF!</definedName>
    <definedName name="BExQIVJB9MJ25NDUHTCVMSODJY2C" localSheetId="15" hidden="1">#REF!</definedName>
    <definedName name="BExQIVJB9MJ25NDUHTCVMSODJY2C" localSheetId="18" hidden="1">#REF!</definedName>
    <definedName name="BExQIVJB9MJ25NDUHTCVMSODJY2C" localSheetId="17" hidden="1">#REF!</definedName>
    <definedName name="BExQIVJB9MJ25NDUHTCVMSODJY2C" localSheetId="2" hidden="1">#REF!</definedName>
    <definedName name="BExQIVJB9MJ25NDUHTCVMSODJY2C" localSheetId="0" hidden="1">#REF!</definedName>
    <definedName name="BExQIVJB9MJ25NDUHTCVMSODJY2C" hidden="1">#REF!</definedName>
    <definedName name="BExQIWAEMVTWAU39DWIXT17K2A9Z" localSheetId="5" hidden="1">#REF!</definedName>
    <definedName name="BExQIWAEMVTWAU39DWIXT17K2A9Z" localSheetId="9" hidden="1">#REF!</definedName>
    <definedName name="BExQIWAEMVTWAU39DWIXT17K2A9Z" localSheetId="6" hidden="1">#REF!</definedName>
    <definedName name="BExQIWAEMVTWAU39DWIXT17K2A9Z" localSheetId="10" hidden="1">#REF!</definedName>
    <definedName name="BExQIWAEMVTWAU39DWIXT17K2A9Z" localSheetId="13" hidden="1">#REF!</definedName>
    <definedName name="BExQIWAEMVTWAU39DWIXT17K2A9Z" localSheetId="14" hidden="1">#REF!</definedName>
    <definedName name="BExQIWAEMVTWAU39DWIXT17K2A9Z" localSheetId="16" hidden="1">#REF!</definedName>
    <definedName name="BExQIWAEMVTWAU39DWIXT17K2A9Z" localSheetId="15" hidden="1">#REF!</definedName>
    <definedName name="BExQIWAEMVTWAU39DWIXT17K2A9Z" localSheetId="18" hidden="1">#REF!</definedName>
    <definedName name="BExQIWAEMVTWAU39DWIXT17K2A9Z" localSheetId="17" hidden="1">#REF!</definedName>
    <definedName name="BExQIWAEMVTWAU39DWIXT17K2A9Z" localSheetId="2" hidden="1">#REF!</definedName>
    <definedName name="BExQIWAEMVTWAU39DWIXT17K2A9Z" localSheetId="0" hidden="1">#REF!</definedName>
    <definedName name="BExQIWAEMVTWAU39DWIXT17K2A9Z" hidden="1">#REF!</definedName>
    <definedName name="BExQJ72T8UR0U461ZLEGOOEPCDIG" localSheetId="5" hidden="1">#REF!</definedName>
    <definedName name="BExQJ72T8UR0U461ZLEGOOEPCDIG" localSheetId="9" hidden="1">#REF!</definedName>
    <definedName name="BExQJ72T8UR0U461ZLEGOOEPCDIG" localSheetId="6" hidden="1">#REF!</definedName>
    <definedName name="BExQJ72T8UR0U461ZLEGOOEPCDIG" localSheetId="10" hidden="1">#REF!</definedName>
    <definedName name="BExQJ72T8UR0U461ZLEGOOEPCDIG" localSheetId="13" hidden="1">#REF!</definedName>
    <definedName name="BExQJ72T8UR0U461ZLEGOOEPCDIG" localSheetId="14" hidden="1">#REF!</definedName>
    <definedName name="BExQJ72T8UR0U461ZLEGOOEPCDIG" localSheetId="16" hidden="1">#REF!</definedName>
    <definedName name="BExQJ72T8UR0U461ZLEGOOEPCDIG" localSheetId="15" hidden="1">#REF!</definedName>
    <definedName name="BExQJ72T8UR0U461ZLEGOOEPCDIG" localSheetId="18" hidden="1">#REF!</definedName>
    <definedName name="BExQJ72T8UR0U461ZLEGOOEPCDIG" localSheetId="17" hidden="1">#REF!</definedName>
    <definedName name="BExQJ72T8UR0U461ZLEGOOEPCDIG" localSheetId="2" hidden="1">#REF!</definedName>
    <definedName name="BExQJ72T8UR0U461ZLEGOOEPCDIG" localSheetId="0" hidden="1">#REF!</definedName>
    <definedName name="BExQJ72T8UR0U461ZLEGOOEPCDIG" hidden="1">#REF!</definedName>
    <definedName name="BExQJAZ2QDORCR0K8PR9VHQZ4Y3P" localSheetId="5" hidden="1">#REF!</definedName>
    <definedName name="BExQJAZ2QDORCR0K8PR9VHQZ4Y3P" localSheetId="9" hidden="1">#REF!</definedName>
    <definedName name="BExQJAZ2QDORCR0K8PR9VHQZ4Y3P" localSheetId="6" hidden="1">#REF!</definedName>
    <definedName name="BExQJAZ2QDORCR0K8PR9VHQZ4Y3P" localSheetId="10" hidden="1">#REF!</definedName>
    <definedName name="BExQJAZ2QDORCR0K8PR9VHQZ4Y3P" localSheetId="13" hidden="1">#REF!</definedName>
    <definedName name="BExQJAZ2QDORCR0K8PR9VHQZ4Y3P" localSheetId="14" hidden="1">#REF!</definedName>
    <definedName name="BExQJAZ2QDORCR0K8PR9VHQZ4Y3P" localSheetId="16" hidden="1">#REF!</definedName>
    <definedName name="BExQJAZ2QDORCR0K8PR9VHQZ4Y3P" localSheetId="15" hidden="1">#REF!</definedName>
    <definedName name="BExQJAZ2QDORCR0K8PR9VHQZ4Y3P" localSheetId="18" hidden="1">#REF!</definedName>
    <definedName name="BExQJAZ2QDORCR0K8PR9VHQZ4Y3P" localSheetId="17" hidden="1">#REF!</definedName>
    <definedName name="BExQJAZ2QDORCR0K8PR9VHQZ4Y3P" localSheetId="2" hidden="1">#REF!</definedName>
    <definedName name="BExQJAZ2QDORCR0K8PR9VHQZ4Y3P" localSheetId="0" hidden="1">#REF!</definedName>
    <definedName name="BExQJAZ2QDORCR0K8PR9VHQZ4Y3P" hidden="1">#REF!</definedName>
    <definedName name="BExQJBF7LAX128WR7VTMJC88ZLPG" localSheetId="5" hidden="1">#REF!</definedName>
    <definedName name="BExQJBF7LAX128WR7VTMJC88ZLPG" localSheetId="9" hidden="1">#REF!</definedName>
    <definedName name="BExQJBF7LAX128WR7VTMJC88ZLPG" localSheetId="6" hidden="1">#REF!</definedName>
    <definedName name="BExQJBF7LAX128WR7VTMJC88ZLPG" localSheetId="10" hidden="1">#REF!</definedName>
    <definedName name="BExQJBF7LAX128WR7VTMJC88ZLPG" localSheetId="13" hidden="1">#REF!</definedName>
    <definedName name="BExQJBF7LAX128WR7VTMJC88ZLPG" localSheetId="14" hidden="1">#REF!</definedName>
    <definedName name="BExQJBF7LAX128WR7VTMJC88ZLPG" localSheetId="16" hidden="1">#REF!</definedName>
    <definedName name="BExQJBF7LAX128WR7VTMJC88ZLPG" localSheetId="15" hidden="1">#REF!</definedName>
    <definedName name="BExQJBF7LAX128WR7VTMJC88ZLPG" localSheetId="18" hidden="1">#REF!</definedName>
    <definedName name="BExQJBF7LAX128WR7VTMJC88ZLPG" localSheetId="17" hidden="1">#REF!</definedName>
    <definedName name="BExQJBF7LAX128WR7VTMJC88ZLPG" localSheetId="2" hidden="1">#REF!</definedName>
    <definedName name="BExQJBF7LAX128WR7VTMJC88ZLPG" localSheetId="0" hidden="1">#REF!</definedName>
    <definedName name="BExQJBF7LAX128WR7VTMJC88ZLPG" hidden="1">#REF!</definedName>
    <definedName name="BExQJEVCKX6KZHNCLYXY7D0MX5KN" localSheetId="5" hidden="1">#REF!</definedName>
    <definedName name="BExQJEVCKX6KZHNCLYXY7D0MX5KN" localSheetId="9" hidden="1">#REF!</definedName>
    <definedName name="BExQJEVCKX6KZHNCLYXY7D0MX5KN" localSheetId="6" hidden="1">#REF!</definedName>
    <definedName name="BExQJEVCKX6KZHNCLYXY7D0MX5KN" localSheetId="10" hidden="1">#REF!</definedName>
    <definedName name="BExQJEVCKX6KZHNCLYXY7D0MX5KN" localSheetId="13" hidden="1">#REF!</definedName>
    <definedName name="BExQJEVCKX6KZHNCLYXY7D0MX5KN" localSheetId="14" hidden="1">#REF!</definedName>
    <definedName name="BExQJEVCKX6KZHNCLYXY7D0MX5KN" localSheetId="16" hidden="1">#REF!</definedName>
    <definedName name="BExQJEVCKX6KZHNCLYXY7D0MX5KN" localSheetId="15" hidden="1">#REF!</definedName>
    <definedName name="BExQJEVCKX6KZHNCLYXY7D0MX5KN" localSheetId="18" hidden="1">#REF!</definedName>
    <definedName name="BExQJEVCKX6KZHNCLYXY7D0MX5KN" localSheetId="17" hidden="1">#REF!</definedName>
    <definedName name="BExQJEVCKX6KZHNCLYXY7D0MX5KN" localSheetId="2" hidden="1">#REF!</definedName>
    <definedName name="BExQJEVCKX6KZHNCLYXY7D0MX5KN" localSheetId="0" hidden="1">#REF!</definedName>
    <definedName name="BExQJEVCKX6KZHNCLYXY7D0MX5KN" hidden="1">#REF!</definedName>
    <definedName name="BExQJJYSDX8B0J1QGF2HL071KKA3" localSheetId="5" hidden="1">#REF!</definedName>
    <definedName name="BExQJJYSDX8B0J1QGF2HL071KKA3" localSheetId="9" hidden="1">#REF!</definedName>
    <definedName name="BExQJJYSDX8B0J1QGF2HL071KKA3" localSheetId="6" hidden="1">#REF!</definedName>
    <definedName name="BExQJJYSDX8B0J1QGF2HL071KKA3" localSheetId="10" hidden="1">#REF!</definedName>
    <definedName name="BExQJJYSDX8B0J1QGF2HL071KKA3" localSheetId="13" hidden="1">#REF!</definedName>
    <definedName name="BExQJJYSDX8B0J1QGF2HL071KKA3" localSheetId="14" hidden="1">#REF!</definedName>
    <definedName name="BExQJJYSDX8B0J1QGF2HL071KKA3" localSheetId="16" hidden="1">#REF!</definedName>
    <definedName name="BExQJJYSDX8B0J1QGF2HL071KKA3" localSheetId="15" hidden="1">#REF!</definedName>
    <definedName name="BExQJJYSDX8B0J1QGF2HL071KKA3" localSheetId="18" hidden="1">#REF!</definedName>
    <definedName name="BExQJJYSDX8B0J1QGF2HL071KKA3" localSheetId="17" hidden="1">#REF!</definedName>
    <definedName name="BExQJJYSDX8B0J1QGF2HL071KKA3" localSheetId="2" hidden="1">#REF!</definedName>
    <definedName name="BExQJJYSDX8B0J1QGF2HL071KKA3" localSheetId="0" hidden="1">#REF!</definedName>
    <definedName name="BExQJJYSDX8B0J1QGF2HL071KKA3" hidden="1">#REF!</definedName>
    <definedName name="BExQK1HV6SQQ7CP8H8IUKI9TYXTD" localSheetId="5" hidden="1">#REF!</definedName>
    <definedName name="BExQK1HV6SQQ7CP8H8IUKI9TYXTD" localSheetId="9" hidden="1">#REF!</definedName>
    <definedName name="BExQK1HV6SQQ7CP8H8IUKI9TYXTD" localSheetId="6" hidden="1">#REF!</definedName>
    <definedName name="BExQK1HV6SQQ7CP8H8IUKI9TYXTD" localSheetId="10" hidden="1">#REF!</definedName>
    <definedName name="BExQK1HV6SQQ7CP8H8IUKI9TYXTD" localSheetId="13" hidden="1">#REF!</definedName>
    <definedName name="BExQK1HV6SQQ7CP8H8IUKI9TYXTD" localSheetId="14" hidden="1">#REF!</definedName>
    <definedName name="BExQK1HV6SQQ7CP8H8IUKI9TYXTD" localSheetId="16" hidden="1">#REF!</definedName>
    <definedName name="BExQK1HV6SQQ7CP8H8IUKI9TYXTD" localSheetId="15" hidden="1">#REF!</definedName>
    <definedName name="BExQK1HV6SQQ7CP8H8IUKI9TYXTD" localSheetId="18" hidden="1">#REF!</definedName>
    <definedName name="BExQK1HV6SQQ7CP8H8IUKI9TYXTD" localSheetId="17" hidden="1">#REF!</definedName>
    <definedName name="BExQK1HV6SQQ7CP8H8IUKI9TYXTD" localSheetId="2" hidden="1">#REF!</definedName>
    <definedName name="BExQK1HV6SQQ7CP8H8IUKI9TYXTD" localSheetId="0" hidden="1">#REF!</definedName>
    <definedName name="BExQK1HV6SQQ7CP8H8IUKI9TYXTD" hidden="1">#REF!</definedName>
    <definedName name="BExQK3LE5CSBW1E4H4KHW548FL2R" localSheetId="5" hidden="1">#REF!</definedName>
    <definedName name="BExQK3LE5CSBW1E4H4KHW548FL2R" localSheetId="9" hidden="1">#REF!</definedName>
    <definedName name="BExQK3LE5CSBW1E4H4KHW548FL2R" localSheetId="6" hidden="1">#REF!</definedName>
    <definedName name="BExQK3LE5CSBW1E4H4KHW548FL2R" localSheetId="10" hidden="1">#REF!</definedName>
    <definedName name="BExQK3LE5CSBW1E4H4KHW548FL2R" localSheetId="13" hidden="1">#REF!</definedName>
    <definedName name="BExQK3LE5CSBW1E4H4KHW548FL2R" localSheetId="14" hidden="1">#REF!</definedName>
    <definedName name="BExQK3LE5CSBW1E4H4KHW548FL2R" localSheetId="16" hidden="1">#REF!</definedName>
    <definedName name="BExQK3LE5CSBW1E4H4KHW548FL2R" localSheetId="15" hidden="1">#REF!</definedName>
    <definedName name="BExQK3LE5CSBW1E4H4KHW548FL2R" localSheetId="18" hidden="1">#REF!</definedName>
    <definedName name="BExQK3LE5CSBW1E4H4KHW548FL2R" localSheetId="17" hidden="1">#REF!</definedName>
    <definedName name="BExQK3LE5CSBW1E4H4KHW548FL2R" localSheetId="2" hidden="1">#REF!</definedName>
    <definedName name="BExQK3LE5CSBW1E4H4KHW548FL2R" localSheetId="0" hidden="1">#REF!</definedName>
    <definedName name="BExQK3LE5CSBW1E4H4KHW548FL2R" hidden="1">#REF!</definedName>
    <definedName name="BExQKG6LD6PLNDGNGO9DJXY865BR" localSheetId="5" hidden="1">#REF!</definedName>
    <definedName name="BExQKG6LD6PLNDGNGO9DJXY865BR" localSheetId="9" hidden="1">#REF!</definedName>
    <definedName name="BExQKG6LD6PLNDGNGO9DJXY865BR" localSheetId="6" hidden="1">#REF!</definedName>
    <definedName name="BExQKG6LD6PLNDGNGO9DJXY865BR" localSheetId="10" hidden="1">#REF!</definedName>
    <definedName name="BExQKG6LD6PLNDGNGO9DJXY865BR" localSheetId="13" hidden="1">#REF!</definedName>
    <definedName name="BExQKG6LD6PLNDGNGO9DJXY865BR" localSheetId="14" hidden="1">#REF!</definedName>
    <definedName name="BExQKG6LD6PLNDGNGO9DJXY865BR" localSheetId="16" hidden="1">#REF!</definedName>
    <definedName name="BExQKG6LD6PLNDGNGO9DJXY865BR" localSheetId="15" hidden="1">#REF!</definedName>
    <definedName name="BExQKG6LD6PLNDGNGO9DJXY865BR" localSheetId="18" hidden="1">#REF!</definedName>
    <definedName name="BExQKG6LD6PLNDGNGO9DJXY865BR" localSheetId="17" hidden="1">#REF!</definedName>
    <definedName name="BExQKG6LD6PLNDGNGO9DJXY865BR" localSheetId="2" hidden="1">#REF!</definedName>
    <definedName name="BExQKG6LD6PLNDGNGO9DJXY865BR" localSheetId="0" hidden="1">#REF!</definedName>
    <definedName name="BExQKG6LD6PLNDGNGO9DJXY865BR" hidden="1">#REF!</definedName>
    <definedName name="BExQKUKG8I4CGS9QYSD0H7NHP4JN" localSheetId="5" hidden="1">#REF!</definedName>
    <definedName name="BExQKUKG8I4CGS9QYSD0H7NHP4JN" localSheetId="9" hidden="1">#REF!</definedName>
    <definedName name="BExQKUKG8I4CGS9QYSD0H7NHP4JN" localSheetId="6" hidden="1">#REF!</definedName>
    <definedName name="BExQKUKG8I4CGS9QYSD0H7NHP4JN" localSheetId="10" hidden="1">#REF!</definedName>
    <definedName name="BExQKUKG8I4CGS9QYSD0H7NHP4JN" localSheetId="13" hidden="1">#REF!</definedName>
    <definedName name="BExQKUKG8I4CGS9QYSD0H7NHP4JN" localSheetId="14" hidden="1">#REF!</definedName>
    <definedName name="BExQKUKG8I4CGS9QYSD0H7NHP4JN" localSheetId="16" hidden="1">#REF!</definedName>
    <definedName name="BExQKUKG8I4CGS9QYSD0H7NHP4JN" localSheetId="15" hidden="1">#REF!</definedName>
    <definedName name="BExQKUKG8I4CGS9QYSD0H7NHP4JN" localSheetId="18" hidden="1">#REF!</definedName>
    <definedName name="BExQKUKG8I4CGS9QYSD0H7NHP4JN" localSheetId="17" hidden="1">#REF!</definedName>
    <definedName name="BExQKUKG8I4CGS9QYSD0H7NHP4JN" localSheetId="2" hidden="1">#REF!</definedName>
    <definedName name="BExQKUKG8I4CGS9QYSD0H7NHP4JN" localSheetId="0" hidden="1">#REF!</definedName>
    <definedName name="BExQKUKG8I4CGS9QYSD0H7NHP4JN" hidden="1">#REF!</definedName>
    <definedName name="BExQL2NSE8OYZFXQH8A23RMVMFW7" localSheetId="5" hidden="1">#REF!</definedName>
    <definedName name="BExQL2NSE8OYZFXQH8A23RMVMFW7" localSheetId="9" hidden="1">#REF!</definedName>
    <definedName name="BExQL2NSE8OYZFXQH8A23RMVMFW7" localSheetId="6" hidden="1">#REF!</definedName>
    <definedName name="BExQL2NSE8OYZFXQH8A23RMVMFW7" localSheetId="10" hidden="1">#REF!</definedName>
    <definedName name="BExQL2NSE8OYZFXQH8A23RMVMFW7" localSheetId="13" hidden="1">#REF!</definedName>
    <definedName name="BExQL2NSE8OYZFXQH8A23RMVMFW7" localSheetId="14" hidden="1">#REF!</definedName>
    <definedName name="BExQL2NSE8OYZFXQH8A23RMVMFW7" localSheetId="16" hidden="1">#REF!</definedName>
    <definedName name="BExQL2NSE8OYZFXQH8A23RMVMFW7" localSheetId="15" hidden="1">#REF!</definedName>
    <definedName name="BExQL2NSE8OYZFXQH8A23RMVMFW7" localSheetId="18" hidden="1">#REF!</definedName>
    <definedName name="BExQL2NSE8OYZFXQH8A23RMVMFW7" localSheetId="17" hidden="1">#REF!</definedName>
    <definedName name="BExQL2NSE8OYZFXQH8A23RMVMFW7" localSheetId="2" hidden="1">#REF!</definedName>
    <definedName name="BExQL2NSE8OYZFXQH8A23RMVMFW7" localSheetId="0" hidden="1">#REF!</definedName>
    <definedName name="BExQL2NSE8OYZFXQH8A23RMVMFW7" hidden="1">#REF!</definedName>
    <definedName name="BExQL4GJ3LZJL6JDEHT7UDXW90TV" localSheetId="5" hidden="1">#REF!</definedName>
    <definedName name="BExQL4GJ3LZJL6JDEHT7UDXW90TV" localSheetId="9" hidden="1">#REF!</definedName>
    <definedName name="BExQL4GJ3LZJL6JDEHT7UDXW90TV" localSheetId="6" hidden="1">#REF!</definedName>
    <definedName name="BExQL4GJ3LZJL6JDEHT7UDXW90TV" localSheetId="10" hidden="1">#REF!</definedName>
    <definedName name="BExQL4GJ3LZJL6JDEHT7UDXW90TV" localSheetId="16" hidden="1">#REF!</definedName>
    <definedName name="BExQL4GJ3LZJL6JDEHT7UDXW90TV" localSheetId="15" hidden="1">#REF!</definedName>
    <definedName name="BExQL4GJ3LZJL6JDEHT7UDXW90TV" localSheetId="18" hidden="1">#REF!</definedName>
    <definedName name="BExQL4GJ3LZJL6JDEHT7UDXW90TV" localSheetId="17" hidden="1">#REF!</definedName>
    <definedName name="BExQL4GJ3LZJL6JDEHT7UDXW90TV" localSheetId="2" hidden="1">#REF!</definedName>
    <definedName name="BExQL4GJ3LZJL6JDEHT7UDXW90TV" localSheetId="0" hidden="1">#REF!</definedName>
    <definedName name="BExQL4GJ3LZJL6JDEHT7UDXW90TV" hidden="1">#REF!</definedName>
    <definedName name="BExQLE1TOW3A287TQB0AVWENT8O1" localSheetId="5" hidden="1">#REF!</definedName>
    <definedName name="BExQLE1TOW3A287TQB0AVWENT8O1" localSheetId="9" hidden="1">#REF!</definedName>
    <definedName name="BExQLE1TOW3A287TQB0AVWENT8O1" localSheetId="6" hidden="1">#REF!</definedName>
    <definedName name="BExQLE1TOW3A287TQB0AVWENT8O1" localSheetId="10" hidden="1">#REF!</definedName>
    <definedName name="BExQLE1TOW3A287TQB0AVWENT8O1" localSheetId="13" hidden="1">#REF!</definedName>
    <definedName name="BExQLE1TOW3A287TQB0AVWENT8O1" localSheetId="14" hidden="1">#REF!</definedName>
    <definedName name="BExQLE1TOW3A287TQB0AVWENT8O1" localSheetId="16" hidden="1">#REF!</definedName>
    <definedName name="BExQLE1TOW3A287TQB0AVWENT8O1" localSheetId="15" hidden="1">#REF!</definedName>
    <definedName name="BExQLE1TOW3A287TQB0AVWENT8O1" localSheetId="18" hidden="1">#REF!</definedName>
    <definedName name="BExQLE1TOW3A287TQB0AVWENT8O1" localSheetId="17" hidden="1">#REF!</definedName>
    <definedName name="BExQLE1TOW3A287TQB0AVWENT8O1" localSheetId="2" hidden="1">#REF!</definedName>
    <definedName name="BExQLE1TOW3A287TQB0AVWENT8O1" localSheetId="0" hidden="1">#REF!</definedName>
    <definedName name="BExQLE1TOW3A287TQB0AVWENT8O1" hidden="1">#REF!</definedName>
    <definedName name="BExRYOYB4A3E5F6MTROY69LR0PMG" localSheetId="5" hidden="1">#REF!</definedName>
    <definedName name="BExRYOYB4A3E5F6MTROY69LR0PMG" localSheetId="9" hidden="1">#REF!</definedName>
    <definedName name="BExRYOYB4A3E5F6MTROY69LR0PMG" localSheetId="6" hidden="1">#REF!</definedName>
    <definedName name="BExRYOYB4A3E5F6MTROY69LR0PMG" localSheetId="10" hidden="1">#REF!</definedName>
    <definedName name="BExRYOYB4A3E5F6MTROY69LR0PMG" localSheetId="13" hidden="1">#REF!</definedName>
    <definedName name="BExRYOYB4A3E5F6MTROY69LR0PMG" localSheetId="14" hidden="1">#REF!</definedName>
    <definedName name="BExRYOYB4A3E5F6MTROY69LR0PMG" localSheetId="16" hidden="1">#REF!</definedName>
    <definedName name="BExRYOYB4A3E5F6MTROY69LR0PMG" localSheetId="15" hidden="1">#REF!</definedName>
    <definedName name="BExRYOYB4A3E5F6MTROY69LR0PMG" localSheetId="18" hidden="1">#REF!</definedName>
    <definedName name="BExRYOYB4A3E5F6MTROY69LR0PMG" localSheetId="17" hidden="1">#REF!</definedName>
    <definedName name="BExRYOYB4A3E5F6MTROY69LR0PMG" localSheetId="2" hidden="1">#REF!</definedName>
    <definedName name="BExRYOYB4A3E5F6MTROY69LR0PMG" localSheetId="0" hidden="1">#REF!</definedName>
    <definedName name="BExRYOYB4A3E5F6MTROY69LR0PMG" hidden="1">#REF!</definedName>
    <definedName name="BExRYZLA9EW71H4SXQR525S72LLP" localSheetId="5" hidden="1">#REF!</definedName>
    <definedName name="BExRYZLA9EW71H4SXQR525S72LLP" localSheetId="9" hidden="1">#REF!</definedName>
    <definedName name="BExRYZLA9EW71H4SXQR525S72LLP" localSheetId="6" hidden="1">#REF!</definedName>
    <definedName name="BExRYZLA9EW71H4SXQR525S72LLP" localSheetId="10" hidden="1">#REF!</definedName>
    <definedName name="BExRYZLA9EW71H4SXQR525S72LLP" localSheetId="13" hidden="1">#REF!</definedName>
    <definedName name="BExRYZLA9EW71H4SXQR525S72LLP" localSheetId="14" hidden="1">#REF!</definedName>
    <definedName name="BExRYZLA9EW71H4SXQR525S72LLP" localSheetId="16" hidden="1">#REF!</definedName>
    <definedName name="BExRYZLA9EW71H4SXQR525S72LLP" localSheetId="15" hidden="1">#REF!</definedName>
    <definedName name="BExRYZLA9EW71H4SXQR525S72LLP" localSheetId="18" hidden="1">#REF!</definedName>
    <definedName name="BExRYZLA9EW71H4SXQR525S72LLP" localSheetId="17" hidden="1">#REF!</definedName>
    <definedName name="BExRYZLA9EW71H4SXQR525S72LLP" localSheetId="2" hidden="1">#REF!</definedName>
    <definedName name="BExRYZLA9EW71H4SXQR525S72LLP" localSheetId="0" hidden="1">#REF!</definedName>
    <definedName name="BExRYZLA9EW71H4SXQR525S72LLP" hidden="1">#REF!</definedName>
    <definedName name="BExRZ66M8G9FQ0VFP077QSZBSOA5" localSheetId="5" hidden="1">#REF!</definedName>
    <definedName name="BExRZ66M8G9FQ0VFP077QSZBSOA5" localSheetId="9" hidden="1">#REF!</definedName>
    <definedName name="BExRZ66M8G9FQ0VFP077QSZBSOA5" localSheetId="6" hidden="1">#REF!</definedName>
    <definedName name="BExRZ66M8G9FQ0VFP077QSZBSOA5" localSheetId="10" hidden="1">#REF!</definedName>
    <definedName name="BExRZ66M8G9FQ0VFP077QSZBSOA5" localSheetId="13" hidden="1">#REF!</definedName>
    <definedName name="BExRZ66M8G9FQ0VFP077QSZBSOA5" localSheetId="14" hidden="1">#REF!</definedName>
    <definedName name="BExRZ66M8G9FQ0VFP077QSZBSOA5" localSheetId="16" hidden="1">#REF!</definedName>
    <definedName name="BExRZ66M8G9FQ0VFP077QSZBSOA5" localSheetId="15" hidden="1">#REF!</definedName>
    <definedName name="BExRZ66M8G9FQ0VFP077QSZBSOA5" localSheetId="18" hidden="1">#REF!</definedName>
    <definedName name="BExRZ66M8G9FQ0VFP077QSZBSOA5" localSheetId="17" hidden="1">#REF!</definedName>
    <definedName name="BExRZ66M8G9FQ0VFP077QSZBSOA5" localSheetId="2" hidden="1">#REF!</definedName>
    <definedName name="BExRZ66M8G9FQ0VFP077QSZBSOA5" localSheetId="0" hidden="1">#REF!</definedName>
    <definedName name="BExRZ66M8G9FQ0VFP077QSZBSOA5" hidden="1">#REF!</definedName>
    <definedName name="BExRZ8FMQQL46I8AQWU17LRNZD5T" localSheetId="5" hidden="1">#REF!</definedName>
    <definedName name="BExRZ8FMQQL46I8AQWU17LRNZD5T" localSheetId="9" hidden="1">#REF!</definedName>
    <definedName name="BExRZ8FMQQL46I8AQWU17LRNZD5T" localSheetId="6" hidden="1">#REF!</definedName>
    <definedName name="BExRZ8FMQQL46I8AQWU17LRNZD5T" localSheetId="10" hidden="1">#REF!</definedName>
    <definedName name="BExRZ8FMQQL46I8AQWU17LRNZD5T" localSheetId="13" hidden="1">#REF!</definedName>
    <definedName name="BExRZ8FMQQL46I8AQWU17LRNZD5T" localSheetId="14" hidden="1">#REF!</definedName>
    <definedName name="BExRZ8FMQQL46I8AQWU17LRNZD5T" localSheetId="16" hidden="1">#REF!</definedName>
    <definedName name="BExRZ8FMQQL46I8AQWU17LRNZD5T" localSheetId="15" hidden="1">#REF!</definedName>
    <definedName name="BExRZ8FMQQL46I8AQWU17LRNZD5T" localSheetId="18" hidden="1">#REF!</definedName>
    <definedName name="BExRZ8FMQQL46I8AQWU17LRNZD5T" localSheetId="17" hidden="1">#REF!</definedName>
    <definedName name="BExRZ8FMQQL46I8AQWU17LRNZD5T" localSheetId="2" hidden="1">#REF!</definedName>
    <definedName name="BExRZ8FMQQL46I8AQWU17LRNZD5T" localSheetId="0" hidden="1">#REF!</definedName>
    <definedName name="BExRZ8FMQQL46I8AQWU17LRNZD5T" hidden="1">#REF!</definedName>
    <definedName name="BExRZIRRIXRUMZ5GOO95S7460BMP" localSheetId="5" hidden="1">#REF!</definedName>
    <definedName name="BExRZIRRIXRUMZ5GOO95S7460BMP" localSheetId="9" hidden="1">#REF!</definedName>
    <definedName name="BExRZIRRIXRUMZ5GOO95S7460BMP" localSheetId="6" hidden="1">#REF!</definedName>
    <definedName name="BExRZIRRIXRUMZ5GOO95S7460BMP" localSheetId="10" hidden="1">#REF!</definedName>
    <definedName name="BExRZIRRIXRUMZ5GOO95S7460BMP" localSheetId="13" hidden="1">#REF!</definedName>
    <definedName name="BExRZIRRIXRUMZ5GOO95S7460BMP" localSheetId="14" hidden="1">#REF!</definedName>
    <definedName name="BExRZIRRIXRUMZ5GOO95S7460BMP" localSheetId="16" hidden="1">#REF!</definedName>
    <definedName name="BExRZIRRIXRUMZ5GOO95S7460BMP" localSheetId="15" hidden="1">#REF!</definedName>
    <definedName name="BExRZIRRIXRUMZ5GOO95S7460BMP" localSheetId="18" hidden="1">#REF!</definedName>
    <definedName name="BExRZIRRIXRUMZ5GOO95S7460BMP" localSheetId="17" hidden="1">#REF!</definedName>
    <definedName name="BExRZIRRIXRUMZ5GOO95S7460BMP" localSheetId="2" hidden="1">#REF!</definedName>
    <definedName name="BExRZIRRIXRUMZ5GOO95S7460BMP" localSheetId="0" hidden="1">#REF!</definedName>
    <definedName name="BExRZIRRIXRUMZ5GOO95S7460BMP" hidden="1">#REF!</definedName>
    <definedName name="BExRZJTNBKKPK7SB4LA31O3OH6PO" localSheetId="5" hidden="1">#REF!</definedName>
    <definedName name="BExRZJTNBKKPK7SB4LA31O3OH6PO" localSheetId="9" hidden="1">#REF!</definedName>
    <definedName name="BExRZJTNBKKPK7SB4LA31O3OH6PO" localSheetId="6" hidden="1">#REF!</definedName>
    <definedName name="BExRZJTNBKKPK7SB4LA31O3OH6PO" localSheetId="10" hidden="1">#REF!</definedName>
    <definedName name="BExRZJTNBKKPK7SB4LA31O3OH6PO" localSheetId="13" hidden="1">#REF!</definedName>
    <definedName name="BExRZJTNBKKPK7SB4LA31O3OH6PO" localSheetId="14" hidden="1">#REF!</definedName>
    <definedName name="BExRZJTNBKKPK7SB4LA31O3OH6PO" localSheetId="16" hidden="1">#REF!</definedName>
    <definedName name="BExRZJTNBKKPK7SB4LA31O3OH6PO" localSheetId="15" hidden="1">#REF!</definedName>
    <definedName name="BExRZJTNBKKPK7SB4LA31O3OH6PO" localSheetId="18" hidden="1">#REF!</definedName>
    <definedName name="BExRZJTNBKKPK7SB4LA31O3OH6PO" localSheetId="17" hidden="1">#REF!</definedName>
    <definedName name="BExRZJTNBKKPK7SB4LA31O3OH6PO" localSheetId="2" hidden="1">#REF!</definedName>
    <definedName name="BExRZJTNBKKPK7SB4LA31O3OH6PO" localSheetId="0" hidden="1">#REF!</definedName>
    <definedName name="BExRZJTNBKKPK7SB4LA31O3OH6PO" hidden="1">#REF!</definedName>
    <definedName name="BExRZK9RAHMM0ZLTNSK7A4LDC42D" localSheetId="5" hidden="1">#REF!</definedName>
    <definedName name="BExRZK9RAHMM0ZLTNSK7A4LDC42D" localSheetId="9" hidden="1">#REF!</definedName>
    <definedName name="BExRZK9RAHMM0ZLTNSK7A4LDC42D" localSheetId="6" hidden="1">#REF!</definedName>
    <definedName name="BExRZK9RAHMM0ZLTNSK7A4LDC42D" localSheetId="10" hidden="1">#REF!</definedName>
    <definedName name="BExRZK9RAHMM0ZLTNSK7A4LDC42D" localSheetId="13" hidden="1">#REF!</definedName>
    <definedName name="BExRZK9RAHMM0ZLTNSK7A4LDC42D" localSheetId="14" hidden="1">#REF!</definedName>
    <definedName name="BExRZK9RAHMM0ZLTNSK7A4LDC42D" localSheetId="16" hidden="1">#REF!</definedName>
    <definedName name="BExRZK9RAHMM0ZLTNSK7A4LDC42D" localSheetId="15" hidden="1">#REF!</definedName>
    <definedName name="BExRZK9RAHMM0ZLTNSK7A4LDC42D" localSheetId="18" hidden="1">#REF!</definedName>
    <definedName name="BExRZK9RAHMM0ZLTNSK7A4LDC42D" localSheetId="17" hidden="1">#REF!</definedName>
    <definedName name="BExRZK9RAHMM0ZLTNSK7A4LDC42D" localSheetId="2" hidden="1">#REF!</definedName>
    <definedName name="BExRZK9RAHMM0ZLTNSK7A4LDC42D" localSheetId="0" hidden="1">#REF!</definedName>
    <definedName name="BExRZK9RAHMM0ZLTNSK7A4LDC42D" hidden="1">#REF!</definedName>
    <definedName name="BExRZNF461H0WDF36L3U0UQSJGZB" localSheetId="5" hidden="1">#REF!</definedName>
    <definedName name="BExRZNF461H0WDF36L3U0UQSJGZB" localSheetId="9" hidden="1">#REF!</definedName>
    <definedName name="BExRZNF461H0WDF36L3U0UQSJGZB" localSheetId="6" hidden="1">#REF!</definedName>
    <definedName name="BExRZNF461H0WDF36L3U0UQSJGZB" localSheetId="10" hidden="1">#REF!</definedName>
    <definedName name="BExRZNF461H0WDF36L3U0UQSJGZB" localSheetId="13" hidden="1">#REF!</definedName>
    <definedName name="BExRZNF461H0WDF36L3U0UQSJGZB" localSheetId="14" hidden="1">#REF!</definedName>
    <definedName name="BExRZNF461H0WDF36L3U0UQSJGZB" localSheetId="16" hidden="1">#REF!</definedName>
    <definedName name="BExRZNF461H0WDF36L3U0UQSJGZB" localSheetId="15" hidden="1">#REF!</definedName>
    <definedName name="BExRZNF461H0WDF36L3U0UQSJGZB" localSheetId="18" hidden="1">#REF!</definedName>
    <definedName name="BExRZNF461H0WDF36L3U0UQSJGZB" localSheetId="17" hidden="1">#REF!</definedName>
    <definedName name="BExRZNF461H0WDF36L3U0UQSJGZB" localSheetId="2" hidden="1">#REF!</definedName>
    <definedName name="BExRZNF461H0WDF36L3U0UQSJGZB" localSheetId="0" hidden="1">#REF!</definedName>
    <definedName name="BExRZNF461H0WDF36L3U0UQSJGZB" hidden="1">#REF!</definedName>
    <definedName name="BExRZOGSR69INI6GAEPHDWSNK5Q4" localSheetId="5" hidden="1">#REF!</definedName>
    <definedName name="BExRZOGSR69INI6GAEPHDWSNK5Q4" localSheetId="9" hidden="1">#REF!</definedName>
    <definedName name="BExRZOGSR69INI6GAEPHDWSNK5Q4" localSheetId="6" hidden="1">#REF!</definedName>
    <definedName name="BExRZOGSR69INI6GAEPHDWSNK5Q4" localSheetId="10" hidden="1">#REF!</definedName>
    <definedName name="BExRZOGSR69INI6GAEPHDWSNK5Q4" localSheetId="13" hidden="1">#REF!</definedName>
    <definedName name="BExRZOGSR69INI6GAEPHDWSNK5Q4" localSheetId="14" hidden="1">#REF!</definedName>
    <definedName name="BExRZOGSR69INI6GAEPHDWSNK5Q4" localSheetId="16" hidden="1">#REF!</definedName>
    <definedName name="BExRZOGSR69INI6GAEPHDWSNK5Q4" localSheetId="15" hidden="1">#REF!</definedName>
    <definedName name="BExRZOGSR69INI6GAEPHDWSNK5Q4" localSheetId="18" hidden="1">#REF!</definedName>
    <definedName name="BExRZOGSR69INI6GAEPHDWSNK5Q4" localSheetId="17" hidden="1">#REF!</definedName>
    <definedName name="BExRZOGSR69INI6GAEPHDWSNK5Q4" localSheetId="2" hidden="1">#REF!</definedName>
    <definedName name="BExRZOGSR69INI6GAEPHDWSNK5Q4" localSheetId="0" hidden="1">#REF!</definedName>
    <definedName name="BExRZOGSR69INI6GAEPHDWSNK5Q4" hidden="1">#REF!</definedName>
    <definedName name="BExS0ASQBKRTPDWFK0KUDFOS9LE5" localSheetId="5" hidden="1">#REF!</definedName>
    <definedName name="BExS0ASQBKRTPDWFK0KUDFOS9LE5" localSheetId="9" hidden="1">#REF!</definedName>
    <definedName name="BExS0ASQBKRTPDWFK0KUDFOS9LE5" localSheetId="6" hidden="1">#REF!</definedName>
    <definedName name="BExS0ASQBKRTPDWFK0KUDFOS9LE5" localSheetId="10" hidden="1">#REF!</definedName>
    <definedName name="BExS0ASQBKRTPDWFK0KUDFOS9LE5" localSheetId="13" hidden="1">#REF!</definedName>
    <definedName name="BExS0ASQBKRTPDWFK0KUDFOS9LE5" localSheetId="14" hidden="1">#REF!</definedName>
    <definedName name="BExS0ASQBKRTPDWFK0KUDFOS9LE5" localSheetId="16" hidden="1">#REF!</definedName>
    <definedName name="BExS0ASQBKRTPDWFK0KUDFOS9LE5" localSheetId="15" hidden="1">#REF!</definedName>
    <definedName name="BExS0ASQBKRTPDWFK0KUDFOS9LE5" localSheetId="18" hidden="1">#REF!</definedName>
    <definedName name="BExS0ASQBKRTPDWFK0KUDFOS9LE5" localSheetId="17" hidden="1">#REF!</definedName>
    <definedName name="BExS0ASQBKRTPDWFK0KUDFOS9LE5" localSheetId="2" hidden="1">#REF!</definedName>
    <definedName name="BExS0ASQBKRTPDWFK0KUDFOS9LE5" localSheetId="0" hidden="1">#REF!</definedName>
    <definedName name="BExS0ASQBKRTPDWFK0KUDFOS9LE5" hidden="1">#REF!</definedName>
    <definedName name="BExS0GHQUF6YT0RU3TKDEO8CSJYB" localSheetId="5" hidden="1">#REF!</definedName>
    <definedName name="BExS0GHQUF6YT0RU3TKDEO8CSJYB" localSheetId="9" hidden="1">#REF!</definedName>
    <definedName name="BExS0GHQUF6YT0RU3TKDEO8CSJYB" localSheetId="6" hidden="1">#REF!</definedName>
    <definedName name="BExS0GHQUF6YT0RU3TKDEO8CSJYB" localSheetId="10" hidden="1">#REF!</definedName>
    <definedName name="BExS0GHQUF6YT0RU3TKDEO8CSJYB" localSheetId="13" hidden="1">#REF!</definedName>
    <definedName name="BExS0GHQUF6YT0RU3TKDEO8CSJYB" localSheetId="14" hidden="1">#REF!</definedName>
    <definedName name="BExS0GHQUF6YT0RU3TKDEO8CSJYB" localSheetId="16" hidden="1">#REF!</definedName>
    <definedName name="BExS0GHQUF6YT0RU3TKDEO8CSJYB" localSheetId="15" hidden="1">#REF!</definedName>
    <definedName name="BExS0GHQUF6YT0RU3TKDEO8CSJYB" localSheetId="18" hidden="1">#REF!</definedName>
    <definedName name="BExS0GHQUF6YT0RU3TKDEO8CSJYB" localSheetId="17" hidden="1">#REF!</definedName>
    <definedName name="BExS0GHQUF6YT0RU3TKDEO8CSJYB" localSheetId="2" hidden="1">#REF!</definedName>
    <definedName name="BExS0GHQUF6YT0RU3TKDEO8CSJYB" localSheetId="0" hidden="1">#REF!</definedName>
    <definedName name="BExS0GHQUF6YT0RU3TKDEO8CSJYB" hidden="1">#REF!</definedName>
    <definedName name="BExS0K8IHC45I78DMZBOJ1P13KQA" localSheetId="5" hidden="1">#REF!</definedName>
    <definedName name="BExS0K8IHC45I78DMZBOJ1P13KQA" localSheetId="9" hidden="1">#REF!</definedName>
    <definedName name="BExS0K8IHC45I78DMZBOJ1P13KQA" localSheetId="6" hidden="1">#REF!</definedName>
    <definedName name="BExS0K8IHC45I78DMZBOJ1P13KQA" localSheetId="10" hidden="1">#REF!</definedName>
    <definedName name="BExS0K8IHC45I78DMZBOJ1P13KQA" localSheetId="13" hidden="1">#REF!</definedName>
    <definedName name="BExS0K8IHC45I78DMZBOJ1P13KQA" localSheetId="14" hidden="1">#REF!</definedName>
    <definedName name="BExS0K8IHC45I78DMZBOJ1P13KQA" localSheetId="16" hidden="1">#REF!</definedName>
    <definedName name="BExS0K8IHC45I78DMZBOJ1P13KQA" localSheetId="15" hidden="1">#REF!</definedName>
    <definedName name="BExS0K8IHC45I78DMZBOJ1P13KQA" localSheetId="18" hidden="1">#REF!</definedName>
    <definedName name="BExS0K8IHC45I78DMZBOJ1P13KQA" localSheetId="17" hidden="1">#REF!</definedName>
    <definedName name="BExS0K8IHC45I78DMZBOJ1P13KQA" localSheetId="2" hidden="1">#REF!</definedName>
    <definedName name="BExS0K8IHC45I78DMZBOJ1P13KQA" localSheetId="0" hidden="1">#REF!</definedName>
    <definedName name="BExS0K8IHC45I78DMZBOJ1P13KQA" hidden="1">#REF!</definedName>
    <definedName name="BExS0L4WP69XXUFHED98XIEPB593" localSheetId="5" hidden="1">#REF!</definedName>
    <definedName name="BExS0L4WP69XXUFHED98XIEPB593" localSheetId="9" hidden="1">#REF!</definedName>
    <definedName name="BExS0L4WP69XXUFHED98XIEPB593" localSheetId="6" hidden="1">#REF!</definedName>
    <definedName name="BExS0L4WP69XXUFHED98XIEPB593" localSheetId="10" hidden="1">#REF!</definedName>
    <definedName name="BExS0L4WP69XXUFHED98XIEPB593" localSheetId="13" hidden="1">#REF!</definedName>
    <definedName name="BExS0L4WP69XXUFHED98XIEPB593" localSheetId="14" hidden="1">#REF!</definedName>
    <definedName name="BExS0L4WP69XXUFHED98XIEPB593" localSheetId="16" hidden="1">#REF!</definedName>
    <definedName name="BExS0L4WP69XXUFHED98XIEPB593" localSheetId="15" hidden="1">#REF!</definedName>
    <definedName name="BExS0L4WP69XXUFHED98XIEPB593" localSheetId="18" hidden="1">#REF!</definedName>
    <definedName name="BExS0L4WP69XXUFHED98XIEPB593" localSheetId="17" hidden="1">#REF!</definedName>
    <definedName name="BExS0L4WP69XXUFHED98XIEPB593" localSheetId="2" hidden="1">#REF!</definedName>
    <definedName name="BExS0L4WP69XXUFHED98XIEPB593" localSheetId="0" hidden="1">#REF!</definedName>
    <definedName name="BExS0L4WP69XXUFHED98XIEPB593" hidden="1">#REF!</definedName>
    <definedName name="BExS0Z2O2N4AJXFEPN87NU9ZGAHG" localSheetId="5" hidden="1">#REF!</definedName>
    <definedName name="BExS0Z2O2N4AJXFEPN87NU9ZGAHG" localSheetId="9" hidden="1">#REF!</definedName>
    <definedName name="BExS0Z2O2N4AJXFEPN87NU9ZGAHG" localSheetId="6" hidden="1">#REF!</definedName>
    <definedName name="BExS0Z2O2N4AJXFEPN87NU9ZGAHG" localSheetId="10" hidden="1">#REF!</definedName>
    <definedName name="BExS0Z2O2N4AJXFEPN87NU9ZGAHG" localSheetId="13" hidden="1">#REF!</definedName>
    <definedName name="BExS0Z2O2N4AJXFEPN87NU9ZGAHG" localSheetId="14" hidden="1">#REF!</definedName>
    <definedName name="BExS0Z2O2N4AJXFEPN87NU9ZGAHG" localSheetId="16" hidden="1">#REF!</definedName>
    <definedName name="BExS0Z2O2N4AJXFEPN87NU9ZGAHG" localSheetId="15" hidden="1">#REF!</definedName>
    <definedName name="BExS0Z2O2N4AJXFEPN87NU9ZGAHG" localSheetId="18" hidden="1">#REF!</definedName>
    <definedName name="BExS0Z2O2N4AJXFEPN87NU9ZGAHG" localSheetId="17" hidden="1">#REF!</definedName>
    <definedName name="BExS0Z2O2N4AJXFEPN87NU9ZGAHG" localSheetId="2" hidden="1">#REF!</definedName>
    <definedName name="BExS0Z2O2N4AJXFEPN87NU9ZGAHG" localSheetId="0" hidden="1">#REF!</definedName>
    <definedName name="BExS0Z2O2N4AJXFEPN87NU9ZGAHG" hidden="1">#REF!</definedName>
    <definedName name="BExS15IJV0WW662NXQUVT3FGP4ST" localSheetId="5" hidden="1">#REF!</definedName>
    <definedName name="BExS15IJV0WW662NXQUVT3FGP4ST" localSheetId="9" hidden="1">#REF!</definedName>
    <definedName name="BExS15IJV0WW662NXQUVT3FGP4ST" localSheetId="6" hidden="1">#REF!</definedName>
    <definedName name="BExS15IJV0WW662NXQUVT3FGP4ST" localSheetId="10" hidden="1">#REF!</definedName>
    <definedName name="BExS15IJV0WW662NXQUVT3FGP4ST" localSheetId="13" hidden="1">#REF!</definedName>
    <definedName name="BExS15IJV0WW662NXQUVT3FGP4ST" localSheetId="14" hidden="1">#REF!</definedName>
    <definedName name="BExS15IJV0WW662NXQUVT3FGP4ST" localSheetId="16" hidden="1">#REF!</definedName>
    <definedName name="BExS15IJV0WW662NXQUVT3FGP4ST" localSheetId="15" hidden="1">#REF!</definedName>
    <definedName name="BExS15IJV0WW662NXQUVT3FGP4ST" localSheetId="18" hidden="1">#REF!</definedName>
    <definedName name="BExS15IJV0WW662NXQUVT3FGP4ST" localSheetId="17" hidden="1">#REF!</definedName>
    <definedName name="BExS15IJV0WW662NXQUVT3FGP4ST" localSheetId="2" hidden="1">#REF!</definedName>
    <definedName name="BExS15IJV0WW662NXQUVT3FGP4ST" localSheetId="0" hidden="1">#REF!</definedName>
    <definedName name="BExS15IJV0WW662NXQUVT3FGP4ST" hidden="1">#REF!</definedName>
    <definedName name="BExS18T8TBNEPF4AU1VJ268XLF3L" localSheetId="5" hidden="1">#REF!</definedName>
    <definedName name="BExS18T8TBNEPF4AU1VJ268XLF3L" localSheetId="9" hidden="1">#REF!</definedName>
    <definedName name="BExS18T8TBNEPF4AU1VJ268XLF3L" localSheetId="6" hidden="1">#REF!</definedName>
    <definedName name="BExS18T8TBNEPF4AU1VJ268XLF3L" localSheetId="10" hidden="1">#REF!</definedName>
    <definedName name="BExS18T8TBNEPF4AU1VJ268XLF3L" localSheetId="13" hidden="1">#REF!</definedName>
    <definedName name="BExS18T8TBNEPF4AU1VJ268XLF3L" localSheetId="14" hidden="1">#REF!</definedName>
    <definedName name="BExS18T8TBNEPF4AU1VJ268XLF3L" localSheetId="16" hidden="1">#REF!</definedName>
    <definedName name="BExS18T8TBNEPF4AU1VJ268XLF3L" localSheetId="15" hidden="1">#REF!</definedName>
    <definedName name="BExS18T8TBNEPF4AU1VJ268XLF3L" localSheetId="18" hidden="1">#REF!</definedName>
    <definedName name="BExS18T8TBNEPF4AU1VJ268XLF3L" localSheetId="17" hidden="1">#REF!</definedName>
    <definedName name="BExS18T8TBNEPF4AU1VJ268XLF3L" localSheetId="2" hidden="1">#REF!</definedName>
    <definedName name="BExS18T8TBNEPF4AU1VJ268XLF3L" localSheetId="0" hidden="1">#REF!</definedName>
    <definedName name="BExS18T8TBNEPF4AU1VJ268XLF3L" hidden="1">#REF!</definedName>
    <definedName name="BExS194110MR25BYJI3CJ2EGZ8XT" localSheetId="5" hidden="1">#REF!</definedName>
    <definedName name="BExS194110MR25BYJI3CJ2EGZ8XT" localSheetId="9" hidden="1">#REF!</definedName>
    <definedName name="BExS194110MR25BYJI3CJ2EGZ8XT" localSheetId="6" hidden="1">#REF!</definedName>
    <definedName name="BExS194110MR25BYJI3CJ2EGZ8XT" localSheetId="10" hidden="1">#REF!</definedName>
    <definedName name="BExS194110MR25BYJI3CJ2EGZ8XT" localSheetId="13" hidden="1">#REF!</definedName>
    <definedName name="BExS194110MR25BYJI3CJ2EGZ8XT" localSheetId="14" hidden="1">#REF!</definedName>
    <definedName name="BExS194110MR25BYJI3CJ2EGZ8XT" localSheetId="16" hidden="1">#REF!</definedName>
    <definedName name="BExS194110MR25BYJI3CJ2EGZ8XT" localSheetId="15" hidden="1">#REF!</definedName>
    <definedName name="BExS194110MR25BYJI3CJ2EGZ8XT" localSheetId="18" hidden="1">#REF!</definedName>
    <definedName name="BExS194110MR25BYJI3CJ2EGZ8XT" localSheetId="17" hidden="1">#REF!</definedName>
    <definedName name="BExS194110MR25BYJI3CJ2EGZ8XT" localSheetId="2" hidden="1">#REF!</definedName>
    <definedName name="BExS194110MR25BYJI3CJ2EGZ8XT" localSheetId="0" hidden="1">#REF!</definedName>
    <definedName name="BExS194110MR25BYJI3CJ2EGZ8XT" hidden="1">#REF!</definedName>
    <definedName name="BExS1BNVGNSGD4EP90QL8WXYWZ66" localSheetId="5" hidden="1">#REF!</definedName>
    <definedName name="BExS1BNVGNSGD4EP90QL8WXYWZ66" localSheetId="9" hidden="1">#REF!</definedName>
    <definedName name="BExS1BNVGNSGD4EP90QL8WXYWZ66" localSheetId="6" hidden="1">#REF!</definedName>
    <definedName name="BExS1BNVGNSGD4EP90QL8WXYWZ66" localSheetId="10" hidden="1">#REF!</definedName>
    <definedName name="BExS1BNVGNSGD4EP90QL8WXYWZ66" localSheetId="13" hidden="1">#REF!</definedName>
    <definedName name="BExS1BNVGNSGD4EP90QL8WXYWZ66" localSheetId="14" hidden="1">#REF!</definedName>
    <definedName name="BExS1BNVGNSGD4EP90QL8WXYWZ66" localSheetId="16" hidden="1">#REF!</definedName>
    <definedName name="BExS1BNVGNSGD4EP90QL8WXYWZ66" localSheetId="15" hidden="1">#REF!</definedName>
    <definedName name="BExS1BNVGNSGD4EP90QL8WXYWZ66" localSheetId="18" hidden="1">#REF!</definedName>
    <definedName name="BExS1BNVGNSGD4EP90QL8WXYWZ66" localSheetId="17" hidden="1">#REF!</definedName>
    <definedName name="BExS1BNVGNSGD4EP90QL8WXYWZ66" localSheetId="2" hidden="1">#REF!</definedName>
    <definedName name="BExS1BNVGNSGD4EP90QL8WXYWZ66" localSheetId="0" hidden="1">#REF!</definedName>
    <definedName name="BExS1BNVGNSGD4EP90QL8WXYWZ66" hidden="1">#REF!</definedName>
    <definedName name="BExS1UE39N6NCND7MAARSBWXS6HU" localSheetId="5" hidden="1">#REF!</definedName>
    <definedName name="BExS1UE39N6NCND7MAARSBWXS6HU" localSheetId="9" hidden="1">#REF!</definedName>
    <definedName name="BExS1UE39N6NCND7MAARSBWXS6HU" localSheetId="6" hidden="1">#REF!</definedName>
    <definedName name="BExS1UE39N6NCND7MAARSBWXS6HU" localSheetId="10" hidden="1">#REF!</definedName>
    <definedName name="BExS1UE39N6NCND7MAARSBWXS6HU" localSheetId="13" hidden="1">#REF!</definedName>
    <definedName name="BExS1UE39N6NCND7MAARSBWXS6HU" localSheetId="14" hidden="1">#REF!</definedName>
    <definedName name="BExS1UE39N6NCND7MAARSBWXS6HU" localSheetId="16" hidden="1">#REF!</definedName>
    <definedName name="BExS1UE39N6NCND7MAARSBWXS6HU" localSheetId="15" hidden="1">#REF!</definedName>
    <definedName name="BExS1UE39N6NCND7MAARSBWXS6HU" localSheetId="18" hidden="1">#REF!</definedName>
    <definedName name="BExS1UE39N6NCND7MAARSBWXS6HU" localSheetId="17" hidden="1">#REF!</definedName>
    <definedName name="BExS1UE39N6NCND7MAARSBWXS6HU" localSheetId="2" hidden="1">#REF!</definedName>
    <definedName name="BExS1UE39N6NCND7MAARSBWXS6HU" localSheetId="0" hidden="1">#REF!</definedName>
    <definedName name="BExS1UE39N6NCND7MAARSBWXS6HU" hidden="1">#REF!</definedName>
    <definedName name="BExS226HTWL5WVC76MP5A1IBI8WD" localSheetId="5" hidden="1">#REF!</definedName>
    <definedName name="BExS226HTWL5WVC76MP5A1IBI8WD" localSheetId="9" hidden="1">#REF!</definedName>
    <definedName name="BExS226HTWL5WVC76MP5A1IBI8WD" localSheetId="6" hidden="1">#REF!</definedName>
    <definedName name="BExS226HTWL5WVC76MP5A1IBI8WD" localSheetId="10" hidden="1">#REF!</definedName>
    <definedName name="BExS226HTWL5WVC76MP5A1IBI8WD" localSheetId="13" hidden="1">#REF!</definedName>
    <definedName name="BExS226HTWL5WVC76MP5A1IBI8WD" localSheetId="14" hidden="1">#REF!</definedName>
    <definedName name="BExS226HTWL5WVC76MP5A1IBI8WD" localSheetId="16" hidden="1">#REF!</definedName>
    <definedName name="BExS226HTWL5WVC76MP5A1IBI8WD" localSheetId="15" hidden="1">#REF!</definedName>
    <definedName name="BExS226HTWL5WVC76MP5A1IBI8WD" localSheetId="18" hidden="1">#REF!</definedName>
    <definedName name="BExS226HTWL5WVC76MP5A1IBI8WD" localSheetId="17" hidden="1">#REF!</definedName>
    <definedName name="BExS226HTWL5WVC76MP5A1IBI8WD" localSheetId="2" hidden="1">#REF!</definedName>
    <definedName name="BExS226HTWL5WVC76MP5A1IBI8WD" localSheetId="0" hidden="1">#REF!</definedName>
    <definedName name="BExS226HTWL5WVC76MP5A1IBI8WD" hidden="1">#REF!</definedName>
    <definedName name="BExS26OI2QNNAH2WMDD95Z400048" localSheetId="5" hidden="1">#REF!</definedName>
    <definedName name="BExS26OI2QNNAH2WMDD95Z400048" localSheetId="9" hidden="1">#REF!</definedName>
    <definedName name="BExS26OI2QNNAH2WMDD95Z400048" localSheetId="6" hidden="1">#REF!</definedName>
    <definedName name="BExS26OI2QNNAH2WMDD95Z400048" localSheetId="10" hidden="1">#REF!</definedName>
    <definedName name="BExS26OI2QNNAH2WMDD95Z400048" localSheetId="13" hidden="1">#REF!</definedName>
    <definedName name="BExS26OI2QNNAH2WMDD95Z400048" localSheetId="14" hidden="1">#REF!</definedName>
    <definedName name="BExS26OI2QNNAH2WMDD95Z400048" localSheetId="16" hidden="1">#REF!</definedName>
    <definedName name="BExS26OI2QNNAH2WMDD95Z400048" localSheetId="15" hidden="1">#REF!</definedName>
    <definedName name="BExS26OI2QNNAH2WMDD95Z400048" localSheetId="18" hidden="1">#REF!</definedName>
    <definedName name="BExS26OI2QNNAH2WMDD95Z400048" localSheetId="17" hidden="1">#REF!</definedName>
    <definedName name="BExS26OI2QNNAH2WMDD95Z400048" localSheetId="2" hidden="1">#REF!</definedName>
    <definedName name="BExS26OI2QNNAH2WMDD95Z400048" localSheetId="0" hidden="1">#REF!</definedName>
    <definedName name="BExS26OI2QNNAH2WMDD95Z400048" hidden="1">#REF!</definedName>
    <definedName name="BExS2D4EI622QRKZKVDPRE66M4XA" localSheetId="5" hidden="1">#REF!</definedName>
    <definedName name="BExS2D4EI622QRKZKVDPRE66M4XA" localSheetId="9" hidden="1">#REF!</definedName>
    <definedName name="BExS2D4EI622QRKZKVDPRE66M4XA" localSheetId="6" hidden="1">#REF!</definedName>
    <definedName name="BExS2D4EI622QRKZKVDPRE66M4XA" localSheetId="10" hidden="1">#REF!</definedName>
    <definedName name="BExS2D4EI622QRKZKVDPRE66M4XA" localSheetId="13" hidden="1">#REF!</definedName>
    <definedName name="BExS2D4EI622QRKZKVDPRE66M4XA" localSheetId="14" hidden="1">#REF!</definedName>
    <definedName name="BExS2D4EI622QRKZKVDPRE66M4XA" localSheetId="16" hidden="1">#REF!</definedName>
    <definedName name="BExS2D4EI622QRKZKVDPRE66M4XA" localSheetId="15" hidden="1">#REF!</definedName>
    <definedName name="BExS2D4EI622QRKZKVDPRE66M4XA" localSheetId="18" hidden="1">#REF!</definedName>
    <definedName name="BExS2D4EI622QRKZKVDPRE66M4XA" localSheetId="17" hidden="1">#REF!</definedName>
    <definedName name="BExS2D4EI622QRKZKVDPRE66M4XA" localSheetId="2" hidden="1">#REF!</definedName>
    <definedName name="BExS2D4EI622QRKZKVDPRE66M4XA" localSheetId="0" hidden="1">#REF!</definedName>
    <definedName name="BExS2D4EI622QRKZKVDPRE66M4XA" hidden="1">#REF!</definedName>
    <definedName name="BExS2DF6B4ZUF3VZLI4G6LJ3BF38" localSheetId="5" hidden="1">#REF!</definedName>
    <definedName name="BExS2DF6B4ZUF3VZLI4G6LJ3BF38" localSheetId="9" hidden="1">#REF!</definedName>
    <definedName name="BExS2DF6B4ZUF3VZLI4G6LJ3BF38" localSheetId="6" hidden="1">#REF!</definedName>
    <definedName name="BExS2DF6B4ZUF3VZLI4G6LJ3BF38" localSheetId="10" hidden="1">#REF!</definedName>
    <definedName name="BExS2DF6B4ZUF3VZLI4G6LJ3BF38" localSheetId="13" hidden="1">#REF!</definedName>
    <definedName name="BExS2DF6B4ZUF3VZLI4G6LJ3BF38" localSheetId="14" hidden="1">#REF!</definedName>
    <definedName name="BExS2DF6B4ZUF3VZLI4G6LJ3BF38" localSheetId="16" hidden="1">#REF!</definedName>
    <definedName name="BExS2DF6B4ZUF3VZLI4G6LJ3BF38" localSheetId="15" hidden="1">#REF!</definedName>
    <definedName name="BExS2DF6B4ZUF3VZLI4G6LJ3BF38" localSheetId="18" hidden="1">#REF!</definedName>
    <definedName name="BExS2DF6B4ZUF3VZLI4G6LJ3BF38" localSheetId="17" hidden="1">#REF!</definedName>
    <definedName name="BExS2DF6B4ZUF3VZLI4G6LJ3BF38" localSheetId="2" hidden="1">#REF!</definedName>
    <definedName name="BExS2DF6B4ZUF3VZLI4G6LJ3BF38" localSheetId="0" hidden="1">#REF!</definedName>
    <definedName name="BExS2DF6B4ZUF3VZLI4G6LJ3BF38" hidden="1">#REF!</definedName>
    <definedName name="BExS2GKEA6VM3PDWKD7XI0KRUHTW" localSheetId="5" hidden="1">#REF!</definedName>
    <definedName name="BExS2GKEA6VM3PDWKD7XI0KRUHTW" localSheetId="9" hidden="1">#REF!</definedName>
    <definedName name="BExS2GKEA6VM3PDWKD7XI0KRUHTW" localSheetId="6" hidden="1">#REF!</definedName>
    <definedName name="BExS2GKEA6VM3PDWKD7XI0KRUHTW" localSheetId="10" hidden="1">#REF!</definedName>
    <definedName name="BExS2GKEA6VM3PDWKD7XI0KRUHTW" localSheetId="13" hidden="1">#REF!</definedName>
    <definedName name="BExS2GKEA6VM3PDWKD7XI0KRUHTW" localSheetId="14" hidden="1">#REF!</definedName>
    <definedName name="BExS2GKEA6VM3PDWKD7XI0KRUHTW" localSheetId="16" hidden="1">#REF!</definedName>
    <definedName name="BExS2GKEA6VM3PDWKD7XI0KRUHTW" localSheetId="15" hidden="1">#REF!</definedName>
    <definedName name="BExS2GKEA6VM3PDWKD7XI0KRUHTW" localSheetId="18" hidden="1">#REF!</definedName>
    <definedName name="BExS2GKEA6VM3PDWKD7XI0KRUHTW" localSheetId="17" hidden="1">#REF!</definedName>
    <definedName name="BExS2GKEA6VM3PDWKD7XI0KRUHTW" localSheetId="2" hidden="1">#REF!</definedName>
    <definedName name="BExS2GKEA6VM3PDWKD7XI0KRUHTW" localSheetId="0" hidden="1">#REF!</definedName>
    <definedName name="BExS2GKEA6VM3PDWKD7XI0KRUHTW" hidden="1">#REF!</definedName>
    <definedName name="BExS2I2HVU314TXI2DYFRY8XV913" localSheetId="5" hidden="1">#REF!</definedName>
    <definedName name="BExS2I2HVU314TXI2DYFRY8XV913" localSheetId="9" hidden="1">#REF!</definedName>
    <definedName name="BExS2I2HVU314TXI2DYFRY8XV913" localSheetId="6" hidden="1">#REF!</definedName>
    <definedName name="BExS2I2HVU314TXI2DYFRY8XV913" localSheetId="10" hidden="1">#REF!</definedName>
    <definedName name="BExS2I2HVU314TXI2DYFRY8XV913" localSheetId="13" hidden="1">#REF!</definedName>
    <definedName name="BExS2I2HVU314TXI2DYFRY8XV913" localSheetId="14" hidden="1">#REF!</definedName>
    <definedName name="BExS2I2HVU314TXI2DYFRY8XV913" localSheetId="16" hidden="1">#REF!</definedName>
    <definedName name="BExS2I2HVU314TXI2DYFRY8XV913" localSheetId="15" hidden="1">#REF!</definedName>
    <definedName name="BExS2I2HVU314TXI2DYFRY8XV913" localSheetId="18" hidden="1">#REF!</definedName>
    <definedName name="BExS2I2HVU314TXI2DYFRY8XV913" localSheetId="17" hidden="1">#REF!</definedName>
    <definedName name="BExS2I2HVU314TXI2DYFRY8XV913" localSheetId="2" hidden="1">#REF!</definedName>
    <definedName name="BExS2I2HVU314TXI2DYFRY8XV913" localSheetId="0" hidden="1">#REF!</definedName>
    <definedName name="BExS2I2HVU314TXI2DYFRY8XV913" hidden="1">#REF!</definedName>
    <definedName name="BExS2QB5FS5LYTFYO4BROTWG3OV5" localSheetId="5" hidden="1">#REF!</definedName>
    <definedName name="BExS2QB5FS5LYTFYO4BROTWG3OV5" localSheetId="9" hidden="1">#REF!</definedName>
    <definedName name="BExS2QB5FS5LYTFYO4BROTWG3OV5" localSheetId="6" hidden="1">#REF!</definedName>
    <definedName name="BExS2QB5FS5LYTFYO4BROTWG3OV5" localSheetId="10" hidden="1">#REF!</definedName>
    <definedName name="BExS2QB5FS5LYTFYO4BROTWG3OV5" localSheetId="13" hidden="1">#REF!</definedName>
    <definedName name="BExS2QB5FS5LYTFYO4BROTWG3OV5" localSheetId="14" hidden="1">#REF!</definedName>
    <definedName name="BExS2QB5FS5LYTFYO4BROTWG3OV5" localSheetId="16" hidden="1">#REF!</definedName>
    <definedName name="BExS2QB5FS5LYTFYO4BROTWG3OV5" localSheetId="15" hidden="1">#REF!</definedName>
    <definedName name="BExS2QB5FS5LYTFYO4BROTWG3OV5" localSheetId="18" hidden="1">#REF!</definedName>
    <definedName name="BExS2QB5FS5LYTFYO4BROTWG3OV5" localSheetId="17" hidden="1">#REF!</definedName>
    <definedName name="BExS2QB5FS5LYTFYO4BROTWG3OV5" localSheetId="2" hidden="1">#REF!</definedName>
    <definedName name="BExS2QB5FS5LYTFYO4BROTWG3OV5" localSheetId="0" hidden="1">#REF!</definedName>
    <definedName name="BExS2QB5FS5LYTFYO4BROTWG3OV5" hidden="1">#REF!</definedName>
    <definedName name="BExS2TLU1HONYV6S3ZD9T12D7CIG" localSheetId="5" hidden="1">#REF!</definedName>
    <definedName name="BExS2TLU1HONYV6S3ZD9T12D7CIG" localSheetId="9" hidden="1">#REF!</definedName>
    <definedName name="BExS2TLU1HONYV6S3ZD9T12D7CIG" localSheetId="6" hidden="1">#REF!</definedName>
    <definedName name="BExS2TLU1HONYV6S3ZD9T12D7CIG" localSheetId="10" hidden="1">#REF!</definedName>
    <definedName name="BExS2TLU1HONYV6S3ZD9T12D7CIG" localSheetId="13" hidden="1">#REF!</definedName>
    <definedName name="BExS2TLU1HONYV6S3ZD9T12D7CIG" localSheetId="14" hidden="1">#REF!</definedName>
    <definedName name="BExS2TLU1HONYV6S3ZD9T12D7CIG" localSheetId="16" hidden="1">#REF!</definedName>
    <definedName name="BExS2TLU1HONYV6S3ZD9T12D7CIG" localSheetId="15" hidden="1">#REF!</definedName>
    <definedName name="BExS2TLU1HONYV6S3ZD9T12D7CIG" localSheetId="18" hidden="1">#REF!</definedName>
    <definedName name="BExS2TLU1HONYV6S3ZD9T12D7CIG" localSheetId="17" hidden="1">#REF!</definedName>
    <definedName name="BExS2TLU1HONYV6S3ZD9T12D7CIG" localSheetId="2" hidden="1">#REF!</definedName>
    <definedName name="BExS2TLU1HONYV6S3ZD9T12D7CIG" localSheetId="0" hidden="1">#REF!</definedName>
    <definedName name="BExS2TLU1HONYV6S3ZD9T12D7CIG" hidden="1">#REF!</definedName>
    <definedName name="BExS2WLQUVBRZJWQTWUU4CYDY4IN" localSheetId="5" hidden="1">#REF!</definedName>
    <definedName name="BExS2WLQUVBRZJWQTWUU4CYDY4IN" localSheetId="9" hidden="1">#REF!</definedName>
    <definedName name="BExS2WLQUVBRZJWQTWUU4CYDY4IN" localSheetId="6" hidden="1">#REF!</definedName>
    <definedName name="BExS2WLQUVBRZJWQTWUU4CYDY4IN" localSheetId="10" hidden="1">#REF!</definedName>
    <definedName name="BExS2WLQUVBRZJWQTWUU4CYDY4IN" localSheetId="13" hidden="1">#REF!</definedName>
    <definedName name="BExS2WLQUVBRZJWQTWUU4CYDY4IN" localSheetId="14" hidden="1">#REF!</definedName>
    <definedName name="BExS2WLQUVBRZJWQTWUU4CYDY4IN" localSheetId="16" hidden="1">#REF!</definedName>
    <definedName name="BExS2WLQUVBRZJWQTWUU4CYDY4IN" localSheetId="15" hidden="1">#REF!</definedName>
    <definedName name="BExS2WLQUVBRZJWQTWUU4CYDY4IN" localSheetId="18" hidden="1">#REF!</definedName>
    <definedName name="BExS2WLQUVBRZJWQTWUU4CYDY4IN" localSheetId="17" hidden="1">#REF!</definedName>
    <definedName name="BExS2WLQUVBRZJWQTWUU4CYDY4IN" localSheetId="2" hidden="1">#REF!</definedName>
    <definedName name="BExS2WLQUVBRZJWQTWUU4CYDY4IN" localSheetId="0" hidden="1">#REF!</definedName>
    <definedName name="BExS2WLQUVBRZJWQTWUU4CYDY4IN" hidden="1">#REF!</definedName>
    <definedName name="BExS2YJQV4NUX6135T90Z1Y5R26Q" localSheetId="5" hidden="1">#REF!</definedName>
    <definedName name="BExS2YJQV4NUX6135T90Z1Y5R26Q" localSheetId="9" hidden="1">#REF!</definedName>
    <definedName name="BExS2YJQV4NUX6135T90Z1Y5R26Q" localSheetId="6" hidden="1">#REF!</definedName>
    <definedName name="BExS2YJQV4NUX6135T90Z1Y5R26Q" localSheetId="10" hidden="1">#REF!</definedName>
    <definedName name="BExS2YJQV4NUX6135T90Z1Y5R26Q" localSheetId="13" hidden="1">#REF!</definedName>
    <definedName name="BExS2YJQV4NUX6135T90Z1Y5R26Q" localSheetId="14" hidden="1">#REF!</definedName>
    <definedName name="BExS2YJQV4NUX6135T90Z1Y5R26Q" localSheetId="16" hidden="1">#REF!</definedName>
    <definedName name="BExS2YJQV4NUX6135T90Z1Y5R26Q" localSheetId="15" hidden="1">#REF!</definedName>
    <definedName name="BExS2YJQV4NUX6135T90Z1Y5R26Q" localSheetId="18" hidden="1">#REF!</definedName>
    <definedName name="BExS2YJQV4NUX6135T90Z1Y5R26Q" localSheetId="17" hidden="1">#REF!</definedName>
    <definedName name="BExS2YJQV4NUX6135T90Z1Y5R26Q" localSheetId="2" hidden="1">#REF!</definedName>
    <definedName name="BExS2YJQV4NUX6135T90Z1Y5R26Q" localSheetId="0" hidden="1">#REF!</definedName>
    <definedName name="BExS2YJQV4NUX6135T90Z1Y5R26Q" hidden="1">#REF!</definedName>
    <definedName name="BExS318UV9I2FXPQQWUKKX00QLPJ" localSheetId="5" hidden="1">#REF!</definedName>
    <definedName name="BExS318UV9I2FXPQQWUKKX00QLPJ" localSheetId="9" hidden="1">#REF!</definedName>
    <definedName name="BExS318UV9I2FXPQQWUKKX00QLPJ" localSheetId="6" hidden="1">#REF!</definedName>
    <definedName name="BExS318UV9I2FXPQQWUKKX00QLPJ" localSheetId="10" hidden="1">#REF!</definedName>
    <definedName name="BExS318UV9I2FXPQQWUKKX00QLPJ" localSheetId="13" hidden="1">#REF!</definedName>
    <definedName name="BExS318UV9I2FXPQQWUKKX00QLPJ" localSheetId="14" hidden="1">#REF!</definedName>
    <definedName name="BExS318UV9I2FXPQQWUKKX00QLPJ" localSheetId="16" hidden="1">#REF!</definedName>
    <definedName name="BExS318UV9I2FXPQQWUKKX00QLPJ" localSheetId="15" hidden="1">#REF!</definedName>
    <definedName name="BExS318UV9I2FXPQQWUKKX00QLPJ" localSheetId="18" hidden="1">#REF!</definedName>
    <definedName name="BExS318UV9I2FXPQQWUKKX00QLPJ" localSheetId="17" hidden="1">#REF!</definedName>
    <definedName name="BExS318UV9I2FXPQQWUKKX00QLPJ" localSheetId="2" hidden="1">#REF!</definedName>
    <definedName name="BExS318UV9I2FXPQQWUKKX00QLPJ" localSheetId="0" hidden="1">#REF!</definedName>
    <definedName name="BExS318UV9I2FXPQQWUKKX00QLPJ" hidden="1">#REF!</definedName>
    <definedName name="BExS3LBS0SMTHALVM4NRI1BAV1NP" localSheetId="5" hidden="1">#REF!</definedName>
    <definedName name="BExS3LBS0SMTHALVM4NRI1BAV1NP" localSheetId="9" hidden="1">#REF!</definedName>
    <definedName name="BExS3LBS0SMTHALVM4NRI1BAV1NP" localSheetId="6" hidden="1">#REF!</definedName>
    <definedName name="BExS3LBS0SMTHALVM4NRI1BAV1NP" localSheetId="10" hidden="1">#REF!</definedName>
    <definedName name="BExS3LBS0SMTHALVM4NRI1BAV1NP" localSheetId="13" hidden="1">#REF!</definedName>
    <definedName name="BExS3LBS0SMTHALVM4NRI1BAV1NP" localSheetId="14" hidden="1">#REF!</definedName>
    <definedName name="BExS3LBS0SMTHALVM4NRI1BAV1NP" localSheetId="16" hidden="1">#REF!</definedName>
    <definedName name="BExS3LBS0SMTHALVM4NRI1BAV1NP" localSheetId="15" hidden="1">#REF!</definedName>
    <definedName name="BExS3LBS0SMTHALVM4NRI1BAV1NP" localSheetId="18" hidden="1">#REF!</definedName>
    <definedName name="BExS3LBS0SMTHALVM4NRI1BAV1NP" localSheetId="17" hidden="1">#REF!</definedName>
    <definedName name="BExS3LBS0SMTHALVM4NRI1BAV1NP" localSheetId="2" hidden="1">#REF!</definedName>
    <definedName name="BExS3LBS0SMTHALVM4NRI1BAV1NP" localSheetId="0" hidden="1">#REF!</definedName>
    <definedName name="BExS3LBS0SMTHALVM4NRI1BAV1NP" hidden="1">#REF!</definedName>
    <definedName name="BExS3MTQ75VBXDGEBURP6YT8RROE" localSheetId="5" hidden="1">#REF!</definedName>
    <definedName name="BExS3MTQ75VBXDGEBURP6YT8RROE" localSheetId="9" hidden="1">#REF!</definedName>
    <definedName name="BExS3MTQ75VBXDGEBURP6YT8RROE" localSheetId="6" hidden="1">#REF!</definedName>
    <definedName name="BExS3MTQ75VBXDGEBURP6YT8RROE" localSheetId="10" hidden="1">#REF!</definedName>
    <definedName name="BExS3MTQ75VBXDGEBURP6YT8RROE" localSheetId="13" hidden="1">#REF!</definedName>
    <definedName name="BExS3MTQ75VBXDGEBURP6YT8RROE" localSheetId="14" hidden="1">#REF!</definedName>
    <definedName name="BExS3MTQ75VBXDGEBURP6YT8RROE" localSheetId="16" hidden="1">#REF!</definedName>
    <definedName name="BExS3MTQ75VBXDGEBURP6YT8RROE" localSheetId="15" hidden="1">#REF!</definedName>
    <definedName name="BExS3MTQ75VBXDGEBURP6YT8RROE" localSheetId="18" hidden="1">#REF!</definedName>
    <definedName name="BExS3MTQ75VBXDGEBURP6YT8RROE" localSheetId="17" hidden="1">#REF!</definedName>
    <definedName name="BExS3MTQ75VBXDGEBURP6YT8RROE" localSheetId="2" hidden="1">#REF!</definedName>
    <definedName name="BExS3MTQ75VBXDGEBURP6YT8RROE" localSheetId="0" hidden="1">#REF!</definedName>
    <definedName name="BExS3MTQ75VBXDGEBURP6YT8RROE" hidden="1">#REF!</definedName>
    <definedName name="BExS3OMGYO0DFN5186UFKEXZ2RX3" localSheetId="5" hidden="1">#REF!</definedName>
    <definedName name="BExS3OMGYO0DFN5186UFKEXZ2RX3" localSheetId="9" hidden="1">#REF!</definedName>
    <definedName name="BExS3OMGYO0DFN5186UFKEXZ2RX3" localSheetId="6" hidden="1">#REF!</definedName>
    <definedName name="BExS3OMGYO0DFN5186UFKEXZ2RX3" localSheetId="10" hidden="1">#REF!</definedName>
    <definedName name="BExS3OMGYO0DFN5186UFKEXZ2RX3" localSheetId="13" hidden="1">#REF!</definedName>
    <definedName name="BExS3OMGYO0DFN5186UFKEXZ2RX3" localSheetId="14" hidden="1">#REF!</definedName>
    <definedName name="BExS3OMGYO0DFN5186UFKEXZ2RX3" localSheetId="16" hidden="1">#REF!</definedName>
    <definedName name="BExS3OMGYO0DFN5186UFKEXZ2RX3" localSheetId="15" hidden="1">#REF!</definedName>
    <definedName name="BExS3OMGYO0DFN5186UFKEXZ2RX3" localSheetId="18" hidden="1">#REF!</definedName>
    <definedName name="BExS3OMGYO0DFN5186UFKEXZ2RX3" localSheetId="17" hidden="1">#REF!</definedName>
    <definedName name="BExS3OMGYO0DFN5186UFKEXZ2RX3" localSheetId="2" hidden="1">#REF!</definedName>
    <definedName name="BExS3OMGYO0DFN5186UFKEXZ2RX3" localSheetId="0" hidden="1">#REF!</definedName>
    <definedName name="BExS3OMGYO0DFN5186UFKEXZ2RX3" hidden="1">#REF!</definedName>
    <definedName name="BExS3SDERJ27OER67TIGOVZU13A2" localSheetId="5" hidden="1">#REF!</definedName>
    <definedName name="BExS3SDERJ27OER67TIGOVZU13A2" localSheetId="9" hidden="1">#REF!</definedName>
    <definedName name="BExS3SDERJ27OER67TIGOVZU13A2" localSheetId="6" hidden="1">#REF!</definedName>
    <definedName name="BExS3SDERJ27OER67TIGOVZU13A2" localSheetId="10" hidden="1">#REF!</definedName>
    <definedName name="BExS3SDERJ27OER67TIGOVZU13A2" localSheetId="13" hidden="1">#REF!</definedName>
    <definedName name="BExS3SDERJ27OER67TIGOVZU13A2" localSheetId="14" hidden="1">#REF!</definedName>
    <definedName name="BExS3SDERJ27OER67TIGOVZU13A2" localSheetId="16" hidden="1">#REF!</definedName>
    <definedName name="BExS3SDERJ27OER67TIGOVZU13A2" localSheetId="15" hidden="1">#REF!</definedName>
    <definedName name="BExS3SDERJ27OER67TIGOVZU13A2" localSheetId="18" hidden="1">#REF!</definedName>
    <definedName name="BExS3SDERJ27OER67TIGOVZU13A2" localSheetId="17" hidden="1">#REF!</definedName>
    <definedName name="BExS3SDERJ27OER67TIGOVZU13A2" localSheetId="2" hidden="1">#REF!</definedName>
    <definedName name="BExS3SDERJ27OER67TIGOVZU13A2" localSheetId="0" hidden="1">#REF!</definedName>
    <definedName name="BExS3SDERJ27OER67TIGOVZU13A2" hidden="1">#REF!</definedName>
    <definedName name="BExS3STIH9SFG0R6H30P191QZE98" localSheetId="5" hidden="1">#REF!</definedName>
    <definedName name="BExS3STIH9SFG0R6H30P191QZE98" localSheetId="9" hidden="1">#REF!</definedName>
    <definedName name="BExS3STIH9SFG0R6H30P191QZE98" localSheetId="6" hidden="1">#REF!</definedName>
    <definedName name="BExS3STIH9SFG0R6H30P191QZE98" localSheetId="10" hidden="1">#REF!</definedName>
    <definedName name="BExS3STIH9SFG0R6H30P191QZE98" localSheetId="13" hidden="1">#REF!</definedName>
    <definedName name="BExS3STIH9SFG0R6H30P191QZE98" localSheetId="14" hidden="1">#REF!</definedName>
    <definedName name="BExS3STIH9SFG0R6H30P191QZE98" localSheetId="16" hidden="1">#REF!</definedName>
    <definedName name="BExS3STIH9SFG0R6H30P191QZE98" localSheetId="15" hidden="1">#REF!</definedName>
    <definedName name="BExS3STIH9SFG0R6H30P191QZE98" localSheetId="18" hidden="1">#REF!</definedName>
    <definedName name="BExS3STIH9SFG0R6H30P191QZE98" localSheetId="17" hidden="1">#REF!</definedName>
    <definedName name="BExS3STIH9SFG0R6H30P191QZE98" localSheetId="2" hidden="1">#REF!</definedName>
    <definedName name="BExS3STIH9SFG0R6H30P191QZE98" localSheetId="0" hidden="1">#REF!</definedName>
    <definedName name="BExS3STIH9SFG0R6H30P191QZE98" hidden="1">#REF!</definedName>
    <definedName name="BExS46R5WDNU5KL04FKY5LHJUCB8" localSheetId="5" hidden="1">#REF!</definedName>
    <definedName name="BExS46R5WDNU5KL04FKY5LHJUCB8" localSheetId="9" hidden="1">#REF!</definedName>
    <definedName name="BExS46R5WDNU5KL04FKY5LHJUCB8" localSheetId="6" hidden="1">#REF!</definedName>
    <definedName name="BExS46R5WDNU5KL04FKY5LHJUCB8" localSheetId="10" hidden="1">#REF!</definedName>
    <definedName name="BExS46R5WDNU5KL04FKY5LHJUCB8" localSheetId="13" hidden="1">#REF!</definedName>
    <definedName name="BExS46R5WDNU5KL04FKY5LHJUCB8" localSheetId="14" hidden="1">#REF!</definedName>
    <definedName name="BExS46R5WDNU5KL04FKY5LHJUCB8" localSheetId="16" hidden="1">#REF!</definedName>
    <definedName name="BExS46R5WDNU5KL04FKY5LHJUCB8" localSheetId="15" hidden="1">#REF!</definedName>
    <definedName name="BExS46R5WDNU5KL04FKY5LHJUCB8" localSheetId="18" hidden="1">#REF!</definedName>
    <definedName name="BExS46R5WDNU5KL04FKY5LHJUCB8" localSheetId="17" hidden="1">#REF!</definedName>
    <definedName name="BExS46R5WDNU5KL04FKY5LHJUCB8" localSheetId="2" hidden="1">#REF!</definedName>
    <definedName name="BExS46R5WDNU5KL04FKY5LHJUCB8" localSheetId="0" hidden="1">#REF!</definedName>
    <definedName name="BExS46R5WDNU5KL04FKY5LHJUCB8" hidden="1">#REF!</definedName>
    <definedName name="BExS4ASWKM93XA275AXHYP8AG6SU" localSheetId="5" hidden="1">#REF!</definedName>
    <definedName name="BExS4ASWKM93XA275AXHYP8AG6SU" localSheetId="9" hidden="1">#REF!</definedName>
    <definedName name="BExS4ASWKM93XA275AXHYP8AG6SU" localSheetId="6" hidden="1">#REF!</definedName>
    <definedName name="BExS4ASWKM93XA275AXHYP8AG6SU" localSheetId="10" hidden="1">#REF!</definedName>
    <definedName name="BExS4ASWKM93XA275AXHYP8AG6SU" localSheetId="13" hidden="1">#REF!</definedName>
    <definedName name="BExS4ASWKM93XA275AXHYP8AG6SU" localSheetId="14" hidden="1">#REF!</definedName>
    <definedName name="BExS4ASWKM93XA275AXHYP8AG6SU" localSheetId="16" hidden="1">#REF!</definedName>
    <definedName name="BExS4ASWKM93XA275AXHYP8AG6SU" localSheetId="15" hidden="1">#REF!</definedName>
    <definedName name="BExS4ASWKM93XA275AXHYP8AG6SU" localSheetId="18" hidden="1">#REF!</definedName>
    <definedName name="BExS4ASWKM93XA275AXHYP8AG6SU" localSheetId="17" hidden="1">#REF!</definedName>
    <definedName name="BExS4ASWKM93XA275AXHYP8AG6SU" localSheetId="2" hidden="1">#REF!</definedName>
    <definedName name="BExS4ASWKM93XA275AXHYP8AG6SU" localSheetId="0" hidden="1">#REF!</definedName>
    <definedName name="BExS4ASWKM93XA275AXHYP8AG6SU" hidden="1">#REF!</definedName>
    <definedName name="BExS4IANBC4RO7HIK0MZZ2RPQU78" localSheetId="5" hidden="1">#REF!</definedName>
    <definedName name="BExS4IANBC4RO7HIK0MZZ2RPQU78" localSheetId="9" hidden="1">#REF!</definedName>
    <definedName name="BExS4IANBC4RO7HIK0MZZ2RPQU78" localSheetId="6" hidden="1">#REF!</definedName>
    <definedName name="BExS4IANBC4RO7HIK0MZZ2RPQU78" localSheetId="10" hidden="1">#REF!</definedName>
    <definedName name="BExS4IANBC4RO7HIK0MZZ2RPQU78" localSheetId="13" hidden="1">#REF!</definedName>
    <definedName name="BExS4IANBC4RO7HIK0MZZ2RPQU78" localSheetId="14" hidden="1">#REF!</definedName>
    <definedName name="BExS4IANBC4RO7HIK0MZZ2RPQU78" localSheetId="16" hidden="1">#REF!</definedName>
    <definedName name="BExS4IANBC4RO7HIK0MZZ2RPQU78" localSheetId="15" hidden="1">#REF!</definedName>
    <definedName name="BExS4IANBC4RO7HIK0MZZ2RPQU78" localSheetId="18" hidden="1">#REF!</definedName>
    <definedName name="BExS4IANBC4RO7HIK0MZZ2RPQU78" localSheetId="17" hidden="1">#REF!</definedName>
    <definedName name="BExS4IANBC4RO7HIK0MZZ2RPQU78" localSheetId="2" hidden="1">#REF!</definedName>
    <definedName name="BExS4IANBC4RO7HIK0MZZ2RPQU78" localSheetId="0" hidden="1">#REF!</definedName>
    <definedName name="BExS4IANBC4RO7HIK0MZZ2RPQU78" hidden="1">#REF!</definedName>
    <definedName name="BExS4JN3Y6SVBKILQK0R9HS45Y52" localSheetId="5" hidden="1">#REF!</definedName>
    <definedName name="BExS4JN3Y6SVBKILQK0R9HS45Y52" localSheetId="9" hidden="1">#REF!</definedName>
    <definedName name="BExS4JN3Y6SVBKILQK0R9HS45Y52" localSheetId="6" hidden="1">#REF!</definedName>
    <definedName name="BExS4JN3Y6SVBKILQK0R9HS45Y52" localSheetId="10" hidden="1">#REF!</definedName>
    <definedName name="BExS4JN3Y6SVBKILQK0R9HS45Y52" localSheetId="13" hidden="1">#REF!</definedName>
    <definedName name="BExS4JN3Y6SVBKILQK0R9HS45Y52" localSheetId="14" hidden="1">#REF!</definedName>
    <definedName name="BExS4JN3Y6SVBKILQK0R9HS45Y52" localSheetId="16" hidden="1">#REF!</definedName>
    <definedName name="BExS4JN3Y6SVBKILQK0R9HS45Y52" localSheetId="15" hidden="1">#REF!</definedName>
    <definedName name="BExS4JN3Y6SVBKILQK0R9HS45Y52" localSheetId="18" hidden="1">#REF!</definedName>
    <definedName name="BExS4JN3Y6SVBKILQK0R9HS45Y52" localSheetId="17" hidden="1">#REF!</definedName>
    <definedName name="BExS4JN3Y6SVBKILQK0R9HS45Y52" localSheetId="2" hidden="1">#REF!</definedName>
    <definedName name="BExS4JN3Y6SVBKILQK0R9HS45Y52" localSheetId="0" hidden="1">#REF!</definedName>
    <definedName name="BExS4JN3Y6SVBKILQK0R9HS45Y52" hidden="1">#REF!</definedName>
    <definedName name="BExS4P6S41O6Z6BED77U3GD9PNH1" localSheetId="5" hidden="1">#REF!</definedName>
    <definedName name="BExS4P6S41O6Z6BED77U3GD9PNH1" localSheetId="9" hidden="1">#REF!</definedName>
    <definedName name="BExS4P6S41O6Z6BED77U3GD9PNH1" localSheetId="6" hidden="1">#REF!</definedName>
    <definedName name="BExS4P6S41O6Z6BED77U3GD9PNH1" localSheetId="10" hidden="1">#REF!</definedName>
    <definedName name="BExS4P6S41O6Z6BED77U3GD9PNH1" localSheetId="13" hidden="1">#REF!</definedName>
    <definedName name="BExS4P6S41O6Z6BED77U3GD9PNH1" localSheetId="14" hidden="1">#REF!</definedName>
    <definedName name="BExS4P6S41O6Z6BED77U3GD9PNH1" localSheetId="16" hidden="1">#REF!</definedName>
    <definedName name="BExS4P6S41O6Z6BED77U3GD9PNH1" localSheetId="15" hidden="1">#REF!</definedName>
    <definedName name="BExS4P6S41O6Z6BED77U3GD9PNH1" localSheetId="18" hidden="1">#REF!</definedName>
    <definedName name="BExS4P6S41O6Z6BED77U3GD9PNH1" localSheetId="17" hidden="1">#REF!</definedName>
    <definedName name="BExS4P6S41O6Z6BED77U3GD9PNH1" localSheetId="2" hidden="1">#REF!</definedName>
    <definedName name="BExS4P6S41O6Z6BED77U3GD9PNH1" localSheetId="0" hidden="1">#REF!</definedName>
    <definedName name="BExS4P6S41O6Z6BED77U3GD9PNH1" hidden="1">#REF!</definedName>
    <definedName name="BExS4PXPURUHFBOKYFJD5J1J2RXC" localSheetId="5" hidden="1">#REF!</definedName>
    <definedName name="BExS4PXPURUHFBOKYFJD5J1J2RXC" localSheetId="9" hidden="1">#REF!</definedName>
    <definedName name="BExS4PXPURUHFBOKYFJD5J1J2RXC" localSheetId="6" hidden="1">#REF!</definedName>
    <definedName name="BExS4PXPURUHFBOKYFJD5J1J2RXC" localSheetId="10" hidden="1">#REF!</definedName>
    <definedName name="BExS4PXPURUHFBOKYFJD5J1J2RXC" localSheetId="13" hidden="1">#REF!</definedName>
    <definedName name="BExS4PXPURUHFBOKYFJD5J1J2RXC" localSheetId="14" hidden="1">#REF!</definedName>
    <definedName name="BExS4PXPURUHFBOKYFJD5J1J2RXC" localSheetId="16" hidden="1">#REF!</definedName>
    <definedName name="BExS4PXPURUHFBOKYFJD5J1J2RXC" localSheetId="15" hidden="1">#REF!</definedName>
    <definedName name="BExS4PXPURUHFBOKYFJD5J1J2RXC" localSheetId="18" hidden="1">#REF!</definedName>
    <definedName name="BExS4PXPURUHFBOKYFJD5J1J2RXC" localSheetId="17" hidden="1">#REF!</definedName>
    <definedName name="BExS4PXPURUHFBOKYFJD5J1J2RXC" localSheetId="2" hidden="1">#REF!</definedName>
    <definedName name="BExS4PXPURUHFBOKYFJD5J1J2RXC" localSheetId="0" hidden="1">#REF!</definedName>
    <definedName name="BExS4PXPURUHFBOKYFJD5J1J2RXC" hidden="1">#REF!</definedName>
    <definedName name="BExS4T32HD3YGJ91HTJ2IGVX6V4O" localSheetId="5" hidden="1">#REF!</definedName>
    <definedName name="BExS4T32HD3YGJ91HTJ2IGVX6V4O" localSheetId="9" hidden="1">#REF!</definedName>
    <definedName name="BExS4T32HD3YGJ91HTJ2IGVX6V4O" localSheetId="6" hidden="1">#REF!</definedName>
    <definedName name="BExS4T32HD3YGJ91HTJ2IGVX6V4O" localSheetId="10" hidden="1">#REF!</definedName>
    <definedName name="BExS4T32HD3YGJ91HTJ2IGVX6V4O" localSheetId="13" hidden="1">#REF!</definedName>
    <definedName name="BExS4T32HD3YGJ91HTJ2IGVX6V4O" localSheetId="14" hidden="1">#REF!</definedName>
    <definedName name="BExS4T32HD3YGJ91HTJ2IGVX6V4O" localSheetId="16" hidden="1">#REF!</definedName>
    <definedName name="BExS4T32HD3YGJ91HTJ2IGVX6V4O" localSheetId="15" hidden="1">#REF!</definedName>
    <definedName name="BExS4T32HD3YGJ91HTJ2IGVX6V4O" localSheetId="18" hidden="1">#REF!</definedName>
    <definedName name="BExS4T32HD3YGJ91HTJ2IGVX6V4O" localSheetId="17" hidden="1">#REF!</definedName>
    <definedName name="BExS4T32HD3YGJ91HTJ2IGVX6V4O" localSheetId="2" hidden="1">#REF!</definedName>
    <definedName name="BExS4T32HD3YGJ91HTJ2IGVX6V4O" localSheetId="0" hidden="1">#REF!</definedName>
    <definedName name="BExS4T32HD3YGJ91HTJ2IGVX6V4O" hidden="1">#REF!</definedName>
    <definedName name="BExS51H0N51UT0FZOPZRCF1GU063" localSheetId="5" hidden="1">#REF!</definedName>
    <definedName name="BExS51H0N51UT0FZOPZRCF1GU063" localSheetId="9" hidden="1">#REF!</definedName>
    <definedName name="BExS51H0N51UT0FZOPZRCF1GU063" localSheetId="6" hidden="1">#REF!</definedName>
    <definedName name="BExS51H0N51UT0FZOPZRCF1GU063" localSheetId="10" hidden="1">#REF!</definedName>
    <definedName name="BExS51H0N51UT0FZOPZRCF1GU063" localSheetId="13" hidden="1">#REF!</definedName>
    <definedName name="BExS51H0N51UT0FZOPZRCF1GU063" localSheetId="14" hidden="1">#REF!</definedName>
    <definedName name="BExS51H0N51UT0FZOPZRCF1GU063" localSheetId="16" hidden="1">#REF!</definedName>
    <definedName name="BExS51H0N51UT0FZOPZRCF1GU063" localSheetId="15" hidden="1">#REF!</definedName>
    <definedName name="BExS51H0N51UT0FZOPZRCF1GU063" localSheetId="18" hidden="1">#REF!</definedName>
    <definedName name="BExS51H0N51UT0FZOPZRCF1GU063" localSheetId="17" hidden="1">#REF!</definedName>
    <definedName name="BExS51H0N51UT0FZOPZRCF1GU063" localSheetId="2" hidden="1">#REF!</definedName>
    <definedName name="BExS51H0N51UT0FZOPZRCF1GU063" localSheetId="0" hidden="1">#REF!</definedName>
    <definedName name="BExS51H0N51UT0FZOPZRCF1GU063" hidden="1">#REF!</definedName>
    <definedName name="BExS54X72TJFC41FJK72MLRR2OO7" localSheetId="5" hidden="1">#REF!</definedName>
    <definedName name="BExS54X72TJFC41FJK72MLRR2OO7" localSheetId="9" hidden="1">#REF!</definedName>
    <definedName name="BExS54X72TJFC41FJK72MLRR2OO7" localSheetId="6" hidden="1">#REF!</definedName>
    <definedName name="BExS54X72TJFC41FJK72MLRR2OO7" localSheetId="10" hidden="1">#REF!</definedName>
    <definedName name="BExS54X72TJFC41FJK72MLRR2OO7" localSheetId="13" hidden="1">#REF!</definedName>
    <definedName name="BExS54X72TJFC41FJK72MLRR2OO7" localSheetId="14" hidden="1">#REF!</definedName>
    <definedName name="BExS54X72TJFC41FJK72MLRR2OO7" localSheetId="16" hidden="1">#REF!</definedName>
    <definedName name="BExS54X72TJFC41FJK72MLRR2OO7" localSheetId="15" hidden="1">#REF!</definedName>
    <definedName name="BExS54X72TJFC41FJK72MLRR2OO7" localSheetId="18" hidden="1">#REF!</definedName>
    <definedName name="BExS54X72TJFC41FJK72MLRR2OO7" localSheetId="17" hidden="1">#REF!</definedName>
    <definedName name="BExS54X72TJFC41FJK72MLRR2OO7" localSheetId="2" hidden="1">#REF!</definedName>
    <definedName name="BExS54X72TJFC41FJK72MLRR2OO7" localSheetId="0" hidden="1">#REF!</definedName>
    <definedName name="BExS54X72TJFC41FJK72MLRR2OO7" hidden="1">#REF!</definedName>
    <definedName name="BExS59F0PA1V2ZC7S5TN6IT41SXP" localSheetId="5" hidden="1">#REF!</definedName>
    <definedName name="BExS59F0PA1V2ZC7S5TN6IT41SXP" localSheetId="9" hidden="1">#REF!</definedName>
    <definedName name="BExS59F0PA1V2ZC7S5TN6IT41SXP" localSheetId="6" hidden="1">#REF!</definedName>
    <definedName name="BExS59F0PA1V2ZC7S5TN6IT41SXP" localSheetId="10" hidden="1">#REF!</definedName>
    <definedName name="BExS59F0PA1V2ZC7S5TN6IT41SXP" localSheetId="13" hidden="1">#REF!</definedName>
    <definedName name="BExS59F0PA1V2ZC7S5TN6IT41SXP" localSheetId="14" hidden="1">#REF!</definedName>
    <definedName name="BExS59F0PA1V2ZC7S5TN6IT41SXP" localSheetId="16" hidden="1">#REF!</definedName>
    <definedName name="BExS59F0PA1V2ZC7S5TN6IT41SXP" localSheetId="15" hidden="1">#REF!</definedName>
    <definedName name="BExS59F0PA1V2ZC7S5TN6IT41SXP" localSheetId="18" hidden="1">#REF!</definedName>
    <definedName name="BExS59F0PA1V2ZC7S5TN6IT41SXP" localSheetId="17" hidden="1">#REF!</definedName>
    <definedName name="BExS59F0PA1V2ZC7S5TN6IT41SXP" localSheetId="2" hidden="1">#REF!</definedName>
    <definedName name="BExS59F0PA1V2ZC7S5TN6IT41SXP" localSheetId="0" hidden="1">#REF!</definedName>
    <definedName name="BExS59F0PA1V2ZC7S5TN6IT41SXP" hidden="1">#REF!</definedName>
    <definedName name="BExS5L3TGB8JVW9ROYWTKYTUPW27" localSheetId="5" hidden="1">#REF!</definedName>
    <definedName name="BExS5L3TGB8JVW9ROYWTKYTUPW27" localSheetId="9" hidden="1">#REF!</definedName>
    <definedName name="BExS5L3TGB8JVW9ROYWTKYTUPW27" localSheetId="6" hidden="1">#REF!</definedName>
    <definedName name="BExS5L3TGB8JVW9ROYWTKYTUPW27" localSheetId="10" hidden="1">#REF!</definedName>
    <definedName name="BExS5L3TGB8JVW9ROYWTKYTUPW27" localSheetId="13" hidden="1">#REF!</definedName>
    <definedName name="BExS5L3TGB8JVW9ROYWTKYTUPW27" localSheetId="14" hidden="1">#REF!</definedName>
    <definedName name="BExS5L3TGB8JVW9ROYWTKYTUPW27" localSheetId="16" hidden="1">#REF!</definedName>
    <definedName name="BExS5L3TGB8JVW9ROYWTKYTUPW27" localSheetId="15" hidden="1">#REF!</definedName>
    <definedName name="BExS5L3TGB8JVW9ROYWTKYTUPW27" localSheetId="18" hidden="1">#REF!</definedName>
    <definedName name="BExS5L3TGB8JVW9ROYWTKYTUPW27" localSheetId="17" hidden="1">#REF!</definedName>
    <definedName name="BExS5L3TGB8JVW9ROYWTKYTUPW27" localSheetId="2" hidden="1">#REF!</definedName>
    <definedName name="BExS5L3TGB8JVW9ROYWTKYTUPW27" localSheetId="0" hidden="1">#REF!</definedName>
    <definedName name="BExS5L3TGB8JVW9ROYWTKYTUPW27" hidden="1">#REF!</definedName>
    <definedName name="BExS6GKQ96EHVLYWNJDWXZXUZW90" localSheetId="5" hidden="1">#REF!</definedName>
    <definedName name="BExS6GKQ96EHVLYWNJDWXZXUZW90" localSheetId="9" hidden="1">#REF!</definedName>
    <definedName name="BExS6GKQ96EHVLYWNJDWXZXUZW90" localSheetId="6" hidden="1">#REF!</definedName>
    <definedName name="BExS6GKQ96EHVLYWNJDWXZXUZW90" localSheetId="10" hidden="1">#REF!</definedName>
    <definedName name="BExS6GKQ96EHVLYWNJDWXZXUZW90" localSheetId="13" hidden="1">#REF!</definedName>
    <definedName name="BExS6GKQ96EHVLYWNJDWXZXUZW90" localSheetId="14" hidden="1">#REF!</definedName>
    <definedName name="BExS6GKQ96EHVLYWNJDWXZXUZW90" localSheetId="16" hidden="1">#REF!</definedName>
    <definedName name="BExS6GKQ96EHVLYWNJDWXZXUZW90" localSheetId="15" hidden="1">#REF!</definedName>
    <definedName name="BExS6GKQ96EHVLYWNJDWXZXUZW90" localSheetId="18" hidden="1">#REF!</definedName>
    <definedName name="BExS6GKQ96EHVLYWNJDWXZXUZW90" localSheetId="17" hidden="1">#REF!</definedName>
    <definedName name="BExS6GKQ96EHVLYWNJDWXZXUZW90" localSheetId="2" hidden="1">#REF!</definedName>
    <definedName name="BExS6GKQ96EHVLYWNJDWXZXUZW90" localSheetId="0" hidden="1">#REF!</definedName>
    <definedName name="BExS6GKQ96EHVLYWNJDWXZXUZW90" hidden="1">#REF!</definedName>
    <definedName name="BExS6ITKSZFRR01YD5B0F676SYN7" localSheetId="5" hidden="1">#REF!</definedName>
    <definedName name="BExS6ITKSZFRR01YD5B0F676SYN7" localSheetId="9" hidden="1">#REF!</definedName>
    <definedName name="BExS6ITKSZFRR01YD5B0F676SYN7" localSheetId="6" hidden="1">#REF!</definedName>
    <definedName name="BExS6ITKSZFRR01YD5B0F676SYN7" localSheetId="10" hidden="1">#REF!</definedName>
    <definedName name="BExS6ITKSZFRR01YD5B0F676SYN7" localSheetId="13" hidden="1">#REF!</definedName>
    <definedName name="BExS6ITKSZFRR01YD5B0F676SYN7" localSheetId="14" hidden="1">#REF!</definedName>
    <definedName name="BExS6ITKSZFRR01YD5B0F676SYN7" localSheetId="16" hidden="1">#REF!</definedName>
    <definedName name="BExS6ITKSZFRR01YD5B0F676SYN7" localSheetId="15" hidden="1">#REF!</definedName>
    <definedName name="BExS6ITKSZFRR01YD5B0F676SYN7" localSheetId="18" hidden="1">#REF!</definedName>
    <definedName name="BExS6ITKSZFRR01YD5B0F676SYN7" localSheetId="17" hidden="1">#REF!</definedName>
    <definedName name="BExS6ITKSZFRR01YD5B0F676SYN7" localSheetId="2" hidden="1">#REF!</definedName>
    <definedName name="BExS6ITKSZFRR01YD5B0F676SYN7" localSheetId="0" hidden="1">#REF!</definedName>
    <definedName name="BExS6ITKSZFRR01YD5B0F676SYN7" hidden="1">#REF!</definedName>
    <definedName name="BExS6N0LI574IAC89EFW6CLTCQ33" localSheetId="5" hidden="1">#REF!</definedName>
    <definedName name="BExS6N0LI574IAC89EFW6CLTCQ33" localSheetId="9" hidden="1">#REF!</definedName>
    <definedName name="BExS6N0LI574IAC89EFW6CLTCQ33" localSheetId="6" hidden="1">#REF!</definedName>
    <definedName name="BExS6N0LI574IAC89EFW6CLTCQ33" localSheetId="10" hidden="1">#REF!</definedName>
    <definedName name="BExS6N0LI574IAC89EFW6CLTCQ33" localSheetId="13" hidden="1">#REF!</definedName>
    <definedName name="BExS6N0LI574IAC89EFW6CLTCQ33" localSheetId="14" hidden="1">#REF!</definedName>
    <definedName name="BExS6N0LI574IAC89EFW6CLTCQ33" localSheetId="16" hidden="1">#REF!</definedName>
    <definedName name="BExS6N0LI574IAC89EFW6CLTCQ33" localSheetId="15" hidden="1">#REF!</definedName>
    <definedName name="BExS6N0LI574IAC89EFW6CLTCQ33" localSheetId="18" hidden="1">#REF!</definedName>
    <definedName name="BExS6N0LI574IAC89EFW6CLTCQ33" localSheetId="17" hidden="1">#REF!</definedName>
    <definedName name="BExS6N0LI574IAC89EFW6CLTCQ33" localSheetId="2" hidden="1">#REF!</definedName>
    <definedName name="BExS6N0LI574IAC89EFW6CLTCQ33" localSheetId="0" hidden="1">#REF!</definedName>
    <definedName name="BExS6N0LI574IAC89EFW6CLTCQ33" hidden="1">#REF!</definedName>
    <definedName name="BExS6N0NEF7XCTT5R600QZ71A44O" localSheetId="5" hidden="1">#REF!</definedName>
    <definedName name="BExS6N0NEF7XCTT5R600QZ71A44O" localSheetId="9" hidden="1">#REF!</definedName>
    <definedName name="BExS6N0NEF7XCTT5R600QZ71A44O" localSheetId="6" hidden="1">#REF!</definedName>
    <definedName name="BExS6N0NEF7XCTT5R600QZ71A44O" localSheetId="10" hidden="1">#REF!</definedName>
    <definedName name="BExS6N0NEF7XCTT5R600QZ71A44O" localSheetId="13" hidden="1">#REF!</definedName>
    <definedName name="BExS6N0NEF7XCTT5R600QZ71A44O" localSheetId="14" hidden="1">#REF!</definedName>
    <definedName name="BExS6N0NEF7XCTT5R600QZ71A44O" localSheetId="16" hidden="1">#REF!</definedName>
    <definedName name="BExS6N0NEF7XCTT5R600QZ71A44O" localSheetId="15" hidden="1">#REF!</definedName>
    <definedName name="BExS6N0NEF7XCTT5R600QZ71A44O" localSheetId="18" hidden="1">#REF!</definedName>
    <definedName name="BExS6N0NEF7XCTT5R600QZ71A44O" localSheetId="17" hidden="1">#REF!</definedName>
    <definedName name="BExS6N0NEF7XCTT5R600QZ71A44O" localSheetId="2" hidden="1">#REF!</definedName>
    <definedName name="BExS6N0NEF7XCTT5R600QZ71A44O" localSheetId="0" hidden="1">#REF!</definedName>
    <definedName name="BExS6N0NEF7XCTT5R600QZ71A44O" hidden="1">#REF!</definedName>
    <definedName name="BExS6WRDBF3ST86ZOBBUL3GTCR11" localSheetId="5" hidden="1">#REF!</definedName>
    <definedName name="BExS6WRDBF3ST86ZOBBUL3GTCR11" localSheetId="9" hidden="1">#REF!</definedName>
    <definedName name="BExS6WRDBF3ST86ZOBBUL3GTCR11" localSheetId="6" hidden="1">#REF!</definedName>
    <definedName name="BExS6WRDBF3ST86ZOBBUL3GTCR11" localSheetId="10" hidden="1">#REF!</definedName>
    <definedName name="BExS6WRDBF3ST86ZOBBUL3GTCR11" localSheetId="13" hidden="1">#REF!</definedName>
    <definedName name="BExS6WRDBF3ST86ZOBBUL3GTCR11" localSheetId="14" hidden="1">#REF!</definedName>
    <definedName name="BExS6WRDBF3ST86ZOBBUL3GTCR11" localSheetId="16" hidden="1">#REF!</definedName>
    <definedName name="BExS6WRDBF3ST86ZOBBUL3GTCR11" localSheetId="15" hidden="1">#REF!</definedName>
    <definedName name="BExS6WRDBF3ST86ZOBBUL3GTCR11" localSheetId="18" hidden="1">#REF!</definedName>
    <definedName name="BExS6WRDBF3ST86ZOBBUL3GTCR11" localSheetId="17" hidden="1">#REF!</definedName>
    <definedName name="BExS6WRDBF3ST86ZOBBUL3GTCR11" localSheetId="2" hidden="1">#REF!</definedName>
    <definedName name="BExS6WRDBF3ST86ZOBBUL3GTCR11" localSheetId="0" hidden="1">#REF!</definedName>
    <definedName name="BExS6WRDBF3ST86ZOBBUL3GTCR11" hidden="1">#REF!</definedName>
    <definedName name="BExS6XNRKR0C3MTA0LV5B60UB908" localSheetId="5" hidden="1">#REF!</definedName>
    <definedName name="BExS6XNRKR0C3MTA0LV5B60UB908" localSheetId="9" hidden="1">#REF!</definedName>
    <definedName name="BExS6XNRKR0C3MTA0LV5B60UB908" localSheetId="6" hidden="1">#REF!</definedName>
    <definedName name="BExS6XNRKR0C3MTA0LV5B60UB908" localSheetId="10" hidden="1">#REF!</definedName>
    <definedName name="BExS6XNRKR0C3MTA0LV5B60UB908" localSheetId="13" hidden="1">#REF!</definedName>
    <definedName name="BExS6XNRKR0C3MTA0LV5B60UB908" localSheetId="14" hidden="1">#REF!</definedName>
    <definedName name="BExS6XNRKR0C3MTA0LV5B60UB908" localSheetId="16" hidden="1">#REF!</definedName>
    <definedName name="BExS6XNRKR0C3MTA0LV5B60UB908" localSheetId="15" hidden="1">#REF!</definedName>
    <definedName name="BExS6XNRKR0C3MTA0LV5B60UB908" localSheetId="18" hidden="1">#REF!</definedName>
    <definedName name="BExS6XNRKR0C3MTA0LV5B60UB908" localSheetId="17" hidden="1">#REF!</definedName>
    <definedName name="BExS6XNRKR0C3MTA0LV5B60UB908" localSheetId="2" hidden="1">#REF!</definedName>
    <definedName name="BExS6XNRKR0C3MTA0LV5B60UB908" localSheetId="0" hidden="1">#REF!</definedName>
    <definedName name="BExS6XNRKR0C3MTA0LV5B60UB908" hidden="1">#REF!</definedName>
    <definedName name="BExS73NELZEK2MDOLXO2Q7H3EG71" localSheetId="5" hidden="1">#REF!</definedName>
    <definedName name="BExS73NELZEK2MDOLXO2Q7H3EG71" localSheetId="9" hidden="1">#REF!</definedName>
    <definedName name="BExS73NELZEK2MDOLXO2Q7H3EG71" localSheetId="6" hidden="1">#REF!</definedName>
    <definedName name="BExS73NELZEK2MDOLXO2Q7H3EG71" localSheetId="10" hidden="1">#REF!</definedName>
    <definedName name="BExS73NELZEK2MDOLXO2Q7H3EG71" localSheetId="13" hidden="1">#REF!</definedName>
    <definedName name="BExS73NELZEK2MDOLXO2Q7H3EG71" localSheetId="14" hidden="1">#REF!</definedName>
    <definedName name="BExS73NELZEK2MDOLXO2Q7H3EG71" localSheetId="16" hidden="1">#REF!</definedName>
    <definedName name="BExS73NELZEK2MDOLXO2Q7H3EG71" localSheetId="15" hidden="1">#REF!</definedName>
    <definedName name="BExS73NELZEK2MDOLXO2Q7H3EG71" localSheetId="18" hidden="1">#REF!</definedName>
    <definedName name="BExS73NELZEK2MDOLXO2Q7H3EG71" localSheetId="17" hidden="1">#REF!</definedName>
    <definedName name="BExS73NELZEK2MDOLXO2Q7H3EG71" localSheetId="2" hidden="1">#REF!</definedName>
    <definedName name="BExS73NELZEK2MDOLXO2Q7H3EG71" localSheetId="0" hidden="1">#REF!</definedName>
    <definedName name="BExS73NELZEK2MDOLXO2Q7H3EG71" hidden="1">#REF!</definedName>
    <definedName name="BExS7DJF6AXTWAJD7K4ZCD7L6BHV" localSheetId="5" hidden="1">#REF!</definedName>
    <definedName name="BExS7DJF6AXTWAJD7K4ZCD7L6BHV" localSheetId="9" hidden="1">#REF!</definedName>
    <definedName name="BExS7DJF6AXTWAJD7K4ZCD7L6BHV" localSheetId="6" hidden="1">#REF!</definedName>
    <definedName name="BExS7DJF6AXTWAJD7K4ZCD7L6BHV" localSheetId="10" hidden="1">#REF!</definedName>
    <definedName name="BExS7DJF6AXTWAJD7K4ZCD7L6BHV" localSheetId="13" hidden="1">#REF!</definedName>
    <definedName name="BExS7DJF6AXTWAJD7K4ZCD7L6BHV" localSheetId="14" hidden="1">#REF!</definedName>
    <definedName name="BExS7DJF6AXTWAJD7K4ZCD7L6BHV" localSheetId="16" hidden="1">#REF!</definedName>
    <definedName name="BExS7DJF6AXTWAJD7K4ZCD7L6BHV" localSheetId="15" hidden="1">#REF!</definedName>
    <definedName name="BExS7DJF6AXTWAJD7K4ZCD7L6BHV" localSheetId="18" hidden="1">#REF!</definedName>
    <definedName name="BExS7DJF6AXTWAJD7K4ZCD7L6BHV" localSheetId="17" hidden="1">#REF!</definedName>
    <definedName name="BExS7DJF6AXTWAJD7K4ZCD7L6BHV" localSheetId="2" hidden="1">#REF!</definedName>
    <definedName name="BExS7DJF6AXTWAJD7K4ZCD7L6BHV" localSheetId="0" hidden="1">#REF!</definedName>
    <definedName name="BExS7DJF6AXTWAJD7K4ZCD7L6BHV" hidden="1">#REF!</definedName>
    <definedName name="BExS7GOTHHOK287MX2RC853NWQAL" localSheetId="5" hidden="1">#REF!</definedName>
    <definedName name="BExS7GOTHHOK287MX2RC853NWQAL" localSheetId="9" hidden="1">#REF!</definedName>
    <definedName name="BExS7GOTHHOK287MX2RC853NWQAL" localSheetId="6" hidden="1">#REF!</definedName>
    <definedName name="BExS7GOTHHOK287MX2RC853NWQAL" localSheetId="10" hidden="1">#REF!</definedName>
    <definedName name="BExS7GOTHHOK287MX2RC853NWQAL" localSheetId="13" hidden="1">#REF!</definedName>
    <definedName name="BExS7GOTHHOK287MX2RC853NWQAL" localSheetId="14" hidden="1">#REF!</definedName>
    <definedName name="BExS7GOTHHOK287MX2RC853NWQAL" localSheetId="16" hidden="1">#REF!</definedName>
    <definedName name="BExS7GOTHHOK287MX2RC853NWQAL" localSheetId="15" hidden="1">#REF!</definedName>
    <definedName name="BExS7GOTHHOK287MX2RC853NWQAL" localSheetId="18" hidden="1">#REF!</definedName>
    <definedName name="BExS7GOTHHOK287MX2RC853NWQAL" localSheetId="17" hidden="1">#REF!</definedName>
    <definedName name="BExS7GOTHHOK287MX2RC853NWQAL" localSheetId="2" hidden="1">#REF!</definedName>
    <definedName name="BExS7GOTHHOK287MX2RC853NWQAL" localSheetId="0" hidden="1">#REF!</definedName>
    <definedName name="BExS7GOTHHOK287MX2RC853NWQAL" hidden="1">#REF!</definedName>
    <definedName name="BExS7TKQYLRZGM93UY3ZJZJBQNFJ" localSheetId="5" hidden="1">#REF!</definedName>
    <definedName name="BExS7TKQYLRZGM93UY3ZJZJBQNFJ" localSheetId="9" hidden="1">#REF!</definedName>
    <definedName name="BExS7TKQYLRZGM93UY3ZJZJBQNFJ" localSheetId="6" hidden="1">#REF!</definedName>
    <definedName name="BExS7TKQYLRZGM93UY3ZJZJBQNFJ" localSheetId="10" hidden="1">#REF!</definedName>
    <definedName name="BExS7TKQYLRZGM93UY3ZJZJBQNFJ" localSheetId="13" hidden="1">#REF!</definedName>
    <definedName name="BExS7TKQYLRZGM93UY3ZJZJBQNFJ" localSheetId="14" hidden="1">#REF!</definedName>
    <definedName name="BExS7TKQYLRZGM93UY3ZJZJBQNFJ" localSheetId="16" hidden="1">#REF!</definedName>
    <definedName name="BExS7TKQYLRZGM93UY3ZJZJBQNFJ" localSheetId="15" hidden="1">#REF!</definedName>
    <definedName name="BExS7TKQYLRZGM93UY3ZJZJBQNFJ" localSheetId="18" hidden="1">#REF!</definedName>
    <definedName name="BExS7TKQYLRZGM93UY3ZJZJBQNFJ" localSheetId="17" hidden="1">#REF!</definedName>
    <definedName name="BExS7TKQYLRZGM93UY3ZJZJBQNFJ" localSheetId="2" hidden="1">#REF!</definedName>
    <definedName name="BExS7TKQYLRZGM93UY3ZJZJBQNFJ" localSheetId="0" hidden="1">#REF!</definedName>
    <definedName name="BExS7TKQYLRZGM93UY3ZJZJBQNFJ" hidden="1">#REF!</definedName>
    <definedName name="BExS7Y2LNGVHSIBKC7C3R6X4LDR6" localSheetId="5" hidden="1">#REF!</definedName>
    <definedName name="BExS7Y2LNGVHSIBKC7C3R6X4LDR6" localSheetId="9" hidden="1">#REF!</definedName>
    <definedName name="BExS7Y2LNGVHSIBKC7C3R6X4LDR6" localSheetId="6" hidden="1">#REF!</definedName>
    <definedName name="BExS7Y2LNGVHSIBKC7C3R6X4LDR6" localSheetId="10" hidden="1">#REF!</definedName>
    <definedName name="BExS7Y2LNGVHSIBKC7C3R6X4LDR6" localSheetId="13" hidden="1">#REF!</definedName>
    <definedName name="BExS7Y2LNGVHSIBKC7C3R6X4LDR6" localSheetId="14" hidden="1">#REF!</definedName>
    <definedName name="BExS7Y2LNGVHSIBKC7C3R6X4LDR6" localSheetId="16" hidden="1">#REF!</definedName>
    <definedName name="BExS7Y2LNGVHSIBKC7C3R6X4LDR6" localSheetId="15" hidden="1">#REF!</definedName>
    <definedName name="BExS7Y2LNGVHSIBKC7C3R6X4LDR6" localSheetId="18" hidden="1">#REF!</definedName>
    <definedName name="BExS7Y2LNGVHSIBKC7C3R6X4LDR6" localSheetId="17" hidden="1">#REF!</definedName>
    <definedName name="BExS7Y2LNGVHSIBKC7C3R6X4LDR6" localSheetId="2" hidden="1">#REF!</definedName>
    <definedName name="BExS7Y2LNGVHSIBKC7C3R6X4LDR6" localSheetId="0" hidden="1">#REF!</definedName>
    <definedName name="BExS7Y2LNGVHSIBKC7C3R6X4LDR6" hidden="1">#REF!</definedName>
    <definedName name="BExS81TE0EY44Y3W2M4Z4MGNP5OM" localSheetId="5" hidden="1">#REF!</definedName>
    <definedName name="BExS81TE0EY44Y3W2M4Z4MGNP5OM" localSheetId="9" hidden="1">#REF!</definedName>
    <definedName name="BExS81TE0EY44Y3W2M4Z4MGNP5OM" localSheetId="6" hidden="1">#REF!</definedName>
    <definedName name="BExS81TE0EY44Y3W2M4Z4MGNP5OM" localSheetId="10" hidden="1">#REF!</definedName>
    <definedName name="BExS81TE0EY44Y3W2M4Z4MGNP5OM" localSheetId="13" hidden="1">#REF!</definedName>
    <definedName name="BExS81TE0EY44Y3W2M4Z4MGNP5OM" localSheetId="14" hidden="1">#REF!</definedName>
    <definedName name="BExS81TE0EY44Y3W2M4Z4MGNP5OM" localSheetId="16" hidden="1">#REF!</definedName>
    <definedName name="BExS81TE0EY44Y3W2M4Z4MGNP5OM" localSheetId="15" hidden="1">#REF!</definedName>
    <definedName name="BExS81TE0EY44Y3W2M4Z4MGNP5OM" localSheetId="18" hidden="1">#REF!</definedName>
    <definedName name="BExS81TE0EY44Y3W2M4Z4MGNP5OM" localSheetId="17" hidden="1">#REF!</definedName>
    <definedName name="BExS81TE0EY44Y3W2M4Z4MGNP5OM" localSheetId="2" hidden="1">#REF!</definedName>
    <definedName name="BExS81TE0EY44Y3W2M4Z4MGNP5OM" localSheetId="0" hidden="1">#REF!</definedName>
    <definedName name="BExS81TE0EY44Y3W2M4Z4MGNP5OM" hidden="1">#REF!</definedName>
    <definedName name="BExS81YPDZDVJJVS15HV2HDXAC3Y" localSheetId="5" hidden="1">#REF!</definedName>
    <definedName name="BExS81YPDZDVJJVS15HV2HDXAC3Y" localSheetId="9" hidden="1">#REF!</definedName>
    <definedName name="BExS81YPDZDVJJVS15HV2HDXAC3Y" localSheetId="6" hidden="1">#REF!</definedName>
    <definedName name="BExS81YPDZDVJJVS15HV2HDXAC3Y" localSheetId="10" hidden="1">#REF!</definedName>
    <definedName name="BExS81YPDZDVJJVS15HV2HDXAC3Y" localSheetId="13" hidden="1">#REF!</definedName>
    <definedName name="BExS81YPDZDVJJVS15HV2HDXAC3Y" localSheetId="14" hidden="1">#REF!</definedName>
    <definedName name="BExS81YPDZDVJJVS15HV2HDXAC3Y" localSheetId="16" hidden="1">#REF!</definedName>
    <definedName name="BExS81YPDZDVJJVS15HV2HDXAC3Y" localSheetId="15" hidden="1">#REF!</definedName>
    <definedName name="BExS81YPDZDVJJVS15HV2HDXAC3Y" localSheetId="18" hidden="1">#REF!</definedName>
    <definedName name="BExS81YPDZDVJJVS15HV2HDXAC3Y" localSheetId="17" hidden="1">#REF!</definedName>
    <definedName name="BExS81YPDZDVJJVS15HV2HDXAC3Y" localSheetId="2" hidden="1">#REF!</definedName>
    <definedName name="BExS81YPDZDVJJVS15HV2HDXAC3Y" localSheetId="0" hidden="1">#REF!</definedName>
    <definedName name="BExS81YPDZDVJJVS15HV2HDXAC3Y" hidden="1">#REF!</definedName>
    <definedName name="BExS82PRVNUTEKQZS56YT2DVF6C2" localSheetId="5" hidden="1">#REF!</definedName>
    <definedName name="BExS82PRVNUTEKQZS56YT2DVF6C2" localSheetId="9" hidden="1">#REF!</definedName>
    <definedName name="BExS82PRVNUTEKQZS56YT2DVF6C2" localSheetId="6" hidden="1">#REF!</definedName>
    <definedName name="BExS82PRVNUTEKQZS56YT2DVF6C2" localSheetId="10" hidden="1">#REF!</definedName>
    <definedName name="BExS82PRVNUTEKQZS56YT2DVF6C2" localSheetId="13" hidden="1">#REF!</definedName>
    <definedName name="BExS82PRVNUTEKQZS56YT2DVF6C2" localSheetId="14" hidden="1">#REF!</definedName>
    <definedName name="BExS82PRVNUTEKQZS56YT2DVF6C2" localSheetId="16" hidden="1">#REF!</definedName>
    <definedName name="BExS82PRVNUTEKQZS56YT2DVF6C2" localSheetId="15" hidden="1">#REF!</definedName>
    <definedName name="BExS82PRVNUTEKQZS56YT2DVF6C2" localSheetId="18" hidden="1">#REF!</definedName>
    <definedName name="BExS82PRVNUTEKQZS56YT2DVF6C2" localSheetId="17" hidden="1">#REF!</definedName>
    <definedName name="BExS82PRVNUTEKQZS56YT2DVF6C2" localSheetId="2" hidden="1">#REF!</definedName>
    <definedName name="BExS82PRVNUTEKQZS56YT2DVF6C2" localSheetId="0" hidden="1">#REF!</definedName>
    <definedName name="BExS82PRVNUTEKQZS56YT2DVF6C2" hidden="1">#REF!</definedName>
    <definedName name="BExS83BCNFAV6DRCB1VTUF96491J" localSheetId="5" hidden="1">#REF!</definedName>
    <definedName name="BExS83BCNFAV6DRCB1VTUF96491J" localSheetId="9" hidden="1">#REF!</definedName>
    <definedName name="BExS83BCNFAV6DRCB1VTUF96491J" localSheetId="6" hidden="1">#REF!</definedName>
    <definedName name="BExS83BCNFAV6DRCB1VTUF96491J" localSheetId="10" hidden="1">#REF!</definedName>
    <definedName name="BExS83BCNFAV6DRCB1VTUF96491J" localSheetId="13" hidden="1">#REF!</definedName>
    <definedName name="BExS83BCNFAV6DRCB1VTUF96491J" localSheetId="14" hidden="1">#REF!</definedName>
    <definedName name="BExS83BCNFAV6DRCB1VTUF96491J" localSheetId="16" hidden="1">#REF!</definedName>
    <definedName name="BExS83BCNFAV6DRCB1VTUF96491J" localSheetId="15" hidden="1">#REF!</definedName>
    <definedName name="BExS83BCNFAV6DRCB1VTUF96491J" localSheetId="18" hidden="1">#REF!</definedName>
    <definedName name="BExS83BCNFAV6DRCB1VTUF96491J" localSheetId="17" hidden="1">#REF!</definedName>
    <definedName name="BExS83BCNFAV6DRCB1VTUF96491J" localSheetId="2" hidden="1">#REF!</definedName>
    <definedName name="BExS83BCNFAV6DRCB1VTUF96491J" localSheetId="0" hidden="1">#REF!</definedName>
    <definedName name="BExS83BCNFAV6DRCB1VTUF96491J" hidden="1">#REF!</definedName>
    <definedName name="BExS86GKM9ISCSNZD15BQ5E5L6A5" localSheetId="5" hidden="1">#REF!</definedName>
    <definedName name="BExS86GKM9ISCSNZD15BQ5E5L6A5" localSheetId="9" hidden="1">#REF!</definedName>
    <definedName name="BExS86GKM9ISCSNZD15BQ5E5L6A5" localSheetId="6" hidden="1">#REF!</definedName>
    <definedName name="BExS86GKM9ISCSNZD15BQ5E5L6A5" localSheetId="10" hidden="1">#REF!</definedName>
    <definedName name="BExS86GKM9ISCSNZD15BQ5E5L6A5" localSheetId="13" hidden="1">#REF!</definedName>
    <definedName name="BExS86GKM9ISCSNZD15BQ5E5L6A5" localSheetId="14" hidden="1">#REF!</definedName>
    <definedName name="BExS86GKM9ISCSNZD15BQ5E5L6A5" localSheetId="16" hidden="1">#REF!</definedName>
    <definedName name="BExS86GKM9ISCSNZD15BQ5E5L6A5" localSheetId="15" hidden="1">#REF!</definedName>
    <definedName name="BExS86GKM9ISCSNZD15BQ5E5L6A5" localSheetId="18" hidden="1">#REF!</definedName>
    <definedName name="BExS86GKM9ISCSNZD15BQ5E5L6A5" localSheetId="17" hidden="1">#REF!</definedName>
    <definedName name="BExS86GKM9ISCSNZD15BQ5E5L6A5" localSheetId="2" hidden="1">#REF!</definedName>
    <definedName name="BExS86GKM9ISCSNZD15BQ5E5L6A5" localSheetId="0" hidden="1">#REF!</definedName>
    <definedName name="BExS86GKM9ISCSNZD15BQ5E5L6A5" hidden="1">#REF!</definedName>
    <definedName name="BExS89GGRJ55EK546SM31UGE2K8T" localSheetId="5" hidden="1">#REF!</definedName>
    <definedName name="BExS89GGRJ55EK546SM31UGE2K8T" localSheetId="9" hidden="1">#REF!</definedName>
    <definedName name="BExS89GGRJ55EK546SM31UGE2K8T" localSheetId="6" hidden="1">#REF!</definedName>
    <definedName name="BExS89GGRJ55EK546SM31UGE2K8T" localSheetId="10" hidden="1">#REF!</definedName>
    <definedName name="BExS89GGRJ55EK546SM31UGE2K8T" localSheetId="13" hidden="1">#REF!</definedName>
    <definedName name="BExS89GGRJ55EK546SM31UGE2K8T" localSheetId="14" hidden="1">#REF!</definedName>
    <definedName name="BExS89GGRJ55EK546SM31UGE2K8T" localSheetId="16" hidden="1">#REF!</definedName>
    <definedName name="BExS89GGRJ55EK546SM31UGE2K8T" localSheetId="15" hidden="1">#REF!</definedName>
    <definedName name="BExS89GGRJ55EK546SM31UGE2K8T" localSheetId="18" hidden="1">#REF!</definedName>
    <definedName name="BExS89GGRJ55EK546SM31UGE2K8T" localSheetId="17" hidden="1">#REF!</definedName>
    <definedName name="BExS89GGRJ55EK546SM31UGE2K8T" localSheetId="2" hidden="1">#REF!</definedName>
    <definedName name="BExS89GGRJ55EK546SM31UGE2K8T" localSheetId="0" hidden="1">#REF!</definedName>
    <definedName name="BExS89GGRJ55EK546SM31UGE2K8T" hidden="1">#REF!</definedName>
    <definedName name="BExS8BPG5A0GR5AO1U951NDGGR0L" localSheetId="5" hidden="1">#REF!</definedName>
    <definedName name="BExS8BPG5A0GR5AO1U951NDGGR0L" localSheetId="9" hidden="1">#REF!</definedName>
    <definedName name="BExS8BPG5A0GR5AO1U951NDGGR0L" localSheetId="6" hidden="1">#REF!</definedName>
    <definedName name="BExS8BPG5A0GR5AO1U951NDGGR0L" localSheetId="10" hidden="1">#REF!</definedName>
    <definedName name="BExS8BPG5A0GR5AO1U951NDGGR0L" localSheetId="13" hidden="1">#REF!</definedName>
    <definedName name="BExS8BPG5A0GR5AO1U951NDGGR0L" localSheetId="14" hidden="1">#REF!</definedName>
    <definedName name="BExS8BPG5A0GR5AO1U951NDGGR0L" localSheetId="16" hidden="1">#REF!</definedName>
    <definedName name="BExS8BPG5A0GR5AO1U951NDGGR0L" localSheetId="15" hidden="1">#REF!</definedName>
    <definedName name="BExS8BPG5A0GR5AO1U951NDGGR0L" localSheetId="18" hidden="1">#REF!</definedName>
    <definedName name="BExS8BPG5A0GR5AO1U951NDGGR0L" localSheetId="17" hidden="1">#REF!</definedName>
    <definedName name="BExS8BPG5A0GR5AO1U951NDGGR0L" localSheetId="2" hidden="1">#REF!</definedName>
    <definedName name="BExS8BPG5A0GR5AO1U951NDGGR0L" localSheetId="0" hidden="1">#REF!</definedName>
    <definedName name="BExS8BPG5A0GR5AO1U951NDGGR0L" hidden="1">#REF!</definedName>
    <definedName name="BExS8CGI0JXFUBD41VFLI0SZSV8F" localSheetId="5" hidden="1">#REF!</definedName>
    <definedName name="BExS8CGI0JXFUBD41VFLI0SZSV8F" localSheetId="9" hidden="1">#REF!</definedName>
    <definedName name="BExS8CGI0JXFUBD41VFLI0SZSV8F" localSheetId="6" hidden="1">#REF!</definedName>
    <definedName name="BExS8CGI0JXFUBD41VFLI0SZSV8F" localSheetId="10" hidden="1">#REF!</definedName>
    <definedName name="BExS8CGI0JXFUBD41VFLI0SZSV8F" localSheetId="13" hidden="1">#REF!</definedName>
    <definedName name="BExS8CGI0JXFUBD41VFLI0SZSV8F" localSheetId="14" hidden="1">#REF!</definedName>
    <definedName name="BExS8CGI0JXFUBD41VFLI0SZSV8F" localSheetId="16" hidden="1">#REF!</definedName>
    <definedName name="BExS8CGI0JXFUBD41VFLI0SZSV8F" localSheetId="15" hidden="1">#REF!</definedName>
    <definedName name="BExS8CGI0JXFUBD41VFLI0SZSV8F" localSheetId="18" hidden="1">#REF!</definedName>
    <definedName name="BExS8CGI0JXFUBD41VFLI0SZSV8F" localSheetId="17" hidden="1">#REF!</definedName>
    <definedName name="BExS8CGI0JXFUBD41VFLI0SZSV8F" localSheetId="2" hidden="1">#REF!</definedName>
    <definedName name="BExS8CGI0JXFUBD41VFLI0SZSV8F" localSheetId="0" hidden="1">#REF!</definedName>
    <definedName name="BExS8CGI0JXFUBD41VFLI0SZSV8F" hidden="1">#REF!</definedName>
    <definedName name="BExS8D22FXVQKOEJP01LT0CDI3PS" localSheetId="5" hidden="1">#REF!</definedName>
    <definedName name="BExS8D22FXVQKOEJP01LT0CDI3PS" localSheetId="9" hidden="1">#REF!</definedName>
    <definedName name="BExS8D22FXVQKOEJP01LT0CDI3PS" localSheetId="6" hidden="1">#REF!</definedName>
    <definedName name="BExS8D22FXVQKOEJP01LT0CDI3PS" localSheetId="10" hidden="1">#REF!</definedName>
    <definedName name="BExS8D22FXVQKOEJP01LT0CDI3PS" localSheetId="13" hidden="1">#REF!</definedName>
    <definedName name="BExS8D22FXVQKOEJP01LT0CDI3PS" localSheetId="14" hidden="1">#REF!</definedName>
    <definedName name="BExS8D22FXVQKOEJP01LT0CDI3PS" localSheetId="16" hidden="1">#REF!</definedName>
    <definedName name="BExS8D22FXVQKOEJP01LT0CDI3PS" localSheetId="15" hidden="1">#REF!</definedName>
    <definedName name="BExS8D22FXVQKOEJP01LT0CDI3PS" localSheetId="18" hidden="1">#REF!</definedName>
    <definedName name="BExS8D22FXVQKOEJP01LT0CDI3PS" localSheetId="17" hidden="1">#REF!</definedName>
    <definedName name="BExS8D22FXVQKOEJP01LT0CDI3PS" localSheetId="2" hidden="1">#REF!</definedName>
    <definedName name="BExS8D22FXVQKOEJP01LT0CDI3PS" localSheetId="0" hidden="1">#REF!</definedName>
    <definedName name="BExS8D22FXVQKOEJP01LT0CDI3PS" hidden="1">#REF!</definedName>
    <definedName name="BExS8EEJOZFBUWZDOM3O25AJRUVU" localSheetId="5" hidden="1">#REF!</definedName>
    <definedName name="BExS8EEJOZFBUWZDOM3O25AJRUVU" localSheetId="9" hidden="1">#REF!</definedName>
    <definedName name="BExS8EEJOZFBUWZDOM3O25AJRUVU" localSheetId="6" hidden="1">#REF!</definedName>
    <definedName name="BExS8EEJOZFBUWZDOM3O25AJRUVU" localSheetId="10" hidden="1">#REF!</definedName>
    <definedName name="BExS8EEJOZFBUWZDOM3O25AJRUVU" localSheetId="13" hidden="1">#REF!</definedName>
    <definedName name="BExS8EEJOZFBUWZDOM3O25AJRUVU" localSheetId="14" hidden="1">#REF!</definedName>
    <definedName name="BExS8EEJOZFBUWZDOM3O25AJRUVU" localSheetId="16" hidden="1">#REF!</definedName>
    <definedName name="BExS8EEJOZFBUWZDOM3O25AJRUVU" localSheetId="15" hidden="1">#REF!</definedName>
    <definedName name="BExS8EEJOZFBUWZDOM3O25AJRUVU" localSheetId="18" hidden="1">#REF!</definedName>
    <definedName name="BExS8EEJOZFBUWZDOM3O25AJRUVU" localSheetId="17" hidden="1">#REF!</definedName>
    <definedName name="BExS8EEJOZFBUWZDOM3O25AJRUVU" localSheetId="2" hidden="1">#REF!</definedName>
    <definedName name="BExS8EEJOZFBUWZDOM3O25AJRUVU" localSheetId="0" hidden="1">#REF!</definedName>
    <definedName name="BExS8EEJOZFBUWZDOM3O25AJRUVU" hidden="1">#REF!</definedName>
    <definedName name="BExS8GSUS17UY50TEM2AWF36BR9Z" localSheetId="5" hidden="1">#REF!</definedName>
    <definedName name="BExS8GSUS17UY50TEM2AWF36BR9Z" localSheetId="9" hidden="1">#REF!</definedName>
    <definedName name="BExS8GSUS17UY50TEM2AWF36BR9Z" localSheetId="6" hidden="1">#REF!</definedName>
    <definedName name="BExS8GSUS17UY50TEM2AWF36BR9Z" localSheetId="10" hidden="1">#REF!</definedName>
    <definedName name="BExS8GSUS17UY50TEM2AWF36BR9Z" localSheetId="13" hidden="1">#REF!</definedName>
    <definedName name="BExS8GSUS17UY50TEM2AWF36BR9Z" localSheetId="14" hidden="1">#REF!</definedName>
    <definedName name="BExS8GSUS17UY50TEM2AWF36BR9Z" localSheetId="16" hidden="1">#REF!</definedName>
    <definedName name="BExS8GSUS17UY50TEM2AWF36BR9Z" localSheetId="15" hidden="1">#REF!</definedName>
    <definedName name="BExS8GSUS17UY50TEM2AWF36BR9Z" localSheetId="18" hidden="1">#REF!</definedName>
    <definedName name="BExS8GSUS17UY50TEM2AWF36BR9Z" localSheetId="17" hidden="1">#REF!</definedName>
    <definedName name="BExS8GSUS17UY50TEM2AWF36BR9Z" localSheetId="2" hidden="1">#REF!</definedName>
    <definedName name="BExS8GSUS17UY50TEM2AWF36BR9Z" localSheetId="0" hidden="1">#REF!</definedName>
    <definedName name="BExS8GSUS17UY50TEM2AWF36BR9Z" hidden="1">#REF!</definedName>
    <definedName name="BExS8HJRBVG0XI6PWA9KTMJZMQXK" localSheetId="5" hidden="1">#REF!</definedName>
    <definedName name="BExS8HJRBVG0XI6PWA9KTMJZMQXK" localSheetId="9" hidden="1">#REF!</definedName>
    <definedName name="BExS8HJRBVG0XI6PWA9KTMJZMQXK" localSheetId="6" hidden="1">#REF!</definedName>
    <definedName name="BExS8HJRBVG0XI6PWA9KTMJZMQXK" localSheetId="10" hidden="1">#REF!</definedName>
    <definedName name="BExS8HJRBVG0XI6PWA9KTMJZMQXK" localSheetId="13" hidden="1">#REF!</definedName>
    <definedName name="BExS8HJRBVG0XI6PWA9KTMJZMQXK" localSheetId="14" hidden="1">#REF!</definedName>
    <definedName name="BExS8HJRBVG0XI6PWA9KTMJZMQXK" localSheetId="16" hidden="1">#REF!</definedName>
    <definedName name="BExS8HJRBVG0XI6PWA9KTMJZMQXK" localSheetId="15" hidden="1">#REF!</definedName>
    <definedName name="BExS8HJRBVG0XI6PWA9KTMJZMQXK" localSheetId="18" hidden="1">#REF!</definedName>
    <definedName name="BExS8HJRBVG0XI6PWA9KTMJZMQXK" localSheetId="17" hidden="1">#REF!</definedName>
    <definedName name="BExS8HJRBVG0XI6PWA9KTMJZMQXK" localSheetId="2" hidden="1">#REF!</definedName>
    <definedName name="BExS8HJRBVG0XI6PWA9KTMJZMQXK" localSheetId="0" hidden="1">#REF!</definedName>
    <definedName name="BExS8HJRBVG0XI6PWA9KTMJZMQXK" hidden="1">#REF!</definedName>
    <definedName name="BExS8NE9HUZJH13OXLREOV1BX0OZ" localSheetId="5" hidden="1">#REF!</definedName>
    <definedName name="BExS8NE9HUZJH13OXLREOV1BX0OZ" localSheetId="9" hidden="1">#REF!</definedName>
    <definedName name="BExS8NE9HUZJH13OXLREOV1BX0OZ" localSheetId="6" hidden="1">#REF!</definedName>
    <definedName name="BExS8NE9HUZJH13OXLREOV1BX0OZ" localSheetId="10" hidden="1">#REF!</definedName>
    <definedName name="BExS8NE9HUZJH13OXLREOV1BX0OZ" localSheetId="13" hidden="1">#REF!</definedName>
    <definedName name="BExS8NE9HUZJH13OXLREOV1BX0OZ" localSheetId="14" hidden="1">#REF!</definedName>
    <definedName name="BExS8NE9HUZJH13OXLREOV1BX0OZ" localSheetId="16" hidden="1">#REF!</definedName>
    <definedName name="BExS8NE9HUZJH13OXLREOV1BX0OZ" localSheetId="15" hidden="1">#REF!</definedName>
    <definedName name="BExS8NE9HUZJH13OXLREOV1BX0OZ" localSheetId="18" hidden="1">#REF!</definedName>
    <definedName name="BExS8NE9HUZJH13OXLREOV1BX0OZ" localSheetId="17" hidden="1">#REF!</definedName>
    <definedName name="BExS8NE9HUZJH13OXLREOV1BX0OZ" localSheetId="2" hidden="1">#REF!</definedName>
    <definedName name="BExS8NE9HUZJH13OXLREOV1BX0OZ" localSheetId="0" hidden="1">#REF!</definedName>
    <definedName name="BExS8NE9HUZJH13OXLREOV1BX0OZ" hidden="1">#REF!</definedName>
    <definedName name="BExS8R51C8RM2FS6V6IRTYO9GA4A" localSheetId="5" hidden="1">#REF!</definedName>
    <definedName name="BExS8R51C8RM2FS6V6IRTYO9GA4A" localSheetId="9" hidden="1">#REF!</definedName>
    <definedName name="BExS8R51C8RM2FS6V6IRTYO9GA4A" localSheetId="6" hidden="1">#REF!</definedName>
    <definedName name="BExS8R51C8RM2FS6V6IRTYO9GA4A" localSheetId="10" hidden="1">#REF!</definedName>
    <definedName name="BExS8R51C8RM2FS6V6IRTYO9GA4A" localSheetId="13" hidden="1">#REF!</definedName>
    <definedName name="BExS8R51C8RM2FS6V6IRTYO9GA4A" localSheetId="14" hidden="1">#REF!</definedName>
    <definedName name="BExS8R51C8RM2FS6V6IRTYO9GA4A" localSheetId="16" hidden="1">#REF!</definedName>
    <definedName name="BExS8R51C8RM2FS6V6IRTYO9GA4A" localSheetId="15" hidden="1">#REF!</definedName>
    <definedName name="BExS8R51C8RM2FS6V6IRTYO9GA4A" localSheetId="18" hidden="1">#REF!</definedName>
    <definedName name="BExS8R51C8RM2FS6V6IRTYO9GA4A" localSheetId="17" hidden="1">#REF!</definedName>
    <definedName name="BExS8R51C8RM2FS6V6IRTYO9GA4A" localSheetId="2" hidden="1">#REF!</definedName>
    <definedName name="BExS8R51C8RM2FS6V6IRTYO9GA4A" localSheetId="0" hidden="1">#REF!</definedName>
    <definedName name="BExS8R51C8RM2FS6V6IRTYO9GA4A" hidden="1">#REF!</definedName>
    <definedName name="BExS8WDX408F60MH1X9B9UZ2H4R7" localSheetId="5" hidden="1">#REF!</definedName>
    <definedName name="BExS8WDX408F60MH1X9B9UZ2H4R7" localSheetId="9" hidden="1">#REF!</definedName>
    <definedName name="BExS8WDX408F60MH1X9B9UZ2H4R7" localSheetId="6" hidden="1">#REF!</definedName>
    <definedName name="BExS8WDX408F60MH1X9B9UZ2H4R7" localSheetId="10" hidden="1">#REF!</definedName>
    <definedName name="BExS8WDX408F60MH1X9B9UZ2H4R7" localSheetId="13" hidden="1">#REF!</definedName>
    <definedName name="BExS8WDX408F60MH1X9B9UZ2H4R7" localSheetId="14" hidden="1">#REF!</definedName>
    <definedName name="BExS8WDX408F60MH1X9B9UZ2H4R7" localSheetId="16" hidden="1">#REF!</definedName>
    <definedName name="BExS8WDX408F60MH1X9B9UZ2H4R7" localSheetId="15" hidden="1">#REF!</definedName>
    <definedName name="BExS8WDX408F60MH1X9B9UZ2H4R7" localSheetId="18" hidden="1">#REF!</definedName>
    <definedName name="BExS8WDX408F60MH1X9B9UZ2H4R7" localSheetId="17" hidden="1">#REF!</definedName>
    <definedName name="BExS8WDX408F60MH1X9B9UZ2H4R7" localSheetId="2" hidden="1">#REF!</definedName>
    <definedName name="BExS8WDX408F60MH1X9B9UZ2H4R7" localSheetId="0" hidden="1">#REF!</definedName>
    <definedName name="BExS8WDX408F60MH1X9B9UZ2H4R7" hidden="1">#REF!</definedName>
    <definedName name="BExS8X4UTVOFE2YEVLO8LTKMSI3A" localSheetId="5" hidden="1">#REF!</definedName>
    <definedName name="BExS8X4UTVOFE2YEVLO8LTKMSI3A" localSheetId="9" hidden="1">#REF!</definedName>
    <definedName name="BExS8X4UTVOFE2YEVLO8LTKMSI3A" localSheetId="6" hidden="1">#REF!</definedName>
    <definedName name="BExS8X4UTVOFE2YEVLO8LTKMSI3A" localSheetId="10" hidden="1">#REF!</definedName>
    <definedName name="BExS8X4UTVOFE2YEVLO8LTKMSI3A" localSheetId="13" hidden="1">#REF!</definedName>
    <definedName name="BExS8X4UTVOFE2YEVLO8LTKMSI3A" localSheetId="14" hidden="1">#REF!</definedName>
    <definedName name="BExS8X4UTVOFE2YEVLO8LTKMSI3A" localSheetId="16" hidden="1">#REF!</definedName>
    <definedName name="BExS8X4UTVOFE2YEVLO8LTKMSI3A" localSheetId="15" hidden="1">#REF!</definedName>
    <definedName name="BExS8X4UTVOFE2YEVLO8LTKMSI3A" localSheetId="18" hidden="1">#REF!</definedName>
    <definedName name="BExS8X4UTVOFE2YEVLO8LTKMSI3A" localSheetId="17" hidden="1">#REF!</definedName>
    <definedName name="BExS8X4UTVOFE2YEVLO8LTKMSI3A" localSheetId="2" hidden="1">#REF!</definedName>
    <definedName name="BExS8X4UTVOFE2YEVLO8LTKMSI3A" localSheetId="0" hidden="1">#REF!</definedName>
    <definedName name="BExS8X4UTVOFE2YEVLO8LTKMSI3A" hidden="1">#REF!</definedName>
    <definedName name="BExS8Z2W2QEC3MH0BZIYLDFQNUIP" localSheetId="5" hidden="1">#REF!</definedName>
    <definedName name="BExS8Z2W2QEC3MH0BZIYLDFQNUIP" localSheetId="9" hidden="1">#REF!</definedName>
    <definedName name="BExS8Z2W2QEC3MH0BZIYLDFQNUIP" localSheetId="6" hidden="1">#REF!</definedName>
    <definedName name="BExS8Z2W2QEC3MH0BZIYLDFQNUIP" localSheetId="10" hidden="1">#REF!</definedName>
    <definedName name="BExS8Z2W2QEC3MH0BZIYLDFQNUIP" localSheetId="13" hidden="1">#REF!</definedName>
    <definedName name="BExS8Z2W2QEC3MH0BZIYLDFQNUIP" localSheetId="14" hidden="1">#REF!</definedName>
    <definedName name="BExS8Z2W2QEC3MH0BZIYLDFQNUIP" localSheetId="16" hidden="1">#REF!</definedName>
    <definedName name="BExS8Z2W2QEC3MH0BZIYLDFQNUIP" localSheetId="15" hidden="1">#REF!</definedName>
    <definedName name="BExS8Z2W2QEC3MH0BZIYLDFQNUIP" localSheetId="18" hidden="1">#REF!</definedName>
    <definedName name="BExS8Z2W2QEC3MH0BZIYLDFQNUIP" localSheetId="17" hidden="1">#REF!</definedName>
    <definedName name="BExS8Z2W2QEC3MH0BZIYLDFQNUIP" localSheetId="2" hidden="1">#REF!</definedName>
    <definedName name="BExS8Z2W2QEC3MH0BZIYLDFQNUIP" localSheetId="0" hidden="1">#REF!</definedName>
    <definedName name="BExS8Z2W2QEC3MH0BZIYLDFQNUIP" hidden="1">#REF!</definedName>
    <definedName name="BExS92DKGRFFCIA9C0IXDOLO57EP" localSheetId="5" hidden="1">#REF!</definedName>
    <definedName name="BExS92DKGRFFCIA9C0IXDOLO57EP" localSheetId="9" hidden="1">#REF!</definedName>
    <definedName name="BExS92DKGRFFCIA9C0IXDOLO57EP" localSheetId="6" hidden="1">#REF!</definedName>
    <definedName name="BExS92DKGRFFCIA9C0IXDOLO57EP" localSheetId="10" hidden="1">#REF!</definedName>
    <definedName name="BExS92DKGRFFCIA9C0IXDOLO57EP" localSheetId="13" hidden="1">#REF!</definedName>
    <definedName name="BExS92DKGRFFCIA9C0IXDOLO57EP" localSheetId="14" hidden="1">#REF!</definedName>
    <definedName name="BExS92DKGRFFCIA9C0IXDOLO57EP" localSheetId="16" hidden="1">#REF!</definedName>
    <definedName name="BExS92DKGRFFCIA9C0IXDOLO57EP" localSheetId="15" hidden="1">#REF!</definedName>
    <definedName name="BExS92DKGRFFCIA9C0IXDOLO57EP" localSheetId="18" hidden="1">#REF!</definedName>
    <definedName name="BExS92DKGRFFCIA9C0IXDOLO57EP" localSheetId="17" hidden="1">#REF!</definedName>
    <definedName name="BExS92DKGRFFCIA9C0IXDOLO57EP" localSheetId="2" hidden="1">#REF!</definedName>
    <definedName name="BExS92DKGRFFCIA9C0IXDOLO57EP" localSheetId="0" hidden="1">#REF!</definedName>
    <definedName name="BExS92DKGRFFCIA9C0IXDOLO57EP" hidden="1">#REF!</definedName>
    <definedName name="BExS98OB4321YCHLCQ022PXKTT2W" localSheetId="5" hidden="1">#REF!</definedName>
    <definedName name="BExS98OB4321YCHLCQ022PXKTT2W" localSheetId="9" hidden="1">#REF!</definedName>
    <definedName name="BExS98OB4321YCHLCQ022PXKTT2W" localSheetId="6" hidden="1">#REF!</definedName>
    <definedName name="BExS98OB4321YCHLCQ022PXKTT2W" localSheetId="10" hidden="1">#REF!</definedName>
    <definedName name="BExS98OB4321YCHLCQ022PXKTT2W" localSheetId="13" hidden="1">#REF!</definedName>
    <definedName name="BExS98OB4321YCHLCQ022PXKTT2W" localSheetId="14" hidden="1">#REF!</definedName>
    <definedName name="BExS98OB4321YCHLCQ022PXKTT2W" localSheetId="16" hidden="1">#REF!</definedName>
    <definedName name="BExS98OB4321YCHLCQ022PXKTT2W" localSheetId="15" hidden="1">#REF!</definedName>
    <definedName name="BExS98OB4321YCHLCQ022PXKTT2W" localSheetId="18" hidden="1">#REF!</definedName>
    <definedName name="BExS98OB4321YCHLCQ022PXKTT2W" localSheetId="17" hidden="1">#REF!</definedName>
    <definedName name="BExS98OB4321YCHLCQ022PXKTT2W" localSheetId="2" hidden="1">#REF!</definedName>
    <definedName name="BExS98OB4321YCHLCQ022PXKTT2W" localSheetId="0" hidden="1">#REF!</definedName>
    <definedName name="BExS98OB4321YCHLCQ022PXKTT2W" hidden="1">#REF!</definedName>
    <definedName name="BExS9C9N8GFISC6HUERJ0EI06GB2" localSheetId="5" hidden="1">#REF!</definedName>
    <definedName name="BExS9C9N8GFISC6HUERJ0EI06GB2" localSheetId="9" hidden="1">#REF!</definedName>
    <definedName name="BExS9C9N8GFISC6HUERJ0EI06GB2" localSheetId="6" hidden="1">#REF!</definedName>
    <definedName name="BExS9C9N8GFISC6HUERJ0EI06GB2" localSheetId="10" hidden="1">#REF!</definedName>
    <definedName name="BExS9C9N8GFISC6HUERJ0EI06GB2" localSheetId="13" hidden="1">#REF!</definedName>
    <definedName name="BExS9C9N8GFISC6HUERJ0EI06GB2" localSheetId="14" hidden="1">#REF!</definedName>
    <definedName name="BExS9C9N8GFISC6HUERJ0EI06GB2" localSheetId="16" hidden="1">#REF!</definedName>
    <definedName name="BExS9C9N8GFISC6HUERJ0EI06GB2" localSheetId="15" hidden="1">#REF!</definedName>
    <definedName name="BExS9C9N8GFISC6HUERJ0EI06GB2" localSheetId="18" hidden="1">#REF!</definedName>
    <definedName name="BExS9C9N8GFISC6HUERJ0EI06GB2" localSheetId="17" hidden="1">#REF!</definedName>
    <definedName name="BExS9C9N8GFISC6HUERJ0EI06GB2" localSheetId="2" hidden="1">#REF!</definedName>
    <definedName name="BExS9C9N8GFISC6HUERJ0EI06GB2" localSheetId="0" hidden="1">#REF!</definedName>
    <definedName name="BExS9C9N8GFISC6HUERJ0EI06GB2" hidden="1">#REF!</definedName>
    <definedName name="BExS9D6619QNINF06KHZHYUAH0S9" localSheetId="5" hidden="1">#REF!</definedName>
    <definedName name="BExS9D6619QNINF06KHZHYUAH0S9" localSheetId="9" hidden="1">#REF!</definedName>
    <definedName name="BExS9D6619QNINF06KHZHYUAH0S9" localSheetId="6" hidden="1">#REF!</definedName>
    <definedName name="BExS9D6619QNINF06KHZHYUAH0S9" localSheetId="10" hidden="1">#REF!</definedName>
    <definedName name="BExS9D6619QNINF06KHZHYUAH0S9" localSheetId="13" hidden="1">#REF!</definedName>
    <definedName name="BExS9D6619QNINF06KHZHYUAH0S9" localSheetId="14" hidden="1">#REF!</definedName>
    <definedName name="BExS9D6619QNINF06KHZHYUAH0S9" localSheetId="16" hidden="1">#REF!</definedName>
    <definedName name="BExS9D6619QNINF06KHZHYUAH0S9" localSheetId="15" hidden="1">#REF!</definedName>
    <definedName name="BExS9D6619QNINF06KHZHYUAH0S9" localSheetId="18" hidden="1">#REF!</definedName>
    <definedName name="BExS9D6619QNINF06KHZHYUAH0S9" localSheetId="17" hidden="1">#REF!</definedName>
    <definedName name="BExS9D6619QNINF06KHZHYUAH0S9" localSheetId="2" hidden="1">#REF!</definedName>
    <definedName name="BExS9D6619QNINF06KHZHYUAH0S9" localSheetId="0" hidden="1">#REF!</definedName>
    <definedName name="BExS9D6619QNINF06KHZHYUAH0S9" hidden="1">#REF!</definedName>
    <definedName name="BExS9DX13CACP3J8JDREK30JB1SQ" localSheetId="5" hidden="1">#REF!</definedName>
    <definedName name="BExS9DX13CACP3J8JDREK30JB1SQ" localSheetId="9" hidden="1">#REF!</definedName>
    <definedName name="BExS9DX13CACP3J8JDREK30JB1SQ" localSheetId="6" hidden="1">#REF!</definedName>
    <definedName name="BExS9DX13CACP3J8JDREK30JB1SQ" localSheetId="10" hidden="1">#REF!</definedName>
    <definedName name="BExS9DX13CACP3J8JDREK30JB1SQ" localSheetId="13" hidden="1">#REF!</definedName>
    <definedName name="BExS9DX13CACP3J8JDREK30JB1SQ" localSheetId="14" hidden="1">#REF!</definedName>
    <definedName name="BExS9DX13CACP3J8JDREK30JB1SQ" localSheetId="16" hidden="1">#REF!</definedName>
    <definedName name="BExS9DX13CACP3J8JDREK30JB1SQ" localSheetId="15" hidden="1">#REF!</definedName>
    <definedName name="BExS9DX13CACP3J8JDREK30JB1SQ" localSheetId="18" hidden="1">#REF!</definedName>
    <definedName name="BExS9DX13CACP3J8JDREK30JB1SQ" localSheetId="17" hidden="1">#REF!</definedName>
    <definedName name="BExS9DX13CACP3J8JDREK30JB1SQ" localSheetId="2" hidden="1">#REF!</definedName>
    <definedName name="BExS9DX13CACP3J8JDREK30JB1SQ" localSheetId="0" hidden="1">#REF!</definedName>
    <definedName name="BExS9DX13CACP3J8JDREK30JB1SQ" hidden="1">#REF!</definedName>
    <definedName name="BExS9FPRS2KRRCS33SE6WFNF5GYL" localSheetId="5" hidden="1">#REF!</definedName>
    <definedName name="BExS9FPRS2KRRCS33SE6WFNF5GYL" localSheetId="9" hidden="1">#REF!</definedName>
    <definedName name="BExS9FPRS2KRRCS33SE6WFNF5GYL" localSheetId="6" hidden="1">#REF!</definedName>
    <definedName name="BExS9FPRS2KRRCS33SE6WFNF5GYL" localSheetId="10" hidden="1">#REF!</definedName>
    <definedName name="BExS9FPRS2KRRCS33SE6WFNF5GYL" localSheetId="13" hidden="1">#REF!</definedName>
    <definedName name="BExS9FPRS2KRRCS33SE6WFNF5GYL" localSheetId="14" hidden="1">#REF!</definedName>
    <definedName name="BExS9FPRS2KRRCS33SE6WFNF5GYL" localSheetId="16" hidden="1">#REF!</definedName>
    <definedName name="BExS9FPRS2KRRCS33SE6WFNF5GYL" localSheetId="15" hidden="1">#REF!</definedName>
    <definedName name="BExS9FPRS2KRRCS33SE6WFNF5GYL" localSheetId="18" hidden="1">#REF!</definedName>
    <definedName name="BExS9FPRS2KRRCS33SE6WFNF5GYL" localSheetId="17" hidden="1">#REF!</definedName>
    <definedName name="BExS9FPRS2KRRCS33SE6WFNF5GYL" localSheetId="2" hidden="1">#REF!</definedName>
    <definedName name="BExS9FPRS2KRRCS33SE6WFNF5GYL" localSheetId="0" hidden="1">#REF!</definedName>
    <definedName name="BExS9FPRS2KRRCS33SE6WFNF5GYL" hidden="1">#REF!</definedName>
    <definedName name="BExS9M5VN3VE822UH6TLACVY24CJ" localSheetId="5" hidden="1">#REF!</definedName>
    <definedName name="BExS9M5VN3VE822UH6TLACVY24CJ" localSheetId="9" hidden="1">#REF!</definedName>
    <definedName name="BExS9M5VN3VE822UH6TLACVY24CJ" localSheetId="6" hidden="1">#REF!</definedName>
    <definedName name="BExS9M5VN3VE822UH6TLACVY24CJ" localSheetId="10" hidden="1">#REF!</definedName>
    <definedName name="BExS9M5VN3VE822UH6TLACVY24CJ" localSheetId="13" hidden="1">#REF!</definedName>
    <definedName name="BExS9M5VN3VE822UH6TLACVY24CJ" localSheetId="14" hidden="1">#REF!</definedName>
    <definedName name="BExS9M5VN3VE822UH6TLACVY24CJ" localSheetId="16" hidden="1">#REF!</definedName>
    <definedName name="BExS9M5VN3VE822UH6TLACVY24CJ" localSheetId="15" hidden="1">#REF!</definedName>
    <definedName name="BExS9M5VN3VE822UH6TLACVY24CJ" localSheetId="18" hidden="1">#REF!</definedName>
    <definedName name="BExS9M5VN3VE822UH6TLACVY24CJ" localSheetId="17" hidden="1">#REF!</definedName>
    <definedName name="BExS9M5VN3VE822UH6TLACVY24CJ" localSheetId="2" hidden="1">#REF!</definedName>
    <definedName name="BExS9M5VN3VE822UH6TLACVY24CJ" localSheetId="0" hidden="1">#REF!</definedName>
    <definedName name="BExS9M5VN3VE822UH6TLACVY24CJ" hidden="1">#REF!</definedName>
    <definedName name="BExS9WI0A6PSEB8N9GPXF2Z7MWHM" localSheetId="5" hidden="1">#REF!</definedName>
    <definedName name="BExS9WI0A6PSEB8N9GPXF2Z7MWHM" localSheetId="9" hidden="1">#REF!</definedName>
    <definedName name="BExS9WI0A6PSEB8N9GPXF2Z7MWHM" localSheetId="6" hidden="1">#REF!</definedName>
    <definedName name="BExS9WI0A6PSEB8N9GPXF2Z7MWHM" localSheetId="10" hidden="1">#REF!</definedName>
    <definedName name="BExS9WI0A6PSEB8N9GPXF2Z7MWHM" localSheetId="13" hidden="1">#REF!</definedName>
    <definedName name="BExS9WI0A6PSEB8N9GPXF2Z7MWHM" localSheetId="14" hidden="1">#REF!</definedName>
    <definedName name="BExS9WI0A6PSEB8N9GPXF2Z7MWHM" localSheetId="16" hidden="1">#REF!</definedName>
    <definedName name="BExS9WI0A6PSEB8N9GPXF2Z7MWHM" localSheetId="15" hidden="1">#REF!</definedName>
    <definedName name="BExS9WI0A6PSEB8N9GPXF2Z7MWHM" localSheetId="18" hidden="1">#REF!</definedName>
    <definedName name="BExS9WI0A6PSEB8N9GPXF2Z7MWHM" localSheetId="17" hidden="1">#REF!</definedName>
    <definedName name="BExS9WI0A6PSEB8N9GPXF2Z7MWHM" localSheetId="2" hidden="1">#REF!</definedName>
    <definedName name="BExS9WI0A6PSEB8N9GPXF2Z7MWHM" localSheetId="0" hidden="1">#REF!</definedName>
    <definedName name="BExS9WI0A6PSEB8N9GPXF2Z7MWHM" hidden="1">#REF!</definedName>
    <definedName name="BExS9XJPZ07ND34OHX60QD382FV6" localSheetId="5" hidden="1">#REF!</definedName>
    <definedName name="BExS9XJPZ07ND34OHX60QD382FV6" localSheetId="9" hidden="1">#REF!</definedName>
    <definedName name="BExS9XJPZ07ND34OHX60QD382FV6" localSheetId="6" hidden="1">#REF!</definedName>
    <definedName name="BExS9XJPZ07ND34OHX60QD382FV6" localSheetId="10" hidden="1">#REF!</definedName>
    <definedName name="BExS9XJPZ07ND34OHX60QD382FV6" localSheetId="13" hidden="1">#REF!</definedName>
    <definedName name="BExS9XJPZ07ND34OHX60QD382FV6" localSheetId="14" hidden="1">#REF!</definedName>
    <definedName name="BExS9XJPZ07ND34OHX60QD382FV6" localSheetId="16" hidden="1">#REF!</definedName>
    <definedName name="BExS9XJPZ07ND34OHX60QD382FV6" localSheetId="15" hidden="1">#REF!</definedName>
    <definedName name="BExS9XJPZ07ND34OHX60QD382FV6" localSheetId="18" hidden="1">#REF!</definedName>
    <definedName name="BExS9XJPZ07ND34OHX60QD382FV6" localSheetId="17" hidden="1">#REF!</definedName>
    <definedName name="BExS9XJPZ07ND34OHX60QD382FV6" localSheetId="2" hidden="1">#REF!</definedName>
    <definedName name="BExS9XJPZ07ND34OHX60QD382FV6" localSheetId="0" hidden="1">#REF!</definedName>
    <definedName name="BExS9XJPZ07ND34OHX60QD382FV6" hidden="1">#REF!</definedName>
    <definedName name="BExSA4AJLEEN4R7HU4FRSMYR17TR" localSheetId="5" hidden="1">#REF!</definedName>
    <definedName name="BExSA4AJLEEN4R7HU4FRSMYR17TR" localSheetId="9" hidden="1">#REF!</definedName>
    <definedName name="BExSA4AJLEEN4R7HU4FRSMYR17TR" localSheetId="6" hidden="1">#REF!</definedName>
    <definedName name="BExSA4AJLEEN4R7HU4FRSMYR17TR" localSheetId="10" hidden="1">#REF!</definedName>
    <definedName name="BExSA4AJLEEN4R7HU4FRSMYR17TR" localSheetId="13" hidden="1">#REF!</definedName>
    <definedName name="BExSA4AJLEEN4R7HU4FRSMYR17TR" localSheetId="14" hidden="1">#REF!</definedName>
    <definedName name="BExSA4AJLEEN4R7HU4FRSMYR17TR" localSheetId="16" hidden="1">#REF!</definedName>
    <definedName name="BExSA4AJLEEN4R7HU4FRSMYR17TR" localSheetId="15" hidden="1">#REF!</definedName>
    <definedName name="BExSA4AJLEEN4R7HU4FRSMYR17TR" localSheetId="18" hidden="1">#REF!</definedName>
    <definedName name="BExSA4AJLEEN4R7HU4FRSMYR17TR" localSheetId="17" hidden="1">#REF!</definedName>
    <definedName name="BExSA4AJLEEN4R7HU4FRSMYR17TR" localSheetId="2" hidden="1">#REF!</definedName>
    <definedName name="BExSA4AJLEEN4R7HU4FRSMYR17TR" localSheetId="0" hidden="1">#REF!</definedName>
    <definedName name="BExSA4AJLEEN4R7HU4FRSMYR17TR" hidden="1">#REF!</definedName>
    <definedName name="BExSA5HP306TN9XJS0TU619DLRR7" localSheetId="5" hidden="1">#REF!</definedName>
    <definedName name="BExSA5HP306TN9XJS0TU619DLRR7" localSheetId="9" hidden="1">#REF!</definedName>
    <definedName name="BExSA5HP306TN9XJS0TU619DLRR7" localSheetId="6" hidden="1">#REF!</definedName>
    <definedName name="BExSA5HP306TN9XJS0TU619DLRR7" localSheetId="10" hidden="1">#REF!</definedName>
    <definedName name="BExSA5HP306TN9XJS0TU619DLRR7" localSheetId="13" hidden="1">#REF!</definedName>
    <definedName name="BExSA5HP306TN9XJS0TU619DLRR7" localSheetId="14" hidden="1">#REF!</definedName>
    <definedName name="BExSA5HP306TN9XJS0TU619DLRR7" localSheetId="16" hidden="1">#REF!</definedName>
    <definedName name="BExSA5HP306TN9XJS0TU619DLRR7" localSheetId="15" hidden="1">#REF!</definedName>
    <definedName name="BExSA5HP306TN9XJS0TU619DLRR7" localSheetId="18" hidden="1">#REF!</definedName>
    <definedName name="BExSA5HP306TN9XJS0TU619DLRR7" localSheetId="17" hidden="1">#REF!</definedName>
    <definedName name="BExSA5HP306TN9XJS0TU619DLRR7" localSheetId="2" hidden="1">#REF!</definedName>
    <definedName name="BExSA5HP306TN9XJS0TU619DLRR7" localSheetId="0" hidden="1">#REF!</definedName>
    <definedName name="BExSA5HP306TN9XJS0TU619DLRR7" hidden="1">#REF!</definedName>
    <definedName name="BExSAAVWQOOIA6B3JHQVGP08HFEM" localSheetId="5" hidden="1">#REF!</definedName>
    <definedName name="BExSAAVWQOOIA6B3JHQVGP08HFEM" localSheetId="9" hidden="1">#REF!</definedName>
    <definedName name="BExSAAVWQOOIA6B3JHQVGP08HFEM" localSheetId="6" hidden="1">#REF!</definedName>
    <definedName name="BExSAAVWQOOIA6B3JHQVGP08HFEM" localSheetId="10" hidden="1">#REF!</definedName>
    <definedName name="BExSAAVWQOOIA6B3JHQVGP08HFEM" localSheetId="13" hidden="1">#REF!</definedName>
    <definedName name="BExSAAVWQOOIA6B3JHQVGP08HFEM" localSheetId="14" hidden="1">#REF!</definedName>
    <definedName name="BExSAAVWQOOIA6B3JHQVGP08HFEM" localSheetId="16" hidden="1">#REF!</definedName>
    <definedName name="BExSAAVWQOOIA6B3JHQVGP08HFEM" localSheetId="15" hidden="1">#REF!</definedName>
    <definedName name="BExSAAVWQOOIA6B3JHQVGP08HFEM" localSheetId="18" hidden="1">#REF!</definedName>
    <definedName name="BExSAAVWQOOIA6B3JHQVGP08HFEM" localSheetId="17" hidden="1">#REF!</definedName>
    <definedName name="BExSAAVWQOOIA6B3JHQVGP08HFEM" localSheetId="2" hidden="1">#REF!</definedName>
    <definedName name="BExSAAVWQOOIA6B3JHQVGP08HFEM" localSheetId="0" hidden="1">#REF!</definedName>
    <definedName name="BExSAAVWQOOIA6B3JHQVGP08HFEM" hidden="1">#REF!</definedName>
    <definedName name="BExSAFJ3IICU2M7QPVE4ARYMXZKX" localSheetId="5" hidden="1">#REF!</definedName>
    <definedName name="BExSAFJ3IICU2M7QPVE4ARYMXZKX" localSheetId="9" hidden="1">#REF!</definedName>
    <definedName name="BExSAFJ3IICU2M7QPVE4ARYMXZKX" localSheetId="6" hidden="1">#REF!</definedName>
    <definedName name="BExSAFJ3IICU2M7QPVE4ARYMXZKX" localSheetId="10" hidden="1">#REF!</definedName>
    <definedName name="BExSAFJ3IICU2M7QPVE4ARYMXZKX" localSheetId="13" hidden="1">#REF!</definedName>
    <definedName name="BExSAFJ3IICU2M7QPVE4ARYMXZKX" localSheetId="14" hidden="1">#REF!</definedName>
    <definedName name="BExSAFJ3IICU2M7QPVE4ARYMXZKX" localSheetId="16" hidden="1">#REF!</definedName>
    <definedName name="BExSAFJ3IICU2M7QPVE4ARYMXZKX" localSheetId="15" hidden="1">#REF!</definedName>
    <definedName name="BExSAFJ3IICU2M7QPVE4ARYMXZKX" localSheetId="18" hidden="1">#REF!</definedName>
    <definedName name="BExSAFJ3IICU2M7QPVE4ARYMXZKX" localSheetId="17" hidden="1">#REF!</definedName>
    <definedName name="BExSAFJ3IICU2M7QPVE4ARYMXZKX" localSheetId="2" hidden="1">#REF!</definedName>
    <definedName name="BExSAFJ3IICU2M7QPVE4ARYMXZKX" localSheetId="0" hidden="1">#REF!</definedName>
    <definedName name="BExSAFJ3IICU2M7QPVE4ARYMXZKX" hidden="1">#REF!</definedName>
    <definedName name="BExSAH6ID8OHX379UXVNGFO8J6KQ" localSheetId="5" hidden="1">#REF!</definedName>
    <definedName name="BExSAH6ID8OHX379UXVNGFO8J6KQ" localSheetId="9" hidden="1">#REF!</definedName>
    <definedName name="BExSAH6ID8OHX379UXVNGFO8J6KQ" localSheetId="6" hidden="1">#REF!</definedName>
    <definedName name="BExSAH6ID8OHX379UXVNGFO8J6KQ" localSheetId="10" hidden="1">#REF!</definedName>
    <definedName name="BExSAH6ID8OHX379UXVNGFO8J6KQ" localSheetId="13" hidden="1">#REF!</definedName>
    <definedName name="BExSAH6ID8OHX379UXVNGFO8J6KQ" localSheetId="14" hidden="1">#REF!</definedName>
    <definedName name="BExSAH6ID8OHX379UXVNGFO8J6KQ" localSheetId="16" hidden="1">#REF!</definedName>
    <definedName name="BExSAH6ID8OHX379UXVNGFO8J6KQ" localSheetId="15" hidden="1">#REF!</definedName>
    <definedName name="BExSAH6ID8OHX379UXVNGFO8J6KQ" localSheetId="18" hidden="1">#REF!</definedName>
    <definedName name="BExSAH6ID8OHX379UXVNGFO8J6KQ" localSheetId="17" hidden="1">#REF!</definedName>
    <definedName name="BExSAH6ID8OHX379UXVNGFO8J6KQ" localSheetId="2" hidden="1">#REF!</definedName>
    <definedName name="BExSAH6ID8OHX379UXVNGFO8J6KQ" localSheetId="0" hidden="1">#REF!</definedName>
    <definedName name="BExSAH6ID8OHX379UXVNGFO8J6KQ" hidden="1">#REF!</definedName>
    <definedName name="BExSAQBHIXGQRNIRGCJMBXUPCZQA" localSheetId="5" hidden="1">#REF!</definedName>
    <definedName name="BExSAQBHIXGQRNIRGCJMBXUPCZQA" localSheetId="9" hidden="1">#REF!</definedName>
    <definedName name="BExSAQBHIXGQRNIRGCJMBXUPCZQA" localSheetId="6" hidden="1">#REF!</definedName>
    <definedName name="BExSAQBHIXGQRNIRGCJMBXUPCZQA" localSheetId="10" hidden="1">#REF!</definedName>
    <definedName name="BExSAQBHIXGQRNIRGCJMBXUPCZQA" localSheetId="13" hidden="1">#REF!</definedName>
    <definedName name="BExSAQBHIXGQRNIRGCJMBXUPCZQA" localSheetId="14" hidden="1">#REF!</definedName>
    <definedName name="BExSAQBHIXGQRNIRGCJMBXUPCZQA" localSheetId="16" hidden="1">#REF!</definedName>
    <definedName name="BExSAQBHIXGQRNIRGCJMBXUPCZQA" localSheetId="15" hidden="1">#REF!</definedName>
    <definedName name="BExSAQBHIXGQRNIRGCJMBXUPCZQA" localSheetId="18" hidden="1">#REF!</definedName>
    <definedName name="BExSAQBHIXGQRNIRGCJMBXUPCZQA" localSheetId="17" hidden="1">#REF!</definedName>
    <definedName name="BExSAQBHIXGQRNIRGCJMBXUPCZQA" localSheetId="2" hidden="1">#REF!</definedName>
    <definedName name="BExSAQBHIXGQRNIRGCJMBXUPCZQA" localSheetId="0" hidden="1">#REF!</definedName>
    <definedName name="BExSAQBHIXGQRNIRGCJMBXUPCZQA" hidden="1">#REF!</definedName>
    <definedName name="BExSAUTCT4P7JP57NOR9MTX33QJZ" localSheetId="5" hidden="1">#REF!</definedName>
    <definedName name="BExSAUTCT4P7JP57NOR9MTX33QJZ" localSheetId="9" hidden="1">#REF!</definedName>
    <definedName name="BExSAUTCT4P7JP57NOR9MTX33QJZ" localSheetId="6" hidden="1">#REF!</definedName>
    <definedName name="BExSAUTCT4P7JP57NOR9MTX33QJZ" localSheetId="10" hidden="1">#REF!</definedName>
    <definedName name="BExSAUTCT4P7JP57NOR9MTX33QJZ" localSheetId="13" hidden="1">#REF!</definedName>
    <definedName name="BExSAUTCT4P7JP57NOR9MTX33QJZ" localSheetId="14" hidden="1">#REF!</definedName>
    <definedName name="BExSAUTCT4P7JP57NOR9MTX33QJZ" localSheetId="16" hidden="1">#REF!</definedName>
    <definedName name="BExSAUTCT4P7JP57NOR9MTX33QJZ" localSheetId="15" hidden="1">#REF!</definedName>
    <definedName name="BExSAUTCT4P7JP57NOR9MTX33QJZ" localSheetId="18" hidden="1">#REF!</definedName>
    <definedName name="BExSAUTCT4P7JP57NOR9MTX33QJZ" localSheetId="17" hidden="1">#REF!</definedName>
    <definedName name="BExSAUTCT4P7JP57NOR9MTX33QJZ" localSheetId="2" hidden="1">#REF!</definedName>
    <definedName name="BExSAUTCT4P7JP57NOR9MTX33QJZ" localSheetId="0" hidden="1">#REF!</definedName>
    <definedName name="BExSAUTCT4P7JP57NOR9MTX33QJZ" hidden="1">#REF!</definedName>
    <definedName name="BExSAY9CA9TFXQ9M9FBJRGJO9T9E" localSheetId="5" hidden="1">#REF!</definedName>
    <definedName name="BExSAY9CA9TFXQ9M9FBJRGJO9T9E" localSheetId="9" hidden="1">#REF!</definedName>
    <definedName name="BExSAY9CA9TFXQ9M9FBJRGJO9T9E" localSheetId="6" hidden="1">#REF!</definedName>
    <definedName name="BExSAY9CA9TFXQ9M9FBJRGJO9T9E" localSheetId="10" hidden="1">#REF!</definedName>
    <definedName name="BExSAY9CA9TFXQ9M9FBJRGJO9T9E" localSheetId="13" hidden="1">#REF!</definedName>
    <definedName name="BExSAY9CA9TFXQ9M9FBJRGJO9T9E" localSheetId="14" hidden="1">#REF!</definedName>
    <definedName name="BExSAY9CA9TFXQ9M9FBJRGJO9T9E" localSheetId="16" hidden="1">#REF!</definedName>
    <definedName name="BExSAY9CA9TFXQ9M9FBJRGJO9T9E" localSheetId="15" hidden="1">#REF!</definedName>
    <definedName name="BExSAY9CA9TFXQ9M9FBJRGJO9T9E" localSheetId="18" hidden="1">#REF!</definedName>
    <definedName name="BExSAY9CA9TFXQ9M9FBJRGJO9T9E" localSheetId="17" hidden="1">#REF!</definedName>
    <definedName name="BExSAY9CA9TFXQ9M9FBJRGJO9T9E" localSheetId="2" hidden="1">#REF!</definedName>
    <definedName name="BExSAY9CA9TFXQ9M9FBJRGJO9T9E" localSheetId="0" hidden="1">#REF!</definedName>
    <definedName name="BExSAY9CA9TFXQ9M9FBJRGJO9T9E" hidden="1">#REF!</definedName>
    <definedName name="BExSB4JYKQ3MINI7RAYK5M8BLJDC" localSheetId="5" hidden="1">#REF!</definedName>
    <definedName name="BExSB4JYKQ3MINI7RAYK5M8BLJDC" localSheetId="9" hidden="1">#REF!</definedName>
    <definedName name="BExSB4JYKQ3MINI7RAYK5M8BLJDC" localSheetId="6" hidden="1">#REF!</definedName>
    <definedName name="BExSB4JYKQ3MINI7RAYK5M8BLJDC" localSheetId="10" hidden="1">#REF!</definedName>
    <definedName name="BExSB4JYKQ3MINI7RAYK5M8BLJDC" localSheetId="13" hidden="1">#REF!</definedName>
    <definedName name="BExSB4JYKQ3MINI7RAYK5M8BLJDC" localSheetId="14" hidden="1">#REF!</definedName>
    <definedName name="BExSB4JYKQ3MINI7RAYK5M8BLJDC" localSheetId="16" hidden="1">#REF!</definedName>
    <definedName name="BExSB4JYKQ3MINI7RAYK5M8BLJDC" localSheetId="15" hidden="1">#REF!</definedName>
    <definedName name="BExSB4JYKQ3MINI7RAYK5M8BLJDC" localSheetId="18" hidden="1">#REF!</definedName>
    <definedName name="BExSB4JYKQ3MINI7RAYK5M8BLJDC" localSheetId="17" hidden="1">#REF!</definedName>
    <definedName name="BExSB4JYKQ3MINI7RAYK5M8BLJDC" localSheetId="2" hidden="1">#REF!</definedName>
    <definedName name="BExSB4JYKQ3MINI7RAYK5M8BLJDC" localSheetId="0" hidden="1">#REF!</definedName>
    <definedName name="BExSB4JYKQ3MINI7RAYK5M8BLJDC" hidden="1">#REF!</definedName>
    <definedName name="BExSBCY73CG3Q15P5BDLDT994XRL" localSheetId="5" hidden="1">#REF!</definedName>
    <definedName name="BExSBCY73CG3Q15P5BDLDT994XRL" localSheetId="9" hidden="1">#REF!</definedName>
    <definedName name="BExSBCY73CG3Q15P5BDLDT994XRL" localSheetId="6" hidden="1">#REF!</definedName>
    <definedName name="BExSBCY73CG3Q15P5BDLDT994XRL" localSheetId="10" hidden="1">#REF!</definedName>
    <definedName name="BExSBCY73CG3Q15P5BDLDT994XRL" localSheetId="13" hidden="1">#REF!</definedName>
    <definedName name="BExSBCY73CG3Q15P5BDLDT994XRL" localSheetId="14" hidden="1">#REF!</definedName>
    <definedName name="BExSBCY73CG3Q15P5BDLDT994XRL" localSheetId="16" hidden="1">#REF!</definedName>
    <definedName name="BExSBCY73CG3Q15P5BDLDT994XRL" localSheetId="15" hidden="1">#REF!</definedName>
    <definedName name="BExSBCY73CG3Q15P5BDLDT994XRL" localSheetId="18" hidden="1">#REF!</definedName>
    <definedName name="BExSBCY73CG3Q15P5BDLDT994XRL" localSheetId="17" hidden="1">#REF!</definedName>
    <definedName name="BExSBCY73CG3Q15P5BDLDT994XRL" localSheetId="2" hidden="1">#REF!</definedName>
    <definedName name="BExSBCY73CG3Q15P5BDLDT994XRL" localSheetId="0" hidden="1">#REF!</definedName>
    <definedName name="BExSBCY73CG3Q15P5BDLDT994XRL" hidden="1">#REF!</definedName>
    <definedName name="BExSBMOS41ZRLWYLOU29V6Y7YORR" localSheetId="5" hidden="1">#REF!</definedName>
    <definedName name="BExSBMOS41ZRLWYLOU29V6Y7YORR" localSheetId="9" hidden="1">#REF!</definedName>
    <definedName name="BExSBMOS41ZRLWYLOU29V6Y7YORR" localSheetId="6" hidden="1">#REF!</definedName>
    <definedName name="BExSBMOS41ZRLWYLOU29V6Y7YORR" localSheetId="10" hidden="1">#REF!</definedName>
    <definedName name="BExSBMOS41ZRLWYLOU29V6Y7YORR" localSheetId="13" hidden="1">#REF!</definedName>
    <definedName name="BExSBMOS41ZRLWYLOU29V6Y7YORR" localSheetId="14" hidden="1">#REF!</definedName>
    <definedName name="BExSBMOS41ZRLWYLOU29V6Y7YORR" localSheetId="16" hidden="1">#REF!</definedName>
    <definedName name="BExSBMOS41ZRLWYLOU29V6Y7YORR" localSheetId="15" hidden="1">#REF!</definedName>
    <definedName name="BExSBMOS41ZRLWYLOU29V6Y7YORR" localSheetId="18" hidden="1">#REF!</definedName>
    <definedName name="BExSBMOS41ZRLWYLOU29V6Y7YORR" localSheetId="17" hidden="1">#REF!</definedName>
    <definedName name="BExSBMOS41ZRLWYLOU29V6Y7YORR" localSheetId="2" hidden="1">#REF!</definedName>
    <definedName name="BExSBMOS41ZRLWYLOU29V6Y7YORR" localSheetId="0" hidden="1">#REF!</definedName>
    <definedName name="BExSBMOS41ZRLWYLOU29V6Y7YORR" hidden="1">#REF!</definedName>
    <definedName name="BExSBPZG22WAMZYIF7CZ686E8X80" localSheetId="5" hidden="1">#REF!</definedName>
    <definedName name="BExSBPZG22WAMZYIF7CZ686E8X80" localSheetId="9" hidden="1">#REF!</definedName>
    <definedName name="BExSBPZG22WAMZYIF7CZ686E8X80" localSheetId="6" hidden="1">#REF!</definedName>
    <definedName name="BExSBPZG22WAMZYIF7CZ686E8X80" localSheetId="10" hidden="1">#REF!</definedName>
    <definedName name="BExSBPZG22WAMZYIF7CZ686E8X80" localSheetId="13" hidden="1">#REF!</definedName>
    <definedName name="BExSBPZG22WAMZYIF7CZ686E8X80" localSheetId="14" hidden="1">#REF!</definedName>
    <definedName name="BExSBPZG22WAMZYIF7CZ686E8X80" localSheetId="16" hidden="1">#REF!</definedName>
    <definedName name="BExSBPZG22WAMZYIF7CZ686E8X80" localSheetId="15" hidden="1">#REF!</definedName>
    <definedName name="BExSBPZG22WAMZYIF7CZ686E8X80" localSheetId="18" hidden="1">#REF!</definedName>
    <definedName name="BExSBPZG22WAMZYIF7CZ686E8X80" localSheetId="17" hidden="1">#REF!</definedName>
    <definedName name="BExSBPZG22WAMZYIF7CZ686E8X80" localSheetId="2" hidden="1">#REF!</definedName>
    <definedName name="BExSBPZG22WAMZYIF7CZ686E8X80" localSheetId="0" hidden="1">#REF!</definedName>
    <definedName name="BExSBPZG22WAMZYIF7CZ686E8X80" hidden="1">#REF!</definedName>
    <definedName name="BExSBRBXXQMBU1TYDW1BXTEVEPRU" localSheetId="5" hidden="1">#REF!</definedName>
    <definedName name="BExSBRBXXQMBU1TYDW1BXTEVEPRU" localSheetId="9" hidden="1">#REF!</definedName>
    <definedName name="BExSBRBXXQMBU1TYDW1BXTEVEPRU" localSheetId="6" hidden="1">#REF!</definedName>
    <definedName name="BExSBRBXXQMBU1TYDW1BXTEVEPRU" localSheetId="10" hidden="1">#REF!</definedName>
    <definedName name="BExSBRBXXQMBU1TYDW1BXTEVEPRU" localSheetId="13" hidden="1">#REF!</definedName>
    <definedName name="BExSBRBXXQMBU1TYDW1BXTEVEPRU" localSheetId="14" hidden="1">#REF!</definedName>
    <definedName name="BExSBRBXXQMBU1TYDW1BXTEVEPRU" localSheetId="16" hidden="1">#REF!</definedName>
    <definedName name="BExSBRBXXQMBU1TYDW1BXTEVEPRU" localSheetId="15" hidden="1">#REF!</definedName>
    <definedName name="BExSBRBXXQMBU1TYDW1BXTEVEPRU" localSheetId="18" hidden="1">#REF!</definedName>
    <definedName name="BExSBRBXXQMBU1TYDW1BXTEVEPRU" localSheetId="17" hidden="1">#REF!</definedName>
    <definedName name="BExSBRBXXQMBU1TYDW1BXTEVEPRU" localSheetId="2" hidden="1">#REF!</definedName>
    <definedName name="BExSBRBXXQMBU1TYDW1BXTEVEPRU" localSheetId="0" hidden="1">#REF!</definedName>
    <definedName name="BExSBRBXXQMBU1TYDW1BXTEVEPRU" hidden="1">#REF!</definedName>
    <definedName name="BExSC54998WTZ21DSL0R8UN0Y9JH" localSheetId="5" hidden="1">#REF!</definedName>
    <definedName name="BExSC54998WTZ21DSL0R8UN0Y9JH" localSheetId="9" hidden="1">#REF!</definedName>
    <definedName name="BExSC54998WTZ21DSL0R8UN0Y9JH" localSheetId="6" hidden="1">#REF!</definedName>
    <definedName name="BExSC54998WTZ21DSL0R8UN0Y9JH" localSheetId="10" hidden="1">#REF!</definedName>
    <definedName name="BExSC54998WTZ21DSL0R8UN0Y9JH" localSheetId="13" hidden="1">#REF!</definedName>
    <definedName name="BExSC54998WTZ21DSL0R8UN0Y9JH" localSheetId="14" hidden="1">#REF!</definedName>
    <definedName name="BExSC54998WTZ21DSL0R8UN0Y9JH" localSheetId="16" hidden="1">#REF!</definedName>
    <definedName name="BExSC54998WTZ21DSL0R8UN0Y9JH" localSheetId="15" hidden="1">#REF!</definedName>
    <definedName name="BExSC54998WTZ21DSL0R8UN0Y9JH" localSheetId="18" hidden="1">#REF!</definedName>
    <definedName name="BExSC54998WTZ21DSL0R8UN0Y9JH" localSheetId="17" hidden="1">#REF!</definedName>
    <definedName name="BExSC54998WTZ21DSL0R8UN0Y9JH" localSheetId="2" hidden="1">#REF!</definedName>
    <definedName name="BExSC54998WTZ21DSL0R8UN0Y9JH" localSheetId="0" hidden="1">#REF!</definedName>
    <definedName name="BExSC54998WTZ21DSL0R8UN0Y9JH" hidden="1">#REF!</definedName>
    <definedName name="BExSC60N7WR9PJSNC9B7ORCX9NGY" localSheetId="5" hidden="1">#REF!</definedName>
    <definedName name="BExSC60N7WR9PJSNC9B7ORCX9NGY" localSheetId="9" hidden="1">#REF!</definedName>
    <definedName name="BExSC60N7WR9PJSNC9B7ORCX9NGY" localSheetId="6" hidden="1">#REF!</definedName>
    <definedName name="BExSC60N7WR9PJSNC9B7ORCX9NGY" localSheetId="10" hidden="1">#REF!</definedName>
    <definedName name="BExSC60N7WR9PJSNC9B7ORCX9NGY" localSheetId="13" hidden="1">#REF!</definedName>
    <definedName name="BExSC60N7WR9PJSNC9B7ORCX9NGY" localSheetId="14" hidden="1">#REF!</definedName>
    <definedName name="BExSC60N7WR9PJSNC9B7ORCX9NGY" localSheetId="16" hidden="1">#REF!</definedName>
    <definedName name="BExSC60N7WR9PJSNC9B7ORCX9NGY" localSheetId="15" hidden="1">#REF!</definedName>
    <definedName name="BExSC60N7WR9PJSNC9B7ORCX9NGY" localSheetId="18" hidden="1">#REF!</definedName>
    <definedName name="BExSC60N7WR9PJSNC9B7ORCX9NGY" localSheetId="17" hidden="1">#REF!</definedName>
    <definedName name="BExSC60N7WR9PJSNC9B7ORCX9NGY" localSheetId="2" hidden="1">#REF!</definedName>
    <definedName name="BExSC60N7WR9PJSNC9B7ORCX9NGY" localSheetId="0" hidden="1">#REF!</definedName>
    <definedName name="BExSC60N7WR9PJSNC9B7ORCX9NGY" hidden="1">#REF!</definedName>
    <definedName name="BExSCE99EZTILTTCE4NJJF96OYYM" localSheetId="5" hidden="1">#REF!</definedName>
    <definedName name="BExSCE99EZTILTTCE4NJJF96OYYM" localSheetId="9" hidden="1">#REF!</definedName>
    <definedName name="BExSCE99EZTILTTCE4NJJF96OYYM" localSheetId="6" hidden="1">#REF!</definedName>
    <definedName name="BExSCE99EZTILTTCE4NJJF96OYYM" localSheetId="10" hidden="1">#REF!</definedName>
    <definedName name="BExSCE99EZTILTTCE4NJJF96OYYM" localSheetId="13" hidden="1">#REF!</definedName>
    <definedName name="BExSCE99EZTILTTCE4NJJF96OYYM" localSheetId="14" hidden="1">#REF!</definedName>
    <definedName name="BExSCE99EZTILTTCE4NJJF96OYYM" localSheetId="16" hidden="1">#REF!</definedName>
    <definedName name="BExSCE99EZTILTTCE4NJJF96OYYM" localSheetId="15" hidden="1">#REF!</definedName>
    <definedName name="BExSCE99EZTILTTCE4NJJF96OYYM" localSheetId="18" hidden="1">#REF!</definedName>
    <definedName name="BExSCE99EZTILTTCE4NJJF96OYYM" localSheetId="17" hidden="1">#REF!</definedName>
    <definedName name="BExSCE99EZTILTTCE4NJJF96OYYM" localSheetId="2" hidden="1">#REF!</definedName>
    <definedName name="BExSCE99EZTILTTCE4NJJF96OYYM" localSheetId="0" hidden="1">#REF!</definedName>
    <definedName name="BExSCE99EZTILTTCE4NJJF96OYYM" hidden="1">#REF!</definedName>
    <definedName name="BExSCFWOMYELUEPWVJIRGIQZH5BV" localSheetId="5" hidden="1">#REF!</definedName>
    <definedName name="BExSCFWOMYELUEPWVJIRGIQZH5BV" localSheetId="9" hidden="1">#REF!</definedName>
    <definedName name="BExSCFWOMYELUEPWVJIRGIQZH5BV" localSheetId="6" hidden="1">#REF!</definedName>
    <definedName name="BExSCFWOMYELUEPWVJIRGIQZH5BV" localSheetId="10" hidden="1">#REF!</definedName>
    <definedName name="BExSCFWOMYELUEPWVJIRGIQZH5BV" localSheetId="13" hidden="1">#REF!</definedName>
    <definedName name="BExSCFWOMYELUEPWVJIRGIQZH5BV" localSheetId="14" hidden="1">#REF!</definedName>
    <definedName name="BExSCFWOMYELUEPWVJIRGIQZH5BV" localSheetId="16" hidden="1">#REF!</definedName>
    <definedName name="BExSCFWOMYELUEPWVJIRGIQZH5BV" localSheetId="15" hidden="1">#REF!</definedName>
    <definedName name="BExSCFWOMYELUEPWVJIRGIQZH5BV" localSheetId="18" hidden="1">#REF!</definedName>
    <definedName name="BExSCFWOMYELUEPWVJIRGIQZH5BV" localSheetId="17" hidden="1">#REF!</definedName>
    <definedName name="BExSCFWOMYELUEPWVJIRGIQZH5BV" localSheetId="2" hidden="1">#REF!</definedName>
    <definedName name="BExSCFWOMYELUEPWVJIRGIQZH5BV" localSheetId="0" hidden="1">#REF!</definedName>
    <definedName name="BExSCFWOMYELUEPWVJIRGIQZH5BV" hidden="1">#REF!</definedName>
    <definedName name="BExSCHUQZ2HFEWS54X67DIS8OSXZ" localSheetId="5" hidden="1">#REF!</definedName>
    <definedName name="BExSCHUQZ2HFEWS54X67DIS8OSXZ" localSheetId="9" hidden="1">#REF!</definedName>
    <definedName name="BExSCHUQZ2HFEWS54X67DIS8OSXZ" localSheetId="6" hidden="1">#REF!</definedName>
    <definedName name="BExSCHUQZ2HFEWS54X67DIS8OSXZ" localSheetId="10" hidden="1">#REF!</definedName>
    <definedName name="BExSCHUQZ2HFEWS54X67DIS8OSXZ" localSheetId="13" hidden="1">#REF!</definedName>
    <definedName name="BExSCHUQZ2HFEWS54X67DIS8OSXZ" localSheetId="14" hidden="1">#REF!</definedName>
    <definedName name="BExSCHUQZ2HFEWS54X67DIS8OSXZ" localSheetId="16" hidden="1">#REF!</definedName>
    <definedName name="BExSCHUQZ2HFEWS54X67DIS8OSXZ" localSheetId="15" hidden="1">#REF!</definedName>
    <definedName name="BExSCHUQZ2HFEWS54X67DIS8OSXZ" localSheetId="18" hidden="1">#REF!</definedName>
    <definedName name="BExSCHUQZ2HFEWS54X67DIS8OSXZ" localSheetId="17" hidden="1">#REF!</definedName>
    <definedName name="BExSCHUQZ2HFEWS54X67DIS8OSXZ" localSheetId="2" hidden="1">#REF!</definedName>
    <definedName name="BExSCHUQZ2HFEWS54X67DIS8OSXZ" localSheetId="0" hidden="1">#REF!</definedName>
    <definedName name="BExSCHUQZ2HFEWS54X67DIS8OSXZ" hidden="1">#REF!</definedName>
    <definedName name="BExSCOG41SKKG4GYU76WRWW1CTE6" localSheetId="5" hidden="1">#REF!</definedName>
    <definedName name="BExSCOG41SKKG4GYU76WRWW1CTE6" localSheetId="9" hidden="1">#REF!</definedName>
    <definedName name="BExSCOG41SKKG4GYU76WRWW1CTE6" localSheetId="6" hidden="1">#REF!</definedName>
    <definedName name="BExSCOG41SKKG4GYU76WRWW1CTE6" localSheetId="10" hidden="1">#REF!</definedName>
    <definedName name="BExSCOG41SKKG4GYU76WRWW1CTE6" localSheetId="13" hidden="1">#REF!</definedName>
    <definedName name="BExSCOG41SKKG4GYU76WRWW1CTE6" localSheetId="14" hidden="1">#REF!</definedName>
    <definedName name="BExSCOG41SKKG4GYU76WRWW1CTE6" localSheetId="16" hidden="1">#REF!</definedName>
    <definedName name="BExSCOG41SKKG4GYU76WRWW1CTE6" localSheetId="15" hidden="1">#REF!</definedName>
    <definedName name="BExSCOG41SKKG4GYU76WRWW1CTE6" localSheetId="18" hidden="1">#REF!</definedName>
    <definedName name="BExSCOG41SKKG4GYU76WRWW1CTE6" localSheetId="17" hidden="1">#REF!</definedName>
    <definedName name="BExSCOG41SKKG4GYU76WRWW1CTE6" localSheetId="2" hidden="1">#REF!</definedName>
    <definedName name="BExSCOG41SKKG4GYU76WRWW1CTE6" localSheetId="0" hidden="1">#REF!</definedName>
    <definedName name="BExSCOG41SKKG4GYU76WRWW1CTE6" hidden="1">#REF!</definedName>
    <definedName name="BExSCVC9P86YVFMRKKUVRV29MZXZ" localSheetId="5" hidden="1">#REF!</definedName>
    <definedName name="BExSCVC9P86YVFMRKKUVRV29MZXZ" localSheetId="9" hidden="1">#REF!</definedName>
    <definedName name="BExSCVC9P86YVFMRKKUVRV29MZXZ" localSheetId="6" hidden="1">#REF!</definedName>
    <definedName name="BExSCVC9P86YVFMRKKUVRV29MZXZ" localSheetId="10" hidden="1">#REF!</definedName>
    <definedName name="BExSCVC9P86YVFMRKKUVRV29MZXZ" localSheetId="13" hidden="1">#REF!</definedName>
    <definedName name="BExSCVC9P86YVFMRKKUVRV29MZXZ" localSheetId="14" hidden="1">#REF!</definedName>
    <definedName name="BExSCVC9P86YVFMRKKUVRV29MZXZ" localSheetId="16" hidden="1">#REF!</definedName>
    <definedName name="BExSCVC9P86YVFMRKKUVRV29MZXZ" localSheetId="15" hidden="1">#REF!</definedName>
    <definedName name="BExSCVC9P86YVFMRKKUVRV29MZXZ" localSheetId="18" hidden="1">#REF!</definedName>
    <definedName name="BExSCVC9P86YVFMRKKUVRV29MZXZ" localSheetId="17" hidden="1">#REF!</definedName>
    <definedName name="BExSCVC9P86YVFMRKKUVRV29MZXZ" localSheetId="2" hidden="1">#REF!</definedName>
    <definedName name="BExSCVC9P86YVFMRKKUVRV29MZXZ" localSheetId="0" hidden="1">#REF!</definedName>
    <definedName name="BExSCVC9P86YVFMRKKUVRV29MZXZ" hidden="1">#REF!</definedName>
    <definedName name="BExSD233CH4MU9ZMGNRF97ZV7KWU" localSheetId="5" hidden="1">#REF!</definedName>
    <definedName name="BExSD233CH4MU9ZMGNRF97ZV7KWU" localSheetId="9" hidden="1">#REF!</definedName>
    <definedName name="BExSD233CH4MU9ZMGNRF97ZV7KWU" localSheetId="6" hidden="1">#REF!</definedName>
    <definedName name="BExSD233CH4MU9ZMGNRF97ZV7KWU" localSheetId="10" hidden="1">#REF!</definedName>
    <definedName name="BExSD233CH4MU9ZMGNRF97ZV7KWU" localSheetId="13" hidden="1">#REF!</definedName>
    <definedName name="BExSD233CH4MU9ZMGNRF97ZV7KWU" localSheetId="14" hidden="1">#REF!</definedName>
    <definedName name="BExSD233CH4MU9ZMGNRF97ZV7KWU" localSheetId="16" hidden="1">#REF!</definedName>
    <definedName name="BExSD233CH4MU9ZMGNRF97ZV7KWU" localSheetId="15" hidden="1">#REF!</definedName>
    <definedName name="BExSD233CH4MU9ZMGNRF97ZV7KWU" localSheetId="18" hidden="1">#REF!</definedName>
    <definedName name="BExSD233CH4MU9ZMGNRF97ZV7KWU" localSheetId="17" hidden="1">#REF!</definedName>
    <definedName name="BExSD233CH4MU9ZMGNRF97ZV7KWU" localSheetId="2" hidden="1">#REF!</definedName>
    <definedName name="BExSD233CH4MU9ZMGNRF97ZV7KWU" localSheetId="0" hidden="1">#REF!</definedName>
    <definedName name="BExSD233CH4MU9ZMGNRF97ZV7KWU" hidden="1">#REF!</definedName>
    <definedName name="BExSD2U0F3BN6IN9N4R2DTTJG15H" localSheetId="5" hidden="1">#REF!</definedName>
    <definedName name="BExSD2U0F3BN6IN9N4R2DTTJG15H" localSheetId="9" hidden="1">#REF!</definedName>
    <definedName name="BExSD2U0F3BN6IN9N4R2DTTJG15H" localSheetId="6" hidden="1">#REF!</definedName>
    <definedName name="BExSD2U0F3BN6IN9N4R2DTTJG15H" localSheetId="10" hidden="1">#REF!</definedName>
    <definedName name="BExSD2U0F3BN6IN9N4R2DTTJG15H" localSheetId="13" hidden="1">#REF!</definedName>
    <definedName name="BExSD2U0F3BN6IN9N4R2DTTJG15H" localSheetId="14" hidden="1">#REF!</definedName>
    <definedName name="BExSD2U0F3BN6IN9N4R2DTTJG15H" localSheetId="16" hidden="1">#REF!</definedName>
    <definedName name="BExSD2U0F3BN6IN9N4R2DTTJG15H" localSheetId="15" hidden="1">#REF!</definedName>
    <definedName name="BExSD2U0F3BN6IN9N4R2DTTJG15H" localSheetId="18" hidden="1">#REF!</definedName>
    <definedName name="BExSD2U0F3BN6IN9N4R2DTTJG15H" localSheetId="17" hidden="1">#REF!</definedName>
    <definedName name="BExSD2U0F3BN6IN9N4R2DTTJG15H" localSheetId="2" hidden="1">#REF!</definedName>
    <definedName name="BExSD2U0F3BN6IN9N4R2DTTJG15H" localSheetId="0" hidden="1">#REF!</definedName>
    <definedName name="BExSD2U0F3BN6IN9N4R2DTTJG15H" hidden="1">#REF!</definedName>
    <definedName name="BExSD6A6NY15YSMFH51ST6XJY429" localSheetId="5" hidden="1">#REF!</definedName>
    <definedName name="BExSD6A6NY15YSMFH51ST6XJY429" localSheetId="9" hidden="1">#REF!</definedName>
    <definedName name="BExSD6A6NY15YSMFH51ST6XJY429" localSheetId="6" hidden="1">#REF!</definedName>
    <definedName name="BExSD6A6NY15YSMFH51ST6XJY429" localSheetId="10" hidden="1">#REF!</definedName>
    <definedName name="BExSD6A6NY15YSMFH51ST6XJY429" localSheetId="13" hidden="1">#REF!</definedName>
    <definedName name="BExSD6A6NY15YSMFH51ST6XJY429" localSheetId="14" hidden="1">#REF!</definedName>
    <definedName name="BExSD6A6NY15YSMFH51ST6XJY429" localSheetId="16" hidden="1">#REF!</definedName>
    <definedName name="BExSD6A6NY15YSMFH51ST6XJY429" localSheetId="15" hidden="1">#REF!</definedName>
    <definedName name="BExSD6A6NY15YSMFH51ST6XJY429" localSheetId="18" hidden="1">#REF!</definedName>
    <definedName name="BExSD6A6NY15YSMFH51ST6XJY429" localSheetId="17" hidden="1">#REF!</definedName>
    <definedName name="BExSD6A6NY15YSMFH51ST6XJY429" localSheetId="2" hidden="1">#REF!</definedName>
    <definedName name="BExSD6A6NY15YSMFH51ST6XJY429" localSheetId="0" hidden="1">#REF!</definedName>
    <definedName name="BExSD6A6NY15YSMFH51ST6XJY429" hidden="1">#REF!</definedName>
    <definedName name="BExSD9VH6PF6RQ135VOEE08YXPAW" localSheetId="5" hidden="1">#REF!</definedName>
    <definedName name="BExSD9VH6PF6RQ135VOEE08YXPAW" localSheetId="9" hidden="1">#REF!</definedName>
    <definedName name="BExSD9VH6PF6RQ135VOEE08YXPAW" localSheetId="6" hidden="1">#REF!</definedName>
    <definedName name="BExSD9VH6PF6RQ135VOEE08YXPAW" localSheetId="10" hidden="1">#REF!</definedName>
    <definedName name="BExSD9VH6PF6RQ135VOEE08YXPAW" localSheetId="13" hidden="1">#REF!</definedName>
    <definedName name="BExSD9VH6PF6RQ135VOEE08YXPAW" localSheetId="14" hidden="1">#REF!</definedName>
    <definedName name="BExSD9VH6PF6RQ135VOEE08YXPAW" localSheetId="16" hidden="1">#REF!</definedName>
    <definedName name="BExSD9VH6PF6RQ135VOEE08YXPAW" localSheetId="15" hidden="1">#REF!</definedName>
    <definedName name="BExSD9VH6PF6RQ135VOEE08YXPAW" localSheetId="18" hidden="1">#REF!</definedName>
    <definedName name="BExSD9VH6PF6RQ135VOEE08YXPAW" localSheetId="17" hidden="1">#REF!</definedName>
    <definedName name="BExSD9VH6PF6RQ135VOEE08YXPAW" localSheetId="2" hidden="1">#REF!</definedName>
    <definedName name="BExSD9VH6PF6RQ135VOEE08YXPAW" localSheetId="0" hidden="1">#REF!</definedName>
    <definedName name="BExSD9VH6PF6RQ135VOEE08YXPAW" hidden="1">#REF!</definedName>
    <definedName name="BExSDI9QWFD49GEZWZ3KOGM27XRB" localSheetId="5" hidden="1">#REF!</definedName>
    <definedName name="BExSDI9QWFD49GEZWZ3KOGM27XRB" localSheetId="9" hidden="1">#REF!</definedName>
    <definedName name="BExSDI9QWFD49GEZWZ3KOGM27XRB" localSheetId="6" hidden="1">#REF!</definedName>
    <definedName name="BExSDI9QWFD49GEZWZ3KOGM27XRB" localSheetId="10" hidden="1">#REF!</definedName>
    <definedName name="BExSDI9QWFD49GEZWZ3KOGM27XRB" localSheetId="13" hidden="1">#REF!</definedName>
    <definedName name="BExSDI9QWFD49GEZWZ3KOGM27XRB" localSheetId="14" hidden="1">#REF!</definedName>
    <definedName name="BExSDI9QWFD49GEZWZ3KOGM27XRB" localSheetId="16" hidden="1">#REF!</definedName>
    <definedName name="BExSDI9QWFD49GEZWZ3KOGM27XRB" localSheetId="15" hidden="1">#REF!</definedName>
    <definedName name="BExSDI9QWFD49GEZWZ3KOGM27XRB" localSheetId="18" hidden="1">#REF!</definedName>
    <definedName name="BExSDI9QWFD49GEZWZ3KOGM27XRB" localSheetId="17" hidden="1">#REF!</definedName>
    <definedName name="BExSDI9QWFD49GEZWZ3KOGM27XRB" localSheetId="2" hidden="1">#REF!</definedName>
    <definedName name="BExSDI9QWFD49GEZWZ3KOGM27XRB" localSheetId="0" hidden="1">#REF!</definedName>
    <definedName name="BExSDI9QWFD49GEZWZ3KOGM27XRB" hidden="1">#REF!</definedName>
    <definedName name="BExSDP5Y04WWMX2WWRITWOX8R5I9" localSheetId="5" hidden="1">#REF!</definedName>
    <definedName name="BExSDP5Y04WWMX2WWRITWOX8R5I9" localSheetId="9" hidden="1">#REF!</definedName>
    <definedName name="BExSDP5Y04WWMX2WWRITWOX8R5I9" localSheetId="6" hidden="1">#REF!</definedName>
    <definedName name="BExSDP5Y04WWMX2WWRITWOX8R5I9" localSheetId="10" hidden="1">#REF!</definedName>
    <definedName name="BExSDP5Y04WWMX2WWRITWOX8R5I9" localSheetId="13" hidden="1">#REF!</definedName>
    <definedName name="BExSDP5Y04WWMX2WWRITWOX8R5I9" localSheetId="14" hidden="1">#REF!</definedName>
    <definedName name="BExSDP5Y04WWMX2WWRITWOX8R5I9" localSheetId="16" hidden="1">#REF!</definedName>
    <definedName name="BExSDP5Y04WWMX2WWRITWOX8R5I9" localSheetId="15" hidden="1">#REF!</definedName>
    <definedName name="BExSDP5Y04WWMX2WWRITWOX8R5I9" localSheetId="18" hidden="1">#REF!</definedName>
    <definedName name="BExSDP5Y04WWMX2WWRITWOX8R5I9" localSheetId="17" hidden="1">#REF!</definedName>
    <definedName name="BExSDP5Y04WWMX2WWRITWOX8R5I9" localSheetId="2" hidden="1">#REF!</definedName>
    <definedName name="BExSDP5Y04WWMX2WWRITWOX8R5I9" localSheetId="0" hidden="1">#REF!</definedName>
    <definedName name="BExSDP5Y04WWMX2WWRITWOX8R5I9" hidden="1">#REF!</definedName>
    <definedName name="BExSDSGM203BJTNS9MKCBX453HMD" localSheetId="5" hidden="1">#REF!</definedName>
    <definedName name="BExSDSGM203BJTNS9MKCBX453HMD" localSheetId="9" hidden="1">#REF!</definedName>
    <definedName name="BExSDSGM203BJTNS9MKCBX453HMD" localSheetId="6" hidden="1">#REF!</definedName>
    <definedName name="BExSDSGM203BJTNS9MKCBX453HMD" localSheetId="10" hidden="1">#REF!</definedName>
    <definedName name="BExSDSGM203BJTNS9MKCBX453HMD" localSheetId="13" hidden="1">#REF!</definedName>
    <definedName name="BExSDSGM203BJTNS9MKCBX453HMD" localSheetId="14" hidden="1">#REF!</definedName>
    <definedName name="BExSDSGM203BJTNS9MKCBX453HMD" localSheetId="16" hidden="1">#REF!</definedName>
    <definedName name="BExSDSGM203BJTNS9MKCBX453HMD" localSheetId="15" hidden="1">#REF!</definedName>
    <definedName name="BExSDSGM203BJTNS9MKCBX453HMD" localSheetId="18" hidden="1">#REF!</definedName>
    <definedName name="BExSDSGM203BJTNS9MKCBX453HMD" localSheetId="17" hidden="1">#REF!</definedName>
    <definedName name="BExSDSGM203BJTNS9MKCBX453HMD" localSheetId="2" hidden="1">#REF!</definedName>
    <definedName name="BExSDSGM203BJTNS9MKCBX453HMD" localSheetId="0" hidden="1">#REF!</definedName>
    <definedName name="BExSDSGM203BJTNS9MKCBX453HMD" hidden="1">#REF!</definedName>
    <definedName name="BExSDT20XUFXTDM37M148AXAP7HN" localSheetId="5" hidden="1">#REF!</definedName>
    <definedName name="BExSDT20XUFXTDM37M148AXAP7HN" localSheetId="9" hidden="1">#REF!</definedName>
    <definedName name="BExSDT20XUFXTDM37M148AXAP7HN" localSheetId="6" hidden="1">#REF!</definedName>
    <definedName name="BExSDT20XUFXTDM37M148AXAP7HN" localSheetId="10" hidden="1">#REF!</definedName>
    <definedName name="BExSDT20XUFXTDM37M148AXAP7HN" localSheetId="13" hidden="1">#REF!</definedName>
    <definedName name="BExSDT20XUFXTDM37M148AXAP7HN" localSheetId="14" hidden="1">#REF!</definedName>
    <definedName name="BExSDT20XUFXTDM37M148AXAP7HN" localSheetId="16" hidden="1">#REF!</definedName>
    <definedName name="BExSDT20XUFXTDM37M148AXAP7HN" localSheetId="15" hidden="1">#REF!</definedName>
    <definedName name="BExSDT20XUFXTDM37M148AXAP7HN" localSheetId="18" hidden="1">#REF!</definedName>
    <definedName name="BExSDT20XUFXTDM37M148AXAP7HN" localSheetId="17" hidden="1">#REF!</definedName>
    <definedName name="BExSDT20XUFXTDM37M148AXAP7HN" localSheetId="2" hidden="1">#REF!</definedName>
    <definedName name="BExSDT20XUFXTDM37M148AXAP7HN" localSheetId="0" hidden="1">#REF!</definedName>
    <definedName name="BExSDT20XUFXTDM37M148AXAP7HN" hidden="1">#REF!</definedName>
    <definedName name="BExSDYLOWNTKCY92LFEDAV8LO7D3" localSheetId="5" hidden="1">#REF!</definedName>
    <definedName name="BExSDYLOWNTKCY92LFEDAV8LO7D3" localSheetId="9" hidden="1">#REF!</definedName>
    <definedName name="BExSDYLOWNTKCY92LFEDAV8LO7D3" localSheetId="6" hidden="1">#REF!</definedName>
    <definedName name="BExSDYLOWNTKCY92LFEDAV8LO7D3" localSheetId="10" hidden="1">#REF!</definedName>
    <definedName name="BExSDYLOWNTKCY92LFEDAV8LO7D3" localSheetId="13" hidden="1">#REF!</definedName>
    <definedName name="BExSDYLOWNTKCY92LFEDAV8LO7D3" localSheetId="14" hidden="1">#REF!</definedName>
    <definedName name="BExSDYLOWNTKCY92LFEDAV8LO7D3" localSheetId="16" hidden="1">#REF!</definedName>
    <definedName name="BExSDYLOWNTKCY92LFEDAV8LO7D3" localSheetId="15" hidden="1">#REF!</definedName>
    <definedName name="BExSDYLOWNTKCY92LFEDAV8LO7D3" localSheetId="18" hidden="1">#REF!</definedName>
    <definedName name="BExSDYLOWNTKCY92LFEDAV8LO7D3" localSheetId="17" hidden="1">#REF!</definedName>
    <definedName name="BExSDYLOWNTKCY92LFEDAV8LO7D3" localSheetId="2" hidden="1">#REF!</definedName>
    <definedName name="BExSDYLOWNTKCY92LFEDAV8LO7D3" localSheetId="0" hidden="1">#REF!</definedName>
    <definedName name="BExSDYLOWNTKCY92LFEDAV8LO7D3" hidden="1">#REF!</definedName>
    <definedName name="BExSE277VXZ807WBUB6A1UGQ1SF9" localSheetId="5" hidden="1">#REF!</definedName>
    <definedName name="BExSE277VXZ807WBUB6A1UGQ1SF9" localSheetId="9" hidden="1">#REF!</definedName>
    <definedName name="BExSE277VXZ807WBUB6A1UGQ1SF9" localSheetId="6" hidden="1">#REF!</definedName>
    <definedName name="BExSE277VXZ807WBUB6A1UGQ1SF9" localSheetId="10" hidden="1">#REF!</definedName>
    <definedName name="BExSE277VXZ807WBUB6A1UGQ1SF9" localSheetId="13" hidden="1">#REF!</definedName>
    <definedName name="BExSE277VXZ807WBUB6A1UGQ1SF9" localSheetId="14" hidden="1">#REF!</definedName>
    <definedName name="BExSE277VXZ807WBUB6A1UGQ1SF9" localSheetId="16" hidden="1">#REF!</definedName>
    <definedName name="BExSE277VXZ807WBUB6A1UGQ1SF9" localSheetId="15" hidden="1">#REF!</definedName>
    <definedName name="BExSE277VXZ807WBUB6A1UGQ1SF9" localSheetId="18" hidden="1">#REF!</definedName>
    <definedName name="BExSE277VXZ807WBUB6A1UGQ1SF9" localSheetId="17" hidden="1">#REF!</definedName>
    <definedName name="BExSE277VXZ807WBUB6A1UGQ1SF9" localSheetId="2" hidden="1">#REF!</definedName>
    <definedName name="BExSE277VXZ807WBUB6A1UGQ1SF9" localSheetId="0" hidden="1">#REF!</definedName>
    <definedName name="BExSE277VXZ807WBUB6A1UGQ1SF9" hidden="1">#REF!</definedName>
    <definedName name="BExSE3EDSP4UL6G0I3DZ5SBHMUBU" localSheetId="5" hidden="1">#REF!</definedName>
    <definedName name="BExSE3EDSP4UL6G0I3DZ5SBHMUBU" localSheetId="9" hidden="1">#REF!</definedName>
    <definedName name="BExSE3EDSP4UL6G0I3DZ5SBHMUBU" localSheetId="6" hidden="1">#REF!</definedName>
    <definedName name="BExSE3EDSP4UL6G0I3DZ5SBHMUBU" localSheetId="10" hidden="1">#REF!</definedName>
    <definedName name="BExSE3EDSP4UL6G0I3DZ5SBHMUBU" localSheetId="13" hidden="1">#REF!</definedName>
    <definedName name="BExSE3EDSP4UL6G0I3DZ5SBHMUBU" localSheetId="14" hidden="1">#REF!</definedName>
    <definedName name="BExSE3EDSP4UL6G0I3DZ5SBHMUBU" localSheetId="16" hidden="1">#REF!</definedName>
    <definedName name="BExSE3EDSP4UL6G0I3DZ5SBHMUBU" localSheetId="15" hidden="1">#REF!</definedName>
    <definedName name="BExSE3EDSP4UL6G0I3DZ5SBHMUBU" localSheetId="18" hidden="1">#REF!</definedName>
    <definedName name="BExSE3EDSP4UL6G0I3DZ5SBHMUBU" localSheetId="17" hidden="1">#REF!</definedName>
    <definedName name="BExSE3EDSP4UL6G0I3DZ5SBHMUBU" localSheetId="2" hidden="1">#REF!</definedName>
    <definedName name="BExSE3EDSP4UL6G0I3DZ5SBHMUBU" localSheetId="0" hidden="1">#REF!</definedName>
    <definedName name="BExSE3EDSP4UL6G0I3DZ5SBHMUBU" hidden="1">#REF!</definedName>
    <definedName name="BExSEEHK1VLWD7JBV9SVVVIKQZ3I" localSheetId="5" hidden="1">#REF!</definedName>
    <definedName name="BExSEEHK1VLWD7JBV9SVVVIKQZ3I" localSheetId="9" hidden="1">#REF!</definedName>
    <definedName name="BExSEEHK1VLWD7JBV9SVVVIKQZ3I" localSheetId="6" hidden="1">#REF!</definedName>
    <definedName name="BExSEEHK1VLWD7JBV9SVVVIKQZ3I" localSheetId="10" hidden="1">#REF!</definedName>
    <definedName name="BExSEEHK1VLWD7JBV9SVVVIKQZ3I" localSheetId="13" hidden="1">#REF!</definedName>
    <definedName name="BExSEEHK1VLWD7JBV9SVVVIKQZ3I" localSheetId="14" hidden="1">#REF!</definedName>
    <definedName name="BExSEEHK1VLWD7JBV9SVVVIKQZ3I" localSheetId="16" hidden="1">#REF!</definedName>
    <definedName name="BExSEEHK1VLWD7JBV9SVVVIKQZ3I" localSheetId="15" hidden="1">#REF!</definedName>
    <definedName name="BExSEEHK1VLWD7JBV9SVVVIKQZ3I" localSheetId="18" hidden="1">#REF!</definedName>
    <definedName name="BExSEEHK1VLWD7JBV9SVVVIKQZ3I" localSheetId="17" hidden="1">#REF!</definedName>
    <definedName name="BExSEEHK1VLWD7JBV9SVVVIKQZ3I" localSheetId="2" hidden="1">#REF!</definedName>
    <definedName name="BExSEEHK1VLWD7JBV9SVVVIKQZ3I" localSheetId="0" hidden="1">#REF!</definedName>
    <definedName name="BExSEEHK1VLWD7JBV9SVVVIKQZ3I" hidden="1">#REF!</definedName>
    <definedName name="BExSEITYG8XAMWJ1C8VKU1MB4TEO" localSheetId="5" hidden="1">#REF!</definedName>
    <definedName name="BExSEITYG8XAMWJ1C8VKU1MB4TEO" localSheetId="9" hidden="1">#REF!</definedName>
    <definedName name="BExSEITYG8XAMWJ1C8VKU1MB4TEO" localSheetId="6" hidden="1">#REF!</definedName>
    <definedName name="BExSEITYG8XAMWJ1C8VKU1MB4TEO" localSheetId="10" hidden="1">#REF!</definedName>
    <definedName name="BExSEITYG8XAMWJ1C8VKU1MB4TEO" localSheetId="13" hidden="1">#REF!</definedName>
    <definedName name="BExSEITYG8XAMWJ1C8VKU1MB4TEO" localSheetId="14" hidden="1">#REF!</definedName>
    <definedName name="BExSEITYG8XAMWJ1C8VKU1MB4TEO" localSheetId="16" hidden="1">#REF!</definedName>
    <definedName name="BExSEITYG8XAMWJ1C8VKU1MB4TEO" localSheetId="15" hidden="1">#REF!</definedName>
    <definedName name="BExSEITYG8XAMWJ1C8VKU1MB4TEO" localSheetId="18" hidden="1">#REF!</definedName>
    <definedName name="BExSEITYG8XAMWJ1C8VKU1MB4TEO" localSheetId="17" hidden="1">#REF!</definedName>
    <definedName name="BExSEITYG8XAMWJ1C8VKU1MB4TEO" localSheetId="2" hidden="1">#REF!</definedName>
    <definedName name="BExSEITYG8XAMWJ1C8VKU1MB4TEO" localSheetId="0" hidden="1">#REF!</definedName>
    <definedName name="BExSEITYG8XAMWJ1C8VKU1MB4TEO" hidden="1">#REF!</definedName>
    <definedName name="BExSEJKZLX37P3V33TRTFJ30BFRK" localSheetId="5" hidden="1">#REF!</definedName>
    <definedName name="BExSEJKZLX37P3V33TRTFJ30BFRK" localSheetId="9" hidden="1">#REF!</definedName>
    <definedName name="BExSEJKZLX37P3V33TRTFJ30BFRK" localSheetId="6" hidden="1">#REF!</definedName>
    <definedName name="BExSEJKZLX37P3V33TRTFJ30BFRK" localSheetId="10" hidden="1">#REF!</definedName>
    <definedName name="BExSEJKZLX37P3V33TRTFJ30BFRK" localSheetId="13" hidden="1">#REF!</definedName>
    <definedName name="BExSEJKZLX37P3V33TRTFJ30BFRK" localSheetId="14" hidden="1">#REF!</definedName>
    <definedName name="BExSEJKZLX37P3V33TRTFJ30BFRK" localSheetId="16" hidden="1">#REF!</definedName>
    <definedName name="BExSEJKZLX37P3V33TRTFJ30BFRK" localSheetId="15" hidden="1">#REF!</definedName>
    <definedName name="BExSEJKZLX37P3V33TRTFJ30BFRK" localSheetId="18" hidden="1">#REF!</definedName>
    <definedName name="BExSEJKZLX37P3V33TRTFJ30BFRK" localSheetId="17" hidden="1">#REF!</definedName>
    <definedName name="BExSEJKZLX37P3V33TRTFJ30BFRK" localSheetId="2" hidden="1">#REF!</definedName>
    <definedName name="BExSEJKZLX37P3V33TRTFJ30BFRK" localSheetId="0" hidden="1">#REF!</definedName>
    <definedName name="BExSEJKZLX37P3V33TRTFJ30BFRK" hidden="1">#REF!</definedName>
    <definedName name="BExSEKXG1AW54E28IG5EODEM0JJV" localSheetId="5" hidden="1">#REF!</definedName>
    <definedName name="BExSEKXG1AW54E28IG5EODEM0JJV" localSheetId="9" hidden="1">#REF!</definedName>
    <definedName name="BExSEKXG1AW54E28IG5EODEM0JJV" localSheetId="6" hidden="1">#REF!</definedName>
    <definedName name="BExSEKXG1AW54E28IG5EODEM0JJV" localSheetId="10" hidden="1">#REF!</definedName>
    <definedName name="BExSEKXG1AW54E28IG5EODEM0JJV" localSheetId="13" hidden="1">#REF!</definedName>
    <definedName name="BExSEKXG1AW54E28IG5EODEM0JJV" localSheetId="14" hidden="1">#REF!</definedName>
    <definedName name="BExSEKXG1AW54E28IG5EODEM0JJV" localSheetId="16" hidden="1">#REF!</definedName>
    <definedName name="BExSEKXG1AW54E28IG5EODEM0JJV" localSheetId="15" hidden="1">#REF!</definedName>
    <definedName name="BExSEKXG1AW54E28IG5EODEM0JJV" localSheetId="18" hidden="1">#REF!</definedName>
    <definedName name="BExSEKXG1AW54E28IG5EODEM0JJV" localSheetId="17" hidden="1">#REF!</definedName>
    <definedName name="BExSEKXG1AW54E28IG5EODEM0JJV" localSheetId="2" hidden="1">#REF!</definedName>
    <definedName name="BExSEKXG1AW54E28IG5EODEM0JJV" localSheetId="0" hidden="1">#REF!</definedName>
    <definedName name="BExSEKXG1AW54E28IG5EODEM0JJV" hidden="1">#REF!</definedName>
    <definedName name="BExSEO84KVM8R2IV5MFH0XI3IZSN" localSheetId="5" hidden="1">#REF!</definedName>
    <definedName name="BExSEO84KVM8R2IV5MFH0XI3IZSN" localSheetId="9" hidden="1">#REF!</definedName>
    <definedName name="BExSEO84KVM8R2IV5MFH0XI3IZSN" localSheetId="6" hidden="1">#REF!</definedName>
    <definedName name="BExSEO84KVM8R2IV5MFH0XI3IZSN" localSheetId="10" hidden="1">#REF!</definedName>
    <definedName name="BExSEO84KVM8R2IV5MFH0XI3IZSN" localSheetId="13" hidden="1">#REF!</definedName>
    <definedName name="BExSEO84KVM8R2IV5MFH0XI3IZSN" localSheetId="14" hidden="1">#REF!</definedName>
    <definedName name="BExSEO84KVM8R2IV5MFH0XI3IZSN" localSheetId="16" hidden="1">#REF!</definedName>
    <definedName name="BExSEO84KVM8R2IV5MFH0XI3IZSN" localSheetId="15" hidden="1">#REF!</definedName>
    <definedName name="BExSEO84KVM8R2IV5MFH0XI3IZSN" localSheetId="18" hidden="1">#REF!</definedName>
    <definedName name="BExSEO84KVM8R2IV5MFH0XI3IZSN" localSheetId="17" hidden="1">#REF!</definedName>
    <definedName name="BExSEO84KVM8R2IV5MFH0XI3IZSN" localSheetId="2" hidden="1">#REF!</definedName>
    <definedName name="BExSEO84KVM8R2IV5MFH0XI3IZSN" localSheetId="0" hidden="1">#REF!</definedName>
    <definedName name="BExSEO84KVM8R2IV5MFH0XI3IZSN" hidden="1">#REF!</definedName>
    <definedName name="BExSEP9UVOAI6TMXKNK587PQ3328" localSheetId="5" hidden="1">#REF!</definedName>
    <definedName name="BExSEP9UVOAI6TMXKNK587PQ3328" localSheetId="9" hidden="1">#REF!</definedName>
    <definedName name="BExSEP9UVOAI6TMXKNK587PQ3328" localSheetId="6" hidden="1">#REF!</definedName>
    <definedName name="BExSEP9UVOAI6TMXKNK587PQ3328" localSheetId="10" hidden="1">#REF!</definedName>
    <definedName name="BExSEP9UVOAI6TMXKNK587PQ3328" localSheetId="13" hidden="1">#REF!</definedName>
    <definedName name="BExSEP9UVOAI6TMXKNK587PQ3328" localSheetId="14" hidden="1">#REF!</definedName>
    <definedName name="BExSEP9UVOAI6TMXKNK587PQ3328" localSheetId="16" hidden="1">#REF!</definedName>
    <definedName name="BExSEP9UVOAI6TMXKNK587PQ3328" localSheetId="15" hidden="1">#REF!</definedName>
    <definedName name="BExSEP9UVOAI6TMXKNK587PQ3328" localSheetId="18" hidden="1">#REF!</definedName>
    <definedName name="BExSEP9UVOAI6TMXKNK587PQ3328" localSheetId="17" hidden="1">#REF!</definedName>
    <definedName name="BExSEP9UVOAI6TMXKNK587PQ3328" localSheetId="2" hidden="1">#REF!</definedName>
    <definedName name="BExSEP9UVOAI6TMXKNK587PQ3328" localSheetId="0" hidden="1">#REF!</definedName>
    <definedName name="BExSEP9UVOAI6TMXKNK587PQ3328" hidden="1">#REF!</definedName>
    <definedName name="BExSERIU9MUGR4NPZAUJCVXUZ74I" localSheetId="5" hidden="1">#REF!</definedName>
    <definedName name="BExSERIU9MUGR4NPZAUJCVXUZ74I" localSheetId="9" hidden="1">#REF!</definedName>
    <definedName name="BExSERIU9MUGR4NPZAUJCVXUZ74I" localSheetId="6" hidden="1">#REF!</definedName>
    <definedName name="BExSERIU9MUGR4NPZAUJCVXUZ74I" localSheetId="10" hidden="1">#REF!</definedName>
    <definedName name="BExSERIU9MUGR4NPZAUJCVXUZ74I" localSheetId="13" hidden="1">#REF!</definedName>
    <definedName name="BExSERIU9MUGR4NPZAUJCVXUZ74I" localSheetId="14" hidden="1">#REF!</definedName>
    <definedName name="BExSERIU9MUGR4NPZAUJCVXUZ74I" localSheetId="16" hidden="1">#REF!</definedName>
    <definedName name="BExSERIU9MUGR4NPZAUJCVXUZ74I" localSheetId="15" hidden="1">#REF!</definedName>
    <definedName name="BExSERIU9MUGR4NPZAUJCVXUZ74I" localSheetId="18" hidden="1">#REF!</definedName>
    <definedName name="BExSERIU9MUGR4NPZAUJCVXUZ74I" localSheetId="17" hidden="1">#REF!</definedName>
    <definedName name="BExSERIU9MUGR4NPZAUJCVXUZ74I" localSheetId="2" hidden="1">#REF!</definedName>
    <definedName name="BExSERIU9MUGR4NPZAUJCVXUZ74I" localSheetId="0" hidden="1">#REF!</definedName>
    <definedName name="BExSERIU9MUGR4NPZAUJCVXUZ74I" hidden="1">#REF!</definedName>
    <definedName name="BExSF07QFLZCO4P6K6QF05XG7PH1" localSheetId="5" hidden="1">#REF!</definedName>
    <definedName name="BExSF07QFLZCO4P6K6QF05XG7PH1" localSheetId="9" hidden="1">#REF!</definedName>
    <definedName name="BExSF07QFLZCO4P6K6QF05XG7PH1" localSheetId="6" hidden="1">#REF!</definedName>
    <definedName name="BExSF07QFLZCO4P6K6QF05XG7PH1" localSheetId="10" hidden="1">#REF!</definedName>
    <definedName name="BExSF07QFLZCO4P6K6QF05XG7PH1" localSheetId="13" hidden="1">#REF!</definedName>
    <definedName name="BExSF07QFLZCO4P6K6QF05XG7PH1" localSheetId="14" hidden="1">#REF!</definedName>
    <definedName name="BExSF07QFLZCO4P6K6QF05XG7PH1" localSheetId="16" hidden="1">#REF!</definedName>
    <definedName name="BExSF07QFLZCO4P6K6QF05XG7PH1" localSheetId="15" hidden="1">#REF!</definedName>
    <definedName name="BExSF07QFLZCO4P6K6QF05XG7PH1" localSheetId="18" hidden="1">#REF!</definedName>
    <definedName name="BExSF07QFLZCO4P6K6QF05XG7PH1" localSheetId="17" hidden="1">#REF!</definedName>
    <definedName name="BExSF07QFLZCO4P6K6QF05XG7PH1" localSheetId="2" hidden="1">#REF!</definedName>
    <definedName name="BExSF07QFLZCO4P6K6QF05XG7PH1" localSheetId="0" hidden="1">#REF!</definedName>
    <definedName name="BExSF07QFLZCO4P6K6QF05XG7PH1" hidden="1">#REF!</definedName>
    <definedName name="BExSFJ8ZAGQ63A4MVMZRQWLVRGQ5" localSheetId="5" hidden="1">#REF!</definedName>
    <definedName name="BExSFJ8ZAGQ63A4MVMZRQWLVRGQ5" localSheetId="9" hidden="1">#REF!</definedName>
    <definedName name="BExSFJ8ZAGQ63A4MVMZRQWLVRGQ5" localSheetId="6" hidden="1">#REF!</definedName>
    <definedName name="BExSFJ8ZAGQ63A4MVMZRQWLVRGQ5" localSheetId="10" hidden="1">#REF!</definedName>
    <definedName name="BExSFJ8ZAGQ63A4MVMZRQWLVRGQ5" localSheetId="13" hidden="1">#REF!</definedName>
    <definedName name="BExSFJ8ZAGQ63A4MVMZRQWLVRGQ5" localSheetId="14" hidden="1">#REF!</definedName>
    <definedName name="BExSFJ8ZAGQ63A4MVMZRQWLVRGQ5" localSheetId="16" hidden="1">#REF!</definedName>
    <definedName name="BExSFJ8ZAGQ63A4MVMZRQWLVRGQ5" localSheetId="15" hidden="1">#REF!</definedName>
    <definedName name="BExSFJ8ZAGQ63A4MVMZRQWLVRGQ5" localSheetId="18" hidden="1">#REF!</definedName>
    <definedName name="BExSFJ8ZAGQ63A4MVMZRQWLVRGQ5" localSheetId="17" hidden="1">#REF!</definedName>
    <definedName name="BExSFJ8ZAGQ63A4MVMZRQWLVRGQ5" localSheetId="2" hidden="1">#REF!</definedName>
    <definedName name="BExSFJ8ZAGQ63A4MVMZRQWLVRGQ5" localSheetId="0" hidden="1">#REF!</definedName>
    <definedName name="BExSFJ8ZAGQ63A4MVMZRQWLVRGQ5" hidden="1">#REF!</definedName>
    <definedName name="BExSFKQRST2S9KXWWLCXYLKSF4G1" localSheetId="5" hidden="1">#REF!</definedName>
    <definedName name="BExSFKQRST2S9KXWWLCXYLKSF4G1" localSheetId="9" hidden="1">#REF!</definedName>
    <definedName name="BExSFKQRST2S9KXWWLCXYLKSF4G1" localSheetId="6" hidden="1">#REF!</definedName>
    <definedName name="BExSFKQRST2S9KXWWLCXYLKSF4G1" localSheetId="10" hidden="1">#REF!</definedName>
    <definedName name="BExSFKQRST2S9KXWWLCXYLKSF4G1" localSheetId="13" hidden="1">#REF!</definedName>
    <definedName name="BExSFKQRST2S9KXWWLCXYLKSF4G1" localSheetId="14" hidden="1">#REF!</definedName>
    <definedName name="BExSFKQRST2S9KXWWLCXYLKSF4G1" localSheetId="16" hidden="1">#REF!</definedName>
    <definedName name="BExSFKQRST2S9KXWWLCXYLKSF4G1" localSheetId="15" hidden="1">#REF!</definedName>
    <definedName name="BExSFKQRST2S9KXWWLCXYLKSF4G1" localSheetId="18" hidden="1">#REF!</definedName>
    <definedName name="BExSFKQRST2S9KXWWLCXYLKSF4G1" localSheetId="17" hidden="1">#REF!</definedName>
    <definedName name="BExSFKQRST2S9KXWWLCXYLKSF4G1" localSheetId="2" hidden="1">#REF!</definedName>
    <definedName name="BExSFKQRST2S9KXWWLCXYLKSF4G1" localSheetId="0" hidden="1">#REF!</definedName>
    <definedName name="BExSFKQRST2S9KXWWLCXYLKSF4G1" hidden="1">#REF!</definedName>
    <definedName name="BExSFOHO6VZ5Y463KL3XYTZBVE3P" localSheetId="5" hidden="1">#REF!</definedName>
    <definedName name="BExSFOHO6VZ5Y463KL3XYTZBVE3P" localSheetId="9" hidden="1">#REF!</definedName>
    <definedName name="BExSFOHO6VZ5Y463KL3XYTZBVE3P" localSheetId="6" hidden="1">#REF!</definedName>
    <definedName name="BExSFOHO6VZ5Y463KL3XYTZBVE3P" localSheetId="10" hidden="1">#REF!</definedName>
    <definedName name="BExSFOHO6VZ5Y463KL3XYTZBVE3P" localSheetId="13" hidden="1">#REF!</definedName>
    <definedName name="BExSFOHO6VZ5Y463KL3XYTZBVE3P" localSheetId="14" hidden="1">#REF!</definedName>
    <definedName name="BExSFOHO6VZ5Y463KL3XYTZBVE3P" localSheetId="16" hidden="1">#REF!</definedName>
    <definedName name="BExSFOHO6VZ5Y463KL3XYTZBVE3P" localSheetId="15" hidden="1">#REF!</definedName>
    <definedName name="BExSFOHO6VZ5Y463KL3XYTZBVE3P" localSheetId="18" hidden="1">#REF!</definedName>
    <definedName name="BExSFOHO6VZ5Y463KL3XYTZBVE3P" localSheetId="17" hidden="1">#REF!</definedName>
    <definedName name="BExSFOHO6VZ5Y463KL3XYTZBVE3P" localSheetId="2" hidden="1">#REF!</definedName>
    <definedName name="BExSFOHO6VZ5Y463KL3XYTZBVE3P" localSheetId="0" hidden="1">#REF!</definedName>
    <definedName name="BExSFOHO6VZ5Y463KL3XYTZBVE3P" hidden="1">#REF!</definedName>
    <definedName name="BExSFY2ZJOYUEYBX21QZ7AMN2WK1" localSheetId="5" hidden="1">#REF!</definedName>
    <definedName name="BExSFY2ZJOYUEYBX21QZ7AMN2WK1" localSheetId="9" hidden="1">#REF!</definedName>
    <definedName name="BExSFY2ZJOYUEYBX21QZ7AMN2WK1" localSheetId="6" hidden="1">#REF!</definedName>
    <definedName name="BExSFY2ZJOYUEYBX21QZ7AMN2WK1" localSheetId="10" hidden="1">#REF!</definedName>
    <definedName name="BExSFY2ZJOYUEYBX21QZ7AMN2WK1" localSheetId="13" hidden="1">#REF!</definedName>
    <definedName name="BExSFY2ZJOYUEYBX21QZ7AMN2WK1" localSheetId="14" hidden="1">#REF!</definedName>
    <definedName name="BExSFY2ZJOYUEYBX21QZ7AMN2WK1" localSheetId="16" hidden="1">#REF!</definedName>
    <definedName name="BExSFY2ZJOYUEYBX21QZ7AMN2WK1" localSheetId="15" hidden="1">#REF!</definedName>
    <definedName name="BExSFY2ZJOYUEYBX21QZ7AMN2WK1" localSheetId="18" hidden="1">#REF!</definedName>
    <definedName name="BExSFY2ZJOYUEYBX21QZ7AMN2WK1" localSheetId="17" hidden="1">#REF!</definedName>
    <definedName name="BExSFY2ZJOYUEYBX21QZ7AMN2WK1" localSheetId="2" hidden="1">#REF!</definedName>
    <definedName name="BExSFY2ZJOYUEYBX21QZ7AMN2WK1" localSheetId="0" hidden="1">#REF!</definedName>
    <definedName name="BExSFY2ZJOYUEYBX21QZ7AMN2WK1" hidden="1">#REF!</definedName>
    <definedName name="BExSFYDRRTAZVPXRWUF5PDQ97WFF" localSheetId="5" hidden="1">#REF!</definedName>
    <definedName name="BExSFYDRRTAZVPXRWUF5PDQ97WFF" localSheetId="9" hidden="1">#REF!</definedName>
    <definedName name="BExSFYDRRTAZVPXRWUF5PDQ97WFF" localSheetId="6" hidden="1">#REF!</definedName>
    <definedName name="BExSFYDRRTAZVPXRWUF5PDQ97WFF" localSheetId="10" hidden="1">#REF!</definedName>
    <definedName name="BExSFYDRRTAZVPXRWUF5PDQ97WFF" localSheetId="13" hidden="1">#REF!</definedName>
    <definedName name="BExSFYDRRTAZVPXRWUF5PDQ97WFF" localSheetId="14" hidden="1">#REF!</definedName>
    <definedName name="BExSFYDRRTAZVPXRWUF5PDQ97WFF" localSheetId="16" hidden="1">#REF!</definedName>
    <definedName name="BExSFYDRRTAZVPXRWUF5PDQ97WFF" localSheetId="15" hidden="1">#REF!</definedName>
    <definedName name="BExSFYDRRTAZVPXRWUF5PDQ97WFF" localSheetId="18" hidden="1">#REF!</definedName>
    <definedName name="BExSFYDRRTAZVPXRWUF5PDQ97WFF" localSheetId="17" hidden="1">#REF!</definedName>
    <definedName name="BExSFYDRRTAZVPXRWUF5PDQ97WFF" localSheetId="2" hidden="1">#REF!</definedName>
    <definedName name="BExSFYDRRTAZVPXRWUF5PDQ97WFF" localSheetId="0" hidden="1">#REF!</definedName>
    <definedName name="BExSFYDRRTAZVPXRWUF5PDQ97WFF" hidden="1">#REF!</definedName>
    <definedName name="BExSFZVPFTXA3F0IJ2NGH1GXX9R7" localSheetId="5" hidden="1">#REF!</definedName>
    <definedName name="BExSFZVPFTXA3F0IJ2NGH1GXX9R7" localSheetId="9" hidden="1">#REF!</definedName>
    <definedName name="BExSFZVPFTXA3F0IJ2NGH1GXX9R7" localSheetId="6" hidden="1">#REF!</definedName>
    <definedName name="BExSFZVPFTXA3F0IJ2NGH1GXX9R7" localSheetId="10" hidden="1">#REF!</definedName>
    <definedName name="BExSFZVPFTXA3F0IJ2NGH1GXX9R7" localSheetId="13" hidden="1">#REF!</definedName>
    <definedName name="BExSFZVPFTXA3F0IJ2NGH1GXX9R7" localSheetId="14" hidden="1">#REF!</definedName>
    <definedName name="BExSFZVPFTXA3F0IJ2NGH1GXX9R7" localSheetId="16" hidden="1">#REF!</definedName>
    <definedName name="BExSFZVPFTXA3F0IJ2NGH1GXX9R7" localSheetId="15" hidden="1">#REF!</definedName>
    <definedName name="BExSFZVPFTXA3F0IJ2NGH1GXX9R7" localSheetId="18" hidden="1">#REF!</definedName>
    <definedName name="BExSFZVPFTXA3F0IJ2NGH1GXX9R7" localSheetId="17" hidden="1">#REF!</definedName>
    <definedName name="BExSFZVPFTXA3F0IJ2NGH1GXX9R7" localSheetId="2" hidden="1">#REF!</definedName>
    <definedName name="BExSFZVPFTXA3F0IJ2NGH1GXX9R7" localSheetId="0" hidden="1">#REF!</definedName>
    <definedName name="BExSFZVPFTXA3F0IJ2NGH1GXX9R7" hidden="1">#REF!</definedName>
    <definedName name="BExSG2Q34XRC1K28H4XG6PQM3FTW" localSheetId="5" hidden="1">#REF!</definedName>
    <definedName name="BExSG2Q34XRC1K28H4XG6PQM3FTW" localSheetId="9" hidden="1">#REF!</definedName>
    <definedName name="BExSG2Q34XRC1K28H4XG6PQM3FTW" localSheetId="6" hidden="1">#REF!</definedName>
    <definedName name="BExSG2Q34XRC1K28H4XG6PQM3FTW" localSheetId="10" hidden="1">#REF!</definedName>
    <definedName name="BExSG2Q34XRC1K28H4XG6PQM3FTW" localSheetId="13" hidden="1">#REF!</definedName>
    <definedName name="BExSG2Q34XRC1K28H4XG6PQM3FTW" localSheetId="14" hidden="1">#REF!</definedName>
    <definedName name="BExSG2Q34XRC1K28H4XG6PQM3FTW" localSheetId="16" hidden="1">#REF!</definedName>
    <definedName name="BExSG2Q34XRC1K28H4XG6PQM3FTW" localSheetId="15" hidden="1">#REF!</definedName>
    <definedName name="BExSG2Q34XRC1K28H4XG6PQM3FTW" localSheetId="18" hidden="1">#REF!</definedName>
    <definedName name="BExSG2Q34XRC1K28H4XG6PQM3FTW" localSheetId="17" hidden="1">#REF!</definedName>
    <definedName name="BExSG2Q34XRC1K28H4XG6PQM3FTW" localSheetId="2" hidden="1">#REF!</definedName>
    <definedName name="BExSG2Q34XRC1K28H4XG6PQM3FTW" localSheetId="0" hidden="1">#REF!</definedName>
    <definedName name="BExSG2Q34XRC1K28H4XG6PQM3FTW" hidden="1">#REF!</definedName>
    <definedName name="BExSG90Q4ZUU2IPGDYOM169NJV9S" localSheetId="5" hidden="1">#REF!</definedName>
    <definedName name="BExSG90Q4ZUU2IPGDYOM169NJV9S" localSheetId="9" hidden="1">#REF!</definedName>
    <definedName name="BExSG90Q4ZUU2IPGDYOM169NJV9S" localSheetId="6" hidden="1">#REF!</definedName>
    <definedName name="BExSG90Q4ZUU2IPGDYOM169NJV9S" localSheetId="10" hidden="1">#REF!</definedName>
    <definedName name="BExSG90Q4ZUU2IPGDYOM169NJV9S" localSheetId="13" hidden="1">#REF!</definedName>
    <definedName name="BExSG90Q4ZUU2IPGDYOM169NJV9S" localSheetId="14" hidden="1">#REF!</definedName>
    <definedName name="BExSG90Q4ZUU2IPGDYOM169NJV9S" localSheetId="16" hidden="1">#REF!</definedName>
    <definedName name="BExSG90Q4ZUU2IPGDYOM169NJV9S" localSheetId="15" hidden="1">#REF!</definedName>
    <definedName name="BExSG90Q4ZUU2IPGDYOM169NJV9S" localSheetId="18" hidden="1">#REF!</definedName>
    <definedName name="BExSG90Q4ZUU2IPGDYOM169NJV9S" localSheetId="17" hidden="1">#REF!</definedName>
    <definedName name="BExSG90Q4ZUU2IPGDYOM169NJV9S" localSheetId="2" hidden="1">#REF!</definedName>
    <definedName name="BExSG90Q4ZUU2IPGDYOM169NJV9S" localSheetId="0" hidden="1">#REF!</definedName>
    <definedName name="BExSG90Q4ZUU2IPGDYOM169NJV9S" hidden="1">#REF!</definedName>
    <definedName name="BExSG9X3DU845PNXYJGGLBQY2UHG" localSheetId="5" hidden="1">#REF!</definedName>
    <definedName name="BExSG9X3DU845PNXYJGGLBQY2UHG" localSheetId="9" hidden="1">#REF!</definedName>
    <definedName name="BExSG9X3DU845PNXYJGGLBQY2UHG" localSheetId="6" hidden="1">#REF!</definedName>
    <definedName name="BExSG9X3DU845PNXYJGGLBQY2UHG" localSheetId="10" hidden="1">#REF!</definedName>
    <definedName name="BExSG9X3DU845PNXYJGGLBQY2UHG" localSheetId="13" hidden="1">#REF!</definedName>
    <definedName name="BExSG9X3DU845PNXYJGGLBQY2UHG" localSheetId="14" hidden="1">#REF!</definedName>
    <definedName name="BExSG9X3DU845PNXYJGGLBQY2UHG" localSheetId="16" hidden="1">#REF!</definedName>
    <definedName name="BExSG9X3DU845PNXYJGGLBQY2UHG" localSheetId="15" hidden="1">#REF!</definedName>
    <definedName name="BExSG9X3DU845PNXYJGGLBQY2UHG" localSheetId="18" hidden="1">#REF!</definedName>
    <definedName name="BExSG9X3DU845PNXYJGGLBQY2UHG" localSheetId="17" hidden="1">#REF!</definedName>
    <definedName name="BExSG9X3DU845PNXYJGGLBQY2UHG" localSheetId="2" hidden="1">#REF!</definedName>
    <definedName name="BExSG9X3DU845PNXYJGGLBQY2UHG" localSheetId="0" hidden="1">#REF!</definedName>
    <definedName name="BExSG9X3DU845PNXYJGGLBQY2UHG" hidden="1">#REF!</definedName>
    <definedName name="BExSGE45J27MDUUNXW7Z8Q33UAON" localSheetId="5" hidden="1">#REF!</definedName>
    <definedName name="BExSGE45J27MDUUNXW7Z8Q33UAON" localSheetId="9" hidden="1">#REF!</definedName>
    <definedName name="BExSGE45J27MDUUNXW7Z8Q33UAON" localSheetId="6" hidden="1">#REF!</definedName>
    <definedName name="BExSGE45J27MDUUNXW7Z8Q33UAON" localSheetId="10" hidden="1">#REF!</definedName>
    <definedName name="BExSGE45J27MDUUNXW7Z8Q33UAON" localSheetId="13" hidden="1">#REF!</definedName>
    <definedName name="BExSGE45J27MDUUNXW7Z8Q33UAON" localSheetId="14" hidden="1">#REF!</definedName>
    <definedName name="BExSGE45J27MDUUNXW7Z8Q33UAON" localSheetId="16" hidden="1">#REF!</definedName>
    <definedName name="BExSGE45J27MDUUNXW7Z8Q33UAON" localSheetId="15" hidden="1">#REF!</definedName>
    <definedName name="BExSGE45J27MDUUNXW7Z8Q33UAON" localSheetId="18" hidden="1">#REF!</definedName>
    <definedName name="BExSGE45J27MDUUNXW7Z8Q33UAON" localSheetId="17" hidden="1">#REF!</definedName>
    <definedName name="BExSGE45J27MDUUNXW7Z8Q33UAON" localSheetId="2" hidden="1">#REF!</definedName>
    <definedName name="BExSGE45J27MDUUNXW7Z8Q33UAON" localSheetId="0" hidden="1">#REF!</definedName>
    <definedName name="BExSGE45J27MDUUNXW7Z8Q33UAON" hidden="1">#REF!</definedName>
    <definedName name="BExSGE9LY91Q0URHB4YAMX0UAMYI" localSheetId="5" hidden="1">#REF!</definedName>
    <definedName name="BExSGE9LY91Q0URHB4YAMX0UAMYI" localSheetId="9" hidden="1">#REF!</definedName>
    <definedName name="BExSGE9LY91Q0URHB4YAMX0UAMYI" localSheetId="6" hidden="1">#REF!</definedName>
    <definedName name="BExSGE9LY91Q0URHB4YAMX0UAMYI" localSheetId="10" hidden="1">#REF!</definedName>
    <definedName name="BExSGE9LY91Q0URHB4YAMX0UAMYI" localSheetId="13" hidden="1">#REF!</definedName>
    <definedName name="BExSGE9LY91Q0URHB4YAMX0UAMYI" localSheetId="14" hidden="1">#REF!</definedName>
    <definedName name="BExSGE9LY91Q0URHB4YAMX0UAMYI" localSheetId="16" hidden="1">#REF!</definedName>
    <definedName name="BExSGE9LY91Q0URHB4YAMX0UAMYI" localSheetId="15" hidden="1">#REF!</definedName>
    <definedName name="BExSGE9LY91Q0URHB4YAMX0UAMYI" localSheetId="18" hidden="1">#REF!</definedName>
    <definedName name="BExSGE9LY91Q0URHB4YAMX0UAMYI" localSheetId="17" hidden="1">#REF!</definedName>
    <definedName name="BExSGE9LY91Q0URHB4YAMX0UAMYI" localSheetId="2" hidden="1">#REF!</definedName>
    <definedName name="BExSGE9LY91Q0URHB4YAMX0UAMYI" localSheetId="0" hidden="1">#REF!</definedName>
    <definedName name="BExSGE9LY91Q0URHB4YAMX0UAMYI" hidden="1">#REF!</definedName>
    <definedName name="BExSGLB2URTLBCKBB4Y885W925F2" localSheetId="5" hidden="1">#REF!</definedName>
    <definedName name="BExSGLB2URTLBCKBB4Y885W925F2" localSheetId="9" hidden="1">#REF!</definedName>
    <definedName name="BExSGLB2URTLBCKBB4Y885W925F2" localSheetId="6" hidden="1">#REF!</definedName>
    <definedName name="BExSGLB2URTLBCKBB4Y885W925F2" localSheetId="10" hidden="1">#REF!</definedName>
    <definedName name="BExSGLB2URTLBCKBB4Y885W925F2" localSheetId="13" hidden="1">#REF!</definedName>
    <definedName name="BExSGLB2URTLBCKBB4Y885W925F2" localSheetId="14" hidden="1">#REF!</definedName>
    <definedName name="BExSGLB2URTLBCKBB4Y885W925F2" localSheetId="16" hidden="1">#REF!</definedName>
    <definedName name="BExSGLB2URTLBCKBB4Y885W925F2" localSheetId="15" hidden="1">#REF!</definedName>
    <definedName name="BExSGLB2URTLBCKBB4Y885W925F2" localSheetId="18" hidden="1">#REF!</definedName>
    <definedName name="BExSGLB2URTLBCKBB4Y885W925F2" localSheetId="17" hidden="1">#REF!</definedName>
    <definedName name="BExSGLB2URTLBCKBB4Y885W925F2" localSheetId="2" hidden="1">#REF!</definedName>
    <definedName name="BExSGLB2URTLBCKBB4Y885W925F2" localSheetId="0" hidden="1">#REF!</definedName>
    <definedName name="BExSGLB2URTLBCKBB4Y885W925F2" hidden="1">#REF!</definedName>
    <definedName name="BExSGNEL2G0PC04ATVS20W5179EK" localSheetId="5" hidden="1">#REF!</definedName>
    <definedName name="BExSGNEL2G0PC04ATVS20W5179EK" localSheetId="9" hidden="1">#REF!</definedName>
    <definedName name="BExSGNEL2G0PC04ATVS20W5179EK" localSheetId="6" hidden="1">#REF!</definedName>
    <definedName name="BExSGNEL2G0PC04ATVS20W5179EK" localSheetId="10" hidden="1">#REF!</definedName>
    <definedName name="BExSGNEL2G0PC04ATVS20W5179EK" localSheetId="13" hidden="1">#REF!</definedName>
    <definedName name="BExSGNEL2G0PC04ATVS20W5179EK" localSheetId="14" hidden="1">#REF!</definedName>
    <definedName name="BExSGNEL2G0PC04ATVS20W5179EK" localSheetId="16" hidden="1">#REF!</definedName>
    <definedName name="BExSGNEL2G0PC04ATVS20W5179EK" localSheetId="15" hidden="1">#REF!</definedName>
    <definedName name="BExSGNEL2G0PC04ATVS20W5179EK" localSheetId="18" hidden="1">#REF!</definedName>
    <definedName name="BExSGNEL2G0PC04ATVS20W5179EK" localSheetId="17" hidden="1">#REF!</definedName>
    <definedName name="BExSGNEL2G0PC04ATVS20W5179EK" localSheetId="2" hidden="1">#REF!</definedName>
    <definedName name="BExSGNEL2G0PC04ATVS20W5179EK" localSheetId="0" hidden="1">#REF!</definedName>
    <definedName name="BExSGNEL2G0PC04ATVS20W5179EK" hidden="1">#REF!</definedName>
    <definedName name="BExSGOAYG73SFWOPAQV80P710GID" localSheetId="5" hidden="1">#REF!</definedName>
    <definedName name="BExSGOAYG73SFWOPAQV80P710GID" localSheetId="9" hidden="1">#REF!</definedName>
    <definedName name="BExSGOAYG73SFWOPAQV80P710GID" localSheetId="6" hidden="1">#REF!</definedName>
    <definedName name="BExSGOAYG73SFWOPAQV80P710GID" localSheetId="10" hidden="1">#REF!</definedName>
    <definedName name="BExSGOAYG73SFWOPAQV80P710GID" localSheetId="13" hidden="1">#REF!</definedName>
    <definedName name="BExSGOAYG73SFWOPAQV80P710GID" localSheetId="14" hidden="1">#REF!</definedName>
    <definedName name="BExSGOAYG73SFWOPAQV80P710GID" localSheetId="16" hidden="1">#REF!</definedName>
    <definedName name="BExSGOAYG73SFWOPAQV80P710GID" localSheetId="15" hidden="1">#REF!</definedName>
    <definedName name="BExSGOAYG73SFWOPAQV80P710GID" localSheetId="18" hidden="1">#REF!</definedName>
    <definedName name="BExSGOAYG73SFWOPAQV80P710GID" localSheetId="17" hidden="1">#REF!</definedName>
    <definedName name="BExSGOAYG73SFWOPAQV80P710GID" localSheetId="2" hidden="1">#REF!</definedName>
    <definedName name="BExSGOAYG73SFWOPAQV80P710GID" localSheetId="0" hidden="1">#REF!</definedName>
    <definedName name="BExSGOAYG73SFWOPAQV80P710GID" hidden="1">#REF!</definedName>
    <definedName name="BExSGOWJHRW7FWKLO2EHUOOGHNAF" localSheetId="5" hidden="1">#REF!</definedName>
    <definedName name="BExSGOWJHRW7FWKLO2EHUOOGHNAF" localSheetId="9" hidden="1">#REF!</definedName>
    <definedName name="BExSGOWJHRW7FWKLO2EHUOOGHNAF" localSheetId="6" hidden="1">#REF!</definedName>
    <definedName name="BExSGOWJHRW7FWKLO2EHUOOGHNAF" localSheetId="10" hidden="1">#REF!</definedName>
    <definedName name="BExSGOWJHRW7FWKLO2EHUOOGHNAF" localSheetId="13" hidden="1">#REF!</definedName>
    <definedName name="BExSGOWJHRW7FWKLO2EHUOOGHNAF" localSheetId="14" hidden="1">#REF!</definedName>
    <definedName name="BExSGOWJHRW7FWKLO2EHUOOGHNAF" localSheetId="16" hidden="1">#REF!</definedName>
    <definedName name="BExSGOWJHRW7FWKLO2EHUOOGHNAF" localSheetId="15" hidden="1">#REF!</definedName>
    <definedName name="BExSGOWJHRW7FWKLO2EHUOOGHNAF" localSheetId="18" hidden="1">#REF!</definedName>
    <definedName name="BExSGOWJHRW7FWKLO2EHUOOGHNAF" localSheetId="17" hidden="1">#REF!</definedName>
    <definedName name="BExSGOWJHRW7FWKLO2EHUOOGHNAF" localSheetId="2" hidden="1">#REF!</definedName>
    <definedName name="BExSGOWJHRW7FWKLO2EHUOOGHNAF" localSheetId="0" hidden="1">#REF!</definedName>
    <definedName name="BExSGOWJHRW7FWKLO2EHUOOGHNAF" hidden="1">#REF!</definedName>
    <definedName name="BExSGOWJTAP41ZV5Q23H7MI9C76W" localSheetId="5" hidden="1">#REF!</definedName>
    <definedName name="BExSGOWJTAP41ZV5Q23H7MI9C76W" localSheetId="9" hidden="1">#REF!</definedName>
    <definedName name="BExSGOWJTAP41ZV5Q23H7MI9C76W" localSheetId="6" hidden="1">#REF!</definedName>
    <definedName name="BExSGOWJTAP41ZV5Q23H7MI9C76W" localSheetId="10" hidden="1">#REF!</definedName>
    <definedName name="BExSGOWJTAP41ZV5Q23H7MI9C76W" localSheetId="13" hidden="1">#REF!</definedName>
    <definedName name="BExSGOWJTAP41ZV5Q23H7MI9C76W" localSheetId="14" hidden="1">#REF!</definedName>
    <definedName name="BExSGOWJTAP41ZV5Q23H7MI9C76W" localSheetId="16" hidden="1">#REF!</definedName>
    <definedName name="BExSGOWJTAP41ZV5Q23H7MI9C76W" localSheetId="15" hidden="1">#REF!</definedName>
    <definedName name="BExSGOWJTAP41ZV5Q23H7MI9C76W" localSheetId="18" hidden="1">#REF!</definedName>
    <definedName name="BExSGOWJTAP41ZV5Q23H7MI9C76W" localSheetId="17" hidden="1">#REF!</definedName>
    <definedName name="BExSGOWJTAP41ZV5Q23H7MI9C76W" localSheetId="2" hidden="1">#REF!</definedName>
    <definedName name="BExSGOWJTAP41ZV5Q23H7MI9C76W" localSheetId="0" hidden="1">#REF!</definedName>
    <definedName name="BExSGOWJTAP41ZV5Q23H7MI9C76W" hidden="1">#REF!</definedName>
    <definedName name="BExSGR5JQVX2HQ0PKCGZNSSUM1RV" localSheetId="5" hidden="1">#REF!</definedName>
    <definedName name="BExSGR5JQVX2HQ0PKCGZNSSUM1RV" localSheetId="9" hidden="1">#REF!</definedName>
    <definedName name="BExSGR5JQVX2HQ0PKCGZNSSUM1RV" localSheetId="6" hidden="1">#REF!</definedName>
    <definedName name="BExSGR5JQVX2HQ0PKCGZNSSUM1RV" localSheetId="10" hidden="1">#REF!</definedName>
    <definedName name="BExSGR5JQVX2HQ0PKCGZNSSUM1RV" localSheetId="13" hidden="1">#REF!</definedName>
    <definedName name="BExSGR5JQVX2HQ0PKCGZNSSUM1RV" localSheetId="14" hidden="1">#REF!</definedName>
    <definedName name="BExSGR5JQVX2HQ0PKCGZNSSUM1RV" localSheetId="16" hidden="1">#REF!</definedName>
    <definedName name="BExSGR5JQVX2HQ0PKCGZNSSUM1RV" localSheetId="15" hidden="1">#REF!</definedName>
    <definedName name="BExSGR5JQVX2HQ0PKCGZNSSUM1RV" localSheetId="18" hidden="1">#REF!</definedName>
    <definedName name="BExSGR5JQVX2HQ0PKCGZNSSUM1RV" localSheetId="17" hidden="1">#REF!</definedName>
    <definedName name="BExSGR5JQVX2HQ0PKCGZNSSUM1RV" localSheetId="2" hidden="1">#REF!</definedName>
    <definedName name="BExSGR5JQVX2HQ0PKCGZNSSUM1RV" localSheetId="0" hidden="1">#REF!</definedName>
    <definedName name="BExSGR5JQVX2HQ0PKCGZNSSUM1RV" hidden="1">#REF!</definedName>
    <definedName name="BExSGT3MKX7YVLVP6YLL6KVO8UGV" localSheetId="5" hidden="1">#REF!</definedName>
    <definedName name="BExSGT3MKX7YVLVP6YLL6KVO8UGV" localSheetId="9" hidden="1">#REF!</definedName>
    <definedName name="BExSGT3MKX7YVLVP6YLL6KVO8UGV" localSheetId="6" hidden="1">#REF!</definedName>
    <definedName name="BExSGT3MKX7YVLVP6YLL6KVO8UGV" localSheetId="10" hidden="1">#REF!</definedName>
    <definedName name="BExSGT3MKX7YVLVP6YLL6KVO8UGV" localSheetId="13" hidden="1">#REF!</definedName>
    <definedName name="BExSGT3MKX7YVLVP6YLL6KVO8UGV" localSheetId="14" hidden="1">#REF!</definedName>
    <definedName name="BExSGT3MKX7YVLVP6YLL6KVO8UGV" localSheetId="16" hidden="1">#REF!</definedName>
    <definedName name="BExSGT3MKX7YVLVP6YLL6KVO8UGV" localSheetId="15" hidden="1">#REF!</definedName>
    <definedName name="BExSGT3MKX7YVLVP6YLL6KVO8UGV" localSheetId="18" hidden="1">#REF!</definedName>
    <definedName name="BExSGT3MKX7YVLVP6YLL6KVO8UGV" localSheetId="17" hidden="1">#REF!</definedName>
    <definedName name="BExSGT3MKX7YVLVP6YLL6KVO8UGV" localSheetId="2" hidden="1">#REF!</definedName>
    <definedName name="BExSGT3MKX7YVLVP6YLL6KVO8UGV" localSheetId="0" hidden="1">#REF!</definedName>
    <definedName name="BExSGT3MKX7YVLVP6YLL6KVO8UGV" hidden="1">#REF!</definedName>
    <definedName name="BExSGVHX69GJZHD99DKE4RZ042B1" localSheetId="5" hidden="1">#REF!</definedName>
    <definedName name="BExSGVHX69GJZHD99DKE4RZ042B1" localSheetId="9" hidden="1">#REF!</definedName>
    <definedName name="BExSGVHX69GJZHD99DKE4RZ042B1" localSheetId="6" hidden="1">#REF!</definedName>
    <definedName name="BExSGVHX69GJZHD99DKE4RZ042B1" localSheetId="10" hidden="1">#REF!</definedName>
    <definedName name="BExSGVHX69GJZHD99DKE4RZ042B1" localSheetId="13" hidden="1">#REF!</definedName>
    <definedName name="BExSGVHX69GJZHD99DKE4RZ042B1" localSheetId="14" hidden="1">#REF!</definedName>
    <definedName name="BExSGVHX69GJZHD99DKE4RZ042B1" localSheetId="16" hidden="1">#REF!</definedName>
    <definedName name="BExSGVHX69GJZHD99DKE4RZ042B1" localSheetId="15" hidden="1">#REF!</definedName>
    <definedName name="BExSGVHX69GJZHD99DKE4RZ042B1" localSheetId="18" hidden="1">#REF!</definedName>
    <definedName name="BExSGVHX69GJZHD99DKE4RZ042B1" localSheetId="17" hidden="1">#REF!</definedName>
    <definedName name="BExSGVHX69GJZHD99DKE4RZ042B1" localSheetId="2" hidden="1">#REF!</definedName>
    <definedName name="BExSGVHX69GJZHD99DKE4RZ042B1" localSheetId="0" hidden="1">#REF!</definedName>
    <definedName name="BExSGVHX69GJZHD99DKE4RZ042B1" hidden="1">#REF!</definedName>
    <definedName name="BExSGZJO4J4ZO04E2N2ECVYS9DEZ" localSheetId="5" hidden="1">#REF!</definedName>
    <definedName name="BExSGZJO4J4ZO04E2N2ECVYS9DEZ" localSheetId="9" hidden="1">#REF!</definedName>
    <definedName name="BExSGZJO4J4ZO04E2N2ECVYS9DEZ" localSheetId="6" hidden="1">#REF!</definedName>
    <definedName name="BExSGZJO4J4ZO04E2N2ECVYS9DEZ" localSheetId="10" hidden="1">#REF!</definedName>
    <definedName name="BExSGZJO4J4ZO04E2N2ECVYS9DEZ" localSheetId="13" hidden="1">#REF!</definedName>
    <definedName name="BExSGZJO4J4ZO04E2N2ECVYS9DEZ" localSheetId="14" hidden="1">#REF!</definedName>
    <definedName name="BExSGZJO4J4ZO04E2N2ECVYS9DEZ" localSheetId="16" hidden="1">#REF!</definedName>
    <definedName name="BExSGZJO4J4ZO04E2N2ECVYS9DEZ" localSheetId="15" hidden="1">#REF!</definedName>
    <definedName name="BExSGZJO4J4ZO04E2N2ECVYS9DEZ" localSheetId="18" hidden="1">#REF!</definedName>
    <definedName name="BExSGZJO4J4ZO04E2N2ECVYS9DEZ" localSheetId="17" hidden="1">#REF!</definedName>
    <definedName name="BExSGZJO4J4ZO04E2N2ECVYS9DEZ" localSheetId="2" hidden="1">#REF!</definedName>
    <definedName name="BExSGZJO4J4ZO04E2N2ECVYS9DEZ" localSheetId="0" hidden="1">#REF!</definedName>
    <definedName name="BExSGZJO4J4ZO04E2N2ECVYS9DEZ" hidden="1">#REF!</definedName>
    <definedName name="BExSHAHFHS7MMNJR8JPVABRGBVIT" localSheetId="5" hidden="1">#REF!</definedName>
    <definedName name="BExSHAHFHS7MMNJR8JPVABRGBVIT" localSheetId="9" hidden="1">#REF!</definedName>
    <definedName name="BExSHAHFHS7MMNJR8JPVABRGBVIT" localSheetId="6" hidden="1">#REF!</definedName>
    <definedName name="BExSHAHFHS7MMNJR8JPVABRGBVIT" localSheetId="10" hidden="1">#REF!</definedName>
    <definedName name="BExSHAHFHS7MMNJR8JPVABRGBVIT" localSheetId="13" hidden="1">#REF!</definedName>
    <definedName name="BExSHAHFHS7MMNJR8JPVABRGBVIT" localSheetId="14" hidden="1">#REF!</definedName>
    <definedName name="BExSHAHFHS7MMNJR8JPVABRGBVIT" localSheetId="16" hidden="1">#REF!</definedName>
    <definedName name="BExSHAHFHS7MMNJR8JPVABRGBVIT" localSheetId="15" hidden="1">#REF!</definedName>
    <definedName name="BExSHAHFHS7MMNJR8JPVABRGBVIT" localSheetId="18" hidden="1">#REF!</definedName>
    <definedName name="BExSHAHFHS7MMNJR8JPVABRGBVIT" localSheetId="17" hidden="1">#REF!</definedName>
    <definedName name="BExSHAHFHS7MMNJR8JPVABRGBVIT" localSheetId="2" hidden="1">#REF!</definedName>
    <definedName name="BExSHAHFHS7MMNJR8JPVABRGBVIT" localSheetId="0" hidden="1">#REF!</definedName>
    <definedName name="BExSHAHFHS7MMNJR8JPVABRGBVIT" hidden="1">#REF!</definedName>
    <definedName name="BExSHGH88QZWW4RNAX4YKAZ5JEBL" localSheetId="5" hidden="1">#REF!</definedName>
    <definedName name="BExSHGH88QZWW4RNAX4YKAZ5JEBL" localSheetId="9" hidden="1">#REF!</definedName>
    <definedName name="BExSHGH88QZWW4RNAX4YKAZ5JEBL" localSheetId="6" hidden="1">#REF!</definedName>
    <definedName name="BExSHGH88QZWW4RNAX4YKAZ5JEBL" localSheetId="10" hidden="1">#REF!</definedName>
    <definedName name="BExSHGH88QZWW4RNAX4YKAZ5JEBL" localSheetId="13" hidden="1">#REF!</definedName>
    <definedName name="BExSHGH88QZWW4RNAX4YKAZ5JEBL" localSheetId="14" hidden="1">#REF!</definedName>
    <definedName name="BExSHGH88QZWW4RNAX4YKAZ5JEBL" localSheetId="16" hidden="1">#REF!</definedName>
    <definedName name="BExSHGH88QZWW4RNAX4YKAZ5JEBL" localSheetId="15" hidden="1">#REF!</definedName>
    <definedName name="BExSHGH88QZWW4RNAX4YKAZ5JEBL" localSheetId="18" hidden="1">#REF!</definedName>
    <definedName name="BExSHGH88QZWW4RNAX4YKAZ5JEBL" localSheetId="17" hidden="1">#REF!</definedName>
    <definedName name="BExSHGH88QZWW4RNAX4YKAZ5JEBL" localSheetId="2" hidden="1">#REF!</definedName>
    <definedName name="BExSHGH88QZWW4RNAX4YKAZ5JEBL" localSheetId="0" hidden="1">#REF!</definedName>
    <definedName name="BExSHGH88QZWW4RNAX4YKAZ5JEBL" hidden="1">#REF!</definedName>
    <definedName name="BExSHOKK1OO3CX9Z28C58E5J1D9W" localSheetId="5" hidden="1">#REF!</definedName>
    <definedName name="BExSHOKK1OO3CX9Z28C58E5J1D9W" localSheetId="9" hidden="1">#REF!</definedName>
    <definedName name="BExSHOKK1OO3CX9Z28C58E5J1D9W" localSheetId="6" hidden="1">#REF!</definedName>
    <definedName name="BExSHOKK1OO3CX9Z28C58E5J1D9W" localSheetId="10" hidden="1">#REF!</definedName>
    <definedName name="BExSHOKK1OO3CX9Z28C58E5J1D9W" localSheetId="13" hidden="1">#REF!</definedName>
    <definedName name="BExSHOKK1OO3CX9Z28C58E5J1D9W" localSheetId="14" hidden="1">#REF!</definedName>
    <definedName name="BExSHOKK1OO3CX9Z28C58E5J1D9W" localSheetId="16" hidden="1">#REF!</definedName>
    <definedName name="BExSHOKK1OO3CX9Z28C58E5J1D9W" localSheetId="15" hidden="1">#REF!</definedName>
    <definedName name="BExSHOKK1OO3CX9Z28C58E5J1D9W" localSheetId="18" hidden="1">#REF!</definedName>
    <definedName name="BExSHOKK1OO3CX9Z28C58E5J1D9W" localSheetId="17" hidden="1">#REF!</definedName>
    <definedName name="BExSHOKK1OO3CX9Z28C58E5J1D9W" localSheetId="2" hidden="1">#REF!</definedName>
    <definedName name="BExSHOKK1OO3CX9Z28C58E5J1D9W" localSheetId="0" hidden="1">#REF!</definedName>
    <definedName name="BExSHOKK1OO3CX9Z28C58E5J1D9W" hidden="1">#REF!</definedName>
    <definedName name="BExSHQD8KYLTQGDXIRKCHQQ7MKIH" localSheetId="5" hidden="1">#REF!</definedName>
    <definedName name="BExSHQD8KYLTQGDXIRKCHQQ7MKIH" localSheetId="9" hidden="1">#REF!</definedName>
    <definedName name="BExSHQD8KYLTQGDXIRKCHQQ7MKIH" localSheetId="6" hidden="1">#REF!</definedName>
    <definedName name="BExSHQD8KYLTQGDXIRKCHQQ7MKIH" localSheetId="10" hidden="1">#REF!</definedName>
    <definedName name="BExSHQD8KYLTQGDXIRKCHQQ7MKIH" localSheetId="13" hidden="1">#REF!</definedName>
    <definedName name="BExSHQD8KYLTQGDXIRKCHQQ7MKIH" localSheetId="14" hidden="1">#REF!</definedName>
    <definedName name="BExSHQD8KYLTQGDXIRKCHQQ7MKIH" localSheetId="16" hidden="1">#REF!</definedName>
    <definedName name="BExSHQD8KYLTQGDXIRKCHQQ7MKIH" localSheetId="15" hidden="1">#REF!</definedName>
    <definedName name="BExSHQD8KYLTQGDXIRKCHQQ7MKIH" localSheetId="18" hidden="1">#REF!</definedName>
    <definedName name="BExSHQD8KYLTQGDXIRKCHQQ7MKIH" localSheetId="17" hidden="1">#REF!</definedName>
    <definedName name="BExSHQD8KYLTQGDXIRKCHQQ7MKIH" localSheetId="2" hidden="1">#REF!</definedName>
    <definedName name="BExSHQD8KYLTQGDXIRKCHQQ7MKIH" localSheetId="0" hidden="1">#REF!</definedName>
    <definedName name="BExSHQD8KYLTQGDXIRKCHQQ7MKIH" hidden="1">#REF!</definedName>
    <definedName name="BExSHVGPIAHXI97UBLI9G4I4M29F" localSheetId="5" hidden="1">#REF!</definedName>
    <definedName name="BExSHVGPIAHXI97UBLI9G4I4M29F" localSheetId="9" hidden="1">#REF!</definedName>
    <definedName name="BExSHVGPIAHXI97UBLI9G4I4M29F" localSheetId="6" hidden="1">#REF!</definedName>
    <definedName name="BExSHVGPIAHXI97UBLI9G4I4M29F" localSheetId="10" hidden="1">#REF!</definedName>
    <definedName name="BExSHVGPIAHXI97UBLI9G4I4M29F" localSheetId="13" hidden="1">#REF!</definedName>
    <definedName name="BExSHVGPIAHXI97UBLI9G4I4M29F" localSheetId="14" hidden="1">#REF!</definedName>
    <definedName name="BExSHVGPIAHXI97UBLI9G4I4M29F" localSheetId="16" hidden="1">#REF!</definedName>
    <definedName name="BExSHVGPIAHXI97UBLI9G4I4M29F" localSheetId="15" hidden="1">#REF!</definedName>
    <definedName name="BExSHVGPIAHXI97UBLI9G4I4M29F" localSheetId="18" hidden="1">#REF!</definedName>
    <definedName name="BExSHVGPIAHXI97UBLI9G4I4M29F" localSheetId="17" hidden="1">#REF!</definedName>
    <definedName name="BExSHVGPIAHXI97UBLI9G4I4M29F" localSheetId="2" hidden="1">#REF!</definedName>
    <definedName name="BExSHVGPIAHXI97UBLI9G4I4M29F" localSheetId="0" hidden="1">#REF!</definedName>
    <definedName name="BExSHVGPIAHXI97UBLI9G4I4M29F" hidden="1">#REF!</definedName>
    <definedName name="BExSI0K2YL3HTCQAD8A7TR4QCUR6" localSheetId="5" hidden="1">#REF!</definedName>
    <definedName name="BExSI0K2YL3HTCQAD8A7TR4QCUR6" localSheetId="9" hidden="1">#REF!</definedName>
    <definedName name="BExSI0K2YL3HTCQAD8A7TR4QCUR6" localSheetId="6" hidden="1">#REF!</definedName>
    <definedName name="BExSI0K2YL3HTCQAD8A7TR4QCUR6" localSheetId="10" hidden="1">#REF!</definedName>
    <definedName name="BExSI0K2YL3HTCQAD8A7TR4QCUR6" localSheetId="13" hidden="1">#REF!</definedName>
    <definedName name="BExSI0K2YL3HTCQAD8A7TR4QCUR6" localSheetId="14" hidden="1">#REF!</definedName>
    <definedName name="BExSI0K2YL3HTCQAD8A7TR4QCUR6" localSheetId="16" hidden="1">#REF!</definedName>
    <definedName name="BExSI0K2YL3HTCQAD8A7TR4QCUR6" localSheetId="15" hidden="1">#REF!</definedName>
    <definedName name="BExSI0K2YL3HTCQAD8A7TR4QCUR6" localSheetId="18" hidden="1">#REF!</definedName>
    <definedName name="BExSI0K2YL3HTCQAD8A7TR4QCUR6" localSheetId="17" hidden="1">#REF!</definedName>
    <definedName name="BExSI0K2YL3HTCQAD8A7TR4QCUR6" localSheetId="2" hidden="1">#REF!</definedName>
    <definedName name="BExSI0K2YL3HTCQAD8A7TR4QCUR6" localSheetId="0" hidden="1">#REF!</definedName>
    <definedName name="BExSI0K2YL3HTCQAD8A7TR4QCUR6" hidden="1">#REF!</definedName>
    <definedName name="BExSIFUDNRWXWIWNGCCFOOD8WIAZ" localSheetId="5" hidden="1">#REF!</definedName>
    <definedName name="BExSIFUDNRWXWIWNGCCFOOD8WIAZ" localSheetId="9" hidden="1">#REF!</definedName>
    <definedName name="BExSIFUDNRWXWIWNGCCFOOD8WIAZ" localSheetId="6" hidden="1">#REF!</definedName>
    <definedName name="BExSIFUDNRWXWIWNGCCFOOD8WIAZ" localSheetId="10" hidden="1">#REF!</definedName>
    <definedName name="BExSIFUDNRWXWIWNGCCFOOD8WIAZ" localSheetId="13" hidden="1">#REF!</definedName>
    <definedName name="BExSIFUDNRWXWIWNGCCFOOD8WIAZ" localSheetId="14" hidden="1">#REF!</definedName>
    <definedName name="BExSIFUDNRWXWIWNGCCFOOD8WIAZ" localSheetId="16" hidden="1">#REF!</definedName>
    <definedName name="BExSIFUDNRWXWIWNGCCFOOD8WIAZ" localSheetId="15" hidden="1">#REF!</definedName>
    <definedName name="BExSIFUDNRWXWIWNGCCFOOD8WIAZ" localSheetId="18" hidden="1">#REF!</definedName>
    <definedName name="BExSIFUDNRWXWIWNGCCFOOD8WIAZ" localSheetId="17" hidden="1">#REF!</definedName>
    <definedName name="BExSIFUDNRWXWIWNGCCFOOD8WIAZ" localSheetId="2" hidden="1">#REF!</definedName>
    <definedName name="BExSIFUDNRWXWIWNGCCFOOD8WIAZ" localSheetId="0" hidden="1">#REF!</definedName>
    <definedName name="BExSIFUDNRWXWIWNGCCFOOD8WIAZ" hidden="1">#REF!</definedName>
    <definedName name="BExTTZNS2PBCR93C9IUW49UZ4I6T" localSheetId="5" hidden="1">#REF!</definedName>
    <definedName name="BExTTZNS2PBCR93C9IUW49UZ4I6T" localSheetId="9" hidden="1">#REF!</definedName>
    <definedName name="BExTTZNS2PBCR93C9IUW49UZ4I6T" localSheetId="6" hidden="1">#REF!</definedName>
    <definedName name="BExTTZNS2PBCR93C9IUW49UZ4I6T" localSheetId="10" hidden="1">#REF!</definedName>
    <definedName name="BExTTZNS2PBCR93C9IUW49UZ4I6T" localSheetId="13" hidden="1">#REF!</definedName>
    <definedName name="BExTTZNS2PBCR93C9IUW49UZ4I6T" localSheetId="14" hidden="1">#REF!</definedName>
    <definedName name="BExTTZNS2PBCR93C9IUW49UZ4I6T" localSheetId="16" hidden="1">#REF!</definedName>
    <definedName name="BExTTZNS2PBCR93C9IUW49UZ4I6T" localSheetId="15" hidden="1">#REF!</definedName>
    <definedName name="BExTTZNS2PBCR93C9IUW49UZ4I6T" localSheetId="18" hidden="1">#REF!</definedName>
    <definedName name="BExTTZNS2PBCR93C9IUW49UZ4I6T" localSheetId="17" hidden="1">#REF!</definedName>
    <definedName name="BExTTZNS2PBCR93C9IUW49UZ4I6T" localSheetId="2" hidden="1">#REF!</definedName>
    <definedName name="BExTTZNS2PBCR93C9IUW49UZ4I6T" localSheetId="0" hidden="1">#REF!</definedName>
    <definedName name="BExTTZNS2PBCR93C9IUW49UZ4I6T" hidden="1">#REF!</definedName>
    <definedName name="BExTU2YFQ25JQ6MEMRHHN66VLTPJ" localSheetId="5" hidden="1">#REF!</definedName>
    <definedName name="BExTU2YFQ25JQ6MEMRHHN66VLTPJ" localSheetId="9" hidden="1">#REF!</definedName>
    <definedName name="BExTU2YFQ25JQ6MEMRHHN66VLTPJ" localSheetId="6" hidden="1">#REF!</definedName>
    <definedName name="BExTU2YFQ25JQ6MEMRHHN66VLTPJ" localSheetId="10" hidden="1">#REF!</definedName>
    <definedName name="BExTU2YFQ25JQ6MEMRHHN66VLTPJ" localSheetId="13" hidden="1">#REF!</definedName>
    <definedName name="BExTU2YFQ25JQ6MEMRHHN66VLTPJ" localSheetId="14" hidden="1">#REF!</definedName>
    <definedName name="BExTU2YFQ25JQ6MEMRHHN66VLTPJ" localSheetId="16" hidden="1">#REF!</definedName>
    <definedName name="BExTU2YFQ25JQ6MEMRHHN66VLTPJ" localSheetId="15" hidden="1">#REF!</definedName>
    <definedName name="BExTU2YFQ25JQ6MEMRHHN66VLTPJ" localSheetId="18" hidden="1">#REF!</definedName>
    <definedName name="BExTU2YFQ25JQ6MEMRHHN66VLTPJ" localSheetId="17" hidden="1">#REF!</definedName>
    <definedName name="BExTU2YFQ25JQ6MEMRHHN66VLTPJ" localSheetId="2" hidden="1">#REF!</definedName>
    <definedName name="BExTU2YFQ25JQ6MEMRHHN66VLTPJ" localSheetId="0" hidden="1">#REF!</definedName>
    <definedName name="BExTU2YFQ25JQ6MEMRHHN66VLTPJ" hidden="1">#REF!</definedName>
    <definedName name="BExTU75IOII1V5O0C9X2VAYYVJUG" localSheetId="5" hidden="1">#REF!</definedName>
    <definedName name="BExTU75IOII1V5O0C9X2VAYYVJUG" localSheetId="9" hidden="1">#REF!</definedName>
    <definedName name="BExTU75IOII1V5O0C9X2VAYYVJUG" localSheetId="6" hidden="1">#REF!</definedName>
    <definedName name="BExTU75IOII1V5O0C9X2VAYYVJUG" localSheetId="10" hidden="1">#REF!</definedName>
    <definedName name="BExTU75IOII1V5O0C9X2VAYYVJUG" localSheetId="13" hidden="1">#REF!</definedName>
    <definedName name="BExTU75IOII1V5O0C9X2VAYYVJUG" localSheetId="14" hidden="1">#REF!</definedName>
    <definedName name="BExTU75IOII1V5O0C9X2VAYYVJUG" localSheetId="16" hidden="1">#REF!</definedName>
    <definedName name="BExTU75IOII1V5O0C9X2VAYYVJUG" localSheetId="15" hidden="1">#REF!</definedName>
    <definedName name="BExTU75IOII1V5O0C9X2VAYYVJUG" localSheetId="18" hidden="1">#REF!</definedName>
    <definedName name="BExTU75IOII1V5O0C9X2VAYYVJUG" localSheetId="17" hidden="1">#REF!</definedName>
    <definedName name="BExTU75IOII1V5O0C9X2VAYYVJUG" localSheetId="2" hidden="1">#REF!</definedName>
    <definedName name="BExTU75IOII1V5O0C9X2VAYYVJUG" localSheetId="0" hidden="1">#REF!</definedName>
    <definedName name="BExTU75IOII1V5O0C9X2VAYYVJUG" hidden="1">#REF!</definedName>
    <definedName name="BExTUA5F7V4LUIIAM17J3A8XF3JE" localSheetId="5" hidden="1">#REF!</definedName>
    <definedName name="BExTUA5F7V4LUIIAM17J3A8XF3JE" localSheetId="9" hidden="1">#REF!</definedName>
    <definedName name="BExTUA5F7V4LUIIAM17J3A8XF3JE" localSheetId="6" hidden="1">#REF!</definedName>
    <definedName name="BExTUA5F7V4LUIIAM17J3A8XF3JE" localSheetId="10" hidden="1">#REF!</definedName>
    <definedName name="BExTUA5F7V4LUIIAM17J3A8XF3JE" localSheetId="13" hidden="1">#REF!</definedName>
    <definedName name="BExTUA5F7V4LUIIAM17J3A8XF3JE" localSheetId="14" hidden="1">#REF!</definedName>
    <definedName name="BExTUA5F7V4LUIIAM17J3A8XF3JE" localSheetId="16" hidden="1">#REF!</definedName>
    <definedName name="BExTUA5F7V4LUIIAM17J3A8XF3JE" localSheetId="15" hidden="1">#REF!</definedName>
    <definedName name="BExTUA5F7V4LUIIAM17J3A8XF3JE" localSheetId="18" hidden="1">#REF!</definedName>
    <definedName name="BExTUA5F7V4LUIIAM17J3A8XF3JE" localSheetId="17" hidden="1">#REF!</definedName>
    <definedName name="BExTUA5F7V4LUIIAM17J3A8XF3JE" localSheetId="2" hidden="1">#REF!</definedName>
    <definedName name="BExTUA5F7V4LUIIAM17J3A8XF3JE" localSheetId="0" hidden="1">#REF!</definedName>
    <definedName name="BExTUA5F7V4LUIIAM17J3A8XF3JE" hidden="1">#REF!</definedName>
    <definedName name="BExTUBY3AA9B91YRRWFOT21LUL8Q" localSheetId="5" hidden="1">#REF!</definedName>
    <definedName name="BExTUBY3AA9B91YRRWFOT21LUL8Q" localSheetId="9" hidden="1">#REF!</definedName>
    <definedName name="BExTUBY3AA9B91YRRWFOT21LUL8Q" localSheetId="6" hidden="1">#REF!</definedName>
    <definedName name="BExTUBY3AA9B91YRRWFOT21LUL8Q" localSheetId="10" hidden="1">#REF!</definedName>
    <definedName name="BExTUBY3AA9B91YRRWFOT21LUL8Q" localSheetId="13" hidden="1">#REF!</definedName>
    <definedName name="BExTUBY3AA9B91YRRWFOT21LUL8Q" localSheetId="14" hidden="1">#REF!</definedName>
    <definedName name="BExTUBY3AA9B91YRRWFOT21LUL8Q" localSheetId="16" hidden="1">#REF!</definedName>
    <definedName name="BExTUBY3AA9B91YRRWFOT21LUL8Q" localSheetId="15" hidden="1">#REF!</definedName>
    <definedName name="BExTUBY3AA9B91YRRWFOT21LUL8Q" localSheetId="18" hidden="1">#REF!</definedName>
    <definedName name="BExTUBY3AA9B91YRRWFOT21LUL8Q" localSheetId="17" hidden="1">#REF!</definedName>
    <definedName name="BExTUBY3AA9B91YRRWFOT21LUL8Q" localSheetId="2" hidden="1">#REF!</definedName>
    <definedName name="BExTUBY3AA9B91YRRWFOT21LUL8Q" localSheetId="0" hidden="1">#REF!</definedName>
    <definedName name="BExTUBY3AA9B91YRRWFOT21LUL8Q" hidden="1">#REF!</definedName>
    <definedName name="BExTUJ53ANGZ3H1KDK4CR4Q0OD6P" localSheetId="5" hidden="1">#REF!</definedName>
    <definedName name="BExTUJ53ANGZ3H1KDK4CR4Q0OD6P" localSheetId="9" hidden="1">#REF!</definedName>
    <definedName name="BExTUJ53ANGZ3H1KDK4CR4Q0OD6P" localSheetId="6" hidden="1">#REF!</definedName>
    <definedName name="BExTUJ53ANGZ3H1KDK4CR4Q0OD6P" localSheetId="10" hidden="1">#REF!</definedName>
    <definedName name="BExTUJ53ANGZ3H1KDK4CR4Q0OD6P" localSheetId="13" hidden="1">#REF!</definedName>
    <definedName name="BExTUJ53ANGZ3H1KDK4CR4Q0OD6P" localSheetId="14" hidden="1">#REF!</definedName>
    <definedName name="BExTUJ53ANGZ3H1KDK4CR4Q0OD6P" localSheetId="16" hidden="1">#REF!</definedName>
    <definedName name="BExTUJ53ANGZ3H1KDK4CR4Q0OD6P" localSheetId="15" hidden="1">#REF!</definedName>
    <definedName name="BExTUJ53ANGZ3H1KDK4CR4Q0OD6P" localSheetId="18" hidden="1">#REF!</definedName>
    <definedName name="BExTUJ53ANGZ3H1KDK4CR4Q0OD6P" localSheetId="17" hidden="1">#REF!</definedName>
    <definedName name="BExTUJ53ANGZ3H1KDK4CR4Q0OD6P" localSheetId="2" hidden="1">#REF!</definedName>
    <definedName name="BExTUJ53ANGZ3H1KDK4CR4Q0OD6P" localSheetId="0" hidden="1">#REF!</definedName>
    <definedName name="BExTUJ53ANGZ3H1KDK4CR4Q0OD6P" hidden="1">#REF!</definedName>
    <definedName name="BExTUKXSZBM7C57G6NGLWGU4WOHY" localSheetId="5" hidden="1">#REF!</definedName>
    <definedName name="BExTUKXSZBM7C57G6NGLWGU4WOHY" localSheetId="9" hidden="1">#REF!</definedName>
    <definedName name="BExTUKXSZBM7C57G6NGLWGU4WOHY" localSheetId="6" hidden="1">#REF!</definedName>
    <definedName name="BExTUKXSZBM7C57G6NGLWGU4WOHY" localSheetId="10" hidden="1">#REF!</definedName>
    <definedName name="BExTUKXSZBM7C57G6NGLWGU4WOHY" localSheetId="13" hidden="1">#REF!</definedName>
    <definedName name="BExTUKXSZBM7C57G6NGLWGU4WOHY" localSheetId="14" hidden="1">#REF!</definedName>
    <definedName name="BExTUKXSZBM7C57G6NGLWGU4WOHY" localSheetId="16" hidden="1">#REF!</definedName>
    <definedName name="BExTUKXSZBM7C57G6NGLWGU4WOHY" localSheetId="15" hidden="1">#REF!</definedName>
    <definedName name="BExTUKXSZBM7C57G6NGLWGU4WOHY" localSheetId="18" hidden="1">#REF!</definedName>
    <definedName name="BExTUKXSZBM7C57G6NGLWGU4WOHY" localSheetId="17" hidden="1">#REF!</definedName>
    <definedName name="BExTUKXSZBM7C57G6NGLWGU4WOHY" localSheetId="2" hidden="1">#REF!</definedName>
    <definedName name="BExTUKXSZBM7C57G6NGLWGU4WOHY" localSheetId="0" hidden="1">#REF!</definedName>
    <definedName name="BExTUKXSZBM7C57G6NGLWGU4WOHY" hidden="1">#REF!</definedName>
    <definedName name="BExTUNC5INBE8Y5OA5GQUTXX6QJW" localSheetId="5" hidden="1">#REF!</definedName>
    <definedName name="BExTUNC5INBE8Y5OA5GQUTXX6QJW" localSheetId="9" hidden="1">#REF!</definedName>
    <definedName name="BExTUNC5INBE8Y5OA5GQUTXX6QJW" localSheetId="6" hidden="1">#REF!</definedName>
    <definedName name="BExTUNC5INBE8Y5OA5GQUTXX6QJW" localSheetId="10" hidden="1">#REF!</definedName>
    <definedName name="BExTUNC5INBE8Y5OA5GQUTXX6QJW" localSheetId="13" hidden="1">#REF!</definedName>
    <definedName name="BExTUNC5INBE8Y5OA5GQUTXX6QJW" localSheetId="14" hidden="1">#REF!</definedName>
    <definedName name="BExTUNC5INBE8Y5OA5GQUTXX6QJW" localSheetId="16" hidden="1">#REF!</definedName>
    <definedName name="BExTUNC5INBE8Y5OA5GQUTXX6QJW" localSheetId="15" hidden="1">#REF!</definedName>
    <definedName name="BExTUNC5INBE8Y5OA5GQUTXX6QJW" localSheetId="18" hidden="1">#REF!</definedName>
    <definedName name="BExTUNC5INBE8Y5OA5GQUTXX6QJW" localSheetId="17" hidden="1">#REF!</definedName>
    <definedName name="BExTUNC5INBE8Y5OA5GQUTXX6QJW" localSheetId="2" hidden="1">#REF!</definedName>
    <definedName name="BExTUNC5INBE8Y5OA5GQUTXX6QJW" localSheetId="0" hidden="1">#REF!</definedName>
    <definedName name="BExTUNC5INBE8Y5OA5GQUTXX6QJW" hidden="1">#REF!</definedName>
    <definedName name="BExTUSQCFFYZCDNHWHADBC2E1ZP1" localSheetId="5" hidden="1">#REF!</definedName>
    <definedName name="BExTUSQCFFYZCDNHWHADBC2E1ZP1" localSheetId="9" hidden="1">#REF!</definedName>
    <definedName name="BExTUSQCFFYZCDNHWHADBC2E1ZP1" localSheetId="6" hidden="1">#REF!</definedName>
    <definedName name="BExTUSQCFFYZCDNHWHADBC2E1ZP1" localSheetId="10" hidden="1">#REF!</definedName>
    <definedName name="BExTUSQCFFYZCDNHWHADBC2E1ZP1" localSheetId="13" hidden="1">#REF!</definedName>
    <definedName name="BExTUSQCFFYZCDNHWHADBC2E1ZP1" localSheetId="14" hidden="1">#REF!</definedName>
    <definedName name="BExTUSQCFFYZCDNHWHADBC2E1ZP1" localSheetId="16" hidden="1">#REF!</definedName>
    <definedName name="BExTUSQCFFYZCDNHWHADBC2E1ZP1" localSheetId="15" hidden="1">#REF!</definedName>
    <definedName name="BExTUSQCFFYZCDNHWHADBC2E1ZP1" localSheetId="18" hidden="1">#REF!</definedName>
    <definedName name="BExTUSQCFFYZCDNHWHADBC2E1ZP1" localSheetId="17" hidden="1">#REF!</definedName>
    <definedName name="BExTUSQCFFYZCDNHWHADBC2E1ZP1" localSheetId="2" hidden="1">#REF!</definedName>
    <definedName name="BExTUSQCFFYZCDNHWHADBC2E1ZP1" localSheetId="0" hidden="1">#REF!</definedName>
    <definedName name="BExTUSQCFFYZCDNHWHADBC2E1ZP1" hidden="1">#REF!</definedName>
    <definedName name="BExTUV4NQDZVAENZPSZGF7A3DDFN" localSheetId="5" hidden="1">#REF!</definedName>
    <definedName name="BExTUV4NQDZVAENZPSZGF7A3DDFN" localSheetId="9" hidden="1">#REF!</definedName>
    <definedName name="BExTUV4NQDZVAENZPSZGF7A3DDFN" localSheetId="6" hidden="1">#REF!</definedName>
    <definedName name="BExTUV4NQDZVAENZPSZGF7A3DDFN" localSheetId="10" hidden="1">#REF!</definedName>
    <definedName name="BExTUV4NQDZVAENZPSZGF7A3DDFN" localSheetId="13" hidden="1">#REF!</definedName>
    <definedName name="BExTUV4NQDZVAENZPSZGF7A3DDFN" localSheetId="14" hidden="1">#REF!</definedName>
    <definedName name="BExTUV4NQDZVAENZPSZGF7A3DDFN" localSheetId="16" hidden="1">#REF!</definedName>
    <definedName name="BExTUV4NQDZVAENZPSZGF7A3DDFN" localSheetId="15" hidden="1">#REF!</definedName>
    <definedName name="BExTUV4NQDZVAENZPSZGF7A3DDFN" localSheetId="18" hidden="1">#REF!</definedName>
    <definedName name="BExTUV4NQDZVAENZPSZGF7A3DDFN" localSheetId="17" hidden="1">#REF!</definedName>
    <definedName name="BExTUV4NQDZVAENZPSZGF7A3DDFN" localSheetId="2" hidden="1">#REF!</definedName>
    <definedName name="BExTUV4NQDZVAENZPSZGF7A3DDFN" localSheetId="0" hidden="1">#REF!</definedName>
    <definedName name="BExTUV4NQDZVAENZPSZGF7A3DDFN" hidden="1">#REF!</definedName>
    <definedName name="BExTUVFGOJEYS28JURA5KHQFDU5J" localSheetId="5" hidden="1">#REF!</definedName>
    <definedName name="BExTUVFGOJEYS28JURA5KHQFDU5J" localSheetId="9" hidden="1">#REF!</definedName>
    <definedName name="BExTUVFGOJEYS28JURA5KHQFDU5J" localSheetId="6" hidden="1">#REF!</definedName>
    <definedName name="BExTUVFGOJEYS28JURA5KHQFDU5J" localSheetId="10" hidden="1">#REF!</definedName>
    <definedName name="BExTUVFGOJEYS28JURA5KHQFDU5J" localSheetId="13" hidden="1">#REF!</definedName>
    <definedName name="BExTUVFGOJEYS28JURA5KHQFDU5J" localSheetId="14" hidden="1">#REF!</definedName>
    <definedName name="BExTUVFGOJEYS28JURA5KHQFDU5J" localSheetId="16" hidden="1">#REF!</definedName>
    <definedName name="BExTUVFGOJEYS28JURA5KHQFDU5J" localSheetId="15" hidden="1">#REF!</definedName>
    <definedName name="BExTUVFGOJEYS28JURA5KHQFDU5J" localSheetId="18" hidden="1">#REF!</definedName>
    <definedName name="BExTUVFGOJEYS28JURA5KHQFDU5J" localSheetId="17" hidden="1">#REF!</definedName>
    <definedName name="BExTUVFGOJEYS28JURA5KHQFDU5J" localSheetId="2" hidden="1">#REF!</definedName>
    <definedName name="BExTUVFGOJEYS28JURA5KHQFDU5J" localSheetId="0" hidden="1">#REF!</definedName>
    <definedName name="BExTUVFGOJEYS28JURA5KHQFDU5J" hidden="1">#REF!</definedName>
    <definedName name="BExTUW10U40QCYGHM5NJ3YR1O5SP" localSheetId="5" hidden="1">#REF!</definedName>
    <definedName name="BExTUW10U40QCYGHM5NJ3YR1O5SP" localSheetId="9" hidden="1">#REF!</definedName>
    <definedName name="BExTUW10U40QCYGHM5NJ3YR1O5SP" localSheetId="6" hidden="1">#REF!</definedName>
    <definedName name="BExTUW10U40QCYGHM5NJ3YR1O5SP" localSheetId="10" hidden="1">#REF!</definedName>
    <definedName name="BExTUW10U40QCYGHM5NJ3YR1O5SP" localSheetId="13" hidden="1">#REF!</definedName>
    <definedName name="BExTUW10U40QCYGHM5NJ3YR1O5SP" localSheetId="14" hidden="1">#REF!</definedName>
    <definedName name="BExTUW10U40QCYGHM5NJ3YR1O5SP" localSheetId="16" hidden="1">#REF!</definedName>
    <definedName name="BExTUW10U40QCYGHM5NJ3YR1O5SP" localSheetId="15" hidden="1">#REF!</definedName>
    <definedName name="BExTUW10U40QCYGHM5NJ3YR1O5SP" localSheetId="18" hidden="1">#REF!</definedName>
    <definedName name="BExTUW10U40QCYGHM5NJ3YR1O5SP" localSheetId="17" hidden="1">#REF!</definedName>
    <definedName name="BExTUW10U40QCYGHM5NJ3YR1O5SP" localSheetId="2" hidden="1">#REF!</definedName>
    <definedName name="BExTUW10U40QCYGHM5NJ3YR1O5SP" localSheetId="0" hidden="1">#REF!</definedName>
    <definedName name="BExTUW10U40QCYGHM5NJ3YR1O5SP" hidden="1">#REF!</definedName>
    <definedName name="BExTUWXFQHINU66YG82BI20ATMB5" localSheetId="5" hidden="1">#REF!</definedName>
    <definedName name="BExTUWXFQHINU66YG82BI20ATMB5" localSheetId="9" hidden="1">#REF!</definedName>
    <definedName name="BExTUWXFQHINU66YG82BI20ATMB5" localSheetId="6" hidden="1">#REF!</definedName>
    <definedName name="BExTUWXFQHINU66YG82BI20ATMB5" localSheetId="10" hidden="1">#REF!</definedName>
    <definedName name="BExTUWXFQHINU66YG82BI20ATMB5" localSheetId="13" hidden="1">#REF!</definedName>
    <definedName name="BExTUWXFQHINU66YG82BI20ATMB5" localSheetId="14" hidden="1">#REF!</definedName>
    <definedName name="BExTUWXFQHINU66YG82BI20ATMB5" localSheetId="16" hidden="1">#REF!</definedName>
    <definedName name="BExTUWXFQHINU66YG82BI20ATMB5" localSheetId="15" hidden="1">#REF!</definedName>
    <definedName name="BExTUWXFQHINU66YG82BI20ATMB5" localSheetId="18" hidden="1">#REF!</definedName>
    <definedName name="BExTUWXFQHINU66YG82BI20ATMB5" localSheetId="17" hidden="1">#REF!</definedName>
    <definedName name="BExTUWXFQHINU66YG82BI20ATMB5" localSheetId="2" hidden="1">#REF!</definedName>
    <definedName name="BExTUWXFQHINU66YG82BI20ATMB5" localSheetId="0" hidden="1">#REF!</definedName>
    <definedName name="BExTUWXFQHINU66YG82BI20ATMB5" hidden="1">#REF!</definedName>
    <definedName name="BExTUY9WNSJ91GV8CP0SKJTEIV82" localSheetId="9" hidden="1">[40]ZZCOOM_M03_Q004!#REF!</definedName>
    <definedName name="BExTUY9WNSJ91GV8CP0SKJTEIV82" localSheetId="6" hidden="1">[40]ZZCOOM_M03_Q004!#REF!</definedName>
    <definedName name="BExTUY9WNSJ91GV8CP0SKJTEIV82" localSheetId="10" hidden="1">#REF!</definedName>
    <definedName name="BExTUY9WNSJ91GV8CP0SKJTEIV82" localSheetId="13" hidden="1">#REF!</definedName>
    <definedName name="BExTUY9WNSJ91GV8CP0SKJTEIV82" localSheetId="14" hidden="1">#REF!</definedName>
    <definedName name="BExTUY9WNSJ91GV8CP0SKJTEIV82" localSheetId="16" hidden="1">[40]ZZCOOM_M03_Q004!#REF!</definedName>
    <definedName name="BExTUY9WNSJ91GV8CP0SKJTEIV82" localSheetId="15" hidden="1">[40]ZZCOOM_M03_Q004!#REF!</definedName>
    <definedName name="BExTUY9WNSJ91GV8CP0SKJTEIV82" localSheetId="18" hidden="1">[40]ZZCOOM_M03_Q004!#REF!</definedName>
    <definedName name="BExTUY9WNSJ91GV8CP0SKJTEIV82" localSheetId="17" hidden="1">[40]ZZCOOM_M03_Q004!#REF!</definedName>
    <definedName name="BExTUY9WNSJ91GV8CP0SKJTEIV82" localSheetId="2" hidden="1">#REF!</definedName>
    <definedName name="BExTUY9WNSJ91GV8CP0SKJTEIV82" localSheetId="0" hidden="1">[40]ZZCOOM_M03_Q004!#REF!</definedName>
    <definedName name="BExTUY9WNSJ91GV8CP0SKJTEIV82" hidden="1">[40]ZZCOOM_M03_Q004!#REF!</definedName>
    <definedName name="BExTV67VIM8PV6KO253M4DUBJQLC" localSheetId="5" hidden="1">#REF!</definedName>
    <definedName name="BExTV67VIM8PV6KO253M4DUBJQLC" localSheetId="9" hidden="1">#REF!</definedName>
    <definedName name="BExTV67VIM8PV6KO253M4DUBJQLC" localSheetId="6" hidden="1">#REF!</definedName>
    <definedName name="BExTV67VIM8PV6KO253M4DUBJQLC" localSheetId="10" hidden="1">#REF!</definedName>
    <definedName name="BExTV67VIM8PV6KO253M4DUBJQLC" localSheetId="13" hidden="1">#REF!</definedName>
    <definedName name="BExTV67VIM8PV6KO253M4DUBJQLC" localSheetId="14" hidden="1">#REF!</definedName>
    <definedName name="BExTV67VIM8PV6KO253M4DUBJQLC" localSheetId="16" hidden="1">#REF!</definedName>
    <definedName name="BExTV67VIM8PV6KO253M4DUBJQLC" localSheetId="15" hidden="1">#REF!</definedName>
    <definedName name="BExTV67VIM8PV6KO253M4DUBJQLC" localSheetId="18" hidden="1">#REF!</definedName>
    <definedName name="BExTV67VIM8PV6KO253M4DUBJQLC" localSheetId="17" hidden="1">#REF!</definedName>
    <definedName name="BExTV67VIM8PV6KO253M4DUBJQLC" localSheetId="2" hidden="1">#REF!</definedName>
    <definedName name="BExTV67VIM8PV6KO253M4DUBJQLC" localSheetId="0" hidden="1">#REF!</definedName>
    <definedName name="BExTV67VIM8PV6KO253M4DUBJQLC" hidden="1">#REF!</definedName>
    <definedName name="BExTVELZCF2YA5L6F23BYZZR6WHF" localSheetId="5" hidden="1">#REF!</definedName>
    <definedName name="BExTVELZCF2YA5L6F23BYZZR6WHF" localSheetId="9" hidden="1">#REF!</definedName>
    <definedName name="BExTVELZCF2YA5L6F23BYZZR6WHF" localSheetId="6" hidden="1">#REF!</definedName>
    <definedName name="BExTVELZCF2YA5L6F23BYZZR6WHF" localSheetId="10" hidden="1">#REF!</definedName>
    <definedName name="BExTVELZCF2YA5L6F23BYZZR6WHF" localSheetId="13" hidden="1">#REF!</definedName>
    <definedName name="BExTVELZCF2YA5L6F23BYZZR6WHF" localSheetId="14" hidden="1">#REF!</definedName>
    <definedName name="BExTVELZCF2YA5L6F23BYZZR6WHF" localSheetId="16" hidden="1">#REF!</definedName>
    <definedName name="BExTVELZCF2YA5L6F23BYZZR6WHF" localSheetId="15" hidden="1">#REF!</definedName>
    <definedName name="BExTVELZCF2YA5L6F23BYZZR6WHF" localSheetId="18" hidden="1">#REF!</definedName>
    <definedName name="BExTVELZCF2YA5L6F23BYZZR6WHF" localSheetId="17" hidden="1">#REF!</definedName>
    <definedName name="BExTVELZCF2YA5L6F23BYZZR6WHF" localSheetId="2" hidden="1">#REF!</definedName>
    <definedName name="BExTVELZCF2YA5L6F23BYZZR6WHF" localSheetId="0" hidden="1">#REF!</definedName>
    <definedName name="BExTVELZCF2YA5L6F23BYZZR6WHF" hidden="1">#REF!</definedName>
    <definedName name="BExTVGPIQZ99YFXUC8OONUX5BD42" localSheetId="5" hidden="1">#REF!</definedName>
    <definedName name="BExTVGPIQZ99YFXUC8OONUX5BD42" localSheetId="9" hidden="1">#REF!</definedName>
    <definedName name="BExTVGPIQZ99YFXUC8OONUX5BD42" localSheetId="6" hidden="1">#REF!</definedName>
    <definedName name="BExTVGPIQZ99YFXUC8OONUX5BD42" localSheetId="10" hidden="1">#REF!</definedName>
    <definedName name="BExTVGPIQZ99YFXUC8OONUX5BD42" localSheetId="13" hidden="1">#REF!</definedName>
    <definedName name="BExTVGPIQZ99YFXUC8OONUX5BD42" localSheetId="14" hidden="1">#REF!</definedName>
    <definedName name="BExTVGPIQZ99YFXUC8OONUX5BD42" localSheetId="16" hidden="1">#REF!</definedName>
    <definedName name="BExTVGPIQZ99YFXUC8OONUX5BD42" localSheetId="15" hidden="1">#REF!</definedName>
    <definedName name="BExTVGPIQZ99YFXUC8OONUX5BD42" localSheetId="18" hidden="1">#REF!</definedName>
    <definedName name="BExTVGPIQZ99YFXUC8OONUX5BD42" localSheetId="17" hidden="1">#REF!</definedName>
    <definedName name="BExTVGPIQZ99YFXUC8OONUX5BD42" localSheetId="2" hidden="1">#REF!</definedName>
    <definedName name="BExTVGPIQZ99YFXUC8OONUX5BD42" localSheetId="0" hidden="1">#REF!</definedName>
    <definedName name="BExTVGPIQZ99YFXUC8OONUX5BD42" hidden="1">#REF!</definedName>
    <definedName name="BExTVQG4F5RF0LZXG06AZ6EU1GQ3" localSheetId="5" hidden="1">#REF!</definedName>
    <definedName name="BExTVQG4F5RF0LZXG06AZ6EU1GQ3" localSheetId="9" hidden="1">#REF!</definedName>
    <definedName name="BExTVQG4F5RF0LZXG06AZ6EU1GQ3" localSheetId="6" hidden="1">#REF!</definedName>
    <definedName name="BExTVQG4F5RF0LZXG06AZ6EU1GQ3" localSheetId="10" hidden="1">#REF!</definedName>
    <definedName name="BExTVQG4F5RF0LZXG06AZ6EU1GQ3" localSheetId="13" hidden="1">#REF!</definedName>
    <definedName name="BExTVQG4F5RF0LZXG06AZ6EU1GQ3" localSheetId="14" hidden="1">#REF!</definedName>
    <definedName name="BExTVQG4F5RF0LZXG06AZ6EU1GQ3" localSheetId="16" hidden="1">#REF!</definedName>
    <definedName name="BExTVQG4F5RF0LZXG06AZ6EU1GQ3" localSheetId="15" hidden="1">#REF!</definedName>
    <definedName name="BExTVQG4F5RF0LZXG06AZ6EU1GQ3" localSheetId="18" hidden="1">#REF!</definedName>
    <definedName name="BExTVQG4F5RF0LZXG06AZ6EU1GQ3" localSheetId="17" hidden="1">#REF!</definedName>
    <definedName name="BExTVQG4F5RF0LZXG06AZ6EU1GQ3" localSheetId="2" hidden="1">#REF!</definedName>
    <definedName name="BExTVQG4F5RF0LZXG06AZ6EU1GQ3" localSheetId="0" hidden="1">#REF!</definedName>
    <definedName name="BExTVQG4F5RF0LZXG06AZ6EU1GQ3" hidden="1">#REF!</definedName>
    <definedName name="BExTVZQLP9VFLEYQ9280W13X7E8K" localSheetId="5" hidden="1">#REF!</definedName>
    <definedName name="BExTVZQLP9VFLEYQ9280W13X7E8K" localSheetId="9" hidden="1">#REF!</definedName>
    <definedName name="BExTVZQLP9VFLEYQ9280W13X7E8K" localSheetId="6" hidden="1">#REF!</definedName>
    <definedName name="BExTVZQLP9VFLEYQ9280W13X7E8K" localSheetId="10" hidden="1">#REF!</definedName>
    <definedName name="BExTVZQLP9VFLEYQ9280W13X7E8K" localSheetId="13" hidden="1">#REF!</definedName>
    <definedName name="BExTVZQLP9VFLEYQ9280W13X7E8K" localSheetId="14" hidden="1">#REF!</definedName>
    <definedName name="BExTVZQLP9VFLEYQ9280W13X7E8K" localSheetId="16" hidden="1">#REF!</definedName>
    <definedName name="BExTVZQLP9VFLEYQ9280W13X7E8K" localSheetId="15" hidden="1">#REF!</definedName>
    <definedName name="BExTVZQLP9VFLEYQ9280W13X7E8K" localSheetId="18" hidden="1">#REF!</definedName>
    <definedName name="BExTVZQLP9VFLEYQ9280W13X7E8K" localSheetId="17" hidden="1">#REF!</definedName>
    <definedName name="BExTVZQLP9VFLEYQ9280W13X7E8K" localSheetId="2" hidden="1">#REF!</definedName>
    <definedName name="BExTVZQLP9VFLEYQ9280W13X7E8K" localSheetId="0" hidden="1">#REF!</definedName>
    <definedName name="BExTVZQLP9VFLEYQ9280W13X7E8K" hidden="1">#REF!</definedName>
    <definedName name="BExTWB4LA1PODQOH4LDTHQKBN16K" localSheetId="5" hidden="1">#REF!</definedName>
    <definedName name="BExTWB4LA1PODQOH4LDTHQKBN16K" localSheetId="9" hidden="1">#REF!</definedName>
    <definedName name="BExTWB4LA1PODQOH4LDTHQKBN16K" localSheetId="6" hidden="1">#REF!</definedName>
    <definedName name="BExTWB4LA1PODQOH4LDTHQKBN16K" localSheetId="10" hidden="1">#REF!</definedName>
    <definedName name="BExTWB4LA1PODQOH4LDTHQKBN16K" localSheetId="13" hidden="1">#REF!</definedName>
    <definedName name="BExTWB4LA1PODQOH4LDTHQKBN16K" localSheetId="14" hidden="1">#REF!</definedName>
    <definedName name="BExTWB4LA1PODQOH4LDTHQKBN16K" localSheetId="16" hidden="1">#REF!</definedName>
    <definedName name="BExTWB4LA1PODQOH4LDTHQKBN16K" localSheetId="15" hidden="1">#REF!</definedName>
    <definedName name="BExTWB4LA1PODQOH4LDTHQKBN16K" localSheetId="18" hidden="1">#REF!</definedName>
    <definedName name="BExTWB4LA1PODQOH4LDTHQKBN16K" localSheetId="17" hidden="1">#REF!</definedName>
    <definedName name="BExTWB4LA1PODQOH4LDTHQKBN16K" localSheetId="2" hidden="1">#REF!</definedName>
    <definedName name="BExTWB4LA1PODQOH4LDTHQKBN16K" localSheetId="0" hidden="1">#REF!</definedName>
    <definedName name="BExTWB4LA1PODQOH4LDTHQKBN16K" hidden="1">#REF!</definedName>
    <definedName name="BExTWI0Q8AWXUA3ZN7I5V3QK2KM1" localSheetId="5" hidden="1">#REF!</definedName>
    <definedName name="BExTWI0Q8AWXUA3ZN7I5V3QK2KM1" localSheetId="9" hidden="1">#REF!</definedName>
    <definedName name="BExTWI0Q8AWXUA3ZN7I5V3QK2KM1" localSheetId="6" hidden="1">#REF!</definedName>
    <definedName name="BExTWI0Q8AWXUA3ZN7I5V3QK2KM1" localSheetId="10" hidden="1">#REF!</definedName>
    <definedName name="BExTWI0Q8AWXUA3ZN7I5V3QK2KM1" localSheetId="13" hidden="1">#REF!</definedName>
    <definedName name="BExTWI0Q8AWXUA3ZN7I5V3QK2KM1" localSheetId="14" hidden="1">#REF!</definedName>
    <definedName name="BExTWI0Q8AWXUA3ZN7I5V3QK2KM1" localSheetId="16" hidden="1">#REF!</definedName>
    <definedName name="BExTWI0Q8AWXUA3ZN7I5V3QK2KM1" localSheetId="15" hidden="1">#REF!</definedName>
    <definedName name="BExTWI0Q8AWXUA3ZN7I5V3QK2KM1" localSheetId="18" hidden="1">#REF!</definedName>
    <definedName name="BExTWI0Q8AWXUA3ZN7I5V3QK2KM1" localSheetId="17" hidden="1">#REF!</definedName>
    <definedName name="BExTWI0Q8AWXUA3ZN7I5V3QK2KM1" localSheetId="2" hidden="1">#REF!</definedName>
    <definedName name="BExTWI0Q8AWXUA3ZN7I5V3QK2KM1" localSheetId="0" hidden="1">#REF!</definedName>
    <definedName name="BExTWI0Q8AWXUA3ZN7I5V3QK2KM1" hidden="1">#REF!</definedName>
    <definedName name="BExTWJTIA3WUW1PUWXAOP9O8NKLZ" localSheetId="5" hidden="1">#REF!</definedName>
    <definedName name="BExTWJTIA3WUW1PUWXAOP9O8NKLZ" localSheetId="9" hidden="1">#REF!</definedName>
    <definedName name="BExTWJTIA3WUW1PUWXAOP9O8NKLZ" localSheetId="6" hidden="1">#REF!</definedName>
    <definedName name="BExTWJTIA3WUW1PUWXAOP9O8NKLZ" localSheetId="10" hidden="1">#REF!</definedName>
    <definedName name="BExTWJTIA3WUW1PUWXAOP9O8NKLZ" localSheetId="13" hidden="1">#REF!</definedName>
    <definedName name="BExTWJTIA3WUW1PUWXAOP9O8NKLZ" localSheetId="14" hidden="1">#REF!</definedName>
    <definedName name="BExTWJTIA3WUW1PUWXAOP9O8NKLZ" localSheetId="16" hidden="1">#REF!</definedName>
    <definedName name="BExTWJTIA3WUW1PUWXAOP9O8NKLZ" localSheetId="15" hidden="1">#REF!</definedName>
    <definedName name="BExTWJTIA3WUW1PUWXAOP9O8NKLZ" localSheetId="18" hidden="1">#REF!</definedName>
    <definedName name="BExTWJTIA3WUW1PUWXAOP9O8NKLZ" localSheetId="17" hidden="1">#REF!</definedName>
    <definedName name="BExTWJTIA3WUW1PUWXAOP9O8NKLZ" localSheetId="2" hidden="1">#REF!</definedName>
    <definedName name="BExTWJTIA3WUW1PUWXAOP9O8NKLZ" localSheetId="0" hidden="1">#REF!</definedName>
    <definedName name="BExTWJTIA3WUW1PUWXAOP9O8NKLZ" hidden="1">#REF!</definedName>
    <definedName name="BExTWW95OX07FNA01WF5MSSSFQLX" localSheetId="5" hidden="1">#REF!</definedName>
    <definedName name="BExTWW95OX07FNA01WF5MSSSFQLX" localSheetId="9" hidden="1">#REF!</definedName>
    <definedName name="BExTWW95OX07FNA01WF5MSSSFQLX" localSheetId="6" hidden="1">#REF!</definedName>
    <definedName name="BExTWW95OX07FNA01WF5MSSSFQLX" localSheetId="10" hidden="1">#REF!</definedName>
    <definedName name="BExTWW95OX07FNA01WF5MSSSFQLX" localSheetId="13" hidden="1">#REF!</definedName>
    <definedName name="BExTWW95OX07FNA01WF5MSSSFQLX" localSheetId="14" hidden="1">#REF!</definedName>
    <definedName name="BExTWW95OX07FNA01WF5MSSSFQLX" localSheetId="16" hidden="1">#REF!</definedName>
    <definedName name="BExTWW95OX07FNA01WF5MSSSFQLX" localSheetId="15" hidden="1">#REF!</definedName>
    <definedName name="BExTWW95OX07FNA01WF5MSSSFQLX" localSheetId="18" hidden="1">#REF!</definedName>
    <definedName name="BExTWW95OX07FNA01WF5MSSSFQLX" localSheetId="17" hidden="1">#REF!</definedName>
    <definedName name="BExTWW95OX07FNA01WF5MSSSFQLX" localSheetId="2" hidden="1">#REF!</definedName>
    <definedName name="BExTWW95OX07FNA01WF5MSSSFQLX" localSheetId="0" hidden="1">#REF!</definedName>
    <definedName name="BExTWW95OX07FNA01WF5MSSSFQLX" hidden="1">#REF!</definedName>
    <definedName name="BExTX005F4GLW03J0PLPRPMI1SEG" localSheetId="5" hidden="1">#REF!</definedName>
    <definedName name="BExTX005F4GLW03J0PLPRPMI1SEG" localSheetId="9" hidden="1">#REF!</definedName>
    <definedName name="BExTX005F4GLW03J0PLPRPMI1SEG" localSheetId="6" hidden="1">#REF!</definedName>
    <definedName name="BExTX005F4GLW03J0PLPRPMI1SEG" localSheetId="10" hidden="1">#REF!</definedName>
    <definedName name="BExTX005F4GLW03J0PLPRPMI1SEG" localSheetId="13" hidden="1">#REF!</definedName>
    <definedName name="BExTX005F4GLW03J0PLPRPMI1SEG" localSheetId="14" hidden="1">#REF!</definedName>
    <definedName name="BExTX005F4GLW03J0PLPRPMI1SEG" localSheetId="16" hidden="1">#REF!</definedName>
    <definedName name="BExTX005F4GLW03J0PLPRPMI1SEG" localSheetId="15" hidden="1">#REF!</definedName>
    <definedName name="BExTX005F4GLW03J0PLPRPMI1SEG" localSheetId="18" hidden="1">#REF!</definedName>
    <definedName name="BExTX005F4GLW03J0PLPRPMI1SEG" localSheetId="17" hidden="1">#REF!</definedName>
    <definedName name="BExTX005F4GLW03J0PLPRPMI1SEG" localSheetId="2" hidden="1">#REF!</definedName>
    <definedName name="BExTX005F4GLW03J0PLPRPMI1SEG" localSheetId="0" hidden="1">#REF!</definedName>
    <definedName name="BExTX005F4GLW03J0PLPRPMI1SEG" hidden="1">#REF!</definedName>
    <definedName name="BExTX476KI0RNB71XI5TYMANSGBG" localSheetId="5" hidden="1">#REF!</definedName>
    <definedName name="BExTX476KI0RNB71XI5TYMANSGBG" localSheetId="9" hidden="1">#REF!</definedName>
    <definedName name="BExTX476KI0RNB71XI5TYMANSGBG" localSheetId="6" hidden="1">#REF!</definedName>
    <definedName name="BExTX476KI0RNB71XI5TYMANSGBG" localSheetId="10" hidden="1">#REF!</definedName>
    <definedName name="BExTX476KI0RNB71XI5TYMANSGBG" localSheetId="13" hidden="1">#REF!</definedName>
    <definedName name="BExTX476KI0RNB71XI5TYMANSGBG" localSheetId="14" hidden="1">#REF!</definedName>
    <definedName name="BExTX476KI0RNB71XI5TYMANSGBG" localSheetId="16" hidden="1">#REF!</definedName>
    <definedName name="BExTX476KI0RNB71XI5TYMANSGBG" localSheetId="15" hidden="1">#REF!</definedName>
    <definedName name="BExTX476KI0RNB71XI5TYMANSGBG" localSheetId="18" hidden="1">#REF!</definedName>
    <definedName name="BExTX476KI0RNB71XI5TYMANSGBG" localSheetId="17" hidden="1">#REF!</definedName>
    <definedName name="BExTX476KI0RNB71XI5TYMANSGBG" localSheetId="2" hidden="1">#REF!</definedName>
    <definedName name="BExTX476KI0RNB71XI5TYMANSGBG" localSheetId="0" hidden="1">#REF!</definedName>
    <definedName name="BExTX476KI0RNB71XI5TYMANSGBG" hidden="1">#REF!</definedName>
    <definedName name="BExTXBJFKNSCUO7IOL6CSKERP06D" localSheetId="5" hidden="1">#REF!</definedName>
    <definedName name="BExTXBJFKNSCUO7IOL6CSKERP06D" localSheetId="9" hidden="1">#REF!</definedName>
    <definedName name="BExTXBJFKNSCUO7IOL6CSKERP06D" localSheetId="6" hidden="1">#REF!</definedName>
    <definedName name="BExTXBJFKNSCUO7IOL6CSKERP06D" localSheetId="10" hidden="1">#REF!</definedName>
    <definedName name="BExTXBJFKNSCUO7IOL6CSKERP06D" localSheetId="13" hidden="1">#REF!</definedName>
    <definedName name="BExTXBJFKNSCUO7IOL6CSKERP06D" localSheetId="14" hidden="1">#REF!</definedName>
    <definedName name="BExTXBJFKNSCUO7IOL6CSKERP06D" localSheetId="16" hidden="1">#REF!</definedName>
    <definedName name="BExTXBJFKNSCUO7IOL6CSKERP06D" localSheetId="15" hidden="1">#REF!</definedName>
    <definedName name="BExTXBJFKNSCUO7IOL6CSKERP06D" localSheetId="18" hidden="1">#REF!</definedName>
    <definedName name="BExTXBJFKNSCUO7IOL6CSKERP06D" localSheetId="17" hidden="1">#REF!</definedName>
    <definedName name="BExTXBJFKNSCUO7IOL6CSKERP06D" localSheetId="2" hidden="1">#REF!</definedName>
    <definedName name="BExTXBJFKNSCUO7IOL6CSKERP06D" localSheetId="0" hidden="1">#REF!</definedName>
    <definedName name="BExTXBJFKNSCUO7IOL6CSKERP06D" hidden="1">#REF!</definedName>
    <definedName name="BExTXDMZDQ9U1FD9T7F79J29SYYN" localSheetId="5" hidden="1">#REF!</definedName>
    <definedName name="BExTXDMZDQ9U1FD9T7F79J29SYYN" localSheetId="9" hidden="1">#REF!</definedName>
    <definedName name="BExTXDMZDQ9U1FD9T7F79J29SYYN" localSheetId="6" hidden="1">#REF!</definedName>
    <definedName name="BExTXDMZDQ9U1FD9T7F79J29SYYN" localSheetId="10" hidden="1">#REF!</definedName>
    <definedName name="BExTXDMZDQ9U1FD9T7F79J29SYYN" localSheetId="13" hidden="1">#REF!</definedName>
    <definedName name="BExTXDMZDQ9U1FD9T7F79J29SYYN" localSheetId="14" hidden="1">#REF!</definedName>
    <definedName name="BExTXDMZDQ9U1FD9T7F79J29SYYN" localSheetId="16" hidden="1">#REF!</definedName>
    <definedName name="BExTXDMZDQ9U1FD9T7F79J29SYYN" localSheetId="15" hidden="1">#REF!</definedName>
    <definedName name="BExTXDMZDQ9U1FD9T7F79J29SYYN" localSheetId="18" hidden="1">#REF!</definedName>
    <definedName name="BExTXDMZDQ9U1FD9T7F79J29SYYN" localSheetId="17" hidden="1">#REF!</definedName>
    <definedName name="BExTXDMZDQ9U1FD9T7F79J29SYYN" localSheetId="2" hidden="1">#REF!</definedName>
    <definedName name="BExTXDMZDQ9U1FD9T7F79J29SYYN" localSheetId="0" hidden="1">#REF!</definedName>
    <definedName name="BExTXDMZDQ9U1FD9T7F79J29SYYN" hidden="1">#REF!</definedName>
    <definedName name="BExTXJ6HBAIXMMWKZTJNFDYVZCAY" localSheetId="5" hidden="1">#REF!</definedName>
    <definedName name="BExTXJ6HBAIXMMWKZTJNFDYVZCAY" localSheetId="9" hidden="1">#REF!</definedName>
    <definedName name="BExTXJ6HBAIXMMWKZTJNFDYVZCAY" localSheetId="6" hidden="1">#REF!</definedName>
    <definedName name="BExTXJ6HBAIXMMWKZTJNFDYVZCAY" localSheetId="10" hidden="1">#REF!</definedName>
    <definedName name="BExTXJ6HBAIXMMWKZTJNFDYVZCAY" localSheetId="13" hidden="1">#REF!</definedName>
    <definedName name="BExTXJ6HBAIXMMWKZTJNFDYVZCAY" localSheetId="14" hidden="1">#REF!</definedName>
    <definedName name="BExTXJ6HBAIXMMWKZTJNFDYVZCAY" localSheetId="16" hidden="1">#REF!</definedName>
    <definedName name="BExTXJ6HBAIXMMWKZTJNFDYVZCAY" localSheetId="15" hidden="1">#REF!</definedName>
    <definedName name="BExTXJ6HBAIXMMWKZTJNFDYVZCAY" localSheetId="18" hidden="1">#REF!</definedName>
    <definedName name="BExTXJ6HBAIXMMWKZTJNFDYVZCAY" localSheetId="17" hidden="1">#REF!</definedName>
    <definedName name="BExTXJ6HBAIXMMWKZTJNFDYVZCAY" localSheetId="2" hidden="1">#REF!</definedName>
    <definedName name="BExTXJ6HBAIXMMWKZTJNFDYVZCAY" localSheetId="0" hidden="1">#REF!</definedName>
    <definedName name="BExTXJ6HBAIXMMWKZTJNFDYVZCAY" hidden="1">#REF!</definedName>
    <definedName name="BExTXT812NQT8GAEGH738U29BI0D" localSheetId="5" hidden="1">#REF!</definedName>
    <definedName name="BExTXT812NQT8GAEGH738U29BI0D" localSheetId="9" hidden="1">#REF!</definedName>
    <definedName name="BExTXT812NQT8GAEGH738U29BI0D" localSheetId="6" hidden="1">#REF!</definedName>
    <definedName name="BExTXT812NQT8GAEGH738U29BI0D" localSheetId="10" hidden="1">#REF!</definedName>
    <definedName name="BExTXT812NQT8GAEGH738U29BI0D" localSheetId="13" hidden="1">#REF!</definedName>
    <definedName name="BExTXT812NQT8GAEGH738U29BI0D" localSheetId="14" hidden="1">#REF!</definedName>
    <definedName name="BExTXT812NQT8GAEGH738U29BI0D" localSheetId="16" hidden="1">#REF!</definedName>
    <definedName name="BExTXT812NQT8GAEGH738U29BI0D" localSheetId="15" hidden="1">#REF!</definedName>
    <definedName name="BExTXT812NQT8GAEGH738U29BI0D" localSheetId="18" hidden="1">#REF!</definedName>
    <definedName name="BExTXT812NQT8GAEGH738U29BI0D" localSheetId="17" hidden="1">#REF!</definedName>
    <definedName name="BExTXT812NQT8GAEGH738U29BI0D" localSheetId="2" hidden="1">#REF!</definedName>
    <definedName name="BExTXT812NQT8GAEGH738U29BI0D" localSheetId="0" hidden="1">#REF!</definedName>
    <definedName name="BExTXT812NQT8GAEGH738U29BI0D" hidden="1">#REF!</definedName>
    <definedName name="BExTXWIP2TFPTQ76NHFOB72NICRZ" localSheetId="5" hidden="1">#REF!</definedName>
    <definedName name="BExTXWIP2TFPTQ76NHFOB72NICRZ" localSheetId="9" hidden="1">#REF!</definedName>
    <definedName name="BExTXWIP2TFPTQ76NHFOB72NICRZ" localSheetId="6" hidden="1">#REF!</definedName>
    <definedName name="BExTXWIP2TFPTQ76NHFOB72NICRZ" localSheetId="10" hidden="1">#REF!</definedName>
    <definedName name="BExTXWIP2TFPTQ76NHFOB72NICRZ" localSheetId="13" hidden="1">#REF!</definedName>
    <definedName name="BExTXWIP2TFPTQ76NHFOB72NICRZ" localSheetId="14" hidden="1">#REF!</definedName>
    <definedName name="BExTXWIP2TFPTQ76NHFOB72NICRZ" localSheetId="16" hidden="1">#REF!</definedName>
    <definedName name="BExTXWIP2TFPTQ76NHFOB72NICRZ" localSheetId="15" hidden="1">#REF!</definedName>
    <definedName name="BExTXWIP2TFPTQ76NHFOB72NICRZ" localSheetId="18" hidden="1">#REF!</definedName>
    <definedName name="BExTXWIP2TFPTQ76NHFOB72NICRZ" localSheetId="17" hidden="1">#REF!</definedName>
    <definedName name="BExTXWIP2TFPTQ76NHFOB72NICRZ" localSheetId="2" hidden="1">#REF!</definedName>
    <definedName name="BExTXWIP2TFPTQ76NHFOB72NICRZ" localSheetId="0" hidden="1">#REF!</definedName>
    <definedName name="BExTXWIP2TFPTQ76NHFOB72NICRZ" hidden="1">#REF!</definedName>
    <definedName name="BExTY5T62H651VC86QM4X7E28JVA" localSheetId="5" hidden="1">#REF!</definedName>
    <definedName name="BExTY5T62H651VC86QM4X7E28JVA" localSheetId="9" hidden="1">#REF!</definedName>
    <definedName name="BExTY5T62H651VC86QM4X7E28JVA" localSheetId="6" hidden="1">#REF!</definedName>
    <definedName name="BExTY5T62H651VC86QM4X7E28JVA" localSheetId="10" hidden="1">#REF!</definedName>
    <definedName name="BExTY5T62H651VC86QM4X7E28JVA" localSheetId="13" hidden="1">#REF!</definedName>
    <definedName name="BExTY5T62H651VC86QM4X7E28JVA" localSheetId="14" hidden="1">#REF!</definedName>
    <definedName name="BExTY5T62H651VC86QM4X7E28JVA" localSheetId="16" hidden="1">#REF!</definedName>
    <definedName name="BExTY5T62H651VC86QM4X7E28JVA" localSheetId="15" hidden="1">#REF!</definedName>
    <definedName name="BExTY5T62H651VC86QM4X7E28JVA" localSheetId="18" hidden="1">#REF!</definedName>
    <definedName name="BExTY5T62H651VC86QM4X7E28JVA" localSheetId="17" hidden="1">#REF!</definedName>
    <definedName name="BExTY5T62H651VC86QM4X7E28JVA" localSheetId="2" hidden="1">#REF!</definedName>
    <definedName name="BExTY5T62H651VC86QM4X7E28JVA" localSheetId="0" hidden="1">#REF!</definedName>
    <definedName name="BExTY5T62H651VC86QM4X7E28JVA" hidden="1">#REF!</definedName>
    <definedName name="BExTYB7EHGVTJ4RSYOXWSG87U5WI" localSheetId="5" hidden="1">#REF!</definedName>
    <definedName name="BExTYB7EHGVTJ4RSYOXWSG87U5WI" localSheetId="9" hidden="1">#REF!</definedName>
    <definedName name="BExTYB7EHGVTJ4RSYOXWSG87U5WI" localSheetId="6" hidden="1">#REF!</definedName>
    <definedName name="BExTYB7EHGVTJ4RSYOXWSG87U5WI" localSheetId="10" hidden="1">#REF!</definedName>
    <definedName name="BExTYB7EHGVTJ4RSYOXWSG87U5WI" localSheetId="13" hidden="1">#REF!</definedName>
    <definedName name="BExTYB7EHGVTJ4RSYOXWSG87U5WI" localSheetId="14" hidden="1">#REF!</definedName>
    <definedName name="BExTYB7EHGVTJ4RSYOXWSG87U5WI" localSheetId="16" hidden="1">#REF!</definedName>
    <definedName name="BExTYB7EHGVTJ4RSYOXWSG87U5WI" localSheetId="15" hidden="1">#REF!</definedName>
    <definedName name="BExTYB7EHGVTJ4RSYOXWSG87U5WI" localSheetId="18" hidden="1">#REF!</definedName>
    <definedName name="BExTYB7EHGVTJ4RSYOXWSG87U5WI" localSheetId="17" hidden="1">#REF!</definedName>
    <definedName name="BExTYB7EHGVTJ4RSYOXWSG87U5WI" localSheetId="2" hidden="1">#REF!</definedName>
    <definedName name="BExTYB7EHGVTJ4RSYOXWSG87U5WI" localSheetId="0" hidden="1">#REF!</definedName>
    <definedName name="BExTYB7EHGVTJ4RSYOXWSG87U5WI" hidden="1">#REF!</definedName>
    <definedName name="BExTYC93RS0KNKFOD35WG37LS9LY" localSheetId="5" hidden="1">#REF!</definedName>
    <definedName name="BExTYC93RS0KNKFOD35WG37LS9LY" localSheetId="9" hidden="1">#REF!</definedName>
    <definedName name="BExTYC93RS0KNKFOD35WG37LS9LY" localSheetId="6" hidden="1">#REF!</definedName>
    <definedName name="BExTYC93RS0KNKFOD35WG37LS9LY" localSheetId="10" hidden="1">#REF!</definedName>
    <definedName name="BExTYC93RS0KNKFOD35WG37LS9LY" localSheetId="13" hidden="1">#REF!</definedName>
    <definedName name="BExTYC93RS0KNKFOD35WG37LS9LY" localSheetId="14" hidden="1">#REF!</definedName>
    <definedName name="BExTYC93RS0KNKFOD35WG37LS9LY" localSheetId="16" hidden="1">#REF!</definedName>
    <definedName name="BExTYC93RS0KNKFOD35WG37LS9LY" localSheetId="15" hidden="1">#REF!</definedName>
    <definedName name="BExTYC93RS0KNKFOD35WG37LS9LY" localSheetId="18" hidden="1">#REF!</definedName>
    <definedName name="BExTYC93RS0KNKFOD35WG37LS9LY" localSheetId="17" hidden="1">#REF!</definedName>
    <definedName name="BExTYC93RS0KNKFOD35WG37LS9LY" localSheetId="2" hidden="1">#REF!</definedName>
    <definedName name="BExTYC93RS0KNKFOD35WG37LS9LY" localSheetId="0" hidden="1">#REF!</definedName>
    <definedName name="BExTYC93RS0KNKFOD35WG37LS9LY" hidden="1">#REF!</definedName>
    <definedName name="BExTYKCEFJ83LZM95M1V7CSFQVEA" localSheetId="5" hidden="1">#REF!</definedName>
    <definedName name="BExTYKCEFJ83LZM95M1V7CSFQVEA" localSheetId="9" hidden="1">#REF!</definedName>
    <definedName name="BExTYKCEFJ83LZM95M1V7CSFQVEA" localSheetId="6" hidden="1">#REF!</definedName>
    <definedName name="BExTYKCEFJ83LZM95M1V7CSFQVEA" localSheetId="10" hidden="1">#REF!</definedName>
    <definedName name="BExTYKCEFJ83LZM95M1V7CSFQVEA" localSheetId="13" hidden="1">#REF!</definedName>
    <definedName name="BExTYKCEFJ83LZM95M1V7CSFQVEA" localSheetId="14" hidden="1">#REF!</definedName>
    <definedName name="BExTYKCEFJ83LZM95M1V7CSFQVEA" localSheetId="16" hidden="1">#REF!</definedName>
    <definedName name="BExTYKCEFJ83LZM95M1V7CSFQVEA" localSheetId="15" hidden="1">#REF!</definedName>
    <definedName name="BExTYKCEFJ83LZM95M1V7CSFQVEA" localSheetId="18" hidden="1">#REF!</definedName>
    <definedName name="BExTYKCEFJ83LZM95M1V7CSFQVEA" localSheetId="17" hidden="1">#REF!</definedName>
    <definedName name="BExTYKCEFJ83LZM95M1V7CSFQVEA" localSheetId="2" hidden="1">#REF!</definedName>
    <definedName name="BExTYKCEFJ83LZM95M1V7CSFQVEA" localSheetId="0" hidden="1">#REF!</definedName>
    <definedName name="BExTYKCEFJ83LZM95M1V7CSFQVEA" hidden="1">#REF!</definedName>
    <definedName name="BExTYPLA9N640MFRJJQPKXT7P88M" localSheetId="5" hidden="1">#REF!</definedName>
    <definedName name="BExTYPLA9N640MFRJJQPKXT7P88M" localSheetId="9" hidden="1">#REF!</definedName>
    <definedName name="BExTYPLA9N640MFRJJQPKXT7P88M" localSheetId="6" hidden="1">#REF!</definedName>
    <definedName name="BExTYPLA9N640MFRJJQPKXT7P88M" localSheetId="10" hidden="1">#REF!</definedName>
    <definedName name="BExTYPLA9N640MFRJJQPKXT7P88M" localSheetId="13" hidden="1">#REF!</definedName>
    <definedName name="BExTYPLA9N640MFRJJQPKXT7P88M" localSheetId="14" hidden="1">#REF!</definedName>
    <definedName name="BExTYPLA9N640MFRJJQPKXT7P88M" localSheetId="16" hidden="1">#REF!</definedName>
    <definedName name="BExTYPLA9N640MFRJJQPKXT7P88M" localSheetId="15" hidden="1">#REF!</definedName>
    <definedName name="BExTYPLA9N640MFRJJQPKXT7P88M" localSheetId="18" hidden="1">#REF!</definedName>
    <definedName name="BExTYPLA9N640MFRJJQPKXT7P88M" localSheetId="17" hidden="1">#REF!</definedName>
    <definedName name="BExTYPLA9N640MFRJJQPKXT7P88M" localSheetId="2" hidden="1">#REF!</definedName>
    <definedName name="BExTYPLA9N640MFRJJQPKXT7P88M" localSheetId="0" hidden="1">#REF!</definedName>
    <definedName name="BExTYPLA9N640MFRJJQPKXT7P88M" hidden="1">#REF!</definedName>
    <definedName name="BExTYW1794M1TLJ2QQQCEEUZN18F" localSheetId="5" hidden="1">#REF!</definedName>
    <definedName name="BExTYW1794M1TLJ2QQQCEEUZN18F" localSheetId="9" hidden="1">#REF!</definedName>
    <definedName name="BExTYW1794M1TLJ2QQQCEEUZN18F" localSheetId="6" hidden="1">#REF!</definedName>
    <definedName name="BExTYW1794M1TLJ2QQQCEEUZN18F" localSheetId="10" hidden="1">#REF!</definedName>
    <definedName name="BExTYW1794M1TLJ2QQQCEEUZN18F" localSheetId="13" hidden="1">#REF!</definedName>
    <definedName name="BExTYW1794M1TLJ2QQQCEEUZN18F" localSheetId="14" hidden="1">#REF!</definedName>
    <definedName name="BExTYW1794M1TLJ2QQQCEEUZN18F" localSheetId="16" hidden="1">#REF!</definedName>
    <definedName name="BExTYW1794M1TLJ2QQQCEEUZN18F" localSheetId="15" hidden="1">#REF!</definedName>
    <definedName name="BExTYW1794M1TLJ2QQQCEEUZN18F" localSheetId="18" hidden="1">#REF!</definedName>
    <definedName name="BExTYW1794M1TLJ2QQQCEEUZN18F" localSheetId="17" hidden="1">#REF!</definedName>
    <definedName name="BExTYW1794M1TLJ2QQQCEEUZN18F" localSheetId="2" hidden="1">#REF!</definedName>
    <definedName name="BExTYW1794M1TLJ2QQQCEEUZN18F" localSheetId="0" hidden="1">#REF!</definedName>
    <definedName name="BExTYW1794M1TLJ2QQQCEEUZN18F" hidden="1">#REF!</definedName>
    <definedName name="BExTZ7F71SNTOX4LLZCK5R9VUMIJ" localSheetId="5" hidden="1">#REF!</definedName>
    <definedName name="BExTZ7F71SNTOX4LLZCK5R9VUMIJ" localSheetId="9" hidden="1">#REF!</definedName>
    <definedName name="BExTZ7F71SNTOX4LLZCK5R9VUMIJ" localSheetId="6" hidden="1">#REF!</definedName>
    <definedName name="BExTZ7F71SNTOX4LLZCK5R9VUMIJ" localSheetId="10" hidden="1">#REF!</definedName>
    <definedName name="BExTZ7F71SNTOX4LLZCK5R9VUMIJ" localSheetId="13" hidden="1">#REF!</definedName>
    <definedName name="BExTZ7F71SNTOX4LLZCK5R9VUMIJ" localSheetId="14" hidden="1">#REF!</definedName>
    <definedName name="BExTZ7F71SNTOX4LLZCK5R9VUMIJ" localSheetId="16" hidden="1">#REF!</definedName>
    <definedName name="BExTZ7F71SNTOX4LLZCK5R9VUMIJ" localSheetId="15" hidden="1">#REF!</definedName>
    <definedName name="BExTZ7F71SNTOX4LLZCK5R9VUMIJ" localSheetId="18" hidden="1">#REF!</definedName>
    <definedName name="BExTZ7F71SNTOX4LLZCK5R9VUMIJ" localSheetId="17" hidden="1">#REF!</definedName>
    <definedName name="BExTZ7F71SNTOX4LLZCK5R9VUMIJ" localSheetId="2" hidden="1">#REF!</definedName>
    <definedName name="BExTZ7F71SNTOX4LLZCK5R9VUMIJ" localSheetId="0" hidden="1">#REF!</definedName>
    <definedName name="BExTZ7F71SNTOX4LLZCK5R9VUMIJ" hidden="1">#REF!</definedName>
    <definedName name="BExTZ80SWE36T1QSIIPJU7NJ65JL" localSheetId="5" hidden="1">#REF!</definedName>
    <definedName name="BExTZ80SWE36T1QSIIPJU7NJ65JL" localSheetId="9" hidden="1">#REF!</definedName>
    <definedName name="BExTZ80SWE36T1QSIIPJU7NJ65JL" localSheetId="6" hidden="1">#REF!</definedName>
    <definedName name="BExTZ80SWE36T1QSIIPJU7NJ65JL" localSheetId="10" hidden="1">#REF!</definedName>
    <definedName name="BExTZ80SWE36T1QSIIPJU7NJ65JL" localSheetId="13" hidden="1">#REF!</definedName>
    <definedName name="BExTZ80SWE36T1QSIIPJU7NJ65JL" localSheetId="14" hidden="1">#REF!</definedName>
    <definedName name="BExTZ80SWE36T1QSIIPJU7NJ65JL" localSheetId="16" hidden="1">#REF!</definedName>
    <definedName name="BExTZ80SWE36T1QSIIPJU7NJ65JL" localSheetId="15" hidden="1">#REF!</definedName>
    <definedName name="BExTZ80SWE36T1QSIIPJU7NJ65JL" localSheetId="18" hidden="1">#REF!</definedName>
    <definedName name="BExTZ80SWE36T1QSIIPJU7NJ65JL" localSheetId="17" hidden="1">#REF!</definedName>
    <definedName name="BExTZ80SWE36T1QSIIPJU7NJ65JL" localSheetId="2" hidden="1">#REF!</definedName>
    <definedName name="BExTZ80SWE36T1QSIIPJU7NJ65JL" localSheetId="0" hidden="1">#REF!</definedName>
    <definedName name="BExTZ80SWE36T1QSIIPJU7NJ65JL" hidden="1">#REF!</definedName>
    <definedName name="BExTZ869RSO739T4Q78JLOVO7G0C" localSheetId="5" hidden="1">#REF!</definedName>
    <definedName name="BExTZ869RSO739T4Q78JLOVO7G0C" localSheetId="9" hidden="1">#REF!</definedName>
    <definedName name="BExTZ869RSO739T4Q78JLOVO7G0C" localSheetId="6" hidden="1">#REF!</definedName>
    <definedName name="BExTZ869RSO739T4Q78JLOVO7G0C" localSheetId="10" hidden="1">#REF!</definedName>
    <definedName name="BExTZ869RSO739T4Q78JLOVO7G0C" localSheetId="13" hidden="1">#REF!</definedName>
    <definedName name="BExTZ869RSO739T4Q78JLOVO7G0C" localSheetId="14" hidden="1">#REF!</definedName>
    <definedName name="BExTZ869RSO739T4Q78JLOVO7G0C" localSheetId="16" hidden="1">#REF!</definedName>
    <definedName name="BExTZ869RSO739T4Q78JLOVO7G0C" localSheetId="15" hidden="1">#REF!</definedName>
    <definedName name="BExTZ869RSO739T4Q78JLOVO7G0C" localSheetId="18" hidden="1">#REF!</definedName>
    <definedName name="BExTZ869RSO739T4Q78JLOVO7G0C" localSheetId="17" hidden="1">#REF!</definedName>
    <definedName name="BExTZ869RSO739T4Q78JLOVO7G0C" localSheetId="2" hidden="1">#REF!</definedName>
    <definedName name="BExTZ869RSO739T4Q78JLOVO7G0C" localSheetId="0" hidden="1">#REF!</definedName>
    <definedName name="BExTZ869RSO739T4Q78JLOVO7G0C" hidden="1">#REF!</definedName>
    <definedName name="BExTZ8X5G9S3PA4FPSNK7T69W7QT" localSheetId="5" hidden="1">#REF!</definedName>
    <definedName name="BExTZ8X5G9S3PA4FPSNK7T69W7QT" localSheetId="9" hidden="1">#REF!</definedName>
    <definedName name="BExTZ8X5G9S3PA4FPSNK7T69W7QT" localSheetId="6" hidden="1">#REF!</definedName>
    <definedName name="BExTZ8X5G9S3PA4FPSNK7T69W7QT" localSheetId="10" hidden="1">#REF!</definedName>
    <definedName name="BExTZ8X5G9S3PA4FPSNK7T69W7QT" localSheetId="13" hidden="1">#REF!</definedName>
    <definedName name="BExTZ8X5G9S3PA4FPSNK7T69W7QT" localSheetId="14" hidden="1">#REF!</definedName>
    <definedName name="BExTZ8X5G9S3PA4FPSNK7T69W7QT" localSheetId="16" hidden="1">#REF!</definedName>
    <definedName name="BExTZ8X5G9S3PA4FPSNK7T69W7QT" localSheetId="15" hidden="1">#REF!</definedName>
    <definedName name="BExTZ8X5G9S3PA4FPSNK7T69W7QT" localSheetId="18" hidden="1">#REF!</definedName>
    <definedName name="BExTZ8X5G9S3PA4FPSNK7T69W7QT" localSheetId="17" hidden="1">#REF!</definedName>
    <definedName name="BExTZ8X5G9S3PA4FPSNK7T69W7QT" localSheetId="2" hidden="1">#REF!</definedName>
    <definedName name="BExTZ8X5G9S3PA4FPSNK7T69W7QT" localSheetId="0" hidden="1">#REF!</definedName>
    <definedName name="BExTZ8X5G9S3PA4FPSNK7T69W7QT" hidden="1">#REF!</definedName>
    <definedName name="BExTZ97Y0RMR8V5BI9F2H4MFB77O" localSheetId="5" hidden="1">#REF!</definedName>
    <definedName name="BExTZ97Y0RMR8V5BI9F2H4MFB77O" localSheetId="9" hidden="1">#REF!</definedName>
    <definedName name="BExTZ97Y0RMR8V5BI9F2H4MFB77O" localSheetId="6" hidden="1">#REF!</definedName>
    <definedName name="BExTZ97Y0RMR8V5BI9F2H4MFB77O" localSheetId="10" hidden="1">#REF!</definedName>
    <definedName name="BExTZ97Y0RMR8V5BI9F2H4MFB77O" localSheetId="13" hidden="1">#REF!</definedName>
    <definedName name="BExTZ97Y0RMR8V5BI9F2H4MFB77O" localSheetId="14" hidden="1">#REF!</definedName>
    <definedName name="BExTZ97Y0RMR8V5BI9F2H4MFB77O" localSheetId="16" hidden="1">#REF!</definedName>
    <definedName name="BExTZ97Y0RMR8V5BI9F2H4MFB77O" localSheetId="15" hidden="1">#REF!</definedName>
    <definedName name="BExTZ97Y0RMR8V5BI9F2H4MFB77O" localSheetId="18" hidden="1">#REF!</definedName>
    <definedName name="BExTZ97Y0RMR8V5BI9F2H4MFB77O" localSheetId="17" hidden="1">#REF!</definedName>
    <definedName name="BExTZ97Y0RMR8V5BI9F2H4MFB77O" localSheetId="2" hidden="1">#REF!</definedName>
    <definedName name="BExTZ97Y0RMR8V5BI9F2H4MFB77O" localSheetId="0" hidden="1">#REF!</definedName>
    <definedName name="BExTZ97Y0RMR8V5BI9F2H4MFB77O" hidden="1">#REF!</definedName>
    <definedName name="BExTZK5PMCAXJL4DUIGL6H9Y8U4C" localSheetId="5" hidden="1">#REF!</definedName>
    <definedName name="BExTZK5PMCAXJL4DUIGL6H9Y8U4C" localSheetId="9" hidden="1">#REF!</definedName>
    <definedName name="BExTZK5PMCAXJL4DUIGL6H9Y8U4C" localSheetId="6" hidden="1">#REF!</definedName>
    <definedName name="BExTZK5PMCAXJL4DUIGL6H9Y8U4C" localSheetId="10" hidden="1">#REF!</definedName>
    <definedName name="BExTZK5PMCAXJL4DUIGL6H9Y8U4C" localSheetId="13" hidden="1">#REF!</definedName>
    <definedName name="BExTZK5PMCAXJL4DUIGL6H9Y8U4C" localSheetId="14" hidden="1">#REF!</definedName>
    <definedName name="BExTZK5PMCAXJL4DUIGL6H9Y8U4C" localSheetId="16" hidden="1">#REF!</definedName>
    <definedName name="BExTZK5PMCAXJL4DUIGL6H9Y8U4C" localSheetId="15" hidden="1">#REF!</definedName>
    <definedName name="BExTZK5PMCAXJL4DUIGL6H9Y8U4C" localSheetId="18" hidden="1">#REF!</definedName>
    <definedName name="BExTZK5PMCAXJL4DUIGL6H9Y8U4C" localSheetId="17" hidden="1">#REF!</definedName>
    <definedName name="BExTZK5PMCAXJL4DUIGL6H9Y8U4C" localSheetId="2" hidden="1">#REF!</definedName>
    <definedName name="BExTZK5PMCAXJL4DUIGL6H9Y8U4C" localSheetId="0" hidden="1">#REF!</definedName>
    <definedName name="BExTZK5PMCAXJL4DUIGL6H9Y8U4C" hidden="1">#REF!</definedName>
    <definedName name="BExTZKB6L5SXV5UN71YVTCBEIGWY" localSheetId="5" hidden="1">#REF!</definedName>
    <definedName name="BExTZKB6L5SXV5UN71YVTCBEIGWY" localSheetId="9" hidden="1">#REF!</definedName>
    <definedName name="BExTZKB6L5SXV5UN71YVTCBEIGWY" localSheetId="6" hidden="1">#REF!</definedName>
    <definedName name="BExTZKB6L5SXV5UN71YVTCBEIGWY" localSheetId="10" hidden="1">#REF!</definedName>
    <definedName name="BExTZKB6L5SXV5UN71YVTCBEIGWY" localSheetId="13" hidden="1">#REF!</definedName>
    <definedName name="BExTZKB6L5SXV5UN71YVTCBEIGWY" localSheetId="14" hidden="1">#REF!</definedName>
    <definedName name="BExTZKB6L5SXV5UN71YVTCBEIGWY" localSheetId="16" hidden="1">#REF!</definedName>
    <definedName name="BExTZKB6L5SXV5UN71YVTCBEIGWY" localSheetId="15" hidden="1">#REF!</definedName>
    <definedName name="BExTZKB6L5SXV5UN71YVTCBEIGWY" localSheetId="18" hidden="1">#REF!</definedName>
    <definedName name="BExTZKB6L5SXV5UN71YVTCBEIGWY" localSheetId="17" hidden="1">#REF!</definedName>
    <definedName name="BExTZKB6L5SXV5UN71YVTCBEIGWY" localSheetId="2" hidden="1">#REF!</definedName>
    <definedName name="BExTZKB6L5SXV5UN71YVTCBEIGWY" localSheetId="0" hidden="1">#REF!</definedName>
    <definedName name="BExTZKB6L5SXV5UN71YVTCBEIGWY" hidden="1">#REF!</definedName>
    <definedName name="BExTZLICVKK4NBJFEGL270GJ2VQO" localSheetId="5" hidden="1">#REF!</definedName>
    <definedName name="BExTZLICVKK4NBJFEGL270GJ2VQO" localSheetId="9" hidden="1">#REF!</definedName>
    <definedName name="BExTZLICVKK4NBJFEGL270GJ2VQO" localSheetId="6" hidden="1">#REF!</definedName>
    <definedName name="BExTZLICVKK4NBJFEGL270GJ2VQO" localSheetId="10" hidden="1">#REF!</definedName>
    <definedName name="BExTZLICVKK4NBJFEGL270GJ2VQO" localSheetId="13" hidden="1">#REF!</definedName>
    <definedName name="BExTZLICVKK4NBJFEGL270GJ2VQO" localSheetId="14" hidden="1">#REF!</definedName>
    <definedName name="BExTZLICVKK4NBJFEGL270GJ2VQO" localSheetId="16" hidden="1">#REF!</definedName>
    <definedName name="BExTZLICVKK4NBJFEGL270GJ2VQO" localSheetId="15" hidden="1">#REF!</definedName>
    <definedName name="BExTZLICVKK4NBJFEGL270GJ2VQO" localSheetId="18" hidden="1">#REF!</definedName>
    <definedName name="BExTZLICVKK4NBJFEGL270GJ2VQO" localSheetId="17" hidden="1">#REF!</definedName>
    <definedName name="BExTZLICVKK4NBJFEGL270GJ2VQO" localSheetId="2" hidden="1">#REF!</definedName>
    <definedName name="BExTZLICVKK4NBJFEGL270GJ2VQO" localSheetId="0" hidden="1">#REF!</definedName>
    <definedName name="BExTZLICVKK4NBJFEGL270GJ2VQO" hidden="1">#REF!</definedName>
    <definedName name="BExTZO2596CBZKPI7YNA1QQNPAIJ" localSheetId="5" hidden="1">#REF!</definedName>
    <definedName name="BExTZO2596CBZKPI7YNA1QQNPAIJ" localSheetId="9" hidden="1">#REF!</definedName>
    <definedName name="BExTZO2596CBZKPI7YNA1QQNPAIJ" localSheetId="6" hidden="1">#REF!</definedName>
    <definedName name="BExTZO2596CBZKPI7YNA1QQNPAIJ" localSheetId="10" hidden="1">#REF!</definedName>
    <definedName name="BExTZO2596CBZKPI7YNA1QQNPAIJ" localSheetId="13" hidden="1">#REF!</definedName>
    <definedName name="BExTZO2596CBZKPI7YNA1QQNPAIJ" localSheetId="14" hidden="1">#REF!</definedName>
    <definedName name="BExTZO2596CBZKPI7YNA1QQNPAIJ" localSheetId="16" hidden="1">#REF!</definedName>
    <definedName name="BExTZO2596CBZKPI7YNA1QQNPAIJ" localSheetId="15" hidden="1">#REF!</definedName>
    <definedName name="BExTZO2596CBZKPI7YNA1QQNPAIJ" localSheetId="18" hidden="1">#REF!</definedName>
    <definedName name="BExTZO2596CBZKPI7YNA1QQNPAIJ" localSheetId="17" hidden="1">#REF!</definedName>
    <definedName name="BExTZO2596CBZKPI7YNA1QQNPAIJ" localSheetId="2" hidden="1">#REF!</definedName>
    <definedName name="BExTZO2596CBZKPI7YNA1QQNPAIJ" localSheetId="0" hidden="1">#REF!</definedName>
    <definedName name="BExTZO2596CBZKPI7YNA1QQNPAIJ" hidden="1">#REF!</definedName>
    <definedName name="BExTZY8TDV4U7FQL7O10G6VKWKPJ" localSheetId="5" hidden="1">#REF!</definedName>
    <definedName name="BExTZY8TDV4U7FQL7O10G6VKWKPJ" localSheetId="9" hidden="1">#REF!</definedName>
    <definedName name="BExTZY8TDV4U7FQL7O10G6VKWKPJ" localSheetId="6" hidden="1">#REF!</definedName>
    <definedName name="BExTZY8TDV4U7FQL7O10G6VKWKPJ" localSheetId="10" hidden="1">#REF!</definedName>
    <definedName name="BExTZY8TDV4U7FQL7O10G6VKWKPJ" localSheetId="13" hidden="1">#REF!</definedName>
    <definedName name="BExTZY8TDV4U7FQL7O10G6VKWKPJ" localSheetId="14" hidden="1">#REF!</definedName>
    <definedName name="BExTZY8TDV4U7FQL7O10G6VKWKPJ" localSheetId="16" hidden="1">#REF!</definedName>
    <definedName name="BExTZY8TDV4U7FQL7O10G6VKWKPJ" localSheetId="15" hidden="1">#REF!</definedName>
    <definedName name="BExTZY8TDV4U7FQL7O10G6VKWKPJ" localSheetId="18" hidden="1">#REF!</definedName>
    <definedName name="BExTZY8TDV4U7FQL7O10G6VKWKPJ" localSheetId="17" hidden="1">#REF!</definedName>
    <definedName name="BExTZY8TDV4U7FQL7O10G6VKWKPJ" localSheetId="2" hidden="1">#REF!</definedName>
    <definedName name="BExTZY8TDV4U7FQL7O10G6VKWKPJ" localSheetId="0" hidden="1">#REF!</definedName>
    <definedName name="BExTZY8TDV4U7FQL7O10G6VKWKPJ" hidden="1">#REF!</definedName>
    <definedName name="BExU02QNT4LT7H9JPUC4FXTLVGZT" localSheetId="5" hidden="1">#REF!</definedName>
    <definedName name="BExU02QNT4LT7H9JPUC4FXTLVGZT" localSheetId="9" hidden="1">#REF!</definedName>
    <definedName name="BExU02QNT4LT7H9JPUC4FXTLVGZT" localSheetId="6" hidden="1">#REF!</definedName>
    <definedName name="BExU02QNT4LT7H9JPUC4FXTLVGZT" localSheetId="10" hidden="1">#REF!</definedName>
    <definedName name="BExU02QNT4LT7H9JPUC4FXTLVGZT" localSheetId="13" hidden="1">#REF!</definedName>
    <definedName name="BExU02QNT4LT7H9JPUC4FXTLVGZT" localSheetId="14" hidden="1">#REF!</definedName>
    <definedName name="BExU02QNT4LT7H9JPUC4FXTLVGZT" localSheetId="16" hidden="1">#REF!</definedName>
    <definedName name="BExU02QNT4LT7H9JPUC4FXTLVGZT" localSheetId="15" hidden="1">#REF!</definedName>
    <definedName name="BExU02QNT4LT7H9JPUC4FXTLVGZT" localSheetId="18" hidden="1">#REF!</definedName>
    <definedName name="BExU02QNT4LT7H9JPUC4FXTLVGZT" localSheetId="17" hidden="1">#REF!</definedName>
    <definedName name="BExU02QNT4LT7H9JPUC4FXTLVGZT" localSheetId="2" hidden="1">#REF!</definedName>
    <definedName name="BExU02QNT4LT7H9JPUC4FXTLVGZT" localSheetId="0" hidden="1">#REF!</definedName>
    <definedName name="BExU02QNT4LT7H9JPUC4FXTLVGZT" hidden="1">#REF!</definedName>
    <definedName name="BExU0BFJJQO1HJZKI14QGOQ6JROO" localSheetId="5" hidden="1">#REF!</definedName>
    <definedName name="BExU0BFJJQO1HJZKI14QGOQ6JROO" localSheetId="9" hidden="1">#REF!</definedName>
    <definedName name="BExU0BFJJQO1HJZKI14QGOQ6JROO" localSheetId="6" hidden="1">#REF!</definedName>
    <definedName name="BExU0BFJJQO1HJZKI14QGOQ6JROO" localSheetId="10" hidden="1">#REF!</definedName>
    <definedName name="BExU0BFJJQO1HJZKI14QGOQ6JROO" localSheetId="13" hidden="1">#REF!</definedName>
    <definedName name="BExU0BFJJQO1HJZKI14QGOQ6JROO" localSheetId="14" hidden="1">#REF!</definedName>
    <definedName name="BExU0BFJJQO1HJZKI14QGOQ6JROO" localSheetId="16" hidden="1">#REF!</definedName>
    <definedName name="BExU0BFJJQO1HJZKI14QGOQ6JROO" localSheetId="15" hidden="1">#REF!</definedName>
    <definedName name="BExU0BFJJQO1HJZKI14QGOQ6JROO" localSheetId="18" hidden="1">#REF!</definedName>
    <definedName name="BExU0BFJJQO1HJZKI14QGOQ6JROO" localSheetId="17" hidden="1">#REF!</definedName>
    <definedName name="BExU0BFJJQO1HJZKI14QGOQ6JROO" localSheetId="2" hidden="1">#REF!</definedName>
    <definedName name="BExU0BFJJQO1HJZKI14QGOQ6JROO" localSheetId="0" hidden="1">#REF!</definedName>
    <definedName name="BExU0BFJJQO1HJZKI14QGOQ6JROO" hidden="1">#REF!</definedName>
    <definedName name="BExU0FH5WTGW8MRFUFMDDSMJ6YQ5" localSheetId="5" hidden="1">#REF!</definedName>
    <definedName name="BExU0FH5WTGW8MRFUFMDDSMJ6YQ5" localSheetId="9" hidden="1">#REF!</definedName>
    <definedName name="BExU0FH5WTGW8MRFUFMDDSMJ6YQ5" localSheetId="6" hidden="1">#REF!</definedName>
    <definedName name="BExU0FH5WTGW8MRFUFMDDSMJ6YQ5" localSheetId="10" hidden="1">#REF!</definedName>
    <definedName name="BExU0FH5WTGW8MRFUFMDDSMJ6YQ5" localSheetId="13" hidden="1">#REF!</definedName>
    <definedName name="BExU0FH5WTGW8MRFUFMDDSMJ6YQ5" localSheetId="14" hidden="1">#REF!</definedName>
    <definedName name="BExU0FH5WTGW8MRFUFMDDSMJ6YQ5" localSheetId="16" hidden="1">#REF!</definedName>
    <definedName name="BExU0FH5WTGW8MRFUFMDDSMJ6YQ5" localSheetId="15" hidden="1">#REF!</definedName>
    <definedName name="BExU0FH5WTGW8MRFUFMDDSMJ6YQ5" localSheetId="18" hidden="1">#REF!</definedName>
    <definedName name="BExU0FH5WTGW8MRFUFMDDSMJ6YQ5" localSheetId="17" hidden="1">#REF!</definedName>
    <definedName name="BExU0FH5WTGW8MRFUFMDDSMJ6YQ5" localSheetId="2" hidden="1">#REF!</definedName>
    <definedName name="BExU0FH5WTGW8MRFUFMDDSMJ6YQ5" localSheetId="0" hidden="1">#REF!</definedName>
    <definedName name="BExU0FH5WTGW8MRFUFMDDSMJ6YQ5" hidden="1">#REF!</definedName>
    <definedName name="BExU0GDOIL9U33QGU9ZU3YX3V1I4" localSheetId="5" hidden="1">#REF!</definedName>
    <definedName name="BExU0GDOIL9U33QGU9ZU3YX3V1I4" localSheetId="9" hidden="1">#REF!</definedName>
    <definedName name="BExU0GDOIL9U33QGU9ZU3YX3V1I4" localSheetId="6" hidden="1">#REF!</definedName>
    <definedName name="BExU0GDOIL9U33QGU9ZU3YX3V1I4" localSheetId="10" hidden="1">#REF!</definedName>
    <definedName name="BExU0GDOIL9U33QGU9ZU3YX3V1I4" localSheetId="13" hidden="1">#REF!</definedName>
    <definedName name="BExU0GDOIL9U33QGU9ZU3YX3V1I4" localSheetId="14" hidden="1">#REF!</definedName>
    <definedName name="BExU0GDOIL9U33QGU9ZU3YX3V1I4" localSheetId="16" hidden="1">#REF!</definedName>
    <definedName name="BExU0GDOIL9U33QGU9ZU3YX3V1I4" localSheetId="15" hidden="1">#REF!</definedName>
    <definedName name="BExU0GDOIL9U33QGU9ZU3YX3V1I4" localSheetId="18" hidden="1">#REF!</definedName>
    <definedName name="BExU0GDOIL9U33QGU9ZU3YX3V1I4" localSheetId="17" hidden="1">#REF!</definedName>
    <definedName name="BExU0GDOIL9U33QGU9ZU3YX3V1I4" localSheetId="2" hidden="1">#REF!</definedName>
    <definedName name="BExU0GDOIL9U33QGU9ZU3YX3V1I4" localSheetId="0" hidden="1">#REF!</definedName>
    <definedName name="BExU0GDOIL9U33QGU9ZU3YX3V1I4" hidden="1">#REF!</definedName>
    <definedName name="BExU0HKTO8WJDQDWRTUK5TETM3HS" localSheetId="5" hidden="1">#REF!</definedName>
    <definedName name="BExU0HKTO8WJDQDWRTUK5TETM3HS" localSheetId="9" hidden="1">#REF!</definedName>
    <definedName name="BExU0HKTO8WJDQDWRTUK5TETM3HS" localSheetId="6" hidden="1">#REF!</definedName>
    <definedName name="BExU0HKTO8WJDQDWRTUK5TETM3HS" localSheetId="10" hidden="1">#REF!</definedName>
    <definedName name="BExU0HKTO8WJDQDWRTUK5TETM3HS" localSheetId="13" hidden="1">#REF!</definedName>
    <definedName name="BExU0HKTO8WJDQDWRTUK5TETM3HS" localSheetId="14" hidden="1">#REF!</definedName>
    <definedName name="BExU0HKTO8WJDQDWRTUK5TETM3HS" localSheetId="16" hidden="1">#REF!</definedName>
    <definedName name="BExU0HKTO8WJDQDWRTUK5TETM3HS" localSheetId="15" hidden="1">#REF!</definedName>
    <definedName name="BExU0HKTO8WJDQDWRTUK5TETM3HS" localSheetId="18" hidden="1">#REF!</definedName>
    <definedName name="BExU0HKTO8WJDQDWRTUK5TETM3HS" localSheetId="17" hidden="1">#REF!</definedName>
    <definedName name="BExU0HKTO8WJDQDWRTUK5TETM3HS" localSheetId="2" hidden="1">#REF!</definedName>
    <definedName name="BExU0HKTO8WJDQDWRTUK5TETM3HS" localSheetId="0" hidden="1">#REF!</definedName>
    <definedName name="BExU0HKTO8WJDQDWRTUK5TETM3HS" hidden="1">#REF!</definedName>
    <definedName name="BExU0MTJQPE041ZN7H8UKGV6MZT7" localSheetId="5" hidden="1">#REF!</definedName>
    <definedName name="BExU0MTJQPE041ZN7H8UKGV6MZT7" localSheetId="9" hidden="1">#REF!</definedName>
    <definedName name="BExU0MTJQPE041ZN7H8UKGV6MZT7" localSheetId="6" hidden="1">#REF!</definedName>
    <definedName name="BExU0MTJQPE041ZN7H8UKGV6MZT7" localSheetId="10" hidden="1">#REF!</definedName>
    <definedName name="BExU0MTJQPE041ZN7H8UKGV6MZT7" localSheetId="13" hidden="1">#REF!</definedName>
    <definedName name="BExU0MTJQPE041ZN7H8UKGV6MZT7" localSheetId="14" hidden="1">#REF!</definedName>
    <definedName name="BExU0MTJQPE041ZN7H8UKGV6MZT7" localSheetId="16" hidden="1">#REF!</definedName>
    <definedName name="BExU0MTJQPE041ZN7H8UKGV6MZT7" localSheetId="15" hidden="1">#REF!</definedName>
    <definedName name="BExU0MTJQPE041ZN7H8UKGV6MZT7" localSheetId="18" hidden="1">#REF!</definedName>
    <definedName name="BExU0MTJQPE041ZN7H8UKGV6MZT7" localSheetId="17" hidden="1">#REF!</definedName>
    <definedName name="BExU0MTJQPE041ZN7H8UKGV6MZT7" localSheetId="2" hidden="1">#REF!</definedName>
    <definedName name="BExU0MTJQPE041ZN7H8UKGV6MZT7" localSheetId="0" hidden="1">#REF!</definedName>
    <definedName name="BExU0MTJQPE041ZN7H8UKGV6MZT7" hidden="1">#REF!</definedName>
    <definedName name="BExU0ZUUFYHLUK4M4E8GLGIBBNT0" localSheetId="5" hidden="1">#REF!</definedName>
    <definedName name="BExU0ZUUFYHLUK4M4E8GLGIBBNT0" localSheetId="9" hidden="1">#REF!</definedName>
    <definedName name="BExU0ZUUFYHLUK4M4E8GLGIBBNT0" localSheetId="6" hidden="1">#REF!</definedName>
    <definedName name="BExU0ZUUFYHLUK4M4E8GLGIBBNT0" localSheetId="10" hidden="1">#REF!</definedName>
    <definedName name="BExU0ZUUFYHLUK4M4E8GLGIBBNT0" localSheetId="13" hidden="1">#REF!</definedName>
    <definedName name="BExU0ZUUFYHLUK4M4E8GLGIBBNT0" localSheetId="14" hidden="1">#REF!</definedName>
    <definedName name="BExU0ZUUFYHLUK4M4E8GLGIBBNT0" localSheetId="16" hidden="1">#REF!</definedName>
    <definedName name="BExU0ZUUFYHLUK4M4E8GLGIBBNT0" localSheetId="15" hidden="1">#REF!</definedName>
    <definedName name="BExU0ZUUFYHLUK4M4E8GLGIBBNT0" localSheetId="18" hidden="1">#REF!</definedName>
    <definedName name="BExU0ZUUFYHLUK4M4E8GLGIBBNT0" localSheetId="17" hidden="1">#REF!</definedName>
    <definedName name="BExU0ZUUFYHLUK4M4E8GLGIBBNT0" localSheetId="2" hidden="1">#REF!</definedName>
    <definedName name="BExU0ZUUFYHLUK4M4E8GLGIBBNT0" localSheetId="0" hidden="1">#REF!</definedName>
    <definedName name="BExU0ZUUFYHLUK4M4E8GLGIBBNT0" hidden="1">#REF!</definedName>
    <definedName name="BExU147D6RPG6ZVTSXRKFSVRHSBG" localSheetId="5" hidden="1">#REF!</definedName>
    <definedName name="BExU147D6RPG6ZVTSXRKFSVRHSBG" localSheetId="9" hidden="1">#REF!</definedName>
    <definedName name="BExU147D6RPG6ZVTSXRKFSVRHSBG" localSheetId="6" hidden="1">#REF!</definedName>
    <definedName name="BExU147D6RPG6ZVTSXRKFSVRHSBG" localSheetId="10" hidden="1">#REF!</definedName>
    <definedName name="BExU147D6RPG6ZVTSXRKFSVRHSBG" localSheetId="13" hidden="1">#REF!</definedName>
    <definedName name="BExU147D6RPG6ZVTSXRKFSVRHSBG" localSheetId="14" hidden="1">#REF!</definedName>
    <definedName name="BExU147D6RPG6ZVTSXRKFSVRHSBG" localSheetId="16" hidden="1">#REF!</definedName>
    <definedName name="BExU147D6RPG6ZVTSXRKFSVRHSBG" localSheetId="15" hidden="1">#REF!</definedName>
    <definedName name="BExU147D6RPG6ZVTSXRKFSVRHSBG" localSheetId="18" hidden="1">#REF!</definedName>
    <definedName name="BExU147D6RPG6ZVTSXRKFSVRHSBG" localSheetId="17" hidden="1">#REF!</definedName>
    <definedName name="BExU147D6RPG6ZVTSXRKFSVRHSBG" localSheetId="2" hidden="1">#REF!</definedName>
    <definedName name="BExU147D6RPG6ZVTSXRKFSVRHSBG" localSheetId="0" hidden="1">#REF!</definedName>
    <definedName name="BExU147D6RPG6ZVTSXRKFSVRHSBG" hidden="1">#REF!</definedName>
    <definedName name="BExU16R10W1SOAPNG4CDJ01T7JRE" localSheetId="5" hidden="1">#REF!</definedName>
    <definedName name="BExU16R10W1SOAPNG4CDJ01T7JRE" localSheetId="9" hidden="1">#REF!</definedName>
    <definedName name="BExU16R10W1SOAPNG4CDJ01T7JRE" localSheetId="6" hidden="1">#REF!</definedName>
    <definedName name="BExU16R10W1SOAPNG4CDJ01T7JRE" localSheetId="10" hidden="1">#REF!</definedName>
    <definedName name="BExU16R10W1SOAPNG4CDJ01T7JRE" localSheetId="13" hidden="1">#REF!</definedName>
    <definedName name="BExU16R10W1SOAPNG4CDJ01T7JRE" localSheetId="14" hidden="1">#REF!</definedName>
    <definedName name="BExU16R10W1SOAPNG4CDJ01T7JRE" localSheetId="16" hidden="1">#REF!</definedName>
    <definedName name="BExU16R10W1SOAPNG4CDJ01T7JRE" localSheetId="15" hidden="1">#REF!</definedName>
    <definedName name="BExU16R10W1SOAPNG4CDJ01T7JRE" localSheetId="18" hidden="1">#REF!</definedName>
    <definedName name="BExU16R10W1SOAPNG4CDJ01T7JRE" localSheetId="17" hidden="1">#REF!</definedName>
    <definedName name="BExU16R10W1SOAPNG4CDJ01T7JRE" localSheetId="2" hidden="1">#REF!</definedName>
    <definedName name="BExU16R10W1SOAPNG4CDJ01T7JRE" localSheetId="0" hidden="1">#REF!</definedName>
    <definedName name="BExU16R10W1SOAPNG4CDJ01T7JRE" hidden="1">#REF!</definedName>
    <definedName name="BExU17CKOR3GNIHDNVLH9L1IOJS9" localSheetId="5" hidden="1">#REF!</definedName>
    <definedName name="BExU17CKOR3GNIHDNVLH9L1IOJS9" localSheetId="9" hidden="1">#REF!</definedName>
    <definedName name="BExU17CKOR3GNIHDNVLH9L1IOJS9" localSheetId="6" hidden="1">#REF!</definedName>
    <definedName name="BExU17CKOR3GNIHDNVLH9L1IOJS9" localSheetId="10" hidden="1">#REF!</definedName>
    <definedName name="BExU17CKOR3GNIHDNVLH9L1IOJS9" localSheetId="13" hidden="1">#REF!</definedName>
    <definedName name="BExU17CKOR3GNIHDNVLH9L1IOJS9" localSheetId="14" hidden="1">#REF!</definedName>
    <definedName name="BExU17CKOR3GNIHDNVLH9L1IOJS9" localSheetId="16" hidden="1">#REF!</definedName>
    <definedName name="BExU17CKOR3GNIHDNVLH9L1IOJS9" localSheetId="15" hidden="1">#REF!</definedName>
    <definedName name="BExU17CKOR3GNIHDNVLH9L1IOJS9" localSheetId="18" hidden="1">#REF!</definedName>
    <definedName name="BExU17CKOR3GNIHDNVLH9L1IOJS9" localSheetId="17" hidden="1">#REF!</definedName>
    <definedName name="BExU17CKOR3GNIHDNVLH9L1IOJS9" localSheetId="2" hidden="1">#REF!</definedName>
    <definedName name="BExU17CKOR3GNIHDNVLH9L1IOJS9" localSheetId="0" hidden="1">#REF!</definedName>
    <definedName name="BExU17CKOR3GNIHDNVLH9L1IOJS9" hidden="1">#REF!</definedName>
    <definedName name="BExU1DXYI5DAD9DSFIEAUOB5XFZ9" localSheetId="5" hidden="1">#REF!</definedName>
    <definedName name="BExU1DXYI5DAD9DSFIEAUOB5XFZ9" localSheetId="9" hidden="1">#REF!</definedName>
    <definedName name="BExU1DXYI5DAD9DSFIEAUOB5XFZ9" localSheetId="6" hidden="1">#REF!</definedName>
    <definedName name="BExU1DXYI5DAD9DSFIEAUOB5XFZ9" localSheetId="10" hidden="1">#REF!</definedName>
    <definedName name="BExU1DXYI5DAD9DSFIEAUOB5XFZ9" localSheetId="13" hidden="1">#REF!</definedName>
    <definedName name="BExU1DXYI5DAD9DSFIEAUOB5XFZ9" localSheetId="14" hidden="1">#REF!</definedName>
    <definedName name="BExU1DXYI5DAD9DSFIEAUOB5XFZ9" localSheetId="16" hidden="1">#REF!</definedName>
    <definedName name="BExU1DXYI5DAD9DSFIEAUOB5XFZ9" localSheetId="15" hidden="1">#REF!</definedName>
    <definedName name="BExU1DXYI5DAD9DSFIEAUOB5XFZ9" localSheetId="18" hidden="1">#REF!</definedName>
    <definedName name="BExU1DXYI5DAD9DSFIEAUOB5XFZ9" localSheetId="17" hidden="1">#REF!</definedName>
    <definedName name="BExU1DXYI5DAD9DSFIEAUOB5XFZ9" localSheetId="2" hidden="1">#REF!</definedName>
    <definedName name="BExU1DXYI5DAD9DSFIEAUOB5XFZ9" localSheetId="0" hidden="1">#REF!</definedName>
    <definedName name="BExU1DXYI5DAD9DSFIEAUOB5XFZ9" hidden="1">#REF!</definedName>
    <definedName name="BExU1GXUTLRPJN4MRINLAPHSZQFG" localSheetId="5" hidden="1">#REF!</definedName>
    <definedName name="BExU1GXUTLRPJN4MRINLAPHSZQFG" localSheetId="9" hidden="1">#REF!</definedName>
    <definedName name="BExU1GXUTLRPJN4MRINLAPHSZQFG" localSheetId="6" hidden="1">#REF!</definedName>
    <definedName name="BExU1GXUTLRPJN4MRINLAPHSZQFG" localSheetId="10" hidden="1">#REF!</definedName>
    <definedName name="BExU1GXUTLRPJN4MRINLAPHSZQFG" localSheetId="13" hidden="1">#REF!</definedName>
    <definedName name="BExU1GXUTLRPJN4MRINLAPHSZQFG" localSheetId="14" hidden="1">#REF!</definedName>
    <definedName name="BExU1GXUTLRPJN4MRINLAPHSZQFG" localSheetId="16" hidden="1">#REF!</definedName>
    <definedName name="BExU1GXUTLRPJN4MRINLAPHSZQFG" localSheetId="15" hidden="1">#REF!</definedName>
    <definedName name="BExU1GXUTLRPJN4MRINLAPHSZQFG" localSheetId="18" hidden="1">#REF!</definedName>
    <definedName name="BExU1GXUTLRPJN4MRINLAPHSZQFG" localSheetId="17" hidden="1">#REF!</definedName>
    <definedName name="BExU1GXUTLRPJN4MRINLAPHSZQFG" localSheetId="2" hidden="1">#REF!</definedName>
    <definedName name="BExU1GXUTLRPJN4MRINLAPHSZQFG" localSheetId="0" hidden="1">#REF!</definedName>
    <definedName name="BExU1GXUTLRPJN4MRINLAPHSZQFG" hidden="1">#REF!</definedName>
    <definedName name="BExU1IL9AOHFO85BZB6S60DK3N8H" localSheetId="5" hidden="1">#REF!</definedName>
    <definedName name="BExU1IL9AOHFO85BZB6S60DK3N8H" localSheetId="9" hidden="1">#REF!</definedName>
    <definedName name="BExU1IL9AOHFO85BZB6S60DK3N8H" localSheetId="6" hidden="1">#REF!</definedName>
    <definedName name="BExU1IL9AOHFO85BZB6S60DK3N8H" localSheetId="10" hidden="1">#REF!</definedName>
    <definedName name="BExU1IL9AOHFO85BZB6S60DK3N8H" localSheetId="13" hidden="1">#REF!</definedName>
    <definedName name="BExU1IL9AOHFO85BZB6S60DK3N8H" localSheetId="14" hidden="1">#REF!</definedName>
    <definedName name="BExU1IL9AOHFO85BZB6S60DK3N8H" localSheetId="16" hidden="1">#REF!</definedName>
    <definedName name="BExU1IL9AOHFO85BZB6S60DK3N8H" localSheetId="15" hidden="1">#REF!</definedName>
    <definedName name="BExU1IL9AOHFO85BZB6S60DK3N8H" localSheetId="18" hidden="1">#REF!</definedName>
    <definedName name="BExU1IL9AOHFO85BZB6S60DK3N8H" localSheetId="17" hidden="1">#REF!</definedName>
    <definedName name="BExU1IL9AOHFO85BZB6S60DK3N8H" localSheetId="2" hidden="1">#REF!</definedName>
    <definedName name="BExU1IL9AOHFO85BZB6S60DK3N8H" localSheetId="0" hidden="1">#REF!</definedName>
    <definedName name="BExU1IL9AOHFO85BZB6S60DK3N8H" hidden="1">#REF!</definedName>
    <definedName name="BExU1LAEKWJ0U6NP9G2AC9CTBYH6" localSheetId="5" hidden="1">#REF!</definedName>
    <definedName name="BExU1LAEKWJ0U6NP9G2AC9CTBYH6" localSheetId="9" hidden="1">#REF!</definedName>
    <definedName name="BExU1LAEKWJ0U6NP9G2AC9CTBYH6" localSheetId="6" hidden="1">#REF!</definedName>
    <definedName name="BExU1LAEKWJ0U6NP9G2AC9CTBYH6" localSheetId="10" hidden="1">#REF!</definedName>
    <definedName name="BExU1LAEKWJ0U6NP9G2AC9CTBYH6" localSheetId="13" hidden="1">#REF!</definedName>
    <definedName name="BExU1LAEKWJ0U6NP9G2AC9CTBYH6" localSheetId="14" hidden="1">#REF!</definedName>
    <definedName name="BExU1LAEKWJ0U6NP9G2AC9CTBYH6" localSheetId="16" hidden="1">#REF!</definedName>
    <definedName name="BExU1LAEKWJ0U6NP9G2AC9CTBYH6" localSheetId="15" hidden="1">#REF!</definedName>
    <definedName name="BExU1LAEKWJ0U6NP9G2AC9CTBYH6" localSheetId="18" hidden="1">#REF!</definedName>
    <definedName name="BExU1LAEKWJ0U6NP9G2AC9CTBYH6" localSheetId="17" hidden="1">#REF!</definedName>
    <definedName name="BExU1LAEKWJ0U6NP9G2AC9CTBYH6" localSheetId="2" hidden="1">#REF!</definedName>
    <definedName name="BExU1LAEKWJ0U6NP9G2AC9CTBYH6" localSheetId="0" hidden="1">#REF!</definedName>
    <definedName name="BExU1LAEKWJ0U6NP9G2AC9CTBYH6" hidden="1">#REF!</definedName>
    <definedName name="BExU1NOPS09CLFZL1O31RAF9BQNQ" localSheetId="5" hidden="1">#REF!</definedName>
    <definedName name="BExU1NOPS09CLFZL1O31RAF9BQNQ" localSheetId="9" hidden="1">#REF!</definedName>
    <definedName name="BExU1NOPS09CLFZL1O31RAF9BQNQ" localSheetId="6" hidden="1">#REF!</definedName>
    <definedName name="BExU1NOPS09CLFZL1O31RAF9BQNQ" localSheetId="10" hidden="1">#REF!</definedName>
    <definedName name="BExU1NOPS09CLFZL1O31RAF9BQNQ" localSheetId="13" hidden="1">#REF!</definedName>
    <definedName name="BExU1NOPS09CLFZL1O31RAF9BQNQ" localSheetId="14" hidden="1">#REF!</definedName>
    <definedName name="BExU1NOPS09CLFZL1O31RAF9BQNQ" localSheetId="16" hidden="1">#REF!</definedName>
    <definedName name="BExU1NOPS09CLFZL1O31RAF9BQNQ" localSheetId="15" hidden="1">#REF!</definedName>
    <definedName name="BExU1NOPS09CLFZL1O31RAF9BQNQ" localSheetId="18" hidden="1">#REF!</definedName>
    <definedName name="BExU1NOPS09CLFZL1O31RAF9BQNQ" localSheetId="17" hidden="1">#REF!</definedName>
    <definedName name="BExU1NOPS09CLFZL1O31RAF9BQNQ" localSheetId="2" hidden="1">#REF!</definedName>
    <definedName name="BExU1NOPS09CLFZL1O31RAF9BQNQ" localSheetId="0" hidden="1">#REF!</definedName>
    <definedName name="BExU1NOPS09CLFZL1O31RAF9BQNQ" hidden="1">#REF!</definedName>
    <definedName name="BExU1PH9MOEX1JZVZ3D5M9DXB191" localSheetId="5" hidden="1">#REF!</definedName>
    <definedName name="BExU1PH9MOEX1JZVZ3D5M9DXB191" localSheetId="9" hidden="1">#REF!</definedName>
    <definedName name="BExU1PH9MOEX1JZVZ3D5M9DXB191" localSheetId="6" hidden="1">#REF!</definedName>
    <definedName name="BExU1PH9MOEX1JZVZ3D5M9DXB191" localSheetId="10" hidden="1">#REF!</definedName>
    <definedName name="BExU1PH9MOEX1JZVZ3D5M9DXB191" localSheetId="13" hidden="1">#REF!</definedName>
    <definedName name="BExU1PH9MOEX1JZVZ3D5M9DXB191" localSheetId="14" hidden="1">#REF!</definedName>
    <definedName name="BExU1PH9MOEX1JZVZ3D5M9DXB191" localSheetId="16" hidden="1">#REF!</definedName>
    <definedName name="BExU1PH9MOEX1JZVZ3D5M9DXB191" localSheetId="15" hidden="1">#REF!</definedName>
    <definedName name="BExU1PH9MOEX1JZVZ3D5M9DXB191" localSheetId="18" hidden="1">#REF!</definedName>
    <definedName name="BExU1PH9MOEX1JZVZ3D5M9DXB191" localSheetId="17" hidden="1">#REF!</definedName>
    <definedName name="BExU1PH9MOEX1JZVZ3D5M9DXB191" localSheetId="2" hidden="1">#REF!</definedName>
    <definedName name="BExU1PH9MOEX1JZVZ3D5M9DXB191" localSheetId="0" hidden="1">#REF!</definedName>
    <definedName name="BExU1PH9MOEX1JZVZ3D5M9DXB191" hidden="1">#REF!</definedName>
    <definedName name="BExU1QZEEKJA35IMEOLOJ3ODX0ZA" localSheetId="5" hidden="1">#REF!</definedName>
    <definedName name="BExU1QZEEKJA35IMEOLOJ3ODX0ZA" localSheetId="9" hidden="1">#REF!</definedName>
    <definedName name="BExU1QZEEKJA35IMEOLOJ3ODX0ZA" localSheetId="6" hidden="1">#REF!</definedName>
    <definedName name="BExU1QZEEKJA35IMEOLOJ3ODX0ZA" localSheetId="10" hidden="1">#REF!</definedName>
    <definedName name="BExU1QZEEKJA35IMEOLOJ3ODX0ZA" localSheetId="13" hidden="1">#REF!</definedName>
    <definedName name="BExU1QZEEKJA35IMEOLOJ3ODX0ZA" localSheetId="14" hidden="1">#REF!</definedName>
    <definedName name="BExU1QZEEKJA35IMEOLOJ3ODX0ZA" localSheetId="16" hidden="1">#REF!</definedName>
    <definedName name="BExU1QZEEKJA35IMEOLOJ3ODX0ZA" localSheetId="15" hidden="1">#REF!</definedName>
    <definedName name="BExU1QZEEKJA35IMEOLOJ3ODX0ZA" localSheetId="18" hidden="1">#REF!</definedName>
    <definedName name="BExU1QZEEKJA35IMEOLOJ3ODX0ZA" localSheetId="17" hidden="1">#REF!</definedName>
    <definedName name="BExU1QZEEKJA35IMEOLOJ3ODX0ZA" localSheetId="2" hidden="1">#REF!</definedName>
    <definedName name="BExU1QZEEKJA35IMEOLOJ3ODX0ZA" localSheetId="0" hidden="1">#REF!</definedName>
    <definedName name="BExU1QZEEKJA35IMEOLOJ3ODX0ZA" hidden="1">#REF!</definedName>
    <definedName name="BExU1VRURIWWVJ95O40WA23LMTJD" localSheetId="5" hidden="1">#REF!</definedName>
    <definedName name="BExU1VRURIWWVJ95O40WA23LMTJD" localSheetId="9" hidden="1">#REF!</definedName>
    <definedName name="BExU1VRURIWWVJ95O40WA23LMTJD" localSheetId="6" hidden="1">#REF!</definedName>
    <definedName name="BExU1VRURIWWVJ95O40WA23LMTJD" localSheetId="10" hidden="1">#REF!</definedName>
    <definedName name="BExU1VRURIWWVJ95O40WA23LMTJD" localSheetId="13" hidden="1">#REF!</definedName>
    <definedName name="BExU1VRURIWWVJ95O40WA23LMTJD" localSheetId="14" hidden="1">#REF!</definedName>
    <definedName name="BExU1VRURIWWVJ95O40WA23LMTJD" localSheetId="16" hidden="1">#REF!</definedName>
    <definedName name="BExU1VRURIWWVJ95O40WA23LMTJD" localSheetId="15" hidden="1">#REF!</definedName>
    <definedName name="BExU1VRURIWWVJ95O40WA23LMTJD" localSheetId="18" hidden="1">#REF!</definedName>
    <definedName name="BExU1VRURIWWVJ95O40WA23LMTJD" localSheetId="17" hidden="1">#REF!</definedName>
    <definedName name="BExU1VRURIWWVJ95O40WA23LMTJD" localSheetId="2" hidden="1">#REF!</definedName>
    <definedName name="BExU1VRURIWWVJ95O40WA23LMTJD" localSheetId="0" hidden="1">#REF!</definedName>
    <definedName name="BExU1VRURIWWVJ95O40WA23LMTJD" hidden="1">#REF!</definedName>
    <definedName name="BExU2A0FXVBDX9LO3VWEXB4TLFT0" localSheetId="5" hidden="1">#REF!</definedName>
    <definedName name="BExU2A0FXVBDX9LO3VWEXB4TLFT0" localSheetId="9" hidden="1">#REF!</definedName>
    <definedName name="BExU2A0FXVBDX9LO3VWEXB4TLFT0" localSheetId="6" hidden="1">#REF!</definedName>
    <definedName name="BExU2A0FXVBDX9LO3VWEXB4TLFT0" localSheetId="10" hidden="1">#REF!</definedName>
    <definedName name="BExU2A0FXVBDX9LO3VWEXB4TLFT0" localSheetId="13" hidden="1">#REF!</definedName>
    <definedName name="BExU2A0FXVBDX9LO3VWEXB4TLFT0" localSheetId="14" hidden="1">#REF!</definedName>
    <definedName name="BExU2A0FXVBDX9LO3VWEXB4TLFT0" localSheetId="16" hidden="1">#REF!</definedName>
    <definedName name="BExU2A0FXVBDX9LO3VWEXB4TLFT0" localSheetId="15" hidden="1">#REF!</definedName>
    <definedName name="BExU2A0FXVBDX9LO3VWEXB4TLFT0" localSheetId="18" hidden="1">#REF!</definedName>
    <definedName name="BExU2A0FXVBDX9LO3VWEXB4TLFT0" localSheetId="17" hidden="1">#REF!</definedName>
    <definedName name="BExU2A0FXVBDX9LO3VWEXB4TLFT0" localSheetId="2" hidden="1">#REF!</definedName>
    <definedName name="BExU2A0FXVBDX9LO3VWEXB4TLFT0" localSheetId="0" hidden="1">#REF!</definedName>
    <definedName name="BExU2A0FXVBDX9LO3VWEXB4TLFT0" hidden="1">#REF!</definedName>
    <definedName name="BExU2LEH667H33V81XVEZUP2O0UQ" localSheetId="5" hidden="1">#REF!</definedName>
    <definedName name="BExU2LEH667H33V81XVEZUP2O0UQ" localSheetId="9" hidden="1">#REF!</definedName>
    <definedName name="BExU2LEH667H33V81XVEZUP2O0UQ" localSheetId="6" hidden="1">#REF!</definedName>
    <definedName name="BExU2LEH667H33V81XVEZUP2O0UQ" localSheetId="10" hidden="1">#REF!</definedName>
    <definedName name="BExU2LEH667H33V81XVEZUP2O0UQ" localSheetId="13" hidden="1">#REF!</definedName>
    <definedName name="BExU2LEH667H33V81XVEZUP2O0UQ" localSheetId="14" hidden="1">#REF!</definedName>
    <definedName name="BExU2LEH667H33V81XVEZUP2O0UQ" localSheetId="16" hidden="1">#REF!</definedName>
    <definedName name="BExU2LEH667H33V81XVEZUP2O0UQ" localSheetId="15" hidden="1">#REF!</definedName>
    <definedName name="BExU2LEH667H33V81XVEZUP2O0UQ" localSheetId="18" hidden="1">#REF!</definedName>
    <definedName name="BExU2LEH667H33V81XVEZUP2O0UQ" localSheetId="17" hidden="1">#REF!</definedName>
    <definedName name="BExU2LEH667H33V81XVEZUP2O0UQ" localSheetId="2" hidden="1">#REF!</definedName>
    <definedName name="BExU2LEH667H33V81XVEZUP2O0UQ" localSheetId="0" hidden="1">#REF!</definedName>
    <definedName name="BExU2LEH667H33V81XVEZUP2O0UQ" hidden="1">#REF!</definedName>
    <definedName name="BExU2M5CK6XK55UIHDVYRXJJJRI4" localSheetId="5" hidden="1">#REF!</definedName>
    <definedName name="BExU2M5CK6XK55UIHDVYRXJJJRI4" localSheetId="9" hidden="1">#REF!</definedName>
    <definedName name="BExU2M5CK6XK55UIHDVYRXJJJRI4" localSheetId="6" hidden="1">#REF!</definedName>
    <definedName name="BExU2M5CK6XK55UIHDVYRXJJJRI4" localSheetId="10" hidden="1">#REF!</definedName>
    <definedName name="BExU2M5CK6XK55UIHDVYRXJJJRI4" localSheetId="13" hidden="1">#REF!</definedName>
    <definedName name="BExU2M5CK6XK55UIHDVYRXJJJRI4" localSheetId="14" hidden="1">#REF!</definedName>
    <definedName name="BExU2M5CK6XK55UIHDVYRXJJJRI4" localSheetId="16" hidden="1">#REF!</definedName>
    <definedName name="BExU2M5CK6XK55UIHDVYRXJJJRI4" localSheetId="15" hidden="1">#REF!</definedName>
    <definedName name="BExU2M5CK6XK55UIHDVYRXJJJRI4" localSheetId="18" hidden="1">#REF!</definedName>
    <definedName name="BExU2M5CK6XK55UIHDVYRXJJJRI4" localSheetId="17" hidden="1">#REF!</definedName>
    <definedName name="BExU2M5CK6XK55UIHDVYRXJJJRI4" localSheetId="2" hidden="1">#REF!</definedName>
    <definedName name="BExU2M5CK6XK55UIHDVYRXJJJRI4" localSheetId="0" hidden="1">#REF!</definedName>
    <definedName name="BExU2M5CK6XK55UIHDVYRXJJJRI4" hidden="1">#REF!</definedName>
    <definedName name="BExU2TXVT25ZTOFQAF6CM53Z1RLF" localSheetId="5" hidden="1">#REF!</definedName>
    <definedName name="BExU2TXVT25ZTOFQAF6CM53Z1RLF" localSheetId="9" hidden="1">#REF!</definedName>
    <definedName name="BExU2TXVT25ZTOFQAF6CM53Z1RLF" localSheetId="6" hidden="1">#REF!</definedName>
    <definedName name="BExU2TXVT25ZTOFQAF6CM53Z1RLF" localSheetId="10" hidden="1">#REF!</definedName>
    <definedName name="BExU2TXVT25ZTOFQAF6CM53Z1RLF" localSheetId="13" hidden="1">#REF!</definedName>
    <definedName name="BExU2TXVT25ZTOFQAF6CM53Z1RLF" localSheetId="14" hidden="1">#REF!</definedName>
    <definedName name="BExU2TXVT25ZTOFQAF6CM53Z1RLF" localSheetId="16" hidden="1">#REF!</definedName>
    <definedName name="BExU2TXVT25ZTOFQAF6CM53Z1RLF" localSheetId="15" hidden="1">#REF!</definedName>
    <definedName name="BExU2TXVT25ZTOFQAF6CM53Z1RLF" localSheetId="18" hidden="1">#REF!</definedName>
    <definedName name="BExU2TXVT25ZTOFQAF6CM53Z1RLF" localSheetId="17" hidden="1">#REF!</definedName>
    <definedName name="BExU2TXVT25ZTOFQAF6CM53Z1RLF" localSheetId="2" hidden="1">#REF!</definedName>
    <definedName name="BExU2TXVT25ZTOFQAF6CM53Z1RLF" localSheetId="0" hidden="1">#REF!</definedName>
    <definedName name="BExU2TXVT25ZTOFQAF6CM53Z1RLF" hidden="1">#REF!</definedName>
    <definedName name="BExU2XZLYIU19G7358W5T9E87AFR" localSheetId="5" hidden="1">#REF!</definedName>
    <definedName name="BExU2XZLYIU19G7358W5T9E87AFR" localSheetId="9" hidden="1">#REF!</definedName>
    <definedName name="BExU2XZLYIU19G7358W5T9E87AFR" localSheetId="6" hidden="1">#REF!</definedName>
    <definedName name="BExU2XZLYIU19G7358W5T9E87AFR" localSheetId="10" hidden="1">#REF!</definedName>
    <definedName name="BExU2XZLYIU19G7358W5T9E87AFR" localSheetId="13" hidden="1">#REF!</definedName>
    <definedName name="BExU2XZLYIU19G7358W5T9E87AFR" localSheetId="14" hidden="1">#REF!</definedName>
    <definedName name="BExU2XZLYIU19G7358W5T9E87AFR" localSheetId="16" hidden="1">#REF!</definedName>
    <definedName name="BExU2XZLYIU19G7358W5T9E87AFR" localSheetId="15" hidden="1">#REF!</definedName>
    <definedName name="BExU2XZLYIU19G7358W5T9E87AFR" localSheetId="18" hidden="1">#REF!</definedName>
    <definedName name="BExU2XZLYIU19G7358W5T9E87AFR" localSheetId="17" hidden="1">#REF!</definedName>
    <definedName name="BExU2XZLYIU19G7358W5T9E87AFR" localSheetId="2" hidden="1">#REF!</definedName>
    <definedName name="BExU2XZLYIU19G7358W5T9E87AFR" localSheetId="0" hidden="1">#REF!</definedName>
    <definedName name="BExU2XZLYIU19G7358W5T9E87AFR" hidden="1">#REF!</definedName>
    <definedName name="BExU2ZXMKRBQEX0CT3ZPZ3UFZP1G" localSheetId="5" hidden="1">#REF!</definedName>
    <definedName name="BExU2ZXMKRBQEX0CT3ZPZ3UFZP1G" localSheetId="9" hidden="1">#REF!</definedName>
    <definedName name="BExU2ZXMKRBQEX0CT3ZPZ3UFZP1G" localSheetId="6" hidden="1">#REF!</definedName>
    <definedName name="BExU2ZXMKRBQEX0CT3ZPZ3UFZP1G" localSheetId="10" hidden="1">#REF!</definedName>
    <definedName name="BExU2ZXMKRBQEX0CT3ZPZ3UFZP1G" localSheetId="13" hidden="1">#REF!</definedName>
    <definedName name="BExU2ZXMKRBQEX0CT3ZPZ3UFZP1G" localSheetId="14" hidden="1">#REF!</definedName>
    <definedName name="BExU2ZXMKRBQEX0CT3ZPZ3UFZP1G" localSheetId="16" hidden="1">#REF!</definedName>
    <definedName name="BExU2ZXMKRBQEX0CT3ZPZ3UFZP1G" localSheetId="15" hidden="1">#REF!</definedName>
    <definedName name="BExU2ZXMKRBQEX0CT3ZPZ3UFZP1G" localSheetId="18" hidden="1">#REF!</definedName>
    <definedName name="BExU2ZXMKRBQEX0CT3ZPZ3UFZP1G" localSheetId="17" hidden="1">#REF!</definedName>
    <definedName name="BExU2ZXMKRBQEX0CT3ZPZ3UFZP1G" localSheetId="2" hidden="1">#REF!</definedName>
    <definedName name="BExU2ZXMKRBQEX0CT3ZPZ3UFZP1G" localSheetId="0" hidden="1">#REF!</definedName>
    <definedName name="BExU2ZXMKRBQEX0CT3ZPZ3UFZP1G" hidden="1">#REF!</definedName>
    <definedName name="BExU35XHF1K1XEQUSZ292S5T61YA" localSheetId="5" hidden="1">#REF!</definedName>
    <definedName name="BExU35XHF1K1XEQUSZ292S5T61YA" localSheetId="9" hidden="1">#REF!</definedName>
    <definedName name="BExU35XHF1K1XEQUSZ292S5T61YA" localSheetId="6" hidden="1">#REF!</definedName>
    <definedName name="BExU35XHF1K1XEQUSZ292S5T61YA" localSheetId="10" hidden="1">#REF!</definedName>
    <definedName name="BExU35XHF1K1XEQUSZ292S5T61YA" localSheetId="13" hidden="1">#REF!</definedName>
    <definedName name="BExU35XHF1K1XEQUSZ292S5T61YA" localSheetId="14" hidden="1">#REF!</definedName>
    <definedName name="BExU35XHF1K1XEQUSZ292S5T61YA" localSheetId="16" hidden="1">#REF!</definedName>
    <definedName name="BExU35XHF1K1XEQUSZ292S5T61YA" localSheetId="15" hidden="1">#REF!</definedName>
    <definedName name="BExU35XHF1K1XEQUSZ292S5T61YA" localSheetId="18" hidden="1">#REF!</definedName>
    <definedName name="BExU35XHF1K1XEQUSZ292S5T61YA" localSheetId="17" hidden="1">#REF!</definedName>
    <definedName name="BExU35XHF1K1XEQUSZ292S5T61YA" localSheetId="2" hidden="1">#REF!</definedName>
    <definedName name="BExU35XHF1K1XEQUSZ292S5T61YA" localSheetId="0" hidden="1">#REF!</definedName>
    <definedName name="BExU35XHF1K1XEQUSZ292S5T61YA" hidden="1">#REF!</definedName>
    <definedName name="BExU38S1U5IC1T5A3P2TZU5OV0LN" localSheetId="5" hidden="1">#REF!</definedName>
    <definedName name="BExU38S1U5IC1T5A3P2TZU5OV0LN" localSheetId="9" hidden="1">#REF!</definedName>
    <definedName name="BExU38S1U5IC1T5A3P2TZU5OV0LN" localSheetId="6" hidden="1">#REF!</definedName>
    <definedName name="BExU38S1U5IC1T5A3P2TZU5OV0LN" localSheetId="10" hidden="1">#REF!</definedName>
    <definedName name="BExU38S1U5IC1T5A3P2TZU5OV0LN" localSheetId="13" hidden="1">#REF!</definedName>
    <definedName name="BExU38S1U5IC1T5A3P2TZU5OV0LN" localSheetId="14" hidden="1">#REF!</definedName>
    <definedName name="BExU38S1U5IC1T5A3P2TZU5OV0LN" localSheetId="16" hidden="1">#REF!</definedName>
    <definedName name="BExU38S1U5IC1T5A3P2TZU5OV0LN" localSheetId="15" hidden="1">#REF!</definedName>
    <definedName name="BExU38S1U5IC1T5A3P2TZU5OV0LN" localSheetId="18" hidden="1">#REF!</definedName>
    <definedName name="BExU38S1U5IC1T5A3P2TZU5OV0LN" localSheetId="17" hidden="1">#REF!</definedName>
    <definedName name="BExU38S1U5IC1T5A3P2TZU5OV0LN" localSheetId="2" hidden="1">#REF!</definedName>
    <definedName name="BExU38S1U5IC1T5A3P2TZU5OV0LN" localSheetId="0" hidden="1">#REF!</definedName>
    <definedName name="BExU38S1U5IC1T5A3P2TZU5OV0LN" hidden="1">#REF!</definedName>
    <definedName name="BExU3B66MCKJFSKT3HL8B5EJGVX0" localSheetId="5" hidden="1">#REF!</definedName>
    <definedName name="BExU3B66MCKJFSKT3HL8B5EJGVX0" localSheetId="9" hidden="1">#REF!</definedName>
    <definedName name="BExU3B66MCKJFSKT3HL8B5EJGVX0" localSheetId="6" hidden="1">#REF!</definedName>
    <definedName name="BExU3B66MCKJFSKT3HL8B5EJGVX0" localSheetId="10" hidden="1">#REF!</definedName>
    <definedName name="BExU3B66MCKJFSKT3HL8B5EJGVX0" localSheetId="13" hidden="1">#REF!</definedName>
    <definedName name="BExU3B66MCKJFSKT3HL8B5EJGVX0" localSheetId="14" hidden="1">#REF!</definedName>
    <definedName name="BExU3B66MCKJFSKT3HL8B5EJGVX0" localSheetId="16" hidden="1">#REF!</definedName>
    <definedName name="BExU3B66MCKJFSKT3HL8B5EJGVX0" localSheetId="15" hidden="1">#REF!</definedName>
    <definedName name="BExU3B66MCKJFSKT3HL8B5EJGVX0" localSheetId="18" hidden="1">#REF!</definedName>
    <definedName name="BExU3B66MCKJFSKT3HL8B5EJGVX0" localSheetId="17" hidden="1">#REF!</definedName>
    <definedName name="BExU3B66MCKJFSKT3HL8B5EJGVX0" localSheetId="2" hidden="1">#REF!</definedName>
    <definedName name="BExU3B66MCKJFSKT3HL8B5EJGVX0" localSheetId="0" hidden="1">#REF!</definedName>
    <definedName name="BExU3B66MCKJFSKT3HL8B5EJGVX0" hidden="1">#REF!</definedName>
    <definedName name="BExU3FDFDB2NVPYUR5V7OA3HF474" localSheetId="5" hidden="1">#REF!</definedName>
    <definedName name="BExU3FDFDB2NVPYUR5V7OA3HF474" localSheetId="9" hidden="1">#REF!</definedName>
    <definedName name="BExU3FDFDB2NVPYUR5V7OA3HF474" localSheetId="6" hidden="1">#REF!</definedName>
    <definedName name="BExU3FDFDB2NVPYUR5V7OA3HF474" localSheetId="10" hidden="1">#REF!</definedName>
    <definedName name="BExU3FDFDB2NVPYUR5V7OA3HF474" localSheetId="13" hidden="1">#REF!</definedName>
    <definedName name="BExU3FDFDB2NVPYUR5V7OA3HF474" localSheetId="14" hidden="1">#REF!</definedName>
    <definedName name="BExU3FDFDB2NVPYUR5V7OA3HF474" localSheetId="16" hidden="1">#REF!</definedName>
    <definedName name="BExU3FDFDB2NVPYUR5V7OA3HF474" localSheetId="15" hidden="1">#REF!</definedName>
    <definedName name="BExU3FDFDB2NVPYUR5V7OA3HF474" localSheetId="18" hidden="1">#REF!</definedName>
    <definedName name="BExU3FDFDB2NVPYUR5V7OA3HF474" localSheetId="17" hidden="1">#REF!</definedName>
    <definedName name="BExU3FDFDB2NVPYUR5V7OA3HF474" localSheetId="2" hidden="1">#REF!</definedName>
    <definedName name="BExU3FDFDB2NVPYUR5V7OA3HF474" localSheetId="0" hidden="1">#REF!</definedName>
    <definedName name="BExU3FDFDB2NVPYUR5V7OA3HF474" hidden="1">#REF!</definedName>
    <definedName name="BExU3R7J076KUCCEUGKAYMANTUT5" localSheetId="5" hidden="1">#REF!</definedName>
    <definedName name="BExU3R7J076KUCCEUGKAYMANTUT5" localSheetId="9" hidden="1">#REF!</definedName>
    <definedName name="BExU3R7J076KUCCEUGKAYMANTUT5" localSheetId="6" hidden="1">#REF!</definedName>
    <definedName name="BExU3R7J076KUCCEUGKAYMANTUT5" localSheetId="10" hidden="1">#REF!</definedName>
    <definedName name="BExU3R7J076KUCCEUGKAYMANTUT5" localSheetId="13" hidden="1">#REF!</definedName>
    <definedName name="BExU3R7J076KUCCEUGKAYMANTUT5" localSheetId="14" hidden="1">#REF!</definedName>
    <definedName name="BExU3R7J076KUCCEUGKAYMANTUT5" localSheetId="16" hidden="1">#REF!</definedName>
    <definedName name="BExU3R7J076KUCCEUGKAYMANTUT5" localSheetId="15" hidden="1">#REF!</definedName>
    <definedName name="BExU3R7J076KUCCEUGKAYMANTUT5" localSheetId="18" hidden="1">#REF!</definedName>
    <definedName name="BExU3R7J076KUCCEUGKAYMANTUT5" localSheetId="17" hidden="1">#REF!</definedName>
    <definedName name="BExU3R7J076KUCCEUGKAYMANTUT5" localSheetId="2" hidden="1">#REF!</definedName>
    <definedName name="BExU3R7J076KUCCEUGKAYMANTUT5" localSheetId="0" hidden="1">#REF!</definedName>
    <definedName name="BExU3R7J076KUCCEUGKAYMANTUT5" hidden="1">#REF!</definedName>
    <definedName name="BExU3UNI9NR1RNZR07NSLSZMDOQQ" localSheetId="5" hidden="1">#REF!</definedName>
    <definedName name="BExU3UNI9NR1RNZR07NSLSZMDOQQ" localSheetId="9" hidden="1">#REF!</definedName>
    <definedName name="BExU3UNI9NR1RNZR07NSLSZMDOQQ" localSheetId="6" hidden="1">#REF!</definedName>
    <definedName name="BExU3UNI9NR1RNZR07NSLSZMDOQQ" localSheetId="10" hidden="1">#REF!</definedName>
    <definedName name="BExU3UNI9NR1RNZR07NSLSZMDOQQ" localSheetId="13" hidden="1">#REF!</definedName>
    <definedName name="BExU3UNI9NR1RNZR07NSLSZMDOQQ" localSheetId="14" hidden="1">#REF!</definedName>
    <definedName name="BExU3UNI9NR1RNZR07NSLSZMDOQQ" localSheetId="16" hidden="1">#REF!</definedName>
    <definedName name="BExU3UNI9NR1RNZR07NSLSZMDOQQ" localSheetId="15" hidden="1">#REF!</definedName>
    <definedName name="BExU3UNI9NR1RNZR07NSLSZMDOQQ" localSheetId="18" hidden="1">#REF!</definedName>
    <definedName name="BExU3UNI9NR1RNZR07NSLSZMDOQQ" localSheetId="17" hidden="1">#REF!</definedName>
    <definedName name="BExU3UNI9NR1RNZR07NSLSZMDOQQ" localSheetId="2" hidden="1">#REF!</definedName>
    <definedName name="BExU3UNI9NR1RNZR07NSLSZMDOQQ" localSheetId="0" hidden="1">#REF!</definedName>
    <definedName name="BExU3UNI9NR1RNZR07NSLSZMDOQQ" hidden="1">#REF!</definedName>
    <definedName name="BExU401R18N6XKZKL7CNFOZQCM14" localSheetId="5" hidden="1">#REF!</definedName>
    <definedName name="BExU401R18N6XKZKL7CNFOZQCM14" localSheetId="9" hidden="1">#REF!</definedName>
    <definedName name="BExU401R18N6XKZKL7CNFOZQCM14" localSheetId="6" hidden="1">#REF!</definedName>
    <definedName name="BExU401R18N6XKZKL7CNFOZQCM14" localSheetId="10" hidden="1">#REF!</definedName>
    <definedName name="BExU401R18N6XKZKL7CNFOZQCM14" localSheetId="13" hidden="1">#REF!</definedName>
    <definedName name="BExU401R18N6XKZKL7CNFOZQCM14" localSheetId="14" hidden="1">#REF!</definedName>
    <definedName name="BExU401R18N6XKZKL7CNFOZQCM14" localSheetId="16" hidden="1">#REF!</definedName>
    <definedName name="BExU401R18N6XKZKL7CNFOZQCM14" localSheetId="15" hidden="1">#REF!</definedName>
    <definedName name="BExU401R18N6XKZKL7CNFOZQCM14" localSheetId="18" hidden="1">#REF!</definedName>
    <definedName name="BExU401R18N6XKZKL7CNFOZQCM14" localSheetId="17" hidden="1">#REF!</definedName>
    <definedName name="BExU401R18N6XKZKL7CNFOZQCM14" localSheetId="2" hidden="1">#REF!</definedName>
    <definedName name="BExU401R18N6XKZKL7CNFOZQCM14" localSheetId="0" hidden="1">#REF!</definedName>
    <definedName name="BExU401R18N6XKZKL7CNFOZQCM14" hidden="1">#REF!</definedName>
    <definedName name="BExU42QVGY7TK39W1BIN6CDRG2OE" localSheetId="5" hidden="1">#REF!</definedName>
    <definedName name="BExU42QVGY7TK39W1BIN6CDRG2OE" localSheetId="9" hidden="1">#REF!</definedName>
    <definedName name="BExU42QVGY7TK39W1BIN6CDRG2OE" localSheetId="6" hidden="1">#REF!</definedName>
    <definedName name="BExU42QVGY7TK39W1BIN6CDRG2OE" localSheetId="10" hidden="1">#REF!</definedName>
    <definedName name="BExU42QVGY7TK39W1BIN6CDRG2OE" localSheetId="13" hidden="1">#REF!</definedName>
    <definedName name="BExU42QVGY7TK39W1BIN6CDRG2OE" localSheetId="14" hidden="1">#REF!</definedName>
    <definedName name="BExU42QVGY7TK39W1BIN6CDRG2OE" localSheetId="16" hidden="1">#REF!</definedName>
    <definedName name="BExU42QVGY7TK39W1BIN6CDRG2OE" localSheetId="15" hidden="1">#REF!</definedName>
    <definedName name="BExU42QVGY7TK39W1BIN6CDRG2OE" localSheetId="18" hidden="1">#REF!</definedName>
    <definedName name="BExU42QVGY7TK39W1BIN6CDRG2OE" localSheetId="17" hidden="1">#REF!</definedName>
    <definedName name="BExU42QVGY7TK39W1BIN6CDRG2OE" localSheetId="2" hidden="1">#REF!</definedName>
    <definedName name="BExU42QVGY7TK39W1BIN6CDRG2OE" localSheetId="0" hidden="1">#REF!</definedName>
    <definedName name="BExU42QVGY7TK39W1BIN6CDRG2OE" hidden="1">#REF!</definedName>
    <definedName name="BExU431LXP7LIUNGJB9OSXEANFGX" localSheetId="5" hidden="1">#REF!</definedName>
    <definedName name="BExU431LXP7LIUNGJB9OSXEANFGX" localSheetId="9" hidden="1">#REF!</definedName>
    <definedName name="BExU431LXP7LIUNGJB9OSXEANFGX" localSheetId="6" hidden="1">#REF!</definedName>
    <definedName name="BExU431LXP7LIUNGJB9OSXEANFGX" localSheetId="10" hidden="1">#REF!</definedName>
    <definedName name="BExU431LXP7LIUNGJB9OSXEANFGX" localSheetId="13" hidden="1">#REF!</definedName>
    <definedName name="BExU431LXP7LIUNGJB9OSXEANFGX" localSheetId="14" hidden="1">#REF!</definedName>
    <definedName name="BExU431LXP7LIUNGJB9OSXEANFGX" localSheetId="16" hidden="1">#REF!</definedName>
    <definedName name="BExU431LXP7LIUNGJB9OSXEANFGX" localSheetId="15" hidden="1">#REF!</definedName>
    <definedName name="BExU431LXP7LIUNGJB9OSXEANFGX" localSheetId="18" hidden="1">#REF!</definedName>
    <definedName name="BExU431LXP7LIUNGJB9OSXEANFGX" localSheetId="17" hidden="1">#REF!</definedName>
    <definedName name="BExU431LXP7LIUNGJB9OSXEANFGX" localSheetId="2" hidden="1">#REF!</definedName>
    <definedName name="BExU431LXP7LIUNGJB9OSXEANFGX" localSheetId="0" hidden="1">#REF!</definedName>
    <definedName name="BExU431LXP7LIUNGJB9OSXEANFGX" hidden="1">#REF!</definedName>
    <definedName name="BExU47OZMS6TCWMEHHF0UCSFLLPI" localSheetId="5" hidden="1">#REF!</definedName>
    <definedName name="BExU47OZMS6TCWMEHHF0UCSFLLPI" localSheetId="9" hidden="1">#REF!</definedName>
    <definedName name="BExU47OZMS6TCWMEHHF0UCSFLLPI" localSheetId="6" hidden="1">#REF!</definedName>
    <definedName name="BExU47OZMS6TCWMEHHF0UCSFLLPI" localSheetId="10" hidden="1">#REF!</definedName>
    <definedName name="BExU47OZMS6TCWMEHHF0UCSFLLPI" localSheetId="13" hidden="1">#REF!</definedName>
    <definedName name="BExU47OZMS6TCWMEHHF0UCSFLLPI" localSheetId="14" hidden="1">#REF!</definedName>
    <definedName name="BExU47OZMS6TCWMEHHF0UCSFLLPI" localSheetId="16" hidden="1">#REF!</definedName>
    <definedName name="BExU47OZMS6TCWMEHHF0UCSFLLPI" localSheetId="15" hidden="1">#REF!</definedName>
    <definedName name="BExU47OZMS6TCWMEHHF0UCSFLLPI" localSheetId="18" hidden="1">#REF!</definedName>
    <definedName name="BExU47OZMS6TCWMEHHF0UCSFLLPI" localSheetId="17" hidden="1">#REF!</definedName>
    <definedName name="BExU47OZMS6TCWMEHHF0UCSFLLPI" localSheetId="2" hidden="1">#REF!</definedName>
    <definedName name="BExU47OZMS6TCWMEHHF0UCSFLLPI" localSheetId="0" hidden="1">#REF!</definedName>
    <definedName name="BExU47OZMS6TCWMEHHF0UCSFLLPI" hidden="1">#REF!</definedName>
    <definedName name="BExU4D36E8TXN0M8KSNGEAFYP4DQ" localSheetId="5" hidden="1">#REF!</definedName>
    <definedName name="BExU4D36E8TXN0M8KSNGEAFYP4DQ" localSheetId="9" hidden="1">#REF!</definedName>
    <definedName name="BExU4D36E8TXN0M8KSNGEAFYP4DQ" localSheetId="6" hidden="1">#REF!</definedName>
    <definedName name="BExU4D36E8TXN0M8KSNGEAFYP4DQ" localSheetId="10" hidden="1">#REF!</definedName>
    <definedName name="BExU4D36E8TXN0M8KSNGEAFYP4DQ" localSheetId="13" hidden="1">#REF!</definedName>
    <definedName name="BExU4D36E8TXN0M8KSNGEAFYP4DQ" localSheetId="14" hidden="1">#REF!</definedName>
    <definedName name="BExU4D36E8TXN0M8KSNGEAFYP4DQ" localSheetId="16" hidden="1">#REF!</definedName>
    <definedName name="BExU4D36E8TXN0M8KSNGEAFYP4DQ" localSheetId="15" hidden="1">#REF!</definedName>
    <definedName name="BExU4D36E8TXN0M8KSNGEAFYP4DQ" localSheetId="18" hidden="1">#REF!</definedName>
    <definedName name="BExU4D36E8TXN0M8KSNGEAFYP4DQ" localSheetId="17" hidden="1">#REF!</definedName>
    <definedName name="BExU4D36E8TXN0M8KSNGEAFYP4DQ" localSheetId="2" hidden="1">#REF!</definedName>
    <definedName name="BExU4D36E8TXN0M8KSNGEAFYP4DQ" localSheetId="0" hidden="1">#REF!</definedName>
    <definedName name="BExU4D36E8TXN0M8KSNGEAFYP4DQ" hidden="1">#REF!</definedName>
    <definedName name="BExU4G31RRVLJ3AC6E1FNEFMXM3O" localSheetId="5" hidden="1">#REF!</definedName>
    <definedName name="BExU4G31RRVLJ3AC6E1FNEFMXM3O" localSheetId="9" hidden="1">#REF!</definedName>
    <definedName name="BExU4G31RRVLJ3AC6E1FNEFMXM3O" localSheetId="6" hidden="1">#REF!</definedName>
    <definedName name="BExU4G31RRVLJ3AC6E1FNEFMXM3O" localSheetId="10" hidden="1">#REF!</definedName>
    <definedName name="BExU4G31RRVLJ3AC6E1FNEFMXM3O" localSheetId="13" hidden="1">#REF!</definedName>
    <definedName name="BExU4G31RRVLJ3AC6E1FNEFMXM3O" localSheetId="14" hidden="1">#REF!</definedName>
    <definedName name="BExU4G31RRVLJ3AC6E1FNEFMXM3O" localSheetId="16" hidden="1">#REF!</definedName>
    <definedName name="BExU4G31RRVLJ3AC6E1FNEFMXM3O" localSheetId="15" hidden="1">#REF!</definedName>
    <definedName name="BExU4G31RRVLJ3AC6E1FNEFMXM3O" localSheetId="18" hidden="1">#REF!</definedName>
    <definedName name="BExU4G31RRVLJ3AC6E1FNEFMXM3O" localSheetId="17" hidden="1">#REF!</definedName>
    <definedName name="BExU4G31RRVLJ3AC6E1FNEFMXM3O" localSheetId="2" hidden="1">#REF!</definedName>
    <definedName name="BExU4G31RRVLJ3AC6E1FNEFMXM3O" localSheetId="0" hidden="1">#REF!</definedName>
    <definedName name="BExU4G31RRVLJ3AC6E1FNEFMXM3O" hidden="1">#REF!</definedName>
    <definedName name="BExU4GDVLPUEWBA4MRYRTQAUNO7B" localSheetId="5" hidden="1">#REF!</definedName>
    <definedName name="BExU4GDVLPUEWBA4MRYRTQAUNO7B" localSheetId="9" hidden="1">#REF!</definedName>
    <definedName name="BExU4GDVLPUEWBA4MRYRTQAUNO7B" localSheetId="6" hidden="1">#REF!</definedName>
    <definedName name="BExU4GDVLPUEWBA4MRYRTQAUNO7B" localSheetId="10" hidden="1">#REF!</definedName>
    <definedName name="BExU4GDVLPUEWBA4MRYRTQAUNO7B" localSheetId="13" hidden="1">#REF!</definedName>
    <definedName name="BExU4GDVLPUEWBA4MRYRTQAUNO7B" localSheetId="14" hidden="1">#REF!</definedName>
    <definedName name="BExU4GDVLPUEWBA4MRYRTQAUNO7B" localSheetId="16" hidden="1">#REF!</definedName>
    <definedName name="BExU4GDVLPUEWBA4MRYRTQAUNO7B" localSheetId="15" hidden="1">#REF!</definedName>
    <definedName name="BExU4GDVLPUEWBA4MRYRTQAUNO7B" localSheetId="18" hidden="1">#REF!</definedName>
    <definedName name="BExU4GDVLPUEWBA4MRYRTQAUNO7B" localSheetId="17" hidden="1">#REF!</definedName>
    <definedName name="BExU4GDVLPUEWBA4MRYRTQAUNO7B" localSheetId="2" hidden="1">#REF!</definedName>
    <definedName name="BExU4GDVLPUEWBA4MRYRTQAUNO7B" localSheetId="0" hidden="1">#REF!</definedName>
    <definedName name="BExU4GDVLPUEWBA4MRYRTQAUNO7B" hidden="1">#REF!</definedName>
    <definedName name="BExU4H4RAMAX0XVAWT5WFYQNPAL3" localSheetId="5" hidden="1">#REF!</definedName>
    <definedName name="BExU4H4RAMAX0XVAWT5WFYQNPAL3" localSheetId="9" hidden="1">#REF!</definedName>
    <definedName name="BExU4H4RAMAX0XVAWT5WFYQNPAL3" localSheetId="6" hidden="1">#REF!</definedName>
    <definedName name="BExU4H4RAMAX0XVAWT5WFYQNPAL3" localSheetId="10" hidden="1">#REF!</definedName>
    <definedName name="BExU4H4RAMAX0XVAWT5WFYQNPAL3" localSheetId="13" hidden="1">#REF!</definedName>
    <definedName name="BExU4H4RAMAX0XVAWT5WFYQNPAL3" localSheetId="14" hidden="1">#REF!</definedName>
    <definedName name="BExU4H4RAMAX0XVAWT5WFYQNPAL3" localSheetId="16" hidden="1">#REF!</definedName>
    <definedName name="BExU4H4RAMAX0XVAWT5WFYQNPAL3" localSheetId="15" hidden="1">#REF!</definedName>
    <definedName name="BExU4H4RAMAX0XVAWT5WFYQNPAL3" localSheetId="18" hidden="1">#REF!</definedName>
    <definedName name="BExU4H4RAMAX0XVAWT5WFYQNPAL3" localSheetId="17" hidden="1">#REF!</definedName>
    <definedName name="BExU4H4RAMAX0XVAWT5WFYQNPAL3" localSheetId="2" hidden="1">#REF!</definedName>
    <definedName name="BExU4H4RAMAX0XVAWT5WFYQNPAL3" localSheetId="0" hidden="1">#REF!</definedName>
    <definedName name="BExU4H4RAMAX0XVAWT5WFYQNPAL3" hidden="1">#REF!</definedName>
    <definedName name="BExU4I148DA7PRCCISLWQ6ABXFK6" localSheetId="5" hidden="1">#REF!</definedName>
    <definedName name="BExU4I148DA7PRCCISLWQ6ABXFK6" localSheetId="9" hidden="1">#REF!</definedName>
    <definedName name="BExU4I148DA7PRCCISLWQ6ABXFK6" localSheetId="6" hidden="1">#REF!</definedName>
    <definedName name="BExU4I148DA7PRCCISLWQ6ABXFK6" localSheetId="10" hidden="1">#REF!</definedName>
    <definedName name="BExU4I148DA7PRCCISLWQ6ABXFK6" localSheetId="13" hidden="1">#REF!</definedName>
    <definedName name="BExU4I148DA7PRCCISLWQ6ABXFK6" localSheetId="14" hidden="1">#REF!</definedName>
    <definedName name="BExU4I148DA7PRCCISLWQ6ABXFK6" localSheetId="16" hidden="1">#REF!</definedName>
    <definedName name="BExU4I148DA7PRCCISLWQ6ABXFK6" localSheetId="15" hidden="1">#REF!</definedName>
    <definedName name="BExU4I148DA7PRCCISLWQ6ABXFK6" localSheetId="18" hidden="1">#REF!</definedName>
    <definedName name="BExU4I148DA7PRCCISLWQ6ABXFK6" localSheetId="17" hidden="1">#REF!</definedName>
    <definedName name="BExU4I148DA7PRCCISLWQ6ABXFK6" localSheetId="2" hidden="1">#REF!</definedName>
    <definedName name="BExU4I148DA7PRCCISLWQ6ABXFK6" localSheetId="0" hidden="1">#REF!</definedName>
    <definedName name="BExU4I148DA7PRCCISLWQ6ABXFK6" hidden="1">#REF!</definedName>
    <definedName name="BExU4L101H2KQHVKCKQ4PBAWZV6K" localSheetId="5" hidden="1">#REF!</definedName>
    <definedName name="BExU4L101H2KQHVKCKQ4PBAWZV6K" localSheetId="9" hidden="1">#REF!</definedName>
    <definedName name="BExU4L101H2KQHVKCKQ4PBAWZV6K" localSheetId="6" hidden="1">#REF!</definedName>
    <definedName name="BExU4L101H2KQHVKCKQ4PBAWZV6K" localSheetId="10" hidden="1">#REF!</definedName>
    <definedName name="BExU4L101H2KQHVKCKQ4PBAWZV6K" localSheetId="13" hidden="1">#REF!</definedName>
    <definedName name="BExU4L101H2KQHVKCKQ4PBAWZV6K" localSheetId="14" hidden="1">#REF!</definedName>
    <definedName name="BExU4L101H2KQHVKCKQ4PBAWZV6K" localSheetId="16" hidden="1">#REF!</definedName>
    <definedName name="BExU4L101H2KQHVKCKQ4PBAWZV6K" localSheetId="15" hidden="1">#REF!</definedName>
    <definedName name="BExU4L101H2KQHVKCKQ4PBAWZV6K" localSheetId="18" hidden="1">#REF!</definedName>
    <definedName name="BExU4L101H2KQHVKCKQ4PBAWZV6K" localSheetId="17" hidden="1">#REF!</definedName>
    <definedName name="BExU4L101H2KQHVKCKQ4PBAWZV6K" localSheetId="2" hidden="1">#REF!</definedName>
    <definedName name="BExU4L101H2KQHVKCKQ4PBAWZV6K" localSheetId="0" hidden="1">#REF!</definedName>
    <definedName name="BExU4L101H2KQHVKCKQ4PBAWZV6K" hidden="1">#REF!</definedName>
    <definedName name="BExU4LML14Q7KDTYIKJWXF68W7X1" localSheetId="5" hidden="1">#REF!</definedName>
    <definedName name="BExU4LML14Q7KDTYIKJWXF68W7X1" localSheetId="9" hidden="1">#REF!</definedName>
    <definedName name="BExU4LML14Q7KDTYIKJWXF68W7X1" localSheetId="6" hidden="1">#REF!</definedName>
    <definedName name="BExU4LML14Q7KDTYIKJWXF68W7X1" localSheetId="10" hidden="1">#REF!</definedName>
    <definedName name="BExU4LML14Q7KDTYIKJWXF68W7X1" localSheetId="13" hidden="1">#REF!</definedName>
    <definedName name="BExU4LML14Q7KDTYIKJWXF68W7X1" localSheetId="14" hidden="1">#REF!</definedName>
    <definedName name="BExU4LML14Q7KDTYIKJWXF68W7X1" localSheetId="16" hidden="1">#REF!</definedName>
    <definedName name="BExU4LML14Q7KDTYIKJWXF68W7X1" localSheetId="15" hidden="1">#REF!</definedName>
    <definedName name="BExU4LML14Q7KDTYIKJWXF68W7X1" localSheetId="18" hidden="1">#REF!</definedName>
    <definedName name="BExU4LML14Q7KDTYIKJWXF68W7X1" localSheetId="17" hidden="1">#REF!</definedName>
    <definedName name="BExU4LML14Q7KDTYIKJWXF68W7X1" localSheetId="2" hidden="1">#REF!</definedName>
    <definedName name="BExU4LML14Q7KDTYIKJWXF68W7X1" localSheetId="0" hidden="1">#REF!</definedName>
    <definedName name="BExU4LML14Q7KDTYIKJWXF68W7X1" hidden="1">#REF!</definedName>
    <definedName name="BExU4NA00RRRBGRT6TOB0MXZRCRZ" localSheetId="5" hidden="1">#REF!</definedName>
    <definedName name="BExU4NA00RRRBGRT6TOB0MXZRCRZ" localSheetId="9" hidden="1">#REF!</definedName>
    <definedName name="BExU4NA00RRRBGRT6TOB0MXZRCRZ" localSheetId="6" hidden="1">#REF!</definedName>
    <definedName name="BExU4NA00RRRBGRT6TOB0MXZRCRZ" localSheetId="10" hidden="1">#REF!</definedName>
    <definedName name="BExU4NA00RRRBGRT6TOB0MXZRCRZ" localSheetId="13" hidden="1">#REF!</definedName>
    <definedName name="BExU4NA00RRRBGRT6TOB0MXZRCRZ" localSheetId="14" hidden="1">#REF!</definedName>
    <definedName name="BExU4NA00RRRBGRT6TOB0MXZRCRZ" localSheetId="16" hidden="1">#REF!</definedName>
    <definedName name="BExU4NA00RRRBGRT6TOB0MXZRCRZ" localSheetId="15" hidden="1">#REF!</definedName>
    <definedName name="BExU4NA00RRRBGRT6TOB0MXZRCRZ" localSheetId="18" hidden="1">#REF!</definedName>
    <definedName name="BExU4NA00RRRBGRT6TOB0MXZRCRZ" localSheetId="17" hidden="1">#REF!</definedName>
    <definedName name="BExU4NA00RRRBGRT6TOB0MXZRCRZ" localSheetId="2" hidden="1">#REF!</definedName>
    <definedName name="BExU4NA00RRRBGRT6TOB0MXZRCRZ" localSheetId="0" hidden="1">#REF!</definedName>
    <definedName name="BExU4NA00RRRBGRT6TOB0MXZRCRZ" hidden="1">#REF!</definedName>
    <definedName name="BExU529I6YHVOG83TJHWSILIQU1S" localSheetId="5" hidden="1">#REF!</definedName>
    <definedName name="BExU529I6YHVOG83TJHWSILIQU1S" localSheetId="9" hidden="1">#REF!</definedName>
    <definedName name="BExU529I6YHVOG83TJHWSILIQU1S" localSheetId="6" hidden="1">#REF!</definedName>
    <definedName name="BExU529I6YHVOG83TJHWSILIQU1S" localSheetId="10" hidden="1">#REF!</definedName>
    <definedName name="BExU529I6YHVOG83TJHWSILIQU1S" localSheetId="13" hidden="1">#REF!</definedName>
    <definedName name="BExU529I6YHVOG83TJHWSILIQU1S" localSheetId="14" hidden="1">#REF!</definedName>
    <definedName name="BExU529I6YHVOG83TJHWSILIQU1S" localSheetId="16" hidden="1">#REF!</definedName>
    <definedName name="BExU529I6YHVOG83TJHWSILIQU1S" localSheetId="15" hidden="1">#REF!</definedName>
    <definedName name="BExU529I6YHVOG83TJHWSILIQU1S" localSheetId="18" hidden="1">#REF!</definedName>
    <definedName name="BExU529I6YHVOG83TJHWSILIQU1S" localSheetId="17" hidden="1">#REF!</definedName>
    <definedName name="BExU529I6YHVOG83TJHWSILIQU1S" localSheetId="2" hidden="1">#REF!</definedName>
    <definedName name="BExU529I6YHVOG83TJHWSILIQU1S" localSheetId="0" hidden="1">#REF!</definedName>
    <definedName name="BExU529I6YHVOG83TJHWSILIQU1S" hidden="1">#REF!</definedName>
    <definedName name="BExU57YCIKPRD8QWL6EU0YR3NG3J" localSheetId="5" hidden="1">#REF!</definedName>
    <definedName name="BExU57YCIKPRD8QWL6EU0YR3NG3J" localSheetId="9" hidden="1">#REF!</definedName>
    <definedName name="BExU57YCIKPRD8QWL6EU0YR3NG3J" localSheetId="6" hidden="1">#REF!</definedName>
    <definedName name="BExU57YCIKPRD8QWL6EU0YR3NG3J" localSheetId="10" hidden="1">#REF!</definedName>
    <definedName name="BExU57YCIKPRD8QWL6EU0YR3NG3J" localSheetId="13" hidden="1">#REF!</definedName>
    <definedName name="BExU57YCIKPRD8QWL6EU0YR3NG3J" localSheetId="14" hidden="1">#REF!</definedName>
    <definedName name="BExU57YCIKPRD8QWL6EU0YR3NG3J" localSheetId="16" hidden="1">#REF!</definedName>
    <definedName name="BExU57YCIKPRD8QWL6EU0YR3NG3J" localSheetId="15" hidden="1">#REF!</definedName>
    <definedName name="BExU57YCIKPRD8QWL6EU0YR3NG3J" localSheetId="18" hidden="1">#REF!</definedName>
    <definedName name="BExU57YCIKPRD8QWL6EU0YR3NG3J" localSheetId="17" hidden="1">#REF!</definedName>
    <definedName name="BExU57YCIKPRD8QWL6EU0YR3NG3J" localSheetId="2" hidden="1">#REF!</definedName>
    <definedName name="BExU57YCIKPRD8QWL6EU0YR3NG3J" localSheetId="0" hidden="1">#REF!</definedName>
    <definedName name="BExU57YCIKPRD8QWL6EU0YR3NG3J" hidden="1">#REF!</definedName>
    <definedName name="BExU5DSTBWXLN6E59B757KRWRI6E" localSheetId="5" hidden="1">#REF!</definedName>
    <definedName name="BExU5DSTBWXLN6E59B757KRWRI6E" localSheetId="9" hidden="1">#REF!</definedName>
    <definedName name="BExU5DSTBWXLN6E59B757KRWRI6E" localSheetId="6" hidden="1">#REF!</definedName>
    <definedName name="BExU5DSTBWXLN6E59B757KRWRI6E" localSheetId="10" hidden="1">#REF!</definedName>
    <definedName name="BExU5DSTBWXLN6E59B757KRWRI6E" localSheetId="13" hidden="1">#REF!</definedName>
    <definedName name="BExU5DSTBWXLN6E59B757KRWRI6E" localSheetId="14" hidden="1">#REF!</definedName>
    <definedName name="BExU5DSTBWXLN6E59B757KRWRI6E" localSheetId="16" hidden="1">#REF!</definedName>
    <definedName name="BExU5DSTBWXLN6E59B757KRWRI6E" localSheetId="15" hidden="1">#REF!</definedName>
    <definedName name="BExU5DSTBWXLN6E59B757KRWRI6E" localSheetId="18" hidden="1">#REF!</definedName>
    <definedName name="BExU5DSTBWXLN6E59B757KRWRI6E" localSheetId="17" hidden="1">#REF!</definedName>
    <definedName name="BExU5DSTBWXLN6E59B757KRWRI6E" localSheetId="2" hidden="1">#REF!</definedName>
    <definedName name="BExU5DSTBWXLN6E59B757KRWRI6E" localSheetId="0" hidden="1">#REF!</definedName>
    <definedName name="BExU5DSTBWXLN6E59B757KRWRI6E" hidden="1">#REF!</definedName>
    <definedName name="BExU5JSMO03X9M4WIRPP8JPSMQKJ" localSheetId="5" hidden="1">#REF!</definedName>
    <definedName name="BExU5JSMO03X9M4WIRPP8JPSMQKJ" localSheetId="9" hidden="1">#REF!</definedName>
    <definedName name="BExU5JSMO03X9M4WIRPP8JPSMQKJ" localSheetId="6" hidden="1">#REF!</definedName>
    <definedName name="BExU5JSMO03X9M4WIRPP8JPSMQKJ" localSheetId="10" hidden="1">#REF!</definedName>
    <definedName name="BExU5JSMO03X9M4WIRPP8JPSMQKJ" localSheetId="13" hidden="1">#REF!</definedName>
    <definedName name="BExU5JSMO03X9M4WIRPP8JPSMQKJ" localSheetId="14" hidden="1">#REF!</definedName>
    <definedName name="BExU5JSMO03X9M4WIRPP8JPSMQKJ" localSheetId="16" hidden="1">#REF!</definedName>
    <definedName name="BExU5JSMO03X9M4WIRPP8JPSMQKJ" localSheetId="15" hidden="1">#REF!</definedName>
    <definedName name="BExU5JSMO03X9M4WIRPP8JPSMQKJ" localSheetId="18" hidden="1">#REF!</definedName>
    <definedName name="BExU5JSMO03X9M4WIRPP8JPSMQKJ" localSheetId="17" hidden="1">#REF!</definedName>
    <definedName name="BExU5JSMO03X9M4WIRPP8JPSMQKJ" localSheetId="2" hidden="1">#REF!</definedName>
    <definedName name="BExU5JSMO03X9M4WIRPP8JPSMQKJ" localSheetId="0" hidden="1">#REF!</definedName>
    <definedName name="BExU5JSMO03X9M4WIRPP8JPSMQKJ" hidden="1">#REF!</definedName>
    <definedName name="BExU5TDWM8NNDHYPQ7OQODTQ368A" localSheetId="5" hidden="1">#REF!</definedName>
    <definedName name="BExU5TDWM8NNDHYPQ7OQODTQ368A" localSheetId="9" hidden="1">#REF!</definedName>
    <definedName name="BExU5TDWM8NNDHYPQ7OQODTQ368A" localSheetId="6" hidden="1">#REF!</definedName>
    <definedName name="BExU5TDWM8NNDHYPQ7OQODTQ368A" localSheetId="10" hidden="1">#REF!</definedName>
    <definedName name="BExU5TDWM8NNDHYPQ7OQODTQ368A" localSheetId="13" hidden="1">#REF!</definedName>
    <definedName name="BExU5TDWM8NNDHYPQ7OQODTQ368A" localSheetId="14" hidden="1">#REF!</definedName>
    <definedName name="BExU5TDWM8NNDHYPQ7OQODTQ368A" localSheetId="16" hidden="1">#REF!</definedName>
    <definedName name="BExU5TDWM8NNDHYPQ7OQODTQ368A" localSheetId="15" hidden="1">#REF!</definedName>
    <definedName name="BExU5TDWM8NNDHYPQ7OQODTQ368A" localSheetId="18" hidden="1">#REF!</definedName>
    <definedName name="BExU5TDWM8NNDHYPQ7OQODTQ368A" localSheetId="17" hidden="1">#REF!</definedName>
    <definedName name="BExU5TDWM8NNDHYPQ7OQODTQ368A" localSheetId="2" hidden="1">#REF!</definedName>
    <definedName name="BExU5TDWM8NNDHYPQ7OQODTQ368A" localSheetId="0" hidden="1">#REF!</definedName>
    <definedName name="BExU5TDWM8NNDHYPQ7OQODTQ368A" hidden="1">#REF!</definedName>
    <definedName name="BExU5X4OX1V1XHS6WSSORVQPP6Z3" localSheetId="5" hidden="1">#REF!</definedName>
    <definedName name="BExU5X4OX1V1XHS6WSSORVQPP6Z3" localSheetId="9" hidden="1">#REF!</definedName>
    <definedName name="BExU5X4OX1V1XHS6WSSORVQPP6Z3" localSheetId="6" hidden="1">#REF!</definedName>
    <definedName name="BExU5X4OX1V1XHS6WSSORVQPP6Z3" localSheetId="10" hidden="1">#REF!</definedName>
    <definedName name="BExU5X4OX1V1XHS6WSSORVQPP6Z3" localSheetId="13" hidden="1">#REF!</definedName>
    <definedName name="BExU5X4OX1V1XHS6WSSORVQPP6Z3" localSheetId="14" hidden="1">#REF!</definedName>
    <definedName name="BExU5X4OX1V1XHS6WSSORVQPP6Z3" localSheetId="16" hidden="1">#REF!</definedName>
    <definedName name="BExU5X4OX1V1XHS6WSSORVQPP6Z3" localSheetId="15" hidden="1">#REF!</definedName>
    <definedName name="BExU5X4OX1V1XHS6WSSORVQPP6Z3" localSheetId="18" hidden="1">#REF!</definedName>
    <definedName name="BExU5X4OX1V1XHS6WSSORVQPP6Z3" localSheetId="17" hidden="1">#REF!</definedName>
    <definedName name="BExU5X4OX1V1XHS6WSSORVQPP6Z3" localSheetId="2" hidden="1">#REF!</definedName>
    <definedName name="BExU5X4OX1V1XHS6WSSORVQPP6Z3" localSheetId="0" hidden="1">#REF!</definedName>
    <definedName name="BExU5X4OX1V1XHS6WSSORVQPP6Z3" hidden="1">#REF!</definedName>
    <definedName name="BExU5XVPARTFMRYHNUTBKDIL4UJN" localSheetId="5" hidden="1">#REF!</definedName>
    <definedName name="BExU5XVPARTFMRYHNUTBKDIL4UJN" localSheetId="9" hidden="1">#REF!</definedName>
    <definedName name="BExU5XVPARTFMRYHNUTBKDIL4UJN" localSheetId="6" hidden="1">#REF!</definedName>
    <definedName name="BExU5XVPARTFMRYHNUTBKDIL4UJN" localSheetId="10" hidden="1">#REF!</definedName>
    <definedName name="BExU5XVPARTFMRYHNUTBKDIL4UJN" localSheetId="13" hidden="1">#REF!</definedName>
    <definedName name="BExU5XVPARTFMRYHNUTBKDIL4UJN" localSheetId="14" hidden="1">#REF!</definedName>
    <definedName name="BExU5XVPARTFMRYHNUTBKDIL4UJN" localSheetId="16" hidden="1">#REF!</definedName>
    <definedName name="BExU5XVPARTFMRYHNUTBKDIL4UJN" localSheetId="15" hidden="1">#REF!</definedName>
    <definedName name="BExU5XVPARTFMRYHNUTBKDIL4UJN" localSheetId="18" hidden="1">#REF!</definedName>
    <definedName name="BExU5XVPARTFMRYHNUTBKDIL4UJN" localSheetId="17" hidden="1">#REF!</definedName>
    <definedName name="BExU5XVPARTFMRYHNUTBKDIL4UJN" localSheetId="2" hidden="1">#REF!</definedName>
    <definedName name="BExU5XVPARTFMRYHNUTBKDIL4UJN" localSheetId="0" hidden="1">#REF!</definedName>
    <definedName name="BExU5XVPARTFMRYHNUTBKDIL4UJN" hidden="1">#REF!</definedName>
    <definedName name="BExU66KMFBAP8JCVG9VM1RD1TNFF" localSheetId="5" hidden="1">#REF!</definedName>
    <definedName name="BExU66KMFBAP8JCVG9VM1RD1TNFF" localSheetId="9" hidden="1">#REF!</definedName>
    <definedName name="BExU66KMFBAP8JCVG9VM1RD1TNFF" localSheetId="6" hidden="1">#REF!</definedName>
    <definedName name="BExU66KMFBAP8JCVG9VM1RD1TNFF" localSheetId="10" hidden="1">#REF!</definedName>
    <definedName name="BExU66KMFBAP8JCVG9VM1RD1TNFF" localSheetId="13" hidden="1">#REF!</definedName>
    <definedName name="BExU66KMFBAP8JCVG9VM1RD1TNFF" localSheetId="14" hidden="1">#REF!</definedName>
    <definedName name="BExU66KMFBAP8JCVG9VM1RD1TNFF" localSheetId="16" hidden="1">#REF!</definedName>
    <definedName name="BExU66KMFBAP8JCVG9VM1RD1TNFF" localSheetId="15" hidden="1">#REF!</definedName>
    <definedName name="BExU66KMFBAP8JCVG9VM1RD1TNFF" localSheetId="18" hidden="1">#REF!</definedName>
    <definedName name="BExU66KMFBAP8JCVG9VM1RD1TNFF" localSheetId="17" hidden="1">#REF!</definedName>
    <definedName name="BExU66KMFBAP8JCVG9VM1RD1TNFF" localSheetId="2" hidden="1">#REF!</definedName>
    <definedName name="BExU66KMFBAP8JCVG9VM1RD1TNFF" localSheetId="0" hidden="1">#REF!</definedName>
    <definedName name="BExU66KMFBAP8JCVG9VM1RD1TNFF" hidden="1">#REF!</definedName>
    <definedName name="BExU68IOM3CB3TACNAE9565TW7SH" localSheetId="5" hidden="1">#REF!</definedName>
    <definedName name="BExU68IOM3CB3TACNAE9565TW7SH" localSheetId="9" hidden="1">#REF!</definedName>
    <definedName name="BExU68IOM3CB3TACNAE9565TW7SH" localSheetId="6" hidden="1">#REF!</definedName>
    <definedName name="BExU68IOM3CB3TACNAE9565TW7SH" localSheetId="10" hidden="1">#REF!</definedName>
    <definedName name="BExU68IOM3CB3TACNAE9565TW7SH" localSheetId="13" hidden="1">#REF!</definedName>
    <definedName name="BExU68IOM3CB3TACNAE9565TW7SH" localSheetId="14" hidden="1">#REF!</definedName>
    <definedName name="BExU68IOM3CB3TACNAE9565TW7SH" localSheetId="16" hidden="1">#REF!</definedName>
    <definedName name="BExU68IOM3CB3TACNAE9565TW7SH" localSheetId="15" hidden="1">#REF!</definedName>
    <definedName name="BExU68IOM3CB3TACNAE9565TW7SH" localSheetId="18" hidden="1">#REF!</definedName>
    <definedName name="BExU68IOM3CB3TACNAE9565TW7SH" localSheetId="17" hidden="1">#REF!</definedName>
    <definedName name="BExU68IOM3CB3TACNAE9565TW7SH" localSheetId="2" hidden="1">#REF!</definedName>
    <definedName name="BExU68IOM3CB3TACNAE9565TW7SH" localSheetId="0" hidden="1">#REF!</definedName>
    <definedName name="BExU68IOM3CB3TACNAE9565TW7SH" hidden="1">#REF!</definedName>
    <definedName name="BExU6AM82KN21E82HMWVP3LWP9IL" localSheetId="5" hidden="1">#REF!</definedName>
    <definedName name="BExU6AM82KN21E82HMWVP3LWP9IL" localSheetId="9" hidden="1">#REF!</definedName>
    <definedName name="BExU6AM82KN21E82HMWVP3LWP9IL" localSheetId="6" hidden="1">#REF!</definedName>
    <definedName name="BExU6AM82KN21E82HMWVP3LWP9IL" localSheetId="10" hidden="1">#REF!</definedName>
    <definedName name="BExU6AM82KN21E82HMWVP3LWP9IL" localSheetId="13" hidden="1">#REF!</definedName>
    <definedName name="BExU6AM82KN21E82HMWVP3LWP9IL" localSheetId="14" hidden="1">#REF!</definedName>
    <definedName name="BExU6AM82KN21E82HMWVP3LWP9IL" localSheetId="16" hidden="1">#REF!</definedName>
    <definedName name="BExU6AM82KN21E82HMWVP3LWP9IL" localSheetId="15" hidden="1">#REF!</definedName>
    <definedName name="BExU6AM82KN21E82HMWVP3LWP9IL" localSheetId="18" hidden="1">#REF!</definedName>
    <definedName name="BExU6AM82KN21E82HMWVP3LWP9IL" localSheetId="17" hidden="1">#REF!</definedName>
    <definedName name="BExU6AM82KN21E82HMWVP3LWP9IL" localSheetId="2" hidden="1">#REF!</definedName>
    <definedName name="BExU6AM82KN21E82HMWVP3LWP9IL" localSheetId="0" hidden="1">#REF!</definedName>
    <definedName name="BExU6AM82KN21E82HMWVP3LWP9IL" hidden="1">#REF!</definedName>
    <definedName name="BExU6FEU1MRHU98R9YOJC5OKUJ6L" localSheetId="5" hidden="1">#REF!</definedName>
    <definedName name="BExU6FEU1MRHU98R9YOJC5OKUJ6L" localSheetId="9" hidden="1">#REF!</definedName>
    <definedName name="BExU6FEU1MRHU98R9YOJC5OKUJ6L" localSheetId="6" hidden="1">#REF!</definedName>
    <definedName name="BExU6FEU1MRHU98R9YOJC5OKUJ6L" localSheetId="10" hidden="1">#REF!</definedName>
    <definedName name="BExU6FEU1MRHU98R9YOJC5OKUJ6L" localSheetId="13" hidden="1">#REF!</definedName>
    <definedName name="BExU6FEU1MRHU98R9YOJC5OKUJ6L" localSheetId="14" hidden="1">#REF!</definedName>
    <definedName name="BExU6FEU1MRHU98R9YOJC5OKUJ6L" localSheetId="16" hidden="1">#REF!</definedName>
    <definedName name="BExU6FEU1MRHU98R9YOJC5OKUJ6L" localSheetId="15" hidden="1">#REF!</definedName>
    <definedName name="BExU6FEU1MRHU98R9YOJC5OKUJ6L" localSheetId="18" hidden="1">#REF!</definedName>
    <definedName name="BExU6FEU1MRHU98R9YOJC5OKUJ6L" localSheetId="17" hidden="1">#REF!</definedName>
    <definedName name="BExU6FEU1MRHU98R9YOJC5OKUJ6L" localSheetId="2" hidden="1">#REF!</definedName>
    <definedName name="BExU6FEU1MRHU98R9YOJC5OKUJ6L" localSheetId="0" hidden="1">#REF!</definedName>
    <definedName name="BExU6FEU1MRHU98R9YOJC5OKUJ6L" hidden="1">#REF!</definedName>
    <definedName name="BExU6KIAJ663Y8W8QMU4HCF183DF" localSheetId="5" hidden="1">#REF!</definedName>
    <definedName name="BExU6KIAJ663Y8W8QMU4HCF183DF" localSheetId="9" hidden="1">#REF!</definedName>
    <definedName name="BExU6KIAJ663Y8W8QMU4HCF183DF" localSheetId="6" hidden="1">#REF!</definedName>
    <definedName name="BExU6KIAJ663Y8W8QMU4HCF183DF" localSheetId="10" hidden="1">#REF!</definedName>
    <definedName name="BExU6KIAJ663Y8W8QMU4HCF183DF" localSheetId="13" hidden="1">#REF!</definedName>
    <definedName name="BExU6KIAJ663Y8W8QMU4HCF183DF" localSheetId="14" hidden="1">#REF!</definedName>
    <definedName name="BExU6KIAJ663Y8W8QMU4HCF183DF" localSheetId="16" hidden="1">#REF!</definedName>
    <definedName name="BExU6KIAJ663Y8W8QMU4HCF183DF" localSheetId="15" hidden="1">#REF!</definedName>
    <definedName name="BExU6KIAJ663Y8W8QMU4HCF183DF" localSheetId="18" hidden="1">#REF!</definedName>
    <definedName name="BExU6KIAJ663Y8W8QMU4HCF183DF" localSheetId="17" hidden="1">#REF!</definedName>
    <definedName name="BExU6KIAJ663Y8W8QMU4HCF183DF" localSheetId="2" hidden="1">#REF!</definedName>
    <definedName name="BExU6KIAJ663Y8W8QMU4HCF183DF" localSheetId="0" hidden="1">#REF!</definedName>
    <definedName name="BExU6KIAJ663Y8W8QMU4HCF183DF" hidden="1">#REF!</definedName>
    <definedName name="BExU6KT19B4PG6SHXFBGBPLM66KT" localSheetId="5" hidden="1">#REF!</definedName>
    <definedName name="BExU6KT19B4PG6SHXFBGBPLM66KT" localSheetId="9" hidden="1">#REF!</definedName>
    <definedName name="BExU6KT19B4PG6SHXFBGBPLM66KT" localSheetId="6" hidden="1">#REF!</definedName>
    <definedName name="BExU6KT19B4PG6SHXFBGBPLM66KT" localSheetId="10" hidden="1">#REF!</definedName>
    <definedName name="BExU6KT19B4PG6SHXFBGBPLM66KT" localSheetId="13" hidden="1">#REF!</definedName>
    <definedName name="BExU6KT19B4PG6SHXFBGBPLM66KT" localSheetId="14" hidden="1">#REF!</definedName>
    <definedName name="BExU6KT19B4PG6SHXFBGBPLM66KT" localSheetId="16" hidden="1">#REF!</definedName>
    <definedName name="BExU6KT19B4PG6SHXFBGBPLM66KT" localSheetId="15" hidden="1">#REF!</definedName>
    <definedName name="BExU6KT19B4PG6SHXFBGBPLM66KT" localSheetId="18" hidden="1">#REF!</definedName>
    <definedName name="BExU6KT19B4PG6SHXFBGBPLM66KT" localSheetId="17" hidden="1">#REF!</definedName>
    <definedName name="BExU6KT19B4PG6SHXFBGBPLM66KT" localSheetId="2" hidden="1">#REF!</definedName>
    <definedName name="BExU6KT19B4PG6SHXFBGBPLM66KT" localSheetId="0" hidden="1">#REF!</definedName>
    <definedName name="BExU6KT19B4PG6SHXFBGBPLM66KT" hidden="1">#REF!</definedName>
    <definedName name="BExU6PAVKIOAIMQ9XQIHHF1SUAGO" localSheetId="5" hidden="1">#REF!</definedName>
    <definedName name="BExU6PAVKIOAIMQ9XQIHHF1SUAGO" localSheetId="9" hidden="1">#REF!</definedName>
    <definedName name="BExU6PAVKIOAIMQ9XQIHHF1SUAGO" localSheetId="6" hidden="1">#REF!</definedName>
    <definedName name="BExU6PAVKIOAIMQ9XQIHHF1SUAGO" localSheetId="10" hidden="1">#REF!</definedName>
    <definedName name="BExU6PAVKIOAIMQ9XQIHHF1SUAGO" localSheetId="13" hidden="1">#REF!</definedName>
    <definedName name="BExU6PAVKIOAIMQ9XQIHHF1SUAGO" localSheetId="14" hidden="1">#REF!</definedName>
    <definedName name="BExU6PAVKIOAIMQ9XQIHHF1SUAGO" localSheetId="16" hidden="1">#REF!</definedName>
    <definedName name="BExU6PAVKIOAIMQ9XQIHHF1SUAGO" localSheetId="15" hidden="1">#REF!</definedName>
    <definedName name="BExU6PAVKIOAIMQ9XQIHHF1SUAGO" localSheetId="18" hidden="1">#REF!</definedName>
    <definedName name="BExU6PAVKIOAIMQ9XQIHHF1SUAGO" localSheetId="17" hidden="1">#REF!</definedName>
    <definedName name="BExU6PAVKIOAIMQ9XQIHHF1SUAGO" localSheetId="2" hidden="1">#REF!</definedName>
    <definedName name="BExU6PAVKIOAIMQ9XQIHHF1SUAGO" localSheetId="0" hidden="1">#REF!</definedName>
    <definedName name="BExU6PAVKIOAIMQ9XQIHHF1SUAGO" hidden="1">#REF!</definedName>
    <definedName name="BExU6SLKTWV0YINVLTI6BCG9ANZM" localSheetId="5" hidden="1">#REF!</definedName>
    <definedName name="BExU6SLKTWV0YINVLTI6BCG9ANZM" localSheetId="9" hidden="1">#REF!</definedName>
    <definedName name="BExU6SLKTWV0YINVLTI6BCG9ANZM" localSheetId="6" hidden="1">#REF!</definedName>
    <definedName name="BExU6SLKTWV0YINVLTI6BCG9ANZM" localSheetId="10" hidden="1">#REF!</definedName>
    <definedName name="BExU6SLKTWV0YINVLTI6BCG9ANZM" localSheetId="13" hidden="1">#REF!</definedName>
    <definedName name="BExU6SLKTWV0YINVLTI6BCG9ANZM" localSheetId="14" hidden="1">#REF!</definedName>
    <definedName name="BExU6SLKTWV0YINVLTI6BCG9ANZM" localSheetId="16" hidden="1">#REF!</definedName>
    <definedName name="BExU6SLKTWV0YINVLTI6BCG9ANZM" localSheetId="15" hidden="1">#REF!</definedName>
    <definedName name="BExU6SLKTWV0YINVLTI6BCG9ANZM" localSheetId="18" hidden="1">#REF!</definedName>
    <definedName name="BExU6SLKTWV0YINVLTI6BCG9ANZM" localSheetId="17" hidden="1">#REF!</definedName>
    <definedName name="BExU6SLKTWV0YINVLTI6BCG9ANZM" localSheetId="2" hidden="1">#REF!</definedName>
    <definedName name="BExU6SLKTWV0YINVLTI6BCG9ANZM" localSheetId="0" hidden="1">#REF!</definedName>
    <definedName name="BExU6SLKTWV0YINVLTI6BCG9ANZM" hidden="1">#REF!</definedName>
    <definedName name="BExU6WXXC7SSQDMHSLUN5C2V4IYX" localSheetId="5" hidden="1">#REF!</definedName>
    <definedName name="BExU6WXXC7SSQDMHSLUN5C2V4IYX" localSheetId="9" hidden="1">#REF!</definedName>
    <definedName name="BExU6WXXC7SSQDMHSLUN5C2V4IYX" localSheetId="6" hidden="1">#REF!</definedName>
    <definedName name="BExU6WXXC7SSQDMHSLUN5C2V4IYX" localSheetId="10" hidden="1">#REF!</definedName>
    <definedName name="BExU6WXXC7SSQDMHSLUN5C2V4IYX" localSheetId="13" hidden="1">#REF!</definedName>
    <definedName name="BExU6WXXC7SSQDMHSLUN5C2V4IYX" localSheetId="14" hidden="1">#REF!</definedName>
    <definedName name="BExU6WXXC7SSQDMHSLUN5C2V4IYX" localSheetId="16" hidden="1">#REF!</definedName>
    <definedName name="BExU6WXXC7SSQDMHSLUN5C2V4IYX" localSheetId="15" hidden="1">#REF!</definedName>
    <definedName name="BExU6WXXC7SSQDMHSLUN5C2V4IYX" localSheetId="18" hidden="1">#REF!</definedName>
    <definedName name="BExU6WXXC7SSQDMHSLUN5C2V4IYX" localSheetId="17" hidden="1">#REF!</definedName>
    <definedName name="BExU6WXXC7SSQDMHSLUN5C2V4IYX" localSheetId="2" hidden="1">#REF!</definedName>
    <definedName name="BExU6WXXC7SSQDMHSLUN5C2V4IYX" localSheetId="0" hidden="1">#REF!</definedName>
    <definedName name="BExU6WXXC7SSQDMHSLUN5C2V4IYX" hidden="1">#REF!</definedName>
    <definedName name="BExU73387E74XE8A9UKZLZNJYY65" localSheetId="5" hidden="1">#REF!</definedName>
    <definedName name="BExU73387E74XE8A9UKZLZNJYY65" localSheetId="9" hidden="1">#REF!</definedName>
    <definedName name="BExU73387E74XE8A9UKZLZNJYY65" localSheetId="6" hidden="1">#REF!</definedName>
    <definedName name="BExU73387E74XE8A9UKZLZNJYY65" localSheetId="10" hidden="1">#REF!</definedName>
    <definedName name="BExU73387E74XE8A9UKZLZNJYY65" localSheetId="13" hidden="1">#REF!</definedName>
    <definedName name="BExU73387E74XE8A9UKZLZNJYY65" localSheetId="14" hidden="1">#REF!</definedName>
    <definedName name="BExU73387E74XE8A9UKZLZNJYY65" localSheetId="16" hidden="1">#REF!</definedName>
    <definedName name="BExU73387E74XE8A9UKZLZNJYY65" localSheetId="15" hidden="1">#REF!</definedName>
    <definedName name="BExU73387E74XE8A9UKZLZNJYY65" localSheetId="18" hidden="1">#REF!</definedName>
    <definedName name="BExU73387E74XE8A9UKZLZNJYY65" localSheetId="17" hidden="1">#REF!</definedName>
    <definedName name="BExU73387E74XE8A9UKZLZNJYY65" localSheetId="2" hidden="1">#REF!</definedName>
    <definedName name="BExU73387E74XE8A9UKZLZNJYY65" localSheetId="0" hidden="1">#REF!</definedName>
    <definedName name="BExU73387E74XE8A9UKZLZNJYY65" hidden="1">#REF!</definedName>
    <definedName name="BExU76ZHCJM8I7VSICCMSTC33O6U" localSheetId="5" hidden="1">#REF!</definedName>
    <definedName name="BExU76ZHCJM8I7VSICCMSTC33O6U" localSheetId="9" hidden="1">#REF!</definedName>
    <definedName name="BExU76ZHCJM8I7VSICCMSTC33O6U" localSheetId="6" hidden="1">#REF!</definedName>
    <definedName name="BExU76ZHCJM8I7VSICCMSTC33O6U" localSheetId="10" hidden="1">#REF!</definedName>
    <definedName name="BExU76ZHCJM8I7VSICCMSTC33O6U" localSheetId="13" hidden="1">#REF!</definedName>
    <definedName name="BExU76ZHCJM8I7VSICCMSTC33O6U" localSheetId="14" hidden="1">#REF!</definedName>
    <definedName name="BExU76ZHCJM8I7VSICCMSTC33O6U" localSheetId="16" hidden="1">#REF!</definedName>
    <definedName name="BExU76ZHCJM8I7VSICCMSTC33O6U" localSheetId="15" hidden="1">#REF!</definedName>
    <definedName name="BExU76ZHCJM8I7VSICCMSTC33O6U" localSheetId="18" hidden="1">#REF!</definedName>
    <definedName name="BExU76ZHCJM8I7VSICCMSTC33O6U" localSheetId="17" hidden="1">#REF!</definedName>
    <definedName name="BExU76ZHCJM8I7VSICCMSTC33O6U" localSheetId="2" hidden="1">#REF!</definedName>
    <definedName name="BExU76ZHCJM8I7VSICCMSTC33O6U" localSheetId="0" hidden="1">#REF!</definedName>
    <definedName name="BExU76ZHCJM8I7VSICCMSTC33O6U" hidden="1">#REF!</definedName>
    <definedName name="BExU7BBTUF8BQ42DSGM94X5TG5GF" localSheetId="5" hidden="1">#REF!</definedName>
    <definedName name="BExU7BBTUF8BQ42DSGM94X5TG5GF" localSheetId="9" hidden="1">#REF!</definedName>
    <definedName name="BExU7BBTUF8BQ42DSGM94X5TG5GF" localSheetId="6" hidden="1">#REF!</definedName>
    <definedName name="BExU7BBTUF8BQ42DSGM94X5TG5GF" localSheetId="10" hidden="1">#REF!</definedName>
    <definedName name="BExU7BBTUF8BQ42DSGM94X5TG5GF" localSheetId="13" hidden="1">#REF!</definedName>
    <definedName name="BExU7BBTUF8BQ42DSGM94X5TG5GF" localSheetId="14" hidden="1">#REF!</definedName>
    <definedName name="BExU7BBTUF8BQ42DSGM94X5TG5GF" localSheetId="16" hidden="1">#REF!</definedName>
    <definedName name="BExU7BBTUF8BQ42DSGM94X5TG5GF" localSheetId="15" hidden="1">#REF!</definedName>
    <definedName name="BExU7BBTUF8BQ42DSGM94X5TG5GF" localSheetId="18" hidden="1">#REF!</definedName>
    <definedName name="BExU7BBTUF8BQ42DSGM94X5TG5GF" localSheetId="17" hidden="1">#REF!</definedName>
    <definedName name="BExU7BBTUF8BQ42DSGM94X5TG5GF" localSheetId="2" hidden="1">#REF!</definedName>
    <definedName name="BExU7BBTUF8BQ42DSGM94X5TG5GF" localSheetId="0" hidden="1">#REF!</definedName>
    <definedName name="BExU7BBTUF8BQ42DSGM94X5TG5GF" hidden="1">#REF!</definedName>
    <definedName name="BExU7HH4EAHFQHT4AXKGWAWZP3I0" localSheetId="5" hidden="1">#REF!</definedName>
    <definedName name="BExU7HH4EAHFQHT4AXKGWAWZP3I0" localSheetId="9" hidden="1">#REF!</definedName>
    <definedName name="BExU7HH4EAHFQHT4AXKGWAWZP3I0" localSheetId="6" hidden="1">#REF!</definedName>
    <definedName name="BExU7HH4EAHFQHT4AXKGWAWZP3I0" localSheetId="10" hidden="1">#REF!</definedName>
    <definedName name="BExU7HH4EAHFQHT4AXKGWAWZP3I0" localSheetId="13" hidden="1">#REF!</definedName>
    <definedName name="BExU7HH4EAHFQHT4AXKGWAWZP3I0" localSheetId="14" hidden="1">#REF!</definedName>
    <definedName name="BExU7HH4EAHFQHT4AXKGWAWZP3I0" localSheetId="16" hidden="1">#REF!</definedName>
    <definedName name="BExU7HH4EAHFQHT4AXKGWAWZP3I0" localSheetId="15" hidden="1">#REF!</definedName>
    <definedName name="BExU7HH4EAHFQHT4AXKGWAWZP3I0" localSheetId="18" hidden="1">#REF!</definedName>
    <definedName name="BExU7HH4EAHFQHT4AXKGWAWZP3I0" localSheetId="17" hidden="1">#REF!</definedName>
    <definedName name="BExU7HH4EAHFQHT4AXKGWAWZP3I0" localSheetId="2" hidden="1">#REF!</definedName>
    <definedName name="BExU7HH4EAHFQHT4AXKGWAWZP3I0" localSheetId="0" hidden="1">#REF!</definedName>
    <definedName name="BExU7HH4EAHFQHT4AXKGWAWZP3I0" hidden="1">#REF!</definedName>
    <definedName name="BExU7L7WPQSA0ELXZ0I86V33QCCJ" localSheetId="5" hidden="1">#REF!</definedName>
    <definedName name="BExU7L7WPQSA0ELXZ0I86V33QCCJ" localSheetId="9" hidden="1">#REF!</definedName>
    <definedName name="BExU7L7WPQSA0ELXZ0I86V33QCCJ" localSheetId="6" hidden="1">#REF!</definedName>
    <definedName name="BExU7L7WPQSA0ELXZ0I86V33QCCJ" localSheetId="10" hidden="1">#REF!</definedName>
    <definedName name="BExU7L7WPQSA0ELXZ0I86V33QCCJ" localSheetId="13" hidden="1">#REF!</definedName>
    <definedName name="BExU7L7WPQSA0ELXZ0I86V33QCCJ" localSheetId="14" hidden="1">#REF!</definedName>
    <definedName name="BExU7L7WPQSA0ELXZ0I86V33QCCJ" localSheetId="16" hidden="1">#REF!</definedName>
    <definedName name="BExU7L7WPQSA0ELXZ0I86V33QCCJ" localSheetId="15" hidden="1">#REF!</definedName>
    <definedName name="BExU7L7WPQSA0ELXZ0I86V33QCCJ" localSheetId="18" hidden="1">#REF!</definedName>
    <definedName name="BExU7L7WPQSA0ELXZ0I86V33QCCJ" localSheetId="17" hidden="1">#REF!</definedName>
    <definedName name="BExU7L7WPQSA0ELXZ0I86V33QCCJ" localSheetId="2" hidden="1">#REF!</definedName>
    <definedName name="BExU7L7WPQSA0ELXZ0I86V33QCCJ" localSheetId="0" hidden="1">#REF!</definedName>
    <definedName name="BExU7L7WPQSA0ELXZ0I86V33QCCJ" hidden="1">#REF!</definedName>
    <definedName name="BExU7MF1ZVPDHOSMCAXOSYICHZ4I" localSheetId="5" hidden="1">#REF!</definedName>
    <definedName name="BExU7MF1ZVPDHOSMCAXOSYICHZ4I" localSheetId="9" hidden="1">#REF!</definedName>
    <definedName name="BExU7MF1ZVPDHOSMCAXOSYICHZ4I" localSheetId="6" hidden="1">#REF!</definedName>
    <definedName name="BExU7MF1ZVPDHOSMCAXOSYICHZ4I" localSheetId="10" hidden="1">#REF!</definedName>
    <definedName name="BExU7MF1ZVPDHOSMCAXOSYICHZ4I" localSheetId="13" hidden="1">#REF!</definedName>
    <definedName name="BExU7MF1ZVPDHOSMCAXOSYICHZ4I" localSheetId="14" hidden="1">#REF!</definedName>
    <definedName name="BExU7MF1ZVPDHOSMCAXOSYICHZ4I" localSheetId="16" hidden="1">#REF!</definedName>
    <definedName name="BExU7MF1ZVPDHOSMCAXOSYICHZ4I" localSheetId="15" hidden="1">#REF!</definedName>
    <definedName name="BExU7MF1ZVPDHOSMCAXOSYICHZ4I" localSheetId="18" hidden="1">#REF!</definedName>
    <definedName name="BExU7MF1ZVPDHOSMCAXOSYICHZ4I" localSheetId="17" hidden="1">#REF!</definedName>
    <definedName name="BExU7MF1ZVPDHOSMCAXOSYICHZ4I" localSheetId="2" hidden="1">#REF!</definedName>
    <definedName name="BExU7MF1ZVPDHOSMCAXOSYICHZ4I" localSheetId="0" hidden="1">#REF!</definedName>
    <definedName name="BExU7MF1ZVPDHOSMCAXOSYICHZ4I" hidden="1">#REF!</definedName>
    <definedName name="BExU7O2BJ6D5YCKEL6FD2EFCWYRX" localSheetId="5" hidden="1">#REF!</definedName>
    <definedName name="BExU7O2BJ6D5YCKEL6FD2EFCWYRX" localSheetId="9" hidden="1">#REF!</definedName>
    <definedName name="BExU7O2BJ6D5YCKEL6FD2EFCWYRX" localSheetId="6" hidden="1">#REF!</definedName>
    <definedName name="BExU7O2BJ6D5YCKEL6FD2EFCWYRX" localSheetId="10" hidden="1">#REF!</definedName>
    <definedName name="BExU7O2BJ6D5YCKEL6FD2EFCWYRX" localSheetId="13" hidden="1">#REF!</definedName>
    <definedName name="BExU7O2BJ6D5YCKEL6FD2EFCWYRX" localSheetId="14" hidden="1">#REF!</definedName>
    <definedName name="BExU7O2BJ6D5YCKEL6FD2EFCWYRX" localSheetId="16" hidden="1">#REF!</definedName>
    <definedName name="BExU7O2BJ6D5YCKEL6FD2EFCWYRX" localSheetId="15" hidden="1">#REF!</definedName>
    <definedName name="BExU7O2BJ6D5YCKEL6FD2EFCWYRX" localSheetId="18" hidden="1">#REF!</definedName>
    <definedName name="BExU7O2BJ6D5YCKEL6FD2EFCWYRX" localSheetId="17" hidden="1">#REF!</definedName>
    <definedName name="BExU7O2BJ6D5YCKEL6FD2EFCWYRX" localSheetId="2" hidden="1">#REF!</definedName>
    <definedName name="BExU7O2BJ6D5YCKEL6FD2EFCWYRX" localSheetId="0" hidden="1">#REF!</definedName>
    <definedName name="BExU7O2BJ6D5YCKEL6FD2EFCWYRX" hidden="1">#REF!</definedName>
    <definedName name="BExU7Q0JS9YIUKUPNSSAIDK2KJAV" localSheetId="5" hidden="1">#REF!</definedName>
    <definedName name="BExU7Q0JS9YIUKUPNSSAIDK2KJAV" localSheetId="9" hidden="1">#REF!</definedName>
    <definedName name="BExU7Q0JS9YIUKUPNSSAIDK2KJAV" localSheetId="6" hidden="1">#REF!</definedName>
    <definedName name="BExU7Q0JS9YIUKUPNSSAIDK2KJAV" localSheetId="10" hidden="1">#REF!</definedName>
    <definedName name="BExU7Q0JS9YIUKUPNSSAIDK2KJAV" localSheetId="13" hidden="1">#REF!</definedName>
    <definedName name="BExU7Q0JS9YIUKUPNSSAIDK2KJAV" localSheetId="14" hidden="1">#REF!</definedName>
    <definedName name="BExU7Q0JS9YIUKUPNSSAIDK2KJAV" localSheetId="16" hidden="1">#REF!</definedName>
    <definedName name="BExU7Q0JS9YIUKUPNSSAIDK2KJAV" localSheetId="15" hidden="1">#REF!</definedName>
    <definedName name="BExU7Q0JS9YIUKUPNSSAIDK2KJAV" localSheetId="18" hidden="1">#REF!</definedName>
    <definedName name="BExU7Q0JS9YIUKUPNSSAIDK2KJAV" localSheetId="17" hidden="1">#REF!</definedName>
    <definedName name="BExU7Q0JS9YIUKUPNSSAIDK2KJAV" localSheetId="2" hidden="1">#REF!</definedName>
    <definedName name="BExU7Q0JS9YIUKUPNSSAIDK2KJAV" localSheetId="0" hidden="1">#REF!</definedName>
    <definedName name="BExU7Q0JS9YIUKUPNSSAIDK2KJAV" hidden="1">#REF!</definedName>
    <definedName name="BExU80I6AE5OU7P7F5V7HWIZBJ4P" localSheetId="5" hidden="1">#REF!</definedName>
    <definedName name="BExU80I6AE5OU7P7F5V7HWIZBJ4P" localSheetId="9" hidden="1">#REF!</definedName>
    <definedName name="BExU80I6AE5OU7P7F5V7HWIZBJ4P" localSheetId="6" hidden="1">#REF!</definedName>
    <definedName name="BExU80I6AE5OU7P7F5V7HWIZBJ4P" localSheetId="10" hidden="1">#REF!</definedName>
    <definedName name="BExU80I6AE5OU7P7F5V7HWIZBJ4P" localSheetId="13" hidden="1">#REF!</definedName>
    <definedName name="BExU80I6AE5OU7P7F5V7HWIZBJ4P" localSheetId="14" hidden="1">#REF!</definedName>
    <definedName name="BExU80I6AE5OU7P7F5V7HWIZBJ4P" localSheetId="16" hidden="1">#REF!</definedName>
    <definedName name="BExU80I6AE5OU7P7F5V7HWIZBJ4P" localSheetId="15" hidden="1">#REF!</definedName>
    <definedName name="BExU80I6AE5OU7P7F5V7HWIZBJ4P" localSheetId="18" hidden="1">#REF!</definedName>
    <definedName name="BExU80I6AE5OU7P7F5V7HWIZBJ4P" localSheetId="17" hidden="1">#REF!</definedName>
    <definedName name="BExU80I6AE5OU7P7F5V7HWIZBJ4P" localSheetId="2" hidden="1">#REF!</definedName>
    <definedName name="BExU80I6AE5OU7P7F5V7HWIZBJ4P" localSheetId="0" hidden="1">#REF!</definedName>
    <definedName name="BExU80I6AE5OU7P7F5V7HWIZBJ4P" hidden="1">#REF!</definedName>
    <definedName name="BExU86NB26MCPYIISZ36HADONGT2" localSheetId="5" hidden="1">#REF!</definedName>
    <definedName name="BExU86NB26MCPYIISZ36HADONGT2" localSheetId="9" hidden="1">#REF!</definedName>
    <definedName name="BExU86NB26MCPYIISZ36HADONGT2" localSheetId="6" hidden="1">#REF!</definedName>
    <definedName name="BExU86NB26MCPYIISZ36HADONGT2" localSheetId="10" hidden="1">#REF!</definedName>
    <definedName name="BExU86NB26MCPYIISZ36HADONGT2" localSheetId="13" hidden="1">#REF!</definedName>
    <definedName name="BExU86NB26MCPYIISZ36HADONGT2" localSheetId="14" hidden="1">#REF!</definedName>
    <definedName name="BExU86NB26MCPYIISZ36HADONGT2" localSheetId="16" hidden="1">#REF!</definedName>
    <definedName name="BExU86NB26MCPYIISZ36HADONGT2" localSheetId="15" hidden="1">#REF!</definedName>
    <definedName name="BExU86NB26MCPYIISZ36HADONGT2" localSheetId="18" hidden="1">#REF!</definedName>
    <definedName name="BExU86NB26MCPYIISZ36HADONGT2" localSheetId="17" hidden="1">#REF!</definedName>
    <definedName name="BExU86NB26MCPYIISZ36HADONGT2" localSheetId="2" hidden="1">#REF!</definedName>
    <definedName name="BExU86NB26MCPYIISZ36HADONGT2" localSheetId="0" hidden="1">#REF!</definedName>
    <definedName name="BExU86NB26MCPYIISZ36HADONGT2" hidden="1">#REF!</definedName>
    <definedName name="BExU885EZZNSZV3GP298UJ8LB7OL" localSheetId="5" hidden="1">#REF!</definedName>
    <definedName name="BExU885EZZNSZV3GP298UJ8LB7OL" localSheetId="9" hidden="1">#REF!</definedName>
    <definedName name="BExU885EZZNSZV3GP298UJ8LB7OL" localSheetId="6" hidden="1">#REF!</definedName>
    <definedName name="BExU885EZZNSZV3GP298UJ8LB7OL" localSheetId="10" hidden="1">#REF!</definedName>
    <definedName name="BExU885EZZNSZV3GP298UJ8LB7OL" localSheetId="13" hidden="1">#REF!</definedName>
    <definedName name="BExU885EZZNSZV3GP298UJ8LB7OL" localSheetId="14" hidden="1">#REF!</definedName>
    <definedName name="BExU885EZZNSZV3GP298UJ8LB7OL" localSheetId="16" hidden="1">#REF!</definedName>
    <definedName name="BExU885EZZNSZV3GP298UJ8LB7OL" localSheetId="15" hidden="1">#REF!</definedName>
    <definedName name="BExU885EZZNSZV3GP298UJ8LB7OL" localSheetId="18" hidden="1">#REF!</definedName>
    <definedName name="BExU885EZZNSZV3GP298UJ8LB7OL" localSheetId="17" hidden="1">#REF!</definedName>
    <definedName name="BExU885EZZNSZV3GP298UJ8LB7OL" localSheetId="2" hidden="1">#REF!</definedName>
    <definedName name="BExU885EZZNSZV3GP298UJ8LB7OL" localSheetId="0" hidden="1">#REF!</definedName>
    <definedName name="BExU885EZZNSZV3GP298UJ8LB7OL" hidden="1">#REF!</definedName>
    <definedName name="BExU8FSAUP9TUZ1NO9WXK80QPHWV" localSheetId="5" hidden="1">#REF!</definedName>
    <definedName name="BExU8FSAUP9TUZ1NO9WXK80QPHWV" localSheetId="9" hidden="1">#REF!</definedName>
    <definedName name="BExU8FSAUP9TUZ1NO9WXK80QPHWV" localSheetId="6" hidden="1">#REF!</definedName>
    <definedName name="BExU8FSAUP9TUZ1NO9WXK80QPHWV" localSheetId="10" hidden="1">#REF!</definedName>
    <definedName name="BExU8FSAUP9TUZ1NO9WXK80QPHWV" localSheetId="13" hidden="1">#REF!</definedName>
    <definedName name="BExU8FSAUP9TUZ1NO9WXK80QPHWV" localSheetId="14" hidden="1">#REF!</definedName>
    <definedName name="BExU8FSAUP9TUZ1NO9WXK80QPHWV" localSheetId="16" hidden="1">#REF!</definedName>
    <definedName name="BExU8FSAUP9TUZ1NO9WXK80QPHWV" localSheetId="15" hidden="1">#REF!</definedName>
    <definedName name="BExU8FSAUP9TUZ1NO9WXK80QPHWV" localSheetId="18" hidden="1">#REF!</definedName>
    <definedName name="BExU8FSAUP9TUZ1NO9WXK80QPHWV" localSheetId="17" hidden="1">#REF!</definedName>
    <definedName name="BExU8FSAUP9TUZ1NO9WXK80QPHWV" localSheetId="2" hidden="1">#REF!</definedName>
    <definedName name="BExU8FSAUP9TUZ1NO9WXK80QPHWV" localSheetId="0" hidden="1">#REF!</definedName>
    <definedName name="BExU8FSAUP9TUZ1NO9WXK80QPHWV" hidden="1">#REF!</definedName>
    <definedName name="BExU8KFLAN778MBN93NYZB0FV30G" localSheetId="5" hidden="1">#REF!</definedName>
    <definedName name="BExU8KFLAN778MBN93NYZB0FV30G" localSheetId="9" hidden="1">#REF!</definedName>
    <definedName name="BExU8KFLAN778MBN93NYZB0FV30G" localSheetId="6" hidden="1">#REF!</definedName>
    <definedName name="BExU8KFLAN778MBN93NYZB0FV30G" localSheetId="10" hidden="1">#REF!</definedName>
    <definedName name="BExU8KFLAN778MBN93NYZB0FV30G" localSheetId="13" hidden="1">#REF!</definedName>
    <definedName name="BExU8KFLAN778MBN93NYZB0FV30G" localSheetId="14" hidden="1">#REF!</definedName>
    <definedName name="BExU8KFLAN778MBN93NYZB0FV30G" localSheetId="16" hidden="1">#REF!</definedName>
    <definedName name="BExU8KFLAN778MBN93NYZB0FV30G" localSheetId="15" hidden="1">#REF!</definedName>
    <definedName name="BExU8KFLAN778MBN93NYZB0FV30G" localSheetId="18" hidden="1">#REF!</definedName>
    <definedName name="BExU8KFLAN778MBN93NYZB0FV30G" localSheetId="17" hidden="1">#REF!</definedName>
    <definedName name="BExU8KFLAN778MBN93NYZB0FV30G" localSheetId="2" hidden="1">#REF!</definedName>
    <definedName name="BExU8KFLAN778MBN93NYZB0FV30G" localSheetId="0" hidden="1">#REF!</definedName>
    <definedName name="BExU8KFLAN778MBN93NYZB0FV30G" hidden="1">#REF!</definedName>
    <definedName name="BExU8PZC6845UUDFG9M8FTC3P3DK" localSheetId="5" hidden="1">#REF!</definedName>
    <definedName name="BExU8PZC6845UUDFG9M8FTC3P3DK" localSheetId="9" hidden="1">#REF!</definedName>
    <definedName name="BExU8PZC6845UUDFG9M8FTC3P3DK" localSheetId="6" hidden="1">#REF!</definedName>
    <definedName name="BExU8PZC6845UUDFG9M8FTC3P3DK" localSheetId="10" hidden="1">#REF!</definedName>
    <definedName name="BExU8PZC6845UUDFG9M8FTC3P3DK" localSheetId="13" hidden="1">#REF!</definedName>
    <definedName name="BExU8PZC6845UUDFG9M8FTC3P3DK" localSheetId="14" hidden="1">#REF!</definedName>
    <definedName name="BExU8PZC6845UUDFG9M8FTC3P3DK" localSheetId="16" hidden="1">#REF!</definedName>
    <definedName name="BExU8PZC6845UUDFG9M8FTC3P3DK" localSheetId="15" hidden="1">#REF!</definedName>
    <definedName name="BExU8PZC6845UUDFG9M8FTC3P3DK" localSheetId="18" hidden="1">#REF!</definedName>
    <definedName name="BExU8PZC6845UUDFG9M8FTC3P3DK" localSheetId="17" hidden="1">#REF!</definedName>
    <definedName name="BExU8PZC6845UUDFG9M8FTC3P3DK" localSheetId="2" hidden="1">#REF!</definedName>
    <definedName name="BExU8PZC6845UUDFG9M8FTC3P3DK" localSheetId="0" hidden="1">#REF!</definedName>
    <definedName name="BExU8PZC6845UUDFG9M8FTC3P3DK" hidden="1">#REF!</definedName>
    <definedName name="BExU8UX9JX3XLB47YZ8GFXE0V7R2" localSheetId="5" hidden="1">#REF!</definedName>
    <definedName name="BExU8UX9JX3XLB47YZ8GFXE0V7R2" localSheetId="9" hidden="1">#REF!</definedName>
    <definedName name="BExU8UX9JX3XLB47YZ8GFXE0V7R2" localSheetId="6" hidden="1">#REF!</definedName>
    <definedName name="BExU8UX9JX3XLB47YZ8GFXE0V7R2" localSheetId="10" hidden="1">#REF!</definedName>
    <definedName name="BExU8UX9JX3XLB47YZ8GFXE0V7R2" localSheetId="13" hidden="1">#REF!</definedName>
    <definedName name="BExU8UX9JX3XLB47YZ8GFXE0V7R2" localSheetId="14" hidden="1">#REF!</definedName>
    <definedName name="BExU8UX9JX3XLB47YZ8GFXE0V7R2" localSheetId="16" hidden="1">#REF!</definedName>
    <definedName name="BExU8UX9JX3XLB47YZ8GFXE0V7R2" localSheetId="15" hidden="1">#REF!</definedName>
    <definedName name="BExU8UX9JX3XLB47YZ8GFXE0V7R2" localSheetId="18" hidden="1">#REF!</definedName>
    <definedName name="BExU8UX9JX3XLB47YZ8GFXE0V7R2" localSheetId="17" hidden="1">#REF!</definedName>
    <definedName name="BExU8UX9JX3XLB47YZ8GFXE0V7R2" localSheetId="2" hidden="1">#REF!</definedName>
    <definedName name="BExU8UX9JX3XLB47YZ8GFXE0V7R2" localSheetId="0" hidden="1">#REF!</definedName>
    <definedName name="BExU8UX9JX3XLB47YZ8GFXE0V7R2" hidden="1">#REF!</definedName>
    <definedName name="BExU8WVGMRSFNWCNHODQ9JQCMZB0" localSheetId="5" hidden="1">#REF!</definedName>
    <definedName name="BExU8WVGMRSFNWCNHODQ9JQCMZB0" localSheetId="9" hidden="1">#REF!</definedName>
    <definedName name="BExU8WVGMRSFNWCNHODQ9JQCMZB0" localSheetId="6" hidden="1">#REF!</definedName>
    <definedName name="BExU8WVGMRSFNWCNHODQ9JQCMZB0" localSheetId="10" hidden="1">#REF!</definedName>
    <definedName name="BExU8WVGMRSFNWCNHODQ9JQCMZB0" localSheetId="13" hidden="1">#REF!</definedName>
    <definedName name="BExU8WVGMRSFNWCNHODQ9JQCMZB0" localSheetId="14" hidden="1">#REF!</definedName>
    <definedName name="BExU8WVGMRSFNWCNHODQ9JQCMZB0" localSheetId="16" hidden="1">#REF!</definedName>
    <definedName name="BExU8WVGMRSFNWCNHODQ9JQCMZB0" localSheetId="15" hidden="1">#REF!</definedName>
    <definedName name="BExU8WVGMRSFNWCNHODQ9JQCMZB0" localSheetId="18" hidden="1">#REF!</definedName>
    <definedName name="BExU8WVGMRSFNWCNHODQ9JQCMZB0" localSheetId="17" hidden="1">#REF!</definedName>
    <definedName name="BExU8WVGMRSFNWCNHODQ9JQCMZB0" localSheetId="2" hidden="1">#REF!</definedName>
    <definedName name="BExU8WVGMRSFNWCNHODQ9JQCMZB0" localSheetId="0" hidden="1">#REF!</definedName>
    <definedName name="BExU8WVGMRSFNWCNHODQ9JQCMZB0" hidden="1">#REF!</definedName>
    <definedName name="BExU96M1J7P9DZQ3S9H0C12KGYTW" localSheetId="5" hidden="1">#REF!</definedName>
    <definedName name="BExU96M1J7P9DZQ3S9H0C12KGYTW" localSheetId="9" hidden="1">#REF!</definedName>
    <definedName name="BExU96M1J7P9DZQ3S9H0C12KGYTW" localSheetId="6" hidden="1">#REF!</definedName>
    <definedName name="BExU96M1J7P9DZQ3S9H0C12KGYTW" localSheetId="10" hidden="1">#REF!</definedName>
    <definedName name="BExU96M1J7P9DZQ3S9H0C12KGYTW" localSheetId="13" hidden="1">#REF!</definedName>
    <definedName name="BExU96M1J7P9DZQ3S9H0C12KGYTW" localSheetId="14" hidden="1">#REF!</definedName>
    <definedName name="BExU96M1J7P9DZQ3S9H0C12KGYTW" localSheetId="16" hidden="1">#REF!</definedName>
    <definedName name="BExU96M1J7P9DZQ3S9H0C12KGYTW" localSheetId="15" hidden="1">#REF!</definedName>
    <definedName name="BExU96M1J7P9DZQ3S9H0C12KGYTW" localSheetId="18" hidden="1">#REF!</definedName>
    <definedName name="BExU96M1J7P9DZQ3S9H0C12KGYTW" localSheetId="17" hidden="1">#REF!</definedName>
    <definedName name="BExU96M1J7P9DZQ3S9H0C12KGYTW" localSheetId="2" hidden="1">#REF!</definedName>
    <definedName name="BExU96M1J7P9DZQ3S9H0C12KGYTW" localSheetId="0" hidden="1">#REF!</definedName>
    <definedName name="BExU96M1J7P9DZQ3S9H0C12KGYTW" hidden="1">#REF!</definedName>
    <definedName name="BExU9F05OR1GZ3057R6UL3WPEIYI" localSheetId="5" hidden="1">#REF!</definedName>
    <definedName name="BExU9F05OR1GZ3057R6UL3WPEIYI" localSheetId="9" hidden="1">#REF!</definedName>
    <definedName name="BExU9F05OR1GZ3057R6UL3WPEIYI" localSheetId="6" hidden="1">#REF!</definedName>
    <definedName name="BExU9F05OR1GZ3057R6UL3WPEIYI" localSheetId="10" hidden="1">#REF!</definedName>
    <definedName name="BExU9F05OR1GZ3057R6UL3WPEIYI" localSheetId="13" hidden="1">#REF!</definedName>
    <definedName name="BExU9F05OR1GZ3057R6UL3WPEIYI" localSheetId="14" hidden="1">#REF!</definedName>
    <definedName name="BExU9F05OR1GZ3057R6UL3WPEIYI" localSheetId="16" hidden="1">#REF!</definedName>
    <definedName name="BExU9F05OR1GZ3057R6UL3WPEIYI" localSheetId="15" hidden="1">#REF!</definedName>
    <definedName name="BExU9F05OR1GZ3057R6UL3WPEIYI" localSheetId="18" hidden="1">#REF!</definedName>
    <definedName name="BExU9F05OR1GZ3057R6UL3WPEIYI" localSheetId="17" hidden="1">#REF!</definedName>
    <definedName name="BExU9F05OR1GZ3057R6UL3WPEIYI" localSheetId="2" hidden="1">#REF!</definedName>
    <definedName name="BExU9F05OR1GZ3057R6UL3WPEIYI" localSheetId="0" hidden="1">#REF!</definedName>
    <definedName name="BExU9F05OR1GZ3057R6UL3WPEIYI" hidden="1">#REF!</definedName>
    <definedName name="BExU9GCSO5YILIKG6VAHN13DL75K" localSheetId="5" hidden="1">#REF!</definedName>
    <definedName name="BExU9GCSO5YILIKG6VAHN13DL75K" localSheetId="9" hidden="1">#REF!</definedName>
    <definedName name="BExU9GCSO5YILIKG6VAHN13DL75K" localSheetId="6" hidden="1">#REF!</definedName>
    <definedName name="BExU9GCSO5YILIKG6VAHN13DL75K" localSheetId="10" hidden="1">#REF!</definedName>
    <definedName name="BExU9GCSO5YILIKG6VAHN13DL75K" localSheetId="13" hidden="1">#REF!</definedName>
    <definedName name="BExU9GCSO5YILIKG6VAHN13DL75K" localSheetId="14" hidden="1">#REF!</definedName>
    <definedName name="BExU9GCSO5YILIKG6VAHN13DL75K" localSheetId="16" hidden="1">#REF!</definedName>
    <definedName name="BExU9GCSO5YILIKG6VAHN13DL75K" localSheetId="15" hidden="1">#REF!</definedName>
    <definedName name="BExU9GCSO5YILIKG6VAHN13DL75K" localSheetId="18" hidden="1">#REF!</definedName>
    <definedName name="BExU9GCSO5YILIKG6VAHN13DL75K" localSheetId="17" hidden="1">#REF!</definedName>
    <definedName name="BExU9GCSO5YILIKG6VAHN13DL75K" localSheetId="2" hidden="1">#REF!</definedName>
    <definedName name="BExU9GCSO5YILIKG6VAHN13DL75K" localSheetId="0" hidden="1">#REF!</definedName>
    <definedName name="BExU9GCSO5YILIKG6VAHN13DL75K" hidden="1">#REF!</definedName>
    <definedName name="BExU9KJOZLO15N11MJVN782NFGJ0" localSheetId="5" hidden="1">#REF!</definedName>
    <definedName name="BExU9KJOZLO15N11MJVN782NFGJ0" localSheetId="9" hidden="1">#REF!</definedName>
    <definedName name="BExU9KJOZLO15N11MJVN782NFGJ0" localSheetId="6" hidden="1">#REF!</definedName>
    <definedName name="BExU9KJOZLO15N11MJVN782NFGJ0" localSheetId="10" hidden="1">#REF!</definedName>
    <definedName name="BExU9KJOZLO15N11MJVN782NFGJ0" localSheetId="13" hidden="1">#REF!</definedName>
    <definedName name="BExU9KJOZLO15N11MJVN782NFGJ0" localSheetId="14" hidden="1">#REF!</definedName>
    <definedName name="BExU9KJOZLO15N11MJVN782NFGJ0" localSheetId="16" hidden="1">#REF!</definedName>
    <definedName name="BExU9KJOZLO15N11MJVN782NFGJ0" localSheetId="15" hidden="1">#REF!</definedName>
    <definedName name="BExU9KJOZLO15N11MJVN782NFGJ0" localSheetId="18" hidden="1">#REF!</definedName>
    <definedName name="BExU9KJOZLO15N11MJVN782NFGJ0" localSheetId="17" hidden="1">#REF!</definedName>
    <definedName name="BExU9KJOZLO15N11MJVN782NFGJ0" localSheetId="2" hidden="1">#REF!</definedName>
    <definedName name="BExU9KJOZLO15N11MJVN782NFGJ0" localSheetId="0" hidden="1">#REF!</definedName>
    <definedName name="BExU9KJOZLO15N11MJVN782NFGJ0" hidden="1">#REF!</definedName>
    <definedName name="BExU9LG29XU2K1GNKRO4438JYQZE" localSheetId="5" hidden="1">#REF!</definedName>
    <definedName name="BExU9LG29XU2K1GNKRO4438JYQZE" localSheetId="9" hidden="1">#REF!</definedName>
    <definedName name="BExU9LG29XU2K1GNKRO4438JYQZE" localSheetId="6" hidden="1">#REF!</definedName>
    <definedName name="BExU9LG29XU2K1GNKRO4438JYQZE" localSheetId="10" hidden="1">#REF!</definedName>
    <definedName name="BExU9LG29XU2K1GNKRO4438JYQZE" localSheetId="13" hidden="1">#REF!</definedName>
    <definedName name="BExU9LG29XU2K1GNKRO4438JYQZE" localSheetId="14" hidden="1">#REF!</definedName>
    <definedName name="BExU9LG29XU2K1GNKRO4438JYQZE" localSheetId="16" hidden="1">#REF!</definedName>
    <definedName name="BExU9LG29XU2K1GNKRO4438JYQZE" localSheetId="15" hidden="1">#REF!</definedName>
    <definedName name="BExU9LG29XU2K1GNKRO4438JYQZE" localSheetId="18" hidden="1">#REF!</definedName>
    <definedName name="BExU9LG29XU2K1GNKRO4438JYQZE" localSheetId="17" hidden="1">#REF!</definedName>
    <definedName name="BExU9LG29XU2K1GNKRO4438JYQZE" localSheetId="2" hidden="1">#REF!</definedName>
    <definedName name="BExU9LG29XU2K1GNKRO4438JYQZE" localSheetId="0" hidden="1">#REF!</definedName>
    <definedName name="BExU9LG29XU2K1GNKRO4438JYQZE" hidden="1">#REF!</definedName>
    <definedName name="BExU9RW36I5Z6JIXUIUB3PJH86LT" localSheetId="5" hidden="1">#REF!</definedName>
    <definedName name="BExU9RW36I5Z6JIXUIUB3PJH86LT" localSheetId="9" hidden="1">#REF!</definedName>
    <definedName name="BExU9RW36I5Z6JIXUIUB3PJH86LT" localSheetId="6" hidden="1">#REF!</definedName>
    <definedName name="BExU9RW36I5Z6JIXUIUB3PJH86LT" localSheetId="10" hidden="1">#REF!</definedName>
    <definedName name="BExU9RW36I5Z6JIXUIUB3PJH86LT" localSheetId="13" hidden="1">#REF!</definedName>
    <definedName name="BExU9RW36I5Z6JIXUIUB3PJH86LT" localSheetId="14" hidden="1">#REF!</definedName>
    <definedName name="BExU9RW36I5Z6JIXUIUB3PJH86LT" localSheetId="16" hidden="1">#REF!</definedName>
    <definedName name="BExU9RW36I5Z6JIXUIUB3PJH86LT" localSheetId="15" hidden="1">#REF!</definedName>
    <definedName name="BExU9RW36I5Z6JIXUIUB3PJH86LT" localSheetId="18" hidden="1">#REF!</definedName>
    <definedName name="BExU9RW36I5Z6JIXUIUB3PJH86LT" localSheetId="17" hidden="1">#REF!</definedName>
    <definedName name="BExU9RW36I5Z6JIXUIUB3PJH86LT" localSheetId="2" hidden="1">#REF!</definedName>
    <definedName name="BExU9RW36I5Z6JIXUIUB3PJH86LT" localSheetId="0" hidden="1">#REF!</definedName>
    <definedName name="BExU9RW36I5Z6JIXUIUB3PJH86LT" hidden="1">#REF!</definedName>
    <definedName name="BExU9WU19DJ2VAGISPFEGDWWOO4V" localSheetId="5" hidden="1">#REF!</definedName>
    <definedName name="BExU9WU19DJ2VAGISPFEGDWWOO4V" localSheetId="9" hidden="1">#REF!</definedName>
    <definedName name="BExU9WU19DJ2VAGISPFEGDWWOO4V" localSheetId="6" hidden="1">#REF!</definedName>
    <definedName name="BExU9WU19DJ2VAGISPFEGDWWOO4V" localSheetId="10" hidden="1">#REF!</definedName>
    <definedName name="BExU9WU19DJ2VAGISPFEGDWWOO4V" localSheetId="13" hidden="1">#REF!</definedName>
    <definedName name="BExU9WU19DJ2VAGISPFEGDWWOO4V" localSheetId="14" hidden="1">#REF!</definedName>
    <definedName name="BExU9WU19DJ2VAGISPFEGDWWOO4V" localSheetId="16" hidden="1">#REF!</definedName>
    <definedName name="BExU9WU19DJ2VAGISPFEGDWWOO4V" localSheetId="15" hidden="1">#REF!</definedName>
    <definedName name="BExU9WU19DJ2VAGISPFEGDWWOO4V" localSheetId="18" hidden="1">#REF!</definedName>
    <definedName name="BExU9WU19DJ2VAGISPFEGDWWOO4V" localSheetId="17" hidden="1">#REF!</definedName>
    <definedName name="BExU9WU19DJ2VAGISPFEGDWWOO4V" localSheetId="2" hidden="1">#REF!</definedName>
    <definedName name="BExU9WU19DJ2VAGISPFEGDWWOO4V" localSheetId="0" hidden="1">#REF!</definedName>
    <definedName name="BExU9WU19DJ2VAGISPFEGDWWOO4V" hidden="1">#REF!</definedName>
    <definedName name="BExUA28AO7OWDG3H23Q0CL4B7BHW" localSheetId="5" hidden="1">#REF!</definedName>
    <definedName name="BExUA28AO7OWDG3H23Q0CL4B7BHW" localSheetId="9" hidden="1">#REF!</definedName>
    <definedName name="BExUA28AO7OWDG3H23Q0CL4B7BHW" localSheetId="6" hidden="1">#REF!</definedName>
    <definedName name="BExUA28AO7OWDG3H23Q0CL4B7BHW" localSheetId="10" hidden="1">#REF!</definedName>
    <definedName name="BExUA28AO7OWDG3H23Q0CL4B7BHW" localSheetId="13" hidden="1">#REF!</definedName>
    <definedName name="BExUA28AO7OWDG3H23Q0CL4B7BHW" localSheetId="14" hidden="1">#REF!</definedName>
    <definedName name="BExUA28AO7OWDG3H23Q0CL4B7BHW" localSheetId="16" hidden="1">#REF!</definedName>
    <definedName name="BExUA28AO7OWDG3H23Q0CL4B7BHW" localSheetId="15" hidden="1">#REF!</definedName>
    <definedName name="BExUA28AO7OWDG3H23Q0CL4B7BHW" localSheetId="18" hidden="1">#REF!</definedName>
    <definedName name="BExUA28AO7OWDG3H23Q0CL4B7BHW" localSheetId="17" hidden="1">#REF!</definedName>
    <definedName name="BExUA28AO7OWDG3H23Q0CL4B7BHW" localSheetId="2" hidden="1">#REF!</definedName>
    <definedName name="BExUA28AO7OWDG3H23Q0CL4B7BHW" localSheetId="0" hidden="1">#REF!</definedName>
    <definedName name="BExUA28AO7OWDG3H23Q0CL4B7BHW" hidden="1">#REF!</definedName>
    <definedName name="BExUA34N2C083NSTAHQGZZ3BCYGK" localSheetId="5" hidden="1">#REF!</definedName>
    <definedName name="BExUA34N2C083NSTAHQGZZ3BCYGK" localSheetId="9" hidden="1">#REF!</definedName>
    <definedName name="BExUA34N2C083NSTAHQGZZ3BCYGK" localSheetId="6" hidden="1">#REF!</definedName>
    <definedName name="BExUA34N2C083NSTAHQGZZ3BCYGK" localSheetId="10" hidden="1">#REF!</definedName>
    <definedName name="BExUA34N2C083NSTAHQGZZ3BCYGK" localSheetId="13" hidden="1">#REF!</definedName>
    <definedName name="BExUA34N2C083NSTAHQGZZ3BCYGK" localSheetId="14" hidden="1">#REF!</definedName>
    <definedName name="BExUA34N2C083NSTAHQGZZ3BCYGK" localSheetId="16" hidden="1">#REF!</definedName>
    <definedName name="BExUA34N2C083NSTAHQGZZ3BCYGK" localSheetId="15" hidden="1">#REF!</definedName>
    <definedName name="BExUA34N2C083NSTAHQGZZ3BCYGK" localSheetId="18" hidden="1">#REF!</definedName>
    <definedName name="BExUA34N2C083NSTAHQGZZ3BCYGK" localSheetId="17" hidden="1">#REF!</definedName>
    <definedName name="BExUA34N2C083NSTAHQGZZ3BCYGK" localSheetId="2" hidden="1">#REF!</definedName>
    <definedName name="BExUA34N2C083NSTAHQGZZ3BCYGK" localSheetId="0" hidden="1">#REF!</definedName>
    <definedName name="BExUA34N2C083NSTAHQGZZ3BCYGK" hidden="1">#REF!</definedName>
    <definedName name="BExUA5O923FFNEBY8BPO1TU3QGBM" localSheetId="5" hidden="1">#REF!</definedName>
    <definedName name="BExUA5O923FFNEBY8BPO1TU3QGBM" localSheetId="9" hidden="1">#REF!</definedName>
    <definedName name="BExUA5O923FFNEBY8BPO1TU3QGBM" localSheetId="6" hidden="1">#REF!</definedName>
    <definedName name="BExUA5O923FFNEBY8BPO1TU3QGBM" localSheetId="10" hidden="1">#REF!</definedName>
    <definedName name="BExUA5O923FFNEBY8BPO1TU3QGBM" localSheetId="13" hidden="1">#REF!</definedName>
    <definedName name="BExUA5O923FFNEBY8BPO1TU3QGBM" localSheetId="14" hidden="1">#REF!</definedName>
    <definedName name="BExUA5O923FFNEBY8BPO1TU3QGBM" localSheetId="16" hidden="1">#REF!</definedName>
    <definedName name="BExUA5O923FFNEBY8BPO1TU3QGBM" localSheetId="15" hidden="1">#REF!</definedName>
    <definedName name="BExUA5O923FFNEBY8BPO1TU3QGBM" localSheetId="18" hidden="1">#REF!</definedName>
    <definedName name="BExUA5O923FFNEBY8BPO1TU3QGBM" localSheetId="17" hidden="1">#REF!</definedName>
    <definedName name="BExUA5O923FFNEBY8BPO1TU3QGBM" localSheetId="2" hidden="1">#REF!</definedName>
    <definedName name="BExUA5O923FFNEBY8BPO1TU3QGBM" localSheetId="0" hidden="1">#REF!</definedName>
    <definedName name="BExUA5O923FFNEBY8BPO1TU3QGBM" hidden="1">#REF!</definedName>
    <definedName name="BExUA6Q4K25VH452AQ3ZIRBCMS61" localSheetId="5" hidden="1">#REF!</definedName>
    <definedName name="BExUA6Q4K25VH452AQ3ZIRBCMS61" localSheetId="9" hidden="1">#REF!</definedName>
    <definedName name="BExUA6Q4K25VH452AQ3ZIRBCMS61" localSheetId="6" hidden="1">#REF!</definedName>
    <definedName name="BExUA6Q4K25VH452AQ3ZIRBCMS61" localSheetId="10" hidden="1">#REF!</definedName>
    <definedName name="BExUA6Q4K25VH452AQ3ZIRBCMS61" localSheetId="13" hidden="1">#REF!</definedName>
    <definedName name="BExUA6Q4K25VH452AQ3ZIRBCMS61" localSheetId="14" hidden="1">#REF!</definedName>
    <definedName name="BExUA6Q4K25VH452AQ3ZIRBCMS61" localSheetId="16" hidden="1">#REF!</definedName>
    <definedName name="BExUA6Q4K25VH452AQ3ZIRBCMS61" localSheetId="15" hidden="1">#REF!</definedName>
    <definedName name="BExUA6Q4K25VH452AQ3ZIRBCMS61" localSheetId="18" hidden="1">#REF!</definedName>
    <definedName name="BExUA6Q4K25VH452AQ3ZIRBCMS61" localSheetId="17" hidden="1">#REF!</definedName>
    <definedName name="BExUA6Q4K25VH452AQ3ZIRBCMS61" localSheetId="2" hidden="1">#REF!</definedName>
    <definedName name="BExUA6Q4K25VH452AQ3ZIRBCMS61" localSheetId="0" hidden="1">#REF!</definedName>
    <definedName name="BExUA6Q4K25VH452AQ3ZIRBCMS61" hidden="1">#REF!</definedName>
    <definedName name="BExUAFV4JMBSM2SKBQL9NHL0NIBS" localSheetId="5" hidden="1">#REF!</definedName>
    <definedName name="BExUAFV4JMBSM2SKBQL9NHL0NIBS" localSheetId="9" hidden="1">#REF!</definedName>
    <definedName name="BExUAFV4JMBSM2SKBQL9NHL0NIBS" localSheetId="6" hidden="1">#REF!</definedName>
    <definedName name="BExUAFV4JMBSM2SKBQL9NHL0NIBS" localSheetId="10" hidden="1">#REF!</definedName>
    <definedName name="BExUAFV4JMBSM2SKBQL9NHL0NIBS" localSheetId="13" hidden="1">#REF!</definedName>
    <definedName name="BExUAFV4JMBSM2SKBQL9NHL0NIBS" localSheetId="14" hidden="1">#REF!</definedName>
    <definedName name="BExUAFV4JMBSM2SKBQL9NHL0NIBS" localSheetId="16" hidden="1">#REF!</definedName>
    <definedName name="BExUAFV4JMBSM2SKBQL9NHL0NIBS" localSheetId="15" hidden="1">#REF!</definedName>
    <definedName name="BExUAFV4JMBSM2SKBQL9NHL0NIBS" localSheetId="18" hidden="1">#REF!</definedName>
    <definedName name="BExUAFV4JMBSM2SKBQL9NHL0NIBS" localSheetId="17" hidden="1">#REF!</definedName>
    <definedName name="BExUAFV4JMBSM2SKBQL9NHL0NIBS" localSheetId="2" hidden="1">#REF!</definedName>
    <definedName name="BExUAFV4JMBSM2SKBQL9NHL0NIBS" localSheetId="0" hidden="1">#REF!</definedName>
    <definedName name="BExUAFV4JMBSM2SKBQL9NHL0NIBS" hidden="1">#REF!</definedName>
    <definedName name="BExUAMWQODKBXMRH1QCMJLJBF8M7" localSheetId="5" hidden="1">#REF!</definedName>
    <definedName name="BExUAMWQODKBXMRH1QCMJLJBF8M7" localSheetId="9" hidden="1">#REF!</definedName>
    <definedName name="BExUAMWQODKBXMRH1QCMJLJBF8M7" localSheetId="6" hidden="1">#REF!</definedName>
    <definedName name="BExUAMWQODKBXMRH1QCMJLJBF8M7" localSheetId="10" hidden="1">#REF!</definedName>
    <definedName name="BExUAMWQODKBXMRH1QCMJLJBF8M7" localSheetId="13" hidden="1">#REF!</definedName>
    <definedName name="BExUAMWQODKBXMRH1QCMJLJBF8M7" localSheetId="14" hidden="1">#REF!</definedName>
    <definedName name="BExUAMWQODKBXMRH1QCMJLJBF8M7" localSheetId="16" hidden="1">#REF!</definedName>
    <definedName name="BExUAMWQODKBXMRH1QCMJLJBF8M7" localSheetId="15" hidden="1">#REF!</definedName>
    <definedName name="BExUAMWQODKBXMRH1QCMJLJBF8M7" localSheetId="18" hidden="1">#REF!</definedName>
    <definedName name="BExUAMWQODKBXMRH1QCMJLJBF8M7" localSheetId="17" hidden="1">#REF!</definedName>
    <definedName name="BExUAMWQODKBXMRH1QCMJLJBF8M7" localSheetId="2" hidden="1">#REF!</definedName>
    <definedName name="BExUAMWQODKBXMRH1QCMJLJBF8M7" localSheetId="0" hidden="1">#REF!</definedName>
    <definedName name="BExUAMWQODKBXMRH1QCMJLJBF8M7" hidden="1">#REF!</definedName>
    <definedName name="BExUAPR6Y32097JKJCTGC4C6EGE9" localSheetId="5" hidden="1">#REF!</definedName>
    <definedName name="BExUAPR6Y32097JKJCTGC4C6EGE9" localSheetId="9" hidden="1">#REF!</definedName>
    <definedName name="BExUAPR6Y32097JKJCTGC4C6EGE9" localSheetId="6" hidden="1">#REF!</definedName>
    <definedName name="BExUAPR6Y32097JKJCTGC4C6EGE9" localSheetId="10" hidden="1">#REF!</definedName>
    <definedName name="BExUAPR6Y32097JKJCTGC4C6EGE9" localSheetId="16" hidden="1">#REF!</definedName>
    <definedName name="BExUAPR6Y32097JKJCTGC4C6EGE9" localSheetId="15" hidden="1">#REF!</definedName>
    <definedName name="BExUAPR6Y32097JKJCTGC4C6EGE9" localSheetId="18" hidden="1">#REF!</definedName>
    <definedName name="BExUAPR6Y32097JKJCTGC4C6EGE9" localSheetId="17" hidden="1">#REF!</definedName>
    <definedName name="BExUAPR6Y32097JKJCTGC4C6EGE9" localSheetId="2" hidden="1">#REF!</definedName>
    <definedName name="BExUAPR6Y32097JKJCTGC4C6EGE9" localSheetId="0" hidden="1">#REF!</definedName>
    <definedName name="BExUAPR6Y32097JKJCTGC4C6EGE9" hidden="1">#REF!</definedName>
    <definedName name="BExUARUP0MX710TNZSAA01HUEAVC" localSheetId="5" hidden="1">#REF!</definedName>
    <definedName name="BExUARUP0MX710TNZSAA01HUEAVC" localSheetId="9" hidden="1">#REF!</definedName>
    <definedName name="BExUARUP0MX710TNZSAA01HUEAVC" localSheetId="6" hidden="1">#REF!</definedName>
    <definedName name="BExUARUP0MX710TNZSAA01HUEAVC" localSheetId="10" hidden="1">#REF!</definedName>
    <definedName name="BExUARUP0MX710TNZSAA01HUEAVC" localSheetId="13" hidden="1">#REF!</definedName>
    <definedName name="BExUARUP0MX710TNZSAA01HUEAVC" localSheetId="14" hidden="1">#REF!</definedName>
    <definedName name="BExUARUP0MX710TNZSAA01HUEAVC" localSheetId="16" hidden="1">#REF!</definedName>
    <definedName name="BExUARUP0MX710TNZSAA01HUEAVC" localSheetId="15" hidden="1">#REF!</definedName>
    <definedName name="BExUARUP0MX710TNZSAA01HUEAVC" localSheetId="18" hidden="1">#REF!</definedName>
    <definedName name="BExUARUP0MX710TNZSAA01HUEAVC" localSheetId="17" hidden="1">#REF!</definedName>
    <definedName name="BExUARUP0MX710TNZSAA01HUEAVC" localSheetId="2" hidden="1">#REF!</definedName>
    <definedName name="BExUARUP0MX710TNZSAA01HUEAVC" localSheetId="0" hidden="1">#REF!</definedName>
    <definedName name="BExUARUP0MX710TNZSAA01HUEAVC" hidden="1">#REF!</definedName>
    <definedName name="BExUAX8WS5OPVLCDXRGKTU2QMTFO" localSheetId="5" hidden="1">#REF!</definedName>
    <definedName name="BExUAX8WS5OPVLCDXRGKTU2QMTFO" localSheetId="9" hidden="1">#REF!</definedName>
    <definedName name="BExUAX8WS5OPVLCDXRGKTU2QMTFO" localSheetId="6" hidden="1">#REF!</definedName>
    <definedName name="BExUAX8WS5OPVLCDXRGKTU2QMTFO" localSheetId="10" hidden="1">#REF!</definedName>
    <definedName name="BExUAX8WS5OPVLCDXRGKTU2QMTFO" localSheetId="13" hidden="1">#REF!</definedName>
    <definedName name="BExUAX8WS5OPVLCDXRGKTU2QMTFO" localSheetId="14" hidden="1">#REF!</definedName>
    <definedName name="BExUAX8WS5OPVLCDXRGKTU2QMTFO" localSheetId="16" hidden="1">#REF!</definedName>
    <definedName name="BExUAX8WS5OPVLCDXRGKTU2QMTFO" localSheetId="15" hidden="1">#REF!</definedName>
    <definedName name="BExUAX8WS5OPVLCDXRGKTU2QMTFO" localSheetId="18" hidden="1">#REF!</definedName>
    <definedName name="BExUAX8WS5OPVLCDXRGKTU2QMTFO" localSheetId="17" hidden="1">#REF!</definedName>
    <definedName name="BExUAX8WS5OPVLCDXRGKTU2QMTFO" localSheetId="2" hidden="1">#REF!</definedName>
    <definedName name="BExUAX8WS5OPVLCDXRGKTU2QMTFO" localSheetId="0" hidden="1">#REF!</definedName>
    <definedName name="BExUAX8WS5OPVLCDXRGKTU2QMTFO" hidden="1">#REF!</definedName>
    <definedName name="BExUB1FYAZ433NX9GD7WGACX5IZD" localSheetId="5" hidden="1">#REF!</definedName>
    <definedName name="BExUB1FYAZ433NX9GD7WGACX5IZD" localSheetId="9" hidden="1">#REF!</definedName>
    <definedName name="BExUB1FYAZ433NX9GD7WGACX5IZD" localSheetId="6" hidden="1">#REF!</definedName>
    <definedName name="BExUB1FYAZ433NX9GD7WGACX5IZD" localSheetId="10" hidden="1">#REF!</definedName>
    <definedName name="BExUB1FYAZ433NX9GD7WGACX5IZD" localSheetId="13" hidden="1">#REF!</definedName>
    <definedName name="BExUB1FYAZ433NX9GD7WGACX5IZD" localSheetId="14" hidden="1">#REF!</definedName>
    <definedName name="BExUB1FYAZ433NX9GD7WGACX5IZD" localSheetId="16" hidden="1">#REF!</definedName>
    <definedName name="BExUB1FYAZ433NX9GD7WGACX5IZD" localSheetId="15" hidden="1">#REF!</definedName>
    <definedName name="BExUB1FYAZ433NX9GD7WGACX5IZD" localSheetId="18" hidden="1">#REF!</definedName>
    <definedName name="BExUB1FYAZ433NX9GD7WGACX5IZD" localSheetId="17" hidden="1">#REF!</definedName>
    <definedName name="BExUB1FYAZ433NX9GD7WGACX5IZD" localSheetId="2" hidden="1">#REF!</definedName>
    <definedName name="BExUB1FYAZ433NX9GD7WGACX5IZD" localSheetId="0" hidden="1">#REF!</definedName>
    <definedName name="BExUB1FYAZ433NX9GD7WGACX5IZD" hidden="1">#REF!</definedName>
    <definedName name="BExUB8HLEXSBVPZ5AXNQEK96F1N4" localSheetId="5" hidden="1">#REF!</definedName>
    <definedName name="BExUB8HLEXSBVPZ5AXNQEK96F1N4" localSheetId="9" hidden="1">#REF!</definedName>
    <definedName name="BExUB8HLEXSBVPZ5AXNQEK96F1N4" localSheetId="6" hidden="1">#REF!</definedName>
    <definedName name="BExUB8HLEXSBVPZ5AXNQEK96F1N4" localSheetId="10" hidden="1">#REF!</definedName>
    <definedName name="BExUB8HLEXSBVPZ5AXNQEK96F1N4" localSheetId="13" hidden="1">#REF!</definedName>
    <definedName name="BExUB8HLEXSBVPZ5AXNQEK96F1N4" localSheetId="14" hidden="1">#REF!</definedName>
    <definedName name="BExUB8HLEXSBVPZ5AXNQEK96F1N4" localSheetId="16" hidden="1">#REF!</definedName>
    <definedName name="BExUB8HLEXSBVPZ5AXNQEK96F1N4" localSheetId="15" hidden="1">#REF!</definedName>
    <definedName name="BExUB8HLEXSBVPZ5AXNQEK96F1N4" localSheetId="18" hidden="1">#REF!</definedName>
    <definedName name="BExUB8HLEXSBVPZ5AXNQEK96F1N4" localSheetId="17" hidden="1">#REF!</definedName>
    <definedName name="BExUB8HLEXSBVPZ5AXNQEK96F1N4" localSheetId="2" hidden="1">#REF!</definedName>
    <definedName name="BExUB8HLEXSBVPZ5AXNQEK96F1N4" localSheetId="0" hidden="1">#REF!</definedName>
    <definedName name="BExUB8HLEXSBVPZ5AXNQEK96F1N4" hidden="1">#REF!</definedName>
    <definedName name="BExUBCDVZIEA7YT0LPSMHL5ZSERQ" localSheetId="5" hidden="1">#REF!</definedName>
    <definedName name="BExUBCDVZIEA7YT0LPSMHL5ZSERQ" localSheetId="9" hidden="1">#REF!</definedName>
    <definedName name="BExUBCDVZIEA7YT0LPSMHL5ZSERQ" localSheetId="6" hidden="1">#REF!</definedName>
    <definedName name="BExUBCDVZIEA7YT0LPSMHL5ZSERQ" localSheetId="10" hidden="1">#REF!</definedName>
    <definedName name="BExUBCDVZIEA7YT0LPSMHL5ZSERQ" localSheetId="13" hidden="1">#REF!</definedName>
    <definedName name="BExUBCDVZIEA7YT0LPSMHL5ZSERQ" localSheetId="14" hidden="1">#REF!</definedName>
    <definedName name="BExUBCDVZIEA7YT0LPSMHL5ZSERQ" localSheetId="16" hidden="1">#REF!</definedName>
    <definedName name="BExUBCDVZIEA7YT0LPSMHL5ZSERQ" localSheetId="15" hidden="1">#REF!</definedName>
    <definedName name="BExUBCDVZIEA7YT0LPSMHL5ZSERQ" localSheetId="18" hidden="1">#REF!</definedName>
    <definedName name="BExUBCDVZIEA7YT0LPSMHL5ZSERQ" localSheetId="17" hidden="1">#REF!</definedName>
    <definedName name="BExUBCDVZIEA7YT0LPSMHL5ZSERQ" localSheetId="2" hidden="1">#REF!</definedName>
    <definedName name="BExUBCDVZIEA7YT0LPSMHL5ZSERQ" localSheetId="0" hidden="1">#REF!</definedName>
    <definedName name="BExUBCDVZIEA7YT0LPSMHL5ZSERQ" hidden="1">#REF!</definedName>
    <definedName name="BExUBDA8WU087BUIMXC1U1CKA2RA" localSheetId="5" hidden="1">#REF!</definedName>
    <definedName name="BExUBDA8WU087BUIMXC1U1CKA2RA" localSheetId="9" hidden="1">#REF!</definedName>
    <definedName name="BExUBDA8WU087BUIMXC1U1CKA2RA" localSheetId="6" hidden="1">#REF!</definedName>
    <definedName name="BExUBDA8WU087BUIMXC1U1CKA2RA" localSheetId="10" hidden="1">#REF!</definedName>
    <definedName name="BExUBDA8WU087BUIMXC1U1CKA2RA" localSheetId="13" hidden="1">#REF!</definedName>
    <definedName name="BExUBDA8WU087BUIMXC1U1CKA2RA" localSheetId="14" hidden="1">#REF!</definedName>
    <definedName name="BExUBDA8WU087BUIMXC1U1CKA2RA" localSheetId="16" hidden="1">#REF!</definedName>
    <definedName name="BExUBDA8WU087BUIMXC1U1CKA2RA" localSheetId="15" hidden="1">#REF!</definedName>
    <definedName name="BExUBDA8WU087BUIMXC1U1CKA2RA" localSheetId="18" hidden="1">#REF!</definedName>
    <definedName name="BExUBDA8WU087BUIMXC1U1CKA2RA" localSheetId="17" hidden="1">#REF!</definedName>
    <definedName name="BExUBDA8WU087BUIMXC1U1CKA2RA" localSheetId="2" hidden="1">#REF!</definedName>
    <definedName name="BExUBDA8WU087BUIMXC1U1CKA2RA" localSheetId="0" hidden="1">#REF!</definedName>
    <definedName name="BExUBDA8WU087BUIMXC1U1CKA2RA" hidden="1">#REF!</definedName>
    <definedName name="BExUBKXBUCN760QYU7Q8GESBWOQH" localSheetId="5" hidden="1">#REF!</definedName>
    <definedName name="BExUBKXBUCN760QYU7Q8GESBWOQH" localSheetId="9" hidden="1">#REF!</definedName>
    <definedName name="BExUBKXBUCN760QYU7Q8GESBWOQH" localSheetId="6" hidden="1">#REF!</definedName>
    <definedName name="BExUBKXBUCN760QYU7Q8GESBWOQH" localSheetId="10" hidden="1">#REF!</definedName>
    <definedName name="BExUBKXBUCN760QYU7Q8GESBWOQH" localSheetId="13" hidden="1">#REF!</definedName>
    <definedName name="BExUBKXBUCN760QYU7Q8GESBWOQH" localSheetId="14" hidden="1">#REF!</definedName>
    <definedName name="BExUBKXBUCN760QYU7Q8GESBWOQH" localSheetId="16" hidden="1">#REF!</definedName>
    <definedName name="BExUBKXBUCN760QYU7Q8GESBWOQH" localSheetId="15" hidden="1">#REF!</definedName>
    <definedName name="BExUBKXBUCN760QYU7Q8GESBWOQH" localSheetId="18" hidden="1">#REF!</definedName>
    <definedName name="BExUBKXBUCN760QYU7Q8GESBWOQH" localSheetId="17" hidden="1">#REF!</definedName>
    <definedName name="BExUBKXBUCN760QYU7Q8GESBWOQH" localSheetId="2" hidden="1">#REF!</definedName>
    <definedName name="BExUBKXBUCN760QYU7Q8GESBWOQH" localSheetId="0" hidden="1">#REF!</definedName>
    <definedName name="BExUBKXBUCN760QYU7Q8GESBWOQH" hidden="1">#REF!</definedName>
    <definedName name="BExUBL83ED0P076RN9RJ8P1MZ299" localSheetId="5" hidden="1">#REF!</definedName>
    <definedName name="BExUBL83ED0P076RN9RJ8P1MZ299" localSheetId="9" hidden="1">#REF!</definedName>
    <definedName name="BExUBL83ED0P076RN9RJ8P1MZ299" localSheetId="6" hidden="1">#REF!</definedName>
    <definedName name="BExUBL83ED0P076RN9RJ8P1MZ299" localSheetId="10" hidden="1">#REF!</definedName>
    <definedName name="BExUBL83ED0P076RN9RJ8P1MZ299" localSheetId="13" hidden="1">#REF!</definedName>
    <definedName name="BExUBL83ED0P076RN9RJ8P1MZ299" localSheetId="14" hidden="1">#REF!</definedName>
    <definedName name="BExUBL83ED0P076RN9RJ8P1MZ299" localSheetId="16" hidden="1">#REF!</definedName>
    <definedName name="BExUBL83ED0P076RN9RJ8P1MZ299" localSheetId="15" hidden="1">#REF!</definedName>
    <definedName name="BExUBL83ED0P076RN9RJ8P1MZ299" localSheetId="18" hidden="1">#REF!</definedName>
    <definedName name="BExUBL83ED0P076RN9RJ8P1MZ299" localSheetId="17" hidden="1">#REF!</definedName>
    <definedName name="BExUBL83ED0P076RN9RJ8P1MZ299" localSheetId="2" hidden="1">#REF!</definedName>
    <definedName name="BExUBL83ED0P076RN9RJ8P1MZ299" localSheetId="0" hidden="1">#REF!</definedName>
    <definedName name="BExUBL83ED0P076RN9RJ8P1MZ299" hidden="1">#REF!</definedName>
    <definedName name="BExUC1EPS2CZ5CKFA0AQRIVRSHS8" localSheetId="5" hidden="1">#REF!</definedName>
    <definedName name="BExUC1EPS2CZ5CKFA0AQRIVRSHS8" localSheetId="9" hidden="1">#REF!</definedName>
    <definedName name="BExUC1EPS2CZ5CKFA0AQRIVRSHS8" localSheetId="6" hidden="1">#REF!</definedName>
    <definedName name="BExUC1EPS2CZ5CKFA0AQRIVRSHS8" localSheetId="10" hidden="1">#REF!</definedName>
    <definedName name="BExUC1EPS2CZ5CKFA0AQRIVRSHS8" localSheetId="13" hidden="1">#REF!</definedName>
    <definedName name="BExUC1EPS2CZ5CKFA0AQRIVRSHS8" localSheetId="14" hidden="1">#REF!</definedName>
    <definedName name="BExUC1EPS2CZ5CKFA0AQRIVRSHS8" localSheetId="16" hidden="1">#REF!</definedName>
    <definedName name="BExUC1EPS2CZ5CKFA0AQRIVRSHS8" localSheetId="15" hidden="1">#REF!</definedName>
    <definedName name="BExUC1EPS2CZ5CKFA0AQRIVRSHS8" localSheetId="18" hidden="1">#REF!</definedName>
    <definedName name="BExUC1EPS2CZ5CKFA0AQRIVRSHS8" localSheetId="17" hidden="1">#REF!</definedName>
    <definedName name="BExUC1EPS2CZ5CKFA0AQRIVRSHS8" localSheetId="2" hidden="1">#REF!</definedName>
    <definedName name="BExUC1EPS2CZ5CKFA0AQRIVRSHS8" localSheetId="0" hidden="1">#REF!</definedName>
    <definedName name="BExUC1EPS2CZ5CKFA0AQRIVRSHS8" hidden="1">#REF!</definedName>
    <definedName name="BExUC623BDYEODBN0N4DO6PJQ7NU" localSheetId="5" hidden="1">#REF!</definedName>
    <definedName name="BExUC623BDYEODBN0N4DO6PJQ7NU" localSheetId="9" hidden="1">#REF!</definedName>
    <definedName name="BExUC623BDYEODBN0N4DO6PJQ7NU" localSheetId="6" hidden="1">#REF!</definedName>
    <definedName name="BExUC623BDYEODBN0N4DO6PJQ7NU" localSheetId="10" hidden="1">#REF!</definedName>
    <definedName name="BExUC623BDYEODBN0N4DO6PJQ7NU" localSheetId="13" hidden="1">#REF!</definedName>
    <definedName name="BExUC623BDYEODBN0N4DO6PJQ7NU" localSheetId="14" hidden="1">#REF!</definedName>
    <definedName name="BExUC623BDYEODBN0N4DO6PJQ7NU" localSheetId="16" hidden="1">#REF!</definedName>
    <definedName name="BExUC623BDYEODBN0N4DO6PJQ7NU" localSheetId="15" hidden="1">#REF!</definedName>
    <definedName name="BExUC623BDYEODBN0N4DO6PJQ7NU" localSheetId="18" hidden="1">#REF!</definedName>
    <definedName name="BExUC623BDYEODBN0N4DO6PJQ7NU" localSheetId="17" hidden="1">#REF!</definedName>
    <definedName name="BExUC623BDYEODBN0N4DO6PJQ7NU" localSheetId="2" hidden="1">#REF!</definedName>
    <definedName name="BExUC623BDYEODBN0N4DO6PJQ7NU" localSheetId="0" hidden="1">#REF!</definedName>
    <definedName name="BExUC623BDYEODBN0N4DO6PJQ7NU" hidden="1">#REF!</definedName>
    <definedName name="BExUC8WH8TCKBB5313JGYYQ1WFLT" localSheetId="5" hidden="1">#REF!</definedName>
    <definedName name="BExUC8WH8TCKBB5313JGYYQ1WFLT" localSheetId="9" hidden="1">#REF!</definedName>
    <definedName name="BExUC8WH8TCKBB5313JGYYQ1WFLT" localSheetId="6" hidden="1">#REF!</definedName>
    <definedName name="BExUC8WH8TCKBB5313JGYYQ1WFLT" localSheetId="10" hidden="1">#REF!</definedName>
    <definedName name="BExUC8WH8TCKBB5313JGYYQ1WFLT" localSheetId="13" hidden="1">#REF!</definedName>
    <definedName name="BExUC8WH8TCKBB5313JGYYQ1WFLT" localSheetId="14" hidden="1">#REF!</definedName>
    <definedName name="BExUC8WH8TCKBB5313JGYYQ1WFLT" localSheetId="16" hidden="1">#REF!</definedName>
    <definedName name="BExUC8WH8TCKBB5313JGYYQ1WFLT" localSheetId="15" hidden="1">#REF!</definedName>
    <definedName name="BExUC8WH8TCKBB5313JGYYQ1WFLT" localSheetId="18" hidden="1">#REF!</definedName>
    <definedName name="BExUC8WH8TCKBB5313JGYYQ1WFLT" localSheetId="17" hidden="1">#REF!</definedName>
    <definedName name="BExUC8WH8TCKBB5313JGYYQ1WFLT" localSheetId="2" hidden="1">#REF!</definedName>
    <definedName name="BExUC8WH8TCKBB5313JGYYQ1WFLT" localSheetId="0" hidden="1">#REF!</definedName>
    <definedName name="BExUC8WH8TCKBB5313JGYYQ1WFLT" hidden="1">#REF!</definedName>
    <definedName name="BExUCAP7GOSYPHMQKK6719YLSDIQ" localSheetId="5" hidden="1">#REF!</definedName>
    <definedName name="BExUCAP7GOSYPHMQKK6719YLSDIQ" localSheetId="9" hidden="1">#REF!</definedName>
    <definedName name="BExUCAP7GOSYPHMQKK6719YLSDIQ" localSheetId="6" hidden="1">#REF!</definedName>
    <definedName name="BExUCAP7GOSYPHMQKK6719YLSDIQ" localSheetId="10" hidden="1">#REF!</definedName>
    <definedName name="BExUCAP7GOSYPHMQKK6719YLSDIQ" localSheetId="13" hidden="1">#REF!</definedName>
    <definedName name="BExUCAP7GOSYPHMQKK6719YLSDIQ" localSheetId="14" hidden="1">#REF!</definedName>
    <definedName name="BExUCAP7GOSYPHMQKK6719YLSDIQ" localSheetId="16" hidden="1">#REF!</definedName>
    <definedName name="BExUCAP7GOSYPHMQKK6719YLSDIQ" localSheetId="15" hidden="1">#REF!</definedName>
    <definedName name="BExUCAP7GOSYPHMQKK6719YLSDIQ" localSheetId="18" hidden="1">#REF!</definedName>
    <definedName name="BExUCAP7GOSYPHMQKK6719YLSDIQ" localSheetId="17" hidden="1">#REF!</definedName>
    <definedName name="BExUCAP7GOSYPHMQKK6719YLSDIQ" localSheetId="2" hidden="1">#REF!</definedName>
    <definedName name="BExUCAP7GOSYPHMQKK6719YLSDIQ" localSheetId="0" hidden="1">#REF!</definedName>
    <definedName name="BExUCAP7GOSYPHMQKK6719YLSDIQ" hidden="1">#REF!</definedName>
    <definedName name="BExUCFCDK6SPH86I6STXX8X3WMC4" localSheetId="5" hidden="1">#REF!</definedName>
    <definedName name="BExUCFCDK6SPH86I6STXX8X3WMC4" localSheetId="9" hidden="1">#REF!</definedName>
    <definedName name="BExUCFCDK6SPH86I6STXX8X3WMC4" localSheetId="6" hidden="1">#REF!</definedName>
    <definedName name="BExUCFCDK6SPH86I6STXX8X3WMC4" localSheetId="10" hidden="1">#REF!</definedName>
    <definedName name="BExUCFCDK6SPH86I6STXX8X3WMC4" localSheetId="13" hidden="1">#REF!</definedName>
    <definedName name="BExUCFCDK6SPH86I6STXX8X3WMC4" localSheetId="14" hidden="1">#REF!</definedName>
    <definedName name="BExUCFCDK6SPH86I6STXX8X3WMC4" localSheetId="16" hidden="1">#REF!</definedName>
    <definedName name="BExUCFCDK6SPH86I6STXX8X3WMC4" localSheetId="15" hidden="1">#REF!</definedName>
    <definedName name="BExUCFCDK6SPH86I6STXX8X3WMC4" localSheetId="18" hidden="1">#REF!</definedName>
    <definedName name="BExUCFCDK6SPH86I6STXX8X3WMC4" localSheetId="17" hidden="1">#REF!</definedName>
    <definedName name="BExUCFCDK6SPH86I6STXX8X3WMC4" localSheetId="2" hidden="1">#REF!</definedName>
    <definedName name="BExUCFCDK6SPH86I6STXX8X3WMC4" localSheetId="0" hidden="1">#REF!</definedName>
    <definedName name="BExUCFCDK6SPH86I6STXX8X3WMC4" hidden="1">#REF!</definedName>
    <definedName name="BExUCKL98JB87L3I6T6IFSWJNYAB" localSheetId="5" hidden="1">#REF!</definedName>
    <definedName name="BExUCKL98JB87L3I6T6IFSWJNYAB" localSheetId="9" hidden="1">#REF!</definedName>
    <definedName name="BExUCKL98JB87L3I6T6IFSWJNYAB" localSheetId="6" hidden="1">#REF!</definedName>
    <definedName name="BExUCKL98JB87L3I6T6IFSWJNYAB" localSheetId="10" hidden="1">#REF!</definedName>
    <definedName name="BExUCKL98JB87L3I6T6IFSWJNYAB" localSheetId="13" hidden="1">#REF!</definedName>
    <definedName name="BExUCKL98JB87L3I6T6IFSWJNYAB" localSheetId="14" hidden="1">#REF!</definedName>
    <definedName name="BExUCKL98JB87L3I6T6IFSWJNYAB" localSheetId="16" hidden="1">#REF!</definedName>
    <definedName name="BExUCKL98JB87L3I6T6IFSWJNYAB" localSheetId="15" hidden="1">#REF!</definedName>
    <definedName name="BExUCKL98JB87L3I6T6IFSWJNYAB" localSheetId="18" hidden="1">#REF!</definedName>
    <definedName name="BExUCKL98JB87L3I6T6IFSWJNYAB" localSheetId="17" hidden="1">#REF!</definedName>
    <definedName name="BExUCKL98JB87L3I6T6IFSWJNYAB" localSheetId="2" hidden="1">#REF!</definedName>
    <definedName name="BExUCKL98JB87L3I6T6IFSWJNYAB" localSheetId="0" hidden="1">#REF!</definedName>
    <definedName name="BExUCKL98JB87L3I6T6IFSWJNYAB" hidden="1">#REF!</definedName>
    <definedName name="BExUCLC6AQ5KR6LXSAXV4QQ8ASVG" localSheetId="5" hidden="1">#REF!</definedName>
    <definedName name="BExUCLC6AQ5KR6LXSAXV4QQ8ASVG" localSheetId="9" hidden="1">#REF!</definedName>
    <definedName name="BExUCLC6AQ5KR6LXSAXV4QQ8ASVG" localSheetId="6" hidden="1">#REF!</definedName>
    <definedName name="BExUCLC6AQ5KR6LXSAXV4QQ8ASVG" localSheetId="10" hidden="1">#REF!</definedName>
    <definedName name="BExUCLC6AQ5KR6LXSAXV4QQ8ASVG" localSheetId="13" hidden="1">#REF!</definedName>
    <definedName name="BExUCLC6AQ5KR6LXSAXV4QQ8ASVG" localSheetId="14" hidden="1">#REF!</definedName>
    <definedName name="BExUCLC6AQ5KR6LXSAXV4QQ8ASVG" localSheetId="16" hidden="1">#REF!</definedName>
    <definedName name="BExUCLC6AQ5KR6LXSAXV4QQ8ASVG" localSheetId="15" hidden="1">#REF!</definedName>
    <definedName name="BExUCLC6AQ5KR6LXSAXV4QQ8ASVG" localSheetId="18" hidden="1">#REF!</definedName>
    <definedName name="BExUCLC6AQ5KR6LXSAXV4QQ8ASVG" localSheetId="17" hidden="1">#REF!</definedName>
    <definedName name="BExUCLC6AQ5KR6LXSAXV4QQ8ASVG" localSheetId="2" hidden="1">#REF!</definedName>
    <definedName name="BExUCLC6AQ5KR6LXSAXV4QQ8ASVG" localSheetId="0" hidden="1">#REF!</definedName>
    <definedName name="BExUCLC6AQ5KR6LXSAXV4QQ8ASVG" hidden="1">#REF!</definedName>
    <definedName name="BExUD4IOJ12X3PJG5WXNNGDRCKAP" localSheetId="5" hidden="1">#REF!</definedName>
    <definedName name="BExUD4IOJ12X3PJG5WXNNGDRCKAP" localSheetId="9" hidden="1">#REF!</definedName>
    <definedName name="BExUD4IOJ12X3PJG5WXNNGDRCKAP" localSheetId="6" hidden="1">#REF!</definedName>
    <definedName name="BExUD4IOJ12X3PJG5WXNNGDRCKAP" localSheetId="10" hidden="1">#REF!</definedName>
    <definedName name="BExUD4IOJ12X3PJG5WXNNGDRCKAP" localSheetId="13" hidden="1">#REF!</definedName>
    <definedName name="BExUD4IOJ12X3PJG5WXNNGDRCKAP" localSheetId="14" hidden="1">#REF!</definedName>
    <definedName name="BExUD4IOJ12X3PJG5WXNNGDRCKAP" localSheetId="16" hidden="1">#REF!</definedName>
    <definedName name="BExUD4IOJ12X3PJG5WXNNGDRCKAP" localSheetId="15" hidden="1">#REF!</definedName>
    <definedName name="BExUD4IOJ12X3PJG5WXNNGDRCKAP" localSheetId="18" hidden="1">#REF!</definedName>
    <definedName name="BExUD4IOJ12X3PJG5WXNNGDRCKAP" localSheetId="17" hidden="1">#REF!</definedName>
    <definedName name="BExUD4IOJ12X3PJG5WXNNGDRCKAP" localSheetId="2" hidden="1">#REF!</definedName>
    <definedName name="BExUD4IOJ12X3PJG5WXNNGDRCKAP" localSheetId="0" hidden="1">#REF!</definedName>
    <definedName name="BExUD4IOJ12X3PJG5WXNNGDRCKAP" hidden="1">#REF!</definedName>
    <definedName name="BExUD9WX9BWK72UWVSLYZJLAY5VY" localSheetId="5" hidden="1">#REF!</definedName>
    <definedName name="BExUD9WX9BWK72UWVSLYZJLAY5VY" localSheetId="9" hidden="1">#REF!</definedName>
    <definedName name="BExUD9WX9BWK72UWVSLYZJLAY5VY" localSheetId="6" hidden="1">#REF!</definedName>
    <definedName name="BExUD9WX9BWK72UWVSLYZJLAY5VY" localSheetId="10" hidden="1">#REF!</definedName>
    <definedName name="BExUD9WX9BWK72UWVSLYZJLAY5VY" localSheetId="13" hidden="1">#REF!</definedName>
    <definedName name="BExUD9WX9BWK72UWVSLYZJLAY5VY" localSheetId="14" hidden="1">#REF!</definedName>
    <definedName name="BExUD9WX9BWK72UWVSLYZJLAY5VY" localSheetId="16" hidden="1">#REF!</definedName>
    <definedName name="BExUD9WX9BWK72UWVSLYZJLAY5VY" localSheetId="15" hidden="1">#REF!</definedName>
    <definedName name="BExUD9WX9BWK72UWVSLYZJLAY5VY" localSheetId="18" hidden="1">#REF!</definedName>
    <definedName name="BExUD9WX9BWK72UWVSLYZJLAY5VY" localSheetId="17" hidden="1">#REF!</definedName>
    <definedName name="BExUD9WX9BWK72UWVSLYZJLAY5VY" localSheetId="2" hidden="1">#REF!</definedName>
    <definedName name="BExUD9WX9BWK72UWVSLYZJLAY5VY" localSheetId="0" hidden="1">#REF!</definedName>
    <definedName name="BExUD9WX9BWK72UWVSLYZJLAY5VY" hidden="1">#REF!</definedName>
    <definedName name="BExUDEV0CYVO7Y5IQQBEJ6FUY9S6" localSheetId="5" hidden="1">#REF!</definedName>
    <definedName name="BExUDEV0CYVO7Y5IQQBEJ6FUY9S6" localSheetId="9" hidden="1">#REF!</definedName>
    <definedName name="BExUDEV0CYVO7Y5IQQBEJ6FUY9S6" localSheetId="6" hidden="1">#REF!</definedName>
    <definedName name="BExUDEV0CYVO7Y5IQQBEJ6FUY9S6" localSheetId="10" hidden="1">#REF!</definedName>
    <definedName name="BExUDEV0CYVO7Y5IQQBEJ6FUY9S6" localSheetId="13" hidden="1">#REF!</definedName>
    <definedName name="BExUDEV0CYVO7Y5IQQBEJ6FUY9S6" localSheetId="14" hidden="1">#REF!</definedName>
    <definedName name="BExUDEV0CYVO7Y5IQQBEJ6FUY9S6" localSheetId="16" hidden="1">#REF!</definedName>
    <definedName name="BExUDEV0CYVO7Y5IQQBEJ6FUY9S6" localSheetId="15" hidden="1">#REF!</definedName>
    <definedName name="BExUDEV0CYVO7Y5IQQBEJ6FUY9S6" localSheetId="18" hidden="1">#REF!</definedName>
    <definedName name="BExUDEV0CYVO7Y5IQQBEJ6FUY9S6" localSheetId="17" hidden="1">#REF!</definedName>
    <definedName name="BExUDEV0CYVO7Y5IQQBEJ6FUY9S6" localSheetId="2" hidden="1">#REF!</definedName>
    <definedName name="BExUDEV0CYVO7Y5IQQBEJ6FUY9S6" localSheetId="0" hidden="1">#REF!</definedName>
    <definedName name="BExUDEV0CYVO7Y5IQQBEJ6FUY9S6" hidden="1">#REF!</definedName>
    <definedName name="BExUDWOXQGIZW0EAIIYLQUPXF8YV" localSheetId="5" hidden="1">#REF!</definedName>
    <definedName name="BExUDWOXQGIZW0EAIIYLQUPXF8YV" localSheetId="9" hidden="1">#REF!</definedName>
    <definedName name="BExUDWOXQGIZW0EAIIYLQUPXF8YV" localSheetId="6" hidden="1">#REF!</definedName>
    <definedName name="BExUDWOXQGIZW0EAIIYLQUPXF8YV" localSheetId="10" hidden="1">#REF!</definedName>
    <definedName name="BExUDWOXQGIZW0EAIIYLQUPXF8YV" localSheetId="13" hidden="1">#REF!</definedName>
    <definedName name="BExUDWOXQGIZW0EAIIYLQUPXF8YV" localSheetId="14" hidden="1">#REF!</definedName>
    <definedName name="BExUDWOXQGIZW0EAIIYLQUPXF8YV" localSheetId="16" hidden="1">#REF!</definedName>
    <definedName name="BExUDWOXQGIZW0EAIIYLQUPXF8YV" localSheetId="15" hidden="1">#REF!</definedName>
    <definedName name="BExUDWOXQGIZW0EAIIYLQUPXF8YV" localSheetId="18" hidden="1">#REF!</definedName>
    <definedName name="BExUDWOXQGIZW0EAIIYLQUPXF8YV" localSheetId="17" hidden="1">#REF!</definedName>
    <definedName name="BExUDWOXQGIZW0EAIIYLQUPXF8YV" localSheetId="2" hidden="1">#REF!</definedName>
    <definedName name="BExUDWOXQGIZW0EAIIYLQUPXF8YV" localSheetId="0" hidden="1">#REF!</definedName>
    <definedName name="BExUDWOXQGIZW0EAIIYLQUPXF8YV" hidden="1">#REF!</definedName>
    <definedName name="BExUDXAIC17W1FUU8Z10XUAVB7CS" localSheetId="5" hidden="1">#REF!</definedName>
    <definedName name="BExUDXAIC17W1FUU8Z10XUAVB7CS" localSheetId="9" hidden="1">#REF!</definedName>
    <definedName name="BExUDXAIC17W1FUU8Z10XUAVB7CS" localSheetId="6" hidden="1">#REF!</definedName>
    <definedName name="BExUDXAIC17W1FUU8Z10XUAVB7CS" localSheetId="10" hidden="1">#REF!</definedName>
    <definedName name="BExUDXAIC17W1FUU8Z10XUAVB7CS" localSheetId="13" hidden="1">#REF!</definedName>
    <definedName name="BExUDXAIC17W1FUU8Z10XUAVB7CS" localSheetId="14" hidden="1">#REF!</definedName>
    <definedName name="BExUDXAIC17W1FUU8Z10XUAVB7CS" localSheetId="16" hidden="1">#REF!</definedName>
    <definedName name="BExUDXAIC17W1FUU8Z10XUAVB7CS" localSheetId="15" hidden="1">#REF!</definedName>
    <definedName name="BExUDXAIC17W1FUU8Z10XUAVB7CS" localSheetId="18" hidden="1">#REF!</definedName>
    <definedName name="BExUDXAIC17W1FUU8Z10XUAVB7CS" localSheetId="17" hidden="1">#REF!</definedName>
    <definedName name="BExUDXAIC17W1FUU8Z10XUAVB7CS" localSheetId="2" hidden="1">#REF!</definedName>
    <definedName name="BExUDXAIC17W1FUU8Z10XUAVB7CS" localSheetId="0" hidden="1">#REF!</definedName>
    <definedName name="BExUDXAIC17W1FUU8Z10XUAVB7CS" hidden="1">#REF!</definedName>
    <definedName name="BExUE5OMY7OAJQ9WR8C8HG311ORP" localSheetId="5" hidden="1">#REF!</definedName>
    <definedName name="BExUE5OMY7OAJQ9WR8C8HG311ORP" localSheetId="9" hidden="1">#REF!</definedName>
    <definedName name="BExUE5OMY7OAJQ9WR8C8HG311ORP" localSheetId="6" hidden="1">#REF!</definedName>
    <definedName name="BExUE5OMY7OAJQ9WR8C8HG311ORP" localSheetId="10" hidden="1">#REF!</definedName>
    <definedName name="BExUE5OMY7OAJQ9WR8C8HG311ORP" localSheetId="13" hidden="1">#REF!</definedName>
    <definedName name="BExUE5OMY7OAJQ9WR8C8HG311ORP" localSheetId="14" hidden="1">#REF!</definedName>
    <definedName name="BExUE5OMY7OAJQ9WR8C8HG311ORP" localSheetId="16" hidden="1">#REF!</definedName>
    <definedName name="BExUE5OMY7OAJQ9WR8C8HG311ORP" localSheetId="15" hidden="1">#REF!</definedName>
    <definedName name="BExUE5OMY7OAJQ9WR8C8HG311ORP" localSheetId="18" hidden="1">#REF!</definedName>
    <definedName name="BExUE5OMY7OAJQ9WR8C8HG311ORP" localSheetId="17" hidden="1">#REF!</definedName>
    <definedName name="BExUE5OMY7OAJQ9WR8C8HG311ORP" localSheetId="2" hidden="1">#REF!</definedName>
    <definedName name="BExUE5OMY7OAJQ9WR8C8HG311ORP" localSheetId="0" hidden="1">#REF!</definedName>
    <definedName name="BExUE5OMY7OAJQ9WR8C8HG311ORP" hidden="1">#REF!</definedName>
    <definedName name="BExUEFKOQWXXGRNLAOJV2BJ66UB8" localSheetId="5" hidden="1">#REF!</definedName>
    <definedName name="BExUEFKOQWXXGRNLAOJV2BJ66UB8" localSheetId="9" hidden="1">#REF!</definedName>
    <definedName name="BExUEFKOQWXXGRNLAOJV2BJ66UB8" localSheetId="6" hidden="1">#REF!</definedName>
    <definedName name="BExUEFKOQWXXGRNLAOJV2BJ66UB8" localSheetId="10" hidden="1">#REF!</definedName>
    <definedName name="BExUEFKOQWXXGRNLAOJV2BJ66UB8" localSheetId="13" hidden="1">#REF!</definedName>
    <definedName name="BExUEFKOQWXXGRNLAOJV2BJ66UB8" localSheetId="14" hidden="1">#REF!</definedName>
    <definedName name="BExUEFKOQWXXGRNLAOJV2BJ66UB8" localSheetId="16" hidden="1">#REF!</definedName>
    <definedName name="BExUEFKOQWXXGRNLAOJV2BJ66UB8" localSheetId="15" hidden="1">#REF!</definedName>
    <definedName name="BExUEFKOQWXXGRNLAOJV2BJ66UB8" localSheetId="18" hidden="1">#REF!</definedName>
    <definedName name="BExUEFKOQWXXGRNLAOJV2BJ66UB8" localSheetId="17" hidden="1">#REF!</definedName>
    <definedName name="BExUEFKOQWXXGRNLAOJV2BJ66UB8" localSheetId="2" hidden="1">#REF!</definedName>
    <definedName name="BExUEFKOQWXXGRNLAOJV2BJ66UB8" localSheetId="0" hidden="1">#REF!</definedName>
    <definedName name="BExUEFKOQWXXGRNLAOJV2BJ66UB8" hidden="1">#REF!</definedName>
    <definedName name="BExUEJGX3OQQP5KFRJSRCZ70EI9V" localSheetId="5" hidden="1">#REF!</definedName>
    <definedName name="BExUEJGX3OQQP5KFRJSRCZ70EI9V" localSheetId="9" hidden="1">#REF!</definedName>
    <definedName name="BExUEJGX3OQQP5KFRJSRCZ70EI9V" localSheetId="6" hidden="1">#REF!</definedName>
    <definedName name="BExUEJGX3OQQP5KFRJSRCZ70EI9V" localSheetId="10" hidden="1">#REF!</definedName>
    <definedName name="BExUEJGX3OQQP5KFRJSRCZ70EI9V" localSheetId="13" hidden="1">#REF!</definedName>
    <definedName name="BExUEJGX3OQQP5KFRJSRCZ70EI9V" localSheetId="14" hidden="1">#REF!</definedName>
    <definedName name="BExUEJGX3OQQP5KFRJSRCZ70EI9V" localSheetId="16" hidden="1">#REF!</definedName>
    <definedName name="BExUEJGX3OQQP5KFRJSRCZ70EI9V" localSheetId="15" hidden="1">#REF!</definedName>
    <definedName name="BExUEJGX3OQQP5KFRJSRCZ70EI9V" localSheetId="18" hidden="1">#REF!</definedName>
    <definedName name="BExUEJGX3OQQP5KFRJSRCZ70EI9V" localSheetId="17" hidden="1">#REF!</definedName>
    <definedName name="BExUEJGX3OQQP5KFRJSRCZ70EI9V" localSheetId="2" hidden="1">#REF!</definedName>
    <definedName name="BExUEJGX3OQQP5KFRJSRCZ70EI9V" localSheetId="0" hidden="1">#REF!</definedName>
    <definedName name="BExUEJGX3OQQP5KFRJSRCZ70EI9V" hidden="1">#REF!</definedName>
    <definedName name="BExUEKDB2RWXF3WMTZ6JSBCHNSDT" localSheetId="5" hidden="1">#REF!</definedName>
    <definedName name="BExUEKDB2RWXF3WMTZ6JSBCHNSDT" localSheetId="9" hidden="1">#REF!</definedName>
    <definedName name="BExUEKDB2RWXF3WMTZ6JSBCHNSDT" localSheetId="6" hidden="1">#REF!</definedName>
    <definedName name="BExUEKDB2RWXF3WMTZ6JSBCHNSDT" localSheetId="10" hidden="1">#REF!</definedName>
    <definedName name="BExUEKDB2RWXF3WMTZ6JSBCHNSDT" localSheetId="13" hidden="1">#REF!</definedName>
    <definedName name="BExUEKDB2RWXF3WMTZ6JSBCHNSDT" localSheetId="14" hidden="1">#REF!</definedName>
    <definedName name="BExUEKDB2RWXF3WMTZ6JSBCHNSDT" localSheetId="16" hidden="1">#REF!</definedName>
    <definedName name="BExUEKDB2RWXF3WMTZ6JSBCHNSDT" localSheetId="15" hidden="1">#REF!</definedName>
    <definedName name="BExUEKDB2RWXF3WMTZ6JSBCHNSDT" localSheetId="18" hidden="1">#REF!</definedName>
    <definedName name="BExUEKDB2RWXF3WMTZ6JSBCHNSDT" localSheetId="17" hidden="1">#REF!</definedName>
    <definedName name="BExUEKDB2RWXF3WMTZ6JSBCHNSDT" localSheetId="2" hidden="1">#REF!</definedName>
    <definedName name="BExUEKDB2RWXF3WMTZ6JSBCHNSDT" localSheetId="0" hidden="1">#REF!</definedName>
    <definedName name="BExUEKDB2RWXF3WMTZ6JSBCHNSDT" hidden="1">#REF!</definedName>
    <definedName name="BExUEYR71COFS2X8PDNU21IPMQEU" localSheetId="5" hidden="1">#REF!</definedName>
    <definedName name="BExUEYR71COFS2X8PDNU21IPMQEU" localSheetId="9" hidden="1">#REF!</definedName>
    <definedName name="BExUEYR71COFS2X8PDNU21IPMQEU" localSheetId="6" hidden="1">#REF!</definedName>
    <definedName name="BExUEYR71COFS2X8PDNU21IPMQEU" localSheetId="10" hidden="1">#REF!</definedName>
    <definedName name="BExUEYR71COFS2X8PDNU21IPMQEU" localSheetId="13" hidden="1">#REF!</definedName>
    <definedName name="BExUEYR71COFS2X8PDNU21IPMQEU" localSheetId="14" hidden="1">#REF!</definedName>
    <definedName name="BExUEYR71COFS2X8PDNU21IPMQEU" localSheetId="16" hidden="1">#REF!</definedName>
    <definedName name="BExUEYR71COFS2X8PDNU21IPMQEU" localSheetId="15" hidden="1">#REF!</definedName>
    <definedName name="BExUEYR71COFS2X8PDNU21IPMQEU" localSheetId="18" hidden="1">#REF!</definedName>
    <definedName name="BExUEYR71COFS2X8PDNU21IPMQEU" localSheetId="17" hidden="1">#REF!</definedName>
    <definedName name="BExUEYR71COFS2X8PDNU21IPMQEU" localSheetId="2" hidden="1">#REF!</definedName>
    <definedName name="BExUEYR71COFS2X8PDNU21IPMQEU" localSheetId="0" hidden="1">#REF!</definedName>
    <definedName name="BExUEYR71COFS2X8PDNU21IPMQEU" hidden="1">#REF!</definedName>
    <definedName name="BExVPRLJ9I6RX45EDVFSQGCPJSOK" localSheetId="5" hidden="1">#REF!</definedName>
    <definedName name="BExVPRLJ9I6RX45EDVFSQGCPJSOK" localSheetId="9" hidden="1">#REF!</definedName>
    <definedName name="BExVPRLJ9I6RX45EDVFSQGCPJSOK" localSheetId="6" hidden="1">#REF!</definedName>
    <definedName name="BExVPRLJ9I6RX45EDVFSQGCPJSOK" localSheetId="10" hidden="1">#REF!</definedName>
    <definedName name="BExVPRLJ9I6RX45EDVFSQGCPJSOK" localSheetId="13" hidden="1">#REF!</definedName>
    <definedName name="BExVPRLJ9I6RX45EDVFSQGCPJSOK" localSheetId="14" hidden="1">#REF!</definedName>
    <definedName name="BExVPRLJ9I6RX45EDVFSQGCPJSOK" localSheetId="16" hidden="1">#REF!</definedName>
    <definedName name="BExVPRLJ9I6RX45EDVFSQGCPJSOK" localSheetId="15" hidden="1">#REF!</definedName>
    <definedName name="BExVPRLJ9I6RX45EDVFSQGCPJSOK" localSheetId="18" hidden="1">#REF!</definedName>
    <definedName name="BExVPRLJ9I6RX45EDVFSQGCPJSOK" localSheetId="17" hidden="1">#REF!</definedName>
    <definedName name="BExVPRLJ9I6RX45EDVFSQGCPJSOK" localSheetId="2" hidden="1">#REF!</definedName>
    <definedName name="BExVPRLJ9I6RX45EDVFSQGCPJSOK" localSheetId="0" hidden="1">#REF!</definedName>
    <definedName name="BExVPRLJ9I6RX45EDVFSQGCPJSOK" hidden="1">#REF!</definedName>
    <definedName name="BExVRFU8RWFT8A80ZVAW185SG2G6" localSheetId="5" hidden="1">#REF!</definedName>
    <definedName name="BExVRFU8RWFT8A80ZVAW185SG2G6" localSheetId="9" hidden="1">#REF!</definedName>
    <definedName name="BExVRFU8RWFT8A80ZVAW185SG2G6" localSheetId="6" hidden="1">#REF!</definedName>
    <definedName name="BExVRFU8RWFT8A80ZVAW185SG2G6" localSheetId="10" hidden="1">#REF!</definedName>
    <definedName name="BExVRFU8RWFT8A80ZVAW185SG2G6" localSheetId="13" hidden="1">#REF!</definedName>
    <definedName name="BExVRFU8RWFT8A80ZVAW185SG2G6" localSheetId="14" hidden="1">#REF!</definedName>
    <definedName name="BExVRFU8RWFT8A80ZVAW185SG2G6" localSheetId="16" hidden="1">#REF!</definedName>
    <definedName name="BExVRFU8RWFT8A80ZVAW185SG2G6" localSheetId="15" hidden="1">#REF!</definedName>
    <definedName name="BExVRFU8RWFT8A80ZVAW185SG2G6" localSheetId="18" hidden="1">#REF!</definedName>
    <definedName name="BExVRFU8RWFT8A80ZVAW185SG2G6" localSheetId="17" hidden="1">#REF!</definedName>
    <definedName name="BExVRFU8RWFT8A80ZVAW185SG2G6" localSheetId="2" hidden="1">#REF!</definedName>
    <definedName name="BExVRFU8RWFT8A80ZVAW185SG2G6" localSheetId="0" hidden="1">#REF!</definedName>
    <definedName name="BExVRFU8RWFT8A80ZVAW185SG2G6" hidden="1">#REF!</definedName>
    <definedName name="BExVSJ3NHETBAIZTZQSM8LAVT76V" localSheetId="5" hidden="1">#REF!</definedName>
    <definedName name="BExVSJ3NHETBAIZTZQSM8LAVT76V" localSheetId="9" hidden="1">#REF!</definedName>
    <definedName name="BExVSJ3NHETBAIZTZQSM8LAVT76V" localSheetId="6" hidden="1">#REF!</definedName>
    <definedName name="BExVSJ3NHETBAIZTZQSM8LAVT76V" localSheetId="10" hidden="1">#REF!</definedName>
    <definedName name="BExVSJ3NHETBAIZTZQSM8LAVT76V" localSheetId="13" hidden="1">#REF!</definedName>
    <definedName name="BExVSJ3NHETBAIZTZQSM8LAVT76V" localSheetId="14" hidden="1">#REF!</definedName>
    <definedName name="BExVSJ3NHETBAIZTZQSM8LAVT76V" localSheetId="16" hidden="1">#REF!</definedName>
    <definedName name="BExVSJ3NHETBAIZTZQSM8LAVT76V" localSheetId="15" hidden="1">#REF!</definedName>
    <definedName name="BExVSJ3NHETBAIZTZQSM8LAVT76V" localSheetId="18" hidden="1">#REF!</definedName>
    <definedName name="BExVSJ3NHETBAIZTZQSM8LAVT76V" localSheetId="17" hidden="1">#REF!</definedName>
    <definedName name="BExVSJ3NHETBAIZTZQSM8LAVT76V" localSheetId="2" hidden="1">#REF!</definedName>
    <definedName name="BExVSJ3NHETBAIZTZQSM8LAVT76V" localSheetId="0" hidden="1">#REF!</definedName>
    <definedName name="BExVSJ3NHETBAIZTZQSM8LAVT76V" hidden="1">#REF!</definedName>
    <definedName name="BExVSL787C8E4HFQZ2NVLT35I2XV" localSheetId="5" hidden="1">#REF!</definedName>
    <definedName name="BExVSL787C8E4HFQZ2NVLT35I2XV" localSheetId="9" hidden="1">#REF!</definedName>
    <definedName name="BExVSL787C8E4HFQZ2NVLT35I2XV" localSheetId="6" hidden="1">#REF!</definedName>
    <definedName name="BExVSL787C8E4HFQZ2NVLT35I2XV" localSheetId="10" hidden="1">#REF!</definedName>
    <definedName name="BExVSL787C8E4HFQZ2NVLT35I2XV" localSheetId="13" hidden="1">#REF!</definedName>
    <definedName name="BExVSL787C8E4HFQZ2NVLT35I2XV" localSheetId="14" hidden="1">#REF!</definedName>
    <definedName name="BExVSL787C8E4HFQZ2NVLT35I2XV" localSheetId="16" hidden="1">#REF!</definedName>
    <definedName name="BExVSL787C8E4HFQZ2NVLT35I2XV" localSheetId="15" hidden="1">#REF!</definedName>
    <definedName name="BExVSL787C8E4HFQZ2NVLT35I2XV" localSheetId="18" hidden="1">#REF!</definedName>
    <definedName name="BExVSL787C8E4HFQZ2NVLT35I2XV" localSheetId="17" hidden="1">#REF!</definedName>
    <definedName name="BExVSL787C8E4HFQZ2NVLT35I2XV" localSheetId="2" hidden="1">#REF!</definedName>
    <definedName name="BExVSL787C8E4HFQZ2NVLT35I2XV" localSheetId="0" hidden="1">#REF!</definedName>
    <definedName name="BExVSL787C8E4HFQZ2NVLT35I2XV" hidden="1">#REF!</definedName>
    <definedName name="BExVSTFTVV14SFGHQUOJL5SQ5TX9" localSheetId="5" hidden="1">#REF!</definedName>
    <definedName name="BExVSTFTVV14SFGHQUOJL5SQ5TX9" localSheetId="9" hidden="1">#REF!</definedName>
    <definedName name="BExVSTFTVV14SFGHQUOJL5SQ5TX9" localSheetId="6" hidden="1">#REF!</definedName>
    <definedName name="BExVSTFTVV14SFGHQUOJL5SQ5TX9" localSheetId="10" hidden="1">#REF!</definedName>
    <definedName name="BExVSTFTVV14SFGHQUOJL5SQ5TX9" localSheetId="13" hidden="1">#REF!</definedName>
    <definedName name="BExVSTFTVV14SFGHQUOJL5SQ5TX9" localSheetId="14" hidden="1">#REF!</definedName>
    <definedName name="BExVSTFTVV14SFGHQUOJL5SQ5TX9" localSheetId="16" hidden="1">#REF!</definedName>
    <definedName name="BExVSTFTVV14SFGHQUOJL5SQ5TX9" localSheetId="15" hidden="1">#REF!</definedName>
    <definedName name="BExVSTFTVV14SFGHQUOJL5SQ5TX9" localSheetId="18" hidden="1">#REF!</definedName>
    <definedName name="BExVSTFTVV14SFGHQUOJL5SQ5TX9" localSheetId="17" hidden="1">#REF!</definedName>
    <definedName name="BExVSTFTVV14SFGHQUOJL5SQ5TX9" localSheetId="2" hidden="1">#REF!</definedName>
    <definedName name="BExVSTFTVV14SFGHQUOJL5SQ5TX9" localSheetId="0" hidden="1">#REF!</definedName>
    <definedName name="BExVSTFTVV14SFGHQUOJL5SQ5TX9" hidden="1">#REF!</definedName>
    <definedName name="BExVT017S14M5X928ARKQ2GNUFE0" localSheetId="5" hidden="1">#REF!</definedName>
    <definedName name="BExVT017S14M5X928ARKQ2GNUFE0" localSheetId="9" hidden="1">#REF!</definedName>
    <definedName name="BExVT017S14M5X928ARKQ2GNUFE0" localSheetId="6" hidden="1">#REF!</definedName>
    <definedName name="BExVT017S14M5X928ARKQ2GNUFE0" localSheetId="10" hidden="1">#REF!</definedName>
    <definedName name="BExVT017S14M5X928ARKQ2GNUFE0" localSheetId="13" hidden="1">#REF!</definedName>
    <definedName name="BExVT017S14M5X928ARKQ2GNUFE0" localSheetId="14" hidden="1">#REF!</definedName>
    <definedName name="BExVT017S14M5X928ARKQ2GNUFE0" localSheetId="16" hidden="1">#REF!</definedName>
    <definedName name="BExVT017S14M5X928ARKQ2GNUFE0" localSheetId="15" hidden="1">#REF!</definedName>
    <definedName name="BExVT017S14M5X928ARKQ2GNUFE0" localSheetId="18" hidden="1">#REF!</definedName>
    <definedName name="BExVT017S14M5X928ARKQ2GNUFE0" localSheetId="17" hidden="1">#REF!</definedName>
    <definedName name="BExVT017S14M5X928ARKQ2GNUFE0" localSheetId="2" hidden="1">#REF!</definedName>
    <definedName name="BExVT017S14M5X928ARKQ2GNUFE0" localSheetId="0" hidden="1">#REF!</definedName>
    <definedName name="BExVT017S14M5X928ARKQ2GNUFE0" hidden="1">#REF!</definedName>
    <definedName name="BExVT3MPE8LQ5JFN3HQIFKSQ80U4" localSheetId="5" hidden="1">#REF!</definedName>
    <definedName name="BExVT3MPE8LQ5JFN3HQIFKSQ80U4" localSheetId="9" hidden="1">#REF!</definedName>
    <definedName name="BExVT3MPE8LQ5JFN3HQIFKSQ80U4" localSheetId="6" hidden="1">#REF!</definedName>
    <definedName name="BExVT3MPE8LQ5JFN3HQIFKSQ80U4" localSheetId="10" hidden="1">#REF!</definedName>
    <definedName name="BExVT3MPE8LQ5JFN3HQIFKSQ80U4" localSheetId="13" hidden="1">#REF!</definedName>
    <definedName name="BExVT3MPE8LQ5JFN3HQIFKSQ80U4" localSheetId="14" hidden="1">#REF!</definedName>
    <definedName name="BExVT3MPE8LQ5JFN3HQIFKSQ80U4" localSheetId="16" hidden="1">#REF!</definedName>
    <definedName name="BExVT3MPE8LQ5JFN3HQIFKSQ80U4" localSheetId="15" hidden="1">#REF!</definedName>
    <definedName name="BExVT3MPE8LQ5JFN3HQIFKSQ80U4" localSheetId="18" hidden="1">#REF!</definedName>
    <definedName name="BExVT3MPE8LQ5JFN3HQIFKSQ80U4" localSheetId="17" hidden="1">#REF!</definedName>
    <definedName name="BExVT3MPE8LQ5JFN3HQIFKSQ80U4" localSheetId="2" hidden="1">#REF!</definedName>
    <definedName name="BExVT3MPE8LQ5JFN3HQIFKSQ80U4" localSheetId="0" hidden="1">#REF!</definedName>
    <definedName name="BExVT3MPE8LQ5JFN3HQIFKSQ80U4" hidden="1">#REF!</definedName>
    <definedName name="BExVT7TRK3NZHPME2TFBXOF1WBR9" localSheetId="5" hidden="1">#REF!</definedName>
    <definedName name="BExVT7TRK3NZHPME2TFBXOF1WBR9" localSheetId="9" hidden="1">#REF!</definedName>
    <definedName name="BExVT7TRK3NZHPME2TFBXOF1WBR9" localSheetId="6" hidden="1">#REF!</definedName>
    <definedName name="BExVT7TRK3NZHPME2TFBXOF1WBR9" localSheetId="10" hidden="1">#REF!</definedName>
    <definedName name="BExVT7TRK3NZHPME2TFBXOF1WBR9" localSheetId="13" hidden="1">#REF!</definedName>
    <definedName name="BExVT7TRK3NZHPME2TFBXOF1WBR9" localSheetId="14" hidden="1">#REF!</definedName>
    <definedName name="BExVT7TRK3NZHPME2TFBXOF1WBR9" localSheetId="16" hidden="1">#REF!</definedName>
    <definedName name="BExVT7TRK3NZHPME2TFBXOF1WBR9" localSheetId="15" hidden="1">#REF!</definedName>
    <definedName name="BExVT7TRK3NZHPME2TFBXOF1WBR9" localSheetId="18" hidden="1">#REF!</definedName>
    <definedName name="BExVT7TRK3NZHPME2TFBXOF1WBR9" localSheetId="17" hidden="1">#REF!</definedName>
    <definedName name="BExVT7TRK3NZHPME2TFBXOF1WBR9" localSheetId="2" hidden="1">#REF!</definedName>
    <definedName name="BExVT7TRK3NZHPME2TFBXOF1WBR9" localSheetId="0" hidden="1">#REF!</definedName>
    <definedName name="BExVT7TRK3NZHPME2TFBXOF1WBR9" hidden="1">#REF!</definedName>
    <definedName name="BExVT9H0R0T7WGQAAC0HABMG54YM" localSheetId="5" hidden="1">#REF!</definedName>
    <definedName name="BExVT9H0R0T7WGQAAC0HABMG54YM" localSheetId="9" hidden="1">#REF!</definedName>
    <definedName name="BExVT9H0R0T7WGQAAC0HABMG54YM" localSheetId="6" hidden="1">#REF!</definedName>
    <definedName name="BExVT9H0R0T7WGQAAC0HABMG54YM" localSheetId="10" hidden="1">#REF!</definedName>
    <definedName name="BExVT9H0R0T7WGQAAC0HABMG54YM" localSheetId="13" hidden="1">#REF!</definedName>
    <definedName name="BExVT9H0R0T7WGQAAC0HABMG54YM" localSheetId="14" hidden="1">#REF!</definedName>
    <definedName name="BExVT9H0R0T7WGQAAC0HABMG54YM" localSheetId="16" hidden="1">#REF!</definedName>
    <definedName name="BExVT9H0R0T7WGQAAC0HABMG54YM" localSheetId="15" hidden="1">#REF!</definedName>
    <definedName name="BExVT9H0R0T7WGQAAC0HABMG54YM" localSheetId="18" hidden="1">#REF!</definedName>
    <definedName name="BExVT9H0R0T7WGQAAC0HABMG54YM" localSheetId="17" hidden="1">#REF!</definedName>
    <definedName name="BExVT9H0R0T7WGQAAC0HABMG54YM" localSheetId="2" hidden="1">#REF!</definedName>
    <definedName name="BExVT9H0R0T7WGQAAC0HABMG54YM" localSheetId="0" hidden="1">#REF!</definedName>
    <definedName name="BExVT9H0R0T7WGQAAC0HABMG54YM" hidden="1">#REF!</definedName>
    <definedName name="BExVTAO57POUXSZQJQ6MABMZQA13" localSheetId="5" hidden="1">#REF!</definedName>
    <definedName name="BExVTAO57POUXSZQJQ6MABMZQA13" localSheetId="9" hidden="1">#REF!</definedName>
    <definedName name="BExVTAO57POUXSZQJQ6MABMZQA13" localSheetId="6" hidden="1">#REF!</definedName>
    <definedName name="BExVTAO57POUXSZQJQ6MABMZQA13" localSheetId="10" hidden="1">#REF!</definedName>
    <definedName name="BExVTAO57POUXSZQJQ6MABMZQA13" localSheetId="13" hidden="1">#REF!</definedName>
    <definedName name="BExVTAO57POUXSZQJQ6MABMZQA13" localSheetId="14" hidden="1">#REF!</definedName>
    <definedName name="BExVTAO57POUXSZQJQ6MABMZQA13" localSheetId="16" hidden="1">#REF!</definedName>
    <definedName name="BExVTAO57POUXSZQJQ6MABMZQA13" localSheetId="15" hidden="1">#REF!</definedName>
    <definedName name="BExVTAO57POUXSZQJQ6MABMZQA13" localSheetId="18" hidden="1">#REF!</definedName>
    <definedName name="BExVTAO57POUXSZQJQ6MABMZQA13" localSheetId="17" hidden="1">#REF!</definedName>
    <definedName name="BExVTAO57POUXSZQJQ6MABMZQA13" localSheetId="2" hidden="1">#REF!</definedName>
    <definedName name="BExVTAO57POUXSZQJQ6MABMZQA13" localSheetId="0" hidden="1">#REF!</definedName>
    <definedName name="BExVTAO57POUXSZQJQ6MABMZQA13" hidden="1">#REF!</definedName>
    <definedName name="BExVTCMDDEDGLUIMUU6BSFHEWTOP" localSheetId="5" hidden="1">#REF!</definedName>
    <definedName name="BExVTCMDDEDGLUIMUU6BSFHEWTOP" localSheetId="9" hidden="1">#REF!</definedName>
    <definedName name="BExVTCMDDEDGLUIMUU6BSFHEWTOP" localSheetId="6" hidden="1">#REF!</definedName>
    <definedName name="BExVTCMDDEDGLUIMUU6BSFHEWTOP" localSheetId="10" hidden="1">#REF!</definedName>
    <definedName name="BExVTCMDDEDGLUIMUU6BSFHEWTOP" localSheetId="13" hidden="1">#REF!</definedName>
    <definedName name="BExVTCMDDEDGLUIMUU6BSFHEWTOP" localSheetId="14" hidden="1">#REF!</definedName>
    <definedName name="BExVTCMDDEDGLUIMUU6BSFHEWTOP" localSheetId="16" hidden="1">#REF!</definedName>
    <definedName name="BExVTCMDDEDGLUIMUU6BSFHEWTOP" localSheetId="15" hidden="1">#REF!</definedName>
    <definedName name="BExVTCMDDEDGLUIMUU6BSFHEWTOP" localSheetId="18" hidden="1">#REF!</definedName>
    <definedName name="BExVTCMDDEDGLUIMUU6BSFHEWTOP" localSheetId="17" hidden="1">#REF!</definedName>
    <definedName name="BExVTCMDDEDGLUIMUU6BSFHEWTOP" localSheetId="2" hidden="1">#REF!</definedName>
    <definedName name="BExVTCMDDEDGLUIMUU6BSFHEWTOP" localSheetId="0" hidden="1">#REF!</definedName>
    <definedName name="BExVTCMDDEDGLUIMUU6BSFHEWTOP" hidden="1">#REF!</definedName>
    <definedName name="BExVTCMDQMLKRA2NQR72XU6Y54IK" localSheetId="5" hidden="1">#REF!</definedName>
    <definedName name="BExVTCMDQMLKRA2NQR72XU6Y54IK" localSheetId="9" hidden="1">#REF!</definedName>
    <definedName name="BExVTCMDQMLKRA2NQR72XU6Y54IK" localSheetId="6" hidden="1">#REF!</definedName>
    <definedName name="BExVTCMDQMLKRA2NQR72XU6Y54IK" localSheetId="10" hidden="1">#REF!</definedName>
    <definedName name="BExVTCMDQMLKRA2NQR72XU6Y54IK" localSheetId="13" hidden="1">#REF!</definedName>
    <definedName name="BExVTCMDQMLKRA2NQR72XU6Y54IK" localSheetId="14" hidden="1">#REF!</definedName>
    <definedName name="BExVTCMDQMLKRA2NQR72XU6Y54IK" localSheetId="16" hidden="1">#REF!</definedName>
    <definedName name="BExVTCMDQMLKRA2NQR72XU6Y54IK" localSheetId="15" hidden="1">#REF!</definedName>
    <definedName name="BExVTCMDQMLKRA2NQR72XU6Y54IK" localSheetId="18" hidden="1">#REF!</definedName>
    <definedName name="BExVTCMDQMLKRA2NQR72XU6Y54IK" localSheetId="17" hidden="1">#REF!</definedName>
    <definedName name="BExVTCMDQMLKRA2NQR72XU6Y54IK" localSheetId="2" hidden="1">#REF!</definedName>
    <definedName name="BExVTCMDQMLKRA2NQR72XU6Y54IK" localSheetId="0" hidden="1">#REF!</definedName>
    <definedName name="BExVTCMDQMLKRA2NQR72XU6Y54IK" hidden="1">#REF!</definedName>
    <definedName name="BExVTCRV8FQ5U9OYWWL44N6KFNHU" localSheetId="5" hidden="1">#REF!</definedName>
    <definedName name="BExVTCRV8FQ5U9OYWWL44N6KFNHU" localSheetId="9" hidden="1">#REF!</definedName>
    <definedName name="BExVTCRV8FQ5U9OYWWL44N6KFNHU" localSheetId="6" hidden="1">#REF!</definedName>
    <definedName name="BExVTCRV8FQ5U9OYWWL44N6KFNHU" localSheetId="10" hidden="1">#REF!</definedName>
    <definedName name="BExVTCRV8FQ5U9OYWWL44N6KFNHU" localSheetId="13" hidden="1">#REF!</definedName>
    <definedName name="BExVTCRV8FQ5U9OYWWL44N6KFNHU" localSheetId="14" hidden="1">#REF!</definedName>
    <definedName name="BExVTCRV8FQ5U9OYWWL44N6KFNHU" localSheetId="16" hidden="1">#REF!</definedName>
    <definedName name="BExVTCRV8FQ5U9OYWWL44N6KFNHU" localSheetId="15" hidden="1">#REF!</definedName>
    <definedName name="BExVTCRV8FQ5U9OYWWL44N6KFNHU" localSheetId="18" hidden="1">#REF!</definedName>
    <definedName name="BExVTCRV8FQ5U9OYWWL44N6KFNHU" localSheetId="17" hidden="1">#REF!</definedName>
    <definedName name="BExVTCRV8FQ5U9OYWWL44N6KFNHU" localSheetId="2" hidden="1">#REF!</definedName>
    <definedName name="BExVTCRV8FQ5U9OYWWL44N6KFNHU" localSheetId="0" hidden="1">#REF!</definedName>
    <definedName name="BExVTCRV8FQ5U9OYWWL44N6KFNHU" hidden="1">#REF!</definedName>
    <definedName name="BExVTNESHPVG0A0KZ7BRX26MS0PF" localSheetId="5" hidden="1">#REF!</definedName>
    <definedName name="BExVTNESHPVG0A0KZ7BRX26MS0PF" localSheetId="9" hidden="1">#REF!</definedName>
    <definedName name="BExVTNESHPVG0A0KZ7BRX26MS0PF" localSheetId="6" hidden="1">#REF!</definedName>
    <definedName name="BExVTNESHPVG0A0KZ7BRX26MS0PF" localSheetId="10" hidden="1">#REF!</definedName>
    <definedName name="BExVTNESHPVG0A0KZ7BRX26MS0PF" localSheetId="13" hidden="1">#REF!</definedName>
    <definedName name="BExVTNESHPVG0A0KZ7BRX26MS0PF" localSheetId="14" hidden="1">#REF!</definedName>
    <definedName name="BExVTNESHPVG0A0KZ7BRX26MS0PF" localSheetId="16" hidden="1">#REF!</definedName>
    <definedName name="BExVTNESHPVG0A0KZ7BRX26MS0PF" localSheetId="15" hidden="1">#REF!</definedName>
    <definedName name="BExVTNESHPVG0A0KZ7BRX26MS0PF" localSheetId="18" hidden="1">#REF!</definedName>
    <definedName name="BExVTNESHPVG0A0KZ7BRX26MS0PF" localSheetId="17" hidden="1">#REF!</definedName>
    <definedName name="BExVTNESHPVG0A0KZ7BRX26MS0PF" localSheetId="2" hidden="1">#REF!</definedName>
    <definedName name="BExVTNESHPVG0A0KZ7BRX26MS0PF" localSheetId="0" hidden="1">#REF!</definedName>
    <definedName name="BExVTNESHPVG0A0KZ7BRX26MS0PF" hidden="1">#REF!</definedName>
    <definedName name="BExVTTJVTNRSBHBTUZ78WG2JM5MK" localSheetId="5" hidden="1">#REF!</definedName>
    <definedName name="BExVTTJVTNRSBHBTUZ78WG2JM5MK" localSheetId="9" hidden="1">#REF!</definedName>
    <definedName name="BExVTTJVTNRSBHBTUZ78WG2JM5MK" localSheetId="6" hidden="1">#REF!</definedName>
    <definedName name="BExVTTJVTNRSBHBTUZ78WG2JM5MK" localSheetId="10" hidden="1">#REF!</definedName>
    <definedName name="BExVTTJVTNRSBHBTUZ78WG2JM5MK" localSheetId="13" hidden="1">#REF!</definedName>
    <definedName name="BExVTTJVTNRSBHBTUZ78WG2JM5MK" localSheetId="14" hidden="1">#REF!</definedName>
    <definedName name="BExVTTJVTNRSBHBTUZ78WG2JM5MK" localSheetId="16" hidden="1">#REF!</definedName>
    <definedName name="BExVTTJVTNRSBHBTUZ78WG2JM5MK" localSheetId="15" hidden="1">#REF!</definedName>
    <definedName name="BExVTTJVTNRSBHBTUZ78WG2JM5MK" localSheetId="18" hidden="1">#REF!</definedName>
    <definedName name="BExVTTJVTNRSBHBTUZ78WG2JM5MK" localSheetId="17" hidden="1">#REF!</definedName>
    <definedName name="BExVTTJVTNRSBHBTUZ78WG2JM5MK" localSheetId="2" hidden="1">#REF!</definedName>
    <definedName name="BExVTTJVTNRSBHBTUZ78WG2JM5MK" localSheetId="0" hidden="1">#REF!</definedName>
    <definedName name="BExVTTJVTNRSBHBTUZ78WG2JM5MK" hidden="1">#REF!</definedName>
    <definedName name="BExVTXLMYR87BC04D1ERALPUFVPG" localSheetId="5" hidden="1">#REF!</definedName>
    <definedName name="BExVTXLMYR87BC04D1ERALPUFVPG" localSheetId="9" hidden="1">#REF!</definedName>
    <definedName name="BExVTXLMYR87BC04D1ERALPUFVPG" localSheetId="6" hidden="1">#REF!</definedName>
    <definedName name="BExVTXLMYR87BC04D1ERALPUFVPG" localSheetId="10" hidden="1">#REF!</definedName>
    <definedName name="BExVTXLMYR87BC04D1ERALPUFVPG" localSheetId="13" hidden="1">#REF!</definedName>
    <definedName name="BExVTXLMYR87BC04D1ERALPUFVPG" localSheetId="14" hidden="1">#REF!</definedName>
    <definedName name="BExVTXLMYR87BC04D1ERALPUFVPG" localSheetId="16" hidden="1">#REF!</definedName>
    <definedName name="BExVTXLMYR87BC04D1ERALPUFVPG" localSheetId="15" hidden="1">#REF!</definedName>
    <definedName name="BExVTXLMYR87BC04D1ERALPUFVPG" localSheetId="18" hidden="1">#REF!</definedName>
    <definedName name="BExVTXLMYR87BC04D1ERALPUFVPG" localSheetId="17" hidden="1">#REF!</definedName>
    <definedName name="BExVTXLMYR87BC04D1ERALPUFVPG" localSheetId="2" hidden="1">#REF!</definedName>
    <definedName name="BExVTXLMYR87BC04D1ERALPUFVPG" localSheetId="0" hidden="1">#REF!</definedName>
    <definedName name="BExVTXLMYR87BC04D1ERALPUFVPG" hidden="1">#REF!</definedName>
    <definedName name="BExVUL9V3H8ZF6Y72LQBBN639YAA" localSheetId="5" hidden="1">#REF!</definedName>
    <definedName name="BExVUL9V3H8ZF6Y72LQBBN639YAA" localSheetId="9" hidden="1">#REF!</definedName>
    <definedName name="BExVUL9V3H8ZF6Y72LQBBN639YAA" localSheetId="6" hidden="1">#REF!</definedName>
    <definedName name="BExVUL9V3H8ZF6Y72LQBBN639YAA" localSheetId="10" hidden="1">#REF!</definedName>
    <definedName name="BExVUL9V3H8ZF6Y72LQBBN639YAA" localSheetId="13" hidden="1">#REF!</definedName>
    <definedName name="BExVUL9V3H8ZF6Y72LQBBN639YAA" localSheetId="14" hidden="1">#REF!</definedName>
    <definedName name="BExVUL9V3H8ZF6Y72LQBBN639YAA" localSheetId="16" hidden="1">#REF!</definedName>
    <definedName name="BExVUL9V3H8ZF6Y72LQBBN639YAA" localSheetId="15" hidden="1">#REF!</definedName>
    <definedName name="BExVUL9V3H8ZF6Y72LQBBN639YAA" localSheetId="18" hidden="1">#REF!</definedName>
    <definedName name="BExVUL9V3H8ZF6Y72LQBBN639YAA" localSheetId="17" hidden="1">#REF!</definedName>
    <definedName name="BExVUL9V3H8ZF6Y72LQBBN639YAA" localSheetId="2" hidden="1">#REF!</definedName>
    <definedName name="BExVUL9V3H8ZF6Y72LQBBN639YAA" localSheetId="0" hidden="1">#REF!</definedName>
    <definedName name="BExVUL9V3H8ZF6Y72LQBBN639YAA" hidden="1">#REF!</definedName>
    <definedName name="BExVUZT95UAU8XG5X9XSE25CHQGA" localSheetId="5" hidden="1">#REF!</definedName>
    <definedName name="BExVUZT95UAU8XG5X9XSE25CHQGA" localSheetId="9" hidden="1">#REF!</definedName>
    <definedName name="BExVUZT95UAU8XG5X9XSE25CHQGA" localSheetId="6" hidden="1">#REF!</definedName>
    <definedName name="BExVUZT95UAU8XG5X9XSE25CHQGA" localSheetId="10" hidden="1">#REF!</definedName>
    <definedName name="BExVUZT95UAU8XG5X9XSE25CHQGA" localSheetId="13" hidden="1">#REF!</definedName>
    <definedName name="BExVUZT95UAU8XG5X9XSE25CHQGA" localSheetId="14" hidden="1">#REF!</definedName>
    <definedName name="BExVUZT95UAU8XG5X9XSE25CHQGA" localSheetId="16" hidden="1">#REF!</definedName>
    <definedName name="BExVUZT95UAU8XG5X9XSE25CHQGA" localSheetId="15" hidden="1">#REF!</definedName>
    <definedName name="BExVUZT95UAU8XG5X9XSE25CHQGA" localSheetId="18" hidden="1">#REF!</definedName>
    <definedName name="BExVUZT95UAU8XG5X9XSE25CHQGA" localSheetId="17" hidden="1">#REF!</definedName>
    <definedName name="BExVUZT95UAU8XG5X9XSE25CHQGA" localSheetId="2" hidden="1">#REF!</definedName>
    <definedName name="BExVUZT95UAU8XG5X9XSE25CHQGA" localSheetId="0" hidden="1">#REF!</definedName>
    <definedName name="BExVUZT95UAU8XG5X9XSE25CHQGA" hidden="1">#REF!</definedName>
    <definedName name="BExVV5T14N2HZIK7HQ4P2KG09U0J" localSheetId="5" hidden="1">#REF!</definedName>
    <definedName name="BExVV5T14N2HZIK7HQ4P2KG09U0J" localSheetId="9" hidden="1">#REF!</definedName>
    <definedName name="BExVV5T14N2HZIK7HQ4P2KG09U0J" localSheetId="6" hidden="1">#REF!</definedName>
    <definedName name="BExVV5T14N2HZIK7HQ4P2KG09U0J" localSheetId="10" hidden="1">#REF!</definedName>
    <definedName name="BExVV5T14N2HZIK7HQ4P2KG09U0J" localSheetId="13" hidden="1">#REF!</definedName>
    <definedName name="BExVV5T14N2HZIK7HQ4P2KG09U0J" localSheetId="14" hidden="1">#REF!</definedName>
    <definedName name="BExVV5T14N2HZIK7HQ4P2KG09U0J" localSheetId="16" hidden="1">#REF!</definedName>
    <definedName name="BExVV5T14N2HZIK7HQ4P2KG09U0J" localSheetId="15" hidden="1">#REF!</definedName>
    <definedName name="BExVV5T14N2HZIK7HQ4P2KG09U0J" localSheetId="18" hidden="1">#REF!</definedName>
    <definedName name="BExVV5T14N2HZIK7HQ4P2KG09U0J" localSheetId="17" hidden="1">#REF!</definedName>
    <definedName name="BExVV5T14N2HZIK7HQ4P2KG09U0J" localSheetId="2" hidden="1">#REF!</definedName>
    <definedName name="BExVV5T14N2HZIK7HQ4P2KG09U0J" localSheetId="0" hidden="1">#REF!</definedName>
    <definedName name="BExVV5T14N2HZIK7HQ4P2KG09U0J" hidden="1">#REF!</definedName>
    <definedName name="BExVV7R410VYLADLX9LNG63ID6H1" localSheetId="5" hidden="1">#REF!</definedName>
    <definedName name="BExVV7R410VYLADLX9LNG63ID6H1" localSheetId="9" hidden="1">#REF!</definedName>
    <definedName name="BExVV7R410VYLADLX9LNG63ID6H1" localSheetId="6" hidden="1">#REF!</definedName>
    <definedName name="BExVV7R410VYLADLX9LNG63ID6H1" localSheetId="10" hidden="1">#REF!</definedName>
    <definedName name="BExVV7R410VYLADLX9LNG63ID6H1" localSheetId="13" hidden="1">#REF!</definedName>
    <definedName name="BExVV7R410VYLADLX9LNG63ID6H1" localSheetId="14" hidden="1">#REF!</definedName>
    <definedName name="BExVV7R410VYLADLX9LNG63ID6H1" localSheetId="16" hidden="1">#REF!</definedName>
    <definedName name="BExVV7R410VYLADLX9LNG63ID6H1" localSheetId="15" hidden="1">#REF!</definedName>
    <definedName name="BExVV7R410VYLADLX9LNG63ID6H1" localSheetId="18" hidden="1">#REF!</definedName>
    <definedName name="BExVV7R410VYLADLX9LNG63ID6H1" localSheetId="17" hidden="1">#REF!</definedName>
    <definedName name="BExVV7R410VYLADLX9LNG63ID6H1" localSheetId="2" hidden="1">#REF!</definedName>
    <definedName name="BExVV7R410VYLADLX9LNG63ID6H1" localSheetId="0" hidden="1">#REF!</definedName>
    <definedName name="BExVV7R410VYLADLX9LNG63ID6H1" hidden="1">#REF!</definedName>
    <definedName name="BExVVAAVDXGWAVI6J2W0BCU58MBM" localSheetId="5" hidden="1">#REF!</definedName>
    <definedName name="BExVVAAVDXGWAVI6J2W0BCU58MBM" localSheetId="9" hidden="1">#REF!</definedName>
    <definedName name="BExVVAAVDXGWAVI6J2W0BCU58MBM" localSheetId="6" hidden="1">#REF!</definedName>
    <definedName name="BExVVAAVDXGWAVI6J2W0BCU58MBM" localSheetId="10" hidden="1">#REF!</definedName>
    <definedName name="BExVVAAVDXGWAVI6J2W0BCU58MBM" localSheetId="13" hidden="1">#REF!</definedName>
    <definedName name="BExVVAAVDXGWAVI6J2W0BCU58MBM" localSheetId="14" hidden="1">#REF!</definedName>
    <definedName name="BExVVAAVDXGWAVI6J2W0BCU58MBM" localSheetId="16" hidden="1">#REF!</definedName>
    <definedName name="BExVVAAVDXGWAVI6J2W0BCU58MBM" localSheetId="15" hidden="1">#REF!</definedName>
    <definedName name="BExVVAAVDXGWAVI6J2W0BCU58MBM" localSheetId="18" hidden="1">#REF!</definedName>
    <definedName name="BExVVAAVDXGWAVI6J2W0BCU58MBM" localSheetId="17" hidden="1">#REF!</definedName>
    <definedName name="BExVVAAVDXGWAVI6J2W0BCU58MBM" localSheetId="2" hidden="1">#REF!</definedName>
    <definedName name="BExVVAAVDXGWAVI6J2W0BCU58MBM" localSheetId="0" hidden="1">#REF!</definedName>
    <definedName name="BExVVAAVDXGWAVI6J2W0BCU58MBM" hidden="1">#REF!</definedName>
    <definedName name="BExVVCEED4JEKF59OV0G3T4XFMFO" localSheetId="5" hidden="1">#REF!</definedName>
    <definedName name="BExVVCEED4JEKF59OV0G3T4XFMFO" localSheetId="9" hidden="1">#REF!</definedName>
    <definedName name="BExVVCEED4JEKF59OV0G3T4XFMFO" localSheetId="6" hidden="1">#REF!</definedName>
    <definedName name="BExVVCEED4JEKF59OV0G3T4XFMFO" localSheetId="10" hidden="1">#REF!</definedName>
    <definedName name="BExVVCEED4JEKF59OV0G3T4XFMFO" localSheetId="13" hidden="1">#REF!</definedName>
    <definedName name="BExVVCEED4JEKF59OV0G3T4XFMFO" localSheetId="14" hidden="1">#REF!</definedName>
    <definedName name="BExVVCEED4JEKF59OV0G3T4XFMFO" localSheetId="16" hidden="1">#REF!</definedName>
    <definedName name="BExVVCEED4JEKF59OV0G3T4XFMFO" localSheetId="15" hidden="1">#REF!</definedName>
    <definedName name="BExVVCEED4JEKF59OV0G3T4XFMFO" localSheetId="18" hidden="1">#REF!</definedName>
    <definedName name="BExVVCEED4JEKF59OV0G3T4XFMFO" localSheetId="17" hidden="1">#REF!</definedName>
    <definedName name="BExVVCEED4JEKF59OV0G3T4XFMFO" localSheetId="2" hidden="1">#REF!</definedName>
    <definedName name="BExVVCEED4JEKF59OV0G3T4XFMFO" localSheetId="0" hidden="1">#REF!</definedName>
    <definedName name="BExVVCEED4JEKF59OV0G3T4XFMFO" hidden="1">#REF!</definedName>
    <definedName name="BExVVPFO2J7FMSRPD36909HN4BZJ" localSheetId="5" hidden="1">#REF!</definedName>
    <definedName name="BExVVPFO2J7FMSRPD36909HN4BZJ" localSheetId="9" hidden="1">#REF!</definedName>
    <definedName name="BExVVPFO2J7FMSRPD36909HN4BZJ" localSheetId="6" hidden="1">#REF!</definedName>
    <definedName name="BExVVPFO2J7FMSRPD36909HN4BZJ" localSheetId="10" hidden="1">#REF!</definedName>
    <definedName name="BExVVPFO2J7FMSRPD36909HN4BZJ" localSheetId="13" hidden="1">#REF!</definedName>
    <definedName name="BExVVPFO2J7FMSRPD36909HN4BZJ" localSheetId="14" hidden="1">#REF!</definedName>
    <definedName name="BExVVPFO2J7FMSRPD36909HN4BZJ" localSheetId="16" hidden="1">#REF!</definedName>
    <definedName name="BExVVPFO2J7FMSRPD36909HN4BZJ" localSheetId="15" hidden="1">#REF!</definedName>
    <definedName name="BExVVPFO2J7FMSRPD36909HN4BZJ" localSheetId="18" hidden="1">#REF!</definedName>
    <definedName name="BExVVPFO2J7FMSRPD36909HN4BZJ" localSheetId="17" hidden="1">#REF!</definedName>
    <definedName name="BExVVPFO2J7FMSRPD36909HN4BZJ" localSheetId="2" hidden="1">#REF!</definedName>
    <definedName name="BExVVPFO2J7FMSRPD36909HN4BZJ" localSheetId="0" hidden="1">#REF!</definedName>
    <definedName name="BExVVPFO2J7FMSRPD36909HN4BZJ" hidden="1">#REF!</definedName>
    <definedName name="BExVVQ19AQ3VCARJOC38SF7OYE9Y" localSheetId="5" hidden="1">#REF!</definedName>
    <definedName name="BExVVQ19AQ3VCARJOC38SF7OYE9Y" localSheetId="9" hidden="1">#REF!</definedName>
    <definedName name="BExVVQ19AQ3VCARJOC38SF7OYE9Y" localSheetId="6" hidden="1">#REF!</definedName>
    <definedName name="BExVVQ19AQ3VCARJOC38SF7OYE9Y" localSheetId="10" hidden="1">#REF!</definedName>
    <definedName name="BExVVQ19AQ3VCARJOC38SF7OYE9Y" localSheetId="13" hidden="1">#REF!</definedName>
    <definedName name="BExVVQ19AQ3VCARJOC38SF7OYE9Y" localSheetId="14" hidden="1">#REF!</definedName>
    <definedName name="BExVVQ19AQ3VCARJOC38SF7OYE9Y" localSheetId="16" hidden="1">#REF!</definedName>
    <definedName name="BExVVQ19AQ3VCARJOC38SF7OYE9Y" localSheetId="15" hidden="1">#REF!</definedName>
    <definedName name="BExVVQ19AQ3VCARJOC38SF7OYE9Y" localSheetId="18" hidden="1">#REF!</definedName>
    <definedName name="BExVVQ19AQ3VCARJOC38SF7OYE9Y" localSheetId="17" hidden="1">#REF!</definedName>
    <definedName name="BExVVQ19AQ3VCARJOC38SF7OYE9Y" localSheetId="2" hidden="1">#REF!</definedName>
    <definedName name="BExVVQ19AQ3VCARJOC38SF7OYE9Y" localSheetId="0" hidden="1">#REF!</definedName>
    <definedName name="BExVVQ19AQ3VCARJOC38SF7OYE9Y" hidden="1">#REF!</definedName>
    <definedName name="BExVVQ19TAECID45CS4HXT1RD3AQ" localSheetId="5" hidden="1">#REF!</definedName>
    <definedName name="BExVVQ19TAECID45CS4HXT1RD3AQ" localSheetId="9" hidden="1">#REF!</definedName>
    <definedName name="BExVVQ19TAECID45CS4HXT1RD3AQ" localSheetId="6" hidden="1">#REF!</definedName>
    <definedName name="BExVVQ19TAECID45CS4HXT1RD3AQ" localSheetId="10" hidden="1">#REF!</definedName>
    <definedName name="BExVVQ19TAECID45CS4HXT1RD3AQ" localSheetId="13" hidden="1">#REF!</definedName>
    <definedName name="BExVVQ19TAECID45CS4HXT1RD3AQ" localSheetId="14" hidden="1">#REF!</definedName>
    <definedName name="BExVVQ19TAECID45CS4HXT1RD3AQ" localSheetId="16" hidden="1">#REF!</definedName>
    <definedName name="BExVVQ19TAECID45CS4HXT1RD3AQ" localSheetId="15" hidden="1">#REF!</definedName>
    <definedName name="BExVVQ19TAECID45CS4HXT1RD3AQ" localSheetId="18" hidden="1">#REF!</definedName>
    <definedName name="BExVVQ19TAECID45CS4HXT1RD3AQ" localSheetId="17" hidden="1">#REF!</definedName>
    <definedName name="BExVVQ19TAECID45CS4HXT1RD3AQ" localSheetId="2" hidden="1">#REF!</definedName>
    <definedName name="BExVVQ19TAECID45CS4HXT1RD3AQ" localSheetId="0" hidden="1">#REF!</definedName>
    <definedName name="BExVVQ19TAECID45CS4HXT1RD3AQ" hidden="1">#REF!</definedName>
    <definedName name="BExVVYKOYB7OX8Y0B4UIUF79PVDO" localSheetId="5" hidden="1">#REF!</definedName>
    <definedName name="BExVVYKOYB7OX8Y0B4UIUF79PVDO" localSheetId="9" hidden="1">#REF!</definedName>
    <definedName name="BExVVYKOYB7OX8Y0B4UIUF79PVDO" localSheetId="6" hidden="1">#REF!</definedName>
    <definedName name="BExVVYKOYB7OX8Y0B4UIUF79PVDO" localSheetId="10" hidden="1">#REF!</definedName>
    <definedName name="BExVVYKOYB7OX8Y0B4UIUF79PVDO" localSheetId="13" hidden="1">#REF!</definedName>
    <definedName name="BExVVYKOYB7OX8Y0B4UIUF79PVDO" localSheetId="14" hidden="1">#REF!</definedName>
    <definedName name="BExVVYKOYB7OX8Y0B4UIUF79PVDO" localSheetId="16" hidden="1">#REF!</definedName>
    <definedName name="BExVVYKOYB7OX8Y0B4UIUF79PVDO" localSheetId="15" hidden="1">#REF!</definedName>
    <definedName name="BExVVYKOYB7OX8Y0B4UIUF79PVDO" localSheetId="18" hidden="1">#REF!</definedName>
    <definedName name="BExVVYKOYB7OX8Y0B4UIUF79PVDO" localSheetId="17" hidden="1">#REF!</definedName>
    <definedName name="BExVVYKOYB7OX8Y0B4UIUF79PVDO" localSheetId="2" hidden="1">#REF!</definedName>
    <definedName name="BExVVYKOYB7OX8Y0B4UIUF79PVDO" localSheetId="0" hidden="1">#REF!</definedName>
    <definedName name="BExVVYKOYB7OX8Y0B4UIUF79PVDO" hidden="1">#REF!</definedName>
    <definedName name="BExVW3YV5XGIVJ97UUPDJGJ2P15B" localSheetId="5" hidden="1">#REF!</definedName>
    <definedName name="BExVW3YV5XGIVJ97UUPDJGJ2P15B" localSheetId="9" hidden="1">#REF!</definedName>
    <definedName name="BExVW3YV5XGIVJ97UUPDJGJ2P15B" localSheetId="6" hidden="1">#REF!</definedName>
    <definedName name="BExVW3YV5XGIVJ97UUPDJGJ2P15B" localSheetId="10" hidden="1">#REF!</definedName>
    <definedName name="BExVW3YV5XGIVJ97UUPDJGJ2P15B" localSheetId="13" hidden="1">#REF!</definedName>
    <definedName name="BExVW3YV5XGIVJ97UUPDJGJ2P15B" localSheetId="14" hidden="1">#REF!</definedName>
    <definedName name="BExVW3YV5XGIVJ97UUPDJGJ2P15B" localSheetId="16" hidden="1">#REF!</definedName>
    <definedName name="BExVW3YV5XGIVJ97UUPDJGJ2P15B" localSheetId="15" hidden="1">#REF!</definedName>
    <definedName name="BExVW3YV5XGIVJ97UUPDJGJ2P15B" localSheetId="18" hidden="1">#REF!</definedName>
    <definedName name="BExVW3YV5XGIVJ97UUPDJGJ2P15B" localSheetId="17" hidden="1">#REF!</definedName>
    <definedName name="BExVW3YV5XGIVJ97UUPDJGJ2P15B" localSheetId="2" hidden="1">#REF!</definedName>
    <definedName name="BExVW3YV5XGIVJ97UUPDJGJ2P15B" localSheetId="0" hidden="1">#REF!</definedName>
    <definedName name="BExVW3YV5XGIVJ97UUPDJGJ2P15B" hidden="1">#REF!</definedName>
    <definedName name="BExVW5X571GEYR5SCU1Z2DHKWM79" localSheetId="5" hidden="1">#REF!</definedName>
    <definedName name="BExVW5X571GEYR5SCU1Z2DHKWM79" localSheetId="9" hidden="1">#REF!</definedName>
    <definedName name="BExVW5X571GEYR5SCU1Z2DHKWM79" localSheetId="6" hidden="1">#REF!</definedName>
    <definedName name="BExVW5X571GEYR5SCU1Z2DHKWM79" localSheetId="10" hidden="1">#REF!</definedName>
    <definedName name="BExVW5X571GEYR5SCU1Z2DHKWM79" localSheetId="13" hidden="1">#REF!</definedName>
    <definedName name="BExVW5X571GEYR5SCU1Z2DHKWM79" localSheetId="14" hidden="1">#REF!</definedName>
    <definedName name="BExVW5X571GEYR5SCU1Z2DHKWM79" localSheetId="16" hidden="1">#REF!</definedName>
    <definedName name="BExVW5X571GEYR5SCU1Z2DHKWM79" localSheetId="15" hidden="1">#REF!</definedName>
    <definedName name="BExVW5X571GEYR5SCU1Z2DHKWM79" localSheetId="18" hidden="1">#REF!</definedName>
    <definedName name="BExVW5X571GEYR5SCU1Z2DHKWM79" localSheetId="17" hidden="1">#REF!</definedName>
    <definedName name="BExVW5X571GEYR5SCU1Z2DHKWM79" localSheetId="2" hidden="1">#REF!</definedName>
    <definedName name="BExVW5X571GEYR5SCU1Z2DHKWM79" localSheetId="0" hidden="1">#REF!</definedName>
    <definedName name="BExVW5X571GEYR5SCU1Z2DHKWM79" hidden="1">#REF!</definedName>
    <definedName name="BExVW6YTKA098AF57M4PHNQ54XMH" localSheetId="5" hidden="1">#REF!</definedName>
    <definedName name="BExVW6YTKA098AF57M4PHNQ54XMH" localSheetId="9" hidden="1">#REF!</definedName>
    <definedName name="BExVW6YTKA098AF57M4PHNQ54XMH" localSheetId="6" hidden="1">#REF!</definedName>
    <definedName name="BExVW6YTKA098AF57M4PHNQ54XMH" localSheetId="10" hidden="1">#REF!</definedName>
    <definedName name="BExVW6YTKA098AF57M4PHNQ54XMH" localSheetId="13" hidden="1">#REF!</definedName>
    <definedName name="BExVW6YTKA098AF57M4PHNQ54XMH" localSheetId="14" hidden="1">#REF!</definedName>
    <definedName name="BExVW6YTKA098AF57M4PHNQ54XMH" localSheetId="16" hidden="1">#REF!</definedName>
    <definedName name="BExVW6YTKA098AF57M4PHNQ54XMH" localSheetId="15" hidden="1">#REF!</definedName>
    <definedName name="BExVW6YTKA098AF57M4PHNQ54XMH" localSheetId="18" hidden="1">#REF!</definedName>
    <definedName name="BExVW6YTKA098AF57M4PHNQ54XMH" localSheetId="17" hidden="1">#REF!</definedName>
    <definedName name="BExVW6YTKA098AF57M4PHNQ54XMH" localSheetId="2" hidden="1">#REF!</definedName>
    <definedName name="BExVW6YTKA098AF57M4PHNQ54XMH" localSheetId="0" hidden="1">#REF!</definedName>
    <definedName name="BExVW6YTKA098AF57M4PHNQ54XMH" hidden="1">#REF!</definedName>
    <definedName name="BExVWHRDIJBRFANMKJFY05BHP7RS" localSheetId="5" hidden="1">#REF!</definedName>
    <definedName name="BExVWHRDIJBRFANMKJFY05BHP7RS" localSheetId="9" hidden="1">#REF!</definedName>
    <definedName name="BExVWHRDIJBRFANMKJFY05BHP7RS" localSheetId="6" hidden="1">#REF!</definedName>
    <definedName name="BExVWHRDIJBRFANMKJFY05BHP7RS" localSheetId="10" hidden="1">#REF!</definedName>
    <definedName name="BExVWHRDIJBRFANMKJFY05BHP7RS" localSheetId="13" hidden="1">#REF!</definedName>
    <definedName name="BExVWHRDIJBRFANMKJFY05BHP7RS" localSheetId="14" hidden="1">#REF!</definedName>
    <definedName name="BExVWHRDIJBRFANMKJFY05BHP7RS" localSheetId="16" hidden="1">#REF!</definedName>
    <definedName name="BExVWHRDIJBRFANMKJFY05BHP7RS" localSheetId="15" hidden="1">#REF!</definedName>
    <definedName name="BExVWHRDIJBRFANMKJFY05BHP7RS" localSheetId="18" hidden="1">#REF!</definedName>
    <definedName name="BExVWHRDIJBRFANMKJFY05BHP7RS" localSheetId="17" hidden="1">#REF!</definedName>
    <definedName name="BExVWHRDIJBRFANMKJFY05BHP7RS" localSheetId="2" hidden="1">#REF!</definedName>
    <definedName name="BExVWHRDIJBRFANMKJFY05BHP7RS" localSheetId="0" hidden="1">#REF!</definedName>
    <definedName name="BExVWHRDIJBRFANMKJFY05BHP7RS" hidden="1">#REF!</definedName>
    <definedName name="BExVWINKCH0V0NUWH363SMXAZE62" localSheetId="5" hidden="1">#REF!</definedName>
    <definedName name="BExVWINKCH0V0NUWH363SMXAZE62" localSheetId="9" hidden="1">#REF!</definedName>
    <definedName name="BExVWINKCH0V0NUWH363SMXAZE62" localSheetId="6" hidden="1">#REF!</definedName>
    <definedName name="BExVWINKCH0V0NUWH363SMXAZE62" localSheetId="10" hidden="1">#REF!</definedName>
    <definedName name="BExVWINKCH0V0NUWH363SMXAZE62" localSheetId="13" hidden="1">#REF!</definedName>
    <definedName name="BExVWINKCH0V0NUWH363SMXAZE62" localSheetId="14" hidden="1">#REF!</definedName>
    <definedName name="BExVWINKCH0V0NUWH363SMXAZE62" localSheetId="16" hidden="1">#REF!</definedName>
    <definedName name="BExVWINKCH0V0NUWH363SMXAZE62" localSheetId="15" hidden="1">#REF!</definedName>
    <definedName name="BExVWINKCH0V0NUWH363SMXAZE62" localSheetId="18" hidden="1">#REF!</definedName>
    <definedName name="BExVWINKCH0V0NUWH363SMXAZE62" localSheetId="17" hidden="1">#REF!</definedName>
    <definedName name="BExVWINKCH0V0NUWH363SMXAZE62" localSheetId="2" hidden="1">#REF!</definedName>
    <definedName name="BExVWINKCH0V0NUWH363SMXAZE62" localSheetId="0" hidden="1">#REF!</definedName>
    <definedName name="BExVWINKCH0V0NUWH363SMXAZE62" hidden="1">#REF!</definedName>
    <definedName name="BExVWYU8EK669NP172GEIGCTVPPA" localSheetId="5" hidden="1">#REF!</definedName>
    <definedName name="BExVWYU8EK669NP172GEIGCTVPPA" localSheetId="9" hidden="1">#REF!</definedName>
    <definedName name="BExVWYU8EK669NP172GEIGCTVPPA" localSheetId="6" hidden="1">#REF!</definedName>
    <definedName name="BExVWYU8EK669NP172GEIGCTVPPA" localSheetId="10" hidden="1">#REF!</definedName>
    <definedName name="BExVWYU8EK669NP172GEIGCTVPPA" localSheetId="13" hidden="1">#REF!</definedName>
    <definedName name="BExVWYU8EK669NP172GEIGCTVPPA" localSheetId="14" hidden="1">#REF!</definedName>
    <definedName name="BExVWYU8EK669NP172GEIGCTVPPA" localSheetId="16" hidden="1">#REF!</definedName>
    <definedName name="BExVWYU8EK669NP172GEIGCTVPPA" localSheetId="15" hidden="1">#REF!</definedName>
    <definedName name="BExVWYU8EK669NP172GEIGCTVPPA" localSheetId="18" hidden="1">#REF!</definedName>
    <definedName name="BExVWYU8EK669NP172GEIGCTVPPA" localSheetId="17" hidden="1">#REF!</definedName>
    <definedName name="BExVWYU8EK669NP172GEIGCTVPPA" localSheetId="2" hidden="1">#REF!</definedName>
    <definedName name="BExVWYU8EK669NP172GEIGCTVPPA" localSheetId="0" hidden="1">#REF!</definedName>
    <definedName name="BExVWYU8EK669NP172GEIGCTVPPA" hidden="1">#REF!</definedName>
    <definedName name="BExVX3XN2DRJKL8EDBIG58RYQ36R" localSheetId="5" hidden="1">#REF!</definedName>
    <definedName name="BExVX3XN2DRJKL8EDBIG58RYQ36R" localSheetId="9" hidden="1">#REF!</definedName>
    <definedName name="BExVX3XN2DRJKL8EDBIG58RYQ36R" localSheetId="6" hidden="1">#REF!</definedName>
    <definedName name="BExVX3XN2DRJKL8EDBIG58RYQ36R" localSheetId="10" hidden="1">#REF!</definedName>
    <definedName name="BExVX3XN2DRJKL8EDBIG58RYQ36R" localSheetId="13" hidden="1">#REF!</definedName>
    <definedName name="BExVX3XN2DRJKL8EDBIG58RYQ36R" localSheetId="14" hidden="1">#REF!</definedName>
    <definedName name="BExVX3XN2DRJKL8EDBIG58RYQ36R" localSheetId="16" hidden="1">#REF!</definedName>
    <definedName name="BExVX3XN2DRJKL8EDBIG58RYQ36R" localSheetId="15" hidden="1">#REF!</definedName>
    <definedName name="BExVX3XN2DRJKL8EDBIG58RYQ36R" localSheetId="18" hidden="1">#REF!</definedName>
    <definedName name="BExVX3XN2DRJKL8EDBIG58RYQ36R" localSheetId="17" hidden="1">#REF!</definedName>
    <definedName name="BExVX3XN2DRJKL8EDBIG58RYQ36R" localSheetId="2" hidden="1">#REF!</definedName>
    <definedName name="BExVX3XN2DRJKL8EDBIG58RYQ36R" localSheetId="0" hidden="1">#REF!</definedName>
    <definedName name="BExVX3XN2DRJKL8EDBIG58RYQ36R" hidden="1">#REF!</definedName>
    <definedName name="BExVXBA38Z5WNQUH39HHZ2SAMC1T" localSheetId="5" hidden="1">#REF!</definedName>
    <definedName name="BExVXBA38Z5WNQUH39HHZ2SAMC1T" localSheetId="9" hidden="1">#REF!</definedName>
    <definedName name="BExVXBA38Z5WNQUH39HHZ2SAMC1T" localSheetId="6" hidden="1">#REF!</definedName>
    <definedName name="BExVXBA38Z5WNQUH39HHZ2SAMC1T" localSheetId="10" hidden="1">#REF!</definedName>
    <definedName name="BExVXBA38Z5WNQUH39HHZ2SAMC1T" localSheetId="13" hidden="1">#REF!</definedName>
    <definedName name="BExVXBA38Z5WNQUH39HHZ2SAMC1T" localSheetId="14" hidden="1">#REF!</definedName>
    <definedName name="BExVXBA38Z5WNQUH39HHZ2SAMC1T" localSheetId="16" hidden="1">#REF!</definedName>
    <definedName name="BExVXBA38Z5WNQUH39HHZ2SAMC1T" localSheetId="15" hidden="1">#REF!</definedName>
    <definedName name="BExVXBA38Z5WNQUH39HHZ2SAMC1T" localSheetId="18" hidden="1">#REF!</definedName>
    <definedName name="BExVXBA38Z5WNQUH39HHZ2SAMC1T" localSheetId="17" hidden="1">#REF!</definedName>
    <definedName name="BExVXBA38Z5WNQUH39HHZ2SAMC1T" localSheetId="2" hidden="1">#REF!</definedName>
    <definedName name="BExVXBA38Z5WNQUH39HHZ2SAMC1T" localSheetId="0" hidden="1">#REF!</definedName>
    <definedName name="BExVXBA38Z5WNQUH39HHZ2SAMC1T" hidden="1">#REF!</definedName>
    <definedName name="BExVXDZ63PUART77BBR5SI63TPC6" localSheetId="5" hidden="1">#REF!</definedName>
    <definedName name="BExVXDZ63PUART77BBR5SI63TPC6" localSheetId="9" hidden="1">#REF!</definedName>
    <definedName name="BExVXDZ63PUART77BBR5SI63TPC6" localSheetId="6" hidden="1">#REF!</definedName>
    <definedName name="BExVXDZ63PUART77BBR5SI63TPC6" localSheetId="10" hidden="1">#REF!</definedName>
    <definedName name="BExVXDZ63PUART77BBR5SI63TPC6" localSheetId="13" hidden="1">#REF!</definedName>
    <definedName name="BExVXDZ63PUART77BBR5SI63TPC6" localSheetId="14" hidden="1">#REF!</definedName>
    <definedName name="BExVXDZ63PUART77BBR5SI63TPC6" localSheetId="16" hidden="1">#REF!</definedName>
    <definedName name="BExVXDZ63PUART77BBR5SI63TPC6" localSheetId="15" hidden="1">#REF!</definedName>
    <definedName name="BExVXDZ63PUART77BBR5SI63TPC6" localSheetId="18" hidden="1">#REF!</definedName>
    <definedName name="BExVXDZ63PUART77BBR5SI63TPC6" localSheetId="17" hidden="1">#REF!</definedName>
    <definedName name="BExVXDZ63PUART77BBR5SI63TPC6" localSheetId="2" hidden="1">#REF!</definedName>
    <definedName name="BExVXDZ63PUART77BBR5SI63TPC6" localSheetId="0" hidden="1">#REF!</definedName>
    <definedName name="BExVXDZ63PUART77BBR5SI63TPC6" hidden="1">#REF!</definedName>
    <definedName name="BExVXHKI6LFYMGWISMPACMO247HL" localSheetId="5" hidden="1">#REF!</definedName>
    <definedName name="BExVXHKI6LFYMGWISMPACMO247HL" localSheetId="9" hidden="1">#REF!</definedName>
    <definedName name="BExVXHKI6LFYMGWISMPACMO247HL" localSheetId="6" hidden="1">#REF!</definedName>
    <definedName name="BExVXHKI6LFYMGWISMPACMO247HL" localSheetId="10" hidden="1">#REF!</definedName>
    <definedName name="BExVXHKI6LFYMGWISMPACMO247HL" localSheetId="13" hidden="1">#REF!</definedName>
    <definedName name="BExVXHKI6LFYMGWISMPACMO247HL" localSheetId="14" hidden="1">#REF!</definedName>
    <definedName name="BExVXHKI6LFYMGWISMPACMO247HL" localSheetId="16" hidden="1">#REF!</definedName>
    <definedName name="BExVXHKI6LFYMGWISMPACMO247HL" localSheetId="15" hidden="1">#REF!</definedName>
    <definedName name="BExVXHKI6LFYMGWISMPACMO247HL" localSheetId="18" hidden="1">#REF!</definedName>
    <definedName name="BExVXHKI6LFYMGWISMPACMO247HL" localSheetId="17" hidden="1">#REF!</definedName>
    <definedName name="BExVXHKI6LFYMGWISMPACMO247HL" localSheetId="2" hidden="1">#REF!</definedName>
    <definedName name="BExVXHKI6LFYMGWISMPACMO247HL" localSheetId="0" hidden="1">#REF!</definedName>
    <definedName name="BExVXHKI6LFYMGWISMPACMO247HL" hidden="1">#REF!</definedName>
    <definedName name="BExVXK9SK580O7MYHVNJ3V911ALP" localSheetId="5" hidden="1">#REF!</definedName>
    <definedName name="BExVXK9SK580O7MYHVNJ3V911ALP" localSheetId="9" hidden="1">#REF!</definedName>
    <definedName name="BExVXK9SK580O7MYHVNJ3V911ALP" localSheetId="6" hidden="1">#REF!</definedName>
    <definedName name="BExVXK9SK580O7MYHVNJ3V911ALP" localSheetId="10" hidden="1">#REF!</definedName>
    <definedName name="BExVXK9SK580O7MYHVNJ3V911ALP" localSheetId="13" hidden="1">#REF!</definedName>
    <definedName name="BExVXK9SK580O7MYHVNJ3V911ALP" localSheetId="14" hidden="1">#REF!</definedName>
    <definedName name="BExVXK9SK580O7MYHVNJ3V911ALP" localSheetId="16" hidden="1">#REF!</definedName>
    <definedName name="BExVXK9SK580O7MYHVNJ3V911ALP" localSheetId="15" hidden="1">#REF!</definedName>
    <definedName name="BExVXK9SK580O7MYHVNJ3V911ALP" localSheetId="18" hidden="1">#REF!</definedName>
    <definedName name="BExVXK9SK580O7MYHVNJ3V911ALP" localSheetId="17" hidden="1">#REF!</definedName>
    <definedName name="BExVXK9SK580O7MYHVNJ3V911ALP" localSheetId="2" hidden="1">#REF!</definedName>
    <definedName name="BExVXK9SK580O7MYHVNJ3V911ALP" localSheetId="0" hidden="1">#REF!</definedName>
    <definedName name="BExVXK9SK580O7MYHVNJ3V911ALP" hidden="1">#REF!</definedName>
    <definedName name="BExVXLX2BZ5EF2X6R41BTKRJR1NM" localSheetId="5" hidden="1">#REF!</definedName>
    <definedName name="BExVXLX2BZ5EF2X6R41BTKRJR1NM" localSheetId="9" hidden="1">#REF!</definedName>
    <definedName name="BExVXLX2BZ5EF2X6R41BTKRJR1NM" localSheetId="6" hidden="1">#REF!</definedName>
    <definedName name="BExVXLX2BZ5EF2X6R41BTKRJR1NM" localSheetId="10" hidden="1">#REF!</definedName>
    <definedName name="BExVXLX2BZ5EF2X6R41BTKRJR1NM" localSheetId="13" hidden="1">#REF!</definedName>
    <definedName name="BExVXLX2BZ5EF2X6R41BTKRJR1NM" localSheetId="14" hidden="1">#REF!</definedName>
    <definedName name="BExVXLX2BZ5EF2X6R41BTKRJR1NM" localSheetId="16" hidden="1">#REF!</definedName>
    <definedName name="BExVXLX2BZ5EF2X6R41BTKRJR1NM" localSheetId="15" hidden="1">#REF!</definedName>
    <definedName name="BExVXLX2BZ5EF2X6R41BTKRJR1NM" localSheetId="18" hidden="1">#REF!</definedName>
    <definedName name="BExVXLX2BZ5EF2X6R41BTKRJR1NM" localSheetId="17" hidden="1">#REF!</definedName>
    <definedName name="BExVXLX2BZ5EF2X6R41BTKRJR1NM" localSheetId="2" hidden="1">#REF!</definedName>
    <definedName name="BExVXLX2BZ5EF2X6R41BTKRJR1NM" localSheetId="0" hidden="1">#REF!</definedName>
    <definedName name="BExVXLX2BZ5EF2X6R41BTKRJR1NM" hidden="1">#REF!</definedName>
    <definedName name="BExVXYT01U5IPYA7E44FWS6KCEFC" localSheetId="5" hidden="1">#REF!</definedName>
    <definedName name="BExVXYT01U5IPYA7E44FWS6KCEFC" localSheetId="9" hidden="1">#REF!</definedName>
    <definedName name="BExVXYT01U5IPYA7E44FWS6KCEFC" localSheetId="6" hidden="1">#REF!</definedName>
    <definedName name="BExVXYT01U5IPYA7E44FWS6KCEFC" localSheetId="10" hidden="1">#REF!</definedName>
    <definedName name="BExVXYT01U5IPYA7E44FWS6KCEFC" localSheetId="13" hidden="1">#REF!</definedName>
    <definedName name="BExVXYT01U5IPYA7E44FWS6KCEFC" localSheetId="14" hidden="1">#REF!</definedName>
    <definedName name="BExVXYT01U5IPYA7E44FWS6KCEFC" localSheetId="16" hidden="1">#REF!</definedName>
    <definedName name="BExVXYT01U5IPYA7E44FWS6KCEFC" localSheetId="15" hidden="1">#REF!</definedName>
    <definedName name="BExVXYT01U5IPYA7E44FWS6KCEFC" localSheetId="18" hidden="1">#REF!</definedName>
    <definedName name="BExVXYT01U5IPYA7E44FWS6KCEFC" localSheetId="17" hidden="1">#REF!</definedName>
    <definedName name="BExVXYT01U5IPYA7E44FWS6KCEFC" localSheetId="2" hidden="1">#REF!</definedName>
    <definedName name="BExVXYT01U5IPYA7E44FWS6KCEFC" localSheetId="0" hidden="1">#REF!</definedName>
    <definedName name="BExVXYT01U5IPYA7E44FWS6KCEFC" hidden="1">#REF!</definedName>
    <definedName name="BExVY11V7U1SAY4QKYE0PBSPD7LW" localSheetId="5" hidden="1">#REF!</definedName>
    <definedName name="BExVY11V7U1SAY4QKYE0PBSPD7LW" localSheetId="9" hidden="1">#REF!</definedName>
    <definedName name="BExVY11V7U1SAY4QKYE0PBSPD7LW" localSheetId="6" hidden="1">#REF!</definedName>
    <definedName name="BExVY11V7U1SAY4QKYE0PBSPD7LW" localSheetId="10" hidden="1">#REF!</definedName>
    <definedName name="BExVY11V7U1SAY4QKYE0PBSPD7LW" localSheetId="13" hidden="1">#REF!</definedName>
    <definedName name="BExVY11V7U1SAY4QKYE0PBSPD7LW" localSheetId="14" hidden="1">#REF!</definedName>
    <definedName name="BExVY11V7U1SAY4QKYE0PBSPD7LW" localSheetId="16" hidden="1">#REF!</definedName>
    <definedName name="BExVY11V7U1SAY4QKYE0PBSPD7LW" localSheetId="15" hidden="1">#REF!</definedName>
    <definedName name="BExVY11V7U1SAY4QKYE0PBSPD7LW" localSheetId="18" hidden="1">#REF!</definedName>
    <definedName name="BExVY11V7U1SAY4QKYE0PBSPD7LW" localSheetId="17" hidden="1">#REF!</definedName>
    <definedName name="BExVY11V7U1SAY4QKYE0PBSPD7LW" localSheetId="2" hidden="1">#REF!</definedName>
    <definedName name="BExVY11V7U1SAY4QKYE0PBSPD7LW" localSheetId="0" hidden="1">#REF!</definedName>
    <definedName name="BExVY11V7U1SAY4QKYE0PBSPD7LW" hidden="1">#REF!</definedName>
    <definedName name="BExVY1SV37DL5YU59HS4IG3VBCP4" localSheetId="5" hidden="1">#REF!</definedName>
    <definedName name="BExVY1SV37DL5YU59HS4IG3VBCP4" localSheetId="9" hidden="1">#REF!</definedName>
    <definedName name="BExVY1SV37DL5YU59HS4IG3VBCP4" localSheetId="6" hidden="1">#REF!</definedName>
    <definedName name="BExVY1SV37DL5YU59HS4IG3VBCP4" localSheetId="10" hidden="1">#REF!</definedName>
    <definedName name="BExVY1SV37DL5YU59HS4IG3VBCP4" localSheetId="13" hidden="1">#REF!</definedName>
    <definedName name="BExVY1SV37DL5YU59HS4IG3VBCP4" localSheetId="14" hidden="1">#REF!</definedName>
    <definedName name="BExVY1SV37DL5YU59HS4IG3VBCP4" localSheetId="16" hidden="1">#REF!</definedName>
    <definedName name="BExVY1SV37DL5YU59HS4IG3VBCP4" localSheetId="15" hidden="1">#REF!</definedName>
    <definedName name="BExVY1SV37DL5YU59HS4IG3VBCP4" localSheetId="18" hidden="1">#REF!</definedName>
    <definedName name="BExVY1SV37DL5YU59HS4IG3VBCP4" localSheetId="17" hidden="1">#REF!</definedName>
    <definedName name="BExVY1SV37DL5YU59HS4IG3VBCP4" localSheetId="2" hidden="1">#REF!</definedName>
    <definedName name="BExVY1SV37DL5YU59HS4IG3VBCP4" localSheetId="0" hidden="1">#REF!</definedName>
    <definedName name="BExVY1SV37DL5YU59HS4IG3VBCP4" hidden="1">#REF!</definedName>
    <definedName name="BExVY3WFGJKSQA08UF9NCMST928Y" localSheetId="5" hidden="1">#REF!</definedName>
    <definedName name="BExVY3WFGJKSQA08UF9NCMST928Y" localSheetId="9" hidden="1">#REF!</definedName>
    <definedName name="BExVY3WFGJKSQA08UF9NCMST928Y" localSheetId="6" hidden="1">#REF!</definedName>
    <definedName name="BExVY3WFGJKSQA08UF9NCMST928Y" localSheetId="10" hidden="1">#REF!</definedName>
    <definedName name="BExVY3WFGJKSQA08UF9NCMST928Y" localSheetId="13" hidden="1">#REF!</definedName>
    <definedName name="BExVY3WFGJKSQA08UF9NCMST928Y" localSheetId="14" hidden="1">#REF!</definedName>
    <definedName name="BExVY3WFGJKSQA08UF9NCMST928Y" localSheetId="16" hidden="1">#REF!</definedName>
    <definedName name="BExVY3WFGJKSQA08UF9NCMST928Y" localSheetId="15" hidden="1">#REF!</definedName>
    <definedName name="BExVY3WFGJKSQA08UF9NCMST928Y" localSheetId="18" hidden="1">#REF!</definedName>
    <definedName name="BExVY3WFGJKSQA08UF9NCMST928Y" localSheetId="17" hidden="1">#REF!</definedName>
    <definedName name="BExVY3WFGJKSQA08UF9NCMST928Y" localSheetId="2" hidden="1">#REF!</definedName>
    <definedName name="BExVY3WFGJKSQA08UF9NCMST928Y" localSheetId="0" hidden="1">#REF!</definedName>
    <definedName name="BExVY3WFGJKSQA08UF9NCMST928Y" hidden="1">#REF!</definedName>
    <definedName name="BExVY954UOEVQEIC5OFO4NEWVKAQ" localSheetId="5" hidden="1">#REF!</definedName>
    <definedName name="BExVY954UOEVQEIC5OFO4NEWVKAQ" localSheetId="9" hidden="1">#REF!</definedName>
    <definedName name="BExVY954UOEVQEIC5OFO4NEWVKAQ" localSheetId="6" hidden="1">#REF!</definedName>
    <definedName name="BExVY954UOEVQEIC5OFO4NEWVKAQ" localSheetId="10" hidden="1">#REF!</definedName>
    <definedName name="BExVY954UOEVQEIC5OFO4NEWVKAQ" localSheetId="13" hidden="1">#REF!</definedName>
    <definedName name="BExVY954UOEVQEIC5OFO4NEWVKAQ" localSheetId="14" hidden="1">#REF!</definedName>
    <definedName name="BExVY954UOEVQEIC5OFO4NEWVKAQ" localSheetId="16" hidden="1">#REF!</definedName>
    <definedName name="BExVY954UOEVQEIC5OFO4NEWVKAQ" localSheetId="15" hidden="1">#REF!</definedName>
    <definedName name="BExVY954UOEVQEIC5OFO4NEWVKAQ" localSheetId="18" hidden="1">#REF!</definedName>
    <definedName name="BExVY954UOEVQEIC5OFO4NEWVKAQ" localSheetId="17" hidden="1">#REF!</definedName>
    <definedName name="BExVY954UOEVQEIC5OFO4NEWVKAQ" localSheetId="2" hidden="1">#REF!</definedName>
    <definedName name="BExVY954UOEVQEIC5OFO4NEWVKAQ" localSheetId="0" hidden="1">#REF!</definedName>
    <definedName name="BExVY954UOEVQEIC5OFO4NEWVKAQ" hidden="1">#REF!</definedName>
    <definedName name="BExVYHDYIV5397LC02V4FEP8VD6W" localSheetId="5" hidden="1">#REF!</definedName>
    <definedName name="BExVYHDYIV5397LC02V4FEP8VD6W" localSheetId="9" hidden="1">#REF!</definedName>
    <definedName name="BExVYHDYIV5397LC02V4FEP8VD6W" localSheetId="6" hidden="1">#REF!</definedName>
    <definedName name="BExVYHDYIV5397LC02V4FEP8VD6W" localSheetId="10" hidden="1">#REF!</definedName>
    <definedName name="BExVYHDYIV5397LC02V4FEP8VD6W" localSheetId="13" hidden="1">#REF!</definedName>
    <definedName name="BExVYHDYIV5397LC02V4FEP8VD6W" localSheetId="14" hidden="1">#REF!</definedName>
    <definedName name="BExVYHDYIV5397LC02V4FEP8VD6W" localSheetId="16" hidden="1">#REF!</definedName>
    <definedName name="BExVYHDYIV5397LC02V4FEP8VD6W" localSheetId="15" hidden="1">#REF!</definedName>
    <definedName name="BExVYHDYIV5397LC02V4FEP8VD6W" localSheetId="18" hidden="1">#REF!</definedName>
    <definedName name="BExVYHDYIV5397LC02V4FEP8VD6W" localSheetId="17" hidden="1">#REF!</definedName>
    <definedName name="BExVYHDYIV5397LC02V4FEP8VD6W" localSheetId="2" hidden="1">#REF!</definedName>
    <definedName name="BExVYHDYIV5397LC02V4FEP8VD6W" localSheetId="0" hidden="1">#REF!</definedName>
    <definedName name="BExVYHDYIV5397LC02V4FEP8VD6W" hidden="1">#REF!</definedName>
    <definedName name="BExVYO4NFDGC4ZOGHANQWX5CH4BT" localSheetId="5" hidden="1">#REF!</definedName>
    <definedName name="BExVYO4NFDGC4ZOGHANQWX5CH4BT" localSheetId="9" hidden="1">#REF!</definedName>
    <definedName name="BExVYO4NFDGC4ZOGHANQWX5CH4BT" localSheetId="6" hidden="1">#REF!</definedName>
    <definedName name="BExVYO4NFDGC4ZOGHANQWX5CH4BT" localSheetId="10" hidden="1">#REF!</definedName>
    <definedName name="BExVYO4NFDGC4ZOGHANQWX5CH4BT" localSheetId="13" hidden="1">#REF!</definedName>
    <definedName name="BExVYO4NFDGC4ZOGHANQWX5CH4BT" localSheetId="14" hidden="1">#REF!</definedName>
    <definedName name="BExVYO4NFDGC4ZOGHANQWX5CH4BT" localSheetId="16" hidden="1">#REF!</definedName>
    <definedName name="BExVYO4NFDGC4ZOGHANQWX5CH4BT" localSheetId="15" hidden="1">#REF!</definedName>
    <definedName name="BExVYO4NFDGC4ZOGHANQWX5CH4BT" localSheetId="18" hidden="1">#REF!</definedName>
    <definedName name="BExVYO4NFDGC4ZOGHANQWX5CH4BT" localSheetId="17" hidden="1">#REF!</definedName>
    <definedName name="BExVYO4NFDGC4ZOGHANQWX5CH4BT" localSheetId="2" hidden="1">#REF!</definedName>
    <definedName name="BExVYO4NFDGC4ZOGHANQWX5CH4BT" localSheetId="0" hidden="1">#REF!</definedName>
    <definedName name="BExVYO4NFDGC4ZOGHANQWX5CH4BT" hidden="1">#REF!</definedName>
    <definedName name="BExVYOVIZDA18YIQ0A30Q052PCAK" localSheetId="5" hidden="1">#REF!</definedName>
    <definedName name="BExVYOVIZDA18YIQ0A30Q052PCAK" localSheetId="9" hidden="1">#REF!</definedName>
    <definedName name="BExVYOVIZDA18YIQ0A30Q052PCAK" localSheetId="6" hidden="1">#REF!</definedName>
    <definedName name="BExVYOVIZDA18YIQ0A30Q052PCAK" localSheetId="10" hidden="1">#REF!</definedName>
    <definedName name="BExVYOVIZDA18YIQ0A30Q052PCAK" localSheetId="13" hidden="1">#REF!</definedName>
    <definedName name="BExVYOVIZDA18YIQ0A30Q052PCAK" localSheetId="14" hidden="1">#REF!</definedName>
    <definedName name="BExVYOVIZDA18YIQ0A30Q052PCAK" localSheetId="16" hidden="1">#REF!</definedName>
    <definedName name="BExVYOVIZDA18YIQ0A30Q052PCAK" localSheetId="15" hidden="1">#REF!</definedName>
    <definedName name="BExVYOVIZDA18YIQ0A30Q052PCAK" localSheetId="18" hidden="1">#REF!</definedName>
    <definedName name="BExVYOVIZDA18YIQ0A30Q052PCAK" localSheetId="17" hidden="1">#REF!</definedName>
    <definedName name="BExVYOVIZDA18YIQ0A30Q052PCAK" localSheetId="2" hidden="1">#REF!</definedName>
    <definedName name="BExVYOVIZDA18YIQ0A30Q052PCAK" localSheetId="0" hidden="1">#REF!</definedName>
    <definedName name="BExVYOVIZDA18YIQ0A30Q052PCAK" hidden="1">#REF!</definedName>
    <definedName name="BExVYPS2R6B75R1EFIUJ6G5TE4Q4" localSheetId="5" hidden="1">#REF!</definedName>
    <definedName name="BExVYPS2R6B75R1EFIUJ6G5TE4Q4" localSheetId="9" hidden="1">#REF!</definedName>
    <definedName name="BExVYPS2R6B75R1EFIUJ6G5TE4Q4" localSheetId="6" hidden="1">#REF!</definedName>
    <definedName name="BExVYPS2R6B75R1EFIUJ6G5TE4Q4" localSheetId="10" hidden="1">#REF!</definedName>
    <definedName name="BExVYPS2R6B75R1EFIUJ6G5TE4Q4" localSheetId="13" hidden="1">#REF!</definedName>
    <definedName name="BExVYPS2R6B75R1EFIUJ6G5TE4Q4" localSheetId="14" hidden="1">#REF!</definedName>
    <definedName name="BExVYPS2R6B75R1EFIUJ6G5TE4Q4" localSheetId="16" hidden="1">#REF!</definedName>
    <definedName name="BExVYPS2R6B75R1EFIUJ6G5TE4Q4" localSheetId="15" hidden="1">#REF!</definedName>
    <definedName name="BExVYPS2R6B75R1EFIUJ6G5TE4Q4" localSheetId="18" hidden="1">#REF!</definedName>
    <definedName name="BExVYPS2R6B75R1EFIUJ6G5TE4Q4" localSheetId="17" hidden="1">#REF!</definedName>
    <definedName name="BExVYPS2R6B75R1EFIUJ6G5TE4Q4" localSheetId="2" hidden="1">#REF!</definedName>
    <definedName name="BExVYPS2R6B75R1EFIUJ6G5TE4Q4" localSheetId="0" hidden="1">#REF!</definedName>
    <definedName name="BExVYPS2R6B75R1EFIUJ6G5TE4Q4" hidden="1">#REF!</definedName>
    <definedName name="BExVYQIXPEM6J4JVP78BRHIC05PV" localSheetId="5" hidden="1">#REF!</definedName>
    <definedName name="BExVYQIXPEM6J4JVP78BRHIC05PV" localSheetId="9" hidden="1">#REF!</definedName>
    <definedName name="BExVYQIXPEM6J4JVP78BRHIC05PV" localSheetId="6" hidden="1">#REF!</definedName>
    <definedName name="BExVYQIXPEM6J4JVP78BRHIC05PV" localSheetId="10" hidden="1">#REF!</definedName>
    <definedName name="BExVYQIXPEM6J4JVP78BRHIC05PV" localSheetId="13" hidden="1">#REF!</definedName>
    <definedName name="BExVYQIXPEM6J4JVP78BRHIC05PV" localSheetId="14" hidden="1">#REF!</definedName>
    <definedName name="BExVYQIXPEM6J4JVP78BRHIC05PV" localSheetId="16" hidden="1">#REF!</definedName>
    <definedName name="BExVYQIXPEM6J4JVP78BRHIC05PV" localSheetId="15" hidden="1">#REF!</definedName>
    <definedName name="BExVYQIXPEM6J4JVP78BRHIC05PV" localSheetId="18" hidden="1">#REF!</definedName>
    <definedName name="BExVYQIXPEM6J4JVP78BRHIC05PV" localSheetId="17" hidden="1">#REF!</definedName>
    <definedName name="BExVYQIXPEM6J4JVP78BRHIC05PV" localSheetId="2" hidden="1">#REF!</definedName>
    <definedName name="BExVYQIXPEM6J4JVP78BRHIC05PV" localSheetId="0" hidden="1">#REF!</definedName>
    <definedName name="BExVYQIXPEM6J4JVP78BRHIC05PV" hidden="1">#REF!</definedName>
    <definedName name="BExVYVGWN7SONLVDH9WJ2F1JS264" localSheetId="5" hidden="1">#REF!</definedName>
    <definedName name="BExVYVGWN7SONLVDH9WJ2F1JS264" localSheetId="9" hidden="1">#REF!</definedName>
    <definedName name="BExVYVGWN7SONLVDH9WJ2F1JS264" localSheetId="6" hidden="1">#REF!</definedName>
    <definedName name="BExVYVGWN7SONLVDH9WJ2F1JS264" localSheetId="10" hidden="1">#REF!</definedName>
    <definedName name="BExVYVGWN7SONLVDH9WJ2F1JS264" localSheetId="13" hidden="1">#REF!</definedName>
    <definedName name="BExVYVGWN7SONLVDH9WJ2F1JS264" localSheetId="14" hidden="1">#REF!</definedName>
    <definedName name="BExVYVGWN7SONLVDH9WJ2F1JS264" localSheetId="16" hidden="1">#REF!</definedName>
    <definedName name="BExVYVGWN7SONLVDH9WJ2F1JS264" localSheetId="15" hidden="1">#REF!</definedName>
    <definedName name="BExVYVGWN7SONLVDH9WJ2F1JS264" localSheetId="18" hidden="1">#REF!</definedName>
    <definedName name="BExVYVGWN7SONLVDH9WJ2F1JS264" localSheetId="17" hidden="1">#REF!</definedName>
    <definedName name="BExVYVGWN7SONLVDH9WJ2F1JS264" localSheetId="2" hidden="1">#REF!</definedName>
    <definedName name="BExVYVGWN7SONLVDH9WJ2F1JS264" localSheetId="0" hidden="1">#REF!</definedName>
    <definedName name="BExVYVGWN7SONLVDH9WJ2F1JS264" hidden="1">#REF!</definedName>
    <definedName name="BExVZ40HNAZRM8JHYYNQ7F6A4GU0" localSheetId="5" hidden="1">#REF!</definedName>
    <definedName name="BExVZ40HNAZRM8JHYYNQ7F6A4GU0" localSheetId="9" hidden="1">#REF!</definedName>
    <definedName name="BExVZ40HNAZRM8JHYYNQ7F6A4GU0" localSheetId="6" hidden="1">#REF!</definedName>
    <definedName name="BExVZ40HNAZRM8JHYYNQ7F6A4GU0" localSheetId="10" hidden="1">#REF!</definedName>
    <definedName name="BExVZ40HNAZRM8JHYYNQ7F6A4GU0" localSheetId="13" hidden="1">#REF!</definedName>
    <definedName name="BExVZ40HNAZRM8JHYYNQ7F6A4GU0" localSheetId="14" hidden="1">#REF!</definedName>
    <definedName name="BExVZ40HNAZRM8JHYYNQ7F6A4GU0" localSheetId="16" hidden="1">#REF!</definedName>
    <definedName name="BExVZ40HNAZRM8JHYYNQ7F6A4GU0" localSheetId="15" hidden="1">#REF!</definedName>
    <definedName name="BExVZ40HNAZRM8JHYYNQ7F6A4GU0" localSheetId="18" hidden="1">#REF!</definedName>
    <definedName name="BExVZ40HNAZRM8JHYYNQ7F6A4GU0" localSheetId="17" hidden="1">#REF!</definedName>
    <definedName name="BExVZ40HNAZRM8JHYYNQ7F6A4GU0" localSheetId="2" hidden="1">#REF!</definedName>
    <definedName name="BExVZ40HNAZRM8JHYYNQ7F6A4GU0" localSheetId="0" hidden="1">#REF!</definedName>
    <definedName name="BExVZ40HNAZRM8JHYYNQ7F6A4GU0" hidden="1">#REF!</definedName>
    <definedName name="BExVZ7WRO17PYILJEJGPQCO5IL66" localSheetId="5" hidden="1">#REF!</definedName>
    <definedName name="BExVZ7WRO17PYILJEJGPQCO5IL66" localSheetId="9" hidden="1">#REF!</definedName>
    <definedName name="BExVZ7WRO17PYILJEJGPQCO5IL66" localSheetId="6" hidden="1">#REF!</definedName>
    <definedName name="BExVZ7WRO17PYILJEJGPQCO5IL66" localSheetId="10" hidden="1">#REF!</definedName>
    <definedName name="BExVZ7WRO17PYILJEJGPQCO5IL66" localSheetId="13" hidden="1">#REF!</definedName>
    <definedName name="BExVZ7WRO17PYILJEJGPQCO5IL66" localSheetId="14" hidden="1">#REF!</definedName>
    <definedName name="BExVZ7WRO17PYILJEJGPQCO5IL66" localSheetId="16" hidden="1">#REF!</definedName>
    <definedName name="BExVZ7WRO17PYILJEJGPQCO5IL66" localSheetId="15" hidden="1">#REF!</definedName>
    <definedName name="BExVZ7WRO17PYILJEJGPQCO5IL66" localSheetId="18" hidden="1">#REF!</definedName>
    <definedName name="BExVZ7WRO17PYILJEJGPQCO5IL66" localSheetId="17" hidden="1">#REF!</definedName>
    <definedName name="BExVZ7WRO17PYILJEJGPQCO5IL66" localSheetId="2" hidden="1">#REF!</definedName>
    <definedName name="BExVZ7WRO17PYILJEJGPQCO5IL66" localSheetId="0" hidden="1">#REF!</definedName>
    <definedName name="BExVZ7WRO17PYILJEJGPQCO5IL66" hidden="1">#REF!</definedName>
    <definedName name="BExVZ9EO732IK6MNMG17Y1EFTJQC" localSheetId="5" hidden="1">#REF!</definedName>
    <definedName name="BExVZ9EO732IK6MNMG17Y1EFTJQC" localSheetId="9" hidden="1">#REF!</definedName>
    <definedName name="BExVZ9EO732IK6MNMG17Y1EFTJQC" localSheetId="6" hidden="1">#REF!</definedName>
    <definedName name="BExVZ9EO732IK6MNMG17Y1EFTJQC" localSheetId="10" hidden="1">#REF!</definedName>
    <definedName name="BExVZ9EO732IK6MNMG17Y1EFTJQC" localSheetId="13" hidden="1">#REF!</definedName>
    <definedName name="BExVZ9EO732IK6MNMG17Y1EFTJQC" localSheetId="14" hidden="1">#REF!</definedName>
    <definedName name="BExVZ9EO732IK6MNMG17Y1EFTJQC" localSheetId="16" hidden="1">#REF!</definedName>
    <definedName name="BExVZ9EO732IK6MNMG17Y1EFTJQC" localSheetId="15" hidden="1">#REF!</definedName>
    <definedName name="BExVZ9EO732IK6MNMG17Y1EFTJQC" localSheetId="18" hidden="1">#REF!</definedName>
    <definedName name="BExVZ9EO732IK6MNMG17Y1EFTJQC" localSheetId="17" hidden="1">#REF!</definedName>
    <definedName name="BExVZ9EO732IK6MNMG17Y1EFTJQC" localSheetId="2" hidden="1">#REF!</definedName>
    <definedName name="BExVZ9EO732IK6MNMG17Y1EFTJQC" localSheetId="0" hidden="1">#REF!</definedName>
    <definedName name="BExVZ9EO732IK6MNMG17Y1EFTJQC" hidden="1">#REF!</definedName>
    <definedName name="BExVZB1Y5J4UL2LKK0363EU7GIJ1" localSheetId="5" hidden="1">#REF!</definedName>
    <definedName name="BExVZB1Y5J4UL2LKK0363EU7GIJ1" localSheetId="9" hidden="1">#REF!</definedName>
    <definedName name="BExVZB1Y5J4UL2LKK0363EU7GIJ1" localSheetId="6" hidden="1">#REF!</definedName>
    <definedName name="BExVZB1Y5J4UL2LKK0363EU7GIJ1" localSheetId="10" hidden="1">#REF!</definedName>
    <definedName name="BExVZB1Y5J4UL2LKK0363EU7GIJ1" localSheetId="13" hidden="1">#REF!</definedName>
    <definedName name="BExVZB1Y5J4UL2LKK0363EU7GIJ1" localSheetId="14" hidden="1">#REF!</definedName>
    <definedName name="BExVZB1Y5J4UL2LKK0363EU7GIJ1" localSheetId="16" hidden="1">#REF!</definedName>
    <definedName name="BExVZB1Y5J4UL2LKK0363EU7GIJ1" localSheetId="15" hidden="1">#REF!</definedName>
    <definedName name="BExVZB1Y5J4UL2LKK0363EU7GIJ1" localSheetId="18" hidden="1">#REF!</definedName>
    <definedName name="BExVZB1Y5J4UL2LKK0363EU7GIJ1" localSheetId="17" hidden="1">#REF!</definedName>
    <definedName name="BExVZB1Y5J4UL2LKK0363EU7GIJ1" localSheetId="2" hidden="1">#REF!</definedName>
    <definedName name="BExVZB1Y5J4UL2LKK0363EU7GIJ1" localSheetId="0" hidden="1">#REF!</definedName>
    <definedName name="BExVZB1Y5J4UL2LKK0363EU7GIJ1" hidden="1">#REF!</definedName>
    <definedName name="BExVZGQXYK2ICC9JSNFPRHBD5KNU" localSheetId="5" hidden="1">#REF!</definedName>
    <definedName name="BExVZGQXYK2ICC9JSNFPRHBD5KNU" localSheetId="9" hidden="1">#REF!</definedName>
    <definedName name="BExVZGQXYK2ICC9JSNFPRHBD5KNU" localSheetId="6" hidden="1">#REF!</definedName>
    <definedName name="BExVZGQXYK2ICC9JSNFPRHBD5KNU" localSheetId="10" hidden="1">#REF!</definedName>
    <definedName name="BExVZGQXYK2ICC9JSNFPRHBD5KNU" localSheetId="13" hidden="1">#REF!</definedName>
    <definedName name="BExVZGQXYK2ICC9JSNFPRHBD5KNU" localSheetId="14" hidden="1">#REF!</definedName>
    <definedName name="BExVZGQXYK2ICC9JSNFPRHBD5KNU" localSheetId="16" hidden="1">#REF!</definedName>
    <definedName name="BExVZGQXYK2ICC9JSNFPRHBD5KNU" localSheetId="15" hidden="1">#REF!</definedName>
    <definedName name="BExVZGQXYK2ICC9JSNFPRHBD5KNU" localSheetId="18" hidden="1">#REF!</definedName>
    <definedName name="BExVZGQXYK2ICC9JSNFPRHBD5KNU" localSheetId="17" hidden="1">#REF!</definedName>
    <definedName name="BExVZGQXYK2ICC9JSNFPRHBD5KNU" localSheetId="2" hidden="1">#REF!</definedName>
    <definedName name="BExVZGQXYK2ICC9JSNFPRHBD5KNU" localSheetId="0" hidden="1">#REF!</definedName>
    <definedName name="BExVZGQXYK2ICC9JSNFPRHBD5KNU" hidden="1">#REF!</definedName>
    <definedName name="BExVZJQVO5LQ0BJH5JEN5NOBIAF6" localSheetId="5" hidden="1">#REF!</definedName>
    <definedName name="BExVZJQVO5LQ0BJH5JEN5NOBIAF6" localSheetId="9" hidden="1">#REF!</definedName>
    <definedName name="BExVZJQVO5LQ0BJH5JEN5NOBIAF6" localSheetId="6" hidden="1">#REF!</definedName>
    <definedName name="BExVZJQVO5LQ0BJH5JEN5NOBIAF6" localSheetId="10" hidden="1">#REF!</definedName>
    <definedName name="BExVZJQVO5LQ0BJH5JEN5NOBIAF6" localSheetId="13" hidden="1">#REF!</definedName>
    <definedName name="BExVZJQVO5LQ0BJH5JEN5NOBIAF6" localSheetId="14" hidden="1">#REF!</definedName>
    <definedName name="BExVZJQVO5LQ0BJH5JEN5NOBIAF6" localSheetId="16" hidden="1">#REF!</definedName>
    <definedName name="BExVZJQVO5LQ0BJH5JEN5NOBIAF6" localSheetId="15" hidden="1">#REF!</definedName>
    <definedName name="BExVZJQVO5LQ0BJH5JEN5NOBIAF6" localSheetId="18" hidden="1">#REF!</definedName>
    <definedName name="BExVZJQVO5LQ0BJH5JEN5NOBIAF6" localSheetId="17" hidden="1">#REF!</definedName>
    <definedName name="BExVZJQVO5LQ0BJH5JEN5NOBIAF6" localSheetId="2" hidden="1">#REF!</definedName>
    <definedName name="BExVZJQVO5LQ0BJH5JEN5NOBIAF6" localSheetId="0" hidden="1">#REF!</definedName>
    <definedName name="BExVZJQVO5LQ0BJH5JEN5NOBIAF6" hidden="1">#REF!</definedName>
    <definedName name="BExVZNXWS91RD7NXV5NE2R3C8WW7" localSheetId="5" hidden="1">#REF!</definedName>
    <definedName name="BExVZNXWS91RD7NXV5NE2R3C8WW7" localSheetId="9" hidden="1">#REF!</definedName>
    <definedName name="BExVZNXWS91RD7NXV5NE2R3C8WW7" localSheetId="6" hidden="1">#REF!</definedName>
    <definedName name="BExVZNXWS91RD7NXV5NE2R3C8WW7" localSheetId="10" hidden="1">#REF!</definedName>
    <definedName name="BExVZNXWS91RD7NXV5NE2R3C8WW7" localSheetId="13" hidden="1">#REF!</definedName>
    <definedName name="BExVZNXWS91RD7NXV5NE2R3C8WW7" localSheetId="14" hidden="1">#REF!</definedName>
    <definedName name="BExVZNXWS91RD7NXV5NE2R3C8WW7" localSheetId="16" hidden="1">#REF!</definedName>
    <definedName name="BExVZNXWS91RD7NXV5NE2R3C8WW7" localSheetId="15" hidden="1">#REF!</definedName>
    <definedName name="BExVZNXWS91RD7NXV5NE2R3C8WW7" localSheetId="18" hidden="1">#REF!</definedName>
    <definedName name="BExVZNXWS91RD7NXV5NE2R3C8WW7" localSheetId="17" hidden="1">#REF!</definedName>
    <definedName name="BExVZNXWS91RD7NXV5NE2R3C8WW7" localSheetId="2" hidden="1">#REF!</definedName>
    <definedName name="BExVZNXWS91RD7NXV5NE2R3C8WW7" localSheetId="0" hidden="1">#REF!</definedName>
    <definedName name="BExVZNXWS91RD7NXV5NE2R3C8WW7" hidden="1">#REF!</definedName>
    <definedName name="BExW008AGT1ZRN5DFG4YOH5F7G47" localSheetId="5" hidden="1">#REF!</definedName>
    <definedName name="BExW008AGT1ZRN5DFG4YOH5F7G47" localSheetId="9" hidden="1">#REF!</definedName>
    <definedName name="BExW008AGT1ZRN5DFG4YOH5F7G47" localSheetId="6" hidden="1">#REF!</definedName>
    <definedName name="BExW008AGT1ZRN5DFG4YOH5F7G47" localSheetId="10" hidden="1">#REF!</definedName>
    <definedName name="BExW008AGT1ZRN5DFG4YOH5F7G47" localSheetId="13" hidden="1">#REF!</definedName>
    <definedName name="BExW008AGT1ZRN5DFG4YOH5F7G47" localSheetId="14" hidden="1">#REF!</definedName>
    <definedName name="BExW008AGT1ZRN5DFG4YOH5F7G47" localSheetId="16" hidden="1">#REF!</definedName>
    <definedName name="BExW008AGT1ZRN5DFG4YOH5F7G47" localSheetId="15" hidden="1">#REF!</definedName>
    <definedName name="BExW008AGT1ZRN5DFG4YOH5F7G47" localSheetId="18" hidden="1">#REF!</definedName>
    <definedName name="BExW008AGT1ZRN5DFG4YOH5F7G47" localSheetId="17" hidden="1">#REF!</definedName>
    <definedName name="BExW008AGT1ZRN5DFG4YOH5F7G47" localSheetId="2" hidden="1">#REF!</definedName>
    <definedName name="BExW008AGT1ZRN5DFG4YOH5F7G47" localSheetId="0" hidden="1">#REF!</definedName>
    <definedName name="BExW008AGT1ZRN5DFG4YOH5F7G47" hidden="1">#REF!</definedName>
    <definedName name="BExW0386REQRCQCVT9BCX80UPTRY" localSheetId="5" hidden="1">#REF!</definedName>
    <definedName name="BExW0386REQRCQCVT9BCX80UPTRY" localSheetId="9" hidden="1">#REF!</definedName>
    <definedName name="BExW0386REQRCQCVT9BCX80UPTRY" localSheetId="6" hidden="1">#REF!</definedName>
    <definedName name="BExW0386REQRCQCVT9BCX80UPTRY" localSheetId="10" hidden="1">#REF!</definedName>
    <definedName name="BExW0386REQRCQCVT9BCX80UPTRY" localSheetId="13" hidden="1">#REF!</definedName>
    <definedName name="BExW0386REQRCQCVT9BCX80UPTRY" localSheetId="14" hidden="1">#REF!</definedName>
    <definedName name="BExW0386REQRCQCVT9BCX80UPTRY" localSheetId="16" hidden="1">#REF!</definedName>
    <definedName name="BExW0386REQRCQCVT9BCX80UPTRY" localSheetId="15" hidden="1">#REF!</definedName>
    <definedName name="BExW0386REQRCQCVT9BCX80UPTRY" localSheetId="18" hidden="1">#REF!</definedName>
    <definedName name="BExW0386REQRCQCVT9BCX80UPTRY" localSheetId="17" hidden="1">#REF!</definedName>
    <definedName name="BExW0386REQRCQCVT9BCX80UPTRY" localSheetId="2" hidden="1">#REF!</definedName>
    <definedName name="BExW0386REQRCQCVT9BCX80UPTRY" localSheetId="0" hidden="1">#REF!</definedName>
    <definedName name="BExW0386REQRCQCVT9BCX80UPTRY" hidden="1">#REF!</definedName>
    <definedName name="BExW0FYP4WXY71CYUG40SUBG9UWU" localSheetId="5" hidden="1">#REF!</definedName>
    <definedName name="BExW0FYP4WXY71CYUG40SUBG9UWU" localSheetId="9" hidden="1">#REF!</definedName>
    <definedName name="BExW0FYP4WXY71CYUG40SUBG9UWU" localSheetId="6" hidden="1">#REF!</definedName>
    <definedName name="BExW0FYP4WXY71CYUG40SUBG9UWU" localSheetId="10" hidden="1">#REF!</definedName>
    <definedName name="BExW0FYP4WXY71CYUG40SUBG9UWU" localSheetId="13" hidden="1">#REF!</definedName>
    <definedName name="BExW0FYP4WXY71CYUG40SUBG9UWU" localSheetId="14" hidden="1">#REF!</definedName>
    <definedName name="BExW0FYP4WXY71CYUG40SUBG9UWU" localSheetId="16" hidden="1">#REF!</definedName>
    <definedName name="BExW0FYP4WXY71CYUG40SUBG9UWU" localSheetId="15" hidden="1">#REF!</definedName>
    <definedName name="BExW0FYP4WXY71CYUG40SUBG9UWU" localSheetId="18" hidden="1">#REF!</definedName>
    <definedName name="BExW0FYP4WXY71CYUG40SUBG9UWU" localSheetId="17" hidden="1">#REF!</definedName>
    <definedName name="BExW0FYP4WXY71CYUG40SUBG9UWU" localSheetId="2" hidden="1">#REF!</definedName>
    <definedName name="BExW0FYP4WXY71CYUG40SUBG9UWU" localSheetId="0" hidden="1">#REF!</definedName>
    <definedName name="BExW0FYP4WXY71CYUG40SUBG9UWU" hidden="1">#REF!</definedName>
    <definedName name="BExW0MPJNQOJ7D6U780WU5XBL97X" localSheetId="5" hidden="1">#REF!</definedName>
    <definedName name="BExW0MPJNQOJ7D6U780WU5XBL97X" localSheetId="9" hidden="1">#REF!</definedName>
    <definedName name="BExW0MPJNQOJ7D6U780WU5XBL97X" localSheetId="6" hidden="1">#REF!</definedName>
    <definedName name="BExW0MPJNQOJ7D6U780WU5XBL97X" localSheetId="10" hidden="1">#REF!</definedName>
    <definedName name="BExW0MPJNQOJ7D6U780WU5XBL97X" localSheetId="13" hidden="1">#REF!</definedName>
    <definedName name="BExW0MPJNQOJ7D6U780WU5XBL97X" localSheetId="14" hidden="1">#REF!</definedName>
    <definedName name="BExW0MPJNQOJ7D6U780WU5XBL97X" localSheetId="16" hidden="1">#REF!</definedName>
    <definedName name="BExW0MPJNQOJ7D6U780WU5XBL97X" localSheetId="15" hidden="1">#REF!</definedName>
    <definedName name="BExW0MPJNQOJ7D6U780WU5XBL97X" localSheetId="18" hidden="1">#REF!</definedName>
    <definedName name="BExW0MPJNQOJ7D6U780WU5XBL97X" localSheetId="17" hidden="1">#REF!</definedName>
    <definedName name="BExW0MPJNQOJ7D6U780WU5XBL97X" localSheetId="2" hidden="1">#REF!</definedName>
    <definedName name="BExW0MPJNQOJ7D6U780WU5XBL97X" localSheetId="0" hidden="1">#REF!</definedName>
    <definedName name="BExW0MPJNQOJ7D6U780WU5XBL97X" hidden="1">#REF!</definedName>
    <definedName name="BExW0RI61B4VV0ARXTFVBAWRA1C5" localSheetId="5" hidden="1">#REF!</definedName>
    <definedName name="BExW0RI61B4VV0ARXTFVBAWRA1C5" localSheetId="9" hidden="1">#REF!</definedName>
    <definedName name="BExW0RI61B4VV0ARXTFVBAWRA1C5" localSheetId="6" hidden="1">#REF!</definedName>
    <definedName name="BExW0RI61B4VV0ARXTFVBAWRA1C5" localSheetId="10" hidden="1">#REF!</definedName>
    <definedName name="BExW0RI61B4VV0ARXTFVBAWRA1C5" localSheetId="13" hidden="1">#REF!</definedName>
    <definedName name="BExW0RI61B4VV0ARXTFVBAWRA1C5" localSheetId="14" hidden="1">#REF!</definedName>
    <definedName name="BExW0RI61B4VV0ARXTFVBAWRA1C5" localSheetId="16" hidden="1">#REF!</definedName>
    <definedName name="BExW0RI61B4VV0ARXTFVBAWRA1C5" localSheetId="15" hidden="1">#REF!</definedName>
    <definedName name="BExW0RI61B4VV0ARXTFVBAWRA1C5" localSheetId="18" hidden="1">#REF!</definedName>
    <definedName name="BExW0RI61B4VV0ARXTFVBAWRA1C5" localSheetId="17" hidden="1">#REF!</definedName>
    <definedName name="BExW0RI61B4VV0ARXTFVBAWRA1C5" localSheetId="2" hidden="1">#REF!</definedName>
    <definedName name="BExW0RI61B4VV0ARXTFVBAWRA1C5" localSheetId="0" hidden="1">#REF!</definedName>
    <definedName name="BExW0RI61B4VV0ARXTFVBAWRA1C5" hidden="1">#REF!</definedName>
    <definedName name="BExW0Y8T85LBE0WS6FPX6ILTX9ON" localSheetId="5" hidden="1">#REF!</definedName>
    <definedName name="BExW0Y8T85LBE0WS6FPX6ILTX9ON" localSheetId="9" hidden="1">#REF!</definedName>
    <definedName name="BExW0Y8T85LBE0WS6FPX6ILTX9ON" localSheetId="6" hidden="1">#REF!</definedName>
    <definedName name="BExW0Y8T85LBE0WS6FPX6ILTX9ON" localSheetId="10" hidden="1">#REF!</definedName>
    <definedName name="BExW0Y8T85LBE0WS6FPX6ILTX9ON" localSheetId="13" hidden="1">#REF!</definedName>
    <definedName name="BExW0Y8T85LBE0WS6FPX6ILTX9ON" localSheetId="14" hidden="1">#REF!</definedName>
    <definedName name="BExW0Y8T85LBE0WS6FPX6ILTX9ON" localSheetId="16" hidden="1">#REF!</definedName>
    <definedName name="BExW0Y8T85LBE0WS6FPX6ILTX9ON" localSheetId="15" hidden="1">#REF!</definedName>
    <definedName name="BExW0Y8T85LBE0WS6FPX6ILTX9ON" localSheetId="18" hidden="1">#REF!</definedName>
    <definedName name="BExW0Y8T85LBE0WS6FPX6ILTX9ON" localSheetId="17" hidden="1">#REF!</definedName>
    <definedName name="BExW0Y8T85LBE0WS6FPX6ILTX9ON" localSheetId="2" hidden="1">#REF!</definedName>
    <definedName name="BExW0Y8T85LBE0WS6FPX6ILTX9ON" localSheetId="0" hidden="1">#REF!</definedName>
    <definedName name="BExW0Y8T85LBE0WS6FPX6ILTX9ON" hidden="1">#REF!</definedName>
    <definedName name="BExW1BVUYQTKMOR56MW7RVRX4L1L" localSheetId="5" hidden="1">#REF!</definedName>
    <definedName name="BExW1BVUYQTKMOR56MW7RVRX4L1L" localSheetId="9" hidden="1">#REF!</definedName>
    <definedName name="BExW1BVUYQTKMOR56MW7RVRX4L1L" localSheetId="6" hidden="1">#REF!</definedName>
    <definedName name="BExW1BVUYQTKMOR56MW7RVRX4L1L" localSheetId="10" hidden="1">#REF!</definedName>
    <definedName name="BExW1BVUYQTKMOR56MW7RVRX4L1L" localSheetId="13" hidden="1">#REF!</definedName>
    <definedName name="BExW1BVUYQTKMOR56MW7RVRX4L1L" localSheetId="14" hidden="1">#REF!</definedName>
    <definedName name="BExW1BVUYQTKMOR56MW7RVRX4L1L" localSheetId="16" hidden="1">#REF!</definedName>
    <definedName name="BExW1BVUYQTKMOR56MW7RVRX4L1L" localSheetId="15" hidden="1">#REF!</definedName>
    <definedName name="BExW1BVUYQTKMOR56MW7RVRX4L1L" localSheetId="18" hidden="1">#REF!</definedName>
    <definedName name="BExW1BVUYQTKMOR56MW7RVRX4L1L" localSheetId="17" hidden="1">#REF!</definedName>
    <definedName name="BExW1BVUYQTKMOR56MW7RVRX4L1L" localSheetId="2" hidden="1">#REF!</definedName>
    <definedName name="BExW1BVUYQTKMOR56MW7RVRX4L1L" localSheetId="0" hidden="1">#REF!</definedName>
    <definedName name="BExW1BVUYQTKMOR56MW7RVRX4L1L" hidden="1">#REF!</definedName>
    <definedName name="BExW1F1220628FOMTW5UAATHRJHK" localSheetId="5" hidden="1">#REF!</definedName>
    <definedName name="BExW1F1220628FOMTW5UAATHRJHK" localSheetId="9" hidden="1">#REF!</definedName>
    <definedName name="BExW1F1220628FOMTW5UAATHRJHK" localSheetId="6" hidden="1">#REF!</definedName>
    <definedName name="BExW1F1220628FOMTW5UAATHRJHK" localSheetId="10" hidden="1">#REF!</definedName>
    <definedName name="BExW1F1220628FOMTW5UAATHRJHK" localSheetId="13" hidden="1">#REF!</definedName>
    <definedName name="BExW1F1220628FOMTW5UAATHRJHK" localSheetId="14" hidden="1">#REF!</definedName>
    <definedName name="BExW1F1220628FOMTW5UAATHRJHK" localSheetId="16" hidden="1">#REF!</definedName>
    <definedName name="BExW1F1220628FOMTW5UAATHRJHK" localSheetId="15" hidden="1">#REF!</definedName>
    <definedName name="BExW1F1220628FOMTW5UAATHRJHK" localSheetId="18" hidden="1">#REF!</definedName>
    <definedName name="BExW1F1220628FOMTW5UAATHRJHK" localSheetId="17" hidden="1">#REF!</definedName>
    <definedName name="BExW1F1220628FOMTW5UAATHRJHK" localSheetId="2" hidden="1">#REF!</definedName>
    <definedName name="BExW1F1220628FOMTW5UAATHRJHK" localSheetId="0" hidden="1">#REF!</definedName>
    <definedName name="BExW1F1220628FOMTW5UAATHRJHK" hidden="1">#REF!</definedName>
    <definedName name="BExW1PTHB0NZUF0GTD2J1UUL693E" localSheetId="5" hidden="1">#REF!</definedName>
    <definedName name="BExW1PTHB0NZUF0GTD2J1UUL693E" localSheetId="9" hidden="1">#REF!</definedName>
    <definedName name="BExW1PTHB0NZUF0GTD2J1UUL693E" localSheetId="6" hidden="1">#REF!</definedName>
    <definedName name="BExW1PTHB0NZUF0GTD2J1UUL693E" localSheetId="10" hidden="1">#REF!</definedName>
    <definedName name="BExW1PTHB0NZUF0GTD2J1UUL693E" localSheetId="13" hidden="1">#REF!</definedName>
    <definedName name="BExW1PTHB0NZUF0GTD2J1UUL693E" localSheetId="14" hidden="1">#REF!</definedName>
    <definedName name="BExW1PTHB0NZUF0GTD2J1UUL693E" localSheetId="16" hidden="1">#REF!</definedName>
    <definedName name="BExW1PTHB0NZUF0GTD2J1UUL693E" localSheetId="15" hidden="1">#REF!</definedName>
    <definedName name="BExW1PTHB0NZUF0GTD2J1UUL693E" localSheetId="18" hidden="1">#REF!</definedName>
    <definedName name="BExW1PTHB0NZUF0GTD2J1UUL693E" localSheetId="17" hidden="1">#REF!</definedName>
    <definedName name="BExW1PTHB0NZUF0GTD2J1UUL693E" localSheetId="2" hidden="1">#REF!</definedName>
    <definedName name="BExW1PTHB0NZUF0GTD2J1UUL693E" localSheetId="0" hidden="1">#REF!</definedName>
    <definedName name="BExW1PTHB0NZUF0GTD2J1UUL693E" hidden="1">#REF!</definedName>
    <definedName name="BExW1TKA0Z9OP2DTG50GZR5EG8C7" localSheetId="5" hidden="1">#REF!</definedName>
    <definedName name="BExW1TKA0Z9OP2DTG50GZR5EG8C7" localSheetId="9" hidden="1">#REF!</definedName>
    <definedName name="BExW1TKA0Z9OP2DTG50GZR5EG8C7" localSheetId="6" hidden="1">#REF!</definedName>
    <definedName name="BExW1TKA0Z9OP2DTG50GZR5EG8C7" localSheetId="10" hidden="1">#REF!</definedName>
    <definedName name="BExW1TKA0Z9OP2DTG50GZR5EG8C7" localSheetId="13" hidden="1">#REF!</definedName>
    <definedName name="BExW1TKA0Z9OP2DTG50GZR5EG8C7" localSheetId="14" hidden="1">#REF!</definedName>
    <definedName name="BExW1TKA0Z9OP2DTG50GZR5EG8C7" localSheetId="16" hidden="1">#REF!</definedName>
    <definedName name="BExW1TKA0Z9OP2DTG50GZR5EG8C7" localSheetId="15" hidden="1">#REF!</definedName>
    <definedName name="BExW1TKA0Z9OP2DTG50GZR5EG8C7" localSheetId="18" hidden="1">#REF!</definedName>
    <definedName name="BExW1TKA0Z9OP2DTG50GZR5EG8C7" localSheetId="17" hidden="1">#REF!</definedName>
    <definedName name="BExW1TKA0Z9OP2DTG50GZR5EG8C7" localSheetId="2" hidden="1">#REF!</definedName>
    <definedName name="BExW1TKA0Z9OP2DTG50GZR5EG8C7" localSheetId="0" hidden="1">#REF!</definedName>
    <definedName name="BExW1TKA0Z9OP2DTG50GZR5EG8C7" hidden="1">#REF!</definedName>
    <definedName name="BExW1U0JLKQ094DW5MMOI8UHO09V" localSheetId="5" hidden="1">#REF!</definedName>
    <definedName name="BExW1U0JLKQ094DW5MMOI8UHO09V" localSheetId="9" hidden="1">#REF!</definedName>
    <definedName name="BExW1U0JLKQ094DW5MMOI8UHO09V" localSheetId="6" hidden="1">#REF!</definedName>
    <definedName name="BExW1U0JLKQ094DW5MMOI8UHO09V" localSheetId="10" hidden="1">#REF!</definedName>
    <definedName name="BExW1U0JLKQ094DW5MMOI8UHO09V" localSheetId="13" hidden="1">#REF!</definedName>
    <definedName name="BExW1U0JLKQ094DW5MMOI8UHO09V" localSheetId="14" hidden="1">#REF!</definedName>
    <definedName name="BExW1U0JLKQ094DW5MMOI8UHO09V" localSheetId="16" hidden="1">#REF!</definedName>
    <definedName name="BExW1U0JLKQ094DW5MMOI8UHO09V" localSheetId="15" hidden="1">#REF!</definedName>
    <definedName name="BExW1U0JLKQ094DW5MMOI8UHO09V" localSheetId="18" hidden="1">#REF!</definedName>
    <definedName name="BExW1U0JLKQ094DW5MMOI8UHO09V" localSheetId="17" hidden="1">#REF!</definedName>
    <definedName name="BExW1U0JLKQ094DW5MMOI8UHO09V" localSheetId="2" hidden="1">#REF!</definedName>
    <definedName name="BExW1U0JLKQ094DW5MMOI8UHO09V" localSheetId="0" hidden="1">#REF!</definedName>
    <definedName name="BExW1U0JLKQ094DW5MMOI8UHO09V" hidden="1">#REF!</definedName>
    <definedName name="BExW1VNZHNB5P9V6232N0DQCE0WE" localSheetId="5" hidden="1">#REF!</definedName>
    <definedName name="BExW1VNZHNB5P9V6232N0DQCE0WE" localSheetId="9" hidden="1">#REF!</definedName>
    <definedName name="BExW1VNZHNB5P9V6232N0DQCE0WE" localSheetId="6" hidden="1">#REF!</definedName>
    <definedName name="BExW1VNZHNB5P9V6232N0DQCE0WE" localSheetId="10" hidden="1">#REF!</definedName>
    <definedName name="BExW1VNZHNB5P9V6232N0DQCE0WE" localSheetId="16" hidden="1">#REF!</definedName>
    <definedName name="BExW1VNZHNB5P9V6232N0DQCE0WE" localSheetId="15" hidden="1">#REF!</definedName>
    <definedName name="BExW1VNZHNB5P9V6232N0DQCE0WE" localSheetId="18" hidden="1">#REF!</definedName>
    <definedName name="BExW1VNZHNB5P9V6232N0DQCE0WE" localSheetId="17" hidden="1">#REF!</definedName>
    <definedName name="BExW1VNZHNB5P9V6232N0DQCE0WE" localSheetId="2" hidden="1">#REF!</definedName>
    <definedName name="BExW1VNZHNB5P9V6232N0DQCE0WE" localSheetId="0" hidden="1">#REF!</definedName>
    <definedName name="BExW1VNZHNB5P9V6232N0DQCE0WE" hidden="1">#REF!</definedName>
    <definedName name="BExW1WK6J1TDP29S3QDPTYZJBLIW" localSheetId="5" hidden="1">#REF!</definedName>
    <definedName name="BExW1WK6J1TDP29S3QDPTYZJBLIW" localSheetId="9" hidden="1">#REF!</definedName>
    <definedName name="BExW1WK6J1TDP29S3QDPTYZJBLIW" localSheetId="6" hidden="1">#REF!</definedName>
    <definedName name="BExW1WK6J1TDP29S3QDPTYZJBLIW" localSheetId="10" hidden="1">#REF!</definedName>
    <definedName name="BExW1WK6J1TDP29S3QDPTYZJBLIW" localSheetId="13" hidden="1">#REF!</definedName>
    <definedName name="BExW1WK6J1TDP29S3QDPTYZJBLIW" localSheetId="14" hidden="1">#REF!</definedName>
    <definedName name="BExW1WK6J1TDP29S3QDPTYZJBLIW" localSheetId="16" hidden="1">#REF!</definedName>
    <definedName name="BExW1WK6J1TDP29S3QDPTYZJBLIW" localSheetId="15" hidden="1">#REF!</definedName>
    <definedName name="BExW1WK6J1TDP29S3QDPTYZJBLIW" localSheetId="18" hidden="1">#REF!</definedName>
    <definedName name="BExW1WK6J1TDP29S3QDPTYZJBLIW" localSheetId="17" hidden="1">#REF!</definedName>
    <definedName name="BExW1WK6J1TDP29S3QDPTYZJBLIW" localSheetId="2" hidden="1">#REF!</definedName>
    <definedName name="BExW1WK6J1TDP29S3QDPTYZJBLIW" localSheetId="0" hidden="1">#REF!</definedName>
    <definedName name="BExW1WK6J1TDP29S3QDPTYZJBLIW" hidden="1">#REF!</definedName>
    <definedName name="BExW283NP9D366XFPXLGSCI5UB0L" localSheetId="5" hidden="1">#REF!</definedName>
    <definedName name="BExW283NP9D366XFPXLGSCI5UB0L" localSheetId="9" hidden="1">#REF!</definedName>
    <definedName name="BExW283NP9D366XFPXLGSCI5UB0L" localSheetId="6" hidden="1">#REF!</definedName>
    <definedName name="BExW283NP9D366XFPXLGSCI5UB0L" localSheetId="10" hidden="1">#REF!</definedName>
    <definedName name="BExW283NP9D366XFPXLGSCI5UB0L" localSheetId="13" hidden="1">#REF!</definedName>
    <definedName name="BExW283NP9D366XFPXLGSCI5UB0L" localSheetId="14" hidden="1">#REF!</definedName>
    <definedName name="BExW283NP9D366XFPXLGSCI5UB0L" localSheetId="16" hidden="1">#REF!</definedName>
    <definedName name="BExW283NP9D366XFPXLGSCI5UB0L" localSheetId="15" hidden="1">#REF!</definedName>
    <definedName name="BExW283NP9D366XFPXLGSCI5UB0L" localSheetId="18" hidden="1">#REF!</definedName>
    <definedName name="BExW283NP9D366XFPXLGSCI5UB0L" localSheetId="17" hidden="1">#REF!</definedName>
    <definedName name="BExW283NP9D366XFPXLGSCI5UB0L" localSheetId="2" hidden="1">#REF!</definedName>
    <definedName name="BExW283NP9D366XFPXLGSCI5UB0L" localSheetId="0" hidden="1">#REF!</definedName>
    <definedName name="BExW283NP9D366XFPXLGSCI5UB0L" hidden="1">#REF!</definedName>
    <definedName name="BExW2H3C8WJSBW5FGTFKVDVJC4CL" localSheetId="5" hidden="1">#REF!</definedName>
    <definedName name="BExW2H3C8WJSBW5FGTFKVDVJC4CL" localSheetId="9" hidden="1">#REF!</definedName>
    <definedName name="BExW2H3C8WJSBW5FGTFKVDVJC4CL" localSheetId="6" hidden="1">#REF!</definedName>
    <definedName name="BExW2H3C8WJSBW5FGTFKVDVJC4CL" localSheetId="10" hidden="1">#REF!</definedName>
    <definedName name="BExW2H3C8WJSBW5FGTFKVDVJC4CL" localSheetId="13" hidden="1">#REF!</definedName>
    <definedName name="BExW2H3C8WJSBW5FGTFKVDVJC4CL" localSheetId="14" hidden="1">#REF!</definedName>
    <definedName name="BExW2H3C8WJSBW5FGTFKVDVJC4CL" localSheetId="16" hidden="1">#REF!</definedName>
    <definedName name="BExW2H3C8WJSBW5FGTFKVDVJC4CL" localSheetId="15" hidden="1">#REF!</definedName>
    <definedName name="BExW2H3C8WJSBW5FGTFKVDVJC4CL" localSheetId="18" hidden="1">#REF!</definedName>
    <definedName name="BExW2H3C8WJSBW5FGTFKVDVJC4CL" localSheetId="17" hidden="1">#REF!</definedName>
    <definedName name="BExW2H3C8WJSBW5FGTFKVDVJC4CL" localSheetId="2" hidden="1">#REF!</definedName>
    <definedName name="BExW2H3C8WJSBW5FGTFKVDVJC4CL" localSheetId="0" hidden="1">#REF!</definedName>
    <definedName name="BExW2H3C8WJSBW5FGTFKVDVJC4CL" hidden="1">#REF!</definedName>
    <definedName name="BExW2MSCKPGF5K3I7TL4KF5ISUOL" localSheetId="5" hidden="1">#REF!</definedName>
    <definedName name="BExW2MSCKPGF5K3I7TL4KF5ISUOL" localSheetId="9" hidden="1">#REF!</definedName>
    <definedName name="BExW2MSCKPGF5K3I7TL4KF5ISUOL" localSheetId="6" hidden="1">#REF!</definedName>
    <definedName name="BExW2MSCKPGF5K3I7TL4KF5ISUOL" localSheetId="10" hidden="1">#REF!</definedName>
    <definedName name="BExW2MSCKPGF5K3I7TL4KF5ISUOL" localSheetId="13" hidden="1">#REF!</definedName>
    <definedName name="BExW2MSCKPGF5K3I7TL4KF5ISUOL" localSheetId="14" hidden="1">#REF!</definedName>
    <definedName name="BExW2MSCKPGF5K3I7TL4KF5ISUOL" localSheetId="16" hidden="1">#REF!</definedName>
    <definedName name="BExW2MSCKPGF5K3I7TL4KF5ISUOL" localSheetId="15" hidden="1">#REF!</definedName>
    <definedName name="BExW2MSCKPGF5K3I7TL4KF5ISUOL" localSheetId="18" hidden="1">#REF!</definedName>
    <definedName name="BExW2MSCKPGF5K3I7TL4KF5ISUOL" localSheetId="17" hidden="1">#REF!</definedName>
    <definedName name="BExW2MSCKPGF5K3I7TL4KF5ISUOL" localSheetId="2" hidden="1">#REF!</definedName>
    <definedName name="BExW2MSCKPGF5K3I7TL4KF5ISUOL" localSheetId="0" hidden="1">#REF!</definedName>
    <definedName name="BExW2MSCKPGF5K3I7TL4KF5ISUOL" hidden="1">#REF!</definedName>
    <definedName name="BExW2SMO90FU9W8DVVES6Q4E6BZR" localSheetId="5" hidden="1">#REF!</definedName>
    <definedName name="BExW2SMO90FU9W8DVVES6Q4E6BZR" localSheetId="9" hidden="1">#REF!</definedName>
    <definedName name="BExW2SMO90FU9W8DVVES6Q4E6BZR" localSheetId="6" hidden="1">#REF!</definedName>
    <definedName name="BExW2SMO90FU9W8DVVES6Q4E6BZR" localSheetId="10" hidden="1">#REF!</definedName>
    <definedName name="BExW2SMO90FU9W8DVVES6Q4E6BZR" localSheetId="13" hidden="1">#REF!</definedName>
    <definedName name="BExW2SMO90FU9W8DVVES6Q4E6BZR" localSheetId="14" hidden="1">#REF!</definedName>
    <definedName name="BExW2SMO90FU9W8DVVES6Q4E6BZR" localSheetId="16" hidden="1">#REF!</definedName>
    <definedName name="BExW2SMO90FU9W8DVVES6Q4E6BZR" localSheetId="15" hidden="1">#REF!</definedName>
    <definedName name="BExW2SMO90FU9W8DVVES6Q4E6BZR" localSheetId="18" hidden="1">#REF!</definedName>
    <definedName name="BExW2SMO90FU9W8DVVES6Q4E6BZR" localSheetId="17" hidden="1">#REF!</definedName>
    <definedName name="BExW2SMO90FU9W8DVVES6Q4E6BZR" localSheetId="2" hidden="1">#REF!</definedName>
    <definedName name="BExW2SMO90FU9W8DVVES6Q4E6BZR" localSheetId="0" hidden="1">#REF!</definedName>
    <definedName name="BExW2SMO90FU9W8DVVES6Q4E6BZR" hidden="1">#REF!</definedName>
    <definedName name="BExW36V9N91OHCUMGWJQL3I5P4JK" localSheetId="5" hidden="1">#REF!</definedName>
    <definedName name="BExW36V9N91OHCUMGWJQL3I5P4JK" localSheetId="9" hidden="1">#REF!</definedName>
    <definedName name="BExW36V9N91OHCUMGWJQL3I5P4JK" localSheetId="6" hidden="1">#REF!</definedName>
    <definedName name="BExW36V9N91OHCUMGWJQL3I5P4JK" localSheetId="10" hidden="1">#REF!</definedName>
    <definedName name="BExW36V9N91OHCUMGWJQL3I5P4JK" localSheetId="13" hidden="1">#REF!</definedName>
    <definedName name="BExW36V9N91OHCUMGWJQL3I5P4JK" localSheetId="14" hidden="1">#REF!</definedName>
    <definedName name="BExW36V9N91OHCUMGWJQL3I5P4JK" localSheetId="16" hidden="1">#REF!</definedName>
    <definedName name="BExW36V9N91OHCUMGWJQL3I5P4JK" localSheetId="15" hidden="1">#REF!</definedName>
    <definedName name="BExW36V9N91OHCUMGWJQL3I5P4JK" localSheetId="18" hidden="1">#REF!</definedName>
    <definedName name="BExW36V9N91OHCUMGWJQL3I5P4JK" localSheetId="17" hidden="1">#REF!</definedName>
    <definedName name="BExW36V9N91OHCUMGWJQL3I5P4JK" localSheetId="2" hidden="1">#REF!</definedName>
    <definedName name="BExW36V9N91OHCUMGWJQL3I5P4JK" localSheetId="0" hidden="1">#REF!</definedName>
    <definedName name="BExW36V9N91OHCUMGWJQL3I5P4JK" hidden="1">#REF!</definedName>
    <definedName name="BExW39V04HTFFQE7DAW9MAJT0NNF" localSheetId="5" hidden="1">#REF!</definedName>
    <definedName name="BExW39V04HTFFQE7DAW9MAJT0NNF" localSheetId="9" hidden="1">#REF!</definedName>
    <definedName name="BExW39V04HTFFQE7DAW9MAJT0NNF" localSheetId="6" hidden="1">#REF!</definedName>
    <definedName name="BExW39V04HTFFQE7DAW9MAJT0NNF" localSheetId="10" hidden="1">#REF!</definedName>
    <definedName name="BExW39V04HTFFQE7DAW9MAJT0NNF" localSheetId="13" hidden="1">#REF!</definedName>
    <definedName name="BExW39V04HTFFQE7DAW9MAJT0NNF" localSheetId="14" hidden="1">#REF!</definedName>
    <definedName name="BExW39V04HTFFQE7DAW9MAJT0NNF" localSheetId="16" hidden="1">#REF!</definedName>
    <definedName name="BExW39V04HTFFQE7DAW9MAJT0NNF" localSheetId="15" hidden="1">#REF!</definedName>
    <definedName name="BExW39V04HTFFQE7DAW9MAJT0NNF" localSheetId="18" hidden="1">#REF!</definedName>
    <definedName name="BExW39V04HTFFQE7DAW9MAJT0NNF" localSheetId="17" hidden="1">#REF!</definedName>
    <definedName name="BExW39V04HTFFQE7DAW9MAJT0NNF" localSheetId="2" hidden="1">#REF!</definedName>
    <definedName name="BExW39V04HTFFQE7DAW9MAJT0NNF" localSheetId="0" hidden="1">#REF!</definedName>
    <definedName name="BExW39V04HTFFQE7DAW9MAJT0NNF" hidden="1">#REF!</definedName>
    <definedName name="BExW3ECU6QPMV99AITCPHAG0CGYK" localSheetId="5" hidden="1">#REF!</definedName>
    <definedName name="BExW3ECU6QPMV99AITCPHAG0CGYK" localSheetId="9" hidden="1">#REF!</definedName>
    <definedName name="BExW3ECU6QPMV99AITCPHAG0CGYK" localSheetId="6" hidden="1">#REF!</definedName>
    <definedName name="BExW3ECU6QPMV99AITCPHAG0CGYK" localSheetId="10" hidden="1">#REF!</definedName>
    <definedName name="BExW3ECU6QPMV99AITCPHAG0CGYK" localSheetId="13" hidden="1">#REF!</definedName>
    <definedName name="BExW3ECU6QPMV99AITCPHAG0CGYK" localSheetId="14" hidden="1">#REF!</definedName>
    <definedName name="BExW3ECU6QPMV99AITCPHAG0CGYK" localSheetId="16" hidden="1">#REF!</definedName>
    <definedName name="BExW3ECU6QPMV99AITCPHAG0CGYK" localSheetId="15" hidden="1">#REF!</definedName>
    <definedName name="BExW3ECU6QPMV99AITCPHAG0CGYK" localSheetId="18" hidden="1">#REF!</definedName>
    <definedName name="BExW3ECU6QPMV99AITCPHAG0CGYK" localSheetId="17" hidden="1">#REF!</definedName>
    <definedName name="BExW3ECU6QPMV99AITCPHAG0CGYK" localSheetId="2" hidden="1">#REF!</definedName>
    <definedName name="BExW3ECU6QPMV99AITCPHAG0CGYK" localSheetId="0" hidden="1">#REF!</definedName>
    <definedName name="BExW3ECU6QPMV99AITCPHAG0CGYK" hidden="1">#REF!</definedName>
    <definedName name="BExW3EIBA1J9Q9NA9VCGZGRS8WV7" localSheetId="5" hidden="1">#REF!</definedName>
    <definedName name="BExW3EIBA1J9Q9NA9VCGZGRS8WV7" localSheetId="9" hidden="1">#REF!</definedName>
    <definedName name="BExW3EIBA1J9Q9NA9VCGZGRS8WV7" localSheetId="6" hidden="1">#REF!</definedName>
    <definedName name="BExW3EIBA1J9Q9NA9VCGZGRS8WV7" localSheetId="10" hidden="1">#REF!</definedName>
    <definedName name="BExW3EIBA1J9Q9NA9VCGZGRS8WV7" localSheetId="13" hidden="1">#REF!</definedName>
    <definedName name="BExW3EIBA1J9Q9NA9VCGZGRS8WV7" localSheetId="14" hidden="1">#REF!</definedName>
    <definedName name="BExW3EIBA1J9Q9NA9VCGZGRS8WV7" localSheetId="16" hidden="1">#REF!</definedName>
    <definedName name="BExW3EIBA1J9Q9NA9VCGZGRS8WV7" localSheetId="15" hidden="1">#REF!</definedName>
    <definedName name="BExW3EIBA1J9Q9NA9VCGZGRS8WV7" localSheetId="18" hidden="1">#REF!</definedName>
    <definedName name="BExW3EIBA1J9Q9NA9VCGZGRS8WV7" localSheetId="17" hidden="1">#REF!</definedName>
    <definedName name="BExW3EIBA1J9Q9NA9VCGZGRS8WV7" localSheetId="2" hidden="1">#REF!</definedName>
    <definedName name="BExW3EIBA1J9Q9NA9VCGZGRS8WV7" localSheetId="0" hidden="1">#REF!</definedName>
    <definedName name="BExW3EIBA1J9Q9NA9VCGZGRS8WV7" hidden="1">#REF!</definedName>
    <definedName name="BExW3FEO8FI8N6AGQKYEG4SQVJWB" localSheetId="5" hidden="1">#REF!</definedName>
    <definedName name="BExW3FEO8FI8N6AGQKYEG4SQVJWB" localSheetId="9" hidden="1">#REF!</definedName>
    <definedName name="BExW3FEO8FI8N6AGQKYEG4SQVJWB" localSheetId="6" hidden="1">#REF!</definedName>
    <definedName name="BExW3FEO8FI8N6AGQKYEG4SQVJWB" localSheetId="10" hidden="1">#REF!</definedName>
    <definedName name="BExW3FEO8FI8N6AGQKYEG4SQVJWB" localSheetId="13" hidden="1">#REF!</definedName>
    <definedName name="BExW3FEO8FI8N6AGQKYEG4SQVJWB" localSheetId="14" hidden="1">#REF!</definedName>
    <definedName name="BExW3FEO8FI8N6AGQKYEG4SQVJWB" localSheetId="16" hidden="1">#REF!</definedName>
    <definedName name="BExW3FEO8FI8N6AGQKYEG4SQVJWB" localSheetId="15" hidden="1">#REF!</definedName>
    <definedName name="BExW3FEO8FI8N6AGQKYEG4SQVJWB" localSheetId="18" hidden="1">#REF!</definedName>
    <definedName name="BExW3FEO8FI8N6AGQKYEG4SQVJWB" localSheetId="17" hidden="1">#REF!</definedName>
    <definedName name="BExW3FEO8FI8N6AGQKYEG4SQVJWB" localSheetId="2" hidden="1">#REF!</definedName>
    <definedName name="BExW3FEO8FI8N6AGQKYEG4SQVJWB" localSheetId="0" hidden="1">#REF!</definedName>
    <definedName name="BExW3FEO8FI8N6AGQKYEG4SQVJWB" hidden="1">#REF!</definedName>
    <definedName name="BExW3GB28STOMJUSZEIA7YKYNS4Y" localSheetId="5" hidden="1">#REF!</definedName>
    <definedName name="BExW3GB28STOMJUSZEIA7YKYNS4Y" localSheetId="9" hidden="1">#REF!</definedName>
    <definedName name="BExW3GB28STOMJUSZEIA7YKYNS4Y" localSheetId="6" hidden="1">#REF!</definedName>
    <definedName name="BExW3GB28STOMJUSZEIA7YKYNS4Y" localSheetId="10" hidden="1">#REF!</definedName>
    <definedName name="BExW3GB28STOMJUSZEIA7YKYNS4Y" localSheetId="13" hidden="1">#REF!</definedName>
    <definedName name="BExW3GB28STOMJUSZEIA7YKYNS4Y" localSheetId="14" hidden="1">#REF!</definedName>
    <definedName name="BExW3GB28STOMJUSZEIA7YKYNS4Y" localSheetId="16" hidden="1">#REF!</definedName>
    <definedName name="BExW3GB28STOMJUSZEIA7YKYNS4Y" localSheetId="15" hidden="1">#REF!</definedName>
    <definedName name="BExW3GB28STOMJUSZEIA7YKYNS4Y" localSheetId="18" hidden="1">#REF!</definedName>
    <definedName name="BExW3GB28STOMJUSZEIA7YKYNS4Y" localSheetId="17" hidden="1">#REF!</definedName>
    <definedName name="BExW3GB28STOMJUSZEIA7YKYNS4Y" localSheetId="2" hidden="1">#REF!</definedName>
    <definedName name="BExW3GB28STOMJUSZEIA7YKYNS4Y" localSheetId="0" hidden="1">#REF!</definedName>
    <definedName name="BExW3GB28STOMJUSZEIA7YKYNS4Y" hidden="1">#REF!</definedName>
    <definedName name="BExW3T1K638HT5E0Y8MMK108P5JT" localSheetId="5" hidden="1">#REF!</definedName>
    <definedName name="BExW3T1K638HT5E0Y8MMK108P5JT" localSheetId="9" hidden="1">#REF!</definedName>
    <definedName name="BExW3T1K638HT5E0Y8MMK108P5JT" localSheetId="6" hidden="1">#REF!</definedName>
    <definedName name="BExW3T1K638HT5E0Y8MMK108P5JT" localSheetId="10" hidden="1">#REF!</definedName>
    <definedName name="BExW3T1K638HT5E0Y8MMK108P5JT" localSheetId="13" hidden="1">#REF!</definedName>
    <definedName name="BExW3T1K638HT5E0Y8MMK108P5JT" localSheetId="14" hidden="1">#REF!</definedName>
    <definedName name="BExW3T1K638HT5E0Y8MMK108P5JT" localSheetId="16" hidden="1">#REF!</definedName>
    <definedName name="BExW3T1K638HT5E0Y8MMK108P5JT" localSheetId="15" hidden="1">#REF!</definedName>
    <definedName name="BExW3T1K638HT5E0Y8MMK108P5JT" localSheetId="18" hidden="1">#REF!</definedName>
    <definedName name="BExW3T1K638HT5E0Y8MMK108P5JT" localSheetId="17" hidden="1">#REF!</definedName>
    <definedName name="BExW3T1K638HT5E0Y8MMK108P5JT" localSheetId="2" hidden="1">#REF!</definedName>
    <definedName name="BExW3T1K638HT5E0Y8MMK108P5JT" localSheetId="0" hidden="1">#REF!</definedName>
    <definedName name="BExW3T1K638HT5E0Y8MMK108P5JT" hidden="1">#REF!</definedName>
    <definedName name="BExW3U3D6FTAFTK3Q7DSA9FY454Q" localSheetId="5" hidden="1">#REF!</definedName>
    <definedName name="BExW3U3D6FTAFTK3Q7DSA9FY454Q" localSheetId="9" hidden="1">#REF!</definedName>
    <definedName name="BExW3U3D6FTAFTK3Q7DSA9FY454Q" localSheetId="6" hidden="1">#REF!</definedName>
    <definedName name="BExW3U3D6FTAFTK3Q7DSA9FY454Q" localSheetId="10" hidden="1">#REF!</definedName>
    <definedName name="BExW3U3D6FTAFTK3Q7DSA9FY454Q" localSheetId="13" hidden="1">#REF!</definedName>
    <definedName name="BExW3U3D6FTAFTK3Q7DSA9FY454Q" localSheetId="14" hidden="1">#REF!</definedName>
    <definedName name="BExW3U3D6FTAFTK3Q7DSA9FY454Q" localSheetId="16" hidden="1">#REF!</definedName>
    <definedName name="BExW3U3D6FTAFTK3Q7DSA9FY454Q" localSheetId="15" hidden="1">#REF!</definedName>
    <definedName name="BExW3U3D6FTAFTK3Q7DSA9FY454Q" localSheetId="18" hidden="1">#REF!</definedName>
    <definedName name="BExW3U3D6FTAFTK3Q7DSA9FY454Q" localSheetId="17" hidden="1">#REF!</definedName>
    <definedName name="BExW3U3D6FTAFTK3Q7DSA9FY454Q" localSheetId="2" hidden="1">#REF!</definedName>
    <definedName name="BExW3U3D6FTAFTK3Q7DSA9FY454Q" localSheetId="0" hidden="1">#REF!</definedName>
    <definedName name="BExW3U3D6FTAFTK3Q7DSA9FY454Q" hidden="1">#REF!</definedName>
    <definedName name="BExW4217ZHL9VO39POSTJOD090WU" localSheetId="5" hidden="1">#REF!</definedName>
    <definedName name="BExW4217ZHL9VO39POSTJOD090WU" localSheetId="9" hidden="1">#REF!</definedName>
    <definedName name="BExW4217ZHL9VO39POSTJOD090WU" localSheetId="6" hidden="1">#REF!</definedName>
    <definedName name="BExW4217ZHL9VO39POSTJOD090WU" localSheetId="10" hidden="1">#REF!</definedName>
    <definedName name="BExW4217ZHL9VO39POSTJOD090WU" localSheetId="13" hidden="1">#REF!</definedName>
    <definedName name="BExW4217ZHL9VO39POSTJOD090WU" localSheetId="14" hidden="1">#REF!</definedName>
    <definedName name="BExW4217ZHL9VO39POSTJOD090WU" localSheetId="16" hidden="1">#REF!</definedName>
    <definedName name="BExW4217ZHL9VO39POSTJOD090WU" localSheetId="15" hidden="1">#REF!</definedName>
    <definedName name="BExW4217ZHL9VO39POSTJOD090WU" localSheetId="18" hidden="1">#REF!</definedName>
    <definedName name="BExW4217ZHL9VO39POSTJOD090WU" localSheetId="17" hidden="1">#REF!</definedName>
    <definedName name="BExW4217ZHL9VO39POSTJOD090WU" localSheetId="2" hidden="1">#REF!</definedName>
    <definedName name="BExW4217ZHL9VO39POSTJOD090WU" localSheetId="0" hidden="1">#REF!</definedName>
    <definedName name="BExW4217ZHL9VO39POSTJOD090WU" hidden="1">#REF!</definedName>
    <definedName name="BExW4GPW71EBF8XPS2QGVQHBCDX3" localSheetId="5" hidden="1">#REF!</definedName>
    <definedName name="BExW4GPW71EBF8XPS2QGVQHBCDX3" localSheetId="9" hidden="1">#REF!</definedName>
    <definedName name="BExW4GPW71EBF8XPS2QGVQHBCDX3" localSheetId="6" hidden="1">#REF!</definedName>
    <definedName name="BExW4GPW71EBF8XPS2QGVQHBCDX3" localSheetId="10" hidden="1">#REF!</definedName>
    <definedName name="BExW4GPW71EBF8XPS2QGVQHBCDX3" localSheetId="13" hidden="1">#REF!</definedName>
    <definedName name="BExW4GPW71EBF8XPS2QGVQHBCDX3" localSheetId="14" hidden="1">#REF!</definedName>
    <definedName name="BExW4GPW71EBF8XPS2QGVQHBCDX3" localSheetId="16" hidden="1">#REF!</definedName>
    <definedName name="BExW4GPW71EBF8XPS2QGVQHBCDX3" localSheetId="15" hidden="1">#REF!</definedName>
    <definedName name="BExW4GPW71EBF8XPS2QGVQHBCDX3" localSheetId="18" hidden="1">#REF!</definedName>
    <definedName name="BExW4GPW71EBF8XPS2QGVQHBCDX3" localSheetId="17" hidden="1">#REF!</definedName>
    <definedName name="BExW4GPW71EBF8XPS2QGVQHBCDX3" localSheetId="2" hidden="1">#REF!</definedName>
    <definedName name="BExW4GPW71EBF8XPS2QGVQHBCDX3" localSheetId="0" hidden="1">#REF!</definedName>
    <definedName name="BExW4GPW71EBF8XPS2QGVQHBCDX3" hidden="1">#REF!</definedName>
    <definedName name="BExW4JKC5837JBPCOJV337ZVYYY3" localSheetId="5" hidden="1">#REF!</definedName>
    <definedName name="BExW4JKC5837JBPCOJV337ZVYYY3" localSheetId="9" hidden="1">#REF!</definedName>
    <definedName name="BExW4JKC5837JBPCOJV337ZVYYY3" localSheetId="6" hidden="1">#REF!</definedName>
    <definedName name="BExW4JKC5837JBPCOJV337ZVYYY3" localSheetId="10" hidden="1">#REF!</definedName>
    <definedName name="BExW4JKC5837JBPCOJV337ZVYYY3" localSheetId="13" hidden="1">#REF!</definedName>
    <definedName name="BExW4JKC5837JBPCOJV337ZVYYY3" localSheetId="14" hidden="1">#REF!</definedName>
    <definedName name="BExW4JKC5837JBPCOJV337ZVYYY3" localSheetId="16" hidden="1">#REF!</definedName>
    <definedName name="BExW4JKC5837JBPCOJV337ZVYYY3" localSheetId="15" hidden="1">#REF!</definedName>
    <definedName name="BExW4JKC5837JBPCOJV337ZVYYY3" localSheetId="18" hidden="1">#REF!</definedName>
    <definedName name="BExW4JKC5837JBPCOJV337ZVYYY3" localSheetId="17" hidden="1">#REF!</definedName>
    <definedName name="BExW4JKC5837JBPCOJV337ZVYYY3" localSheetId="2" hidden="1">#REF!</definedName>
    <definedName name="BExW4JKC5837JBPCOJV337ZVYYY3" localSheetId="0" hidden="1">#REF!</definedName>
    <definedName name="BExW4JKC5837JBPCOJV337ZVYYY3" hidden="1">#REF!</definedName>
    <definedName name="BExW4O2DBZGV8KGBO9EB4BAXIH4Y" localSheetId="5" hidden="1">#REF!</definedName>
    <definedName name="BExW4O2DBZGV8KGBO9EB4BAXIH4Y" localSheetId="9" hidden="1">#REF!</definedName>
    <definedName name="BExW4O2DBZGV8KGBO9EB4BAXIH4Y" localSheetId="6" hidden="1">#REF!</definedName>
    <definedName name="BExW4O2DBZGV8KGBO9EB4BAXIH4Y" localSheetId="10" hidden="1">#REF!</definedName>
    <definedName name="BExW4O2DBZGV8KGBO9EB4BAXIH4Y" localSheetId="13" hidden="1">#REF!</definedName>
    <definedName name="BExW4O2DBZGV8KGBO9EB4BAXIH4Y" localSheetId="14" hidden="1">#REF!</definedName>
    <definedName name="BExW4O2DBZGV8KGBO9EB4BAXIH4Y" localSheetId="16" hidden="1">#REF!</definedName>
    <definedName name="BExW4O2DBZGV8KGBO9EB4BAXIH4Y" localSheetId="15" hidden="1">#REF!</definedName>
    <definedName name="BExW4O2DBZGV8KGBO9EB4BAXIH4Y" localSheetId="18" hidden="1">#REF!</definedName>
    <definedName name="BExW4O2DBZGV8KGBO9EB4BAXIH4Y" localSheetId="17" hidden="1">#REF!</definedName>
    <definedName name="BExW4O2DBZGV8KGBO9EB4BAXIH4Y" localSheetId="2" hidden="1">#REF!</definedName>
    <definedName name="BExW4O2DBZGV8KGBO9EB4BAXIH4Y" localSheetId="0" hidden="1">#REF!</definedName>
    <definedName name="BExW4O2DBZGV8KGBO9EB4BAXIH4Y" hidden="1">#REF!</definedName>
    <definedName name="BExW4QR9FV9MP5K610THBSM51RYO" localSheetId="5" hidden="1">#REF!</definedName>
    <definedName name="BExW4QR9FV9MP5K610THBSM51RYO" localSheetId="9" hidden="1">#REF!</definedName>
    <definedName name="BExW4QR9FV9MP5K610THBSM51RYO" localSheetId="6" hidden="1">#REF!</definedName>
    <definedName name="BExW4QR9FV9MP5K610THBSM51RYO" localSheetId="10" hidden="1">#REF!</definedName>
    <definedName name="BExW4QR9FV9MP5K610THBSM51RYO" localSheetId="13" hidden="1">#REF!</definedName>
    <definedName name="BExW4QR9FV9MP5K610THBSM51RYO" localSheetId="14" hidden="1">#REF!</definedName>
    <definedName name="BExW4QR9FV9MP5K610THBSM51RYO" localSheetId="16" hidden="1">#REF!</definedName>
    <definedName name="BExW4QR9FV9MP5K610THBSM51RYO" localSheetId="15" hidden="1">#REF!</definedName>
    <definedName name="BExW4QR9FV9MP5K610THBSM51RYO" localSheetId="18" hidden="1">#REF!</definedName>
    <definedName name="BExW4QR9FV9MP5K610THBSM51RYO" localSheetId="17" hidden="1">#REF!</definedName>
    <definedName name="BExW4QR9FV9MP5K610THBSM51RYO" localSheetId="2" hidden="1">#REF!</definedName>
    <definedName name="BExW4QR9FV9MP5K610THBSM51RYO" localSheetId="0" hidden="1">#REF!</definedName>
    <definedName name="BExW4QR9FV9MP5K610THBSM51RYO" hidden="1">#REF!</definedName>
    <definedName name="BExW4Z029R9E19ZENN3WEA3VDAD1" localSheetId="5" hidden="1">#REF!</definedName>
    <definedName name="BExW4Z029R9E19ZENN3WEA3VDAD1" localSheetId="9" hidden="1">#REF!</definedName>
    <definedName name="BExW4Z029R9E19ZENN3WEA3VDAD1" localSheetId="6" hidden="1">#REF!</definedName>
    <definedName name="BExW4Z029R9E19ZENN3WEA3VDAD1" localSheetId="10" hidden="1">#REF!</definedName>
    <definedName name="BExW4Z029R9E19ZENN3WEA3VDAD1" localSheetId="13" hidden="1">#REF!</definedName>
    <definedName name="BExW4Z029R9E19ZENN3WEA3VDAD1" localSheetId="14" hidden="1">#REF!</definedName>
    <definedName name="BExW4Z029R9E19ZENN3WEA3VDAD1" localSheetId="16" hidden="1">#REF!</definedName>
    <definedName name="BExW4Z029R9E19ZENN3WEA3VDAD1" localSheetId="15" hidden="1">#REF!</definedName>
    <definedName name="BExW4Z029R9E19ZENN3WEA3VDAD1" localSheetId="18" hidden="1">#REF!</definedName>
    <definedName name="BExW4Z029R9E19ZENN3WEA3VDAD1" localSheetId="17" hidden="1">#REF!</definedName>
    <definedName name="BExW4Z029R9E19ZENN3WEA3VDAD1" localSheetId="2" hidden="1">#REF!</definedName>
    <definedName name="BExW4Z029R9E19ZENN3WEA3VDAD1" localSheetId="0" hidden="1">#REF!</definedName>
    <definedName name="BExW4Z029R9E19ZENN3WEA3VDAD1" hidden="1">#REF!</definedName>
    <definedName name="BExW53SPLW3K0Y0ZVTM4NYF1B2YH" localSheetId="5" hidden="1">#REF!</definedName>
    <definedName name="BExW53SPLW3K0Y0ZVTM4NYF1B2YH" localSheetId="9" hidden="1">#REF!</definedName>
    <definedName name="BExW53SPLW3K0Y0ZVTM4NYF1B2YH" localSheetId="6" hidden="1">#REF!</definedName>
    <definedName name="BExW53SPLW3K0Y0ZVTM4NYF1B2YH" localSheetId="10" hidden="1">#REF!</definedName>
    <definedName name="BExW53SPLW3K0Y0ZVTM4NYF1B2YH" localSheetId="13" hidden="1">#REF!</definedName>
    <definedName name="BExW53SPLW3K0Y0ZVTM4NYF1B2YH" localSheetId="14" hidden="1">#REF!</definedName>
    <definedName name="BExW53SPLW3K0Y0ZVTM4NYF1B2YH" localSheetId="16" hidden="1">#REF!</definedName>
    <definedName name="BExW53SPLW3K0Y0ZVTM4NYF1B2YH" localSheetId="15" hidden="1">#REF!</definedName>
    <definedName name="BExW53SPLW3K0Y0ZVTM4NYF1B2YH" localSheetId="18" hidden="1">#REF!</definedName>
    <definedName name="BExW53SPLW3K0Y0ZVTM4NYF1B2YH" localSheetId="17" hidden="1">#REF!</definedName>
    <definedName name="BExW53SPLW3K0Y0ZVTM4NYF1B2YH" localSheetId="2" hidden="1">#REF!</definedName>
    <definedName name="BExW53SPLW3K0Y0ZVTM4NYF1B2YH" localSheetId="0" hidden="1">#REF!</definedName>
    <definedName name="BExW53SPLW3K0Y0ZVTM4NYF1B2YH" hidden="1">#REF!</definedName>
    <definedName name="BExW591F7X34FVKJ2OUT09PFUW1B" localSheetId="5" hidden="1">#REF!</definedName>
    <definedName name="BExW591F7X34FVKJ2OUT09PFUW1B" localSheetId="9" hidden="1">#REF!</definedName>
    <definedName name="BExW591F7X34FVKJ2OUT09PFUW1B" localSheetId="6" hidden="1">#REF!</definedName>
    <definedName name="BExW591F7X34FVKJ2OUT09PFUW1B" localSheetId="10" hidden="1">#REF!</definedName>
    <definedName name="BExW591F7X34FVKJ2OUT09PFUW1B" localSheetId="13" hidden="1">#REF!</definedName>
    <definedName name="BExW591F7X34FVKJ2OUT09PFUW1B" localSheetId="14" hidden="1">#REF!</definedName>
    <definedName name="BExW591F7X34FVKJ2OUT09PFUW1B" localSheetId="16" hidden="1">#REF!</definedName>
    <definedName name="BExW591F7X34FVKJ2OUT09PFUW1B" localSheetId="15" hidden="1">#REF!</definedName>
    <definedName name="BExW591F7X34FVKJ2OUT09PFUW1B" localSheetId="18" hidden="1">#REF!</definedName>
    <definedName name="BExW591F7X34FVKJ2OUT09PFUW1B" localSheetId="17" hidden="1">#REF!</definedName>
    <definedName name="BExW591F7X34FVKJ2OUT09PFUW1B" localSheetId="2" hidden="1">#REF!</definedName>
    <definedName name="BExW591F7X34FVKJ2OUT09PFUW1B" localSheetId="0" hidden="1">#REF!</definedName>
    <definedName name="BExW591F7X34FVKJ2OUT09PFUW1B" hidden="1">#REF!</definedName>
    <definedName name="BExW5AZNT6IAZGNF2C879ODHY1B8" localSheetId="5" hidden="1">#REF!</definedName>
    <definedName name="BExW5AZNT6IAZGNF2C879ODHY1B8" localSheetId="9" hidden="1">#REF!</definedName>
    <definedName name="BExW5AZNT6IAZGNF2C879ODHY1B8" localSheetId="6" hidden="1">#REF!</definedName>
    <definedName name="BExW5AZNT6IAZGNF2C879ODHY1B8" localSheetId="10" hidden="1">#REF!</definedName>
    <definedName name="BExW5AZNT6IAZGNF2C879ODHY1B8" localSheetId="13" hidden="1">#REF!</definedName>
    <definedName name="BExW5AZNT6IAZGNF2C879ODHY1B8" localSheetId="14" hidden="1">#REF!</definedName>
    <definedName name="BExW5AZNT6IAZGNF2C879ODHY1B8" localSheetId="16" hidden="1">#REF!</definedName>
    <definedName name="BExW5AZNT6IAZGNF2C879ODHY1B8" localSheetId="15" hidden="1">#REF!</definedName>
    <definedName name="BExW5AZNT6IAZGNF2C879ODHY1B8" localSheetId="18" hidden="1">#REF!</definedName>
    <definedName name="BExW5AZNT6IAZGNF2C879ODHY1B8" localSheetId="17" hidden="1">#REF!</definedName>
    <definedName name="BExW5AZNT6IAZGNF2C879ODHY1B8" localSheetId="2" hidden="1">#REF!</definedName>
    <definedName name="BExW5AZNT6IAZGNF2C879ODHY1B8" localSheetId="0" hidden="1">#REF!</definedName>
    <definedName name="BExW5AZNT6IAZGNF2C879ODHY1B8" hidden="1">#REF!</definedName>
    <definedName name="BExW5F6OUXHEWQU5VYE7W7P8DD78" localSheetId="5" hidden="1">#REF!</definedName>
    <definedName name="BExW5F6OUXHEWQU5VYE7W7P8DD78" localSheetId="9" hidden="1">#REF!</definedName>
    <definedName name="BExW5F6OUXHEWQU5VYE7W7P8DD78" localSheetId="6" hidden="1">#REF!</definedName>
    <definedName name="BExW5F6OUXHEWQU5VYE7W7P8DD78" localSheetId="10" hidden="1">#REF!</definedName>
    <definedName name="BExW5F6OUXHEWQU5VYE7W7P8DD78" localSheetId="13" hidden="1">#REF!</definedName>
    <definedName name="BExW5F6OUXHEWQU5VYE7W7P8DD78" localSheetId="14" hidden="1">#REF!</definedName>
    <definedName name="BExW5F6OUXHEWQU5VYE7W7P8DD78" localSheetId="16" hidden="1">#REF!</definedName>
    <definedName name="BExW5F6OUXHEWQU5VYE7W7P8DD78" localSheetId="15" hidden="1">#REF!</definedName>
    <definedName name="BExW5F6OUXHEWQU5VYE7W7P8DD78" localSheetId="18" hidden="1">#REF!</definedName>
    <definedName name="BExW5F6OUXHEWQU5VYE7W7P8DD78" localSheetId="17" hidden="1">#REF!</definedName>
    <definedName name="BExW5F6OUXHEWQU5VYE7W7P8DD78" localSheetId="2" hidden="1">#REF!</definedName>
    <definedName name="BExW5F6OUXHEWQU5VYE7W7P8DD78" localSheetId="0" hidden="1">#REF!</definedName>
    <definedName name="BExW5F6OUXHEWQU5VYE7W7P8DD78" hidden="1">#REF!</definedName>
    <definedName name="BExW5WPU27WD4NWZOT0ZEJIDLX5J" localSheetId="5" hidden="1">#REF!</definedName>
    <definedName name="BExW5WPU27WD4NWZOT0ZEJIDLX5J" localSheetId="9" hidden="1">#REF!</definedName>
    <definedName name="BExW5WPU27WD4NWZOT0ZEJIDLX5J" localSheetId="6" hidden="1">#REF!</definedName>
    <definedName name="BExW5WPU27WD4NWZOT0ZEJIDLX5J" localSheetId="10" hidden="1">#REF!</definedName>
    <definedName name="BExW5WPU27WD4NWZOT0ZEJIDLX5J" localSheetId="13" hidden="1">#REF!</definedName>
    <definedName name="BExW5WPU27WD4NWZOT0ZEJIDLX5J" localSheetId="14" hidden="1">#REF!</definedName>
    <definedName name="BExW5WPU27WD4NWZOT0ZEJIDLX5J" localSheetId="16" hidden="1">#REF!</definedName>
    <definedName name="BExW5WPU27WD4NWZOT0ZEJIDLX5J" localSheetId="15" hidden="1">#REF!</definedName>
    <definedName name="BExW5WPU27WD4NWZOT0ZEJIDLX5J" localSheetId="18" hidden="1">#REF!</definedName>
    <definedName name="BExW5WPU27WD4NWZOT0ZEJIDLX5J" localSheetId="17" hidden="1">#REF!</definedName>
    <definedName name="BExW5WPU27WD4NWZOT0ZEJIDLX5J" localSheetId="2" hidden="1">#REF!</definedName>
    <definedName name="BExW5WPU27WD4NWZOT0ZEJIDLX5J" localSheetId="0" hidden="1">#REF!</definedName>
    <definedName name="BExW5WPU27WD4NWZOT0ZEJIDLX5J" hidden="1">#REF!</definedName>
    <definedName name="BExW5YD97EMSUYC4KDEFH1FB4FY3" localSheetId="5" hidden="1">#REF!</definedName>
    <definedName name="BExW5YD97EMSUYC4KDEFH1FB4FY3" localSheetId="9" hidden="1">#REF!</definedName>
    <definedName name="BExW5YD97EMSUYC4KDEFH1FB4FY3" localSheetId="6" hidden="1">#REF!</definedName>
    <definedName name="BExW5YD97EMSUYC4KDEFH1FB4FY3" localSheetId="10" hidden="1">#REF!</definedName>
    <definedName name="BExW5YD97EMSUYC4KDEFH1FB4FY3" localSheetId="13" hidden="1">#REF!</definedName>
    <definedName name="BExW5YD97EMSUYC4KDEFH1FB4FY3" localSheetId="14" hidden="1">#REF!</definedName>
    <definedName name="BExW5YD97EMSUYC4KDEFH1FB4FY3" localSheetId="16" hidden="1">#REF!</definedName>
    <definedName name="BExW5YD97EMSUYC4KDEFH1FB4FY3" localSheetId="15" hidden="1">#REF!</definedName>
    <definedName name="BExW5YD97EMSUYC4KDEFH1FB4FY3" localSheetId="18" hidden="1">#REF!</definedName>
    <definedName name="BExW5YD97EMSUYC4KDEFH1FB4FY3" localSheetId="17" hidden="1">#REF!</definedName>
    <definedName name="BExW5YD97EMSUYC4KDEFH1FB4FY3" localSheetId="2" hidden="1">#REF!</definedName>
    <definedName name="BExW5YD97EMSUYC4KDEFH1FB4FY3" localSheetId="0" hidden="1">#REF!</definedName>
    <definedName name="BExW5YD97EMSUYC4KDEFH1FB4FY3" hidden="1">#REF!</definedName>
    <definedName name="BExW5Z469DSRWTA6T0KVLA7SMIPL" localSheetId="5" hidden="1">#REF!</definedName>
    <definedName name="BExW5Z469DSRWTA6T0KVLA7SMIPL" localSheetId="9" hidden="1">#REF!</definedName>
    <definedName name="BExW5Z469DSRWTA6T0KVLA7SMIPL" localSheetId="6" hidden="1">#REF!</definedName>
    <definedName name="BExW5Z469DSRWTA6T0KVLA7SMIPL" localSheetId="10" hidden="1">#REF!</definedName>
    <definedName name="BExW5Z469DSRWTA6T0KVLA7SMIPL" localSheetId="13" hidden="1">#REF!</definedName>
    <definedName name="BExW5Z469DSRWTA6T0KVLA7SMIPL" localSheetId="14" hidden="1">#REF!</definedName>
    <definedName name="BExW5Z469DSRWTA6T0KVLA7SMIPL" localSheetId="16" hidden="1">#REF!</definedName>
    <definedName name="BExW5Z469DSRWTA6T0KVLA7SMIPL" localSheetId="15" hidden="1">#REF!</definedName>
    <definedName name="BExW5Z469DSRWTA6T0KVLA7SMIPL" localSheetId="18" hidden="1">#REF!</definedName>
    <definedName name="BExW5Z469DSRWTA6T0KVLA7SMIPL" localSheetId="17" hidden="1">#REF!</definedName>
    <definedName name="BExW5Z469DSRWTA6T0KVLA7SMIPL" localSheetId="2" hidden="1">#REF!</definedName>
    <definedName name="BExW5Z469DSRWTA6T0KVLA7SMIPL" localSheetId="0" hidden="1">#REF!</definedName>
    <definedName name="BExW5Z469DSRWTA6T0KVLA7SMIPL" hidden="1">#REF!</definedName>
    <definedName name="BExW62ETJAPBX5X53FTGUCHZXI2K" localSheetId="5" hidden="1">#REF!</definedName>
    <definedName name="BExW62ETJAPBX5X53FTGUCHZXI2K" localSheetId="9" hidden="1">#REF!</definedName>
    <definedName name="BExW62ETJAPBX5X53FTGUCHZXI2K" localSheetId="6" hidden="1">#REF!</definedName>
    <definedName name="BExW62ETJAPBX5X53FTGUCHZXI2K" localSheetId="10" hidden="1">#REF!</definedName>
    <definedName name="BExW62ETJAPBX5X53FTGUCHZXI2K" localSheetId="13" hidden="1">#REF!</definedName>
    <definedName name="BExW62ETJAPBX5X53FTGUCHZXI2K" localSheetId="14" hidden="1">#REF!</definedName>
    <definedName name="BExW62ETJAPBX5X53FTGUCHZXI2K" localSheetId="16" hidden="1">#REF!</definedName>
    <definedName name="BExW62ETJAPBX5X53FTGUCHZXI2K" localSheetId="15" hidden="1">#REF!</definedName>
    <definedName name="BExW62ETJAPBX5X53FTGUCHZXI2K" localSheetId="18" hidden="1">#REF!</definedName>
    <definedName name="BExW62ETJAPBX5X53FTGUCHZXI2K" localSheetId="17" hidden="1">#REF!</definedName>
    <definedName name="BExW62ETJAPBX5X53FTGUCHZXI2K" localSheetId="2" hidden="1">#REF!</definedName>
    <definedName name="BExW62ETJAPBX5X53FTGUCHZXI2K" localSheetId="0" hidden="1">#REF!</definedName>
    <definedName name="BExW62ETJAPBX5X53FTGUCHZXI2K" hidden="1">#REF!</definedName>
    <definedName name="BExW660AV1TUV2XNUPD65RZR3QOO" localSheetId="5" hidden="1">#REF!</definedName>
    <definedName name="BExW660AV1TUV2XNUPD65RZR3QOO" localSheetId="9" hidden="1">#REF!</definedName>
    <definedName name="BExW660AV1TUV2XNUPD65RZR3QOO" localSheetId="6" hidden="1">#REF!</definedName>
    <definedName name="BExW660AV1TUV2XNUPD65RZR3QOO" localSheetId="10" hidden="1">#REF!</definedName>
    <definedName name="BExW660AV1TUV2XNUPD65RZR3QOO" localSheetId="13" hidden="1">#REF!</definedName>
    <definedName name="BExW660AV1TUV2XNUPD65RZR3QOO" localSheetId="14" hidden="1">#REF!</definedName>
    <definedName name="BExW660AV1TUV2XNUPD65RZR3QOO" localSheetId="16" hidden="1">#REF!</definedName>
    <definedName name="BExW660AV1TUV2XNUPD65RZR3QOO" localSheetId="15" hidden="1">#REF!</definedName>
    <definedName name="BExW660AV1TUV2XNUPD65RZR3QOO" localSheetId="18" hidden="1">#REF!</definedName>
    <definedName name="BExW660AV1TUV2XNUPD65RZR3QOO" localSheetId="17" hidden="1">#REF!</definedName>
    <definedName name="BExW660AV1TUV2XNUPD65RZR3QOO" localSheetId="2" hidden="1">#REF!</definedName>
    <definedName name="BExW660AV1TUV2XNUPD65RZR3QOO" localSheetId="0" hidden="1">#REF!</definedName>
    <definedName name="BExW660AV1TUV2XNUPD65RZR3QOO" hidden="1">#REF!</definedName>
    <definedName name="BExW66LVVZK656PQY1257QMHP2AY" localSheetId="5" hidden="1">#REF!</definedName>
    <definedName name="BExW66LVVZK656PQY1257QMHP2AY" localSheetId="9" hidden="1">#REF!</definedName>
    <definedName name="BExW66LVVZK656PQY1257QMHP2AY" localSheetId="6" hidden="1">#REF!</definedName>
    <definedName name="BExW66LVVZK656PQY1257QMHP2AY" localSheetId="10" hidden="1">#REF!</definedName>
    <definedName name="BExW66LVVZK656PQY1257QMHP2AY" localSheetId="13" hidden="1">#REF!</definedName>
    <definedName name="BExW66LVVZK656PQY1257QMHP2AY" localSheetId="14" hidden="1">#REF!</definedName>
    <definedName name="BExW66LVVZK656PQY1257QMHP2AY" localSheetId="16" hidden="1">#REF!</definedName>
    <definedName name="BExW66LVVZK656PQY1257QMHP2AY" localSheetId="15" hidden="1">#REF!</definedName>
    <definedName name="BExW66LVVZK656PQY1257QMHP2AY" localSheetId="18" hidden="1">#REF!</definedName>
    <definedName name="BExW66LVVZK656PQY1257QMHP2AY" localSheetId="17" hidden="1">#REF!</definedName>
    <definedName name="BExW66LVVZK656PQY1257QMHP2AY" localSheetId="2" hidden="1">#REF!</definedName>
    <definedName name="BExW66LVVZK656PQY1257QMHP2AY" localSheetId="0" hidden="1">#REF!</definedName>
    <definedName name="BExW66LVVZK656PQY1257QMHP2AY" hidden="1">#REF!</definedName>
    <definedName name="BExW6EJPHAP1TWT380AZLXNHR22P" localSheetId="5" hidden="1">#REF!</definedName>
    <definedName name="BExW6EJPHAP1TWT380AZLXNHR22P" localSheetId="9" hidden="1">#REF!</definedName>
    <definedName name="BExW6EJPHAP1TWT380AZLXNHR22P" localSheetId="6" hidden="1">#REF!</definedName>
    <definedName name="BExW6EJPHAP1TWT380AZLXNHR22P" localSheetId="10" hidden="1">#REF!</definedName>
    <definedName name="BExW6EJPHAP1TWT380AZLXNHR22P" localSheetId="13" hidden="1">#REF!</definedName>
    <definedName name="BExW6EJPHAP1TWT380AZLXNHR22P" localSheetId="14" hidden="1">#REF!</definedName>
    <definedName name="BExW6EJPHAP1TWT380AZLXNHR22P" localSheetId="16" hidden="1">#REF!</definedName>
    <definedName name="BExW6EJPHAP1TWT380AZLXNHR22P" localSheetId="15" hidden="1">#REF!</definedName>
    <definedName name="BExW6EJPHAP1TWT380AZLXNHR22P" localSheetId="18" hidden="1">#REF!</definedName>
    <definedName name="BExW6EJPHAP1TWT380AZLXNHR22P" localSheetId="17" hidden="1">#REF!</definedName>
    <definedName name="BExW6EJPHAP1TWT380AZLXNHR22P" localSheetId="2" hidden="1">#REF!</definedName>
    <definedName name="BExW6EJPHAP1TWT380AZLXNHR22P" localSheetId="0" hidden="1">#REF!</definedName>
    <definedName name="BExW6EJPHAP1TWT380AZLXNHR22P" hidden="1">#REF!</definedName>
    <definedName name="BExW6G1PJ38H10DVLL8WPQ736OEB" localSheetId="5" hidden="1">#REF!</definedName>
    <definedName name="BExW6G1PJ38H10DVLL8WPQ736OEB" localSheetId="9" hidden="1">#REF!</definedName>
    <definedName name="BExW6G1PJ38H10DVLL8WPQ736OEB" localSheetId="6" hidden="1">#REF!</definedName>
    <definedName name="BExW6G1PJ38H10DVLL8WPQ736OEB" localSheetId="10" hidden="1">#REF!</definedName>
    <definedName name="BExW6G1PJ38H10DVLL8WPQ736OEB" localSheetId="13" hidden="1">#REF!</definedName>
    <definedName name="BExW6G1PJ38H10DVLL8WPQ736OEB" localSheetId="14" hidden="1">#REF!</definedName>
    <definedName name="BExW6G1PJ38H10DVLL8WPQ736OEB" localSheetId="16" hidden="1">#REF!</definedName>
    <definedName name="BExW6G1PJ38H10DVLL8WPQ736OEB" localSheetId="15" hidden="1">#REF!</definedName>
    <definedName name="BExW6G1PJ38H10DVLL8WPQ736OEB" localSheetId="18" hidden="1">#REF!</definedName>
    <definedName name="BExW6G1PJ38H10DVLL8WPQ736OEB" localSheetId="17" hidden="1">#REF!</definedName>
    <definedName name="BExW6G1PJ38H10DVLL8WPQ736OEB" localSheetId="2" hidden="1">#REF!</definedName>
    <definedName name="BExW6G1PJ38H10DVLL8WPQ736OEB" localSheetId="0" hidden="1">#REF!</definedName>
    <definedName name="BExW6G1PJ38H10DVLL8WPQ736OEB" hidden="1">#REF!</definedName>
    <definedName name="BExW794A74Z5F2K8LVQLD6VSKXUE" localSheetId="5" hidden="1">#REF!</definedName>
    <definedName name="BExW794A74Z5F2K8LVQLD6VSKXUE" localSheetId="9" hidden="1">#REF!</definedName>
    <definedName name="BExW794A74Z5F2K8LVQLD6VSKXUE" localSheetId="6" hidden="1">#REF!</definedName>
    <definedName name="BExW794A74Z5F2K8LVQLD6VSKXUE" localSheetId="10" hidden="1">#REF!</definedName>
    <definedName name="BExW794A74Z5F2K8LVQLD6VSKXUE" localSheetId="13" hidden="1">#REF!</definedName>
    <definedName name="BExW794A74Z5F2K8LVQLD6VSKXUE" localSheetId="14" hidden="1">#REF!</definedName>
    <definedName name="BExW794A74Z5F2K8LVQLD6VSKXUE" localSheetId="16" hidden="1">#REF!</definedName>
    <definedName name="BExW794A74Z5F2K8LVQLD6VSKXUE" localSheetId="15" hidden="1">#REF!</definedName>
    <definedName name="BExW794A74Z5F2K8LVQLD6VSKXUE" localSheetId="18" hidden="1">#REF!</definedName>
    <definedName name="BExW794A74Z5F2K8LVQLD6VSKXUE" localSheetId="17" hidden="1">#REF!</definedName>
    <definedName name="BExW794A74Z5F2K8LVQLD6VSKXUE" localSheetId="2" hidden="1">#REF!</definedName>
    <definedName name="BExW794A74Z5F2K8LVQLD6VSKXUE" localSheetId="0" hidden="1">#REF!</definedName>
    <definedName name="BExW794A74Z5F2K8LVQLD6VSKXUE" hidden="1">#REF!</definedName>
    <definedName name="BExW7Q1TQ8E6G4WYYNSOMV43S95R" localSheetId="5" hidden="1">#REF!</definedName>
    <definedName name="BExW7Q1TQ8E6G4WYYNSOMV43S95R" localSheetId="9" hidden="1">#REF!</definedName>
    <definedName name="BExW7Q1TQ8E6G4WYYNSOMV43S95R" localSheetId="6" hidden="1">#REF!</definedName>
    <definedName name="BExW7Q1TQ8E6G4WYYNSOMV43S95R" localSheetId="10" hidden="1">#REF!</definedName>
    <definedName name="BExW7Q1TQ8E6G4WYYNSOMV43S95R" localSheetId="13" hidden="1">#REF!</definedName>
    <definedName name="BExW7Q1TQ8E6G4WYYNSOMV43S95R" localSheetId="14" hidden="1">#REF!</definedName>
    <definedName name="BExW7Q1TQ8E6G4WYYNSOMV43S95R" localSheetId="16" hidden="1">#REF!</definedName>
    <definedName name="BExW7Q1TQ8E6G4WYYNSOMV43S95R" localSheetId="15" hidden="1">#REF!</definedName>
    <definedName name="BExW7Q1TQ8E6G4WYYNSOMV43S95R" localSheetId="18" hidden="1">#REF!</definedName>
    <definedName name="BExW7Q1TQ8E6G4WYYNSOMV43S95R" localSheetId="17" hidden="1">#REF!</definedName>
    <definedName name="BExW7Q1TQ8E6G4WYYNSOMV43S95R" localSheetId="2" hidden="1">#REF!</definedName>
    <definedName name="BExW7Q1TQ8E6G4WYYNSOMV43S95R" localSheetId="0" hidden="1">#REF!</definedName>
    <definedName name="BExW7Q1TQ8E6G4WYYNSOMV43S95R" hidden="1">#REF!</definedName>
    <definedName name="BExW7XZTFZV0N9YM9S4PM74A5X2O" localSheetId="5" hidden="1">#REF!</definedName>
    <definedName name="BExW7XZTFZV0N9YM9S4PM74A5X2O" localSheetId="9" hidden="1">#REF!</definedName>
    <definedName name="BExW7XZTFZV0N9YM9S4PM74A5X2O" localSheetId="6" hidden="1">#REF!</definedName>
    <definedName name="BExW7XZTFZV0N9YM9S4PM74A5X2O" localSheetId="10" hidden="1">#REF!</definedName>
    <definedName name="BExW7XZTFZV0N9YM9S4PM74A5X2O" localSheetId="13" hidden="1">#REF!</definedName>
    <definedName name="BExW7XZTFZV0N9YM9S4PM74A5X2O" localSheetId="14" hidden="1">#REF!</definedName>
    <definedName name="BExW7XZTFZV0N9YM9S4PM74A5X2O" localSheetId="16" hidden="1">#REF!</definedName>
    <definedName name="BExW7XZTFZV0N9YM9S4PM74A5X2O" localSheetId="15" hidden="1">#REF!</definedName>
    <definedName name="BExW7XZTFZV0N9YM9S4PM74A5X2O" localSheetId="18" hidden="1">#REF!</definedName>
    <definedName name="BExW7XZTFZV0N9YM9S4PM74A5X2O" localSheetId="17" hidden="1">#REF!</definedName>
    <definedName name="BExW7XZTFZV0N9YM9S4PM74A5X2O" localSheetId="2" hidden="1">#REF!</definedName>
    <definedName name="BExW7XZTFZV0N9YM9S4PM74A5X2O" localSheetId="0" hidden="1">#REF!</definedName>
    <definedName name="BExW7XZTFZV0N9YM9S4PM74A5X2O" hidden="1">#REF!</definedName>
    <definedName name="BExW8K0SSIPSKBVP06IJ71600HJZ" localSheetId="5" hidden="1">#REF!</definedName>
    <definedName name="BExW8K0SSIPSKBVP06IJ71600HJZ" localSheetId="9" hidden="1">#REF!</definedName>
    <definedName name="BExW8K0SSIPSKBVP06IJ71600HJZ" localSheetId="6" hidden="1">#REF!</definedName>
    <definedName name="BExW8K0SSIPSKBVP06IJ71600HJZ" localSheetId="10" hidden="1">#REF!</definedName>
    <definedName name="BExW8K0SSIPSKBVP06IJ71600HJZ" localSheetId="13" hidden="1">#REF!</definedName>
    <definedName name="BExW8K0SSIPSKBVP06IJ71600HJZ" localSheetId="14" hidden="1">#REF!</definedName>
    <definedName name="BExW8K0SSIPSKBVP06IJ71600HJZ" localSheetId="16" hidden="1">#REF!</definedName>
    <definedName name="BExW8K0SSIPSKBVP06IJ71600HJZ" localSheetId="15" hidden="1">#REF!</definedName>
    <definedName name="BExW8K0SSIPSKBVP06IJ71600HJZ" localSheetId="18" hidden="1">#REF!</definedName>
    <definedName name="BExW8K0SSIPSKBVP06IJ71600HJZ" localSheetId="17" hidden="1">#REF!</definedName>
    <definedName name="BExW8K0SSIPSKBVP06IJ71600HJZ" localSheetId="2" hidden="1">#REF!</definedName>
    <definedName name="BExW8K0SSIPSKBVP06IJ71600HJZ" localSheetId="0" hidden="1">#REF!</definedName>
    <definedName name="BExW8K0SSIPSKBVP06IJ71600HJZ" hidden="1">#REF!</definedName>
    <definedName name="BExW8T0GVY3ZYO4ACSBLHS8SH895" localSheetId="5" hidden="1">#REF!</definedName>
    <definedName name="BExW8T0GVY3ZYO4ACSBLHS8SH895" localSheetId="9" hidden="1">#REF!</definedName>
    <definedName name="BExW8T0GVY3ZYO4ACSBLHS8SH895" localSheetId="6" hidden="1">#REF!</definedName>
    <definedName name="BExW8T0GVY3ZYO4ACSBLHS8SH895" localSheetId="10" hidden="1">#REF!</definedName>
    <definedName name="BExW8T0GVY3ZYO4ACSBLHS8SH895" localSheetId="13" hidden="1">#REF!</definedName>
    <definedName name="BExW8T0GVY3ZYO4ACSBLHS8SH895" localSheetId="14" hidden="1">#REF!</definedName>
    <definedName name="BExW8T0GVY3ZYO4ACSBLHS8SH895" localSheetId="16" hidden="1">#REF!</definedName>
    <definedName name="BExW8T0GVY3ZYO4ACSBLHS8SH895" localSheetId="15" hidden="1">#REF!</definedName>
    <definedName name="BExW8T0GVY3ZYO4ACSBLHS8SH895" localSheetId="18" hidden="1">#REF!</definedName>
    <definedName name="BExW8T0GVY3ZYO4ACSBLHS8SH895" localSheetId="17" hidden="1">#REF!</definedName>
    <definedName name="BExW8T0GVY3ZYO4ACSBLHS8SH895" localSheetId="2" hidden="1">#REF!</definedName>
    <definedName name="BExW8T0GVY3ZYO4ACSBLHS8SH895" localSheetId="0" hidden="1">#REF!</definedName>
    <definedName name="BExW8T0GVY3ZYO4ACSBLHS8SH895" hidden="1">#REF!</definedName>
    <definedName name="BExW8YEP73JMMU9HZ08PM4WHJQZ4" localSheetId="5" hidden="1">#REF!</definedName>
    <definedName name="BExW8YEP73JMMU9HZ08PM4WHJQZ4" localSheetId="9" hidden="1">#REF!</definedName>
    <definedName name="BExW8YEP73JMMU9HZ08PM4WHJQZ4" localSheetId="6" hidden="1">#REF!</definedName>
    <definedName name="BExW8YEP73JMMU9HZ08PM4WHJQZ4" localSheetId="10" hidden="1">#REF!</definedName>
    <definedName name="BExW8YEP73JMMU9HZ08PM4WHJQZ4" localSheetId="13" hidden="1">#REF!</definedName>
    <definedName name="BExW8YEP73JMMU9HZ08PM4WHJQZ4" localSheetId="14" hidden="1">#REF!</definedName>
    <definedName name="BExW8YEP73JMMU9HZ08PM4WHJQZ4" localSheetId="16" hidden="1">#REF!</definedName>
    <definedName name="BExW8YEP73JMMU9HZ08PM4WHJQZ4" localSheetId="15" hidden="1">#REF!</definedName>
    <definedName name="BExW8YEP73JMMU9HZ08PM4WHJQZ4" localSheetId="18" hidden="1">#REF!</definedName>
    <definedName name="BExW8YEP73JMMU9HZ08PM4WHJQZ4" localSheetId="17" hidden="1">#REF!</definedName>
    <definedName name="BExW8YEP73JMMU9HZ08PM4WHJQZ4" localSheetId="2" hidden="1">#REF!</definedName>
    <definedName name="BExW8YEP73JMMU9HZ08PM4WHJQZ4" localSheetId="0" hidden="1">#REF!</definedName>
    <definedName name="BExW8YEP73JMMU9HZ08PM4WHJQZ4" hidden="1">#REF!</definedName>
    <definedName name="BExW937AT53OZQRHNWQZ5BVH24IE" localSheetId="5" hidden="1">#REF!</definedName>
    <definedName name="BExW937AT53OZQRHNWQZ5BVH24IE" localSheetId="9" hidden="1">#REF!</definedName>
    <definedName name="BExW937AT53OZQRHNWQZ5BVH24IE" localSheetId="6" hidden="1">#REF!</definedName>
    <definedName name="BExW937AT53OZQRHNWQZ5BVH24IE" localSheetId="10" hidden="1">#REF!</definedName>
    <definedName name="BExW937AT53OZQRHNWQZ5BVH24IE" localSheetId="13" hidden="1">#REF!</definedName>
    <definedName name="BExW937AT53OZQRHNWQZ5BVH24IE" localSheetId="14" hidden="1">#REF!</definedName>
    <definedName name="BExW937AT53OZQRHNWQZ5BVH24IE" localSheetId="16" hidden="1">#REF!</definedName>
    <definedName name="BExW937AT53OZQRHNWQZ5BVH24IE" localSheetId="15" hidden="1">#REF!</definedName>
    <definedName name="BExW937AT53OZQRHNWQZ5BVH24IE" localSheetId="18" hidden="1">#REF!</definedName>
    <definedName name="BExW937AT53OZQRHNWQZ5BVH24IE" localSheetId="17" hidden="1">#REF!</definedName>
    <definedName name="BExW937AT53OZQRHNWQZ5BVH24IE" localSheetId="2" hidden="1">#REF!</definedName>
    <definedName name="BExW937AT53OZQRHNWQZ5BVH24IE" localSheetId="0" hidden="1">#REF!</definedName>
    <definedName name="BExW937AT53OZQRHNWQZ5BVH24IE" hidden="1">#REF!</definedName>
    <definedName name="BExW95LN5N0LYFFVP7GJEGDVDLF0" localSheetId="5" hidden="1">#REF!</definedName>
    <definedName name="BExW95LN5N0LYFFVP7GJEGDVDLF0" localSheetId="9" hidden="1">#REF!</definedName>
    <definedName name="BExW95LN5N0LYFFVP7GJEGDVDLF0" localSheetId="6" hidden="1">#REF!</definedName>
    <definedName name="BExW95LN5N0LYFFVP7GJEGDVDLF0" localSheetId="10" hidden="1">#REF!</definedName>
    <definedName name="BExW95LN5N0LYFFVP7GJEGDVDLF0" localSheetId="13" hidden="1">#REF!</definedName>
    <definedName name="BExW95LN5N0LYFFVP7GJEGDVDLF0" localSheetId="14" hidden="1">#REF!</definedName>
    <definedName name="BExW95LN5N0LYFFVP7GJEGDVDLF0" localSheetId="16" hidden="1">#REF!</definedName>
    <definedName name="BExW95LN5N0LYFFVP7GJEGDVDLF0" localSheetId="15" hidden="1">#REF!</definedName>
    <definedName name="BExW95LN5N0LYFFVP7GJEGDVDLF0" localSheetId="18" hidden="1">#REF!</definedName>
    <definedName name="BExW95LN5N0LYFFVP7GJEGDVDLF0" localSheetId="17" hidden="1">#REF!</definedName>
    <definedName name="BExW95LN5N0LYFFVP7GJEGDVDLF0" localSheetId="2" hidden="1">#REF!</definedName>
    <definedName name="BExW95LN5N0LYFFVP7GJEGDVDLF0" localSheetId="0" hidden="1">#REF!</definedName>
    <definedName name="BExW95LN5N0LYFFVP7GJEGDVDLF0" hidden="1">#REF!</definedName>
    <definedName name="BExW967733Q8RAJOHR2GJ3HO8JIW" localSheetId="5" hidden="1">#REF!</definedName>
    <definedName name="BExW967733Q8RAJOHR2GJ3HO8JIW" localSheetId="9" hidden="1">#REF!</definedName>
    <definedName name="BExW967733Q8RAJOHR2GJ3HO8JIW" localSheetId="6" hidden="1">#REF!</definedName>
    <definedName name="BExW967733Q8RAJOHR2GJ3HO8JIW" localSheetId="10" hidden="1">#REF!</definedName>
    <definedName name="BExW967733Q8RAJOHR2GJ3HO8JIW" localSheetId="13" hidden="1">#REF!</definedName>
    <definedName name="BExW967733Q8RAJOHR2GJ3HO8JIW" localSheetId="14" hidden="1">#REF!</definedName>
    <definedName name="BExW967733Q8RAJOHR2GJ3HO8JIW" localSheetId="16" hidden="1">#REF!</definedName>
    <definedName name="BExW967733Q8RAJOHR2GJ3HO8JIW" localSheetId="15" hidden="1">#REF!</definedName>
    <definedName name="BExW967733Q8RAJOHR2GJ3HO8JIW" localSheetId="18" hidden="1">#REF!</definedName>
    <definedName name="BExW967733Q8RAJOHR2GJ3HO8JIW" localSheetId="17" hidden="1">#REF!</definedName>
    <definedName name="BExW967733Q8RAJOHR2GJ3HO8JIW" localSheetId="2" hidden="1">#REF!</definedName>
    <definedName name="BExW967733Q8RAJOHR2GJ3HO8JIW" localSheetId="0" hidden="1">#REF!</definedName>
    <definedName name="BExW967733Q8RAJOHR2GJ3HO8JIW" hidden="1">#REF!</definedName>
    <definedName name="BExW9POK1KIOI0ALS5MZIKTDIYMA" localSheetId="5" hidden="1">#REF!</definedName>
    <definedName name="BExW9POK1KIOI0ALS5MZIKTDIYMA" localSheetId="9" hidden="1">#REF!</definedName>
    <definedName name="BExW9POK1KIOI0ALS5MZIKTDIYMA" localSheetId="6" hidden="1">#REF!</definedName>
    <definedName name="BExW9POK1KIOI0ALS5MZIKTDIYMA" localSheetId="10" hidden="1">#REF!</definedName>
    <definedName name="BExW9POK1KIOI0ALS5MZIKTDIYMA" localSheetId="13" hidden="1">#REF!</definedName>
    <definedName name="BExW9POK1KIOI0ALS5MZIKTDIYMA" localSheetId="14" hidden="1">#REF!</definedName>
    <definedName name="BExW9POK1KIOI0ALS5MZIKTDIYMA" localSheetId="16" hidden="1">#REF!</definedName>
    <definedName name="BExW9POK1KIOI0ALS5MZIKTDIYMA" localSheetId="15" hidden="1">#REF!</definedName>
    <definedName name="BExW9POK1KIOI0ALS5MZIKTDIYMA" localSheetId="18" hidden="1">#REF!</definedName>
    <definedName name="BExW9POK1KIOI0ALS5MZIKTDIYMA" localSheetId="17" hidden="1">#REF!</definedName>
    <definedName name="BExW9POK1KIOI0ALS5MZIKTDIYMA" localSheetId="2" hidden="1">#REF!</definedName>
    <definedName name="BExW9POK1KIOI0ALS5MZIKTDIYMA" localSheetId="0" hidden="1">#REF!</definedName>
    <definedName name="BExW9POK1KIOI0ALS5MZIKTDIYMA" hidden="1">#REF!</definedName>
    <definedName name="BExXLDE6PN4ESWT3LXJNQCY94NE4" localSheetId="5" hidden="1">#REF!</definedName>
    <definedName name="BExXLDE6PN4ESWT3LXJNQCY94NE4" localSheetId="9" hidden="1">#REF!</definedName>
    <definedName name="BExXLDE6PN4ESWT3LXJNQCY94NE4" localSheetId="6" hidden="1">#REF!</definedName>
    <definedName name="BExXLDE6PN4ESWT3LXJNQCY94NE4" localSheetId="10" hidden="1">#REF!</definedName>
    <definedName name="BExXLDE6PN4ESWT3LXJNQCY94NE4" localSheetId="13" hidden="1">#REF!</definedName>
    <definedName name="BExXLDE6PN4ESWT3LXJNQCY94NE4" localSheetId="14" hidden="1">#REF!</definedName>
    <definedName name="BExXLDE6PN4ESWT3LXJNQCY94NE4" localSheetId="16" hidden="1">#REF!</definedName>
    <definedName name="BExXLDE6PN4ESWT3LXJNQCY94NE4" localSheetId="15" hidden="1">#REF!</definedName>
    <definedName name="BExXLDE6PN4ESWT3LXJNQCY94NE4" localSheetId="18" hidden="1">#REF!</definedName>
    <definedName name="BExXLDE6PN4ESWT3LXJNQCY94NE4" localSheetId="17" hidden="1">#REF!</definedName>
    <definedName name="BExXLDE6PN4ESWT3LXJNQCY94NE4" localSheetId="2" hidden="1">#REF!</definedName>
    <definedName name="BExXLDE6PN4ESWT3LXJNQCY94NE4" localSheetId="0" hidden="1">#REF!</definedName>
    <definedName name="BExXLDE6PN4ESWT3LXJNQCY94NE4" hidden="1">#REF!</definedName>
    <definedName name="BExXLQVPK2H3IF0NDDA5CT612EUK" localSheetId="5" hidden="1">#REF!</definedName>
    <definedName name="BExXLQVPK2H3IF0NDDA5CT612EUK" localSheetId="9" hidden="1">#REF!</definedName>
    <definedName name="BExXLQVPK2H3IF0NDDA5CT612EUK" localSheetId="6" hidden="1">#REF!</definedName>
    <definedName name="BExXLQVPK2H3IF0NDDA5CT612EUK" localSheetId="10" hidden="1">#REF!</definedName>
    <definedName name="BExXLQVPK2H3IF0NDDA5CT612EUK" localSheetId="13" hidden="1">#REF!</definedName>
    <definedName name="BExXLQVPK2H3IF0NDDA5CT612EUK" localSheetId="14" hidden="1">#REF!</definedName>
    <definedName name="BExXLQVPK2H3IF0NDDA5CT612EUK" localSheetId="16" hidden="1">#REF!</definedName>
    <definedName name="BExXLQVPK2H3IF0NDDA5CT612EUK" localSheetId="15" hidden="1">#REF!</definedName>
    <definedName name="BExXLQVPK2H3IF0NDDA5CT612EUK" localSheetId="18" hidden="1">#REF!</definedName>
    <definedName name="BExXLQVPK2H3IF0NDDA5CT612EUK" localSheetId="17" hidden="1">#REF!</definedName>
    <definedName name="BExXLQVPK2H3IF0NDDA5CT612EUK" localSheetId="2" hidden="1">#REF!</definedName>
    <definedName name="BExXLQVPK2H3IF0NDDA5CT612EUK" localSheetId="0" hidden="1">#REF!</definedName>
    <definedName name="BExXLQVPK2H3IF0NDDA5CT612EUK" hidden="1">#REF!</definedName>
    <definedName name="BExXLR6IO70TYTACKQH9M5PGV24J" localSheetId="5" hidden="1">#REF!</definedName>
    <definedName name="BExXLR6IO70TYTACKQH9M5PGV24J" localSheetId="9" hidden="1">#REF!</definedName>
    <definedName name="BExXLR6IO70TYTACKQH9M5PGV24J" localSheetId="6" hidden="1">#REF!</definedName>
    <definedName name="BExXLR6IO70TYTACKQH9M5PGV24J" localSheetId="10" hidden="1">#REF!</definedName>
    <definedName name="BExXLR6IO70TYTACKQH9M5PGV24J" localSheetId="13" hidden="1">#REF!</definedName>
    <definedName name="BExXLR6IO70TYTACKQH9M5PGV24J" localSheetId="14" hidden="1">#REF!</definedName>
    <definedName name="BExXLR6IO70TYTACKQH9M5PGV24J" localSheetId="16" hidden="1">#REF!</definedName>
    <definedName name="BExXLR6IO70TYTACKQH9M5PGV24J" localSheetId="15" hidden="1">#REF!</definedName>
    <definedName name="BExXLR6IO70TYTACKQH9M5PGV24J" localSheetId="18" hidden="1">#REF!</definedName>
    <definedName name="BExXLR6IO70TYTACKQH9M5PGV24J" localSheetId="17" hidden="1">#REF!</definedName>
    <definedName name="BExXLR6IO70TYTACKQH9M5PGV24J" localSheetId="2" hidden="1">#REF!</definedName>
    <definedName name="BExXLR6IO70TYTACKQH9M5PGV24J" localSheetId="0" hidden="1">#REF!</definedName>
    <definedName name="BExXLR6IO70TYTACKQH9M5PGV24J" hidden="1">#REF!</definedName>
    <definedName name="BExXM065WOLYRYHGHOJE0OOFXA4M" localSheetId="5" hidden="1">#REF!</definedName>
    <definedName name="BExXM065WOLYRYHGHOJE0OOFXA4M" localSheetId="9" hidden="1">#REF!</definedName>
    <definedName name="BExXM065WOLYRYHGHOJE0OOFXA4M" localSheetId="6" hidden="1">#REF!</definedName>
    <definedName name="BExXM065WOLYRYHGHOJE0OOFXA4M" localSheetId="10" hidden="1">#REF!</definedName>
    <definedName name="BExXM065WOLYRYHGHOJE0OOFXA4M" localSheetId="13" hidden="1">#REF!</definedName>
    <definedName name="BExXM065WOLYRYHGHOJE0OOFXA4M" localSheetId="14" hidden="1">#REF!</definedName>
    <definedName name="BExXM065WOLYRYHGHOJE0OOFXA4M" localSheetId="16" hidden="1">#REF!</definedName>
    <definedName name="BExXM065WOLYRYHGHOJE0OOFXA4M" localSheetId="15" hidden="1">#REF!</definedName>
    <definedName name="BExXM065WOLYRYHGHOJE0OOFXA4M" localSheetId="18" hidden="1">#REF!</definedName>
    <definedName name="BExXM065WOLYRYHGHOJE0OOFXA4M" localSheetId="17" hidden="1">#REF!</definedName>
    <definedName name="BExXM065WOLYRYHGHOJE0OOFXA4M" localSheetId="2" hidden="1">#REF!</definedName>
    <definedName name="BExXM065WOLYRYHGHOJE0OOFXA4M" localSheetId="0" hidden="1">#REF!</definedName>
    <definedName name="BExXM065WOLYRYHGHOJE0OOFXA4M" hidden="1">#REF!</definedName>
    <definedName name="BExXM3GUNXVDM82KUR17NNUMQCNI" localSheetId="5" hidden="1">#REF!</definedName>
    <definedName name="BExXM3GUNXVDM82KUR17NNUMQCNI" localSheetId="9" hidden="1">#REF!</definedName>
    <definedName name="BExXM3GUNXVDM82KUR17NNUMQCNI" localSheetId="6" hidden="1">#REF!</definedName>
    <definedName name="BExXM3GUNXVDM82KUR17NNUMQCNI" localSheetId="10" hidden="1">#REF!</definedName>
    <definedName name="BExXM3GUNXVDM82KUR17NNUMQCNI" localSheetId="13" hidden="1">#REF!</definedName>
    <definedName name="BExXM3GUNXVDM82KUR17NNUMQCNI" localSheetId="14" hidden="1">#REF!</definedName>
    <definedName name="BExXM3GUNXVDM82KUR17NNUMQCNI" localSheetId="16" hidden="1">#REF!</definedName>
    <definedName name="BExXM3GUNXVDM82KUR17NNUMQCNI" localSheetId="15" hidden="1">#REF!</definedName>
    <definedName name="BExXM3GUNXVDM82KUR17NNUMQCNI" localSheetId="18" hidden="1">#REF!</definedName>
    <definedName name="BExXM3GUNXVDM82KUR17NNUMQCNI" localSheetId="17" hidden="1">#REF!</definedName>
    <definedName name="BExXM3GUNXVDM82KUR17NNUMQCNI" localSheetId="2" hidden="1">#REF!</definedName>
    <definedName name="BExXM3GUNXVDM82KUR17NNUMQCNI" localSheetId="0" hidden="1">#REF!</definedName>
    <definedName name="BExXM3GUNXVDM82KUR17NNUMQCNI" hidden="1">#REF!</definedName>
    <definedName name="BExXMA28M8SH7MKIGETSDA72WUIZ" localSheetId="5" hidden="1">#REF!</definedName>
    <definedName name="BExXMA28M8SH7MKIGETSDA72WUIZ" localSheetId="9" hidden="1">#REF!</definedName>
    <definedName name="BExXMA28M8SH7MKIGETSDA72WUIZ" localSheetId="6" hidden="1">#REF!</definedName>
    <definedName name="BExXMA28M8SH7MKIGETSDA72WUIZ" localSheetId="10" hidden="1">#REF!</definedName>
    <definedName name="BExXMA28M8SH7MKIGETSDA72WUIZ" localSheetId="13" hidden="1">#REF!</definedName>
    <definedName name="BExXMA28M8SH7MKIGETSDA72WUIZ" localSheetId="14" hidden="1">#REF!</definedName>
    <definedName name="BExXMA28M8SH7MKIGETSDA72WUIZ" localSheetId="16" hidden="1">#REF!</definedName>
    <definedName name="BExXMA28M8SH7MKIGETSDA72WUIZ" localSheetId="15" hidden="1">#REF!</definedName>
    <definedName name="BExXMA28M8SH7MKIGETSDA72WUIZ" localSheetId="18" hidden="1">#REF!</definedName>
    <definedName name="BExXMA28M8SH7MKIGETSDA72WUIZ" localSheetId="17" hidden="1">#REF!</definedName>
    <definedName name="BExXMA28M8SH7MKIGETSDA72WUIZ" localSheetId="2" hidden="1">#REF!</definedName>
    <definedName name="BExXMA28M8SH7MKIGETSDA72WUIZ" localSheetId="0" hidden="1">#REF!</definedName>
    <definedName name="BExXMA28M8SH7MKIGETSDA72WUIZ" hidden="1">#REF!</definedName>
    <definedName name="BExXMOLHIAHDLFSA31PUB36SC3I9" localSheetId="5" hidden="1">#REF!</definedName>
    <definedName name="BExXMOLHIAHDLFSA31PUB36SC3I9" localSheetId="9" hidden="1">#REF!</definedName>
    <definedName name="BExXMOLHIAHDLFSA31PUB36SC3I9" localSheetId="6" hidden="1">#REF!</definedName>
    <definedName name="BExXMOLHIAHDLFSA31PUB36SC3I9" localSheetId="10" hidden="1">#REF!</definedName>
    <definedName name="BExXMOLHIAHDLFSA31PUB36SC3I9" localSheetId="13" hidden="1">#REF!</definedName>
    <definedName name="BExXMOLHIAHDLFSA31PUB36SC3I9" localSheetId="14" hidden="1">#REF!</definedName>
    <definedName name="BExXMOLHIAHDLFSA31PUB36SC3I9" localSheetId="16" hidden="1">#REF!</definedName>
    <definedName name="BExXMOLHIAHDLFSA31PUB36SC3I9" localSheetId="15" hidden="1">#REF!</definedName>
    <definedName name="BExXMOLHIAHDLFSA31PUB36SC3I9" localSheetId="18" hidden="1">#REF!</definedName>
    <definedName name="BExXMOLHIAHDLFSA31PUB36SC3I9" localSheetId="17" hidden="1">#REF!</definedName>
    <definedName name="BExXMOLHIAHDLFSA31PUB36SC3I9" localSheetId="2" hidden="1">#REF!</definedName>
    <definedName name="BExXMOLHIAHDLFSA31PUB36SC3I9" localSheetId="0" hidden="1">#REF!</definedName>
    <definedName name="BExXMOLHIAHDLFSA31PUB36SC3I9" hidden="1">#REF!</definedName>
    <definedName name="BExXMT8T5Z3M2JBQN65X2LKH0YQI" localSheetId="5" hidden="1">#REF!</definedName>
    <definedName name="BExXMT8T5Z3M2JBQN65X2LKH0YQI" localSheetId="9" hidden="1">#REF!</definedName>
    <definedName name="BExXMT8T5Z3M2JBQN65X2LKH0YQI" localSheetId="6" hidden="1">#REF!</definedName>
    <definedName name="BExXMT8T5Z3M2JBQN65X2LKH0YQI" localSheetId="10" hidden="1">#REF!</definedName>
    <definedName name="BExXMT8T5Z3M2JBQN65X2LKH0YQI" localSheetId="13" hidden="1">#REF!</definedName>
    <definedName name="BExXMT8T5Z3M2JBQN65X2LKH0YQI" localSheetId="14" hidden="1">#REF!</definedName>
    <definedName name="BExXMT8T5Z3M2JBQN65X2LKH0YQI" localSheetId="16" hidden="1">#REF!</definedName>
    <definedName name="BExXMT8T5Z3M2JBQN65X2LKH0YQI" localSheetId="15" hidden="1">#REF!</definedName>
    <definedName name="BExXMT8T5Z3M2JBQN65X2LKH0YQI" localSheetId="18" hidden="1">#REF!</definedName>
    <definedName name="BExXMT8T5Z3M2JBQN65X2LKH0YQI" localSheetId="17" hidden="1">#REF!</definedName>
    <definedName name="BExXMT8T5Z3M2JBQN65X2LKH0YQI" localSheetId="2" hidden="1">#REF!</definedName>
    <definedName name="BExXMT8T5Z3M2JBQN65X2LKH0YQI" localSheetId="0" hidden="1">#REF!</definedName>
    <definedName name="BExXMT8T5Z3M2JBQN65X2LKH0YQI" hidden="1">#REF!</definedName>
    <definedName name="BExXN1XNO7H60M9X1E7EVWFJDM5N" localSheetId="5" hidden="1">#REF!</definedName>
    <definedName name="BExXN1XNO7H60M9X1E7EVWFJDM5N" localSheetId="9" hidden="1">#REF!</definedName>
    <definedName name="BExXN1XNO7H60M9X1E7EVWFJDM5N" localSheetId="6" hidden="1">#REF!</definedName>
    <definedName name="BExXN1XNO7H60M9X1E7EVWFJDM5N" localSheetId="10" hidden="1">#REF!</definedName>
    <definedName name="BExXN1XNO7H60M9X1E7EVWFJDM5N" localSheetId="13" hidden="1">#REF!</definedName>
    <definedName name="BExXN1XNO7H60M9X1E7EVWFJDM5N" localSheetId="14" hidden="1">#REF!</definedName>
    <definedName name="BExXN1XNO7H60M9X1E7EVWFJDM5N" localSheetId="16" hidden="1">#REF!</definedName>
    <definedName name="BExXN1XNO7H60M9X1E7EVWFJDM5N" localSheetId="15" hidden="1">#REF!</definedName>
    <definedName name="BExXN1XNO7H60M9X1E7EVWFJDM5N" localSheetId="18" hidden="1">#REF!</definedName>
    <definedName name="BExXN1XNO7H60M9X1E7EVWFJDM5N" localSheetId="17" hidden="1">#REF!</definedName>
    <definedName name="BExXN1XNO7H60M9X1E7EVWFJDM5N" localSheetId="2" hidden="1">#REF!</definedName>
    <definedName name="BExXN1XNO7H60M9X1E7EVWFJDM5N" localSheetId="0" hidden="1">#REF!</definedName>
    <definedName name="BExXN1XNO7H60M9X1E7EVWFJDM5N" hidden="1">#REF!</definedName>
    <definedName name="BExXN1XOOOY51EZQ6II0LWEU2OYT" localSheetId="5" hidden="1">#REF!</definedName>
    <definedName name="BExXN1XOOOY51EZQ6II0LWEU2OYT" localSheetId="9" hidden="1">#REF!</definedName>
    <definedName name="BExXN1XOOOY51EZQ6II0LWEU2OYT" localSheetId="6" hidden="1">#REF!</definedName>
    <definedName name="BExXN1XOOOY51EZQ6II0LWEU2OYT" localSheetId="10" hidden="1">#REF!</definedName>
    <definedName name="BExXN1XOOOY51EZQ6II0LWEU2OYT" localSheetId="13" hidden="1">#REF!</definedName>
    <definedName name="BExXN1XOOOY51EZQ6II0LWEU2OYT" localSheetId="14" hidden="1">#REF!</definedName>
    <definedName name="BExXN1XOOOY51EZQ6II0LWEU2OYT" localSheetId="16" hidden="1">#REF!</definedName>
    <definedName name="BExXN1XOOOY51EZQ6II0LWEU2OYT" localSheetId="15" hidden="1">#REF!</definedName>
    <definedName name="BExXN1XOOOY51EZQ6II0LWEU2OYT" localSheetId="18" hidden="1">#REF!</definedName>
    <definedName name="BExXN1XOOOY51EZQ6II0LWEU2OYT" localSheetId="17" hidden="1">#REF!</definedName>
    <definedName name="BExXN1XOOOY51EZQ6II0LWEU2OYT" localSheetId="2" hidden="1">#REF!</definedName>
    <definedName name="BExXN1XOOOY51EZQ6II0LWEU2OYT" localSheetId="0" hidden="1">#REF!</definedName>
    <definedName name="BExXN1XOOOY51EZQ6II0LWEU2OYT" hidden="1">#REF!</definedName>
    <definedName name="BExXN22ZOTIW49GPLWFYKVM90FNZ" localSheetId="5" hidden="1">#REF!</definedName>
    <definedName name="BExXN22ZOTIW49GPLWFYKVM90FNZ" localSheetId="9" hidden="1">#REF!</definedName>
    <definedName name="BExXN22ZOTIW49GPLWFYKVM90FNZ" localSheetId="6" hidden="1">#REF!</definedName>
    <definedName name="BExXN22ZOTIW49GPLWFYKVM90FNZ" localSheetId="10" hidden="1">#REF!</definedName>
    <definedName name="BExXN22ZOTIW49GPLWFYKVM90FNZ" localSheetId="13" hidden="1">#REF!</definedName>
    <definedName name="BExXN22ZOTIW49GPLWFYKVM90FNZ" localSheetId="14" hidden="1">#REF!</definedName>
    <definedName name="BExXN22ZOTIW49GPLWFYKVM90FNZ" localSheetId="16" hidden="1">#REF!</definedName>
    <definedName name="BExXN22ZOTIW49GPLWFYKVM90FNZ" localSheetId="15" hidden="1">#REF!</definedName>
    <definedName name="BExXN22ZOTIW49GPLWFYKVM90FNZ" localSheetId="18" hidden="1">#REF!</definedName>
    <definedName name="BExXN22ZOTIW49GPLWFYKVM90FNZ" localSheetId="17" hidden="1">#REF!</definedName>
    <definedName name="BExXN22ZOTIW49GPLWFYKVM90FNZ" localSheetId="2" hidden="1">#REF!</definedName>
    <definedName name="BExXN22ZOTIW49GPLWFYKVM90FNZ" localSheetId="0" hidden="1">#REF!</definedName>
    <definedName name="BExXN22ZOTIW49GPLWFYKVM90FNZ" hidden="1">#REF!</definedName>
    <definedName name="BExXN6QAP8UJQVN4R4BQKPP4QK35" localSheetId="5" hidden="1">#REF!</definedName>
    <definedName name="BExXN6QAP8UJQVN4R4BQKPP4QK35" localSheetId="9" hidden="1">#REF!</definedName>
    <definedName name="BExXN6QAP8UJQVN4R4BQKPP4QK35" localSheetId="6" hidden="1">#REF!</definedName>
    <definedName name="BExXN6QAP8UJQVN4R4BQKPP4QK35" localSheetId="10" hidden="1">#REF!</definedName>
    <definedName name="BExXN6QAP8UJQVN4R4BQKPP4QK35" localSheetId="13" hidden="1">#REF!</definedName>
    <definedName name="BExXN6QAP8UJQVN4R4BQKPP4QK35" localSheetId="14" hidden="1">#REF!</definedName>
    <definedName name="BExXN6QAP8UJQVN4R4BQKPP4QK35" localSheetId="16" hidden="1">#REF!</definedName>
    <definedName name="BExXN6QAP8UJQVN4R4BQKPP4QK35" localSheetId="15" hidden="1">#REF!</definedName>
    <definedName name="BExXN6QAP8UJQVN4R4BQKPP4QK35" localSheetId="18" hidden="1">#REF!</definedName>
    <definedName name="BExXN6QAP8UJQVN4R4BQKPP4QK35" localSheetId="17" hidden="1">#REF!</definedName>
    <definedName name="BExXN6QAP8UJQVN4R4BQKPP4QK35" localSheetId="2" hidden="1">#REF!</definedName>
    <definedName name="BExXN6QAP8UJQVN4R4BQKPP4QK35" localSheetId="0" hidden="1">#REF!</definedName>
    <definedName name="BExXN6QAP8UJQVN4R4BQKPP4QK35" hidden="1">#REF!</definedName>
    <definedName name="BExXNBOA39T2X6Y5Y5GZ5DDNA1AX" localSheetId="5" hidden="1">#REF!</definedName>
    <definedName name="BExXNBOA39T2X6Y5Y5GZ5DDNA1AX" localSheetId="9" hidden="1">#REF!</definedName>
    <definedName name="BExXNBOA39T2X6Y5Y5GZ5DDNA1AX" localSheetId="6" hidden="1">#REF!</definedName>
    <definedName name="BExXNBOA39T2X6Y5Y5GZ5DDNA1AX" localSheetId="10" hidden="1">#REF!</definedName>
    <definedName name="BExXNBOA39T2X6Y5Y5GZ5DDNA1AX" localSheetId="13" hidden="1">#REF!</definedName>
    <definedName name="BExXNBOA39T2X6Y5Y5GZ5DDNA1AX" localSheetId="14" hidden="1">#REF!</definedName>
    <definedName name="BExXNBOA39T2X6Y5Y5GZ5DDNA1AX" localSheetId="16" hidden="1">#REF!</definedName>
    <definedName name="BExXNBOA39T2X6Y5Y5GZ5DDNA1AX" localSheetId="15" hidden="1">#REF!</definedName>
    <definedName name="BExXNBOA39T2X6Y5Y5GZ5DDNA1AX" localSheetId="18" hidden="1">#REF!</definedName>
    <definedName name="BExXNBOA39T2X6Y5Y5GZ5DDNA1AX" localSheetId="17" hidden="1">#REF!</definedName>
    <definedName name="BExXNBOA39T2X6Y5Y5GZ5DDNA1AX" localSheetId="2" hidden="1">#REF!</definedName>
    <definedName name="BExXNBOA39T2X6Y5Y5GZ5DDNA1AX" localSheetId="0" hidden="1">#REF!</definedName>
    <definedName name="BExXNBOA39T2X6Y5Y5GZ5DDNA1AX" hidden="1">#REF!</definedName>
    <definedName name="BExXNBZ1BRDK73S9XPRR1645KLVB" localSheetId="5" hidden="1">#REF!</definedName>
    <definedName name="BExXNBZ1BRDK73S9XPRR1645KLVB" localSheetId="9" hidden="1">#REF!</definedName>
    <definedName name="BExXNBZ1BRDK73S9XPRR1645KLVB" localSheetId="6" hidden="1">#REF!</definedName>
    <definedName name="BExXNBZ1BRDK73S9XPRR1645KLVB" localSheetId="10" hidden="1">#REF!</definedName>
    <definedName name="BExXNBZ1BRDK73S9XPRR1645KLVB" localSheetId="13" hidden="1">#REF!</definedName>
    <definedName name="BExXNBZ1BRDK73S9XPRR1645KLVB" localSheetId="14" hidden="1">#REF!</definedName>
    <definedName name="BExXNBZ1BRDK73S9XPRR1645KLVB" localSheetId="16" hidden="1">#REF!</definedName>
    <definedName name="BExXNBZ1BRDK73S9XPRR1645KLVB" localSheetId="15" hidden="1">#REF!</definedName>
    <definedName name="BExXNBZ1BRDK73S9XPRR1645KLVB" localSheetId="18" hidden="1">#REF!</definedName>
    <definedName name="BExXNBZ1BRDK73S9XPRR1645KLVB" localSheetId="17" hidden="1">#REF!</definedName>
    <definedName name="BExXNBZ1BRDK73S9XPRR1645KLVB" localSheetId="2" hidden="1">#REF!</definedName>
    <definedName name="BExXNBZ1BRDK73S9XPRR1645KLVB" localSheetId="0" hidden="1">#REF!</definedName>
    <definedName name="BExXNBZ1BRDK73S9XPRR1645KLVB" hidden="1">#REF!</definedName>
    <definedName name="BExXND6872VJ3M2PGT056WQMWBHD" localSheetId="5" hidden="1">#REF!</definedName>
    <definedName name="BExXND6872VJ3M2PGT056WQMWBHD" localSheetId="9" hidden="1">#REF!</definedName>
    <definedName name="BExXND6872VJ3M2PGT056WQMWBHD" localSheetId="6" hidden="1">#REF!</definedName>
    <definedName name="BExXND6872VJ3M2PGT056WQMWBHD" localSheetId="10" hidden="1">#REF!</definedName>
    <definedName name="BExXND6872VJ3M2PGT056WQMWBHD" localSheetId="13" hidden="1">#REF!</definedName>
    <definedName name="BExXND6872VJ3M2PGT056WQMWBHD" localSheetId="14" hidden="1">#REF!</definedName>
    <definedName name="BExXND6872VJ3M2PGT056WQMWBHD" localSheetId="16" hidden="1">#REF!</definedName>
    <definedName name="BExXND6872VJ3M2PGT056WQMWBHD" localSheetId="15" hidden="1">#REF!</definedName>
    <definedName name="BExXND6872VJ3M2PGT056WQMWBHD" localSheetId="18" hidden="1">#REF!</definedName>
    <definedName name="BExXND6872VJ3M2PGT056WQMWBHD" localSheetId="17" hidden="1">#REF!</definedName>
    <definedName name="BExXND6872VJ3M2PGT056WQMWBHD" localSheetId="2" hidden="1">#REF!</definedName>
    <definedName name="BExXND6872VJ3M2PGT056WQMWBHD" localSheetId="0" hidden="1">#REF!</definedName>
    <definedName name="BExXND6872VJ3M2PGT056WQMWBHD" hidden="1">#REF!</definedName>
    <definedName name="BExXNPM24UN2PGVL9D1TUBFRIKR4" localSheetId="5" hidden="1">#REF!</definedName>
    <definedName name="BExXNPM24UN2PGVL9D1TUBFRIKR4" localSheetId="9" hidden="1">#REF!</definedName>
    <definedName name="BExXNPM24UN2PGVL9D1TUBFRIKR4" localSheetId="6" hidden="1">#REF!</definedName>
    <definedName name="BExXNPM24UN2PGVL9D1TUBFRIKR4" localSheetId="10" hidden="1">#REF!</definedName>
    <definedName name="BExXNPM24UN2PGVL9D1TUBFRIKR4" localSheetId="13" hidden="1">#REF!</definedName>
    <definedName name="BExXNPM24UN2PGVL9D1TUBFRIKR4" localSheetId="14" hidden="1">#REF!</definedName>
    <definedName name="BExXNPM24UN2PGVL9D1TUBFRIKR4" localSheetId="16" hidden="1">#REF!</definedName>
    <definedName name="BExXNPM24UN2PGVL9D1TUBFRIKR4" localSheetId="15" hidden="1">#REF!</definedName>
    <definedName name="BExXNPM24UN2PGVL9D1TUBFRIKR4" localSheetId="18" hidden="1">#REF!</definedName>
    <definedName name="BExXNPM24UN2PGVL9D1TUBFRIKR4" localSheetId="17" hidden="1">#REF!</definedName>
    <definedName name="BExXNPM24UN2PGVL9D1TUBFRIKR4" localSheetId="2" hidden="1">#REF!</definedName>
    <definedName name="BExXNPM24UN2PGVL9D1TUBFRIKR4" localSheetId="0" hidden="1">#REF!</definedName>
    <definedName name="BExXNPM24UN2PGVL9D1TUBFRIKR4" hidden="1">#REF!</definedName>
    <definedName name="BExXNWCR6WOY5G3VTC96QCIFQE0E" localSheetId="5" hidden="1">#REF!</definedName>
    <definedName name="BExXNWCR6WOY5G3VTC96QCIFQE0E" localSheetId="9" hidden="1">#REF!</definedName>
    <definedName name="BExXNWCR6WOY5G3VTC96QCIFQE0E" localSheetId="6" hidden="1">#REF!</definedName>
    <definedName name="BExXNWCR6WOY5G3VTC96QCIFQE0E" localSheetId="10" hidden="1">#REF!</definedName>
    <definedName name="BExXNWCR6WOY5G3VTC96QCIFQE0E" localSheetId="13" hidden="1">#REF!</definedName>
    <definedName name="BExXNWCR6WOY5G3VTC96QCIFQE0E" localSheetId="14" hidden="1">#REF!</definedName>
    <definedName name="BExXNWCR6WOY5G3VTC96QCIFQE0E" localSheetId="16" hidden="1">#REF!</definedName>
    <definedName name="BExXNWCR6WOY5G3VTC96QCIFQE0E" localSheetId="15" hidden="1">#REF!</definedName>
    <definedName name="BExXNWCR6WOY5G3VTC96QCIFQE0E" localSheetId="18" hidden="1">#REF!</definedName>
    <definedName name="BExXNWCR6WOY5G3VTC96QCIFQE0E" localSheetId="17" hidden="1">#REF!</definedName>
    <definedName name="BExXNWCR6WOY5G3VTC96QCIFQE0E" localSheetId="2" hidden="1">#REF!</definedName>
    <definedName name="BExXNWCR6WOY5G3VTC96QCIFQE0E" localSheetId="0" hidden="1">#REF!</definedName>
    <definedName name="BExXNWCR6WOY5G3VTC96QCIFQE0E" hidden="1">#REF!</definedName>
    <definedName name="BExXNWYB165VO9MHARCL5WLCHWS0" localSheetId="5" hidden="1">#REF!</definedName>
    <definedName name="BExXNWYB165VO9MHARCL5WLCHWS0" localSheetId="9" hidden="1">#REF!</definedName>
    <definedName name="BExXNWYB165VO9MHARCL5WLCHWS0" localSheetId="6" hidden="1">#REF!</definedName>
    <definedName name="BExXNWYB165VO9MHARCL5WLCHWS0" localSheetId="10" hidden="1">#REF!</definedName>
    <definedName name="BExXNWYB165VO9MHARCL5WLCHWS0" localSheetId="13" hidden="1">#REF!</definedName>
    <definedName name="BExXNWYB165VO9MHARCL5WLCHWS0" localSheetId="14" hidden="1">#REF!</definedName>
    <definedName name="BExXNWYB165VO9MHARCL5WLCHWS0" localSheetId="16" hidden="1">#REF!</definedName>
    <definedName name="BExXNWYB165VO9MHARCL5WLCHWS0" localSheetId="15" hidden="1">#REF!</definedName>
    <definedName name="BExXNWYB165VO9MHARCL5WLCHWS0" localSheetId="18" hidden="1">#REF!</definedName>
    <definedName name="BExXNWYB165VO9MHARCL5WLCHWS0" localSheetId="17" hidden="1">#REF!</definedName>
    <definedName name="BExXNWYB165VO9MHARCL5WLCHWS0" localSheetId="2" hidden="1">#REF!</definedName>
    <definedName name="BExXNWYB165VO9MHARCL5WLCHWS0" localSheetId="0" hidden="1">#REF!</definedName>
    <definedName name="BExXNWYB165VO9MHARCL5WLCHWS0" hidden="1">#REF!</definedName>
    <definedName name="BExXO278QHQN8JDK5425EJ615ECC" localSheetId="5" hidden="1">#REF!</definedName>
    <definedName name="BExXO278QHQN8JDK5425EJ615ECC" localSheetId="9" hidden="1">#REF!</definedName>
    <definedName name="BExXO278QHQN8JDK5425EJ615ECC" localSheetId="6" hidden="1">#REF!</definedName>
    <definedName name="BExXO278QHQN8JDK5425EJ615ECC" localSheetId="10" hidden="1">#REF!</definedName>
    <definedName name="BExXO278QHQN8JDK5425EJ615ECC" localSheetId="13" hidden="1">#REF!</definedName>
    <definedName name="BExXO278QHQN8JDK5425EJ615ECC" localSheetId="14" hidden="1">#REF!</definedName>
    <definedName name="BExXO278QHQN8JDK5425EJ615ECC" localSheetId="16" hidden="1">#REF!</definedName>
    <definedName name="BExXO278QHQN8JDK5425EJ615ECC" localSheetId="15" hidden="1">#REF!</definedName>
    <definedName name="BExXO278QHQN8JDK5425EJ615ECC" localSheetId="18" hidden="1">#REF!</definedName>
    <definedName name="BExXO278QHQN8JDK5425EJ615ECC" localSheetId="17" hidden="1">#REF!</definedName>
    <definedName name="BExXO278QHQN8JDK5425EJ615ECC" localSheetId="2" hidden="1">#REF!</definedName>
    <definedName name="BExXO278QHQN8JDK5425EJ615ECC" localSheetId="0" hidden="1">#REF!</definedName>
    <definedName name="BExXO278QHQN8JDK5425EJ615ECC" hidden="1">#REF!</definedName>
    <definedName name="BExXO4QVV7YZ6L5A7WZEMIA5AZOV" localSheetId="5" hidden="1">#REF!</definedName>
    <definedName name="BExXO4QVV7YZ6L5A7WZEMIA5AZOV" localSheetId="9" hidden="1">#REF!</definedName>
    <definedName name="BExXO4QVV7YZ6L5A7WZEMIA5AZOV" localSheetId="6" hidden="1">#REF!</definedName>
    <definedName name="BExXO4QVV7YZ6L5A7WZEMIA5AZOV" localSheetId="10" hidden="1">#REF!</definedName>
    <definedName name="BExXO4QVV7YZ6L5A7WZEMIA5AZOV" localSheetId="16" hidden="1">#REF!</definedName>
    <definedName name="BExXO4QVV7YZ6L5A7WZEMIA5AZOV" localSheetId="15" hidden="1">#REF!</definedName>
    <definedName name="BExXO4QVV7YZ6L5A7WZEMIA5AZOV" localSheetId="18" hidden="1">#REF!</definedName>
    <definedName name="BExXO4QVV7YZ6L5A7WZEMIA5AZOV" localSheetId="17" hidden="1">#REF!</definedName>
    <definedName name="BExXO4QVV7YZ6L5A7WZEMIA5AZOV" localSheetId="2" hidden="1">#REF!</definedName>
    <definedName name="BExXO4QVV7YZ6L5A7WZEMIA5AZOV" localSheetId="0" hidden="1">#REF!</definedName>
    <definedName name="BExXO4QVV7YZ6L5A7WZEMIA5AZOV" hidden="1">#REF!</definedName>
    <definedName name="BExXOBHOP0WGFHI2Y9AO4L440UVQ" localSheetId="5" hidden="1">#REF!</definedName>
    <definedName name="BExXOBHOP0WGFHI2Y9AO4L440UVQ" localSheetId="9" hidden="1">#REF!</definedName>
    <definedName name="BExXOBHOP0WGFHI2Y9AO4L440UVQ" localSheetId="6" hidden="1">#REF!</definedName>
    <definedName name="BExXOBHOP0WGFHI2Y9AO4L440UVQ" localSheetId="10" hidden="1">#REF!</definedName>
    <definedName name="BExXOBHOP0WGFHI2Y9AO4L440UVQ" localSheetId="13" hidden="1">#REF!</definedName>
    <definedName name="BExXOBHOP0WGFHI2Y9AO4L440UVQ" localSheetId="14" hidden="1">#REF!</definedName>
    <definedName name="BExXOBHOP0WGFHI2Y9AO4L440UVQ" localSheetId="16" hidden="1">#REF!</definedName>
    <definedName name="BExXOBHOP0WGFHI2Y9AO4L440UVQ" localSheetId="15" hidden="1">#REF!</definedName>
    <definedName name="BExXOBHOP0WGFHI2Y9AO4L440UVQ" localSheetId="18" hidden="1">#REF!</definedName>
    <definedName name="BExXOBHOP0WGFHI2Y9AO4L440UVQ" localSheetId="17" hidden="1">#REF!</definedName>
    <definedName name="BExXOBHOP0WGFHI2Y9AO4L440UVQ" localSheetId="2" hidden="1">#REF!</definedName>
    <definedName name="BExXOBHOP0WGFHI2Y9AO4L440UVQ" localSheetId="0" hidden="1">#REF!</definedName>
    <definedName name="BExXOBHOP0WGFHI2Y9AO4L440UVQ" hidden="1">#REF!</definedName>
    <definedName name="BExXOHHHX25B8F97636QMXFUDZQK" localSheetId="5" hidden="1">#REF!</definedName>
    <definedName name="BExXOHHHX25B8F97636QMXFUDZQK" localSheetId="9" hidden="1">#REF!</definedName>
    <definedName name="BExXOHHHX25B8F97636QMXFUDZQK" localSheetId="6" hidden="1">#REF!</definedName>
    <definedName name="BExXOHHHX25B8F97636QMXFUDZQK" localSheetId="10" hidden="1">#REF!</definedName>
    <definedName name="BExXOHHHX25B8F97636QMXFUDZQK" localSheetId="13" hidden="1">#REF!</definedName>
    <definedName name="BExXOHHHX25B8F97636QMXFUDZQK" localSheetId="14" hidden="1">#REF!</definedName>
    <definedName name="BExXOHHHX25B8F97636QMXFUDZQK" localSheetId="16" hidden="1">#REF!</definedName>
    <definedName name="BExXOHHHX25B8F97636QMXFUDZQK" localSheetId="15" hidden="1">#REF!</definedName>
    <definedName name="BExXOHHHX25B8F97636QMXFUDZQK" localSheetId="18" hidden="1">#REF!</definedName>
    <definedName name="BExXOHHHX25B8F97636QMXFUDZQK" localSheetId="17" hidden="1">#REF!</definedName>
    <definedName name="BExXOHHHX25B8F97636QMXFUDZQK" localSheetId="2" hidden="1">#REF!</definedName>
    <definedName name="BExXOHHHX25B8F97636QMXFUDZQK" localSheetId="0" hidden="1">#REF!</definedName>
    <definedName name="BExXOHHHX25B8F97636QMXFUDZQK" hidden="1">#REF!</definedName>
    <definedName name="BExXOHSAD2NSHOLLMZ2JWA4I3I1R" localSheetId="5" hidden="1">#REF!</definedName>
    <definedName name="BExXOHSAD2NSHOLLMZ2JWA4I3I1R" localSheetId="9" hidden="1">#REF!</definedName>
    <definedName name="BExXOHSAD2NSHOLLMZ2JWA4I3I1R" localSheetId="6" hidden="1">#REF!</definedName>
    <definedName name="BExXOHSAD2NSHOLLMZ2JWA4I3I1R" localSheetId="10" hidden="1">#REF!</definedName>
    <definedName name="BExXOHSAD2NSHOLLMZ2JWA4I3I1R" localSheetId="13" hidden="1">#REF!</definedName>
    <definedName name="BExXOHSAD2NSHOLLMZ2JWA4I3I1R" localSheetId="14" hidden="1">#REF!</definedName>
    <definedName name="BExXOHSAD2NSHOLLMZ2JWA4I3I1R" localSheetId="16" hidden="1">#REF!</definedName>
    <definedName name="BExXOHSAD2NSHOLLMZ2JWA4I3I1R" localSheetId="15" hidden="1">#REF!</definedName>
    <definedName name="BExXOHSAD2NSHOLLMZ2JWA4I3I1R" localSheetId="18" hidden="1">#REF!</definedName>
    <definedName name="BExXOHSAD2NSHOLLMZ2JWA4I3I1R" localSheetId="17" hidden="1">#REF!</definedName>
    <definedName name="BExXOHSAD2NSHOLLMZ2JWA4I3I1R" localSheetId="2" hidden="1">#REF!</definedName>
    <definedName name="BExXOHSAD2NSHOLLMZ2JWA4I3I1R" localSheetId="0" hidden="1">#REF!</definedName>
    <definedName name="BExXOHSAD2NSHOLLMZ2JWA4I3I1R" hidden="1">#REF!</definedName>
    <definedName name="BExXOJKWIJ6IFTV1RHIWHR91EZMW" localSheetId="5" hidden="1">#REF!</definedName>
    <definedName name="BExXOJKWIJ6IFTV1RHIWHR91EZMW" localSheetId="9" hidden="1">#REF!</definedName>
    <definedName name="BExXOJKWIJ6IFTV1RHIWHR91EZMW" localSheetId="6" hidden="1">#REF!</definedName>
    <definedName name="BExXOJKWIJ6IFTV1RHIWHR91EZMW" localSheetId="10" hidden="1">#REF!</definedName>
    <definedName name="BExXOJKWIJ6IFTV1RHIWHR91EZMW" localSheetId="13" hidden="1">#REF!</definedName>
    <definedName name="BExXOJKWIJ6IFTV1RHIWHR91EZMW" localSheetId="14" hidden="1">#REF!</definedName>
    <definedName name="BExXOJKWIJ6IFTV1RHIWHR91EZMW" localSheetId="16" hidden="1">#REF!</definedName>
    <definedName name="BExXOJKWIJ6IFTV1RHIWHR91EZMW" localSheetId="15" hidden="1">#REF!</definedName>
    <definedName name="BExXOJKWIJ6IFTV1RHIWHR91EZMW" localSheetId="18" hidden="1">#REF!</definedName>
    <definedName name="BExXOJKWIJ6IFTV1RHIWHR91EZMW" localSheetId="17" hidden="1">#REF!</definedName>
    <definedName name="BExXOJKWIJ6IFTV1RHIWHR91EZMW" localSheetId="2" hidden="1">#REF!</definedName>
    <definedName name="BExXOJKWIJ6IFTV1RHIWHR91EZMW" localSheetId="0" hidden="1">#REF!</definedName>
    <definedName name="BExXOJKWIJ6IFTV1RHIWHR91EZMW" hidden="1">#REF!</definedName>
    <definedName name="BExXP80B5FGA00JCM7UXKPI3PB7Y" localSheetId="5" hidden="1">#REF!</definedName>
    <definedName name="BExXP80B5FGA00JCM7UXKPI3PB7Y" localSheetId="9" hidden="1">#REF!</definedName>
    <definedName name="BExXP80B5FGA00JCM7UXKPI3PB7Y" localSheetId="6" hidden="1">#REF!</definedName>
    <definedName name="BExXP80B5FGA00JCM7UXKPI3PB7Y" localSheetId="10" hidden="1">#REF!</definedName>
    <definedName name="BExXP80B5FGA00JCM7UXKPI3PB7Y" localSheetId="13" hidden="1">#REF!</definedName>
    <definedName name="BExXP80B5FGA00JCM7UXKPI3PB7Y" localSheetId="14" hidden="1">#REF!</definedName>
    <definedName name="BExXP80B5FGA00JCM7UXKPI3PB7Y" localSheetId="16" hidden="1">#REF!</definedName>
    <definedName name="BExXP80B5FGA00JCM7UXKPI3PB7Y" localSheetId="15" hidden="1">#REF!</definedName>
    <definedName name="BExXP80B5FGA00JCM7UXKPI3PB7Y" localSheetId="18" hidden="1">#REF!</definedName>
    <definedName name="BExXP80B5FGA00JCM7UXKPI3PB7Y" localSheetId="17" hidden="1">#REF!</definedName>
    <definedName name="BExXP80B5FGA00JCM7UXKPI3PB7Y" localSheetId="2" hidden="1">#REF!</definedName>
    <definedName name="BExXP80B5FGA00JCM7UXKPI3PB7Y" localSheetId="0" hidden="1">#REF!</definedName>
    <definedName name="BExXP80B5FGA00JCM7UXKPI3PB7Y" hidden="1">#REF!</definedName>
    <definedName name="BExXP85M4WXYVN1UVHUTOEKEG5XS" localSheetId="5" hidden="1">#REF!</definedName>
    <definedName name="BExXP85M4WXYVN1UVHUTOEKEG5XS" localSheetId="9" hidden="1">#REF!</definedName>
    <definedName name="BExXP85M4WXYVN1UVHUTOEKEG5XS" localSheetId="6" hidden="1">#REF!</definedName>
    <definedName name="BExXP85M4WXYVN1UVHUTOEKEG5XS" localSheetId="10" hidden="1">#REF!</definedName>
    <definedName name="BExXP85M4WXYVN1UVHUTOEKEG5XS" localSheetId="13" hidden="1">#REF!</definedName>
    <definedName name="BExXP85M4WXYVN1UVHUTOEKEG5XS" localSheetId="14" hidden="1">#REF!</definedName>
    <definedName name="BExXP85M4WXYVN1UVHUTOEKEG5XS" localSheetId="16" hidden="1">#REF!</definedName>
    <definedName name="BExXP85M4WXYVN1UVHUTOEKEG5XS" localSheetId="15" hidden="1">#REF!</definedName>
    <definedName name="BExXP85M4WXYVN1UVHUTOEKEG5XS" localSheetId="18" hidden="1">#REF!</definedName>
    <definedName name="BExXP85M4WXYVN1UVHUTOEKEG5XS" localSheetId="17" hidden="1">#REF!</definedName>
    <definedName name="BExXP85M4WXYVN1UVHUTOEKEG5XS" localSheetId="2" hidden="1">#REF!</definedName>
    <definedName name="BExXP85M4WXYVN1UVHUTOEKEG5XS" localSheetId="0" hidden="1">#REF!</definedName>
    <definedName name="BExXP85M4WXYVN1UVHUTOEKEG5XS" hidden="1">#REF!</definedName>
    <definedName name="BExXPELOTHOAG0OWILLAH94OZV5J" localSheetId="5" hidden="1">#REF!</definedName>
    <definedName name="BExXPELOTHOAG0OWILLAH94OZV5J" localSheetId="9" hidden="1">#REF!</definedName>
    <definedName name="BExXPELOTHOAG0OWILLAH94OZV5J" localSheetId="6" hidden="1">#REF!</definedName>
    <definedName name="BExXPELOTHOAG0OWILLAH94OZV5J" localSheetId="10" hidden="1">#REF!</definedName>
    <definedName name="BExXPELOTHOAG0OWILLAH94OZV5J" localSheetId="13" hidden="1">#REF!</definedName>
    <definedName name="BExXPELOTHOAG0OWILLAH94OZV5J" localSheetId="14" hidden="1">#REF!</definedName>
    <definedName name="BExXPELOTHOAG0OWILLAH94OZV5J" localSheetId="16" hidden="1">#REF!</definedName>
    <definedName name="BExXPELOTHOAG0OWILLAH94OZV5J" localSheetId="15" hidden="1">#REF!</definedName>
    <definedName name="BExXPELOTHOAG0OWILLAH94OZV5J" localSheetId="18" hidden="1">#REF!</definedName>
    <definedName name="BExXPELOTHOAG0OWILLAH94OZV5J" localSheetId="17" hidden="1">#REF!</definedName>
    <definedName name="BExXPELOTHOAG0OWILLAH94OZV5J" localSheetId="2" hidden="1">#REF!</definedName>
    <definedName name="BExXPELOTHOAG0OWILLAH94OZV5J" localSheetId="0" hidden="1">#REF!</definedName>
    <definedName name="BExXPELOTHOAG0OWILLAH94OZV5J" hidden="1">#REF!</definedName>
    <definedName name="BExXPOSJRLJNYPU01QNNQ5URXP2U" localSheetId="5" hidden="1">#REF!</definedName>
    <definedName name="BExXPOSJRLJNYPU01QNNQ5URXP2U" localSheetId="9" hidden="1">#REF!</definedName>
    <definedName name="BExXPOSJRLJNYPU01QNNQ5URXP2U" localSheetId="6" hidden="1">#REF!</definedName>
    <definedName name="BExXPOSJRLJNYPU01QNNQ5URXP2U" localSheetId="10" hidden="1">#REF!</definedName>
    <definedName name="BExXPOSJRLJNYPU01QNNQ5URXP2U" localSheetId="13" hidden="1">#REF!</definedName>
    <definedName name="BExXPOSJRLJNYPU01QNNQ5URXP2U" localSheetId="14" hidden="1">#REF!</definedName>
    <definedName name="BExXPOSJRLJNYPU01QNNQ5URXP2U" localSheetId="16" hidden="1">#REF!</definedName>
    <definedName name="BExXPOSJRLJNYPU01QNNQ5URXP2U" localSheetId="15" hidden="1">#REF!</definedName>
    <definedName name="BExXPOSJRLJNYPU01QNNQ5URXP2U" localSheetId="18" hidden="1">#REF!</definedName>
    <definedName name="BExXPOSJRLJNYPU01QNNQ5URXP2U" localSheetId="17" hidden="1">#REF!</definedName>
    <definedName name="BExXPOSJRLJNYPU01QNNQ5URXP2U" localSheetId="2" hidden="1">#REF!</definedName>
    <definedName name="BExXPOSJRLJNYPU01QNNQ5URXP2U" localSheetId="0" hidden="1">#REF!</definedName>
    <definedName name="BExXPOSJRLJNYPU01QNNQ5URXP2U" hidden="1">#REF!</definedName>
    <definedName name="BExXPS31W1VD2NMIE4E37LHVDF0L" localSheetId="5" hidden="1">#REF!</definedName>
    <definedName name="BExXPS31W1VD2NMIE4E37LHVDF0L" localSheetId="9" hidden="1">#REF!</definedName>
    <definedName name="BExXPS31W1VD2NMIE4E37LHVDF0L" localSheetId="6" hidden="1">#REF!</definedName>
    <definedName name="BExXPS31W1VD2NMIE4E37LHVDF0L" localSheetId="10" hidden="1">#REF!</definedName>
    <definedName name="BExXPS31W1VD2NMIE4E37LHVDF0L" localSheetId="13" hidden="1">#REF!</definedName>
    <definedName name="BExXPS31W1VD2NMIE4E37LHVDF0L" localSheetId="14" hidden="1">#REF!</definedName>
    <definedName name="BExXPS31W1VD2NMIE4E37LHVDF0L" localSheetId="16" hidden="1">#REF!</definedName>
    <definedName name="BExXPS31W1VD2NMIE4E37LHVDF0L" localSheetId="15" hidden="1">#REF!</definedName>
    <definedName name="BExXPS31W1VD2NMIE4E37LHVDF0L" localSheetId="18" hidden="1">#REF!</definedName>
    <definedName name="BExXPS31W1VD2NMIE4E37LHVDF0L" localSheetId="17" hidden="1">#REF!</definedName>
    <definedName name="BExXPS31W1VD2NMIE4E37LHVDF0L" localSheetId="2" hidden="1">#REF!</definedName>
    <definedName name="BExXPS31W1VD2NMIE4E37LHVDF0L" localSheetId="0" hidden="1">#REF!</definedName>
    <definedName name="BExXPS31W1VD2NMIE4E37LHVDF0L" hidden="1">#REF!</definedName>
    <definedName name="BExXPZKYEMVF5JOC14HYOOYQK6JK" localSheetId="5" hidden="1">#REF!</definedName>
    <definedName name="BExXPZKYEMVF5JOC14HYOOYQK6JK" localSheetId="9" hidden="1">#REF!</definedName>
    <definedName name="BExXPZKYEMVF5JOC14HYOOYQK6JK" localSheetId="6" hidden="1">#REF!</definedName>
    <definedName name="BExXPZKYEMVF5JOC14HYOOYQK6JK" localSheetId="10" hidden="1">#REF!</definedName>
    <definedName name="BExXPZKYEMVF5JOC14HYOOYQK6JK" localSheetId="13" hidden="1">#REF!</definedName>
    <definedName name="BExXPZKYEMVF5JOC14HYOOYQK6JK" localSheetId="14" hidden="1">#REF!</definedName>
    <definedName name="BExXPZKYEMVF5JOC14HYOOYQK6JK" localSheetId="16" hidden="1">#REF!</definedName>
    <definedName name="BExXPZKYEMVF5JOC14HYOOYQK6JK" localSheetId="15" hidden="1">#REF!</definedName>
    <definedName name="BExXPZKYEMVF5JOC14HYOOYQK6JK" localSheetId="18" hidden="1">#REF!</definedName>
    <definedName name="BExXPZKYEMVF5JOC14HYOOYQK6JK" localSheetId="17" hidden="1">#REF!</definedName>
    <definedName name="BExXPZKYEMVF5JOC14HYOOYQK6JK" localSheetId="2" hidden="1">#REF!</definedName>
    <definedName name="BExXPZKYEMVF5JOC14HYOOYQK6JK" localSheetId="0" hidden="1">#REF!</definedName>
    <definedName name="BExXPZKYEMVF5JOC14HYOOYQK6JK" hidden="1">#REF!</definedName>
    <definedName name="BExXQ89PA10X79WBWOEP1AJX1OQM" localSheetId="5" hidden="1">#REF!</definedName>
    <definedName name="BExXQ89PA10X79WBWOEP1AJX1OQM" localSheetId="9" hidden="1">#REF!</definedName>
    <definedName name="BExXQ89PA10X79WBWOEP1AJX1OQM" localSheetId="6" hidden="1">#REF!</definedName>
    <definedName name="BExXQ89PA10X79WBWOEP1AJX1OQM" localSheetId="10" hidden="1">#REF!</definedName>
    <definedName name="BExXQ89PA10X79WBWOEP1AJX1OQM" localSheetId="13" hidden="1">#REF!</definedName>
    <definedName name="BExXQ89PA10X79WBWOEP1AJX1OQM" localSheetId="14" hidden="1">#REF!</definedName>
    <definedName name="BExXQ89PA10X79WBWOEP1AJX1OQM" localSheetId="16" hidden="1">#REF!</definedName>
    <definedName name="BExXQ89PA10X79WBWOEP1AJX1OQM" localSheetId="15" hidden="1">#REF!</definedName>
    <definedName name="BExXQ89PA10X79WBWOEP1AJX1OQM" localSheetId="18" hidden="1">#REF!</definedName>
    <definedName name="BExXQ89PA10X79WBWOEP1AJX1OQM" localSheetId="17" hidden="1">#REF!</definedName>
    <definedName name="BExXQ89PA10X79WBWOEP1AJX1OQM" localSheetId="2" hidden="1">#REF!</definedName>
    <definedName name="BExXQ89PA10X79WBWOEP1AJX1OQM" localSheetId="0" hidden="1">#REF!</definedName>
    <definedName name="BExXQ89PA10X79WBWOEP1AJX1OQM" hidden="1">#REF!</definedName>
    <definedName name="BExXQCGQGGYSI0LTRVR73MUO50AW" localSheetId="5" hidden="1">#REF!</definedName>
    <definedName name="BExXQCGQGGYSI0LTRVR73MUO50AW" localSheetId="9" hidden="1">#REF!</definedName>
    <definedName name="BExXQCGQGGYSI0LTRVR73MUO50AW" localSheetId="6" hidden="1">#REF!</definedName>
    <definedName name="BExXQCGQGGYSI0LTRVR73MUO50AW" localSheetId="10" hidden="1">#REF!</definedName>
    <definedName name="BExXQCGQGGYSI0LTRVR73MUO50AW" localSheetId="13" hidden="1">#REF!</definedName>
    <definedName name="BExXQCGQGGYSI0LTRVR73MUO50AW" localSheetId="14" hidden="1">#REF!</definedName>
    <definedName name="BExXQCGQGGYSI0LTRVR73MUO50AW" localSheetId="16" hidden="1">#REF!</definedName>
    <definedName name="BExXQCGQGGYSI0LTRVR73MUO50AW" localSheetId="15" hidden="1">#REF!</definedName>
    <definedName name="BExXQCGQGGYSI0LTRVR73MUO50AW" localSheetId="18" hidden="1">#REF!</definedName>
    <definedName name="BExXQCGQGGYSI0LTRVR73MUO50AW" localSheetId="17" hidden="1">#REF!</definedName>
    <definedName name="BExXQCGQGGYSI0LTRVR73MUO50AW" localSheetId="2" hidden="1">#REF!</definedName>
    <definedName name="BExXQCGQGGYSI0LTRVR73MUO50AW" localSheetId="0" hidden="1">#REF!</definedName>
    <definedName name="BExXQCGQGGYSI0LTRVR73MUO50AW" hidden="1">#REF!</definedName>
    <definedName name="BExXQEEXFHDQ8DSRAJSB5ET6J004" localSheetId="5" hidden="1">#REF!</definedName>
    <definedName name="BExXQEEXFHDQ8DSRAJSB5ET6J004" localSheetId="9" hidden="1">#REF!</definedName>
    <definedName name="BExXQEEXFHDQ8DSRAJSB5ET6J004" localSheetId="6" hidden="1">#REF!</definedName>
    <definedName name="BExXQEEXFHDQ8DSRAJSB5ET6J004" localSheetId="10" hidden="1">#REF!</definedName>
    <definedName name="BExXQEEXFHDQ8DSRAJSB5ET6J004" localSheetId="13" hidden="1">#REF!</definedName>
    <definedName name="BExXQEEXFHDQ8DSRAJSB5ET6J004" localSheetId="14" hidden="1">#REF!</definedName>
    <definedName name="BExXQEEXFHDQ8DSRAJSB5ET6J004" localSheetId="16" hidden="1">#REF!</definedName>
    <definedName name="BExXQEEXFHDQ8DSRAJSB5ET6J004" localSheetId="15" hidden="1">#REF!</definedName>
    <definedName name="BExXQEEXFHDQ8DSRAJSB5ET6J004" localSheetId="18" hidden="1">#REF!</definedName>
    <definedName name="BExXQEEXFHDQ8DSRAJSB5ET6J004" localSheetId="17" hidden="1">#REF!</definedName>
    <definedName name="BExXQEEXFHDQ8DSRAJSB5ET6J004" localSheetId="2" hidden="1">#REF!</definedName>
    <definedName name="BExXQEEXFHDQ8DSRAJSB5ET6J004" localSheetId="0" hidden="1">#REF!</definedName>
    <definedName name="BExXQEEXFHDQ8DSRAJSB5ET6J004" hidden="1">#REF!</definedName>
    <definedName name="BExXQH41O5HZAH8BO6HCFY8YC3TU" localSheetId="5" hidden="1">#REF!</definedName>
    <definedName name="BExXQH41O5HZAH8BO6HCFY8YC3TU" localSheetId="9" hidden="1">#REF!</definedName>
    <definedName name="BExXQH41O5HZAH8BO6HCFY8YC3TU" localSheetId="6" hidden="1">#REF!</definedName>
    <definedName name="BExXQH41O5HZAH8BO6HCFY8YC3TU" localSheetId="10" hidden="1">#REF!</definedName>
    <definedName name="BExXQH41O5HZAH8BO6HCFY8YC3TU" localSheetId="13" hidden="1">#REF!</definedName>
    <definedName name="BExXQH41O5HZAH8BO6HCFY8YC3TU" localSheetId="14" hidden="1">#REF!</definedName>
    <definedName name="BExXQH41O5HZAH8BO6HCFY8YC3TU" localSheetId="16" hidden="1">#REF!</definedName>
    <definedName name="BExXQH41O5HZAH8BO6HCFY8YC3TU" localSheetId="15" hidden="1">#REF!</definedName>
    <definedName name="BExXQH41O5HZAH8BO6HCFY8YC3TU" localSheetId="18" hidden="1">#REF!</definedName>
    <definedName name="BExXQH41O5HZAH8BO6HCFY8YC3TU" localSheetId="17" hidden="1">#REF!</definedName>
    <definedName name="BExXQH41O5HZAH8BO6HCFY8YC3TU" localSheetId="2" hidden="1">#REF!</definedName>
    <definedName name="BExXQH41O5HZAH8BO6HCFY8YC3TU" localSheetId="0" hidden="1">#REF!</definedName>
    <definedName name="BExXQH41O5HZAH8BO6HCFY8YC3TU" hidden="1">#REF!</definedName>
    <definedName name="BExXQJIEF5R3QQ6D8HO3NGPU0IQC" localSheetId="5" hidden="1">#REF!</definedName>
    <definedName name="BExXQJIEF5R3QQ6D8HO3NGPU0IQC" localSheetId="9" hidden="1">#REF!</definedName>
    <definedName name="BExXQJIEF5R3QQ6D8HO3NGPU0IQC" localSheetId="6" hidden="1">#REF!</definedName>
    <definedName name="BExXQJIEF5R3QQ6D8HO3NGPU0IQC" localSheetId="10" hidden="1">#REF!</definedName>
    <definedName name="BExXQJIEF5R3QQ6D8HO3NGPU0IQC" localSheetId="13" hidden="1">#REF!</definedName>
    <definedName name="BExXQJIEF5R3QQ6D8HO3NGPU0IQC" localSheetId="14" hidden="1">#REF!</definedName>
    <definedName name="BExXQJIEF5R3QQ6D8HO3NGPU0IQC" localSheetId="16" hidden="1">#REF!</definedName>
    <definedName name="BExXQJIEF5R3QQ6D8HO3NGPU0IQC" localSheetId="15" hidden="1">#REF!</definedName>
    <definedName name="BExXQJIEF5R3QQ6D8HO3NGPU0IQC" localSheetId="18" hidden="1">#REF!</definedName>
    <definedName name="BExXQJIEF5R3QQ6D8HO3NGPU0IQC" localSheetId="17" hidden="1">#REF!</definedName>
    <definedName name="BExXQJIEF5R3QQ6D8HO3NGPU0IQC" localSheetId="2" hidden="1">#REF!</definedName>
    <definedName name="BExXQJIEF5R3QQ6D8HO3NGPU0IQC" localSheetId="0" hidden="1">#REF!</definedName>
    <definedName name="BExXQJIEF5R3QQ6D8HO3NGPU0IQC" hidden="1">#REF!</definedName>
    <definedName name="BExXQRAVW0KPQXIJ59NG6UGTZB59" localSheetId="5" hidden="1">#REF!</definedName>
    <definedName name="BExXQRAVW0KPQXIJ59NG6UGTZB59" localSheetId="9" hidden="1">#REF!</definedName>
    <definedName name="BExXQRAVW0KPQXIJ59NG6UGTZB59" localSheetId="6" hidden="1">#REF!</definedName>
    <definedName name="BExXQRAVW0KPQXIJ59NG6UGTZB59" localSheetId="10" hidden="1">#REF!</definedName>
    <definedName name="BExXQRAVW0KPQXIJ59NG6UGTZB59" localSheetId="13" hidden="1">#REF!</definedName>
    <definedName name="BExXQRAVW0KPQXIJ59NG6UGTZB59" localSheetId="14" hidden="1">#REF!</definedName>
    <definedName name="BExXQRAVW0KPQXIJ59NG6UGTZB59" localSheetId="16" hidden="1">#REF!</definedName>
    <definedName name="BExXQRAVW0KPQXIJ59NG6UGTZB59" localSheetId="15" hidden="1">#REF!</definedName>
    <definedName name="BExXQRAVW0KPQXIJ59NG6UGTZB59" localSheetId="18" hidden="1">#REF!</definedName>
    <definedName name="BExXQRAVW0KPQXIJ59NG6UGTZB59" localSheetId="17" hidden="1">#REF!</definedName>
    <definedName name="BExXQRAVW0KPQXIJ59NG6UGTZB59" localSheetId="2" hidden="1">#REF!</definedName>
    <definedName name="BExXQRAVW0KPQXIJ59NG6UGTZB59" localSheetId="0" hidden="1">#REF!</definedName>
    <definedName name="BExXQRAVW0KPQXIJ59NG6UGTZB59" hidden="1">#REF!</definedName>
    <definedName name="BExXQU00K9ER4I1WM7T9J0W1E7ZC" localSheetId="5" hidden="1">#REF!</definedName>
    <definedName name="BExXQU00K9ER4I1WM7T9J0W1E7ZC" localSheetId="9" hidden="1">#REF!</definedName>
    <definedName name="BExXQU00K9ER4I1WM7T9J0W1E7ZC" localSheetId="6" hidden="1">#REF!</definedName>
    <definedName name="BExXQU00K9ER4I1WM7T9J0W1E7ZC" localSheetId="10" hidden="1">#REF!</definedName>
    <definedName name="BExXQU00K9ER4I1WM7T9J0W1E7ZC" localSheetId="13" hidden="1">#REF!</definedName>
    <definedName name="BExXQU00K9ER4I1WM7T9J0W1E7ZC" localSheetId="14" hidden="1">#REF!</definedName>
    <definedName name="BExXQU00K9ER4I1WM7T9J0W1E7ZC" localSheetId="16" hidden="1">#REF!</definedName>
    <definedName name="BExXQU00K9ER4I1WM7T9J0W1E7ZC" localSheetId="15" hidden="1">#REF!</definedName>
    <definedName name="BExXQU00K9ER4I1WM7T9J0W1E7ZC" localSheetId="18" hidden="1">#REF!</definedName>
    <definedName name="BExXQU00K9ER4I1WM7T9J0W1E7ZC" localSheetId="17" hidden="1">#REF!</definedName>
    <definedName name="BExXQU00K9ER4I1WM7T9J0W1E7ZC" localSheetId="2" hidden="1">#REF!</definedName>
    <definedName name="BExXQU00K9ER4I1WM7T9J0W1E7ZC" localSheetId="0" hidden="1">#REF!</definedName>
    <definedName name="BExXQU00K9ER4I1WM7T9J0W1E7ZC" hidden="1">#REF!</definedName>
    <definedName name="BExXQU00KOR7XLM8B13DGJ1MIQDY" localSheetId="5" hidden="1">#REF!</definedName>
    <definedName name="BExXQU00KOR7XLM8B13DGJ1MIQDY" localSheetId="9" hidden="1">#REF!</definedName>
    <definedName name="BExXQU00KOR7XLM8B13DGJ1MIQDY" localSheetId="6" hidden="1">#REF!</definedName>
    <definedName name="BExXQU00KOR7XLM8B13DGJ1MIQDY" localSheetId="10" hidden="1">#REF!</definedName>
    <definedName name="BExXQU00KOR7XLM8B13DGJ1MIQDY" localSheetId="13" hidden="1">#REF!</definedName>
    <definedName name="BExXQU00KOR7XLM8B13DGJ1MIQDY" localSheetId="14" hidden="1">#REF!</definedName>
    <definedName name="BExXQU00KOR7XLM8B13DGJ1MIQDY" localSheetId="16" hidden="1">#REF!</definedName>
    <definedName name="BExXQU00KOR7XLM8B13DGJ1MIQDY" localSheetId="15" hidden="1">#REF!</definedName>
    <definedName name="BExXQU00KOR7XLM8B13DGJ1MIQDY" localSheetId="18" hidden="1">#REF!</definedName>
    <definedName name="BExXQU00KOR7XLM8B13DGJ1MIQDY" localSheetId="17" hidden="1">#REF!</definedName>
    <definedName name="BExXQU00KOR7XLM8B13DGJ1MIQDY" localSheetId="2" hidden="1">#REF!</definedName>
    <definedName name="BExXQU00KOR7XLM8B13DGJ1MIQDY" localSheetId="0" hidden="1">#REF!</definedName>
    <definedName name="BExXQU00KOR7XLM8B13DGJ1MIQDY" hidden="1">#REF!</definedName>
    <definedName name="BExXQUG48Q1ISN53FE4MRROM0HSJ" localSheetId="5" hidden="1">#REF!</definedName>
    <definedName name="BExXQUG48Q1ISN53FE4MRROM0HSJ" localSheetId="9" hidden="1">#REF!</definedName>
    <definedName name="BExXQUG48Q1ISN53FE4MRROM0HSJ" localSheetId="6" hidden="1">#REF!</definedName>
    <definedName name="BExXQUG48Q1ISN53FE4MRROM0HSJ" localSheetId="10" hidden="1">#REF!</definedName>
    <definedName name="BExXQUG48Q1ISN53FE4MRROM0HSJ" localSheetId="13" hidden="1">#REF!</definedName>
    <definedName name="BExXQUG48Q1ISN53FE4MRROM0HSJ" localSheetId="14" hidden="1">#REF!</definedName>
    <definedName name="BExXQUG48Q1ISN53FE4MRROM0HSJ" localSheetId="16" hidden="1">#REF!</definedName>
    <definedName name="BExXQUG48Q1ISN53FE4MRROM0HSJ" localSheetId="15" hidden="1">#REF!</definedName>
    <definedName name="BExXQUG48Q1ISN53FE4MRROM0HSJ" localSheetId="18" hidden="1">#REF!</definedName>
    <definedName name="BExXQUG48Q1ISN53FE4MRROM0HSJ" localSheetId="17" hidden="1">#REF!</definedName>
    <definedName name="BExXQUG48Q1ISN53FE4MRROM0HSJ" localSheetId="2" hidden="1">#REF!</definedName>
    <definedName name="BExXQUG48Q1ISN53FE4MRROM0HSJ" localSheetId="0" hidden="1">#REF!</definedName>
    <definedName name="BExXQUG48Q1ISN53FE4MRROM0HSJ" hidden="1">#REF!</definedName>
    <definedName name="BExXQXG18PS8HGBOS03OSTQ0KEYC" localSheetId="5" hidden="1">#REF!</definedName>
    <definedName name="BExXQXG18PS8HGBOS03OSTQ0KEYC" localSheetId="9" hidden="1">#REF!</definedName>
    <definedName name="BExXQXG18PS8HGBOS03OSTQ0KEYC" localSheetId="6" hidden="1">#REF!</definedName>
    <definedName name="BExXQXG18PS8HGBOS03OSTQ0KEYC" localSheetId="10" hidden="1">#REF!</definedName>
    <definedName name="BExXQXG18PS8HGBOS03OSTQ0KEYC" localSheetId="13" hidden="1">#REF!</definedName>
    <definedName name="BExXQXG18PS8HGBOS03OSTQ0KEYC" localSheetId="14" hidden="1">#REF!</definedName>
    <definedName name="BExXQXG18PS8HGBOS03OSTQ0KEYC" localSheetId="16" hidden="1">#REF!</definedName>
    <definedName name="BExXQXG18PS8HGBOS03OSTQ0KEYC" localSheetId="15" hidden="1">#REF!</definedName>
    <definedName name="BExXQXG18PS8HGBOS03OSTQ0KEYC" localSheetId="18" hidden="1">#REF!</definedName>
    <definedName name="BExXQXG18PS8HGBOS03OSTQ0KEYC" localSheetId="17" hidden="1">#REF!</definedName>
    <definedName name="BExXQXG18PS8HGBOS03OSTQ0KEYC" localSheetId="2" hidden="1">#REF!</definedName>
    <definedName name="BExXQXG18PS8HGBOS03OSTQ0KEYC" localSheetId="0" hidden="1">#REF!</definedName>
    <definedName name="BExXQXG18PS8HGBOS03OSTQ0KEYC" hidden="1">#REF!</definedName>
    <definedName name="BExXQXQT4OAFQT5B0YB3USDJOJOB" localSheetId="5" hidden="1">#REF!</definedName>
    <definedName name="BExXQXQT4OAFQT5B0YB3USDJOJOB" localSheetId="9" hidden="1">#REF!</definedName>
    <definedName name="BExXQXQT4OAFQT5B0YB3USDJOJOB" localSheetId="6" hidden="1">#REF!</definedName>
    <definedName name="BExXQXQT4OAFQT5B0YB3USDJOJOB" localSheetId="10" hidden="1">#REF!</definedName>
    <definedName name="BExXQXQT4OAFQT5B0YB3USDJOJOB" localSheetId="13" hidden="1">#REF!</definedName>
    <definedName name="BExXQXQT4OAFQT5B0YB3USDJOJOB" localSheetId="14" hidden="1">#REF!</definedName>
    <definedName name="BExXQXQT4OAFQT5B0YB3USDJOJOB" localSheetId="16" hidden="1">#REF!</definedName>
    <definedName name="BExXQXQT4OAFQT5B0YB3USDJOJOB" localSheetId="15" hidden="1">#REF!</definedName>
    <definedName name="BExXQXQT4OAFQT5B0YB3USDJOJOB" localSheetId="18" hidden="1">#REF!</definedName>
    <definedName name="BExXQXQT4OAFQT5B0YB3USDJOJOB" localSheetId="17" hidden="1">#REF!</definedName>
    <definedName name="BExXQXQT4OAFQT5B0YB3USDJOJOB" localSheetId="2" hidden="1">#REF!</definedName>
    <definedName name="BExXQXQT4OAFQT5B0YB3USDJOJOB" localSheetId="0" hidden="1">#REF!</definedName>
    <definedName name="BExXQXQT4OAFQT5B0YB3USDJOJOB" hidden="1">#REF!</definedName>
    <definedName name="BExXR3FSEXAHSXEQNJORWFCPX86N" localSheetId="5" hidden="1">#REF!</definedName>
    <definedName name="BExXR3FSEXAHSXEQNJORWFCPX86N" localSheetId="9" hidden="1">#REF!</definedName>
    <definedName name="BExXR3FSEXAHSXEQNJORWFCPX86N" localSheetId="6" hidden="1">#REF!</definedName>
    <definedName name="BExXR3FSEXAHSXEQNJORWFCPX86N" localSheetId="10" hidden="1">#REF!</definedName>
    <definedName name="BExXR3FSEXAHSXEQNJORWFCPX86N" localSheetId="13" hidden="1">#REF!</definedName>
    <definedName name="BExXR3FSEXAHSXEQNJORWFCPX86N" localSheetId="14" hidden="1">#REF!</definedName>
    <definedName name="BExXR3FSEXAHSXEQNJORWFCPX86N" localSheetId="16" hidden="1">#REF!</definedName>
    <definedName name="BExXR3FSEXAHSXEQNJORWFCPX86N" localSheetId="15" hidden="1">#REF!</definedName>
    <definedName name="BExXR3FSEXAHSXEQNJORWFCPX86N" localSheetId="18" hidden="1">#REF!</definedName>
    <definedName name="BExXR3FSEXAHSXEQNJORWFCPX86N" localSheetId="17" hidden="1">#REF!</definedName>
    <definedName name="BExXR3FSEXAHSXEQNJORWFCPX86N" localSheetId="2" hidden="1">#REF!</definedName>
    <definedName name="BExXR3FSEXAHSXEQNJORWFCPX86N" localSheetId="0" hidden="1">#REF!</definedName>
    <definedName name="BExXR3FSEXAHSXEQNJORWFCPX86N" hidden="1">#REF!</definedName>
    <definedName name="BExXR3W3FKYQBLR299HO9RZ70C43" localSheetId="5" hidden="1">#REF!</definedName>
    <definedName name="BExXR3W3FKYQBLR299HO9RZ70C43" localSheetId="9" hidden="1">#REF!</definedName>
    <definedName name="BExXR3W3FKYQBLR299HO9RZ70C43" localSheetId="6" hidden="1">#REF!</definedName>
    <definedName name="BExXR3W3FKYQBLR299HO9RZ70C43" localSheetId="10" hidden="1">#REF!</definedName>
    <definedName name="BExXR3W3FKYQBLR299HO9RZ70C43" localSheetId="13" hidden="1">#REF!</definedName>
    <definedName name="BExXR3W3FKYQBLR299HO9RZ70C43" localSheetId="14" hidden="1">#REF!</definedName>
    <definedName name="BExXR3W3FKYQBLR299HO9RZ70C43" localSheetId="16" hidden="1">#REF!</definedName>
    <definedName name="BExXR3W3FKYQBLR299HO9RZ70C43" localSheetId="15" hidden="1">#REF!</definedName>
    <definedName name="BExXR3W3FKYQBLR299HO9RZ70C43" localSheetId="18" hidden="1">#REF!</definedName>
    <definedName name="BExXR3W3FKYQBLR299HO9RZ70C43" localSheetId="17" hidden="1">#REF!</definedName>
    <definedName name="BExXR3W3FKYQBLR299HO9RZ70C43" localSheetId="2" hidden="1">#REF!</definedName>
    <definedName name="BExXR3W3FKYQBLR299HO9RZ70C43" localSheetId="0" hidden="1">#REF!</definedName>
    <definedName name="BExXR3W3FKYQBLR299HO9RZ70C43" hidden="1">#REF!</definedName>
    <definedName name="BExXR46U23CRRBV6IZT982MAEQKI" localSheetId="5" hidden="1">#REF!</definedName>
    <definedName name="BExXR46U23CRRBV6IZT982MAEQKI" localSheetId="9" hidden="1">#REF!</definedName>
    <definedName name="BExXR46U23CRRBV6IZT982MAEQKI" localSheetId="6" hidden="1">#REF!</definedName>
    <definedName name="BExXR46U23CRRBV6IZT982MAEQKI" localSheetId="10" hidden="1">#REF!</definedName>
    <definedName name="BExXR46U23CRRBV6IZT982MAEQKI" localSheetId="13" hidden="1">#REF!</definedName>
    <definedName name="BExXR46U23CRRBV6IZT982MAEQKI" localSheetId="14" hidden="1">#REF!</definedName>
    <definedName name="BExXR46U23CRRBV6IZT982MAEQKI" localSheetId="16" hidden="1">#REF!</definedName>
    <definedName name="BExXR46U23CRRBV6IZT982MAEQKI" localSheetId="15" hidden="1">#REF!</definedName>
    <definedName name="BExXR46U23CRRBV6IZT982MAEQKI" localSheetId="18" hidden="1">#REF!</definedName>
    <definedName name="BExXR46U23CRRBV6IZT982MAEQKI" localSheetId="17" hidden="1">#REF!</definedName>
    <definedName name="BExXR46U23CRRBV6IZT982MAEQKI" localSheetId="2" hidden="1">#REF!</definedName>
    <definedName name="BExXR46U23CRRBV6IZT982MAEQKI" localSheetId="0" hidden="1">#REF!</definedName>
    <definedName name="BExXR46U23CRRBV6IZT982MAEQKI" hidden="1">#REF!</definedName>
    <definedName name="BExXR6A8W3ND3XDZXBMQZ1VCAXHG" localSheetId="5" hidden="1">#REF!</definedName>
    <definedName name="BExXR6A8W3ND3XDZXBMQZ1VCAXHG" localSheetId="9" hidden="1">#REF!</definedName>
    <definedName name="BExXR6A8W3ND3XDZXBMQZ1VCAXHG" localSheetId="6" hidden="1">#REF!</definedName>
    <definedName name="BExXR6A8W3ND3XDZXBMQZ1VCAXHG" localSheetId="10" hidden="1">#REF!</definedName>
    <definedName name="BExXR6A8W3ND3XDZXBMQZ1VCAXHG" localSheetId="13" hidden="1">#REF!</definedName>
    <definedName name="BExXR6A8W3ND3XDZXBMQZ1VCAXHG" localSheetId="14" hidden="1">#REF!</definedName>
    <definedName name="BExXR6A8W3ND3XDZXBMQZ1VCAXHG" localSheetId="16" hidden="1">#REF!</definedName>
    <definedName name="BExXR6A8W3ND3XDZXBMQZ1VCAXHG" localSheetId="15" hidden="1">#REF!</definedName>
    <definedName name="BExXR6A8W3ND3XDZXBMQZ1VCAXHG" localSheetId="18" hidden="1">#REF!</definedName>
    <definedName name="BExXR6A8W3ND3XDZXBMQZ1VCAXHG" localSheetId="17" hidden="1">#REF!</definedName>
    <definedName name="BExXR6A8W3ND3XDZXBMQZ1VCAXHG" localSheetId="2" hidden="1">#REF!</definedName>
    <definedName name="BExXR6A8W3ND3XDZXBMQZ1VCAXHG" localSheetId="0" hidden="1">#REF!</definedName>
    <definedName name="BExXR6A8W3ND3XDZXBMQZ1VCAXHG" hidden="1">#REF!</definedName>
    <definedName name="BExXR7HKNHT37B4OOA9K9191PP22" localSheetId="5" hidden="1">#REF!</definedName>
    <definedName name="BExXR7HKNHT37B4OOA9K9191PP22" localSheetId="9" hidden="1">#REF!</definedName>
    <definedName name="BExXR7HKNHT37B4OOA9K9191PP22" localSheetId="6" hidden="1">#REF!</definedName>
    <definedName name="BExXR7HKNHT37B4OOA9K9191PP22" localSheetId="10" hidden="1">#REF!</definedName>
    <definedName name="BExXR7HKNHT37B4OOA9K9191PP22" localSheetId="13" hidden="1">#REF!</definedName>
    <definedName name="BExXR7HKNHT37B4OOA9K9191PP22" localSheetId="14" hidden="1">#REF!</definedName>
    <definedName name="BExXR7HKNHT37B4OOA9K9191PP22" localSheetId="16" hidden="1">#REF!</definedName>
    <definedName name="BExXR7HKNHT37B4OOA9K9191PP22" localSheetId="15" hidden="1">#REF!</definedName>
    <definedName name="BExXR7HKNHT37B4OOA9K9191PP22" localSheetId="18" hidden="1">#REF!</definedName>
    <definedName name="BExXR7HKNHT37B4OOA9K9191PP22" localSheetId="17" hidden="1">#REF!</definedName>
    <definedName name="BExXR7HKNHT37B4OOA9K9191PP22" localSheetId="2" hidden="1">#REF!</definedName>
    <definedName name="BExXR7HKNHT37B4OOA9K9191PP22" localSheetId="0" hidden="1">#REF!</definedName>
    <definedName name="BExXR7HKNHT37B4OOA9K9191PP22" hidden="1">#REF!</definedName>
    <definedName name="BExXR8OKAVX7O70V5IYG2PRKXSTI" localSheetId="5" hidden="1">#REF!</definedName>
    <definedName name="BExXR8OKAVX7O70V5IYG2PRKXSTI" localSheetId="9" hidden="1">#REF!</definedName>
    <definedName name="BExXR8OKAVX7O70V5IYG2PRKXSTI" localSheetId="6" hidden="1">#REF!</definedName>
    <definedName name="BExXR8OKAVX7O70V5IYG2PRKXSTI" localSheetId="10" hidden="1">#REF!</definedName>
    <definedName name="BExXR8OKAVX7O70V5IYG2PRKXSTI" localSheetId="13" hidden="1">#REF!</definedName>
    <definedName name="BExXR8OKAVX7O70V5IYG2PRKXSTI" localSheetId="14" hidden="1">#REF!</definedName>
    <definedName name="BExXR8OKAVX7O70V5IYG2PRKXSTI" localSheetId="16" hidden="1">#REF!</definedName>
    <definedName name="BExXR8OKAVX7O70V5IYG2PRKXSTI" localSheetId="15" hidden="1">#REF!</definedName>
    <definedName name="BExXR8OKAVX7O70V5IYG2PRKXSTI" localSheetId="18" hidden="1">#REF!</definedName>
    <definedName name="BExXR8OKAVX7O70V5IYG2PRKXSTI" localSheetId="17" hidden="1">#REF!</definedName>
    <definedName name="BExXR8OKAVX7O70V5IYG2PRKXSTI" localSheetId="2" hidden="1">#REF!</definedName>
    <definedName name="BExXR8OKAVX7O70V5IYG2PRKXSTI" localSheetId="0" hidden="1">#REF!</definedName>
    <definedName name="BExXR8OKAVX7O70V5IYG2PRKXSTI" hidden="1">#REF!</definedName>
    <definedName name="BExXRA6N6XCLQM6XDV724ZIH6G93" localSheetId="5" hidden="1">#REF!</definedName>
    <definedName name="BExXRA6N6XCLQM6XDV724ZIH6G93" localSheetId="9" hidden="1">#REF!</definedName>
    <definedName name="BExXRA6N6XCLQM6XDV724ZIH6G93" localSheetId="6" hidden="1">#REF!</definedName>
    <definedName name="BExXRA6N6XCLQM6XDV724ZIH6G93" localSheetId="10" hidden="1">#REF!</definedName>
    <definedName name="BExXRA6N6XCLQM6XDV724ZIH6G93" localSheetId="13" hidden="1">#REF!</definedName>
    <definedName name="BExXRA6N6XCLQM6XDV724ZIH6G93" localSheetId="14" hidden="1">#REF!</definedName>
    <definedName name="BExXRA6N6XCLQM6XDV724ZIH6G93" localSheetId="16" hidden="1">#REF!</definedName>
    <definedName name="BExXRA6N6XCLQM6XDV724ZIH6G93" localSheetId="15" hidden="1">#REF!</definedName>
    <definedName name="BExXRA6N6XCLQM6XDV724ZIH6G93" localSheetId="18" hidden="1">#REF!</definedName>
    <definedName name="BExXRA6N6XCLQM6XDV724ZIH6G93" localSheetId="17" hidden="1">#REF!</definedName>
    <definedName name="BExXRA6N6XCLQM6XDV724ZIH6G93" localSheetId="2" hidden="1">#REF!</definedName>
    <definedName name="BExXRA6N6XCLQM6XDV724ZIH6G93" localSheetId="0" hidden="1">#REF!</definedName>
    <definedName name="BExXRA6N6XCLQM6XDV724ZIH6G93" hidden="1">#REF!</definedName>
    <definedName name="BExXRABZ1CNKCG6K1MR6OUFHF7J9" localSheetId="5" hidden="1">#REF!</definedName>
    <definedName name="BExXRABZ1CNKCG6K1MR6OUFHF7J9" localSheetId="9" hidden="1">#REF!</definedName>
    <definedName name="BExXRABZ1CNKCG6K1MR6OUFHF7J9" localSheetId="6" hidden="1">#REF!</definedName>
    <definedName name="BExXRABZ1CNKCG6K1MR6OUFHF7J9" localSheetId="10" hidden="1">#REF!</definedName>
    <definedName name="BExXRABZ1CNKCG6K1MR6OUFHF7J9" localSheetId="13" hidden="1">#REF!</definedName>
    <definedName name="BExXRABZ1CNKCG6K1MR6OUFHF7J9" localSheetId="14" hidden="1">#REF!</definedName>
    <definedName name="BExXRABZ1CNKCG6K1MR6OUFHF7J9" localSheetId="16" hidden="1">#REF!</definedName>
    <definedName name="BExXRABZ1CNKCG6K1MR6OUFHF7J9" localSheetId="15" hidden="1">#REF!</definedName>
    <definedName name="BExXRABZ1CNKCG6K1MR6OUFHF7J9" localSheetId="18" hidden="1">#REF!</definedName>
    <definedName name="BExXRABZ1CNKCG6K1MR6OUFHF7J9" localSheetId="17" hidden="1">#REF!</definedName>
    <definedName name="BExXRABZ1CNKCG6K1MR6OUFHF7J9" localSheetId="2" hidden="1">#REF!</definedName>
    <definedName name="BExXRABZ1CNKCG6K1MR6OUFHF7J9" localSheetId="0" hidden="1">#REF!</definedName>
    <definedName name="BExXRABZ1CNKCG6K1MR6OUFHF7J9" hidden="1">#REF!</definedName>
    <definedName name="BExXRBOFETC0OTJ6WY3VPMFH03VB" localSheetId="5" hidden="1">#REF!</definedName>
    <definedName name="BExXRBOFETC0OTJ6WY3VPMFH03VB" localSheetId="9" hidden="1">#REF!</definedName>
    <definedName name="BExXRBOFETC0OTJ6WY3VPMFH03VB" localSheetId="6" hidden="1">#REF!</definedName>
    <definedName name="BExXRBOFETC0OTJ6WY3VPMFH03VB" localSheetId="10" hidden="1">#REF!</definedName>
    <definedName name="BExXRBOFETC0OTJ6WY3VPMFH03VB" localSheetId="13" hidden="1">#REF!</definedName>
    <definedName name="BExXRBOFETC0OTJ6WY3VPMFH03VB" localSheetId="14" hidden="1">#REF!</definedName>
    <definedName name="BExXRBOFETC0OTJ6WY3VPMFH03VB" localSheetId="16" hidden="1">#REF!</definedName>
    <definedName name="BExXRBOFETC0OTJ6WY3VPMFH03VB" localSheetId="15" hidden="1">#REF!</definedName>
    <definedName name="BExXRBOFETC0OTJ6WY3VPMFH03VB" localSheetId="18" hidden="1">#REF!</definedName>
    <definedName name="BExXRBOFETC0OTJ6WY3VPMFH03VB" localSheetId="17" hidden="1">#REF!</definedName>
    <definedName name="BExXRBOFETC0OTJ6WY3VPMFH03VB" localSheetId="2" hidden="1">#REF!</definedName>
    <definedName name="BExXRBOFETC0OTJ6WY3VPMFH03VB" localSheetId="0" hidden="1">#REF!</definedName>
    <definedName name="BExXRBOFETC0OTJ6WY3VPMFH03VB" hidden="1">#REF!</definedName>
    <definedName name="BExXRD13K1S9Y3JGR7CXSONT7RJZ" localSheetId="5" hidden="1">#REF!</definedName>
    <definedName name="BExXRD13K1S9Y3JGR7CXSONT7RJZ" localSheetId="9" hidden="1">#REF!</definedName>
    <definedName name="BExXRD13K1S9Y3JGR7CXSONT7RJZ" localSheetId="6" hidden="1">#REF!</definedName>
    <definedName name="BExXRD13K1S9Y3JGR7CXSONT7RJZ" localSheetId="10" hidden="1">#REF!</definedName>
    <definedName name="BExXRD13K1S9Y3JGR7CXSONT7RJZ" localSheetId="13" hidden="1">#REF!</definedName>
    <definedName name="BExXRD13K1S9Y3JGR7CXSONT7RJZ" localSheetId="14" hidden="1">#REF!</definedName>
    <definedName name="BExXRD13K1S9Y3JGR7CXSONT7RJZ" localSheetId="16" hidden="1">#REF!</definedName>
    <definedName name="BExXRD13K1S9Y3JGR7CXSONT7RJZ" localSheetId="15" hidden="1">#REF!</definedName>
    <definedName name="BExXRD13K1S9Y3JGR7CXSONT7RJZ" localSheetId="18" hidden="1">#REF!</definedName>
    <definedName name="BExXRD13K1S9Y3JGR7CXSONT7RJZ" localSheetId="17" hidden="1">#REF!</definedName>
    <definedName name="BExXRD13K1S9Y3JGR7CXSONT7RJZ" localSheetId="2" hidden="1">#REF!</definedName>
    <definedName name="BExXRD13K1S9Y3JGR7CXSONT7RJZ" localSheetId="0" hidden="1">#REF!</definedName>
    <definedName name="BExXRD13K1S9Y3JGR7CXSONT7RJZ" hidden="1">#REF!</definedName>
    <definedName name="BExXRIFB4QQ87QIGA9AG0NXP577K" localSheetId="5" hidden="1">#REF!</definedName>
    <definedName name="BExXRIFB4QQ87QIGA9AG0NXP577K" localSheetId="9" hidden="1">#REF!</definedName>
    <definedName name="BExXRIFB4QQ87QIGA9AG0NXP577K" localSheetId="6" hidden="1">#REF!</definedName>
    <definedName name="BExXRIFB4QQ87QIGA9AG0NXP577K" localSheetId="10" hidden="1">#REF!</definedName>
    <definedName name="BExXRIFB4QQ87QIGA9AG0NXP577K" localSheetId="13" hidden="1">#REF!</definedName>
    <definedName name="BExXRIFB4QQ87QIGA9AG0NXP577K" localSheetId="14" hidden="1">#REF!</definedName>
    <definedName name="BExXRIFB4QQ87QIGA9AG0NXP577K" localSheetId="16" hidden="1">#REF!</definedName>
    <definedName name="BExXRIFB4QQ87QIGA9AG0NXP577K" localSheetId="15" hidden="1">#REF!</definedName>
    <definedName name="BExXRIFB4QQ87QIGA9AG0NXP577K" localSheetId="18" hidden="1">#REF!</definedName>
    <definedName name="BExXRIFB4QQ87QIGA9AG0NXP577K" localSheetId="17" hidden="1">#REF!</definedName>
    <definedName name="BExXRIFB4QQ87QIGA9AG0NXP577K" localSheetId="2" hidden="1">#REF!</definedName>
    <definedName name="BExXRIFB4QQ87QIGA9AG0NXP577K" localSheetId="0" hidden="1">#REF!</definedName>
    <definedName name="BExXRIFB4QQ87QIGA9AG0NXP577K" hidden="1">#REF!</definedName>
    <definedName name="BExXRIQ2JF2CVTRDQX2D9SPH7FTN" localSheetId="5" hidden="1">#REF!</definedName>
    <definedName name="BExXRIQ2JF2CVTRDQX2D9SPH7FTN" localSheetId="9" hidden="1">#REF!</definedName>
    <definedName name="BExXRIQ2JF2CVTRDQX2D9SPH7FTN" localSheetId="6" hidden="1">#REF!</definedName>
    <definedName name="BExXRIQ2JF2CVTRDQX2D9SPH7FTN" localSheetId="10" hidden="1">#REF!</definedName>
    <definedName name="BExXRIQ2JF2CVTRDQX2D9SPH7FTN" localSheetId="13" hidden="1">#REF!</definedName>
    <definedName name="BExXRIQ2JF2CVTRDQX2D9SPH7FTN" localSheetId="14" hidden="1">#REF!</definedName>
    <definedName name="BExXRIQ2JF2CVTRDQX2D9SPH7FTN" localSheetId="16" hidden="1">#REF!</definedName>
    <definedName name="BExXRIQ2JF2CVTRDQX2D9SPH7FTN" localSheetId="15" hidden="1">#REF!</definedName>
    <definedName name="BExXRIQ2JF2CVTRDQX2D9SPH7FTN" localSheetId="18" hidden="1">#REF!</definedName>
    <definedName name="BExXRIQ2JF2CVTRDQX2D9SPH7FTN" localSheetId="17" hidden="1">#REF!</definedName>
    <definedName name="BExXRIQ2JF2CVTRDQX2D9SPH7FTN" localSheetId="2" hidden="1">#REF!</definedName>
    <definedName name="BExXRIQ2JF2CVTRDQX2D9SPH7FTN" localSheetId="0" hidden="1">#REF!</definedName>
    <definedName name="BExXRIQ2JF2CVTRDQX2D9SPH7FTN" hidden="1">#REF!</definedName>
    <definedName name="BExXRO4A6VUH1F4XV8N1BRJ4896W" localSheetId="5" hidden="1">#REF!</definedName>
    <definedName name="BExXRO4A6VUH1F4XV8N1BRJ4896W" localSheetId="9" hidden="1">#REF!</definedName>
    <definedName name="BExXRO4A6VUH1F4XV8N1BRJ4896W" localSheetId="6" hidden="1">#REF!</definedName>
    <definedName name="BExXRO4A6VUH1F4XV8N1BRJ4896W" localSheetId="10" hidden="1">#REF!</definedName>
    <definedName name="BExXRO4A6VUH1F4XV8N1BRJ4896W" localSheetId="13" hidden="1">#REF!</definedName>
    <definedName name="BExXRO4A6VUH1F4XV8N1BRJ4896W" localSheetId="14" hidden="1">#REF!</definedName>
    <definedName name="BExXRO4A6VUH1F4XV8N1BRJ4896W" localSheetId="16" hidden="1">#REF!</definedName>
    <definedName name="BExXRO4A6VUH1F4XV8N1BRJ4896W" localSheetId="15" hidden="1">#REF!</definedName>
    <definedName name="BExXRO4A6VUH1F4XV8N1BRJ4896W" localSheetId="18" hidden="1">#REF!</definedName>
    <definedName name="BExXRO4A6VUH1F4XV8N1BRJ4896W" localSheetId="17" hidden="1">#REF!</definedName>
    <definedName name="BExXRO4A6VUH1F4XV8N1BRJ4896W" localSheetId="2" hidden="1">#REF!</definedName>
    <definedName name="BExXRO4A6VUH1F4XV8N1BRJ4896W" localSheetId="0" hidden="1">#REF!</definedName>
    <definedName name="BExXRO4A6VUH1F4XV8N1BRJ4896W" hidden="1">#REF!</definedName>
    <definedName name="BExXRO9N1SNJZGKD90P4K7FU1J0P" localSheetId="5" hidden="1">#REF!</definedName>
    <definedName name="BExXRO9N1SNJZGKD90P4K7FU1J0P" localSheetId="9" hidden="1">#REF!</definedName>
    <definedName name="BExXRO9N1SNJZGKD90P4K7FU1J0P" localSheetId="6" hidden="1">#REF!</definedName>
    <definedName name="BExXRO9N1SNJZGKD90P4K7FU1J0P" localSheetId="10" hidden="1">#REF!</definedName>
    <definedName name="BExXRO9N1SNJZGKD90P4K7FU1J0P" localSheetId="13" hidden="1">#REF!</definedName>
    <definedName name="BExXRO9N1SNJZGKD90P4K7FU1J0P" localSheetId="14" hidden="1">#REF!</definedName>
    <definedName name="BExXRO9N1SNJZGKD90P4K7FU1J0P" localSheetId="16" hidden="1">#REF!</definedName>
    <definedName name="BExXRO9N1SNJZGKD90P4K7FU1J0P" localSheetId="15" hidden="1">#REF!</definedName>
    <definedName name="BExXRO9N1SNJZGKD90P4K7FU1J0P" localSheetId="18" hidden="1">#REF!</definedName>
    <definedName name="BExXRO9N1SNJZGKD90P4K7FU1J0P" localSheetId="17" hidden="1">#REF!</definedName>
    <definedName name="BExXRO9N1SNJZGKD90P4K7FU1J0P" localSheetId="2" hidden="1">#REF!</definedName>
    <definedName name="BExXRO9N1SNJZGKD90P4K7FU1J0P" localSheetId="0" hidden="1">#REF!</definedName>
    <definedName name="BExXRO9N1SNJZGKD90P4K7FU1J0P" hidden="1">#REF!</definedName>
    <definedName name="BExXROF2MWDZ7IFXX27XOJ79Q86E" localSheetId="5" hidden="1">#REF!</definedName>
    <definedName name="BExXROF2MWDZ7IFXX27XOJ79Q86E" localSheetId="9" hidden="1">#REF!</definedName>
    <definedName name="BExXROF2MWDZ7IFXX27XOJ79Q86E" localSheetId="6" hidden="1">#REF!</definedName>
    <definedName name="BExXROF2MWDZ7IFXX27XOJ79Q86E" localSheetId="10" hidden="1">#REF!</definedName>
    <definedName name="BExXROF2MWDZ7IFXX27XOJ79Q86E" localSheetId="13" hidden="1">#REF!</definedName>
    <definedName name="BExXROF2MWDZ7IFXX27XOJ79Q86E" localSheetId="14" hidden="1">#REF!</definedName>
    <definedName name="BExXROF2MWDZ7IFXX27XOJ79Q86E" localSheetId="16" hidden="1">#REF!</definedName>
    <definedName name="BExXROF2MWDZ7IFXX27XOJ79Q86E" localSheetId="15" hidden="1">#REF!</definedName>
    <definedName name="BExXROF2MWDZ7IFXX27XOJ79Q86E" localSheetId="18" hidden="1">#REF!</definedName>
    <definedName name="BExXROF2MWDZ7IFXX27XOJ79Q86E" localSheetId="17" hidden="1">#REF!</definedName>
    <definedName name="BExXROF2MWDZ7IFXX27XOJ79Q86E" localSheetId="2" hidden="1">#REF!</definedName>
    <definedName name="BExXROF2MWDZ7IFXX27XOJ79Q86E" localSheetId="0" hidden="1">#REF!</definedName>
    <definedName name="BExXROF2MWDZ7IFXX27XOJ79Q86E" hidden="1">#REF!</definedName>
    <definedName name="BExXRV5QP3Z0KAQ1EQT9JYT2FV0L" localSheetId="5" hidden="1">#REF!</definedName>
    <definedName name="BExXRV5QP3Z0KAQ1EQT9JYT2FV0L" localSheetId="9" hidden="1">#REF!</definedName>
    <definedName name="BExXRV5QP3Z0KAQ1EQT9JYT2FV0L" localSheetId="6" hidden="1">#REF!</definedName>
    <definedName name="BExXRV5QP3Z0KAQ1EQT9JYT2FV0L" localSheetId="10" hidden="1">#REF!</definedName>
    <definedName name="BExXRV5QP3Z0KAQ1EQT9JYT2FV0L" localSheetId="13" hidden="1">#REF!</definedName>
    <definedName name="BExXRV5QP3Z0KAQ1EQT9JYT2FV0L" localSheetId="14" hidden="1">#REF!</definedName>
    <definedName name="BExXRV5QP3Z0KAQ1EQT9JYT2FV0L" localSheetId="16" hidden="1">#REF!</definedName>
    <definedName name="BExXRV5QP3Z0KAQ1EQT9JYT2FV0L" localSheetId="15" hidden="1">#REF!</definedName>
    <definedName name="BExXRV5QP3Z0KAQ1EQT9JYT2FV0L" localSheetId="18" hidden="1">#REF!</definedName>
    <definedName name="BExXRV5QP3Z0KAQ1EQT9JYT2FV0L" localSheetId="17" hidden="1">#REF!</definedName>
    <definedName name="BExXRV5QP3Z0KAQ1EQT9JYT2FV0L" localSheetId="2" hidden="1">#REF!</definedName>
    <definedName name="BExXRV5QP3Z0KAQ1EQT9JYT2FV0L" localSheetId="0" hidden="1">#REF!</definedName>
    <definedName name="BExXRV5QP3Z0KAQ1EQT9JYT2FV0L" hidden="1">#REF!</definedName>
    <definedName name="BExXRZ20LZZCW8LVGDK0XETOTSAI" localSheetId="5" hidden="1">#REF!</definedName>
    <definedName name="BExXRZ20LZZCW8LVGDK0XETOTSAI" localSheetId="9" hidden="1">#REF!</definedName>
    <definedName name="BExXRZ20LZZCW8LVGDK0XETOTSAI" localSheetId="6" hidden="1">#REF!</definedName>
    <definedName name="BExXRZ20LZZCW8LVGDK0XETOTSAI" localSheetId="10" hidden="1">#REF!</definedName>
    <definedName name="BExXRZ20LZZCW8LVGDK0XETOTSAI" localSheetId="13" hidden="1">#REF!</definedName>
    <definedName name="BExXRZ20LZZCW8LVGDK0XETOTSAI" localSheetId="14" hidden="1">#REF!</definedName>
    <definedName name="BExXRZ20LZZCW8LVGDK0XETOTSAI" localSheetId="16" hidden="1">#REF!</definedName>
    <definedName name="BExXRZ20LZZCW8LVGDK0XETOTSAI" localSheetId="15" hidden="1">#REF!</definedName>
    <definedName name="BExXRZ20LZZCW8LVGDK0XETOTSAI" localSheetId="18" hidden="1">#REF!</definedName>
    <definedName name="BExXRZ20LZZCW8LVGDK0XETOTSAI" localSheetId="17" hidden="1">#REF!</definedName>
    <definedName name="BExXRZ20LZZCW8LVGDK0XETOTSAI" localSheetId="2" hidden="1">#REF!</definedName>
    <definedName name="BExXRZ20LZZCW8LVGDK0XETOTSAI" localSheetId="0" hidden="1">#REF!</definedName>
    <definedName name="BExXRZ20LZZCW8LVGDK0XETOTSAI" hidden="1">#REF!</definedName>
    <definedName name="BExXS4R1GKUJQX6MHUIUN4S3SCAS" localSheetId="5" hidden="1">#REF!</definedName>
    <definedName name="BExXS4R1GKUJQX6MHUIUN4S3SCAS" localSheetId="9" hidden="1">#REF!</definedName>
    <definedName name="BExXS4R1GKUJQX6MHUIUN4S3SCAS" localSheetId="6" hidden="1">#REF!</definedName>
    <definedName name="BExXS4R1GKUJQX6MHUIUN4S3SCAS" localSheetId="10" hidden="1">#REF!</definedName>
    <definedName name="BExXS4R1GKUJQX6MHUIUN4S3SCAS" localSheetId="13" hidden="1">#REF!</definedName>
    <definedName name="BExXS4R1GKUJQX6MHUIUN4S3SCAS" localSheetId="14" hidden="1">#REF!</definedName>
    <definedName name="BExXS4R1GKUJQX6MHUIUN4S3SCAS" localSheetId="16" hidden="1">#REF!</definedName>
    <definedName name="BExXS4R1GKUJQX6MHUIUN4S3SCAS" localSheetId="15" hidden="1">#REF!</definedName>
    <definedName name="BExXS4R1GKUJQX6MHUIUN4S3SCAS" localSheetId="18" hidden="1">#REF!</definedName>
    <definedName name="BExXS4R1GKUJQX6MHUIUN4S3SCAS" localSheetId="17" hidden="1">#REF!</definedName>
    <definedName name="BExXS4R1GKUJQX6MHUIUN4S3SCAS" localSheetId="2" hidden="1">#REF!</definedName>
    <definedName name="BExXS4R1GKUJQX6MHUIUN4S3SCAS" localSheetId="0" hidden="1">#REF!</definedName>
    <definedName name="BExXS4R1GKUJQX6MHUIUN4S3SCAS" hidden="1">#REF!</definedName>
    <definedName name="BExXS63O4OMWMNXXAODZQFSDG33N" localSheetId="5" hidden="1">#REF!</definedName>
    <definedName name="BExXS63O4OMWMNXXAODZQFSDG33N" localSheetId="9" hidden="1">#REF!</definedName>
    <definedName name="BExXS63O4OMWMNXXAODZQFSDG33N" localSheetId="6" hidden="1">#REF!</definedName>
    <definedName name="BExXS63O4OMWMNXXAODZQFSDG33N" localSheetId="10" hidden="1">#REF!</definedName>
    <definedName name="BExXS63O4OMWMNXXAODZQFSDG33N" localSheetId="13" hidden="1">#REF!</definedName>
    <definedName name="BExXS63O4OMWMNXXAODZQFSDG33N" localSheetId="14" hidden="1">#REF!</definedName>
    <definedName name="BExXS63O4OMWMNXXAODZQFSDG33N" localSheetId="16" hidden="1">#REF!</definedName>
    <definedName name="BExXS63O4OMWMNXXAODZQFSDG33N" localSheetId="15" hidden="1">#REF!</definedName>
    <definedName name="BExXS63O4OMWMNXXAODZQFSDG33N" localSheetId="18" hidden="1">#REF!</definedName>
    <definedName name="BExXS63O4OMWMNXXAODZQFSDG33N" localSheetId="17" hidden="1">#REF!</definedName>
    <definedName name="BExXS63O4OMWMNXXAODZQFSDG33N" localSheetId="2" hidden="1">#REF!</definedName>
    <definedName name="BExXS63O4OMWMNXXAODZQFSDG33N" localSheetId="0" hidden="1">#REF!</definedName>
    <definedName name="BExXS63O4OMWMNXXAODZQFSDG33N" hidden="1">#REF!</definedName>
    <definedName name="BExXSBSP1TOY051HSPEPM0AEIO2M" localSheetId="5" hidden="1">#REF!</definedName>
    <definedName name="BExXSBSP1TOY051HSPEPM0AEIO2M" localSheetId="9" hidden="1">#REF!</definedName>
    <definedName name="BExXSBSP1TOY051HSPEPM0AEIO2M" localSheetId="6" hidden="1">#REF!</definedName>
    <definedName name="BExXSBSP1TOY051HSPEPM0AEIO2M" localSheetId="10" hidden="1">#REF!</definedName>
    <definedName name="BExXSBSP1TOY051HSPEPM0AEIO2M" localSheetId="13" hidden="1">#REF!</definedName>
    <definedName name="BExXSBSP1TOY051HSPEPM0AEIO2M" localSheetId="14" hidden="1">#REF!</definedName>
    <definedName name="BExXSBSP1TOY051HSPEPM0AEIO2M" localSheetId="16" hidden="1">#REF!</definedName>
    <definedName name="BExXSBSP1TOY051HSPEPM0AEIO2M" localSheetId="15" hidden="1">#REF!</definedName>
    <definedName name="BExXSBSP1TOY051HSPEPM0AEIO2M" localSheetId="18" hidden="1">#REF!</definedName>
    <definedName name="BExXSBSP1TOY051HSPEPM0AEIO2M" localSheetId="17" hidden="1">#REF!</definedName>
    <definedName name="BExXSBSP1TOY051HSPEPM0AEIO2M" localSheetId="2" hidden="1">#REF!</definedName>
    <definedName name="BExXSBSP1TOY051HSPEPM0AEIO2M" localSheetId="0" hidden="1">#REF!</definedName>
    <definedName name="BExXSBSP1TOY051HSPEPM0AEIO2M" hidden="1">#REF!</definedName>
    <definedName name="BExXSC8RFK5D68FJD2HI4K66SA6I" localSheetId="5" hidden="1">#REF!</definedName>
    <definedName name="BExXSC8RFK5D68FJD2HI4K66SA6I" localSheetId="9" hidden="1">#REF!</definedName>
    <definedName name="BExXSC8RFK5D68FJD2HI4K66SA6I" localSheetId="6" hidden="1">#REF!</definedName>
    <definedName name="BExXSC8RFK5D68FJD2HI4K66SA6I" localSheetId="10" hidden="1">#REF!</definedName>
    <definedName name="BExXSC8RFK5D68FJD2HI4K66SA6I" localSheetId="13" hidden="1">#REF!</definedName>
    <definedName name="BExXSC8RFK5D68FJD2HI4K66SA6I" localSheetId="14" hidden="1">#REF!</definedName>
    <definedName name="BExXSC8RFK5D68FJD2HI4K66SA6I" localSheetId="16" hidden="1">#REF!</definedName>
    <definedName name="BExXSC8RFK5D68FJD2HI4K66SA6I" localSheetId="15" hidden="1">#REF!</definedName>
    <definedName name="BExXSC8RFK5D68FJD2HI4K66SA6I" localSheetId="18" hidden="1">#REF!</definedName>
    <definedName name="BExXSC8RFK5D68FJD2HI4K66SA6I" localSheetId="17" hidden="1">#REF!</definedName>
    <definedName name="BExXSC8RFK5D68FJD2HI4K66SA6I" localSheetId="2" hidden="1">#REF!</definedName>
    <definedName name="BExXSC8RFK5D68FJD2HI4K66SA6I" localSheetId="0" hidden="1">#REF!</definedName>
    <definedName name="BExXSC8RFK5D68FJD2HI4K66SA6I" hidden="1">#REF!</definedName>
    <definedName name="BExXSCP0AZ5MYCC2UFG2GLBCV1CC" localSheetId="5" hidden="1">#REF!</definedName>
    <definedName name="BExXSCP0AZ5MYCC2UFG2GLBCV1CC" localSheetId="9" hidden="1">#REF!</definedName>
    <definedName name="BExXSCP0AZ5MYCC2UFG2GLBCV1CC" localSheetId="6" hidden="1">#REF!</definedName>
    <definedName name="BExXSCP0AZ5MYCC2UFG2GLBCV1CC" localSheetId="10" hidden="1">#REF!</definedName>
    <definedName name="BExXSCP0AZ5MYCC2UFG2GLBCV1CC" localSheetId="13" hidden="1">#REF!</definedName>
    <definedName name="BExXSCP0AZ5MYCC2UFG2GLBCV1CC" localSheetId="14" hidden="1">#REF!</definedName>
    <definedName name="BExXSCP0AZ5MYCC2UFG2GLBCV1CC" localSheetId="16" hidden="1">#REF!</definedName>
    <definedName name="BExXSCP0AZ5MYCC2UFG2GLBCV1CC" localSheetId="15" hidden="1">#REF!</definedName>
    <definedName name="BExXSCP0AZ5MYCC2UFG2GLBCV1CC" localSheetId="18" hidden="1">#REF!</definedName>
    <definedName name="BExXSCP0AZ5MYCC2UFG2GLBCV1CC" localSheetId="17" hidden="1">#REF!</definedName>
    <definedName name="BExXSCP0AZ5MYCC2UFG2GLBCV1CC" localSheetId="2" hidden="1">#REF!</definedName>
    <definedName name="BExXSCP0AZ5MYCC2UFG2GLBCV1CC" localSheetId="0" hidden="1">#REF!</definedName>
    <definedName name="BExXSCP0AZ5MYCC2UFG2GLBCV1CC" hidden="1">#REF!</definedName>
    <definedName name="BExXSNHC88W4UMXEOIOOATJAIKZO" localSheetId="5" hidden="1">#REF!</definedName>
    <definedName name="BExXSNHC88W4UMXEOIOOATJAIKZO" localSheetId="9" hidden="1">#REF!</definedName>
    <definedName name="BExXSNHC88W4UMXEOIOOATJAIKZO" localSheetId="6" hidden="1">#REF!</definedName>
    <definedName name="BExXSNHC88W4UMXEOIOOATJAIKZO" localSheetId="10" hidden="1">#REF!</definedName>
    <definedName name="BExXSNHC88W4UMXEOIOOATJAIKZO" localSheetId="13" hidden="1">#REF!</definedName>
    <definedName name="BExXSNHC88W4UMXEOIOOATJAIKZO" localSheetId="14" hidden="1">#REF!</definedName>
    <definedName name="BExXSNHC88W4UMXEOIOOATJAIKZO" localSheetId="16" hidden="1">#REF!</definedName>
    <definedName name="BExXSNHC88W4UMXEOIOOATJAIKZO" localSheetId="15" hidden="1">#REF!</definedName>
    <definedName name="BExXSNHC88W4UMXEOIOOATJAIKZO" localSheetId="18" hidden="1">#REF!</definedName>
    <definedName name="BExXSNHC88W4UMXEOIOOATJAIKZO" localSheetId="17" hidden="1">#REF!</definedName>
    <definedName name="BExXSNHC88W4UMXEOIOOATJAIKZO" localSheetId="2" hidden="1">#REF!</definedName>
    <definedName name="BExXSNHC88W4UMXEOIOOATJAIKZO" localSheetId="0" hidden="1">#REF!</definedName>
    <definedName name="BExXSNHC88W4UMXEOIOOATJAIKZO" hidden="1">#REF!</definedName>
    <definedName name="BExXSTBS08WIA9TLALV3UQ2Z3MRG" localSheetId="5" hidden="1">#REF!</definedName>
    <definedName name="BExXSTBS08WIA9TLALV3UQ2Z3MRG" localSheetId="9" hidden="1">#REF!</definedName>
    <definedName name="BExXSTBS08WIA9TLALV3UQ2Z3MRG" localSheetId="6" hidden="1">#REF!</definedName>
    <definedName name="BExXSTBS08WIA9TLALV3UQ2Z3MRG" localSheetId="10" hidden="1">#REF!</definedName>
    <definedName name="BExXSTBS08WIA9TLALV3UQ2Z3MRG" localSheetId="13" hidden="1">#REF!</definedName>
    <definedName name="BExXSTBS08WIA9TLALV3UQ2Z3MRG" localSheetId="14" hidden="1">#REF!</definedName>
    <definedName name="BExXSTBS08WIA9TLALV3UQ2Z3MRG" localSheetId="16" hidden="1">#REF!</definedName>
    <definedName name="BExXSTBS08WIA9TLALV3UQ2Z3MRG" localSheetId="15" hidden="1">#REF!</definedName>
    <definedName name="BExXSTBS08WIA9TLALV3UQ2Z3MRG" localSheetId="18" hidden="1">#REF!</definedName>
    <definedName name="BExXSTBS08WIA9TLALV3UQ2Z3MRG" localSheetId="17" hidden="1">#REF!</definedName>
    <definedName name="BExXSTBS08WIA9TLALV3UQ2Z3MRG" localSheetId="2" hidden="1">#REF!</definedName>
    <definedName name="BExXSTBS08WIA9TLALV3UQ2Z3MRG" localSheetId="0" hidden="1">#REF!</definedName>
    <definedName name="BExXSTBS08WIA9TLALV3UQ2Z3MRG" hidden="1">#REF!</definedName>
    <definedName name="BExXSVQ2WOJJ73YEO8Q2FK60V4G8" localSheetId="5" hidden="1">#REF!</definedName>
    <definedName name="BExXSVQ2WOJJ73YEO8Q2FK60V4G8" localSheetId="9" hidden="1">#REF!</definedName>
    <definedName name="BExXSVQ2WOJJ73YEO8Q2FK60V4G8" localSheetId="6" hidden="1">#REF!</definedName>
    <definedName name="BExXSVQ2WOJJ73YEO8Q2FK60V4G8" localSheetId="10" hidden="1">#REF!</definedName>
    <definedName name="BExXSVQ2WOJJ73YEO8Q2FK60V4G8" localSheetId="13" hidden="1">#REF!</definedName>
    <definedName name="BExXSVQ2WOJJ73YEO8Q2FK60V4G8" localSheetId="14" hidden="1">#REF!</definedName>
    <definedName name="BExXSVQ2WOJJ73YEO8Q2FK60V4G8" localSheetId="16" hidden="1">#REF!</definedName>
    <definedName name="BExXSVQ2WOJJ73YEO8Q2FK60V4G8" localSheetId="15" hidden="1">#REF!</definedName>
    <definedName name="BExXSVQ2WOJJ73YEO8Q2FK60V4G8" localSheetId="18" hidden="1">#REF!</definedName>
    <definedName name="BExXSVQ2WOJJ73YEO8Q2FK60V4G8" localSheetId="17" hidden="1">#REF!</definedName>
    <definedName name="BExXSVQ2WOJJ73YEO8Q2FK60V4G8" localSheetId="2" hidden="1">#REF!</definedName>
    <definedName name="BExXSVQ2WOJJ73YEO8Q2FK60V4G8" localSheetId="0" hidden="1">#REF!</definedName>
    <definedName name="BExXSVQ2WOJJ73YEO8Q2FK60V4G8" hidden="1">#REF!</definedName>
    <definedName name="BExXTER5A2EQ14KN6J0MVATIHVKN" localSheetId="5" hidden="1">#REF!</definedName>
    <definedName name="BExXTER5A2EQ14KN6J0MVATIHVKN" localSheetId="9" hidden="1">#REF!</definedName>
    <definedName name="BExXTER5A2EQ14KN6J0MVATIHVKN" localSheetId="6" hidden="1">#REF!</definedName>
    <definedName name="BExXTER5A2EQ14KN6J0MVATIHVKN" localSheetId="10" hidden="1">#REF!</definedName>
    <definedName name="BExXTER5A2EQ14KN6J0MVATIHVKN" localSheetId="13" hidden="1">#REF!</definedName>
    <definedName name="BExXTER5A2EQ14KN6J0MVATIHVKN" localSheetId="14" hidden="1">#REF!</definedName>
    <definedName name="BExXTER5A2EQ14KN6J0MVATIHVKN" localSheetId="16" hidden="1">#REF!</definedName>
    <definedName name="BExXTER5A2EQ14KN6J0MVATIHVKN" localSheetId="15" hidden="1">#REF!</definedName>
    <definedName name="BExXTER5A2EQ14KN6J0MVATIHVKN" localSheetId="18" hidden="1">#REF!</definedName>
    <definedName name="BExXTER5A2EQ14KN6J0MVATIHVKN" localSheetId="17" hidden="1">#REF!</definedName>
    <definedName name="BExXTER5A2EQ14KN6J0MVATIHVKN" localSheetId="2" hidden="1">#REF!</definedName>
    <definedName name="BExXTER5A2EQ14KN6J0MVATIHVKN" localSheetId="0" hidden="1">#REF!</definedName>
    <definedName name="BExXTER5A2EQ14KN6J0MVATIHVKN" hidden="1">#REF!</definedName>
    <definedName name="BExXTHLRNL82GN7KZY3TOLO508N7" localSheetId="5" hidden="1">#REF!</definedName>
    <definedName name="BExXTHLRNL82GN7KZY3TOLO508N7" localSheetId="9" hidden="1">#REF!</definedName>
    <definedName name="BExXTHLRNL82GN7KZY3TOLO508N7" localSheetId="6" hidden="1">#REF!</definedName>
    <definedName name="BExXTHLRNL82GN7KZY3TOLO508N7" localSheetId="10" hidden="1">#REF!</definedName>
    <definedName name="BExXTHLRNL82GN7KZY3TOLO508N7" localSheetId="13" hidden="1">#REF!</definedName>
    <definedName name="BExXTHLRNL82GN7KZY3TOLO508N7" localSheetId="14" hidden="1">#REF!</definedName>
    <definedName name="BExXTHLRNL82GN7KZY3TOLO508N7" localSheetId="16" hidden="1">#REF!</definedName>
    <definedName name="BExXTHLRNL82GN7KZY3TOLO508N7" localSheetId="15" hidden="1">#REF!</definedName>
    <definedName name="BExXTHLRNL82GN7KZY3TOLO508N7" localSheetId="18" hidden="1">#REF!</definedName>
    <definedName name="BExXTHLRNL82GN7KZY3TOLO508N7" localSheetId="17" hidden="1">#REF!</definedName>
    <definedName name="BExXTHLRNL82GN7KZY3TOLO508N7" localSheetId="2" hidden="1">#REF!</definedName>
    <definedName name="BExXTHLRNL82GN7KZY3TOLO508N7" localSheetId="0" hidden="1">#REF!</definedName>
    <definedName name="BExXTHLRNL82GN7KZY3TOLO508N7" hidden="1">#REF!</definedName>
    <definedName name="BExXTL72MKEQSQH9L2OTFLU8DM2B" localSheetId="5" hidden="1">#REF!</definedName>
    <definedName name="BExXTL72MKEQSQH9L2OTFLU8DM2B" localSheetId="9" hidden="1">#REF!</definedName>
    <definedName name="BExXTL72MKEQSQH9L2OTFLU8DM2B" localSheetId="6" hidden="1">#REF!</definedName>
    <definedName name="BExXTL72MKEQSQH9L2OTFLU8DM2B" localSheetId="10" hidden="1">#REF!</definedName>
    <definedName name="BExXTL72MKEQSQH9L2OTFLU8DM2B" localSheetId="13" hidden="1">#REF!</definedName>
    <definedName name="BExXTL72MKEQSQH9L2OTFLU8DM2B" localSheetId="14" hidden="1">#REF!</definedName>
    <definedName name="BExXTL72MKEQSQH9L2OTFLU8DM2B" localSheetId="16" hidden="1">#REF!</definedName>
    <definedName name="BExXTL72MKEQSQH9L2OTFLU8DM2B" localSheetId="15" hidden="1">#REF!</definedName>
    <definedName name="BExXTL72MKEQSQH9L2OTFLU8DM2B" localSheetId="18" hidden="1">#REF!</definedName>
    <definedName name="BExXTL72MKEQSQH9L2OTFLU8DM2B" localSheetId="17" hidden="1">#REF!</definedName>
    <definedName name="BExXTL72MKEQSQH9L2OTFLU8DM2B" localSheetId="2" hidden="1">#REF!</definedName>
    <definedName name="BExXTL72MKEQSQH9L2OTFLU8DM2B" localSheetId="0" hidden="1">#REF!</definedName>
    <definedName name="BExXTL72MKEQSQH9L2OTFLU8DM2B" hidden="1">#REF!</definedName>
    <definedName name="BExXTM3M4RTCRSX7VGAXGQNPP668" localSheetId="5" hidden="1">#REF!</definedName>
    <definedName name="BExXTM3M4RTCRSX7VGAXGQNPP668" localSheetId="9" hidden="1">#REF!</definedName>
    <definedName name="BExXTM3M4RTCRSX7VGAXGQNPP668" localSheetId="6" hidden="1">#REF!</definedName>
    <definedName name="BExXTM3M4RTCRSX7VGAXGQNPP668" localSheetId="10" hidden="1">#REF!</definedName>
    <definedName name="BExXTM3M4RTCRSX7VGAXGQNPP668" localSheetId="13" hidden="1">#REF!</definedName>
    <definedName name="BExXTM3M4RTCRSX7VGAXGQNPP668" localSheetId="14" hidden="1">#REF!</definedName>
    <definedName name="BExXTM3M4RTCRSX7VGAXGQNPP668" localSheetId="16" hidden="1">#REF!</definedName>
    <definedName name="BExXTM3M4RTCRSX7VGAXGQNPP668" localSheetId="15" hidden="1">#REF!</definedName>
    <definedName name="BExXTM3M4RTCRSX7VGAXGQNPP668" localSheetId="18" hidden="1">#REF!</definedName>
    <definedName name="BExXTM3M4RTCRSX7VGAXGQNPP668" localSheetId="17" hidden="1">#REF!</definedName>
    <definedName name="BExXTM3M4RTCRSX7VGAXGQNPP668" localSheetId="2" hidden="1">#REF!</definedName>
    <definedName name="BExXTM3M4RTCRSX7VGAXGQNPP668" localSheetId="0" hidden="1">#REF!</definedName>
    <definedName name="BExXTM3M4RTCRSX7VGAXGQNPP668" hidden="1">#REF!</definedName>
    <definedName name="BExXTOCF78J7WY6FOVBRY1N2RBBR" localSheetId="5" hidden="1">#REF!</definedName>
    <definedName name="BExXTOCF78J7WY6FOVBRY1N2RBBR" localSheetId="9" hidden="1">#REF!</definedName>
    <definedName name="BExXTOCF78J7WY6FOVBRY1N2RBBR" localSheetId="6" hidden="1">#REF!</definedName>
    <definedName name="BExXTOCF78J7WY6FOVBRY1N2RBBR" localSheetId="10" hidden="1">#REF!</definedName>
    <definedName name="BExXTOCF78J7WY6FOVBRY1N2RBBR" localSheetId="13" hidden="1">#REF!</definedName>
    <definedName name="BExXTOCF78J7WY6FOVBRY1N2RBBR" localSheetId="14" hidden="1">#REF!</definedName>
    <definedName name="BExXTOCF78J7WY6FOVBRY1N2RBBR" localSheetId="16" hidden="1">#REF!</definedName>
    <definedName name="BExXTOCF78J7WY6FOVBRY1N2RBBR" localSheetId="15" hidden="1">#REF!</definedName>
    <definedName name="BExXTOCF78J7WY6FOVBRY1N2RBBR" localSheetId="18" hidden="1">#REF!</definedName>
    <definedName name="BExXTOCF78J7WY6FOVBRY1N2RBBR" localSheetId="17" hidden="1">#REF!</definedName>
    <definedName name="BExXTOCF78J7WY6FOVBRY1N2RBBR" localSheetId="2" hidden="1">#REF!</definedName>
    <definedName name="BExXTOCF78J7WY6FOVBRY1N2RBBR" localSheetId="0" hidden="1">#REF!</definedName>
    <definedName name="BExXTOCF78J7WY6FOVBRY1N2RBBR" hidden="1">#REF!</definedName>
    <definedName name="BExXTP3GYO6Z9RTKKT10XA0UTV3T" localSheetId="5" hidden="1">#REF!</definedName>
    <definedName name="BExXTP3GYO6Z9RTKKT10XA0UTV3T" localSheetId="9" hidden="1">#REF!</definedName>
    <definedName name="BExXTP3GYO6Z9RTKKT10XA0UTV3T" localSheetId="6" hidden="1">#REF!</definedName>
    <definedName name="BExXTP3GYO6Z9RTKKT10XA0UTV3T" localSheetId="10" hidden="1">#REF!</definedName>
    <definedName name="BExXTP3GYO6Z9RTKKT10XA0UTV3T" localSheetId="13" hidden="1">#REF!</definedName>
    <definedName name="BExXTP3GYO6Z9RTKKT10XA0UTV3T" localSheetId="14" hidden="1">#REF!</definedName>
    <definedName name="BExXTP3GYO6Z9RTKKT10XA0UTV3T" localSheetId="16" hidden="1">#REF!</definedName>
    <definedName name="BExXTP3GYO6Z9RTKKT10XA0UTV3T" localSheetId="15" hidden="1">#REF!</definedName>
    <definedName name="BExXTP3GYO6Z9RTKKT10XA0UTV3T" localSheetId="18" hidden="1">#REF!</definedName>
    <definedName name="BExXTP3GYO6Z9RTKKT10XA0UTV3T" localSheetId="17" hidden="1">#REF!</definedName>
    <definedName name="BExXTP3GYO6Z9RTKKT10XA0UTV3T" localSheetId="2" hidden="1">#REF!</definedName>
    <definedName name="BExXTP3GYO6Z9RTKKT10XA0UTV3T" localSheetId="0" hidden="1">#REF!</definedName>
    <definedName name="BExXTP3GYO6Z9RTKKT10XA0UTV3T" hidden="1">#REF!</definedName>
    <definedName name="BExXTRN4AFX9QW6YC4HNGBBD5R08" localSheetId="5" hidden="1">#REF!</definedName>
    <definedName name="BExXTRN4AFX9QW6YC4HNGBBD5R08" localSheetId="9" hidden="1">#REF!</definedName>
    <definedName name="BExXTRN4AFX9QW6YC4HNGBBD5R08" localSheetId="6" hidden="1">#REF!</definedName>
    <definedName name="BExXTRN4AFX9QW6YC4HNGBBD5R08" localSheetId="10" hidden="1">#REF!</definedName>
    <definedName name="BExXTRN4AFX9QW6YC4HNGBBD5R08" localSheetId="13" hidden="1">#REF!</definedName>
    <definedName name="BExXTRN4AFX9QW6YC4HNGBBD5R08" localSheetId="14" hidden="1">#REF!</definedName>
    <definedName name="BExXTRN4AFX9QW6YC4HNGBBD5R08" localSheetId="16" hidden="1">#REF!</definedName>
    <definedName name="BExXTRN4AFX9QW6YC4HNGBBD5R08" localSheetId="15" hidden="1">#REF!</definedName>
    <definedName name="BExXTRN4AFX9QW6YC4HNGBBD5R08" localSheetId="18" hidden="1">#REF!</definedName>
    <definedName name="BExXTRN4AFX9QW6YC4HNGBBD5R08" localSheetId="17" hidden="1">#REF!</definedName>
    <definedName name="BExXTRN4AFX9QW6YC4HNGBBD5R08" localSheetId="2" hidden="1">#REF!</definedName>
    <definedName name="BExXTRN4AFX9QW6YC4HNGBBD5R08" localSheetId="0" hidden="1">#REF!</definedName>
    <definedName name="BExXTRN4AFX9QW6YC4HNGBBD5R08" hidden="1">#REF!</definedName>
    <definedName name="BExXTV8M7YIG5C64O046DN613ZRO" localSheetId="5" hidden="1">#REF!</definedName>
    <definedName name="BExXTV8M7YIG5C64O046DN613ZRO" localSheetId="9" hidden="1">#REF!</definedName>
    <definedName name="BExXTV8M7YIG5C64O046DN613ZRO" localSheetId="6" hidden="1">#REF!</definedName>
    <definedName name="BExXTV8M7YIG5C64O046DN613ZRO" localSheetId="10" hidden="1">#REF!</definedName>
    <definedName name="BExXTV8M7YIG5C64O046DN613ZRO" localSheetId="13" hidden="1">#REF!</definedName>
    <definedName name="BExXTV8M7YIG5C64O046DN613ZRO" localSheetId="14" hidden="1">#REF!</definedName>
    <definedName name="BExXTV8M7YIG5C64O046DN613ZRO" localSheetId="16" hidden="1">#REF!</definedName>
    <definedName name="BExXTV8M7YIG5C64O046DN613ZRO" localSheetId="15" hidden="1">#REF!</definedName>
    <definedName name="BExXTV8M7YIG5C64O046DN613ZRO" localSheetId="18" hidden="1">#REF!</definedName>
    <definedName name="BExXTV8M7YIG5C64O046DN613ZRO" localSheetId="17" hidden="1">#REF!</definedName>
    <definedName name="BExXTV8M7YIG5C64O046DN613ZRO" localSheetId="2" hidden="1">#REF!</definedName>
    <definedName name="BExXTV8M7YIG5C64O046DN613ZRO" localSheetId="0" hidden="1">#REF!</definedName>
    <definedName name="BExXTV8M7YIG5C64O046DN613ZRO" hidden="1">#REF!</definedName>
    <definedName name="BExXTVDXQ7ZX3THNLFJXFAONW0AI" localSheetId="5" hidden="1">#REF!</definedName>
    <definedName name="BExXTVDXQ7ZX3THNLFJXFAONW0AI" localSheetId="9" hidden="1">#REF!</definedName>
    <definedName name="BExXTVDXQ7ZX3THNLFJXFAONW0AI" localSheetId="6" hidden="1">#REF!</definedName>
    <definedName name="BExXTVDXQ7ZX3THNLFJXFAONW0AI" localSheetId="10" hidden="1">#REF!</definedName>
    <definedName name="BExXTVDXQ7ZX3THNLFJXFAONW0AI" localSheetId="13" hidden="1">#REF!</definedName>
    <definedName name="BExXTVDXQ7ZX3THNLFJXFAONW0AI" localSheetId="14" hidden="1">#REF!</definedName>
    <definedName name="BExXTVDXQ7ZX3THNLFJXFAONW0AI" localSheetId="16" hidden="1">#REF!</definedName>
    <definedName name="BExXTVDXQ7ZX3THNLFJXFAONW0AI" localSheetId="15" hidden="1">#REF!</definedName>
    <definedName name="BExXTVDXQ7ZX3THNLFJXFAONW0AI" localSheetId="18" hidden="1">#REF!</definedName>
    <definedName name="BExXTVDXQ7ZX3THNLFJXFAONW0AI" localSheetId="17" hidden="1">#REF!</definedName>
    <definedName name="BExXTVDXQ7ZX3THNLFJXFAONW0AI" localSheetId="2" hidden="1">#REF!</definedName>
    <definedName name="BExXTVDXQ7ZX3THNLFJXFAONW0AI" localSheetId="0" hidden="1">#REF!</definedName>
    <definedName name="BExXTVDXQ7ZX3THNLFJXFAONW0AI" hidden="1">#REF!</definedName>
    <definedName name="BExXTZKZ4CG92ZQLIRKEXXH9BFIR" localSheetId="5" hidden="1">#REF!</definedName>
    <definedName name="BExXTZKZ4CG92ZQLIRKEXXH9BFIR" localSheetId="9" hidden="1">#REF!</definedName>
    <definedName name="BExXTZKZ4CG92ZQLIRKEXXH9BFIR" localSheetId="6" hidden="1">#REF!</definedName>
    <definedName name="BExXTZKZ4CG92ZQLIRKEXXH9BFIR" localSheetId="10" hidden="1">#REF!</definedName>
    <definedName name="BExXTZKZ4CG92ZQLIRKEXXH9BFIR" localSheetId="13" hidden="1">#REF!</definedName>
    <definedName name="BExXTZKZ4CG92ZQLIRKEXXH9BFIR" localSheetId="14" hidden="1">#REF!</definedName>
    <definedName name="BExXTZKZ4CG92ZQLIRKEXXH9BFIR" localSheetId="16" hidden="1">#REF!</definedName>
    <definedName name="BExXTZKZ4CG92ZQLIRKEXXH9BFIR" localSheetId="15" hidden="1">#REF!</definedName>
    <definedName name="BExXTZKZ4CG92ZQLIRKEXXH9BFIR" localSheetId="18" hidden="1">#REF!</definedName>
    <definedName name="BExXTZKZ4CG92ZQLIRKEXXH9BFIR" localSheetId="17" hidden="1">#REF!</definedName>
    <definedName name="BExXTZKZ4CG92ZQLIRKEXXH9BFIR" localSheetId="2" hidden="1">#REF!</definedName>
    <definedName name="BExXTZKZ4CG92ZQLIRKEXXH9BFIR" localSheetId="0" hidden="1">#REF!</definedName>
    <definedName name="BExXTZKZ4CG92ZQLIRKEXXH9BFIR" hidden="1">#REF!</definedName>
    <definedName name="BExXU4J2BM2964GD5UZHM752Q4NS" localSheetId="5" hidden="1">#REF!</definedName>
    <definedName name="BExXU4J2BM2964GD5UZHM752Q4NS" localSheetId="9" hidden="1">#REF!</definedName>
    <definedName name="BExXU4J2BM2964GD5UZHM752Q4NS" localSheetId="6" hidden="1">#REF!</definedName>
    <definedName name="BExXU4J2BM2964GD5UZHM752Q4NS" localSheetId="10" hidden="1">#REF!</definedName>
    <definedName name="BExXU4J2BM2964GD5UZHM752Q4NS" localSheetId="13" hidden="1">#REF!</definedName>
    <definedName name="BExXU4J2BM2964GD5UZHM752Q4NS" localSheetId="14" hidden="1">#REF!</definedName>
    <definedName name="BExXU4J2BM2964GD5UZHM752Q4NS" localSheetId="16" hidden="1">#REF!</definedName>
    <definedName name="BExXU4J2BM2964GD5UZHM752Q4NS" localSheetId="15" hidden="1">#REF!</definedName>
    <definedName name="BExXU4J2BM2964GD5UZHM752Q4NS" localSheetId="18" hidden="1">#REF!</definedName>
    <definedName name="BExXU4J2BM2964GD5UZHM752Q4NS" localSheetId="17" hidden="1">#REF!</definedName>
    <definedName name="BExXU4J2BM2964GD5UZHM752Q4NS" localSheetId="2" hidden="1">#REF!</definedName>
    <definedName name="BExXU4J2BM2964GD5UZHM752Q4NS" localSheetId="0" hidden="1">#REF!</definedName>
    <definedName name="BExXU4J2BM2964GD5UZHM752Q4NS" hidden="1">#REF!</definedName>
    <definedName name="BExXU6XDTT7RM93KILIDEYPA9XKF" localSheetId="5" hidden="1">#REF!</definedName>
    <definedName name="BExXU6XDTT7RM93KILIDEYPA9XKF" localSheetId="9" hidden="1">#REF!</definedName>
    <definedName name="BExXU6XDTT7RM93KILIDEYPA9XKF" localSheetId="6" hidden="1">#REF!</definedName>
    <definedName name="BExXU6XDTT7RM93KILIDEYPA9XKF" localSheetId="10" hidden="1">#REF!</definedName>
    <definedName name="BExXU6XDTT7RM93KILIDEYPA9XKF" localSheetId="13" hidden="1">#REF!</definedName>
    <definedName name="BExXU6XDTT7RM93KILIDEYPA9XKF" localSheetId="14" hidden="1">#REF!</definedName>
    <definedName name="BExXU6XDTT7RM93KILIDEYPA9XKF" localSheetId="16" hidden="1">#REF!</definedName>
    <definedName name="BExXU6XDTT7RM93KILIDEYPA9XKF" localSheetId="15" hidden="1">#REF!</definedName>
    <definedName name="BExXU6XDTT7RM93KILIDEYPA9XKF" localSheetId="18" hidden="1">#REF!</definedName>
    <definedName name="BExXU6XDTT7RM93KILIDEYPA9XKF" localSheetId="17" hidden="1">#REF!</definedName>
    <definedName name="BExXU6XDTT7RM93KILIDEYPA9XKF" localSheetId="2" hidden="1">#REF!</definedName>
    <definedName name="BExXU6XDTT7RM93KILIDEYPA9XKF" localSheetId="0" hidden="1">#REF!</definedName>
    <definedName name="BExXU6XDTT7RM93KILIDEYPA9XKF" hidden="1">#REF!</definedName>
    <definedName name="BExXU8VLZA7WLPZ3RAQZGNERUD26" localSheetId="5" hidden="1">#REF!</definedName>
    <definedName name="BExXU8VLZA7WLPZ3RAQZGNERUD26" localSheetId="9" hidden="1">#REF!</definedName>
    <definedName name="BExXU8VLZA7WLPZ3RAQZGNERUD26" localSheetId="6" hidden="1">#REF!</definedName>
    <definedName name="BExXU8VLZA7WLPZ3RAQZGNERUD26" localSheetId="10" hidden="1">#REF!</definedName>
    <definedName name="BExXU8VLZA7WLPZ3RAQZGNERUD26" localSheetId="13" hidden="1">#REF!</definedName>
    <definedName name="BExXU8VLZA7WLPZ3RAQZGNERUD26" localSheetId="14" hidden="1">#REF!</definedName>
    <definedName name="BExXU8VLZA7WLPZ3RAQZGNERUD26" localSheetId="16" hidden="1">#REF!</definedName>
    <definedName name="BExXU8VLZA7WLPZ3RAQZGNERUD26" localSheetId="15" hidden="1">#REF!</definedName>
    <definedName name="BExXU8VLZA7WLPZ3RAQZGNERUD26" localSheetId="18" hidden="1">#REF!</definedName>
    <definedName name="BExXU8VLZA7WLPZ3RAQZGNERUD26" localSheetId="17" hidden="1">#REF!</definedName>
    <definedName name="BExXU8VLZA7WLPZ3RAQZGNERUD26" localSheetId="2" hidden="1">#REF!</definedName>
    <definedName name="BExXU8VLZA7WLPZ3RAQZGNERUD26" localSheetId="0" hidden="1">#REF!</definedName>
    <definedName name="BExXU8VLZA7WLPZ3RAQZGNERUD26" hidden="1">#REF!</definedName>
    <definedName name="BExXUB9RSLSCNN5ETLXY72DAPZZM" localSheetId="5" hidden="1">#REF!</definedName>
    <definedName name="BExXUB9RSLSCNN5ETLXY72DAPZZM" localSheetId="9" hidden="1">#REF!</definedName>
    <definedName name="BExXUB9RSLSCNN5ETLXY72DAPZZM" localSheetId="6" hidden="1">#REF!</definedName>
    <definedName name="BExXUB9RSLSCNN5ETLXY72DAPZZM" localSheetId="10" hidden="1">#REF!</definedName>
    <definedName name="BExXUB9RSLSCNN5ETLXY72DAPZZM" localSheetId="13" hidden="1">#REF!</definedName>
    <definedName name="BExXUB9RSLSCNN5ETLXY72DAPZZM" localSheetId="14" hidden="1">#REF!</definedName>
    <definedName name="BExXUB9RSLSCNN5ETLXY72DAPZZM" localSheetId="16" hidden="1">#REF!</definedName>
    <definedName name="BExXUB9RSLSCNN5ETLXY72DAPZZM" localSheetId="15" hidden="1">#REF!</definedName>
    <definedName name="BExXUB9RSLSCNN5ETLXY72DAPZZM" localSheetId="18" hidden="1">#REF!</definedName>
    <definedName name="BExXUB9RSLSCNN5ETLXY72DAPZZM" localSheetId="17" hidden="1">#REF!</definedName>
    <definedName name="BExXUB9RSLSCNN5ETLXY72DAPZZM" localSheetId="2" hidden="1">#REF!</definedName>
    <definedName name="BExXUB9RSLSCNN5ETLXY72DAPZZM" localSheetId="0" hidden="1">#REF!</definedName>
    <definedName name="BExXUB9RSLSCNN5ETLXY72DAPZZM" hidden="1">#REF!</definedName>
    <definedName name="BExXUFRM82XQIN2T8KGLDQL1IBQW" localSheetId="5" hidden="1">#REF!</definedName>
    <definedName name="BExXUFRM82XQIN2T8KGLDQL1IBQW" localSheetId="9" hidden="1">#REF!</definedName>
    <definedName name="BExXUFRM82XQIN2T8KGLDQL1IBQW" localSheetId="6" hidden="1">#REF!</definedName>
    <definedName name="BExXUFRM82XQIN2T8KGLDQL1IBQW" localSheetId="10" hidden="1">#REF!</definedName>
    <definedName name="BExXUFRM82XQIN2T8KGLDQL1IBQW" localSheetId="13" hidden="1">#REF!</definedName>
    <definedName name="BExXUFRM82XQIN2T8KGLDQL1IBQW" localSheetId="14" hidden="1">#REF!</definedName>
    <definedName name="BExXUFRM82XQIN2T8KGLDQL1IBQW" localSheetId="16" hidden="1">#REF!</definedName>
    <definedName name="BExXUFRM82XQIN2T8KGLDQL1IBQW" localSheetId="15" hidden="1">#REF!</definedName>
    <definedName name="BExXUFRM82XQIN2T8KGLDQL1IBQW" localSheetId="18" hidden="1">#REF!</definedName>
    <definedName name="BExXUFRM82XQIN2T8KGLDQL1IBQW" localSheetId="17" hidden="1">#REF!</definedName>
    <definedName name="BExXUFRM82XQIN2T8KGLDQL1IBQW" localSheetId="2" hidden="1">#REF!</definedName>
    <definedName name="BExXUFRM82XQIN2T8KGLDQL1IBQW" localSheetId="0" hidden="1">#REF!</definedName>
    <definedName name="BExXUFRM82XQIN2T8KGLDQL1IBQW" hidden="1">#REF!</definedName>
    <definedName name="BExXUQEQBF6FI240ZGIF9YXZSRAU" localSheetId="5" hidden="1">#REF!</definedName>
    <definedName name="BExXUQEQBF6FI240ZGIF9YXZSRAU" localSheetId="9" hidden="1">#REF!</definedName>
    <definedName name="BExXUQEQBF6FI240ZGIF9YXZSRAU" localSheetId="6" hidden="1">#REF!</definedName>
    <definedName name="BExXUQEQBF6FI240ZGIF9YXZSRAU" localSheetId="10" hidden="1">#REF!</definedName>
    <definedName name="BExXUQEQBF6FI240ZGIF9YXZSRAU" localSheetId="13" hidden="1">#REF!</definedName>
    <definedName name="BExXUQEQBF6FI240ZGIF9YXZSRAU" localSheetId="14" hidden="1">#REF!</definedName>
    <definedName name="BExXUQEQBF6FI240ZGIF9YXZSRAU" localSheetId="16" hidden="1">#REF!</definedName>
    <definedName name="BExXUQEQBF6FI240ZGIF9YXZSRAU" localSheetId="15" hidden="1">#REF!</definedName>
    <definedName name="BExXUQEQBF6FI240ZGIF9YXZSRAU" localSheetId="18" hidden="1">#REF!</definedName>
    <definedName name="BExXUQEQBF6FI240ZGIF9YXZSRAU" localSheetId="17" hidden="1">#REF!</definedName>
    <definedName name="BExXUQEQBF6FI240ZGIF9YXZSRAU" localSheetId="2" hidden="1">#REF!</definedName>
    <definedName name="BExXUQEQBF6FI240ZGIF9YXZSRAU" localSheetId="0" hidden="1">#REF!</definedName>
    <definedName name="BExXUQEQBF6FI240ZGIF9YXZSRAU" hidden="1">#REF!</definedName>
    <definedName name="BExXUX02UQ8LJPBZ4YBORILFR0W0" localSheetId="5" hidden="1">#REF!</definedName>
    <definedName name="BExXUX02UQ8LJPBZ4YBORILFR0W0" localSheetId="9" hidden="1">#REF!</definedName>
    <definedName name="BExXUX02UQ8LJPBZ4YBORILFR0W0" localSheetId="6" hidden="1">#REF!</definedName>
    <definedName name="BExXUX02UQ8LJPBZ4YBORILFR0W0" localSheetId="10" hidden="1">#REF!</definedName>
    <definedName name="BExXUX02UQ8LJPBZ4YBORILFR0W0" localSheetId="13" hidden="1">#REF!</definedName>
    <definedName name="BExXUX02UQ8LJPBZ4YBORILFR0W0" localSheetId="14" hidden="1">#REF!</definedName>
    <definedName name="BExXUX02UQ8LJPBZ4YBORILFR0W0" localSheetId="16" hidden="1">#REF!</definedName>
    <definedName name="BExXUX02UQ8LJPBZ4YBORILFR0W0" localSheetId="15" hidden="1">#REF!</definedName>
    <definedName name="BExXUX02UQ8LJPBZ4YBORILFR0W0" localSheetId="18" hidden="1">#REF!</definedName>
    <definedName name="BExXUX02UQ8LJPBZ4YBORILFR0W0" localSheetId="17" hidden="1">#REF!</definedName>
    <definedName name="BExXUX02UQ8LJPBZ4YBORILFR0W0" localSheetId="2" hidden="1">#REF!</definedName>
    <definedName name="BExXUX02UQ8LJPBZ4YBORILFR0W0" localSheetId="0" hidden="1">#REF!</definedName>
    <definedName name="BExXUX02UQ8LJPBZ4YBORILFR0W0" hidden="1">#REF!</definedName>
    <definedName name="BExXUYND6EJO7CJ5KRICV4O1JNWK" localSheetId="5" hidden="1">#REF!</definedName>
    <definedName name="BExXUYND6EJO7CJ5KRICV4O1JNWK" localSheetId="9" hidden="1">#REF!</definedName>
    <definedName name="BExXUYND6EJO7CJ5KRICV4O1JNWK" localSheetId="6" hidden="1">#REF!</definedName>
    <definedName name="BExXUYND6EJO7CJ5KRICV4O1JNWK" localSheetId="10" hidden="1">#REF!</definedName>
    <definedName name="BExXUYND6EJO7CJ5KRICV4O1JNWK" localSheetId="13" hidden="1">#REF!</definedName>
    <definedName name="BExXUYND6EJO7CJ5KRICV4O1JNWK" localSheetId="14" hidden="1">#REF!</definedName>
    <definedName name="BExXUYND6EJO7CJ5KRICV4O1JNWK" localSheetId="16" hidden="1">#REF!</definedName>
    <definedName name="BExXUYND6EJO7CJ5KRICV4O1JNWK" localSheetId="15" hidden="1">#REF!</definedName>
    <definedName name="BExXUYND6EJO7CJ5KRICV4O1JNWK" localSheetId="18" hidden="1">#REF!</definedName>
    <definedName name="BExXUYND6EJO7CJ5KRICV4O1JNWK" localSheetId="17" hidden="1">#REF!</definedName>
    <definedName name="BExXUYND6EJO7CJ5KRICV4O1JNWK" localSheetId="2" hidden="1">#REF!</definedName>
    <definedName name="BExXUYND6EJO7CJ5KRICV4O1JNWK" localSheetId="0" hidden="1">#REF!</definedName>
    <definedName name="BExXUYND6EJO7CJ5KRICV4O1JNWK" hidden="1">#REF!</definedName>
    <definedName name="BExXV6FWG4H3S2QEUJZYIXILNGJ7" localSheetId="5" hidden="1">#REF!</definedName>
    <definedName name="BExXV6FWG4H3S2QEUJZYIXILNGJ7" localSheetId="9" hidden="1">#REF!</definedName>
    <definedName name="BExXV6FWG4H3S2QEUJZYIXILNGJ7" localSheetId="6" hidden="1">#REF!</definedName>
    <definedName name="BExXV6FWG4H3S2QEUJZYIXILNGJ7" localSheetId="10" hidden="1">#REF!</definedName>
    <definedName name="BExXV6FWG4H3S2QEUJZYIXILNGJ7" localSheetId="13" hidden="1">#REF!</definedName>
    <definedName name="BExXV6FWG4H3S2QEUJZYIXILNGJ7" localSheetId="14" hidden="1">#REF!</definedName>
    <definedName name="BExXV6FWG4H3S2QEUJZYIXILNGJ7" localSheetId="16" hidden="1">#REF!</definedName>
    <definedName name="BExXV6FWG4H3S2QEUJZYIXILNGJ7" localSheetId="15" hidden="1">#REF!</definedName>
    <definedName name="BExXV6FWG4H3S2QEUJZYIXILNGJ7" localSheetId="18" hidden="1">#REF!</definedName>
    <definedName name="BExXV6FWG4H3S2QEUJZYIXILNGJ7" localSheetId="17" hidden="1">#REF!</definedName>
    <definedName name="BExXV6FWG4H3S2QEUJZYIXILNGJ7" localSheetId="2" hidden="1">#REF!</definedName>
    <definedName name="BExXV6FWG4H3S2QEUJZYIXILNGJ7" localSheetId="0" hidden="1">#REF!</definedName>
    <definedName name="BExXV6FWG4H3S2QEUJZYIXILNGJ7" hidden="1">#REF!</definedName>
    <definedName name="BExXVK87BMMO6LHKV0CFDNIQVIBS" localSheetId="5" hidden="1">#REF!</definedName>
    <definedName name="BExXVK87BMMO6LHKV0CFDNIQVIBS" localSheetId="9" hidden="1">#REF!</definedName>
    <definedName name="BExXVK87BMMO6LHKV0CFDNIQVIBS" localSheetId="6" hidden="1">#REF!</definedName>
    <definedName name="BExXVK87BMMO6LHKV0CFDNIQVIBS" localSheetId="10" hidden="1">#REF!</definedName>
    <definedName name="BExXVK87BMMO6LHKV0CFDNIQVIBS" localSheetId="13" hidden="1">#REF!</definedName>
    <definedName name="BExXVK87BMMO6LHKV0CFDNIQVIBS" localSheetId="14" hidden="1">#REF!</definedName>
    <definedName name="BExXVK87BMMO6LHKV0CFDNIQVIBS" localSheetId="16" hidden="1">#REF!</definedName>
    <definedName name="BExXVK87BMMO6LHKV0CFDNIQVIBS" localSheetId="15" hidden="1">#REF!</definedName>
    <definedName name="BExXVK87BMMO6LHKV0CFDNIQVIBS" localSheetId="18" hidden="1">#REF!</definedName>
    <definedName name="BExXVK87BMMO6LHKV0CFDNIQVIBS" localSheetId="17" hidden="1">#REF!</definedName>
    <definedName name="BExXVK87BMMO6LHKV0CFDNIQVIBS" localSheetId="2" hidden="1">#REF!</definedName>
    <definedName name="BExXVK87BMMO6LHKV0CFDNIQVIBS" localSheetId="0" hidden="1">#REF!</definedName>
    <definedName name="BExXVK87BMMO6LHKV0CFDNIQVIBS" hidden="1">#REF!</definedName>
    <definedName name="BExXVKZ9WXPGL6IVY6T61IDD771I" localSheetId="5" hidden="1">#REF!</definedName>
    <definedName name="BExXVKZ9WXPGL6IVY6T61IDD771I" localSheetId="9" hidden="1">#REF!</definedName>
    <definedName name="BExXVKZ9WXPGL6IVY6T61IDD771I" localSheetId="6" hidden="1">#REF!</definedName>
    <definedName name="BExXVKZ9WXPGL6IVY6T61IDD771I" localSheetId="10" hidden="1">#REF!</definedName>
    <definedName name="BExXVKZ9WXPGL6IVY6T61IDD771I" localSheetId="13" hidden="1">#REF!</definedName>
    <definedName name="BExXVKZ9WXPGL6IVY6T61IDD771I" localSheetId="14" hidden="1">#REF!</definedName>
    <definedName name="BExXVKZ9WXPGL6IVY6T61IDD771I" localSheetId="16" hidden="1">#REF!</definedName>
    <definedName name="BExXVKZ9WXPGL6IVY6T61IDD771I" localSheetId="15" hidden="1">#REF!</definedName>
    <definedName name="BExXVKZ9WXPGL6IVY6T61IDD771I" localSheetId="18" hidden="1">#REF!</definedName>
    <definedName name="BExXVKZ9WXPGL6IVY6T61IDD771I" localSheetId="17" hidden="1">#REF!</definedName>
    <definedName name="BExXVKZ9WXPGL6IVY6T61IDD771I" localSheetId="2" hidden="1">#REF!</definedName>
    <definedName name="BExXVKZ9WXPGL6IVY6T61IDD771I" localSheetId="0" hidden="1">#REF!</definedName>
    <definedName name="BExXVKZ9WXPGL6IVY6T61IDD771I" hidden="1">#REF!</definedName>
    <definedName name="BExXVLA319WCSEOVHB05KDUSU054" localSheetId="5" hidden="1">#REF!</definedName>
    <definedName name="BExXVLA319WCSEOVHB05KDUSU054" localSheetId="9" hidden="1">#REF!</definedName>
    <definedName name="BExXVLA319WCSEOVHB05KDUSU054" localSheetId="6" hidden="1">#REF!</definedName>
    <definedName name="BExXVLA319WCSEOVHB05KDUSU054" localSheetId="10" hidden="1">#REF!</definedName>
    <definedName name="BExXVLA319WCSEOVHB05KDUSU054" localSheetId="13" hidden="1">#REF!</definedName>
    <definedName name="BExXVLA319WCSEOVHB05KDUSU054" localSheetId="14" hidden="1">#REF!</definedName>
    <definedName name="BExXVLA319WCSEOVHB05KDUSU054" localSheetId="16" hidden="1">#REF!</definedName>
    <definedName name="BExXVLA319WCSEOVHB05KDUSU054" localSheetId="15" hidden="1">#REF!</definedName>
    <definedName name="BExXVLA319WCSEOVHB05KDUSU054" localSheetId="18" hidden="1">#REF!</definedName>
    <definedName name="BExXVLA319WCSEOVHB05KDUSU054" localSheetId="17" hidden="1">#REF!</definedName>
    <definedName name="BExXVLA319WCSEOVHB05KDUSU054" localSheetId="2" hidden="1">#REF!</definedName>
    <definedName name="BExXVLA319WCSEOVHB05KDUSU054" localSheetId="0" hidden="1">#REF!</definedName>
    <definedName name="BExXVLA319WCSEOVHB05KDUSU054" hidden="1">#REF!</definedName>
    <definedName name="BExXVTTG5YRCSTI0UL141BKR36SU" localSheetId="5" hidden="1">#REF!</definedName>
    <definedName name="BExXVTTG5YRCSTI0UL141BKR36SU" localSheetId="9" hidden="1">#REF!</definedName>
    <definedName name="BExXVTTG5YRCSTI0UL141BKR36SU" localSheetId="6" hidden="1">#REF!</definedName>
    <definedName name="BExXVTTG5YRCSTI0UL141BKR36SU" localSheetId="10" hidden="1">#REF!</definedName>
    <definedName name="BExXVTTG5YRCSTI0UL141BKR36SU" localSheetId="13" hidden="1">#REF!</definedName>
    <definedName name="BExXVTTG5YRCSTI0UL141BKR36SU" localSheetId="14" hidden="1">#REF!</definedName>
    <definedName name="BExXVTTG5YRCSTI0UL141BKR36SU" localSheetId="16" hidden="1">#REF!</definedName>
    <definedName name="BExXVTTG5YRCSTI0UL141BKR36SU" localSheetId="15" hidden="1">#REF!</definedName>
    <definedName name="BExXVTTG5YRCSTI0UL141BKR36SU" localSheetId="18" hidden="1">#REF!</definedName>
    <definedName name="BExXVTTG5YRCSTI0UL141BKR36SU" localSheetId="17" hidden="1">#REF!</definedName>
    <definedName name="BExXVTTG5YRCSTI0UL141BKR36SU" localSheetId="2" hidden="1">#REF!</definedName>
    <definedName name="BExXVTTG5YRCSTI0UL141BKR36SU" localSheetId="0" hidden="1">#REF!</definedName>
    <definedName name="BExXVTTG5YRCSTI0UL141BKR36SU" hidden="1">#REF!</definedName>
    <definedName name="BExXVYWX74VKI8BDDSX9U85460MB" localSheetId="5" hidden="1">#REF!</definedName>
    <definedName name="BExXVYWX74VKI8BDDSX9U85460MB" localSheetId="9" hidden="1">#REF!</definedName>
    <definedName name="BExXVYWX74VKI8BDDSX9U85460MB" localSheetId="6" hidden="1">#REF!</definedName>
    <definedName name="BExXVYWX74VKI8BDDSX9U85460MB" localSheetId="10" hidden="1">#REF!</definedName>
    <definedName name="BExXVYWX74VKI8BDDSX9U85460MB" localSheetId="13" hidden="1">#REF!</definedName>
    <definedName name="BExXVYWX74VKI8BDDSX9U85460MB" localSheetId="14" hidden="1">#REF!</definedName>
    <definedName name="BExXVYWX74VKI8BDDSX9U85460MB" localSheetId="16" hidden="1">#REF!</definedName>
    <definedName name="BExXVYWX74VKI8BDDSX9U85460MB" localSheetId="15" hidden="1">#REF!</definedName>
    <definedName name="BExXVYWX74VKI8BDDSX9U85460MB" localSheetId="18" hidden="1">#REF!</definedName>
    <definedName name="BExXVYWX74VKI8BDDSX9U85460MB" localSheetId="17" hidden="1">#REF!</definedName>
    <definedName name="BExXVYWX74VKI8BDDSX9U85460MB" localSheetId="2" hidden="1">#REF!</definedName>
    <definedName name="BExXVYWX74VKI8BDDSX9U85460MB" localSheetId="0" hidden="1">#REF!</definedName>
    <definedName name="BExXVYWX74VKI8BDDSX9U85460MB" hidden="1">#REF!</definedName>
    <definedName name="BExXW27MMXHXUXX78SDTBE1JYTHT" localSheetId="5" hidden="1">#REF!</definedName>
    <definedName name="BExXW27MMXHXUXX78SDTBE1JYTHT" localSheetId="9" hidden="1">#REF!</definedName>
    <definedName name="BExXW27MMXHXUXX78SDTBE1JYTHT" localSheetId="6" hidden="1">#REF!</definedName>
    <definedName name="BExXW27MMXHXUXX78SDTBE1JYTHT" localSheetId="10" hidden="1">#REF!</definedName>
    <definedName name="BExXW27MMXHXUXX78SDTBE1JYTHT" localSheetId="13" hidden="1">#REF!</definedName>
    <definedName name="BExXW27MMXHXUXX78SDTBE1JYTHT" localSheetId="14" hidden="1">#REF!</definedName>
    <definedName name="BExXW27MMXHXUXX78SDTBE1JYTHT" localSheetId="16" hidden="1">#REF!</definedName>
    <definedName name="BExXW27MMXHXUXX78SDTBE1JYTHT" localSheetId="15" hidden="1">#REF!</definedName>
    <definedName name="BExXW27MMXHXUXX78SDTBE1JYTHT" localSheetId="18" hidden="1">#REF!</definedName>
    <definedName name="BExXW27MMXHXUXX78SDTBE1JYTHT" localSheetId="17" hidden="1">#REF!</definedName>
    <definedName name="BExXW27MMXHXUXX78SDTBE1JYTHT" localSheetId="2" hidden="1">#REF!</definedName>
    <definedName name="BExXW27MMXHXUXX78SDTBE1JYTHT" localSheetId="0" hidden="1">#REF!</definedName>
    <definedName name="BExXW27MMXHXUXX78SDTBE1JYTHT" hidden="1">#REF!</definedName>
    <definedName name="BExXW2YIM2MYBSHRIX0RP9D4PRMN" localSheetId="5" hidden="1">#REF!</definedName>
    <definedName name="BExXW2YIM2MYBSHRIX0RP9D4PRMN" localSheetId="9" hidden="1">#REF!</definedName>
    <definedName name="BExXW2YIM2MYBSHRIX0RP9D4PRMN" localSheetId="6" hidden="1">#REF!</definedName>
    <definedName name="BExXW2YIM2MYBSHRIX0RP9D4PRMN" localSheetId="10" hidden="1">#REF!</definedName>
    <definedName name="BExXW2YIM2MYBSHRIX0RP9D4PRMN" localSheetId="13" hidden="1">#REF!</definedName>
    <definedName name="BExXW2YIM2MYBSHRIX0RP9D4PRMN" localSheetId="14" hidden="1">#REF!</definedName>
    <definedName name="BExXW2YIM2MYBSHRIX0RP9D4PRMN" localSheetId="16" hidden="1">#REF!</definedName>
    <definedName name="BExXW2YIM2MYBSHRIX0RP9D4PRMN" localSheetId="15" hidden="1">#REF!</definedName>
    <definedName name="BExXW2YIM2MYBSHRIX0RP9D4PRMN" localSheetId="18" hidden="1">#REF!</definedName>
    <definedName name="BExXW2YIM2MYBSHRIX0RP9D4PRMN" localSheetId="17" hidden="1">#REF!</definedName>
    <definedName name="BExXW2YIM2MYBSHRIX0RP9D4PRMN" localSheetId="2" hidden="1">#REF!</definedName>
    <definedName name="BExXW2YIM2MYBSHRIX0RP9D4PRMN" localSheetId="0" hidden="1">#REF!</definedName>
    <definedName name="BExXW2YIM2MYBSHRIX0RP9D4PRMN" hidden="1">#REF!</definedName>
    <definedName name="BExXWBNE4KTFSXKVSRF6WX039WPB" localSheetId="5" hidden="1">#REF!</definedName>
    <definedName name="BExXWBNE4KTFSXKVSRF6WX039WPB" localSheetId="9" hidden="1">#REF!</definedName>
    <definedName name="BExXWBNE4KTFSXKVSRF6WX039WPB" localSheetId="6" hidden="1">#REF!</definedName>
    <definedName name="BExXWBNE4KTFSXKVSRF6WX039WPB" localSheetId="10" hidden="1">#REF!</definedName>
    <definedName name="BExXWBNE4KTFSXKVSRF6WX039WPB" localSheetId="13" hidden="1">#REF!</definedName>
    <definedName name="BExXWBNE4KTFSXKVSRF6WX039WPB" localSheetId="14" hidden="1">#REF!</definedName>
    <definedName name="BExXWBNE4KTFSXKVSRF6WX039WPB" localSheetId="16" hidden="1">#REF!</definedName>
    <definedName name="BExXWBNE4KTFSXKVSRF6WX039WPB" localSheetId="15" hidden="1">#REF!</definedName>
    <definedName name="BExXWBNE4KTFSXKVSRF6WX039WPB" localSheetId="18" hidden="1">#REF!</definedName>
    <definedName name="BExXWBNE4KTFSXKVSRF6WX039WPB" localSheetId="17" hidden="1">#REF!</definedName>
    <definedName name="BExXWBNE4KTFSXKVSRF6WX039WPB" localSheetId="2" hidden="1">#REF!</definedName>
    <definedName name="BExXWBNE4KTFSXKVSRF6WX039WPB" localSheetId="0" hidden="1">#REF!</definedName>
    <definedName name="BExXWBNE4KTFSXKVSRF6WX039WPB" hidden="1">#REF!</definedName>
    <definedName name="BExXWFP5AYE7EHYTJWBZSQ8PQ0YX" localSheetId="5" hidden="1">#REF!</definedName>
    <definedName name="BExXWFP5AYE7EHYTJWBZSQ8PQ0YX" localSheetId="9" hidden="1">#REF!</definedName>
    <definedName name="BExXWFP5AYE7EHYTJWBZSQ8PQ0YX" localSheetId="6" hidden="1">#REF!</definedName>
    <definedName name="BExXWFP5AYE7EHYTJWBZSQ8PQ0YX" localSheetId="10" hidden="1">#REF!</definedName>
    <definedName name="BExXWFP5AYE7EHYTJWBZSQ8PQ0YX" localSheetId="13" hidden="1">#REF!</definedName>
    <definedName name="BExXWFP5AYE7EHYTJWBZSQ8PQ0YX" localSheetId="14" hidden="1">#REF!</definedName>
    <definedName name="BExXWFP5AYE7EHYTJWBZSQ8PQ0YX" localSheetId="16" hidden="1">#REF!</definedName>
    <definedName name="BExXWFP5AYE7EHYTJWBZSQ8PQ0YX" localSheetId="15" hidden="1">#REF!</definedName>
    <definedName name="BExXWFP5AYE7EHYTJWBZSQ8PQ0YX" localSheetId="18" hidden="1">#REF!</definedName>
    <definedName name="BExXWFP5AYE7EHYTJWBZSQ8PQ0YX" localSheetId="17" hidden="1">#REF!</definedName>
    <definedName name="BExXWFP5AYE7EHYTJWBZSQ8PQ0YX" localSheetId="2" hidden="1">#REF!</definedName>
    <definedName name="BExXWFP5AYE7EHYTJWBZSQ8PQ0YX" localSheetId="0" hidden="1">#REF!</definedName>
    <definedName name="BExXWFP5AYE7EHYTJWBZSQ8PQ0YX" hidden="1">#REF!</definedName>
    <definedName name="BExXWIUCR0LXM58OVKZT2APLVTIA" localSheetId="5" hidden="1">#REF!</definedName>
    <definedName name="BExXWIUCR0LXM58OVKZT2APLVTIA" localSheetId="9" hidden="1">#REF!</definedName>
    <definedName name="BExXWIUCR0LXM58OVKZT2APLVTIA" localSheetId="6" hidden="1">#REF!</definedName>
    <definedName name="BExXWIUCR0LXM58OVKZT2APLVTIA" localSheetId="10" hidden="1">#REF!</definedName>
    <definedName name="BExXWIUCR0LXM58OVKZT2APLVTIA" localSheetId="13" hidden="1">#REF!</definedName>
    <definedName name="BExXWIUCR0LXM58OVKZT2APLVTIA" localSheetId="14" hidden="1">#REF!</definedName>
    <definedName name="BExXWIUCR0LXM58OVKZT2APLVTIA" localSheetId="16" hidden="1">#REF!</definedName>
    <definedName name="BExXWIUCR0LXM58OVKZT2APLVTIA" localSheetId="15" hidden="1">#REF!</definedName>
    <definedName name="BExXWIUCR0LXM58OVKZT2APLVTIA" localSheetId="18" hidden="1">#REF!</definedName>
    <definedName name="BExXWIUCR0LXM58OVKZT2APLVTIA" localSheetId="17" hidden="1">#REF!</definedName>
    <definedName name="BExXWIUCR0LXM58OVKZT2APLVTIA" localSheetId="2" hidden="1">#REF!</definedName>
    <definedName name="BExXWIUCR0LXM58OVKZT2APLVTIA" localSheetId="0" hidden="1">#REF!</definedName>
    <definedName name="BExXWIUCR0LXM58OVKZT2APLVTIA" hidden="1">#REF!</definedName>
    <definedName name="BExXWTXJEA32DLC6QKN10QB955JT" localSheetId="5" hidden="1">#REF!</definedName>
    <definedName name="BExXWTXJEA32DLC6QKN10QB955JT" localSheetId="9" hidden="1">#REF!</definedName>
    <definedName name="BExXWTXJEA32DLC6QKN10QB955JT" localSheetId="6" hidden="1">#REF!</definedName>
    <definedName name="BExXWTXJEA32DLC6QKN10QB955JT" localSheetId="10" hidden="1">#REF!</definedName>
    <definedName name="BExXWTXJEA32DLC6QKN10QB955JT" localSheetId="13" hidden="1">#REF!</definedName>
    <definedName name="BExXWTXJEA32DLC6QKN10QB955JT" localSheetId="14" hidden="1">#REF!</definedName>
    <definedName name="BExXWTXJEA32DLC6QKN10QB955JT" localSheetId="16" hidden="1">#REF!</definedName>
    <definedName name="BExXWTXJEA32DLC6QKN10QB955JT" localSheetId="15" hidden="1">#REF!</definedName>
    <definedName name="BExXWTXJEA32DLC6QKN10QB955JT" localSheetId="18" hidden="1">#REF!</definedName>
    <definedName name="BExXWTXJEA32DLC6QKN10QB955JT" localSheetId="17" hidden="1">#REF!</definedName>
    <definedName name="BExXWTXJEA32DLC6QKN10QB955JT" localSheetId="2" hidden="1">#REF!</definedName>
    <definedName name="BExXWTXJEA32DLC6QKN10QB955JT" localSheetId="0" hidden="1">#REF!</definedName>
    <definedName name="BExXWTXJEA32DLC6QKN10QB955JT" hidden="1">#REF!</definedName>
    <definedName name="BExXWVFIBQT8OY1O41FRFPFGXQHK" localSheetId="5" hidden="1">#REF!</definedName>
    <definedName name="BExXWVFIBQT8OY1O41FRFPFGXQHK" localSheetId="9" hidden="1">#REF!</definedName>
    <definedName name="BExXWVFIBQT8OY1O41FRFPFGXQHK" localSheetId="6" hidden="1">#REF!</definedName>
    <definedName name="BExXWVFIBQT8OY1O41FRFPFGXQHK" localSheetId="10" hidden="1">#REF!</definedName>
    <definedName name="BExXWVFIBQT8OY1O41FRFPFGXQHK" localSheetId="13" hidden="1">#REF!</definedName>
    <definedName name="BExXWVFIBQT8OY1O41FRFPFGXQHK" localSheetId="14" hidden="1">#REF!</definedName>
    <definedName name="BExXWVFIBQT8OY1O41FRFPFGXQHK" localSheetId="16" hidden="1">#REF!</definedName>
    <definedName name="BExXWVFIBQT8OY1O41FRFPFGXQHK" localSheetId="15" hidden="1">#REF!</definedName>
    <definedName name="BExXWVFIBQT8OY1O41FRFPFGXQHK" localSheetId="18" hidden="1">#REF!</definedName>
    <definedName name="BExXWVFIBQT8OY1O41FRFPFGXQHK" localSheetId="17" hidden="1">#REF!</definedName>
    <definedName name="BExXWVFIBQT8OY1O41FRFPFGXQHK" localSheetId="2" hidden="1">#REF!</definedName>
    <definedName name="BExXWVFIBQT8OY1O41FRFPFGXQHK" localSheetId="0" hidden="1">#REF!</definedName>
    <definedName name="BExXWVFIBQT8OY1O41FRFPFGXQHK" hidden="1">#REF!</definedName>
    <definedName name="BExXWWXHBZHA9J3N8K47F84X0M0L" localSheetId="5" hidden="1">#REF!</definedName>
    <definedName name="BExXWWXHBZHA9J3N8K47F84X0M0L" localSheetId="9" hidden="1">#REF!</definedName>
    <definedName name="BExXWWXHBZHA9J3N8K47F84X0M0L" localSheetId="6" hidden="1">#REF!</definedName>
    <definedName name="BExXWWXHBZHA9J3N8K47F84X0M0L" localSheetId="10" hidden="1">#REF!</definedName>
    <definedName name="BExXWWXHBZHA9J3N8K47F84X0M0L" localSheetId="13" hidden="1">#REF!</definedName>
    <definedName name="BExXWWXHBZHA9J3N8K47F84X0M0L" localSheetId="14" hidden="1">#REF!</definedName>
    <definedName name="BExXWWXHBZHA9J3N8K47F84X0M0L" localSheetId="16" hidden="1">#REF!</definedName>
    <definedName name="BExXWWXHBZHA9J3N8K47F84X0M0L" localSheetId="15" hidden="1">#REF!</definedName>
    <definedName name="BExXWWXHBZHA9J3N8K47F84X0M0L" localSheetId="18" hidden="1">#REF!</definedName>
    <definedName name="BExXWWXHBZHA9J3N8K47F84X0M0L" localSheetId="17" hidden="1">#REF!</definedName>
    <definedName name="BExXWWXHBZHA9J3N8K47F84X0M0L" localSheetId="2" hidden="1">#REF!</definedName>
    <definedName name="BExXWWXHBZHA9J3N8K47F84X0M0L" localSheetId="0" hidden="1">#REF!</definedName>
    <definedName name="BExXWWXHBZHA9J3N8K47F84X0M0L" hidden="1">#REF!</definedName>
    <definedName name="BExXXBM521DL8R4ZX7NZ3DBCUOR5" localSheetId="5" hidden="1">#REF!</definedName>
    <definedName name="BExXXBM521DL8R4ZX7NZ3DBCUOR5" localSheetId="9" hidden="1">#REF!</definedName>
    <definedName name="BExXXBM521DL8R4ZX7NZ3DBCUOR5" localSheetId="6" hidden="1">#REF!</definedName>
    <definedName name="BExXXBM521DL8R4ZX7NZ3DBCUOR5" localSheetId="10" hidden="1">#REF!</definedName>
    <definedName name="BExXXBM521DL8R4ZX7NZ3DBCUOR5" localSheetId="13" hidden="1">#REF!</definedName>
    <definedName name="BExXXBM521DL8R4ZX7NZ3DBCUOR5" localSheetId="14" hidden="1">#REF!</definedName>
    <definedName name="BExXXBM521DL8R4ZX7NZ3DBCUOR5" localSheetId="16" hidden="1">#REF!</definedName>
    <definedName name="BExXXBM521DL8R4ZX7NZ3DBCUOR5" localSheetId="15" hidden="1">#REF!</definedName>
    <definedName name="BExXXBM521DL8R4ZX7NZ3DBCUOR5" localSheetId="18" hidden="1">#REF!</definedName>
    <definedName name="BExXXBM521DL8R4ZX7NZ3DBCUOR5" localSheetId="17" hidden="1">#REF!</definedName>
    <definedName name="BExXXBM521DL8R4ZX7NZ3DBCUOR5" localSheetId="2" hidden="1">#REF!</definedName>
    <definedName name="BExXXBM521DL8R4ZX7NZ3DBCUOR5" localSheetId="0" hidden="1">#REF!</definedName>
    <definedName name="BExXXBM521DL8R4ZX7NZ3DBCUOR5" hidden="1">#REF!</definedName>
    <definedName name="BExXXC7OZI33XZ03NRMEP7VRLQK4" localSheetId="5" hidden="1">#REF!</definedName>
    <definedName name="BExXXC7OZI33XZ03NRMEP7VRLQK4" localSheetId="9" hidden="1">#REF!</definedName>
    <definedName name="BExXXC7OZI33XZ03NRMEP7VRLQK4" localSheetId="6" hidden="1">#REF!</definedName>
    <definedName name="BExXXC7OZI33XZ03NRMEP7VRLQK4" localSheetId="10" hidden="1">#REF!</definedName>
    <definedName name="BExXXC7OZI33XZ03NRMEP7VRLQK4" localSheetId="13" hidden="1">#REF!</definedName>
    <definedName name="BExXXC7OZI33XZ03NRMEP7VRLQK4" localSheetId="14" hidden="1">#REF!</definedName>
    <definedName name="BExXXC7OZI33XZ03NRMEP7VRLQK4" localSheetId="16" hidden="1">#REF!</definedName>
    <definedName name="BExXXC7OZI33XZ03NRMEP7VRLQK4" localSheetId="15" hidden="1">#REF!</definedName>
    <definedName name="BExXXC7OZI33XZ03NRMEP7VRLQK4" localSheetId="18" hidden="1">#REF!</definedName>
    <definedName name="BExXXC7OZI33XZ03NRMEP7VRLQK4" localSheetId="17" hidden="1">#REF!</definedName>
    <definedName name="BExXXC7OZI33XZ03NRMEP7VRLQK4" localSheetId="2" hidden="1">#REF!</definedName>
    <definedName name="BExXXC7OZI33XZ03NRMEP7VRLQK4" localSheetId="0" hidden="1">#REF!</definedName>
    <definedName name="BExXXC7OZI33XZ03NRMEP7VRLQK4" hidden="1">#REF!</definedName>
    <definedName name="BExXXH5N3NKBQ7BCJPJTBF8CYM2Q" localSheetId="5" hidden="1">#REF!</definedName>
    <definedName name="BExXXH5N3NKBQ7BCJPJTBF8CYM2Q" localSheetId="9" hidden="1">#REF!</definedName>
    <definedName name="BExXXH5N3NKBQ7BCJPJTBF8CYM2Q" localSheetId="6" hidden="1">#REF!</definedName>
    <definedName name="BExXXH5N3NKBQ7BCJPJTBF8CYM2Q" localSheetId="10" hidden="1">#REF!</definedName>
    <definedName name="BExXXH5N3NKBQ7BCJPJTBF8CYM2Q" localSheetId="13" hidden="1">#REF!</definedName>
    <definedName name="BExXXH5N3NKBQ7BCJPJTBF8CYM2Q" localSheetId="14" hidden="1">#REF!</definedName>
    <definedName name="BExXXH5N3NKBQ7BCJPJTBF8CYM2Q" localSheetId="16" hidden="1">#REF!</definedName>
    <definedName name="BExXXH5N3NKBQ7BCJPJTBF8CYM2Q" localSheetId="15" hidden="1">#REF!</definedName>
    <definedName name="BExXXH5N3NKBQ7BCJPJTBF8CYM2Q" localSheetId="18" hidden="1">#REF!</definedName>
    <definedName name="BExXXH5N3NKBQ7BCJPJTBF8CYM2Q" localSheetId="17" hidden="1">#REF!</definedName>
    <definedName name="BExXXH5N3NKBQ7BCJPJTBF8CYM2Q" localSheetId="2" hidden="1">#REF!</definedName>
    <definedName name="BExXXH5N3NKBQ7BCJPJTBF8CYM2Q" localSheetId="0" hidden="1">#REF!</definedName>
    <definedName name="BExXXH5N3NKBQ7BCJPJTBF8CYM2Q" hidden="1">#REF!</definedName>
    <definedName name="BExXXI7HHXLBLUEW7EQ73TALJF48" localSheetId="5" hidden="1">#REF!</definedName>
    <definedName name="BExXXI7HHXLBLUEW7EQ73TALJF48" localSheetId="9" hidden="1">#REF!</definedName>
    <definedName name="BExXXI7HHXLBLUEW7EQ73TALJF48" localSheetId="6" hidden="1">#REF!</definedName>
    <definedName name="BExXXI7HHXLBLUEW7EQ73TALJF48" localSheetId="10" hidden="1">#REF!</definedName>
    <definedName name="BExXXI7HHXLBLUEW7EQ73TALJF48" localSheetId="13" hidden="1">#REF!</definedName>
    <definedName name="BExXXI7HHXLBLUEW7EQ73TALJF48" localSheetId="14" hidden="1">#REF!</definedName>
    <definedName name="BExXXI7HHXLBLUEW7EQ73TALJF48" localSheetId="16" hidden="1">#REF!</definedName>
    <definedName name="BExXXI7HHXLBLUEW7EQ73TALJF48" localSheetId="15" hidden="1">#REF!</definedName>
    <definedName name="BExXXI7HHXLBLUEW7EQ73TALJF48" localSheetId="18" hidden="1">#REF!</definedName>
    <definedName name="BExXXI7HHXLBLUEW7EQ73TALJF48" localSheetId="17" hidden="1">#REF!</definedName>
    <definedName name="BExXXI7HHXLBLUEW7EQ73TALJF48" localSheetId="2" hidden="1">#REF!</definedName>
    <definedName name="BExXXI7HHXLBLUEW7EQ73TALJF48" localSheetId="0" hidden="1">#REF!</definedName>
    <definedName name="BExXXI7HHXLBLUEW7EQ73TALJF48" hidden="1">#REF!</definedName>
    <definedName name="BExXXKWLM4D541BH6O8GOJMHFHMW" localSheetId="5" hidden="1">#REF!</definedName>
    <definedName name="BExXXKWLM4D541BH6O8GOJMHFHMW" localSheetId="9" hidden="1">#REF!</definedName>
    <definedName name="BExXXKWLM4D541BH6O8GOJMHFHMW" localSheetId="6" hidden="1">#REF!</definedName>
    <definedName name="BExXXKWLM4D541BH6O8GOJMHFHMW" localSheetId="10" hidden="1">#REF!</definedName>
    <definedName name="BExXXKWLM4D541BH6O8GOJMHFHMW" localSheetId="13" hidden="1">#REF!</definedName>
    <definedName name="BExXXKWLM4D541BH6O8GOJMHFHMW" localSheetId="14" hidden="1">#REF!</definedName>
    <definedName name="BExXXKWLM4D541BH6O8GOJMHFHMW" localSheetId="16" hidden="1">#REF!</definedName>
    <definedName name="BExXXKWLM4D541BH6O8GOJMHFHMW" localSheetId="15" hidden="1">#REF!</definedName>
    <definedName name="BExXXKWLM4D541BH6O8GOJMHFHMW" localSheetId="18" hidden="1">#REF!</definedName>
    <definedName name="BExXXKWLM4D541BH6O8GOJMHFHMW" localSheetId="17" hidden="1">#REF!</definedName>
    <definedName name="BExXXKWLM4D541BH6O8GOJMHFHMW" localSheetId="2" hidden="1">#REF!</definedName>
    <definedName name="BExXXKWLM4D541BH6O8GOJMHFHMW" localSheetId="0" hidden="1">#REF!</definedName>
    <definedName name="BExXXKWLM4D541BH6O8GOJMHFHMW" hidden="1">#REF!</definedName>
    <definedName name="BExXXNR17I6P4FQZPQF2ZXDFYB6C" localSheetId="5" hidden="1">#REF!</definedName>
    <definedName name="BExXXNR17I6P4FQZPQF2ZXDFYB6C" localSheetId="9" hidden="1">#REF!</definedName>
    <definedName name="BExXXNR17I6P4FQZPQF2ZXDFYB6C" localSheetId="6" hidden="1">#REF!</definedName>
    <definedName name="BExXXNR17I6P4FQZPQF2ZXDFYB6C" localSheetId="10" hidden="1">#REF!</definedName>
    <definedName name="BExXXNR17I6P4FQZPQF2ZXDFYB6C" localSheetId="13" hidden="1">#REF!</definedName>
    <definedName name="BExXXNR17I6P4FQZPQF2ZXDFYB6C" localSheetId="14" hidden="1">#REF!</definedName>
    <definedName name="BExXXNR17I6P4FQZPQF2ZXDFYB6C" localSheetId="16" hidden="1">#REF!</definedName>
    <definedName name="BExXXNR17I6P4FQZPQF2ZXDFYB6C" localSheetId="15" hidden="1">#REF!</definedName>
    <definedName name="BExXXNR17I6P4FQZPQF2ZXDFYB6C" localSheetId="18" hidden="1">#REF!</definedName>
    <definedName name="BExXXNR17I6P4FQZPQF2ZXDFYB6C" localSheetId="17" hidden="1">#REF!</definedName>
    <definedName name="BExXXNR17I6P4FQZPQF2ZXDFYB6C" localSheetId="2" hidden="1">#REF!</definedName>
    <definedName name="BExXXNR17I6P4FQZPQF2ZXDFYB6C" localSheetId="0" hidden="1">#REF!</definedName>
    <definedName name="BExXXNR17I6P4FQZPQF2ZXDFYB6C" hidden="1">#REF!</definedName>
    <definedName name="BExXXPPA1Q87XPI97X0OXCPBPDON" localSheetId="5" hidden="1">#REF!</definedName>
    <definedName name="BExXXPPA1Q87XPI97X0OXCPBPDON" localSheetId="9" hidden="1">#REF!</definedName>
    <definedName name="BExXXPPA1Q87XPI97X0OXCPBPDON" localSheetId="6" hidden="1">#REF!</definedName>
    <definedName name="BExXXPPA1Q87XPI97X0OXCPBPDON" localSheetId="10" hidden="1">#REF!</definedName>
    <definedName name="BExXXPPA1Q87XPI97X0OXCPBPDON" localSheetId="13" hidden="1">#REF!</definedName>
    <definedName name="BExXXPPA1Q87XPI97X0OXCPBPDON" localSheetId="14" hidden="1">#REF!</definedName>
    <definedName name="BExXXPPA1Q87XPI97X0OXCPBPDON" localSheetId="16" hidden="1">#REF!</definedName>
    <definedName name="BExXXPPA1Q87XPI97X0OXCPBPDON" localSheetId="15" hidden="1">#REF!</definedName>
    <definedName name="BExXXPPA1Q87XPI97X0OXCPBPDON" localSheetId="18" hidden="1">#REF!</definedName>
    <definedName name="BExXXPPA1Q87XPI97X0OXCPBPDON" localSheetId="17" hidden="1">#REF!</definedName>
    <definedName name="BExXXPPA1Q87XPI97X0OXCPBPDON" localSheetId="2" hidden="1">#REF!</definedName>
    <definedName name="BExXXPPA1Q87XPI97X0OXCPBPDON" localSheetId="0" hidden="1">#REF!</definedName>
    <definedName name="BExXXPPA1Q87XPI97X0OXCPBPDON" hidden="1">#REF!</definedName>
    <definedName name="BExXXVUDA98IZTQ6MANKU4MTTDVR" localSheetId="5" hidden="1">#REF!</definedName>
    <definedName name="BExXXVUDA98IZTQ6MANKU4MTTDVR" localSheetId="9" hidden="1">#REF!</definedName>
    <definedName name="BExXXVUDA98IZTQ6MANKU4MTTDVR" localSheetId="6" hidden="1">#REF!</definedName>
    <definedName name="BExXXVUDA98IZTQ6MANKU4MTTDVR" localSheetId="10" hidden="1">#REF!</definedName>
    <definedName name="BExXXVUDA98IZTQ6MANKU4MTTDVR" localSheetId="13" hidden="1">#REF!</definedName>
    <definedName name="BExXXVUDA98IZTQ6MANKU4MTTDVR" localSheetId="14" hidden="1">#REF!</definedName>
    <definedName name="BExXXVUDA98IZTQ6MANKU4MTTDVR" localSheetId="16" hidden="1">#REF!</definedName>
    <definedName name="BExXXVUDA98IZTQ6MANKU4MTTDVR" localSheetId="15" hidden="1">#REF!</definedName>
    <definedName name="BExXXVUDA98IZTQ6MANKU4MTTDVR" localSheetId="18" hidden="1">#REF!</definedName>
    <definedName name="BExXXVUDA98IZTQ6MANKU4MTTDVR" localSheetId="17" hidden="1">#REF!</definedName>
    <definedName name="BExXXVUDA98IZTQ6MANKU4MTTDVR" localSheetId="2" hidden="1">#REF!</definedName>
    <definedName name="BExXXVUDA98IZTQ6MANKU4MTTDVR" localSheetId="0" hidden="1">#REF!</definedName>
    <definedName name="BExXXVUDA98IZTQ6MANKU4MTTDVR" hidden="1">#REF!</definedName>
    <definedName name="BExXXZQNZY6IZI45DJXJK0MQZWA7" localSheetId="5" hidden="1">#REF!</definedName>
    <definedName name="BExXXZQNZY6IZI45DJXJK0MQZWA7" localSheetId="9" hidden="1">#REF!</definedName>
    <definedName name="BExXXZQNZY6IZI45DJXJK0MQZWA7" localSheetId="6" hidden="1">#REF!</definedName>
    <definedName name="BExXXZQNZY6IZI45DJXJK0MQZWA7" localSheetId="10" hidden="1">#REF!</definedName>
    <definedName name="BExXXZQNZY6IZI45DJXJK0MQZWA7" localSheetId="13" hidden="1">#REF!</definedName>
    <definedName name="BExXXZQNZY6IZI45DJXJK0MQZWA7" localSheetId="14" hidden="1">#REF!</definedName>
    <definedName name="BExXXZQNZY6IZI45DJXJK0MQZWA7" localSheetId="16" hidden="1">#REF!</definedName>
    <definedName name="BExXXZQNZY6IZI45DJXJK0MQZWA7" localSheetId="15" hidden="1">#REF!</definedName>
    <definedName name="BExXXZQNZY6IZI45DJXJK0MQZWA7" localSheetId="18" hidden="1">#REF!</definedName>
    <definedName name="BExXXZQNZY6IZI45DJXJK0MQZWA7" localSheetId="17" hidden="1">#REF!</definedName>
    <definedName name="BExXXZQNZY6IZI45DJXJK0MQZWA7" localSheetId="2" hidden="1">#REF!</definedName>
    <definedName name="BExXXZQNZY6IZI45DJXJK0MQZWA7" localSheetId="0" hidden="1">#REF!</definedName>
    <definedName name="BExXXZQNZY6IZI45DJXJK0MQZWA7" hidden="1">#REF!</definedName>
    <definedName name="BExXY5QFG6QP94SFT3935OBM8Y4K" localSheetId="5" hidden="1">#REF!</definedName>
    <definedName name="BExXY5QFG6QP94SFT3935OBM8Y4K" localSheetId="9" hidden="1">#REF!</definedName>
    <definedName name="BExXY5QFG6QP94SFT3935OBM8Y4K" localSheetId="6" hidden="1">#REF!</definedName>
    <definedName name="BExXY5QFG6QP94SFT3935OBM8Y4K" localSheetId="10" hidden="1">#REF!</definedName>
    <definedName name="BExXY5QFG6QP94SFT3935OBM8Y4K" localSheetId="13" hidden="1">#REF!</definedName>
    <definedName name="BExXY5QFG6QP94SFT3935OBM8Y4K" localSheetId="14" hidden="1">#REF!</definedName>
    <definedName name="BExXY5QFG6QP94SFT3935OBM8Y4K" localSheetId="16" hidden="1">#REF!</definedName>
    <definedName name="BExXY5QFG6QP94SFT3935OBM8Y4K" localSheetId="15" hidden="1">#REF!</definedName>
    <definedName name="BExXY5QFG6QP94SFT3935OBM8Y4K" localSheetId="18" hidden="1">#REF!</definedName>
    <definedName name="BExXY5QFG6QP94SFT3935OBM8Y4K" localSheetId="17" hidden="1">#REF!</definedName>
    <definedName name="BExXY5QFG6QP94SFT3935OBM8Y4K" localSheetId="2" hidden="1">#REF!</definedName>
    <definedName name="BExXY5QFG6QP94SFT3935OBM8Y4K" localSheetId="0" hidden="1">#REF!</definedName>
    <definedName name="BExXY5QFG6QP94SFT3935OBM8Y4K" hidden="1">#REF!</definedName>
    <definedName name="BExXY7TYEBFXRYUYIFHTN65RJ8EW" localSheetId="5" hidden="1">#REF!</definedName>
    <definedName name="BExXY7TYEBFXRYUYIFHTN65RJ8EW" localSheetId="9" hidden="1">#REF!</definedName>
    <definedName name="BExXY7TYEBFXRYUYIFHTN65RJ8EW" localSheetId="6" hidden="1">#REF!</definedName>
    <definedName name="BExXY7TYEBFXRYUYIFHTN65RJ8EW" localSheetId="10" hidden="1">#REF!</definedName>
    <definedName name="BExXY7TYEBFXRYUYIFHTN65RJ8EW" localSheetId="13" hidden="1">#REF!</definedName>
    <definedName name="BExXY7TYEBFXRYUYIFHTN65RJ8EW" localSheetId="14" hidden="1">#REF!</definedName>
    <definedName name="BExXY7TYEBFXRYUYIFHTN65RJ8EW" localSheetId="16" hidden="1">#REF!</definedName>
    <definedName name="BExXY7TYEBFXRYUYIFHTN65RJ8EW" localSheetId="15" hidden="1">#REF!</definedName>
    <definedName name="BExXY7TYEBFXRYUYIFHTN65RJ8EW" localSheetId="18" hidden="1">#REF!</definedName>
    <definedName name="BExXY7TYEBFXRYUYIFHTN65RJ8EW" localSheetId="17" hidden="1">#REF!</definedName>
    <definedName name="BExXY7TYEBFXRYUYIFHTN65RJ8EW" localSheetId="2" hidden="1">#REF!</definedName>
    <definedName name="BExXY7TYEBFXRYUYIFHTN65RJ8EW" localSheetId="0" hidden="1">#REF!</definedName>
    <definedName name="BExXY7TYEBFXRYUYIFHTN65RJ8EW" hidden="1">#REF!</definedName>
    <definedName name="BExXYLBHANUXC5FCTDDTGOVD3GQS" localSheetId="5" hidden="1">#REF!</definedName>
    <definedName name="BExXYLBHANUXC5FCTDDTGOVD3GQS" localSheetId="9" hidden="1">#REF!</definedName>
    <definedName name="BExXYLBHANUXC5FCTDDTGOVD3GQS" localSheetId="6" hidden="1">#REF!</definedName>
    <definedName name="BExXYLBHANUXC5FCTDDTGOVD3GQS" localSheetId="10" hidden="1">#REF!</definedName>
    <definedName name="BExXYLBHANUXC5FCTDDTGOVD3GQS" localSheetId="13" hidden="1">#REF!</definedName>
    <definedName name="BExXYLBHANUXC5FCTDDTGOVD3GQS" localSheetId="14" hidden="1">#REF!</definedName>
    <definedName name="BExXYLBHANUXC5FCTDDTGOVD3GQS" localSheetId="16" hidden="1">#REF!</definedName>
    <definedName name="BExXYLBHANUXC5FCTDDTGOVD3GQS" localSheetId="15" hidden="1">#REF!</definedName>
    <definedName name="BExXYLBHANUXC5FCTDDTGOVD3GQS" localSheetId="18" hidden="1">#REF!</definedName>
    <definedName name="BExXYLBHANUXC5FCTDDTGOVD3GQS" localSheetId="17" hidden="1">#REF!</definedName>
    <definedName name="BExXYLBHANUXC5FCTDDTGOVD3GQS" localSheetId="2" hidden="1">#REF!</definedName>
    <definedName name="BExXYLBHANUXC5FCTDDTGOVD3GQS" localSheetId="0" hidden="1">#REF!</definedName>
    <definedName name="BExXYLBHANUXC5FCTDDTGOVD3GQS" hidden="1">#REF!</definedName>
    <definedName name="BExXYMNYAYH3WA2ZCFAYKZID9ZCI" localSheetId="5" hidden="1">#REF!</definedName>
    <definedName name="BExXYMNYAYH3WA2ZCFAYKZID9ZCI" localSheetId="9" hidden="1">#REF!</definedName>
    <definedName name="BExXYMNYAYH3WA2ZCFAYKZID9ZCI" localSheetId="6" hidden="1">#REF!</definedName>
    <definedName name="BExXYMNYAYH3WA2ZCFAYKZID9ZCI" localSheetId="10" hidden="1">#REF!</definedName>
    <definedName name="BExXYMNYAYH3WA2ZCFAYKZID9ZCI" localSheetId="13" hidden="1">#REF!</definedName>
    <definedName name="BExXYMNYAYH3WA2ZCFAYKZID9ZCI" localSheetId="14" hidden="1">#REF!</definedName>
    <definedName name="BExXYMNYAYH3WA2ZCFAYKZID9ZCI" localSheetId="16" hidden="1">#REF!</definedName>
    <definedName name="BExXYMNYAYH3WA2ZCFAYKZID9ZCI" localSheetId="15" hidden="1">#REF!</definedName>
    <definedName name="BExXYMNYAYH3WA2ZCFAYKZID9ZCI" localSheetId="18" hidden="1">#REF!</definedName>
    <definedName name="BExXYMNYAYH3WA2ZCFAYKZID9ZCI" localSheetId="17" hidden="1">#REF!</definedName>
    <definedName name="BExXYMNYAYH3WA2ZCFAYKZID9ZCI" localSheetId="2" hidden="1">#REF!</definedName>
    <definedName name="BExXYMNYAYH3WA2ZCFAYKZID9ZCI" localSheetId="0" hidden="1">#REF!</definedName>
    <definedName name="BExXYMNYAYH3WA2ZCFAYKZID9ZCI" hidden="1">#REF!</definedName>
    <definedName name="BExXYYT12SVN2VDMLVNV4P3ISD8T" localSheetId="5" hidden="1">#REF!</definedName>
    <definedName name="BExXYYT12SVN2VDMLVNV4P3ISD8T" localSheetId="9" hidden="1">#REF!</definedName>
    <definedName name="BExXYYT12SVN2VDMLVNV4P3ISD8T" localSheetId="6" hidden="1">#REF!</definedName>
    <definedName name="BExXYYT12SVN2VDMLVNV4P3ISD8T" localSheetId="10" hidden="1">#REF!</definedName>
    <definedName name="BExXYYT12SVN2VDMLVNV4P3ISD8T" localSheetId="13" hidden="1">#REF!</definedName>
    <definedName name="BExXYYT12SVN2VDMLVNV4P3ISD8T" localSheetId="14" hidden="1">#REF!</definedName>
    <definedName name="BExXYYT12SVN2VDMLVNV4P3ISD8T" localSheetId="16" hidden="1">#REF!</definedName>
    <definedName name="BExXYYT12SVN2VDMLVNV4P3ISD8T" localSheetId="15" hidden="1">#REF!</definedName>
    <definedName name="BExXYYT12SVN2VDMLVNV4P3ISD8T" localSheetId="18" hidden="1">#REF!</definedName>
    <definedName name="BExXYYT12SVN2VDMLVNV4P3ISD8T" localSheetId="17" hidden="1">#REF!</definedName>
    <definedName name="BExXYYT12SVN2VDMLVNV4P3ISD8T" localSheetId="2" hidden="1">#REF!</definedName>
    <definedName name="BExXYYT12SVN2VDMLVNV4P3ISD8T" localSheetId="0" hidden="1">#REF!</definedName>
    <definedName name="BExXYYT12SVN2VDMLVNV4P3ISD8T" hidden="1">#REF!</definedName>
    <definedName name="BExXYZ3SPSRCWM4YHTPZDCOLZPHR" localSheetId="5" hidden="1">#REF!</definedName>
    <definedName name="BExXYZ3SPSRCWM4YHTPZDCOLZPHR" localSheetId="9" hidden="1">#REF!</definedName>
    <definedName name="BExXYZ3SPSRCWM4YHTPZDCOLZPHR" localSheetId="6" hidden="1">#REF!</definedName>
    <definedName name="BExXYZ3SPSRCWM4YHTPZDCOLZPHR" localSheetId="10" hidden="1">#REF!</definedName>
    <definedName name="BExXYZ3SPSRCWM4YHTPZDCOLZPHR" localSheetId="13" hidden="1">#REF!</definedName>
    <definedName name="BExXYZ3SPSRCWM4YHTPZDCOLZPHR" localSheetId="14" hidden="1">#REF!</definedName>
    <definedName name="BExXYZ3SPSRCWM4YHTPZDCOLZPHR" localSheetId="16" hidden="1">#REF!</definedName>
    <definedName name="BExXYZ3SPSRCWM4YHTPZDCOLZPHR" localSheetId="15" hidden="1">#REF!</definedName>
    <definedName name="BExXYZ3SPSRCWM4YHTPZDCOLZPHR" localSheetId="18" hidden="1">#REF!</definedName>
    <definedName name="BExXYZ3SPSRCWM4YHTPZDCOLZPHR" localSheetId="17" hidden="1">#REF!</definedName>
    <definedName name="BExXYZ3SPSRCWM4YHTPZDCOLZPHR" localSheetId="2" hidden="1">#REF!</definedName>
    <definedName name="BExXYZ3SPSRCWM4YHTPZDCOLZPHR" localSheetId="0" hidden="1">#REF!</definedName>
    <definedName name="BExXYZ3SPSRCWM4YHTPZDCOLZPHR" hidden="1">#REF!</definedName>
    <definedName name="BExXZFVV4YB42AZ3H1I40YG3JAPU" localSheetId="5" hidden="1">#REF!</definedName>
    <definedName name="BExXZFVV4YB42AZ3H1I40YG3JAPU" localSheetId="9" hidden="1">#REF!</definedName>
    <definedName name="BExXZFVV4YB42AZ3H1I40YG3JAPU" localSheetId="6" hidden="1">#REF!</definedName>
    <definedName name="BExXZFVV4YB42AZ3H1I40YG3JAPU" localSheetId="10" hidden="1">#REF!</definedName>
    <definedName name="BExXZFVV4YB42AZ3H1I40YG3JAPU" localSheetId="13" hidden="1">#REF!</definedName>
    <definedName name="BExXZFVV4YB42AZ3H1I40YG3JAPU" localSheetId="14" hidden="1">#REF!</definedName>
    <definedName name="BExXZFVV4YB42AZ3H1I40YG3JAPU" localSheetId="16" hidden="1">#REF!</definedName>
    <definedName name="BExXZFVV4YB42AZ3H1I40YG3JAPU" localSheetId="15" hidden="1">#REF!</definedName>
    <definedName name="BExXZFVV4YB42AZ3H1I40YG3JAPU" localSheetId="18" hidden="1">#REF!</definedName>
    <definedName name="BExXZFVV4YB42AZ3H1I40YG3JAPU" localSheetId="17" hidden="1">#REF!</definedName>
    <definedName name="BExXZFVV4YB42AZ3H1I40YG3JAPU" localSheetId="2" hidden="1">#REF!</definedName>
    <definedName name="BExXZFVV4YB42AZ3H1I40YG3JAPU" localSheetId="0" hidden="1">#REF!</definedName>
    <definedName name="BExXZFVV4YB42AZ3H1I40YG3JAPU" hidden="1">#REF!</definedName>
    <definedName name="BExXZG1CQE1M9TDJ99253H6JVGIH" localSheetId="5" hidden="1">#REF!</definedName>
    <definedName name="BExXZG1CQE1M9TDJ99253H6JVGIH" localSheetId="9" hidden="1">#REF!</definedName>
    <definedName name="BExXZG1CQE1M9TDJ99253H6JVGIH" localSheetId="6" hidden="1">#REF!</definedName>
    <definedName name="BExXZG1CQE1M9TDJ99253H6JVGIH" localSheetId="10" hidden="1">#REF!</definedName>
    <definedName name="BExXZG1CQE1M9TDJ99253H6JVGIH" localSheetId="13" hidden="1">#REF!</definedName>
    <definedName name="BExXZG1CQE1M9TDJ99253H6JVGIH" localSheetId="14" hidden="1">#REF!</definedName>
    <definedName name="BExXZG1CQE1M9TDJ99253H6JVGIH" localSheetId="16" hidden="1">#REF!</definedName>
    <definedName name="BExXZG1CQE1M9TDJ99253H6JVGIH" localSheetId="15" hidden="1">#REF!</definedName>
    <definedName name="BExXZG1CQE1M9TDJ99253H6JVGIH" localSheetId="18" hidden="1">#REF!</definedName>
    <definedName name="BExXZG1CQE1M9TDJ99253H6JVGIH" localSheetId="17" hidden="1">#REF!</definedName>
    <definedName name="BExXZG1CQE1M9TDJ99253H6JVGIH" localSheetId="2" hidden="1">#REF!</definedName>
    <definedName name="BExXZG1CQE1M9TDJ99253H6JVGIH" localSheetId="0" hidden="1">#REF!</definedName>
    <definedName name="BExXZG1CQE1M9TDJ99253H6JVGIH" hidden="1">#REF!</definedName>
    <definedName name="BExXZHJ9T2JELF12CHHGD54J1B0C" localSheetId="5" hidden="1">#REF!</definedName>
    <definedName name="BExXZHJ9T2JELF12CHHGD54J1B0C" localSheetId="9" hidden="1">#REF!</definedName>
    <definedName name="BExXZHJ9T2JELF12CHHGD54J1B0C" localSheetId="6" hidden="1">#REF!</definedName>
    <definedName name="BExXZHJ9T2JELF12CHHGD54J1B0C" localSheetId="10" hidden="1">#REF!</definedName>
    <definedName name="BExXZHJ9T2JELF12CHHGD54J1B0C" localSheetId="13" hidden="1">#REF!</definedName>
    <definedName name="BExXZHJ9T2JELF12CHHGD54J1B0C" localSheetId="14" hidden="1">#REF!</definedName>
    <definedName name="BExXZHJ9T2JELF12CHHGD54J1B0C" localSheetId="16" hidden="1">#REF!</definedName>
    <definedName name="BExXZHJ9T2JELF12CHHGD54J1B0C" localSheetId="15" hidden="1">#REF!</definedName>
    <definedName name="BExXZHJ9T2JELF12CHHGD54J1B0C" localSheetId="18" hidden="1">#REF!</definedName>
    <definedName name="BExXZHJ9T2JELF12CHHGD54J1B0C" localSheetId="17" hidden="1">#REF!</definedName>
    <definedName name="BExXZHJ9T2JELF12CHHGD54J1B0C" localSheetId="2" hidden="1">#REF!</definedName>
    <definedName name="BExXZHJ9T2JELF12CHHGD54J1B0C" localSheetId="0" hidden="1">#REF!</definedName>
    <definedName name="BExXZHJ9T2JELF12CHHGD54J1B0C" hidden="1">#REF!</definedName>
    <definedName name="BExXZNJ2X1TK2LRK5ZY3MX49H5T7" localSheetId="5" hidden="1">#REF!</definedName>
    <definedName name="BExXZNJ2X1TK2LRK5ZY3MX49H5T7" localSheetId="9" hidden="1">#REF!</definedName>
    <definedName name="BExXZNJ2X1TK2LRK5ZY3MX49H5T7" localSheetId="6" hidden="1">#REF!</definedName>
    <definedName name="BExXZNJ2X1TK2LRK5ZY3MX49H5T7" localSheetId="10" hidden="1">#REF!</definedName>
    <definedName name="BExXZNJ2X1TK2LRK5ZY3MX49H5T7" localSheetId="13" hidden="1">#REF!</definedName>
    <definedName name="BExXZNJ2X1TK2LRK5ZY3MX49H5T7" localSheetId="14" hidden="1">#REF!</definedName>
    <definedName name="BExXZNJ2X1TK2LRK5ZY3MX49H5T7" localSheetId="16" hidden="1">#REF!</definedName>
    <definedName name="BExXZNJ2X1TK2LRK5ZY3MX49H5T7" localSheetId="15" hidden="1">#REF!</definedName>
    <definedName name="BExXZNJ2X1TK2LRK5ZY3MX49H5T7" localSheetId="18" hidden="1">#REF!</definedName>
    <definedName name="BExXZNJ2X1TK2LRK5ZY3MX49H5T7" localSheetId="17" hidden="1">#REF!</definedName>
    <definedName name="BExXZNJ2X1TK2LRK5ZY3MX49H5T7" localSheetId="2" hidden="1">#REF!</definedName>
    <definedName name="BExXZNJ2X1TK2LRK5ZY3MX49H5T7" localSheetId="0" hidden="1">#REF!</definedName>
    <definedName name="BExXZNJ2X1TK2LRK5ZY3MX49H5T7" hidden="1">#REF!</definedName>
    <definedName name="BExXZOVPCEP495TQSON6PSRQ8XCY" localSheetId="5" hidden="1">#REF!</definedName>
    <definedName name="BExXZOVPCEP495TQSON6PSRQ8XCY" localSheetId="9" hidden="1">#REF!</definedName>
    <definedName name="BExXZOVPCEP495TQSON6PSRQ8XCY" localSheetId="6" hidden="1">#REF!</definedName>
    <definedName name="BExXZOVPCEP495TQSON6PSRQ8XCY" localSheetId="10" hidden="1">#REF!</definedName>
    <definedName name="BExXZOVPCEP495TQSON6PSRQ8XCY" localSheetId="13" hidden="1">#REF!</definedName>
    <definedName name="BExXZOVPCEP495TQSON6PSRQ8XCY" localSheetId="14" hidden="1">#REF!</definedName>
    <definedName name="BExXZOVPCEP495TQSON6PSRQ8XCY" localSheetId="16" hidden="1">#REF!</definedName>
    <definedName name="BExXZOVPCEP495TQSON6PSRQ8XCY" localSheetId="15" hidden="1">#REF!</definedName>
    <definedName name="BExXZOVPCEP495TQSON6PSRQ8XCY" localSheetId="18" hidden="1">#REF!</definedName>
    <definedName name="BExXZOVPCEP495TQSON6PSRQ8XCY" localSheetId="17" hidden="1">#REF!</definedName>
    <definedName name="BExXZOVPCEP495TQSON6PSRQ8XCY" localSheetId="2" hidden="1">#REF!</definedName>
    <definedName name="BExXZOVPCEP495TQSON6PSRQ8XCY" localSheetId="0" hidden="1">#REF!</definedName>
    <definedName name="BExXZOVPCEP495TQSON6PSRQ8XCY" hidden="1">#REF!</definedName>
    <definedName name="BExXZXKH7NBARQQAZM69Z57IH1MM" localSheetId="5" hidden="1">#REF!</definedName>
    <definedName name="BExXZXKH7NBARQQAZM69Z57IH1MM" localSheetId="9" hidden="1">#REF!</definedName>
    <definedName name="BExXZXKH7NBARQQAZM69Z57IH1MM" localSheetId="6" hidden="1">#REF!</definedName>
    <definedName name="BExXZXKH7NBARQQAZM69Z57IH1MM" localSheetId="10" hidden="1">#REF!</definedName>
    <definedName name="BExXZXKH7NBARQQAZM69Z57IH1MM" localSheetId="13" hidden="1">#REF!</definedName>
    <definedName name="BExXZXKH7NBARQQAZM69Z57IH1MM" localSheetId="14" hidden="1">#REF!</definedName>
    <definedName name="BExXZXKH7NBARQQAZM69Z57IH1MM" localSheetId="16" hidden="1">#REF!</definedName>
    <definedName name="BExXZXKH7NBARQQAZM69Z57IH1MM" localSheetId="15" hidden="1">#REF!</definedName>
    <definedName name="BExXZXKH7NBARQQAZM69Z57IH1MM" localSheetId="18" hidden="1">#REF!</definedName>
    <definedName name="BExXZXKH7NBARQQAZM69Z57IH1MM" localSheetId="17" hidden="1">#REF!</definedName>
    <definedName name="BExXZXKH7NBARQQAZM69Z57IH1MM" localSheetId="2" hidden="1">#REF!</definedName>
    <definedName name="BExXZXKH7NBARQQAZM69Z57IH1MM" localSheetId="0" hidden="1">#REF!</definedName>
    <definedName name="BExXZXKH7NBARQQAZM69Z57IH1MM" hidden="1">#REF!</definedName>
    <definedName name="BExY07WSDH5QEVM7BJXJK2ZRAI1O" localSheetId="5" hidden="1">#REF!</definedName>
    <definedName name="BExY07WSDH5QEVM7BJXJK2ZRAI1O" localSheetId="9" hidden="1">#REF!</definedName>
    <definedName name="BExY07WSDH5QEVM7BJXJK2ZRAI1O" localSheetId="6" hidden="1">#REF!</definedName>
    <definedName name="BExY07WSDH5QEVM7BJXJK2ZRAI1O" localSheetId="10" hidden="1">#REF!</definedName>
    <definedName name="BExY07WSDH5QEVM7BJXJK2ZRAI1O" localSheetId="13" hidden="1">#REF!</definedName>
    <definedName name="BExY07WSDH5QEVM7BJXJK2ZRAI1O" localSheetId="14" hidden="1">#REF!</definedName>
    <definedName name="BExY07WSDH5QEVM7BJXJK2ZRAI1O" localSheetId="16" hidden="1">#REF!</definedName>
    <definedName name="BExY07WSDH5QEVM7BJXJK2ZRAI1O" localSheetId="15" hidden="1">#REF!</definedName>
    <definedName name="BExY07WSDH5QEVM7BJXJK2ZRAI1O" localSheetId="18" hidden="1">#REF!</definedName>
    <definedName name="BExY07WSDH5QEVM7BJXJK2ZRAI1O" localSheetId="17" hidden="1">#REF!</definedName>
    <definedName name="BExY07WSDH5QEVM7BJXJK2ZRAI1O" localSheetId="2" hidden="1">#REF!</definedName>
    <definedName name="BExY07WSDH5QEVM7BJXJK2ZRAI1O" localSheetId="0" hidden="1">#REF!</definedName>
    <definedName name="BExY07WSDH5QEVM7BJXJK2ZRAI1O" hidden="1">#REF!</definedName>
    <definedName name="BExY09PJJWYWGWWLX3YT8EVK0YV4" localSheetId="5" hidden="1">#REF!</definedName>
    <definedName name="BExY09PJJWYWGWWLX3YT8EVK0YV4" localSheetId="9" hidden="1">#REF!</definedName>
    <definedName name="BExY09PJJWYWGWWLX3YT8EVK0YV4" localSheetId="6" hidden="1">#REF!</definedName>
    <definedName name="BExY09PJJWYWGWWLX3YT8EVK0YV4" localSheetId="10" hidden="1">#REF!</definedName>
    <definedName name="BExY09PJJWYWGWWLX3YT8EVK0YV4" localSheetId="13" hidden="1">#REF!</definedName>
    <definedName name="BExY09PJJWYWGWWLX3YT8EVK0YV4" localSheetId="14" hidden="1">#REF!</definedName>
    <definedName name="BExY09PJJWYWGWWLX3YT8EVK0YV4" localSheetId="16" hidden="1">#REF!</definedName>
    <definedName name="BExY09PJJWYWGWWLX3YT8EVK0YV4" localSheetId="15" hidden="1">#REF!</definedName>
    <definedName name="BExY09PJJWYWGWWLX3YT8EVK0YV4" localSheetId="18" hidden="1">#REF!</definedName>
    <definedName name="BExY09PJJWYWGWWLX3YT8EVK0YV4" localSheetId="17" hidden="1">#REF!</definedName>
    <definedName name="BExY09PJJWYWGWWLX3YT8EVK0YV4" localSheetId="2" hidden="1">#REF!</definedName>
    <definedName name="BExY09PJJWYWGWWLX3YT8EVK0YV4" localSheetId="0" hidden="1">#REF!</definedName>
    <definedName name="BExY09PJJWYWGWWLX3YT8EVK0YV4" hidden="1">#REF!</definedName>
    <definedName name="BExY0C3UBVC4M59JIRXVQ8OWAJC1" localSheetId="5" hidden="1">#REF!</definedName>
    <definedName name="BExY0C3UBVC4M59JIRXVQ8OWAJC1" localSheetId="9" hidden="1">#REF!</definedName>
    <definedName name="BExY0C3UBVC4M59JIRXVQ8OWAJC1" localSheetId="6" hidden="1">#REF!</definedName>
    <definedName name="BExY0C3UBVC4M59JIRXVQ8OWAJC1" localSheetId="10" hidden="1">#REF!</definedName>
    <definedName name="BExY0C3UBVC4M59JIRXVQ8OWAJC1" localSheetId="13" hidden="1">#REF!</definedName>
    <definedName name="BExY0C3UBVC4M59JIRXVQ8OWAJC1" localSheetId="14" hidden="1">#REF!</definedName>
    <definedName name="BExY0C3UBVC4M59JIRXVQ8OWAJC1" localSheetId="16" hidden="1">#REF!</definedName>
    <definedName name="BExY0C3UBVC4M59JIRXVQ8OWAJC1" localSheetId="15" hidden="1">#REF!</definedName>
    <definedName name="BExY0C3UBVC4M59JIRXVQ8OWAJC1" localSheetId="18" hidden="1">#REF!</definedName>
    <definedName name="BExY0C3UBVC4M59JIRXVQ8OWAJC1" localSheetId="17" hidden="1">#REF!</definedName>
    <definedName name="BExY0C3UBVC4M59JIRXVQ8OWAJC1" localSheetId="2" hidden="1">#REF!</definedName>
    <definedName name="BExY0C3UBVC4M59JIRXVQ8OWAJC1" localSheetId="0" hidden="1">#REF!</definedName>
    <definedName name="BExY0C3UBVC4M59JIRXVQ8OWAJC1" hidden="1">#REF!</definedName>
    <definedName name="BExY0ENH6ZXHW155XIGS0F46T43M" localSheetId="5" hidden="1">#REF!</definedName>
    <definedName name="BExY0ENH6ZXHW155XIGS0F46T43M" localSheetId="9" hidden="1">#REF!</definedName>
    <definedName name="BExY0ENH6ZXHW155XIGS0F46T43M" localSheetId="6" hidden="1">#REF!</definedName>
    <definedName name="BExY0ENH6ZXHW155XIGS0F46T43M" localSheetId="10" hidden="1">#REF!</definedName>
    <definedName name="BExY0ENH6ZXHW155XIGS0F46T43M" localSheetId="13" hidden="1">#REF!</definedName>
    <definedName name="BExY0ENH6ZXHW155XIGS0F46T43M" localSheetId="14" hidden="1">#REF!</definedName>
    <definedName name="BExY0ENH6ZXHW155XIGS0F46T43M" localSheetId="16" hidden="1">#REF!</definedName>
    <definedName name="BExY0ENH6ZXHW155XIGS0F46T43M" localSheetId="15" hidden="1">#REF!</definedName>
    <definedName name="BExY0ENH6ZXHW155XIGS0F46T43M" localSheetId="18" hidden="1">#REF!</definedName>
    <definedName name="BExY0ENH6ZXHW155XIGS0F46T43M" localSheetId="17" hidden="1">#REF!</definedName>
    <definedName name="BExY0ENH6ZXHW155XIGS0F46T43M" localSheetId="2" hidden="1">#REF!</definedName>
    <definedName name="BExY0ENH6ZXHW155XIGS0F46T43M" localSheetId="0" hidden="1">#REF!</definedName>
    <definedName name="BExY0ENH6ZXHW155XIGS0F46T43M" hidden="1">#REF!</definedName>
    <definedName name="BExY0IEEUB9SRGD9I14IDCPO5GV4" localSheetId="5" hidden="1">#REF!</definedName>
    <definedName name="BExY0IEEUB9SRGD9I14IDCPO5GV4" localSheetId="9" hidden="1">#REF!</definedName>
    <definedName name="BExY0IEEUB9SRGD9I14IDCPO5GV4" localSheetId="6" hidden="1">#REF!</definedName>
    <definedName name="BExY0IEEUB9SRGD9I14IDCPO5GV4" localSheetId="10" hidden="1">#REF!</definedName>
    <definedName name="BExY0IEEUB9SRGD9I14IDCPO5GV4" localSheetId="13" hidden="1">#REF!</definedName>
    <definedName name="BExY0IEEUB9SRGD9I14IDCPO5GV4" localSheetId="14" hidden="1">#REF!</definedName>
    <definedName name="BExY0IEEUB9SRGD9I14IDCPO5GV4" localSheetId="16" hidden="1">#REF!</definedName>
    <definedName name="BExY0IEEUB9SRGD9I14IDCPO5GV4" localSheetId="15" hidden="1">#REF!</definedName>
    <definedName name="BExY0IEEUB9SRGD9I14IDCPO5GV4" localSheetId="18" hidden="1">#REF!</definedName>
    <definedName name="BExY0IEEUB9SRGD9I14IDCPO5GV4" localSheetId="17" hidden="1">#REF!</definedName>
    <definedName name="BExY0IEEUB9SRGD9I14IDCPO5GV4" localSheetId="2" hidden="1">#REF!</definedName>
    <definedName name="BExY0IEEUB9SRGD9I14IDCPO5GV4" localSheetId="0" hidden="1">#REF!</definedName>
    <definedName name="BExY0IEEUB9SRGD9I14IDCPO5GV4" hidden="1">#REF!</definedName>
    <definedName name="BExY0LEAAM7MUGBRLXD6KXBOHZ6S" localSheetId="5" hidden="1">#REF!</definedName>
    <definedName name="BExY0LEAAM7MUGBRLXD6KXBOHZ6S" localSheetId="9" hidden="1">#REF!</definedName>
    <definedName name="BExY0LEAAM7MUGBRLXD6KXBOHZ6S" localSheetId="6" hidden="1">#REF!</definedName>
    <definedName name="BExY0LEAAM7MUGBRLXD6KXBOHZ6S" localSheetId="10" hidden="1">#REF!</definedName>
    <definedName name="BExY0LEAAM7MUGBRLXD6KXBOHZ6S" localSheetId="13" hidden="1">#REF!</definedName>
    <definedName name="BExY0LEAAM7MUGBRLXD6KXBOHZ6S" localSheetId="14" hidden="1">#REF!</definedName>
    <definedName name="BExY0LEAAM7MUGBRLXD6KXBOHZ6S" localSheetId="16" hidden="1">#REF!</definedName>
    <definedName name="BExY0LEAAM7MUGBRLXD6KXBOHZ6S" localSheetId="15" hidden="1">#REF!</definedName>
    <definedName name="BExY0LEAAM7MUGBRLXD6KXBOHZ6S" localSheetId="18" hidden="1">#REF!</definedName>
    <definedName name="BExY0LEAAM7MUGBRLXD6KXBOHZ6S" localSheetId="17" hidden="1">#REF!</definedName>
    <definedName name="BExY0LEAAM7MUGBRLXD6KXBOHZ6S" localSheetId="2" hidden="1">#REF!</definedName>
    <definedName name="BExY0LEAAM7MUGBRLXD6KXBOHZ6S" localSheetId="0" hidden="1">#REF!</definedName>
    <definedName name="BExY0LEAAM7MUGBRLXD6KXBOHZ6S" hidden="1">#REF!</definedName>
    <definedName name="BExY0OE8GFHMLLTEAFIOQTOPEVPB" localSheetId="5" hidden="1">#REF!</definedName>
    <definedName name="BExY0OE8GFHMLLTEAFIOQTOPEVPB" localSheetId="9" hidden="1">#REF!</definedName>
    <definedName name="BExY0OE8GFHMLLTEAFIOQTOPEVPB" localSheetId="6" hidden="1">#REF!</definedName>
    <definedName name="BExY0OE8GFHMLLTEAFIOQTOPEVPB" localSheetId="10" hidden="1">#REF!</definedName>
    <definedName name="BExY0OE8GFHMLLTEAFIOQTOPEVPB" localSheetId="13" hidden="1">#REF!</definedName>
    <definedName name="BExY0OE8GFHMLLTEAFIOQTOPEVPB" localSheetId="14" hidden="1">#REF!</definedName>
    <definedName name="BExY0OE8GFHMLLTEAFIOQTOPEVPB" localSheetId="16" hidden="1">#REF!</definedName>
    <definedName name="BExY0OE8GFHMLLTEAFIOQTOPEVPB" localSheetId="15" hidden="1">#REF!</definedName>
    <definedName name="BExY0OE8GFHMLLTEAFIOQTOPEVPB" localSheetId="18" hidden="1">#REF!</definedName>
    <definedName name="BExY0OE8GFHMLLTEAFIOQTOPEVPB" localSheetId="17" hidden="1">#REF!</definedName>
    <definedName name="BExY0OE8GFHMLLTEAFIOQTOPEVPB" localSheetId="2" hidden="1">#REF!</definedName>
    <definedName name="BExY0OE8GFHMLLTEAFIOQTOPEVPB" localSheetId="0" hidden="1">#REF!</definedName>
    <definedName name="BExY0OE8GFHMLLTEAFIOQTOPEVPB" hidden="1">#REF!</definedName>
    <definedName name="BExY0OJHW85S0VKBA8T4HTYPYBOS" localSheetId="5" hidden="1">#REF!</definedName>
    <definedName name="BExY0OJHW85S0VKBA8T4HTYPYBOS" localSheetId="9" hidden="1">#REF!</definedName>
    <definedName name="BExY0OJHW85S0VKBA8T4HTYPYBOS" localSheetId="6" hidden="1">#REF!</definedName>
    <definedName name="BExY0OJHW85S0VKBA8T4HTYPYBOS" localSheetId="10" hidden="1">#REF!</definedName>
    <definedName name="BExY0OJHW85S0VKBA8T4HTYPYBOS" localSheetId="13" hidden="1">#REF!</definedName>
    <definedName name="BExY0OJHW85S0VKBA8T4HTYPYBOS" localSheetId="14" hidden="1">#REF!</definedName>
    <definedName name="BExY0OJHW85S0VKBA8T4HTYPYBOS" localSheetId="16" hidden="1">#REF!</definedName>
    <definedName name="BExY0OJHW85S0VKBA8T4HTYPYBOS" localSheetId="15" hidden="1">#REF!</definedName>
    <definedName name="BExY0OJHW85S0VKBA8T4HTYPYBOS" localSheetId="18" hidden="1">#REF!</definedName>
    <definedName name="BExY0OJHW85S0VKBA8T4HTYPYBOS" localSheetId="17" hidden="1">#REF!</definedName>
    <definedName name="BExY0OJHW85S0VKBA8T4HTYPYBOS" localSheetId="2" hidden="1">#REF!</definedName>
    <definedName name="BExY0OJHW85S0VKBA8T4HTYPYBOS" localSheetId="0" hidden="1">#REF!</definedName>
    <definedName name="BExY0OJHW85S0VKBA8T4HTYPYBOS" hidden="1">#REF!</definedName>
    <definedName name="BExY0T1E034D7XAXNC6F7540LLIE" localSheetId="5" hidden="1">#REF!</definedName>
    <definedName name="BExY0T1E034D7XAXNC6F7540LLIE" localSheetId="9" hidden="1">#REF!</definedName>
    <definedName name="BExY0T1E034D7XAXNC6F7540LLIE" localSheetId="6" hidden="1">#REF!</definedName>
    <definedName name="BExY0T1E034D7XAXNC6F7540LLIE" localSheetId="10" hidden="1">#REF!</definedName>
    <definedName name="BExY0T1E034D7XAXNC6F7540LLIE" localSheetId="13" hidden="1">#REF!</definedName>
    <definedName name="BExY0T1E034D7XAXNC6F7540LLIE" localSheetId="14" hidden="1">#REF!</definedName>
    <definedName name="BExY0T1E034D7XAXNC6F7540LLIE" localSheetId="16" hidden="1">#REF!</definedName>
    <definedName name="BExY0T1E034D7XAXNC6F7540LLIE" localSheetId="15" hidden="1">#REF!</definedName>
    <definedName name="BExY0T1E034D7XAXNC6F7540LLIE" localSheetId="18" hidden="1">#REF!</definedName>
    <definedName name="BExY0T1E034D7XAXNC6F7540LLIE" localSheetId="17" hidden="1">#REF!</definedName>
    <definedName name="BExY0T1E034D7XAXNC6F7540LLIE" localSheetId="2" hidden="1">#REF!</definedName>
    <definedName name="BExY0T1E034D7XAXNC6F7540LLIE" localSheetId="0" hidden="1">#REF!</definedName>
    <definedName name="BExY0T1E034D7XAXNC6F7540LLIE" hidden="1">#REF!</definedName>
    <definedName name="BExY0XTZLHN49J2JH94BYTKBJLT3" localSheetId="5" hidden="1">#REF!</definedName>
    <definedName name="BExY0XTZLHN49J2JH94BYTKBJLT3" localSheetId="9" hidden="1">#REF!</definedName>
    <definedName name="BExY0XTZLHN49J2JH94BYTKBJLT3" localSheetId="6" hidden="1">#REF!</definedName>
    <definedName name="BExY0XTZLHN49J2JH94BYTKBJLT3" localSheetId="10" hidden="1">#REF!</definedName>
    <definedName name="BExY0XTZLHN49J2JH94BYTKBJLT3" localSheetId="13" hidden="1">#REF!</definedName>
    <definedName name="BExY0XTZLHN49J2JH94BYTKBJLT3" localSheetId="14" hidden="1">#REF!</definedName>
    <definedName name="BExY0XTZLHN49J2JH94BYTKBJLT3" localSheetId="16" hidden="1">#REF!</definedName>
    <definedName name="BExY0XTZLHN49J2JH94BYTKBJLT3" localSheetId="15" hidden="1">#REF!</definedName>
    <definedName name="BExY0XTZLHN49J2JH94BYTKBJLT3" localSheetId="18" hidden="1">#REF!</definedName>
    <definedName name="BExY0XTZLHN49J2JH94BYTKBJLT3" localSheetId="17" hidden="1">#REF!</definedName>
    <definedName name="BExY0XTZLHN49J2JH94BYTKBJLT3" localSheetId="2" hidden="1">#REF!</definedName>
    <definedName name="BExY0XTZLHN49J2JH94BYTKBJLT3" localSheetId="0" hidden="1">#REF!</definedName>
    <definedName name="BExY0XTZLHN49J2JH94BYTKBJLT3" hidden="1">#REF!</definedName>
    <definedName name="BExY11FH9TXHERUYGG8FE50U7H7J" localSheetId="5" hidden="1">#REF!</definedName>
    <definedName name="BExY11FH9TXHERUYGG8FE50U7H7J" localSheetId="9" hidden="1">#REF!</definedName>
    <definedName name="BExY11FH9TXHERUYGG8FE50U7H7J" localSheetId="6" hidden="1">#REF!</definedName>
    <definedName name="BExY11FH9TXHERUYGG8FE50U7H7J" localSheetId="10" hidden="1">#REF!</definedName>
    <definedName name="BExY11FH9TXHERUYGG8FE50U7H7J" localSheetId="13" hidden="1">#REF!</definedName>
    <definedName name="BExY11FH9TXHERUYGG8FE50U7H7J" localSheetId="14" hidden="1">#REF!</definedName>
    <definedName name="BExY11FH9TXHERUYGG8FE50U7H7J" localSheetId="16" hidden="1">#REF!</definedName>
    <definedName name="BExY11FH9TXHERUYGG8FE50U7H7J" localSheetId="15" hidden="1">#REF!</definedName>
    <definedName name="BExY11FH9TXHERUYGG8FE50U7H7J" localSheetId="18" hidden="1">#REF!</definedName>
    <definedName name="BExY11FH9TXHERUYGG8FE50U7H7J" localSheetId="17" hidden="1">#REF!</definedName>
    <definedName name="BExY11FH9TXHERUYGG8FE50U7H7J" localSheetId="2" hidden="1">#REF!</definedName>
    <definedName name="BExY11FH9TXHERUYGG8FE50U7H7J" localSheetId="0" hidden="1">#REF!</definedName>
    <definedName name="BExY11FH9TXHERUYGG8FE50U7H7J" hidden="1">#REF!</definedName>
    <definedName name="BExY180UKNW5NIAWD6ZUYTFEH8QS" localSheetId="5" hidden="1">#REF!</definedName>
    <definedName name="BExY180UKNW5NIAWD6ZUYTFEH8QS" localSheetId="9" hidden="1">#REF!</definedName>
    <definedName name="BExY180UKNW5NIAWD6ZUYTFEH8QS" localSheetId="6" hidden="1">#REF!</definedName>
    <definedName name="BExY180UKNW5NIAWD6ZUYTFEH8QS" localSheetId="10" hidden="1">#REF!</definedName>
    <definedName name="BExY180UKNW5NIAWD6ZUYTFEH8QS" localSheetId="13" hidden="1">#REF!</definedName>
    <definedName name="BExY180UKNW5NIAWD6ZUYTFEH8QS" localSheetId="14" hidden="1">#REF!</definedName>
    <definedName name="BExY180UKNW5NIAWD6ZUYTFEH8QS" localSheetId="16" hidden="1">#REF!</definedName>
    <definedName name="BExY180UKNW5NIAWD6ZUYTFEH8QS" localSheetId="15" hidden="1">#REF!</definedName>
    <definedName name="BExY180UKNW5NIAWD6ZUYTFEH8QS" localSheetId="18" hidden="1">#REF!</definedName>
    <definedName name="BExY180UKNW5NIAWD6ZUYTFEH8QS" localSheetId="17" hidden="1">#REF!</definedName>
    <definedName name="BExY180UKNW5NIAWD6ZUYTFEH8QS" localSheetId="2" hidden="1">#REF!</definedName>
    <definedName name="BExY180UKNW5NIAWD6ZUYTFEH8QS" localSheetId="0" hidden="1">#REF!</definedName>
    <definedName name="BExY180UKNW5NIAWD6ZUYTFEH8QS" hidden="1">#REF!</definedName>
    <definedName name="BExY1DPTV4LSY9MEOUGXF8X052NA" localSheetId="5" hidden="1">#REF!</definedName>
    <definedName name="BExY1DPTV4LSY9MEOUGXF8X052NA" localSheetId="9" hidden="1">#REF!</definedName>
    <definedName name="BExY1DPTV4LSY9MEOUGXF8X052NA" localSheetId="6" hidden="1">#REF!</definedName>
    <definedName name="BExY1DPTV4LSY9MEOUGXF8X052NA" localSheetId="10" hidden="1">#REF!</definedName>
    <definedName name="BExY1DPTV4LSY9MEOUGXF8X052NA" localSheetId="13" hidden="1">#REF!</definedName>
    <definedName name="BExY1DPTV4LSY9MEOUGXF8X052NA" localSheetId="14" hidden="1">#REF!</definedName>
    <definedName name="BExY1DPTV4LSY9MEOUGXF8X052NA" localSheetId="16" hidden="1">#REF!</definedName>
    <definedName name="BExY1DPTV4LSY9MEOUGXF8X052NA" localSheetId="15" hidden="1">#REF!</definedName>
    <definedName name="BExY1DPTV4LSY9MEOUGXF8X052NA" localSheetId="18" hidden="1">#REF!</definedName>
    <definedName name="BExY1DPTV4LSY9MEOUGXF8X052NA" localSheetId="17" hidden="1">#REF!</definedName>
    <definedName name="BExY1DPTV4LSY9MEOUGXF8X052NA" localSheetId="2" hidden="1">#REF!</definedName>
    <definedName name="BExY1DPTV4LSY9MEOUGXF8X052NA" localSheetId="0" hidden="1">#REF!</definedName>
    <definedName name="BExY1DPTV4LSY9MEOUGXF8X052NA" hidden="1">#REF!</definedName>
    <definedName name="BExY1GK9ELBEKDD7O6HR6DUO8YGO" localSheetId="5" hidden="1">#REF!</definedName>
    <definedName name="BExY1GK9ELBEKDD7O6HR6DUO8YGO" localSheetId="9" hidden="1">#REF!</definedName>
    <definedName name="BExY1GK9ELBEKDD7O6HR6DUO8YGO" localSheetId="6" hidden="1">#REF!</definedName>
    <definedName name="BExY1GK9ELBEKDD7O6HR6DUO8YGO" localSheetId="10" hidden="1">#REF!</definedName>
    <definedName name="BExY1GK9ELBEKDD7O6HR6DUO8YGO" localSheetId="13" hidden="1">#REF!</definedName>
    <definedName name="BExY1GK9ELBEKDD7O6HR6DUO8YGO" localSheetId="14" hidden="1">#REF!</definedName>
    <definedName name="BExY1GK9ELBEKDD7O6HR6DUO8YGO" localSheetId="16" hidden="1">#REF!</definedName>
    <definedName name="BExY1GK9ELBEKDD7O6HR6DUO8YGO" localSheetId="15" hidden="1">#REF!</definedName>
    <definedName name="BExY1GK9ELBEKDD7O6HR6DUO8YGO" localSheetId="18" hidden="1">#REF!</definedName>
    <definedName name="BExY1GK9ELBEKDD7O6HR6DUO8YGO" localSheetId="17" hidden="1">#REF!</definedName>
    <definedName name="BExY1GK9ELBEKDD7O6HR6DUO8YGO" localSheetId="2" hidden="1">#REF!</definedName>
    <definedName name="BExY1GK9ELBEKDD7O6HR6DUO8YGO" localSheetId="0" hidden="1">#REF!</definedName>
    <definedName name="BExY1GK9ELBEKDD7O6HR6DUO8YGO" hidden="1">#REF!</definedName>
    <definedName name="BExY1NWOXXFV9GGZ3PX444LZ8TVX" localSheetId="5" hidden="1">#REF!</definedName>
    <definedName name="BExY1NWOXXFV9GGZ3PX444LZ8TVX" localSheetId="9" hidden="1">#REF!</definedName>
    <definedName name="BExY1NWOXXFV9GGZ3PX444LZ8TVX" localSheetId="6" hidden="1">#REF!</definedName>
    <definedName name="BExY1NWOXXFV9GGZ3PX444LZ8TVX" localSheetId="10" hidden="1">#REF!</definedName>
    <definedName name="BExY1NWOXXFV9GGZ3PX444LZ8TVX" localSheetId="13" hidden="1">#REF!</definedName>
    <definedName name="BExY1NWOXXFV9GGZ3PX444LZ8TVX" localSheetId="14" hidden="1">#REF!</definedName>
    <definedName name="BExY1NWOXXFV9GGZ3PX444LZ8TVX" localSheetId="16" hidden="1">#REF!</definedName>
    <definedName name="BExY1NWOXXFV9GGZ3PX444LZ8TVX" localSheetId="15" hidden="1">#REF!</definedName>
    <definedName name="BExY1NWOXXFV9GGZ3PX444LZ8TVX" localSheetId="18" hidden="1">#REF!</definedName>
    <definedName name="BExY1NWOXXFV9GGZ3PX444LZ8TVX" localSheetId="17" hidden="1">#REF!</definedName>
    <definedName name="BExY1NWOXXFV9GGZ3PX444LZ8TVX" localSheetId="2" hidden="1">#REF!</definedName>
    <definedName name="BExY1NWOXXFV9GGZ3PX444LZ8TVX" localSheetId="0" hidden="1">#REF!</definedName>
    <definedName name="BExY1NWOXXFV9GGZ3PX444LZ8TVX" hidden="1">#REF!</definedName>
    <definedName name="BExY1UCL0RND63LLSM9X5SFRG117" localSheetId="5" hidden="1">#REF!</definedName>
    <definedName name="BExY1UCL0RND63LLSM9X5SFRG117" localSheetId="9" hidden="1">#REF!</definedName>
    <definedName name="BExY1UCL0RND63LLSM9X5SFRG117" localSheetId="6" hidden="1">#REF!</definedName>
    <definedName name="BExY1UCL0RND63LLSM9X5SFRG117" localSheetId="10" hidden="1">#REF!</definedName>
    <definedName name="BExY1UCL0RND63LLSM9X5SFRG117" localSheetId="13" hidden="1">#REF!</definedName>
    <definedName name="BExY1UCL0RND63LLSM9X5SFRG117" localSheetId="14" hidden="1">#REF!</definedName>
    <definedName name="BExY1UCL0RND63LLSM9X5SFRG117" localSheetId="16" hidden="1">#REF!</definedName>
    <definedName name="BExY1UCL0RND63LLSM9X5SFRG117" localSheetId="15" hidden="1">#REF!</definedName>
    <definedName name="BExY1UCL0RND63LLSM9X5SFRG117" localSheetId="18" hidden="1">#REF!</definedName>
    <definedName name="BExY1UCL0RND63LLSM9X5SFRG117" localSheetId="17" hidden="1">#REF!</definedName>
    <definedName name="BExY1UCL0RND63LLSM9X5SFRG117" localSheetId="2" hidden="1">#REF!</definedName>
    <definedName name="BExY1UCL0RND63LLSM9X5SFRG117" localSheetId="0" hidden="1">#REF!</definedName>
    <definedName name="BExY1UCL0RND63LLSM9X5SFRG117" hidden="1">#REF!</definedName>
    <definedName name="BExY1WAT3937L08HLHIRQHMP2A3H" localSheetId="5" hidden="1">#REF!</definedName>
    <definedName name="BExY1WAT3937L08HLHIRQHMP2A3H" localSheetId="9" hidden="1">#REF!</definedName>
    <definedName name="BExY1WAT3937L08HLHIRQHMP2A3H" localSheetId="6" hidden="1">#REF!</definedName>
    <definedName name="BExY1WAT3937L08HLHIRQHMP2A3H" localSheetId="10" hidden="1">#REF!</definedName>
    <definedName name="BExY1WAT3937L08HLHIRQHMP2A3H" localSheetId="13" hidden="1">#REF!</definedName>
    <definedName name="BExY1WAT3937L08HLHIRQHMP2A3H" localSheetId="14" hidden="1">#REF!</definedName>
    <definedName name="BExY1WAT3937L08HLHIRQHMP2A3H" localSheetId="16" hidden="1">#REF!</definedName>
    <definedName name="BExY1WAT3937L08HLHIRQHMP2A3H" localSheetId="15" hidden="1">#REF!</definedName>
    <definedName name="BExY1WAT3937L08HLHIRQHMP2A3H" localSheetId="18" hidden="1">#REF!</definedName>
    <definedName name="BExY1WAT3937L08HLHIRQHMP2A3H" localSheetId="17" hidden="1">#REF!</definedName>
    <definedName name="BExY1WAT3937L08HLHIRQHMP2A3H" localSheetId="2" hidden="1">#REF!</definedName>
    <definedName name="BExY1WAT3937L08HLHIRQHMP2A3H" localSheetId="0" hidden="1">#REF!</definedName>
    <definedName name="BExY1WAT3937L08HLHIRQHMP2A3H" hidden="1">#REF!</definedName>
    <definedName name="BExY1YEBOSLMID7LURP8QB46AI91" localSheetId="5" hidden="1">#REF!</definedName>
    <definedName name="BExY1YEBOSLMID7LURP8QB46AI91" localSheetId="9" hidden="1">#REF!</definedName>
    <definedName name="BExY1YEBOSLMID7LURP8QB46AI91" localSheetId="6" hidden="1">#REF!</definedName>
    <definedName name="BExY1YEBOSLMID7LURP8QB46AI91" localSheetId="10" hidden="1">#REF!</definedName>
    <definedName name="BExY1YEBOSLMID7LURP8QB46AI91" localSheetId="13" hidden="1">#REF!</definedName>
    <definedName name="BExY1YEBOSLMID7LURP8QB46AI91" localSheetId="14" hidden="1">#REF!</definedName>
    <definedName name="BExY1YEBOSLMID7LURP8QB46AI91" localSheetId="16" hidden="1">#REF!</definedName>
    <definedName name="BExY1YEBOSLMID7LURP8QB46AI91" localSheetId="15" hidden="1">#REF!</definedName>
    <definedName name="BExY1YEBOSLMID7LURP8QB46AI91" localSheetId="18" hidden="1">#REF!</definedName>
    <definedName name="BExY1YEBOSLMID7LURP8QB46AI91" localSheetId="17" hidden="1">#REF!</definedName>
    <definedName name="BExY1YEBOSLMID7LURP8QB46AI91" localSheetId="2" hidden="1">#REF!</definedName>
    <definedName name="BExY1YEBOSLMID7LURP8QB46AI91" localSheetId="0" hidden="1">#REF!</definedName>
    <definedName name="BExY1YEBOSLMID7LURP8QB46AI91" hidden="1">#REF!</definedName>
    <definedName name="BExY236UB98PA9PNCHMCSZYCHJBD" localSheetId="5" hidden="1">#REF!</definedName>
    <definedName name="BExY236UB98PA9PNCHMCSZYCHJBD" localSheetId="9" hidden="1">#REF!</definedName>
    <definedName name="BExY236UB98PA9PNCHMCSZYCHJBD" localSheetId="6" hidden="1">#REF!</definedName>
    <definedName name="BExY236UB98PA9PNCHMCSZYCHJBD" localSheetId="10" hidden="1">#REF!</definedName>
    <definedName name="BExY236UB98PA9PNCHMCSZYCHJBD" localSheetId="13" hidden="1">#REF!</definedName>
    <definedName name="BExY236UB98PA9PNCHMCSZYCHJBD" localSheetId="14" hidden="1">#REF!</definedName>
    <definedName name="BExY236UB98PA9PNCHMCSZYCHJBD" localSheetId="16" hidden="1">#REF!</definedName>
    <definedName name="BExY236UB98PA9PNCHMCSZYCHJBD" localSheetId="15" hidden="1">#REF!</definedName>
    <definedName name="BExY236UB98PA9PNCHMCSZYCHJBD" localSheetId="18" hidden="1">#REF!</definedName>
    <definedName name="BExY236UB98PA9PNCHMCSZYCHJBD" localSheetId="17" hidden="1">#REF!</definedName>
    <definedName name="BExY236UB98PA9PNCHMCSZYCHJBD" localSheetId="2" hidden="1">#REF!</definedName>
    <definedName name="BExY236UB98PA9PNCHMCSZYCHJBD" localSheetId="0" hidden="1">#REF!</definedName>
    <definedName name="BExY236UB98PA9PNCHMCSZYCHJBD" hidden="1">#REF!</definedName>
    <definedName name="BExY2FS4LFX9OHOTQT7SJ2PXAC25" localSheetId="5" hidden="1">#REF!</definedName>
    <definedName name="BExY2FS4LFX9OHOTQT7SJ2PXAC25" localSheetId="9" hidden="1">#REF!</definedName>
    <definedName name="BExY2FS4LFX9OHOTQT7SJ2PXAC25" localSheetId="6" hidden="1">#REF!</definedName>
    <definedName name="BExY2FS4LFX9OHOTQT7SJ2PXAC25" localSheetId="10" hidden="1">#REF!</definedName>
    <definedName name="BExY2FS4LFX9OHOTQT7SJ2PXAC25" localSheetId="13" hidden="1">#REF!</definedName>
    <definedName name="BExY2FS4LFX9OHOTQT7SJ2PXAC25" localSheetId="14" hidden="1">#REF!</definedName>
    <definedName name="BExY2FS4LFX9OHOTQT7SJ2PXAC25" localSheetId="16" hidden="1">#REF!</definedName>
    <definedName name="BExY2FS4LFX9OHOTQT7SJ2PXAC25" localSheetId="15" hidden="1">#REF!</definedName>
    <definedName name="BExY2FS4LFX9OHOTQT7SJ2PXAC25" localSheetId="18" hidden="1">#REF!</definedName>
    <definedName name="BExY2FS4LFX9OHOTQT7SJ2PXAC25" localSheetId="17" hidden="1">#REF!</definedName>
    <definedName name="BExY2FS4LFX9OHOTQT7SJ2PXAC25" localSheetId="2" hidden="1">#REF!</definedName>
    <definedName name="BExY2FS4LFX9OHOTQT7SJ2PXAC25" localSheetId="0" hidden="1">#REF!</definedName>
    <definedName name="BExY2FS4LFX9OHOTQT7SJ2PXAC25" hidden="1">#REF!</definedName>
    <definedName name="BExY2GDPCZPVU0IQ6IJIB1YQQRQ6" localSheetId="5" hidden="1">#REF!</definedName>
    <definedName name="BExY2GDPCZPVU0IQ6IJIB1YQQRQ6" localSheetId="9" hidden="1">#REF!</definedName>
    <definedName name="BExY2GDPCZPVU0IQ6IJIB1YQQRQ6" localSheetId="6" hidden="1">#REF!</definedName>
    <definedName name="BExY2GDPCZPVU0IQ6IJIB1YQQRQ6" localSheetId="10" hidden="1">#REF!</definedName>
    <definedName name="BExY2GDPCZPVU0IQ6IJIB1YQQRQ6" localSheetId="13" hidden="1">#REF!</definedName>
    <definedName name="BExY2GDPCZPVU0IQ6IJIB1YQQRQ6" localSheetId="14" hidden="1">#REF!</definedName>
    <definedName name="BExY2GDPCZPVU0IQ6IJIB1YQQRQ6" localSheetId="16" hidden="1">#REF!</definedName>
    <definedName name="BExY2GDPCZPVU0IQ6IJIB1YQQRQ6" localSheetId="15" hidden="1">#REF!</definedName>
    <definedName name="BExY2GDPCZPVU0IQ6IJIB1YQQRQ6" localSheetId="18" hidden="1">#REF!</definedName>
    <definedName name="BExY2GDPCZPVU0IQ6IJIB1YQQRQ6" localSheetId="17" hidden="1">#REF!</definedName>
    <definedName name="BExY2GDPCZPVU0IQ6IJIB1YQQRQ6" localSheetId="2" hidden="1">#REF!</definedName>
    <definedName name="BExY2GDPCZPVU0IQ6IJIB1YQQRQ6" localSheetId="0" hidden="1">#REF!</definedName>
    <definedName name="BExY2GDPCZPVU0IQ6IJIB1YQQRQ6" hidden="1">#REF!</definedName>
    <definedName name="BExY2GTSZ3VA9TXLY7KW1LIAKJ61" localSheetId="5" hidden="1">#REF!</definedName>
    <definedName name="BExY2GTSZ3VA9TXLY7KW1LIAKJ61" localSheetId="9" hidden="1">#REF!</definedName>
    <definedName name="BExY2GTSZ3VA9TXLY7KW1LIAKJ61" localSheetId="6" hidden="1">#REF!</definedName>
    <definedName name="BExY2GTSZ3VA9TXLY7KW1LIAKJ61" localSheetId="10" hidden="1">#REF!</definedName>
    <definedName name="BExY2GTSZ3VA9TXLY7KW1LIAKJ61" localSheetId="13" hidden="1">#REF!</definedName>
    <definedName name="BExY2GTSZ3VA9TXLY7KW1LIAKJ61" localSheetId="14" hidden="1">#REF!</definedName>
    <definedName name="BExY2GTSZ3VA9TXLY7KW1LIAKJ61" localSheetId="16" hidden="1">#REF!</definedName>
    <definedName name="BExY2GTSZ3VA9TXLY7KW1LIAKJ61" localSheetId="15" hidden="1">#REF!</definedName>
    <definedName name="BExY2GTSZ3VA9TXLY7KW1LIAKJ61" localSheetId="18" hidden="1">#REF!</definedName>
    <definedName name="BExY2GTSZ3VA9TXLY7KW1LIAKJ61" localSheetId="17" hidden="1">#REF!</definedName>
    <definedName name="BExY2GTSZ3VA9TXLY7KW1LIAKJ61" localSheetId="2" hidden="1">#REF!</definedName>
    <definedName name="BExY2GTSZ3VA9TXLY7KW1LIAKJ61" localSheetId="0" hidden="1">#REF!</definedName>
    <definedName name="BExY2GTSZ3VA9TXLY7KW1LIAKJ61" hidden="1">#REF!</definedName>
    <definedName name="BExY2IXBR1SGYZH08T7QHKEFS8HA" localSheetId="5" hidden="1">#REF!</definedName>
    <definedName name="BExY2IXBR1SGYZH08T7QHKEFS8HA" localSheetId="9" hidden="1">#REF!</definedName>
    <definedName name="BExY2IXBR1SGYZH08T7QHKEFS8HA" localSheetId="6" hidden="1">#REF!</definedName>
    <definedName name="BExY2IXBR1SGYZH08T7QHKEFS8HA" localSheetId="10" hidden="1">#REF!</definedName>
    <definedName name="BExY2IXBR1SGYZH08T7QHKEFS8HA" localSheetId="13" hidden="1">#REF!</definedName>
    <definedName name="BExY2IXBR1SGYZH08T7QHKEFS8HA" localSheetId="14" hidden="1">#REF!</definedName>
    <definedName name="BExY2IXBR1SGYZH08T7QHKEFS8HA" localSheetId="16" hidden="1">#REF!</definedName>
    <definedName name="BExY2IXBR1SGYZH08T7QHKEFS8HA" localSheetId="15" hidden="1">#REF!</definedName>
    <definedName name="BExY2IXBR1SGYZH08T7QHKEFS8HA" localSheetId="18" hidden="1">#REF!</definedName>
    <definedName name="BExY2IXBR1SGYZH08T7QHKEFS8HA" localSheetId="17" hidden="1">#REF!</definedName>
    <definedName name="BExY2IXBR1SGYZH08T7QHKEFS8HA" localSheetId="2" hidden="1">#REF!</definedName>
    <definedName name="BExY2IXBR1SGYZH08T7QHKEFS8HA" localSheetId="0" hidden="1">#REF!</definedName>
    <definedName name="BExY2IXBR1SGYZH08T7QHKEFS8HA" hidden="1">#REF!</definedName>
    <definedName name="BExY2Q4B5FUDA5VU4VRUHX327QN0" localSheetId="5" hidden="1">#REF!</definedName>
    <definedName name="BExY2Q4B5FUDA5VU4VRUHX327QN0" localSheetId="9" hidden="1">#REF!</definedName>
    <definedName name="BExY2Q4B5FUDA5VU4VRUHX327QN0" localSheetId="6" hidden="1">#REF!</definedName>
    <definedName name="BExY2Q4B5FUDA5VU4VRUHX327QN0" localSheetId="10" hidden="1">#REF!</definedName>
    <definedName name="BExY2Q4B5FUDA5VU4VRUHX327QN0" localSheetId="13" hidden="1">#REF!</definedName>
    <definedName name="BExY2Q4B5FUDA5VU4VRUHX327QN0" localSheetId="14" hidden="1">#REF!</definedName>
    <definedName name="BExY2Q4B5FUDA5VU4VRUHX327QN0" localSheetId="16" hidden="1">#REF!</definedName>
    <definedName name="BExY2Q4B5FUDA5VU4VRUHX327QN0" localSheetId="15" hidden="1">#REF!</definedName>
    <definedName name="BExY2Q4B5FUDA5VU4VRUHX327QN0" localSheetId="18" hidden="1">#REF!</definedName>
    <definedName name="BExY2Q4B5FUDA5VU4VRUHX327QN0" localSheetId="17" hidden="1">#REF!</definedName>
    <definedName name="BExY2Q4B5FUDA5VU4VRUHX327QN0" localSheetId="2" hidden="1">#REF!</definedName>
    <definedName name="BExY2Q4B5FUDA5VU4VRUHX327QN0" localSheetId="0" hidden="1">#REF!</definedName>
    <definedName name="BExY2Q4B5FUDA5VU4VRUHX327QN0" hidden="1">#REF!</definedName>
    <definedName name="BExY2S7TM2NG7A1NFYPWIFAIKUCO" localSheetId="5" hidden="1">#REF!</definedName>
    <definedName name="BExY2S7TM2NG7A1NFYPWIFAIKUCO" localSheetId="9" hidden="1">#REF!</definedName>
    <definedName name="BExY2S7TM2NG7A1NFYPWIFAIKUCO" localSheetId="6" hidden="1">#REF!</definedName>
    <definedName name="BExY2S7TM2NG7A1NFYPWIFAIKUCO" localSheetId="10" hidden="1">#REF!</definedName>
    <definedName name="BExY2S7TM2NG7A1NFYPWIFAIKUCO" localSheetId="13" hidden="1">#REF!</definedName>
    <definedName name="BExY2S7TM2NG7A1NFYPWIFAIKUCO" localSheetId="14" hidden="1">#REF!</definedName>
    <definedName name="BExY2S7TM2NG7A1NFYPWIFAIKUCO" localSheetId="16" hidden="1">#REF!</definedName>
    <definedName name="BExY2S7TM2NG7A1NFYPWIFAIKUCO" localSheetId="15" hidden="1">#REF!</definedName>
    <definedName name="BExY2S7TM2NG7A1NFYPWIFAIKUCO" localSheetId="18" hidden="1">#REF!</definedName>
    <definedName name="BExY2S7TM2NG7A1NFYPWIFAIKUCO" localSheetId="17" hidden="1">#REF!</definedName>
    <definedName name="BExY2S7TM2NG7A1NFYPWIFAIKUCO" localSheetId="2" hidden="1">#REF!</definedName>
    <definedName name="BExY2S7TM2NG7A1NFYPWIFAIKUCO" localSheetId="0" hidden="1">#REF!</definedName>
    <definedName name="BExY2S7TM2NG7A1NFYPWIFAIKUCO" hidden="1">#REF!</definedName>
    <definedName name="BExY2Z3ZGRGD12RWANJZ8DFQO776" localSheetId="5" hidden="1">#REF!</definedName>
    <definedName name="BExY2Z3ZGRGD12RWANJZ8DFQO776" localSheetId="9" hidden="1">#REF!</definedName>
    <definedName name="BExY2Z3ZGRGD12RWANJZ8DFQO776" localSheetId="6" hidden="1">#REF!</definedName>
    <definedName name="BExY2Z3ZGRGD12RWANJZ8DFQO776" localSheetId="10" hidden="1">#REF!</definedName>
    <definedName name="BExY2Z3ZGRGD12RWANJZ8DFQO776" localSheetId="13" hidden="1">#REF!</definedName>
    <definedName name="BExY2Z3ZGRGD12RWANJZ8DFQO776" localSheetId="14" hidden="1">#REF!</definedName>
    <definedName name="BExY2Z3ZGRGD12RWANJZ8DFQO776" localSheetId="16" hidden="1">#REF!</definedName>
    <definedName name="BExY2Z3ZGRGD12RWANJZ8DFQO776" localSheetId="15" hidden="1">#REF!</definedName>
    <definedName name="BExY2Z3ZGRGD12RWANJZ8DFQO776" localSheetId="18" hidden="1">#REF!</definedName>
    <definedName name="BExY2Z3ZGRGD12RWANJZ8DFQO776" localSheetId="17" hidden="1">#REF!</definedName>
    <definedName name="BExY2Z3ZGRGD12RWANJZ8DFQO776" localSheetId="2" hidden="1">#REF!</definedName>
    <definedName name="BExY2Z3ZGRGD12RWANJZ8DFQO776" localSheetId="0" hidden="1">#REF!</definedName>
    <definedName name="BExY2Z3ZGRGD12RWANJZ8DFQO776" hidden="1">#REF!</definedName>
    <definedName name="BExY30WPXLJ01P42XKBSUF8KNOOK" localSheetId="5" hidden="1">#REF!</definedName>
    <definedName name="BExY30WPXLJ01P42XKBSUF8KNOOK" localSheetId="9" hidden="1">#REF!</definedName>
    <definedName name="BExY30WPXLJ01P42XKBSUF8KNOOK" localSheetId="6" hidden="1">#REF!</definedName>
    <definedName name="BExY30WPXLJ01P42XKBSUF8KNOOK" localSheetId="10" hidden="1">#REF!</definedName>
    <definedName name="BExY30WPXLJ01P42XKBSUF8KNOOK" localSheetId="13" hidden="1">#REF!</definedName>
    <definedName name="BExY30WPXLJ01P42XKBSUF8KNOOK" localSheetId="14" hidden="1">#REF!</definedName>
    <definedName name="BExY30WPXLJ01P42XKBSUF8KNOOK" localSheetId="16" hidden="1">#REF!</definedName>
    <definedName name="BExY30WPXLJ01P42XKBSUF8KNOOK" localSheetId="15" hidden="1">#REF!</definedName>
    <definedName name="BExY30WPXLJ01P42XKBSUF8KNOOK" localSheetId="18" hidden="1">#REF!</definedName>
    <definedName name="BExY30WPXLJ01P42XKBSUF8KNOOK" localSheetId="17" hidden="1">#REF!</definedName>
    <definedName name="BExY30WPXLJ01P42XKBSUF8KNOOK" localSheetId="2" hidden="1">#REF!</definedName>
    <definedName name="BExY30WPXLJ01P42XKBSUF8KNOOK" localSheetId="0" hidden="1">#REF!</definedName>
    <definedName name="BExY30WPXLJ01P42XKBSUF8KNOOK" hidden="1">#REF!</definedName>
    <definedName name="BExY3297KIB0C8Z1G99OS1MCEGTO" localSheetId="5" hidden="1">#REF!</definedName>
    <definedName name="BExY3297KIB0C8Z1G99OS1MCEGTO" localSheetId="9" hidden="1">#REF!</definedName>
    <definedName name="BExY3297KIB0C8Z1G99OS1MCEGTO" localSheetId="6" hidden="1">#REF!</definedName>
    <definedName name="BExY3297KIB0C8Z1G99OS1MCEGTO" localSheetId="10" hidden="1">#REF!</definedName>
    <definedName name="BExY3297KIB0C8Z1G99OS1MCEGTO" localSheetId="13" hidden="1">#REF!</definedName>
    <definedName name="BExY3297KIB0C8Z1G99OS1MCEGTO" localSheetId="14" hidden="1">#REF!</definedName>
    <definedName name="BExY3297KIB0C8Z1G99OS1MCEGTO" localSheetId="16" hidden="1">#REF!</definedName>
    <definedName name="BExY3297KIB0C8Z1G99OS1MCEGTO" localSheetId="15" hidden="1">#REF!</definedName>
    <definedName name="BExY3297KIB0C8Z1G99OS1MCEGTO" localSheetId="18" hidden="1">#REF!</definedName>
    <definedName name="BExY3297KIB0C8Z1G99OS1MCEGTO" localSheetId="17" hidden="1">#REF!</definedName>
    <definedName name="BExY3297KIB0C8Z1G99OS1MCEGTO" localSheetId="2" hidden="1">#REF!</definedName>
    <definedName name="BExY3297KIB0C8Z1G99OS1MCEGTO" localSheetId="0" hidden="1">#REF!</definedName>
    <definedName name="BExY3297KIB0C8Z1G99OS1MCEGTO" hidden="1">#REF!</definedName>
    <definedName name="BExY3HOSK7YI364K15OX70AVR6F1" localSheetId="5" hidden="1">#REF!</definedName>
    <definedName name="BExY3HOSK7YI364K15OX70AVR6F1" localSheetId="9" hidden="1">#REF!</definedName>
    <definedName name="BExY3HOSK7YI364K15OX70AVR6F1" localSheetId="6" hidden="1">#REF!</definedName>
    <definedName name="BExY3HOSK7YI364K15OX70AVR6F1" localSheetId="10" hidden="1">#REF!</definedName>
    <definedName name="BExY3HOSK7YI364K15OX70AVR6F1" localSheetId="13" hidden="1">#REF!</definedName>
    <definedName name="BExY3HOSK7YI364K15OX70AVR6F1" localSheetId="14" hidden="1">#REF!</definedName>
    <definedName name="BExY3HOSK7YI364K15OX70AVR6F1" localSheetId="16" hidden="1">#REF!</definedName>
    <definedName name="BExY3HOSK7YI364K15OX70AVR6F1" localSheetId="15" hidden="1">#REF!</definedName>
    <definedName name="BExY3HOSK7YI364K15OX70AVR6F1" localSheetId="18" hidden="1">#REF!</definedName>
    <definedName name="BExY3HOSK7YI364K15OX70AVR6F1" localSheetId="17" hidden="1">#REF!</definedName>
    <definedName name="BExY3HOSK7YI364K15OX70AVR6F1" localSheetId="2" hidden="1">#REF!</definedName>
    <definedName name="BExY3HOSK7YI364K15OX70AVR6F1" localSheetId="0" hidden="1">#REF!</definedName>
    <definedName name="BExY3HOSK7YI364K15OX70AVR6F1" hidden="1">#REF!</definedName>
    <definedName name="BExY3I526B4VA8JBTKXWE3FGVT0D" localSheetId="5" hidden="1">#REF!</definedName>
    <definedName name="BExY3I526B4VA8JBTKXWE3FGVT0D" localSheetId="9" hidden="1">#REF!</definedName>
    <definedName name="BExY3I526B4VA8JBTKXWE3FGVT0D" localSheetId="6" hidden="1">#REF!</definedName>
    <definedName name="BExY3I526B4VA8JBTKXWE3FGVT0D" localSheetId="10" hidden="1">#REF!</definedName>
    <definedName name="BExY3I526B4VA8JBTKXWE3FGVT0D" localSheetId="13" hidden="1">#REF!</definedName>
    <definedName name="BExY3I526B4VA8JBTKXWE3FGVT0D" localSheetId="14" hidden="1">#REF!</definedName>
    <definedName name="BExY3I526B4VA8JBTKXWE3FGVT0D" localSheetId="16" hidden="1">#REF!</definedName>
    <definedName name="BExY3I526B4VA8JBTKXWE3FGVT0D" localSheetId="15" hidden="1">#REF!</definedName>
    <definedName name="BExY3I526B4VA8JBTKXWE3FGVT0D" localSheetId="18" hidden="1">#REF!</definedName>
    <definedName name="BExY3I526B4VA8JBTKXWE3FGVT0D" localSheetId="17" hidden="1">#REF!</definedName>
    <definedName name="BExY3I526B4VA8JBTKXWE3FGVT0D" localSheetId="2" hidden="1">#REF!</definedName>
    <definedName name="BExY3I526B4VA8JBTKXWE3FGVT0D" localSheetId="0" hidden="1">#REF!</definedName>
    <definedName name="BExY3I526B4VA8JBTKXWE3FGVT0D" hidden="1">#REF!</definedName>
    <definedName name="BExY3I52TZR3GXQ9HDVDNIYLIGEH" localSheetId="5" hidden="1">#REF!</definedName>
    <definedName name="BExY3I52TZR3GXQ9HDVDNIYLIGEH" localSheetId="9" hidden="1">#REF!</definedName>
    <definedName name="BExY3I52TZR3GXQ9HDVDNIYLIGEH" localSheetId="6" hidden="1">#REF!</definedName>
    <definedName name="BExY3I52TZR3GXQ9HDVDNIYLIGEH" localSheetId="10" hidden="1">#REF!</definedName>
    <definedName name="BExY3I52TZR3GXQ9HDVDNIYLIGEH" localSheetId="13" hidden="1">#REF!</definedName>
    <definedName name="BExY3I52TZR3GXQ9HDVDNIYLIGEH" localSheetId="14" hidden="1">#REF!</definedName>
    <definedName name="BExY3I52TZR3GXQ9HDVDNIYLIGEH" localSheetId="16" hidden="1">#REF!</definedName>
    <definedName name="BExY3I52TZR3GXQ9HDVDNIYLIGEH" localSheetId="15" hidden="1">#REF!</definedName>
    <definedName name="BExY3I52TZR3GXQ9HDVDNIYLIGEH" localSheetId="18" hidden="1">#REF!</definedName>
    <definedName name="BExY3I52TZR3GXQ9HDVDNIYLIGEH" localSheetId="17" hidden="1">#REF!</definedName>
    <definedName name="BExY3I52TZR3GXQ9HDVDNIYLIGEH" localSheetId="2" hidden="1">#REF!</definedName>
    <definedName name="BExY3I52TZR3GXQ9HDVDNIYLIGEH" localSheetId="0" hidden="1">#REF!</definedName>
    <definedName name="BExY3I52TZR3GXQ9HDVDNIYLIGEH" hidden="1">#REF!</definedName>
    <definedName name="BExY3T89AUR83SOAZZ3OMDEJDQ39" localSheetId="5" hidden="1">#REF!</definedName>
    <definedName name="BExY3T89AUR83SOAZZ3OMDEJDQ39" localSheetId="9" hidden="1">#REF!</definedName>
    <definedName name="BExY3T89AUR83SOAZZ3OMDEJDQ39" localSheetId="6" hidden="1">#REF!</definedName>
    <definedName name="BExY3T89AUR83SOAZZ3OMDEJDQ39" localSheetId="10" hidden="1">#REF!</definedName>
    <definedName name="BExY3T89AUR83SOAZZ3OMDEJDQ39" localSheetId="13" hidden="1">#REF!</definedName>
    <definedName name="BExY3T89AUR83SOAZZ3OMDEJDQ39" localSheetId="14" hidden="1">#REF!</definedName>
    <definedName name="BExY3T89AUR83SOAZZ3OMDEJDQ39" localSheetId="16" hidden="1">#REF!</definedName>
    <definedName name="BExY3T89AUR83SOAZZ3OMDEJDQ39" localSheetId="15" hidden="1">#REF!</definedName>
    <definedName name="BExY3T89AUR83SOAZZ3OMDEJDQ39" localSheetId="18" hidden="1">#REF!</definedName>
    <definedName name="BExY3T89AUR83SOAZZ3OMDEJDQ39" localSheetId="17" hidden="1">#REF!</definedName>
    <definedName name="BExY3T89AUR83SOAZZ3OMDEJDQ39" localSheetId="2" hidden="1">#REF!</definedName>
    <definedName name="BExY3T89AUR83SOAZZ3OMDEJDQ39" localSheetId="0" hidden="1">#REF!</definedName>
    <definedName name="BExY3T89AUR83SOAZZ3OMDEJDQ39" hidden="1">#REF!</definedName>
    <definedName name="BExY3WZ7VO2K6TYCHDY754FY24AA" localSheetId="5" hidden="1">#REF!</definedName>
    <definedName name="BExY3WZ7VO2K6TYCHDY754FY24AA" localSheetId="9" hidden="1">#REF!</definedName>
    <definedName name="BExY3WZ7VO2K6TYCHDY754FY24AA" localSheetId="6" hidden="1">#REF!</definedName>
    <definedName name="BExY3WZ7VO2K6TYCHDY754FY24AA" localSheetId="10" hidden="1">#REF!</definedName>
    <definedName name="BExY3WZ7VO2K6TYCHDY754FY24AA" localSheetId="13" hidden="1">#REF!</definedName>
    <definedName name="BExY3WZ7VO2K6TYCHDY754FY24AA" localSheetId="14" hidden="1">#REF!</definedName>
    <definedName name="BExY3WZ7VO2K6TYCHDY754FY24AA" localSheetId="16" hidden="1">#REF!</definedName>
    <definedName name="BExY3WZ7VO2K6TYCHDY754FY24AA" localSheetId="15" hidden="1">#REF!</definedName>
    <definedName name="BExY3WZ7VO2K6TYCHDY754FY24AA" localSheetId="18" hidden="1">#REF!</definedName>
    <definedName name="BExY3WZ7VO2K6TYCHDY754FY24AA" localSheetId="17" hidden="1">#REF!</definedName>
    <definedName name="BExY3WZ7VO2K6TYCHDY754FY24AA" localSheetId="2" hidden="1">#REF!</definedName>
    <definedName name="BExY3WZ7VO2K6TYCHDY754FY24AA" localSheetId="0" hidden="1">#REF!</definedName>
    <definedName name="BExY3WZ7VO2K6TYCHDY754FY24AA" hidden="1">#REF!</definedName>
    <definedName name="BExY4BIG95HDDO6MY6WBUSWJIOLR" localSheetId="5" hidden="1">#REF!</definedName>
    <definedName name="BExY4BIG95HDDO6MY6WBUSWJIOLR" localSheetId="9" hidden="1">#REF!</definedName>
    <definedName name="BExY4BIG95HDDO6MY6WBUSWJIOLR" localSheetId="6" hidden="1">#REF!</definedName>
    <definedName name="BExY4BIG95HDDO6MY6WBUSWJIOLR" localSheetId="10" hidden="1">#REF!</definedName>
    <definedName name="BExY4BIG95HDDO6MY6WBUSWJIOLR" localSheetId="13" hidden="1">#REF!</definedName>
    <definedName name="BExY4BIG95HDDO6MY6WBUSWJIOLR" localSheetId="14" hidden="1">#REF!</definedName>
    <definedName name="BExY4BIG95HDDO6MY6WBUSWJIOLR" localSheetId="16" hidden="1">#REF!</definedName>
    <definedName name="BExY4BIG95HDDO6MY6WBUSWJIOLR" localSheetId="15" hidden="1">#REF!</definedName>
    <definedName name="BExY4BIG95HDDO6MY6WBUSWJIOLR" localSheetId="18" hidden="1">#REF!</definedName>
    <definedName name="BExY4BIG95HDDO6MY6WBUSWJIOLR" localSheetId="17" hidden="1">#REF!</definedName>
    <definedName name="BExY4BIG95HDDO6MY6WBUSWJIOLR" localSheetId="2" hidden="1">#REF!</definedName>
    <definedName name="BExY4BIG95HDDO6MY6WBUSWJIOLR" localSheetId="0" hidden="1">#REF!</definedName>
    <definedName name="BExY4BIG95HDDO6MY6WBUSWJIOLR" hidden="1">#REF!</definedName>
    <definedName name="BExY4MG771JQ84EMIVB6HQGGHZY7" localSheetId="5" hidden="1">#REF!</definedName>
    <definedName name="BExY4MG771JQ84EMIVB6HQGGHZY7" localSheetId="9" hidden="1">#REF!</definedName>
    <definedName name="BExY4MG771JQ84EMIVB6HQGGHZY7" localSheetId="6" hidden="1">#REF!</definedName>
    <definedName name="BExY4MG771JQ84EMIVB6HQGGHZY7" localSheetId="10" hidden="1">#REF!</definedName>
    <definedName name="BExY4MG771JQ84EMIVB6HQGGHZY7" localSheetId="13" hidden="1">#REF!</definedName>
    <definedName name="BExY4MG771JQ84EMIVB6HQGGHZY7" localSheetId="14" hidden="1">#REF!</definedName>
    <definedName name="BExY4MG771JQ84EMIVB6HQGGHZY7" localSheetId="16" hidden="1">#REF!</definedName>
    <definedName name="BExY4MG771JQ84EMIVB6HQGGHZY7" localSheetId="15" hidden="1">#REF!</definedName>
    <definedName name="BExY4MG771JQ84EMIVB6HQGGHZY7" localSheetId="18" hidden="1">#REF!</definedName>
    <definedName name="BExY4MG771JQ84EMIVB6HQGGHZY7" localSheetId="17" hidden="1">#REF!</definedName>
    <definedName name="BExY4MG771JQ84EMIVB6HQGGHZY7" localSheetId="2" hidden="1">#REF!</definedName>
    <definedName name="BExY4MG771JQ84EMIVB6HQGGHZY7" localSheetId="0" hidden="1">#REF!</definedName>
    <definedName name="BExY4MG771JQ84EMIVB6HQGGHZY7" hidden="1">#REF!</definedName>
    <definedName name="BExY4PWCSFB8P3J3TBQB2MD67263" localSheetId="5" hidden="1">#REF!</definedName>
    <definedName name="BExY4PWCSFB8P3J3TBQB2MD67263" localSheetId="9" hidden="1">#REF!</definedName>
    <definedName name="BExY4PWCSFB8P3J3TBQB2MD67263" localSheetId="6" hidden="1">#REF!</definedName>
    <definedName name="BExY4PWCSFB8P3J3TBQB2MD67263" localSheetId="10" hidden="1">#REF!</definedName>
    <definedName name="BExY4PWCSFB8P3J3TBQB2MD67263" localSheetId="13" hidden="1">#REF!</definedName>
    <definedName name="BExY4PWCSFB8P3J3TBQB2MD67263" localSheetId="14" hidden="1">#REF!</definedName>
    <definedName name="BExY4PWCSFB8P3J3TBQB2MD67263" localSheetId="16" hidden="1">#REF!</definedName>
    <definedName name="BExY4PWCSFB8P3J3TBQB2MD67263" localSheetId="15" hidden="1">#REF!</definedName>
    <definedName name="BExY4PWCSFB8P3J3TBQB2MD67263" localSheetId="18" hidden="1">#REF!</definedName>
    <definedName name="BExY4PWCSFB8P3J3TBQB2MD67263" localSheetId="17" hidden="1">#REF!</definedName>
    <definedName name="BExY4PWCSFB8P3J3TBQB2MD67263" localSheetId="2" hidden="1">#REF!</definedName>
    <definedName name="BExY4PWCSFB8P3J3TBQB2MD67263" localSheetId="0" hidden="1">#REF!</definedName>
    <definedName name="BExY4PWCSFB8P3J3TBQB2MD67263" hidden="1">#REF!</definedName>
    <definedName name="BExY4RP3BE6KYZDIKQZO4U4DIT33" localSheetId="5" hidden="1">#REF!</definedName>
    <definedName name="BExY4RP3BE6KYZDIKQZO4U4DIT33" localSheetId="9" hidden="1">#REF!</definedName>
    <definedName name="BExY4RP3BE6KYZDIKQZO4U4DIT33" localSheetId="6" hidden="1">#REF!</definedName>
    <definedName name="BExY4RP3BE6KYZDIKQZO4U4DIT33" localSheetId="10" hidden="1">#REF!</definedName>
    <definedName name="BExY4RP3BE6KYZDIKQZO4U4DIT33" localSheetId="13" hidden="1">#REF!</definedName>
    <definedName name="BExY4RP3BE6KYZDIKQZO4U4DIT33" localSheetId="14" hidden="1">#REF!</definedName>
    <definedName name="BExY4RP3BE6KYZDIKQZO4U4DIT33" localSheetId="16" hidden="1">#REF!</definedName>
    <definedName name="BExY4RP3BE6KYZDIKQZO4U4DIT33" localSheetId="15" hidden="1">#REF!</definedName>
    <definedName name="BExY4RP3BE6KYZDIKQZO4U4DIT33" localSheetId="18" hidden="1">#REF!</definedName>
    <definedName name="BExY4RP3BE6KYZDIKQZO4U4DIT33" localSheetId="17" hidden="1">#REF!</definedName>
    <definedName name="BExY4RP3BE6KYZDIKQZO4U4DIT33" localSheetId="2" hidden="1">#REF!</definedName>
    <definedName name="BExY4RP3BE6KYZDIKQZO4U4DIT33" localSheetId="0" hidden="1">#REF!</definedName>
    <definedName name="BExY4RP3BE6KYZDIKQZO4U4DIT33" hidden="1">#REF!</definedName>
    <definedName name="BExY4RZW3KK11JLYBA4DWZ92M6LQ" localSheetId="5" hidden="1">#REF!</definedName>
    <definedName name="BExY4RZW3KK11JLYBA4DWZ92M6LQ" localSheetId="9" hidden="1">#REF!</definedName>
    <definedName name="BExY4RZW3KK11JLYBA4DWZ92M6LQ" localSheetId="6" hidden="1">#REF!</definedName>
    <definedName name="BExY4RZW3KK11JLYBA4DWZ92M6LQ" localSheetId="10" hidden="1">#REF!</definedName>
    <definedName name="BExY4RZW3KK11JLYBA4DWZ92M6LQ" localSheetId="13" hidden="1">#REF!</definedName>
    <definedName name="BExY4RZW3KK11JLYBA4DWZ92M6LQ" localSheetId="14" hidden="1">#REF!</definedName>
    <definedName name="BExY4RZW3KK11JLYBA4DWZ92M6LQ" localSheetId="16" hidden="1">#REF!</definedName>
    <definedName name="BExY4RZW3KK11JLYBA4DWZ92M6LQ" localSheetId="15" hidden="1">#REF!</definedName>
    <definedName name="BExY4RZW3KK11JLYBA4DWZ92M6LQ" localSheetId="18" hidden="1">#REF!</definedName>
    <definedName name="BExY4RZW3KK11JLYBA4DWZ92M6LQ" localSheetId="17" hidden="1">#REF!</definedName>
    <definedName name="BExY4RZW3KK11JLYBA4DWZ92M6LQ" localSheetId="2" hidden="1">#REF!</definedName>
    <definedName name="BExY4RZW3KK11JLYBA4DWZ92M6LQ" localSheetId="0" hidden="1">#REF!</definedName>
    <definedName name="BExY4RZW3KK11JLYBA4DWZ92M6LQ" hidden="1">#REF!</definedName>
    <definedName name="BExY4XOVTTNVZ577RLIEC7NZQFIX" localSheetId="5" hidden="1">#REF!</definedName>
    <definedName name="BExY4XOVTTNVZ577RLIEC7NZQFIX" localSheetId="9" hidden="1">#REF!</definedName>
    <definedName name="BExY4XOVTTNVZ577RLIEC7NZQFIX" localSheetId="6" hidden="1">#REF!</definedName>
    <definedName name="BExY4XOVTTNVZ577RLIEC7NZQFIX" localSheetId="10" hidden="1">#REF!</definedName>
    <definedName name="BExY4XOVTTNVZ577RLIEC7NZQFIX" localSheetId="13" hidden="1">#REF!</definedName>
    <definedName name="BExY4XOVTTNVZ577RLIEC7NZQFIX" localSheetId="14" hidden="1">#REF!</definedName>
    <definedName name="BExY4XOVTTNVZ577RLIEC7NZQFIX" localSheetId="16" hidden="1">#REF!</definedName>
    <definedName name="BExY4XOVTTNVZ577RLIEC7NZQFIX" localSheetId="15" hidden="1">#REF!</definedName>
    <definedName name="BExY4XOVTTNVZ577RLIEC7NZQFIX" localSheetId="18" hidden="1">#REF!</definedName>
    <definedName name="BExY4XOVTTNVZ577RLIEC7NZQFIX" localSheetId="17" hidden="1">#REF!</definedName>
    <definedName name="BExY4XOVTTNVZ577RLIEC7NZQFIX" localSheetId="2" hidden="1">#REF!</definedName>
    <definedName name="BExY4XOVTTNVZ577RLIEC7NZQFIX" localSheetId="0" hidden="1">#REF!</definedName>
    <definedName name="BExY4XOVTTNVZ577RLIEC7NZQFIX" hidden="1">#REF!</definedName>
    <definedName name="BExY50JAF5CG01GTHAUS7I4ZLUDC" localSheetId="5" hidden="1">#REF!</definedName>
    <definedName name="BExY50JAF5CG01GTHAUS7I4ZLUDC" localSheetId="9" hidden="1">#REF!</definedName>
    <definedName name="BExY50JAF5CG01GTHAUS7I4ZLUDC" localSheetId="6" hidden="1">#REF!</definedName>
    <definedName name="BExY50JAF5CG01GTHAUS7I4ZLUDC" localSheetId="10" hidden="1">#REF!</definedName>
    <definedName name="BExY50JAF5CG01GTHAUS7I4ZLUDC" localSheetId="13" hidden="1">#REF!</definedName>
    <definedName name="BExY50JAF5CG01GTHAUS7I4ZLUDC" localSheetId="14" hidden="1">#REF!</definedName>
    <definedName name="BExY50JAF5CG01GTHAUS7I4ZLUDC" localSheetId="16" hidden="1">#REF!</definedName>
    <definedName name="BExY50JAF5CG01GTHAUS7I4ZLUDC" localSheetId="15" hidden="1">#REF!</definedName>
    <definedName name="BExY50JAF5CG01GTHAUS7I4ZLUDC" localSheetId="18" hidden="1">#REF!</definedName>
    <definedName name="BExY50JAF5CG01GTHAUS7I4ZLUDC" localSheetId="17" hidden="1">#REF!</definedName>
    <definedName name="BExY50JAF5CG01GTHAUS7I4ZLUDC" localSheetId="2" hidden="1">#REF!</definedName>
    <definedName name="BExY50JAF5CG01GTHAUS7I4ZLUDC" localSheetId="0" hidden="1">#REF!</definedName>
    <definedName name="BExY50JAF5CG01GTHAUS7I4ZLUDC" hidden="1">#REF!</definedName>
    <definedName name="BExY53J7EXFEOFTRNAHLK7IH3ACB" localSheetId="5" hidden="1">#REF!</definedName>
    <definedName name="BExY53J7EXFEOFTRNAHLK7IH3ACB" localSheetId="9" hidden="1">#REF!</definedName>
    <definedName name="BExY53J7EXFEOFTRNAHLK7IH3ACB" localSheetId="6" hidden="1">#REF!</definedName>
    <definedName name="BExY53J7EXFEOFTRNAHLK7IH3ACB" localSheetId="10" hidden="1">#REF!</definedName>
    <definedName name="BExY53J7EXFEOFTRNAHLK7IH3ACB" localSheetId="13" hidden="1">#REF!</definedName>
    <definedName name="BExY53J7EXFEOFTRNAHLK7IH3ACB" localSheetId="14" hidden="1">#REF!</definedName>
    <definedName name="BExY53J7EXFEOFTRNAHLK7IH3ACB" localSheetId="16" hidden="1">#REF!</definedName>
    <definedName name="BExY53J7EXFEOFTRNAHLK7IH3ACB" localSheetId="15" hidden="1">#REF!</definedName>
    <definedName name="BExY53J7EXFEOFTRNAHLK7IH3ACB" localSheetId="18" hidden="1">#REF!</definedName>
    <definedName name="BExY53J7EXFEOFTRNAHLK7IH3ACB" localSheetId="17" hidden="1">#REF!</definedName>
    <definedName name="BExY53J7EXFEOFTRNAHLK7IH3ACB" localSheetId="2" hidden="1">#REF!</definedName>
    <definedName name="BExY53J7EXFEOFTRNAHLK7IH3ACB" localSheetId="0" hidden="1">#REF!</definedName>
    <definedName name="BExY53J7EXFEOFTRNAHLK7IH3ACB" hidden="1">#REF!</definedName>
    <definedName name="BExY5515SJTJS3VM80M3YYR0WF37" localSheetId="5" hidden="1">#REF!</definedName>
    <definedName name="BExY5515SJTJS3VM80M3YYR0WF37" localSheetId="9" hidden="1">#REF!</definedName>
    <definedName name="BExY5515SJTJS3VM80M3YYR0WF37" localSheetId="6" hidden="1">#REF!</definedName>
    <definedName name="BExY5515SJTJS3VM80M3YYR0WF37" localSheetId="10" hidden="1">#REF!</definedName>
    <definedName name="BExY5515SJTJS3VM80M3YYR0WF37" localSheetId="13" hidden="1">#REF!</definedName>
    <definedName name="BExY5515SJTJS3VM80M3YYR0WF37" localSheetId="14" hidden="1">#REF!</definedName>
    <definedName name="BExY5515SJTJS3VM80M3YYR0WF37" localSheetId="16" hidden="1">#REF!</definedName>
    <definedName name="BExY5515SJTJS3VM80M3YYR0WF37" localSheetId="15" hidden="1">#REF!</definedName>
    <definedName name="BExY5515SJTJS3VM80M3YYR0WF37" localSheetId="18" hidden="1">#REF!</definedName>
    <definedName name="BExY5515SJTJS3VM80M3YYR0WF37" localSheetId="17" hidden="1">#REF!</definedName>
    <definedName name="BExY5515SJTJS3VM80M3YYR0WF37" localSheetId="2" hidden="1">#REF!</definedName>
    <definedName name="BExY5515SJTJS3VM80M3YYR0WF37" localSheetId="0" hidden="1">#REF!</definedName>
    <definedName name="BExY5515SJTJS3VM80M3YYR0WF37" hidden="1">#REF!</definedName>
    <definedName name="BExY5515WE39FQ3EG5QHG67V9C0O" localSheetId="5" hidden="1">#REF!</definedName>
    <definedName name="BExY5515WE39FQ3EG5QHG67V9C0O" localSheetId="9" hidden="1">#REF!</definedName>
    <definedName name="BExY5515WE39FQ3EG5QHG67V9C0O" localSheetId="6" hidden="1">#REF!</definedName>
    <definedName name="BExY5515WE39FQ3EG5QHG67V9C0O" localSheetId="10" hidden="1">#REF!</definedName>
    <definedName name="BExY5515WE39FQ3EG5QHG67V9C0O" localSheetId="13" hidden="1">#REF!</definedName>
    <definedName name="BExY5515WE39FQ3EG5QHG67V9C0O" localSheetId="14" hidden="1">#REF!</definedName>
    <definedName name="BExY5515WE39FQ3EG5QHG67V9C0O" localSheetId="16" hidden="1">#REF!</definedName>
    <definedName name="BExY5515WE39FQ3EG5QHG67V9C0O" localSheetId="15" hidden="1">#REF!</definedName>
    <definedName name="BExY5515WE39FQ3EG5QHG67V9C0O" localSheetId="18" hidden="1">#REF!</definedName>
    <definedName name="BExY5515WE39FQ3EG5QHG67V9C0O" localSheetId="17" hidden="1">#REF!</definedName>
    <definedName name="BExY5515WE39FQ3EG5QHG67V9C0O" localSheetId="2" hidden="1">#REF!</definedName>
    <definedName name="BExY5515WE39FQ3EG5QHG67V9C0O" localSheetId="0" hidden="1">#REF!</definedName>
    <definedName name="BExY5515WE39FQ3EG5QHG67V9C0O" hidden="1">#REF!</definedName>
    <definedName name="BExY5986WNAD8NFCPXC9TVLBU4FG" localSheetId="5" hidden="1">#REF!</definedName>
    <definedName name="BExY5986WNAD8NFCPXC9TVLBU4FG" localSheetId="9" hidden="1">#REF!</definedName>
    <definedName name="BExY5986WNAD8NFCPXC9TVLBU4FG" localSheetId="6" hidden="1">#REF!</definedName>
    <definedName name="BExY5986WNAD8NFCPXC9TVLBU4FG" localSheetId="10" hidden="1">#REF!</definedName>
    <definedName name="BExY5986WNAD8NFCPXC9TVLBU4FG" localSheetId="13" hidden="1">#REF!</definedName>
    <definedName name="BExY5986WNAD8NFCPXC9TVLBU4FG" localSheetId="14" hidden="1">#REF!</definedName>
    <definedName name="BExY5986WNAD8NFCPXC9TVLBU4FG" localSheetId="16" hidden="1">#REF!</definedName>
    <definedName name="BExY5986WNAD8NFCPXC9TVLBU4FG" localSheetId="15" hidden="1">#REF!</definedName>
    <definedName name="BExY5986WNAD8NFCPXC9TVLBU4FG" localSheetId="18" hidden="1">#REF!</definedName>
    <definedName name="BExY5986WNAD8NFCPXC9TVLBU4FG" localSheetId="17" hidden="1">#REF!</definedName>
    <definedName name="BExY5986WNAD8NFCPXC9TVLBU4FG" localSheetId="2" hidden="1">#REF!</definedName>
    <definedName name="BExY5986WNAD8NFCPXC9TVLBU4FG" localSheetId="0" hidden="1">#REF!</definedName>
    <definedName name="BExY5986WNAD8NFCPXC9TVLBU4FG" hidden="1">#REF!</definedName>
    <definedName name="BExY5DF9MS25IFNWGJ1YAS5MDN8R" localSheetId="5" hidden="1">#REF!</definedName>
    <definedName name="BExY5DF9MS25IFNWGJ1YAS5MDN8R" localSheetId="9" hidden="1">#REF!</definedName>
    <definedName name="BExY5DF9MS25IFNWGJ1YAS5MDN8R" localSheetId="6" hidden="1">#REF!</definedName>
    <definedName name="BExY5DF9MS25IFNWGJ1YAS5MDN8R" localSheetId="10" hidden="1">#REF!</definedName>
    <definedName name="BExY5DF9MS25IFNWGJ1YAS5MDN8R" localSheetId="13" hidden="1">#REF!</definedName>
    <definedName name="BExY5DF9MS25IFNWGJ1YAS5MDN8R" localSheetId="14" hidden="1">#REF!</definedName>
    <definedName name="BExY5DF9MS25IFNWGJ1YAS5MDN8R" localSheetId="16" hidden="1">#REF!</definedName>
    <definedName name="BExY5DF9MS25IFNWGJ1YAS5MDN8R" localSheetId="15" hidden="1">#REF!</definedName>
    <definedName name="BExY5DF9MS25IFNWGJ1YAS5MDN8R" localSheetId="18" hidden="1">#REF!</definedName>
    <definedName name="BExY5DF9MS25IFNWGJ1YAS5MDN8R" localSheetId="17" hidden="1">#REF!</definedName>
    <definedName name="BExY5DF9MS25IFNWGJ1YAS5MDN8R" localSheetId="2" hidden="1">#REF!</definedName>
    <definedName name="BExY5DF9MS25IFNWGJ1YAS5MDN8R" localSheetId="0" hidden="1">#REF!</definedName>
    <definedName name="BExY5DF9MS25IFNWGJ1YAS5MDN8R" hidden="1">#REF!</definedName>
    <definedName name="BExY5ERVGL3UM2MGT8LJ0XPKTZEK" localSheetId="5" hidden="1">#REF!</definedName>
    <definedName name="BExY5ERVGL3UM2MGT8LJ0XPKTZEK" localSheetId="9" hidden="1">#REF!</definedName>
    <definedName name="BExY5ERVGL3UM2MGT8LJ0XPKTZEK" localSheetId="6" hidden="1">#REF!</definedName>
    <definedName name="BExY5ERVGL3UM2MGT8LJ0XPKTZEK" localSheetId="10" hidden="1">#REF!</definedName>
    <definedName name="BExY5ERVGL3UM2MGT8LJ0XPKTZEK" localSheetId="13" hidden="1">#REF!</definedName>
    <definedName name="BExY5ERVGL3UM2MGT8LJ0XPKTZEK" localSheetId="14" hidden="1">#REF!</definedName>
    <definedName name="BExY5ERVGL3UM2MGT8LJ0XPKTZEK" localSheetId="16" hidden="1">#REF!</definedName>
    <definedName name="BExY5ERVGL3UM2MGT8LJ0XPKTZEK" localSheetId="15" hidden="1">#REF!</definedName>
    <definedName name="BExY5ERVGL3UM2MGT8LJ0XPKTZEK" localSheetId="18" hidden="1">#REF!</definedName>
    <definedName name="BExY5ERVGL3UM2MGT8LJ0XPKTZEK" localSheetId="17" hidden="1">#REF!</definedName>
    <definedName name="BExY5ERVGL3UM2MGT8LJ0XPKTZEK" localSheetId="2" hidden="1">#REF!</definedName>
    <definedName name="BExY5ERVGL3UM2MGT8LJ0XPKTZEK" localSheetId="0" hidden="1">#REF!</definedName>
    <definedName name="BExY5ERVGL3UM2MGT8LJ0XPKTZEK" hidden="1">#REF!</definedName>
    <definedName name="BExY5EX6NJFK8W754ZVZDN5DS04K" localSheetId="5" hidden="1">#REF!</definedName>
    <definedName name="BExY5EX6NJFK8W754ZVZDN5DS04K" localSheetId="9" hidden="1">#REF!</definedName>
    <definedName name="BExY5EX6NJFK8W754ZVZDN5DS04K" localSheetId="6" hidden="1">#REF!</definedName>
    <definedName name="BExY5EX6NJFK8W754ZVZDN5DS04K" localSheetId="10" hidden="1">#REF!</definedName>
    <definedName name="BExY5EX6NJFK8W754ZVZDN5DS04K" localSheetId="13" hidden="1">#REF!</definedName>
    <definedName name="BExY5EX6NJFK8W754ZVZDN5DS04K" localSheetId="14" hidden="1">#REF!</definedName>
    <definedName name="BExY5EX6NJFK8W754ZVZDN5DS04K" localSheetId="16" hidden="1">#REF!</definedName>
    <definedName name="BExY5EX6NJFK8W754ZVZDN5DS04K" localSheetId="15" hidden="1">#REF!</definedName>
    <definedName name="BExY5EX6NJFK8W754ZVZDN5DS04K" localSheetId="18" hidden="1">#REF!</definedName>
    <definedName name="BExY5EX6NJFK8W754ZVZDN5DS04K" localSheetId="17" hidden="1">#REF!</definedName>
    <definedName name="BExY5EX6NJFK8W754ZVZDN5DS04K" localSheetId="2" hidden="1">#REF!</definedName>
    <definedName name="BExY5EX6NJFK8W754ZVZDN5DS04K" localSheetId="0" hidden="1">#REF!</definedName>
    <definedName name="BExY5EX6NJFK8W754ZVZDN5DS04K" hidden="1">#REF!</definedName>
    <definedName name="BExY5S3XD1NJT109CV54IFOHVLQ6" localSheetId="5" hidden="1">#REF!</definedName>
    <definedName name="BExY5S3XD1NJT109CV54IFOHVLQ6" localSheetId="9" hidden="1">#REF!</definedName>
    <definedName name="BExY5S3XD1NJT109CV54IFOHVLQ6" localSheetId="6" hidden="1">#REF!</definedName>
    <definedName name="BExY5S3XD1NJT109CV54IFOHVLQ6" localSheetId="10" hidden="1">#REF!</definedName>
    <definedName name="BExY5S3XD1NJT109CV54IFOHVLQ6" localSheetId="13" hidden="1">#REF!</definedName>
    <definedName name="BExY5S3XD1NJT109CV54IFOHVLQ6" localSheetId="14" hidden="1">#REF!</definedName>
    <definedName name="BExY5S3XD1NJT109CV54IFOHVLQ6" localSheetId="16" hidden="1">#REF!</definedName>
    <definedName name="BExY5S3XD1NJT109CV54IFOHVLQ6" localSheetId="15" hidden="1">#REF!</definedName>
    <definedName name="BExY5S3XD1NJT109CV54IFOHVLQ6" localSheetId="18" hidden="1">#REF!</definedName>
    <definedName name="BExY5S3XD1NJT109CV54IFOHVLQ6" localSheetId="17" hidden="1">#REF!</definedName>
    <definedName name="BExY5S3XD1NJT109CV54IFOHVLQ6" localSheetId="2" hidden="1">#REF!</definedName>
    <definedName name="BExY5S3XD1NJT109CV54IFOHVLQ6" localSheetId="0" hidden="1">#REF!</definedName>
    <definedName name="BExY5S3XD1NJT109CV54IFOHVLQ6" hidden="1">#REF!</definedName>
    <definedName name="BExY5W088PPAPLSMR2P7FV2CRDCT" localSheetId="5" hidden="1">#REF!</definedName>
    <definedName name="BExY5W088PPAPLSMR2P7FV2CRDCT" localSheetId="9" hidden="1">#REF!</definedName>
    <definedName name="BExY5W088PPAPLSMR2P7FV2CRDCT" localSheetId="6" hidden="1">#REF!</definedName>
    <definedName name="BExY5W088PPAPLSMR2P7FV2CRDCT" localSheetId="10" hidden="1">#REF!</definedName>
    <definedName name="BExY5W088PPAPLSMR2P7FV2CRDCT" localSheetId="13" hidden="1">#REF!</definedName>
    <definedName name="BExY5W088PPAPLSMR2P7FV2CRDCT" localSheetId="14" hidden="1">#REF!</definedName>
    <definedName name="BExY5W088PPAPLSMR2P7FV2CRDCT" localSheetId="16" hidden="1">#REF!</definedName>
    <definedName name="BExY5W088PPAPLSMR2P7FV2CRDCT" localSheetId="15" hidden="1">#REF!</definedName>
    <definedName name="BExY5W088PPAPLSMR2P7FV2CRDCT" localSheetId="18" hidden="1">#REF!</definedName>
    <definedName name="BExY5W088PPAPLSMR2P7FV2CRDCT" localSheetId="17" hidden="1">#REF!</definedName>
    <definedName name="BExY5W088PPAPLSMR2P7FV2CRDCT" localSheetId="2" hidden="1">#REF!</definedName>
    <definedName name="BExY5W088PPAPLSMR2P7FV2CRDCT" localSheetId="0" hidden="1">#REF!</definedName>
    <definedName name="BExY5W088PPAPLSMR2P7FV2CRDCT" hidden="1">#REF!</definedName>
    <definedName name="BExY6KA6BQ6H4SH5EMJBVF8UR4ZY" localSheetId="5" hidden="1">#REF!</definedName>
    <definedName name="BExY6KA6BQ6H4SH5EMJBVF8UR4ZY" localSheetId="9" hidden="1">#REF!</definedName>
    <definedName name="BExY6KA6BQ6H4SH5EMJBVF8UR4ZY" localSheetId="6" hidden="1">#REF!</definedName>
    <definedName name="BExY6KA6BQ6H4SH5EMJBVF8UR4ZY" localSheetId="10" hidden="1">#REF!</definedName>
    <definedName name="BExY6KA6BQ6H4SH5EMJBVF8UR4ZY" localSheetId="13" hidden="1">#REF!</definedName>
    <definedName name="BExY6KA6BQ6H4SH5EMJBVF8UR4ZY" localSheetId="14" hidden="1">#REF!</definedName>
    <definedName name="BExY6KA6BQ6H4SH5EMJBVF8UR4ZY" localSheetId="16" hidden="1">#REF!</definedName>
    <definedName name="BExY6KA6BQ6H4SH5EMJBVF8UR4ZY" localSheetId="15" hidden="1">#REF!</definedName>
    <definedName name="BExY6KA6BQ6H4SH5EMJBVF8UR4ZY" localSheetId="18" hidden="1">#REF!</definedName>
    <definedName name="BExY6KA6BQ6H4SH5EMJBVF8UR4ZY" localSheetId="17" hidden="1">#REF!</definedName>
    <definedName name="BExY6KA6BQ6H4SH5EMJBVF8UR4ZY" localSheetId="2" hidden="1">#REF!</definedName>
    <definedName name="BExY6KA6BQ6H4SH5EMJBVF8UR4ZY" localSheetId="0" hidden="1">#REF!</definedName>
    <definedName name="BExY6KA6BQ6H4SH5EMJBVF8UR4ZY" hidden="1">#REF!</definedName>
    <definedName name="BExY6KVS1MMZ2R34PGEFR2BMTU9W" localSheetId="5" hidden="1">#REF!</definedName>
    <definedName name="BExY6KVS1MMZ2R34PGEFR2BMTU9W" localSheetId="9" hidden="1">#REF!</definedName>
    <definedName name="BExY6KVS1MMZ2R34PGEFR2BMTU9W" localSheetId="6" hidden="1">#REF!</definedName>
    <definedName name="BExY6KVS1MMZ2R34PGEFR2BMTU9W" localSheetId="10" hidden="1">#REF!</definedName>
    <definedName name="BExY6KVS1MMZ2R34PGEFR2BMTU9W" localSheetId="13" hidden="1">#REF!</definedName>
    <definedName name="BExY6KVS1MMZ2R34PGEFR2BMTU9W" localSheetId="14" hidden="1">#REF!</definedName>
    <definedName name="BExY6KVS1MMZ2R34PGEFR2BMTU9W" localSheetId="16" hidden="1">#REF!</definedName>
    <definedName name="BExY6KVS1MMZ2R34PGEFR2BMTU9W" localSheetId="15" hidden="1">#REF!</definedName>
    <definedName name="BExY6KVS1MMZ2R34PGEFR2BMTU9W" localSheetId="18" hidden="1">#REF!</definedName>
    <definedName name="BExY6KVS1MMZ2R34PGEFR2BMTU9W" localSheetId="17" hidden="1">#REF!</definedName>
    <definedName name="BExY6KVS1MMZ2R34PGEFR2BMTU9W" localSheetId="2" hidden="1">#REF!</definedName>
    <definedName name="BExY6KVS1MMZ2R34PGEFR2BMTU9W" localSheetId="0" hidden="1">#REF!</definedName>
    <definedName name="BExY6KVS1MMZ2R34PGEFR2BMTU9W" hidden="1">#REF!</definedName>
    <definedName name="BExY6Q9YY7LW745GP7CYOGGSPHGE" localSheetId="5" hidden="1">#REF!</definedName>
    <definedName name="BExY6Q9YY7LW745GP7CYOGGSPHGE" localSheetId="9" hidden="1">#REF!</definedName>
    <definedName name="BExY6Q9YY7LW745GP7CYOGGSPHGE" localSheetId="6" hidden="1">#REF!</definedName>
    <definedName name="BExY6Q9YY7LW745GP7CYOGGSPHGE" localSheetId="10" hidden="1">#REF!</definedName>
    <definedName name="BExY6Q9YY7LW745GP7CYOGGSPHGE" localSheetId="13" hidden="1">#REF!</definedName>
    <definedName name="BExY6Q9YY7LW745GP7CYOGGSPHGE" localSheetId="14" hidden="1">#REF!</definedName>
    <definedName name="BExY6Q9YY7LW745GP7CYOGGSPHGE" localSheetId="16" hidden="1">#REF!</definedName>
    <definedName name="BExY6Q9YY7LW745GP7CYOGGSPHGE" localSheetId="15" hidden="1">#REF!</definedName>
    <definedName name="BExY6Q9YY7LW745GP7CYOGGSPHGE" localSheetId="18" hidden="1">#REF!</definedName>
    <definedName name="BExY6Q9YY7LW745GP7CYOGGSPHGE" localSheetId="17" hidden="1">#REF!</definedName>
    <definedName name="BExY6Q9YY7LW745GP7CYOGGSPHGE" localSheetId="2" hidden="1">#REF!</definedName>
    <definedName name="BExY6Q9YY7LW745GP7CYOGGSPHGE" localSheetId="0" hidden="1">#REF!</definedName>
    <definedName name="BExY6Q9YY7LW745GP7CYOGGSPHGE" hidden="1">#REF!</definedName>
    <definedName name="BExY6R6BYIQZ4OR1E7YI0OVOC08W" localSheetId="5" hidden="1">#REF!</definedName>
    <definedName name="BExY6R6BYIQZ4OR1E7YI0OVOC08W" localSheetId="9" hidden="1">#REF!</definedName>
    <definedName name="BExY6R6BYIQZ4OR1E7YI0OVOC08W" localSheetId="6" hidden="1">#REF!</definedName>
    <definedName name="BExY6R6BYIQZ4OR1E7YI0OVOC08W" localSheetId="10" hidden="1">#REF!</definedName>
    <definedName name="BExY6R6BYIQZ4OR1E7YI0OVOC08W" localSheetId="13" hidden="1">#REF!</definedName>
    <definedName name="BExY6R6BYIQZ4OR1E7YI0OVOC08W" localSheetId="14" hidden="1">#REF!</definedName>
    <definedName name="BExY6R6BYIQZ4OR1E7YI0OVOC08W" localSheetId="16" hidden="1">#REF!</definedName>
    <definedName name="BExY6R6BYIQZ4OR1E7YI0OVOC08W" localSheetId="15" hidden="1">#REF!</definedName>
    <definedName name="BExY6R6BYIQZ4OR1E7YI0OVOC08W" localSheetId="18" hidden="1">#REF!</definedName>
    <definedName name="BExY6R6BYIQZ4OR1E7YI0OVOC08W" localSheetId="17" hidden="1">#REF!</definedName>
    <definedName name="BExY6R6BYIQZ4OR1E7YI0OVOC08W" localSheetId="2" hidden="1">#REF!</definedName>
    <definedName name="BExY6R6BYIQZ4OR1E7YI0OVOC08W" localSheetId="0" hidden="1">#REF!</definedName>
    <definedName name="BExY6R6BYIQZ4OR1E7YI0OVOC08W" hidden="1">#REF!</definedName>
    <definedName name="BExZIA3C8LKJTEH3MKQ57KJH5TA2" localSheetId="5" hidden="1">#REF!</definedName>
    <definedName name="BExZIA3C8LKJTEH3MKQ57KJH5TA2" localSheetId="9" hidden="1">#REF!</definedName>
    <definedName name="BExZIA3C8LKJTEH3MKQ57KJH5TA2" localSheetId="6" hidden="1">#REF!</definedName>
    <definedName name="BExZIA3C8LKJTEH3MKQ57KJH5TA2" localSheetId="10" hidden="1">#REF!</definedName>
    <definedName name="BExZIA3C8LKJTEH3MKQ57KJH5TA2" localSheetId="13" hidden="1">#REF!</definedName>
    <definedName name="BExZIA3C8LKJTEH3MKQ57KJH5TA2" localSheetId="14" hidden="1">#REF!</definedName>
    <definedName name="BExZIA3C8LKJTEH3MKQ57KJH5TA2" localSheetId="16" hidden="1">#REF!</definedName>
    <definedName name="BExZIA3C8LKJTEH3MKQ57KJH5TA2" localSheetId="15" hidden="1">#REF!</definedName>
    <definedName name="BExZIA3C8LKJTEH3MKQ57KJH5TA2" localSheetId="18" hidden="1">#REF!</definedName>
    <definedName name="BExZIA3C8LKJTEH3MKQ57KJH5TA2" localSheetId="17" hidden="1">#REF!</definedName>
    <definedName name="BExZIA3C8LKJTEH3MKQ57KJH5TA2" localSheetId="2" hidden="1">#REF!</definedName>
    <definedName name="BExZIA3C8LKJTEH3MKQ57KJH5TA2" localSheetId="0" hidden="1">#REF!</definedName>
    <definedName name="BExZIA3C8LKJTEH3MKQ57KJH5TA2" hidden="1">#REF!</definedName>
    <definedName name="BExZIGDWFIOPMMVCRWX45OIJ5AP3" localSheetId="5" hidden="1">#REF!</definedName>
    <definedName name="BExZIGDWFIOPMMVCRWX45OIJ5AP3" localSheetId="9" hidden="1">#REF!</definedName>
    <definedName name="BExZIGDWFIOPMMVCRWX45OIJ5AP3" localSheetId="6" hidden="1">#REF!</definedName>
    <definedName name="BExZIGDWFIOPMMVCRWX45OIJ5AP3" localSheetId="10" hidden="1">#REF!</definedName>
    <definedName name="BExZIGDWFIOPMMVCRWX45OIJ5AP3" localSheetId="13" hidden="1">#REF!</definedName>
    <definedName name="BExZIGDWFIOPMMVCRWX45OIJ5AP3" localSheetId="14" hidden="1">#REF!</definedName>
    <definedName name="BExZIGDWFIOPMMVCRWX45OIJ5AP3" localSheetId="16" hidden="1">#REF!</definedName>
    <definedName name="BExZIGDWFIOPMMVCRWX45OIJ5AP3" localSheetId="15" hidden="1">#REF!</definedName>
    <definedName name="BExZIGDWFIOPMMVCRWX45OIJ5AP3" localSheetId="18" hidden="1">#REF!</definedName>
    <definedName name="BExZIGDWFIOPMMVCRWX45OIJ5AP3" localSheetId="17" hidden="1">#REF!</definedName>
    <definedName name="BExZIGDWFIOPMMVCRWX45OIJ5AP3" localSheetId="2" hidden="1">#REF!</definedName>
    <definedName name="BExZIGDWFIOPMMVCRWX45OIJ5AP3" localSheetId="0" hidden="1">#REF!</definedName>
    <definedName name="BExZIGDWFIOPMMVCRWX45OIJ5AP3" hidden="1">#REF!</definedName>
    <definedName name="BExZIIHH3QNQE3GFMHEE4UMHY6WQ" localSheetId="5" hidden="1">#REF!</definedName>
    <definedName name="BExZIIHH3QNQE3GFMHEE4UMHY6WQ" localSheetId="9" hidden="1">#REF!</definedName>
    <definedName name="BExZIIHH3QNQE3GFMHEE4UMHY6WQ" localSheetId="6" hidden="1">#REF!</definedName>
    <definedName name="BExZIIHH3QNQE3GFMHEE4UMHY6WQ" localSheetId="10" hidden="1">#REF!</definedName>
    <definedName name="BExZIIHH3QNQE3GFMHEE4UMHY6WQ" localSheetId="13" hidden="1">#REF!</definedName>
    <definedName name="BExZIIHH3QNQE3GFMHEE4UMHY6WQ" localSheetId="14" hidden="1">#REF!</definedName>
    <definedName name="BExZIIHH3QNQE3GFMHEE4UMHY6WQ" localSheetId="16" hidden="1">#REF!</definedName>
    <definedName name="BExZIIHH3QNQE3GFMHEE4UMHY6WQ" localSheetId="15" hidden="1">#REF!</definedName>
    <definedName name="BExZIIHH3QNQE3GFMHEE4UMHY6WQ" localSheetId="18" hidden="1">#REF!</definedName>
    <definedName name="BExZIIHH3QNQE3GFMHEE4UMHY6WQ" localSheetId="17" hidden="1">#REF!</definedName>
    <definedName name="BExZIIHH3QNQE3GFMHEE4UMHY6WQ" localSheetId="2" hidden="1">#REF!</definedName>
    <definedName name="BExZIIHH3QNQE3GFMHEE4UMHY6WQ" localSheetId="0" hidden="1">#REF!</definedName>
    <definedName name="BExZIIHH3QNQE3GFMHEE4UMHY6WQ" hidden="1">#REF!</definedName>
    <definedName name="BExZIYO22G5UXOB42GDLYGVRJ6U7" localSheetId="5" hidden="1">#REF!</definedName>
    <definedName name="BExZIYO22G5UXOB42GDLYGVRJ6U7" localSheetId="9" hidden="1">#REF!</definedName>
    <definedName name="BExZIYO22G5UXOB42GDLYGVRJ6U7" localSheetId="6" hidden="1">#REF!</definedName>
    <definedName name="BExZIYO22G5UXOB42GDLYGVRJ6U7" localSheetId="10" hidden="1">#REF!</definedName>
    <definedName name="BExZIYO22G5UXOB42GDLYGVRJ6U7" localSheetId="13" hidden="1">#REF!</definedName>
    <definedName name="BExZIYO22G5UXOB42GDLYGVRJ6U7" localSheetId="14" hidden="1">#REF!</definedName>
    <definedName name="BExZIYO22G5UXOB42GDLYGVRJ6U7" localSheetId="16" hidden="1">#REF!</definedName>
    <definedName name="BExZIYO22G5UXOB42GDLYGVRJ6U7" localSheetId="15" hidden="1">#REF!</definedName>
    <definedName name="BExZIYO22G5UXOB42GDLYGVRJ6U7" localSheetId="18" hidden="1">#REF!</definedName>
    <definedName name="BExZIYO22G5UXOB42GDLYGVRJ6U7" localSheetId="17" hidden="1">#REF!</definedName>
    <definedName name="BExZIYO22G5UXOB42GDLYGVRJ6U7" localSheetId="2" hidden="1">#REF!</definedName>
    <definedName name="BExZIYO22G5UXOB42GDLYGVRJ6U7" localSheetId="0" hidden="1">#REF!</definedName>
    <definedName name="BExZIYO22G5UXOB42GDLYGVRJ6U7" hidden="1">#REF!</definedName>
    <definedName name="BExZJ7I9T8XU4MZRKJ1VVU76V2LZ" localSheetId="5" hidden="1">#REF!</definedName>
    <definedName name="BExZJ7I9T8XU4MZRKJ1VVU76V2LZ" localSheetId="9" hidden="1">#REF!</definedName>
    <definedName name="BExZJ7I9T8XU4MZRKJ1VVU76V2LZ" localSheetId="6" hidden="1">#REF!</definedName>
    <definedName name="BExZJ7I9T8XU4MZRKJ1VVU76V2LZ" localSheetId="10" hidden="1">#REF!</definedName>
    <definedName name="BExZJ7I9T8XU4MZRKJ1VVU76V2LZ" localSheetId="13" hidden="1">#REF!</definedName>
    <definedName name="BExZJ7I9T8XU4MZRKJ1VVU76V2LZ" localSheetId="14" hidden="1">#REF!</definedName>
    <definedName name="BExZJ7I9T8XU4MZRKJ1VVU76V2LZ" localSheetId="16" hidden="1">#REF!</definedName>
    <definedName name="BExZJ7I9T8XU4MZRKJ1VVU76V2LZ" localSheetId="15" hidden="1">#REF!</definedName>
    <definedName name="BExZJ7I9T8XU4MZRKJ1VVU76V2LZ" localSheetId="18" hidden="1">#REF!</definedName>
    <definedName name="BExZJ7I9T8XU4MZRKJ1VVU76V2LZ" localSheetId="17" hidden="1">#REF!</definedName>
    <definedName name="BExZJ7I9T8XU4MZRKJ1VVU76V2LZ" localSheetId="2" hidden="1">#REF!</definedName>
    <definedName name="BExZJ7I9T8XU4MZRKJ1VVU76V2LZ" localSheetId="0" hidden="1">#REF!</definedName>
    <definedName name="BExZJ7I9T8XU4MZRKJ1VVU76V2LZ" hidden="1">#REF!</definedName>
    <definedName name="BExZJMY170JCUU1RWASNZ1HJPRTA" localSheetId="5" hidden="1">#REF!</definedName>
    <definedName name="BExZJMY170JCUU1RWASNZ1HJPRTA" localSheetId="9" hidden="1">#REF!</definedName>
    <definedName name="BExZJMY170JCUU1RWASNZ1HJPRTA" localSheetId="6" hidden="1">#REF!</definedName>
    <definedName name="BExZJMY170JCUU1RWASNZ1HJPRTA" localSheetId="10" hidden="1">#REF!</definedName>
    <definedName name="BExZJMY170JCUU1RWASNZ1HJPRTA" localSheetId="13" hidden="1">#REF!</definedName>
    <definedName name="BExZJMY170JCUU1RWASNZ1HJPRTA" localSheetId="14" hidden="1">#REF!</definedName>
    <definedName name="BExZJMY170JCUU1RWASNZ1HJPRTA" localSheetId="16" hidden="1">#REF!</definedName>
    <definedName name="BExZJMY170JCUU1RWASNZ1HJPRTA" localSheetId="15" hidden="1">#REF!</definedName>
    <definedName name="BExZJMY170JCUU1RWASNZ1HJPRTA" localSheetId="18" hidden="1">#REF!</definedName>
    <definedName name="BExZJMY170JCUU1RWASNZ1HJPRTA" localSheetId="17" hidden="1">#REF!</definedName>
    <definedName name="BExZJMY170JCUU1RWASNZ1HJPRTA" localSheetId="2" hidden="1">#REF!</definedName>
    <definedName name="BExZJMY170JCUU1RWASNZ1HJPRTA" localSheetId="0" hidden="1">#REF!</definedName>
    <definedName name="BExZJMY170JCUU1RWASNZ1HJPRTA" hidden="1">#REF!</definedName>
    <definedName name="BExZJOQR77H0P4SUKVYACDCFBBXO" localSheetId="5" hidden="1">#REF!</definedName>
    <definedName name="BExZJOQR77H0P4SUKVYACDCFBBXO" localSheetId="9" hidden="1">#REF!</definedName>
    <definedName name="BExZJOQR77H0P4SUKVYACDCFBBXO" localSheetId="6" hidden="1">#REF!</definedName>
    <definedName name="BExZJOQR77H0P4SUKVYACDCFBBXO" localSheetId="10" hidden="1">#REF!</definedName>
    <definedName name="BExZJOQR77H0P4SUKVYACDCFBBXO" localSheetId="13" hidden="1">#REF!</definedName>
    <definedName name="BExZJOQR77H0P4SUKVYACDCFBBXO" localSheetId="14" hidden="1">#REF!</definedName>
    <definedName name="BExZJOQR77H0P4SUKVYACDCFBBXO" localSheetId="16" hidden="1">#REF!</definedName>
    <definedName name="BExZJOQR77H0P4SUKVYACDCFBBXO" localSheetId="15" hidden="1">#REF!</definedName>
    <definedName name="BExZJOQR77H0P4SUKVYACDCFBBXO" localSheetId="18" hidden="1">#REF!</definedName>
    <definedName name="BExZJOQR77H0P4SUKVYACDCFBBXO" localSheetId="17" hidden="1">#REF!</definedName>
    <definedName name="BExZJOQR77H0P4SUKVYACDCFBBXO" localSheetId="2" hidden="1">#REF!</definedName>
    <definedName name="BExZJOQR77H0P4SUKVYACDCFBBXO" localSheetId="0" hidden="1">#REF!</definedName>
    <definedName name="BExZJOQR77H0P4SUKVYACDCFBBXO" hidden="1">#REF!</definedName>
    <definedName name="BExZJS6RG34ODDY9HMZ0O34MEMSB" localSheetId="5" hidden="1">#REF!</definedName>
    <definedName name="BExZJS6RG34ODDY9HMZ0O34MEMSB" localSheetId="9" hidden="1">#REF!</definedName>
    <definedName name="BExZJS6RG34ODDY9HMZ0O34MEMSB" localSheetId="6" hidden="1">#REF!</definedName>
    <definedName name="BExZJS6RG34ODDY9HMZ0O34MEMSB" localSheetId="10" hidden="1">#REF!</definedName>
    <definedName name="BExZJS6RG34ODDY9HMZ0O34MEMSB" localSheetId="13" hidden="1">#REF!</definedName>
    <definedName name="BExZJS6RG34ODDY9HMZ0O34MEMSB" localSheetId="14" hidden="1">#REF!</definedName>
    <definedName name="BExZJS6RG34ODDY9HMZ0O34MEMSB" localSheetId="16" hidden="1">#REF!</definedName>
    <definedName name="BExZJS6RG34ODDY9HMZ0O34MEMSB" localSheetId="15" hidden="1">#REF!</definedName>
    <definedName name="BExZJS6RG34ODDY9HMZ0O34MEMSB" localSheetId="18" hidden="1">#REF!</definedName>
    <definedName name="BExZJS6RG34ODDY9HMZ0O34MEMSB" localSheetId="17" hidden="1">#REF!</definedName>
    <definedName name="BExZJS6RG34ODDY9HMZ0O34MEMSB" localSheetId="2" hidden="1">#REF!</definedName>
    <definedName name="BExZJS6RG34ODDY9HMZ0O34MEMSB" localSheetId="0" hidden="1">#REF!</definedName>
    <definedName name="BExZJS6RG34ODDY9HMZ0O34MEMSB" hidden="1">#REF!</definedName>
    <definedName name="BExZK34NR4BAD7HJAP7SQ926UQP3" localSheetId="5" hidden="1">#REF!</definedName>
    <definedName name="BExZK34NR4BAD7HJAP7SQ926UQP3" localSheetId="9" hidden="1">#REF!</definedName>
    <definedName name="BExZK34NR4BAD7HJAP7SQ926UQP3" localSheetId="6" hidden="1">#REF!</definedName>
    <definedName name="BExZK34NR4BAD7HJAP7SQ926UQP3" localSheetId="10" hidden="1">#REF!</definedName>
    <definedName name="BExZK34NR4BAD7HJAP7SQ926UQP3" localSheetId="13" hidden="1">#REF!</definedName>
    <definedName name="BExZK34NR4BAD7HJAP7SQ926UQP3" localSheetId="14" hidden="1">#REF!</definedName>
    <definedName name="BExZK34NR4BAD7HJAP7SQ926UQP3" localSheetId="16" hidden="1">#REF!</definedName>
    <definedName name="BExZK34NR4BAD7HJAP7SQ926UQP3" localSheetId="15" hidden="1">#REF!</definedName>
    <definedName name="BExZK34NR4BAD7HJAP7SQ926UQP3" localSheetId="18" hidden="1">#REF!</definedName>
    <definedName name="BExZK34NR4BAD7HJAP7SQ926UQP3" localSheetId="17" hidden="1">#REF!</definedName>
    <definedName name="BExZK34NR4BAD7HJAP7SQ926UQP3" localSheetId="2" hidden="1">#REF!</definedName>
    <definedName name="BExZK34NR4BAD7HJAP7SQ926UQP3" localSheetId="0" hidden="1">#REF!</definedName>
    <definedName name="BExZK34NR4BAD7HJAP7SQ926UQP3" hidden="1">#REF!</definedName>
    <definedName name="BExZK3FGPHH5H771U7D5XY7XBS6E" localSheetId="5" hidden="1">#REF!</definedName>
    <definedName name="BExZK3FGPHH5H771U7D5XY7XBS6E" localSheetId="9" hidden="1">#REF!</definedName>
    <definedName name="BExZK3FGPHH5H771U7D5XY7XBS6E" localSheetId="6" hidden="1">#REF!</definedName>
    <definedName name="BExZK3FGPHH5H771U7D5XY7XBS6E" localSheetId="10" hidden="1">#REF!</definedName>
    <definedName name="BExZK3FGPHH5H771U7D5XY7XBS6E" localSheetId="13" hidden="1">#REF!</definedName>
    <definedName name="BExZK3FGPHH5H771U7D5XY7XBS6E" localSheetId="14" hidden="1">#REF!</definedName>
    <definedName name="BExZK3FGPHH5H771U7D5XY7XBS6E" localSheetId="16" hidden="1">#REF!</definedName>
    <definedName name="BExZK3FGPHH5H771U7D5XY7XBS6E" localSheetId="15" hidden="1">#REF!</definedName>
    <definedName name="BExZK3FGPHH5H771U7D5XY7XBS6E" localSheetId="18" hidden="1">#REF!</definedName>
    <definedName name="BExZK3FGPHH5H771U7D5XY7XBS6E" localSheetId="17" hidden="1">#REF!</definedName>
    <definedName name="BExZK3FGPHH5H771U7D5XY7XBS6E" localSheetId="2" hidden="1">#REF!</definedName>
    <definedName name="BExZK3FGPHH5H771U7D5XY7XBS6E" localSheetId="0" hidden="1">#REF!</definedName>
    <definedName name="BExZK3FGPHH5H771U7D5XY7XBS6E" hidden="1">#REF!</definedName>
    <definedName name="BExZK46CVVS9X1BZ6LLL71016ENT" localSheetId="5" hidden="1">#REF!</definedName>
    <definedName name="BExZK46CVVS9X1BZ6LLL71016ENT" localSheetId="9" hidden="1">#REF!</definedName>
    <definedName name="BExZK46CVVS9X1BZ6LLL71016ENT" localSheetId="6" hidden="1">#REF!</definedName>
    <definedName name="BExZK46CVVS9X1BZ6LLL71016ENT" localSheetId="10" hidden="1">#REF!</definedName>
    <definedName name="BExZK46CVVS9X1BZ6LLL71016ENT" localSheetId="13" hidden="1">#REF!</definedName>
    <definedName name="BExZK46CVVS9X1BZ6LLL71016ENT" localSheetId="14" hidden="1">#REF!</definedName>
    <definedName name="BExZK46CVVS9X1BZ6LLL71016ENT" localSheetId="16" hidden="1">#REF!</definedName>
    <definedName name="BExZK46CVVS9X1BZ6LLL71016ENT" localSheetId="15" hidden="1">#REF!</definedName>
    <definedName name="BExZK46CVVS9X1BZ6LLL71016ENT" localSheetId="18" hidden="1">#REF!</definedName>
    <definedName name="BExZK46CVVS9X1BZ6LLL71016ENT" localSheetId="17" hidden="1">#REF!</definedName>
    <definedName name="BExZK46CVVS9X1BZ6LLL71016ENT" localSheetId="2" hidden="1">#REF!</definedName>
    <definedName name="BExZK46CVVS9X1BZ6LLL71016ENT" localSheetId="0" hidden="1">#REF!</definedName>
    <definedName name="BExZK46CVVS9X1BZ6LLL71016ENT" hidden="1">#REF!</definedName>
    <definedName name="BExZK52PZLTP1F04T09MP30BVT7H" localSheetId="5" hidden="1">#REF!</definedName>
    <definedName name="BExZK52PZLTP1F04T09MP30BVT7H" localSheetId="9" hidden="1">#REF!</definedName>
    <definedName name="BExZK52PZLTP1F04T09MP30BVT7H" localSheetId="6" hidden="1">#REF!</definedName>
    <definedName name="BExZK52PZLTP1F04T09MP30BVT7H" localSheetId="10" hidden="1">#REF!</definedName>
    <definedName name="BExZK52PZLTP1F04T09MP30BVT7H" localSheetId="13" hidden="1">#REF!</definedName>
    <definedName name="BExZK52PZLTP1F04T09MP30BVT7H" localSheetId="14" hidden="1">#REF!</definedName>
    <definedName name="BExZK52PZLTP1F04T09MP30BVT7H" localSheetId="16" hidden="1">#REF!</definedName>
    <definedName name="BExZK52PZLTP1F04T09MP30BVT7H" localSheetId="15" hidden="1">#REF!</definedName>
    <definedName name="BExZK52PZLTP1F04T09MP30BVT7H" localSheetId="18" hidden="1">#REF!</definedName>
    <definedName name="BExZK52PZLTP1F04T09MP30BVT7H" localSheetId="17" hidden="1">#REF!</definedName>
    <definedName name="BExZK52PZLTP1F04T09MP30BVT7H" localSheetId="2" hidden="1">#REF!</definedName>
    <definedName name="BExZK52PZLTP1F04T09MP30BVT7H" localSheetId="0" hidden="1">#REF!</definedName>
    <definedName name="BExZK52PZLTP1F04T09MP30BVT7H" hidden="1">#REF!</definedName>
    <definedName name="BExZKHYORG3O8C772XPFHM1N8T80" localSheetId="5" hidden="1">#REF!</definedName>
    <definedName name="BExZKHYORG3O8C772XPFHM1N8T80" localSheetId="9" hidden="1">#REF!</definedName>
    <definedName name="BExZKHYORG3O8C772XPFHM1N8T80" localSheetId="6" hidden="1">#REF!</definedName>
    <definedName name="BExZKHYORG3O8C772XPFHM1N8T80" localSheetId="10" hidden="1">#REF!</definedName>
    <definedName name="BExZKHYORG3O8C772XPFHM1N8T80" localSheetId="13" hidden="1">#REF!</definedName>
    <definedName name="BExZKHYORG3O8C772XPFHM1N8T80" localSheetId="14" hidden="1">#REF!</definedName>
    <definedName name="BExZKHYORG3O8C772XPFHM1N8T80" localSheetId="16" hidden="1">#REF!</definedName>
    <definedName name="BExZKHYORG3O8C772XPFHM1N8T80" localSheetId="15" hidden="1">#REF!</definedName>
    <definedName name="BExZKHYORG3O8C772XPFHM1N8T80" localSheetId="18" hidden="1">#REF!</definedName>
    <definedName name="BExZKHYORG3O8C772XPFHM1N8T80" localSheetId="17" hidden="1">#REF!</definedName>
    <definedName name="BExZKHYORG3O8C772XPFHM1N8T80" localSheetId="2" hidden="1">#REF!</definedName>
    <definedName name="BExZKHYORG3O8C772XPFHM1N8T80" localSheetId="0" hidden="1">#REF!</definedName>
    <definedName name="BExZKHYORG3O8C772XPFHM1N8T80" hidden="1">#REF!</definedName>
    <definedName name="BExZKJRF2IRR57DG9CLC7MSHWNNN" localSheetId="5" hidden="1">#REF!</definedName>
    <definedName name="BExZKJRF2IRR57DG9CLC7MSHWNNN" localSheetId="9" hidden="1">#REF!</definedName>
    <definedName name="BExZKJRF2IRR57DG9CLC7MSHWNNN" localSheetId="6" hidden="1">#REF!</definedName>
    <definedName name="BExZKJRF2IRR57DG9CLC7MSHWNNN" localSheetId="10" hidden="1">#REF!</definedName>
    <definedName name="BExZKJRF2IRR57DG9CLC7MSHWNNN" localSheetId="13" hidden="1">#REF!</definedName>
    <definedName name="BExZKJRF2IRR57DG9CLC7MSHWNNN" localSheetId="14" hidden="1">#REF!</definedName>
    <definedName name="BExZKJRF2IRR57DG9CLC7MSHWNNN" localSheetId="16" hidden="1">#REF!</definedName>
    <definedName name="BExZKJRF2IRR57DG9CLC7MSHWNNN" localSheetId="15" hidden="1">#REF!</definedName>
    <definedName name="BExZKJRF2IRR57DG9CLC7MSHWNNN" localSheetId="18" hidden="1">#REF!</definedName>
    <definedName name="BExZKJRF2IRR57DG9CLC7MSHWNNN" localSheetId="17" hidden="1">#REF!</definedName>
    <definedName name="BExZKJRF2IRR57DG9CLC7MSHWNNN" localSheetId="2" hidden="1">#REF!</definedName>
    <definedName name="BExZKJRF2IRR57DG9CLC7MSHWNNN" localSheetId="0" hidden="1">#REF!</definedName>
    <definedName name="BExZKJRF2IRR57DG9CLC7MSHWNNN" hidden="1">#REF!</definedName>
    <definedName name="BExZKV5GYXO0X760SBD9TWTIQHGI" localSheetId="5" hidden="1">#REF!</definedName>
    <definedName name="BExZKV5GYXO0X760SBD9TWTIQHGI" localSheetId="9" hidden="1">#REF!</definedName>
    <definedName name="BExZKV5GYXO0X760SBD9TWTIQHGI" localSheetId="6" hidden="1">#REF!</definedName>
    <definedName name="BExZKV5GYXO0X760SBD9TWTIQHGI" localSheetId="10" hidden="1">#REF!</definedName>
    <definedName name="BExZKV5GYXO0X760SBD9TWTIQHGI" localSheetId="13" hidden="1">#REF!</definedName>
    <definedName name="BExZKV5GYXO0X760SBD9TWTIQHGI" localSheetId="14" hidden="1">#REF!</definedName>
    <definedName name="BExZKV5GYXO0X760SBD9TWTIQHGI" localSheetId="16" hidden="1">#REF!</definedName>
    <definedName name="BExZKV5GYXO0X760SBD9TWTIQHGI" localSheetId="15" hidden="1">#REF!</definedName>
    <definedName name="BExZKV5GYXO0X760SBD9TWTIQHGI" localSheetId="18" hidden="1">#REF!</definedName>
    <definedName name="BExZKV5GYXO0X760SBD9TWTIQHGI" localSheetId="17" hidden="1">#REF!</definedName>
    <definedName name="BExZKV5GYXO0X760SBD9TWTIQHGI" localSheetId="2" hidden="1">#REF!</definedName>
    <definedName name="BExZKV5GYXO0X760SBD9TWTIQHGI" localSheetId="0" hidden="1">#REF!</definedName>
    <definedName name="BExZKV5GYXO0X760SBD9TWTIQHGI" hidden="1">#REF!</definedName>
    <definedName name="BExZKZCGNEA9IPON37A91L4H4H17" localSheetId="5" hidden="1">#REF!</definedName>
    <definedName name="BExZKZCGNEA9IPON37A91L4H4H17" localSheetId="9" hidden="1">#REF!</definedName>
    <definedName name="BExZKZCGNEA9IPON37A91L4H4H17" localSheetId="6" hidden="1">#REF!</definedName>
    <definedName name="BExZKZCGNEA9IPON37A91L4H4H17" localSheetId="10" hidden="1">#REF!</definedName>
    <definedName name="BExZKZCGNEA9IPON37A91L4H4H17" localSheetId="13" hidden="1">#REF!</definedName>
    <definedName name="BExZKZCGNEA9IPON37A91L4H4H17" localSheetId="14" hidden="1">#REF!</definedName>
    <definedName name="BExZKZCGNEA9IPON37A91L4H4H17" localSheetId="16" hidden="1">#REF!</definedName>
    <definedName name="BExZKZCGNEA9IPON37A91L4H4H17" localSheetId="15" hidden="1">#REF!</definedName>
    <definedName name="BExZKZCGNEA9IPON37A91L4H4H17" localSheetId="18" hidden="1">#REF!</definedName>
    <definedName name="BExZKZCGNEA9IPON37A91L4H4H17" localSheetId="17" hidden="1">#REF!</definedName>
    <definedName name="BExZKZCGNEA9IPON37A91L4H4H17" localSheetId="2" hidden="1">#REF!</definedName>
    <definedName name="BExZKZCGNEA9IPON37A91L4H4H17" localSheetId="0" hidden="1">#REF!</definedName>
    <definedName name="BExZKZCGNEA9IPON37A91L4H4H17" hidden="1">#REF!</definedName>
    <definedName name="BExZL6E4YVXRUN7ZGF2BIGIXFR8K" localSheetId="5" hidden="1">#REF!</definedName>
    <definedName name="BExZL6E4YVXRUN7ZGF2BIGIXFR8K" localSheetId="9" hidden="1">#REF!</definedName>
    <definedName name="BExZL6E4YVXRUN7ZGF2BIGIXFR8K" localSheetId="6" hidden="1">#REF!</definedName>
    <definedName name="BExZL6E4YVXRUN7ZGF2BIGIXFR8K" localSheetId="10" hidden="1">#REF!</definedName>
    <definedName name="BExZL6E4YVXRUN7ZGF2BIGIXFR8K" localSheetId="13" hidden="1">#REF!</definedName>
    <definedName name="BExZL6E4YVXRUN7ZGF2BIGIXFR8K" localSheetId="14" hidden="1">#REF!</definedName>
    <definedName name="BExZL6E4YVXRUN7ZGF2BIGIXFR8K" localSheetId="16" hidden="1">#REF!</definedName>
    <definedName name="BExZL6E4YVXRUN7ZGF2BIGIXFR8K" localSheetId="15" hidden="1">#REF!</definedName>
    <definedName name="BExZL6E4YVXRUN7ZGF2BIGIXFR8K" localSheetId="18" hidden="1">#REF!</definedName>
    <definedName name="BExZL6E4YVXRUN7ZGF2BIGIXFR8K" localSheetId="17" hidden="1">#REF!</definedName>
    <definedName name="BExZL6E4YVXRUN7ZGF2BIGIXFR8K" localSheetId="2" hidden="1">#REF!</definedName>
    <definedName name="BExZL6E4YVXRUN7ZGF2BIGIXFR8K" localSheetId="0" hidden="1">#REF!</definedName>
    <definedName name="BExZL6E4YVXRUN7ZGF2BIGIXFR8K" hidden="1">#REF!</definedName>
    <definedName name="BExZLF2ZTA4EPN0GHO7C5O8DZ1SN" localSheetId="5" hidden="1">#REF!</definedName>
    <definedName name="BExZLF2ZTA4EPN0GHO7C5O8DZ1SN" localSheetId="9" hidden="1">#REF!</definedName>
    <definedName name="BExZLF2ZTA4EPN0GHO7C5O8DZ1SN" localSheetId="6" hidden="1">#REF!</definedName>
    <definedName name="BExZLF2ZTA4EPN0GHO7C5O8DZ1SN" localSheetId="10" hidden="1">#REF!</definedName>
    <definedName name="BExZLF2ZTA4EPN0GHO7C5O8DZ1SN" localSheetId="13" hidden="1">#REF!</definedName>
    <definedName name="BExZLF2ZTA4EPN0GHO7C5O8DZ1SN" localSheetId="14" hidden="1">#REF!</definedName>
    <definedName name="BExZLF2ZTA4EPN0GHO7C5O8DZ1SN" localSheetId="16" hidden="1">#REF!</definedName>
    <definedName name="BExZLF2ZTA4EPN0GHO7C5O8DZ1SN" localSheetId="15" hidden="1">#REF!</definedName>
    <definedName name="BExZLF2ZTA4EPN0GHO7C5O8DZ1SN" localSheetId="18" hidden="1">#REF!</definedName>
    <definedName name="BExZLF2ZTA4EPN0GHO7C5O8DZ1SN" localSheetId="17" hidden="1">#REF!</definedName>
    <definedName name="BExZLF2ZTA4EPN0GHO7C5O8DZ1SN" localSheetId="2" hidden="1">#REF!</definedName>
    <definedName name="BExZLF2ZTA4EPN0GHO7C5O8DZ1SN" localSheetId="0" hidden="1">#REF!</definedName>
    <definedName name="BExZLF2ZTA4EPN0GHO7C5O8DZ1SN" hidden="1">#REF!</definedName>
    <definedName name="BExZLGVLMKTPFXG42QYT0PO81G7F" localSheetId="5" hidden="1">#REF!</definedName>
    <definedName name="BExZLGVLMKTPFXG42QYT0PO81G7F" localSheetId="9" hidden="1">#REF!</definedName>
    <definedName name="BExZLGVLMKTPFXG42QYT0PO81G7F" localSheetId="6" hidden="1">#REF!</definedName>
    <definedName name="BExZLGVLMKTPFXG42QYT0PO81G7F" localSheetId="10" hidden="1">#REF!</definedName>
    <definedName name="BExZLGVLMKTPFXG42QYT0PO81G7F" localSheetId="13" hidden="1">#REF!</definedName>
    <definedName name="BExZLGVLMKTPFXG42QYT0PO81G7F" localSheetId="14" hidden="1">#REF!</definedName>
    <definedName name="BExZLGVLMKTPFXG42QYT0PO81G7F" localSheetId="16" hidden="1">#REF!</definedName>
    <definedName name="BExZLGVLMKTPFXG42QYT0PO81G7F" localSheetId="15" hidden="1">#REF!</definedName>
    <definedName name="BExZLGVLMKTPFXG42QYT0PO81G7F" localSheetId="18" hidden="1">#REF!</definedName>
    <definedName name="BExZLGVLMKTPFXG42QYT0PO81G7F" localSheetId="17" hidden="1">#REF!</definedName>
    <definedName name="BExZLGVLMKTPFXG42QYT0PO81G7F" localSheetId="2" hidden="1">#REF!</definedName>
    <definedName name="BExZLGVLMKTPFXG42QYT0PO81G7F" localSheetId="0" hidden="1">#REF!</definedName>
    <definedName name="BExZLGVLMKTPFXG42QYT0PO81G7F" hidden="1">#REF!</definedName>
    <definedName name="BExZLHRYQQ7BYD3VQWHVTZGYGRCT" localSheetId="5" hidden="1">#REF!</definedName>
    <definedName name="BExZLHRYQQ7BYD3VQWHVTZGYGRCT" localSheetId="9" hidden="1">#REF!</definedName>
    <definedName name="BExZLHRYQQ7BYD3VQWHVTZGYGRCT" localSheetId="6" hidden="1">#REF!</definedName>
    <definedName name="BExZLHRYQQ7BYD3VQWHVTZGYGRCT" localSheetId="10" hidden="1">#REF!</definedName>
    <definedName name="BExZLHRYQQ7BYD3VQWHVTZGYGRCT" localSheetId="13" hidden="1">#REF!</definedName>
    <definedName name="BExZLHRYQQ7BYD3VQWHVTZGYGRCT" localSheetId="14" hidden="1">#REF!</definedName>
    <definedName name="BExZLHRYQQ7BYD3VQWHVTZGYGRCT" localSheetId="16" hidden="1">#REF!</definedName>
    <definedName name="BExZLHRYQQ7BYD3VQWHVTZGYGRCT" localSheetId="15" hidden="1">#REF!</definedName>
    <definedName name="BExZLHRYQQ7BYD3VQWHVTZGYGRCT" localSheetId="18" hidden="1">#REF!</definedName>
    <definedName name="BExZLHRYQQ7BYD3VQWHVTZGYGRCT" localSheetId="17" hidden="1">#REF!</definedName>
    <definedName name="BExZLHRYQQ7BYD3VQWHVTZGYGRCT" localSheetId="2" hidden="1">#REF!</definedName>
    <definedName name="BExZLHRYQQ7BYD3VQWHVTZGYGRCT" localSheetId="0" hidden="1">#REF!</definedName>
    <definedName name="BExZLHRYQQ7BYD3VQWHVTZGYGRCT" hidden="1">#REF!</definedName>
    <definedName name="BExZLKMK7LRK14S09WLMH7MXSQXM" localSheetId="5" hidden="1">#REF!</definedName>
    <definedName name="BExZLKMK7LRK14S09WLMH7MXSQXM" localSheetId="9" hidden="1">#REF!</definedName>
    <definedName name="BExZLKMK7LRK14S09WLMH7MXSQXM" localSheetId="6" hidden="1">#REF!</definedName>
    <definedName name="BExZLKMK7LRK14S09WLMH7MXSQXM" localSheetId="10" hidden="1">#REF!</definedName>
    <definedName name="BExZLKMK7LRK14S09WLMH7MXSQXM" localSheetId="13" hidden="1">#REF!</definedName>
    <definedName name="BExZLKMK7LRK14S09WLMH7MXSQXM" localSheetId="14" hidden="1">#REF!</definedName>
    <definedName name="BExZLKMK7LRK14S09WLMH7MXSQXM" localSheetId="16" hidden="1">#REF!</definedName>
    <definedName name="BExZLKMK7LRK14S09WLMH7MXSQXM" localSheetId="15" hidden="1">#REF!</definedName>
    <definedName name="BExZLKMK7LRK14S09WLMH7MXSQXM" localSheetId="18" hidden="1">#REF!</definedName>
    <definedName name="BExZLKMK7LRK14S09WLMH7MXSQXM" localSheetId="17" hidden="1">#REF!</definedName>
    <definedName name="BExZLKMK7LRK14S09WLMH7MXSQXM" localSheetId="2" hidden="1">#REF!</definedName>
    <definedName name="BExZLKMK7LRK14S09WLMH7MXSQXM" localSheetId="0" hidden="1">#REF!</definedName>
    <definedName name="BExZLKMK7LRK14S09WLMH7MXSQXM" hidden="1">#REF!</definedName>
    <definedName name="BExZM503X0NZBS0FF22LK2RGG6GP" localSheetId="5" hidden="1">#REF!</definedName>
    <definedName name="BExZM503X0NZBS0FF22LK2RGG6GP" localSheetId="9" hidden="1">#REF!</definedName>
    <definedName name="BExZM503X0NZBS0FF22LK2RGG6GP" localSheetId="6" hidden="1">#REF!</definedName>
    <definedName name="BExZM503X0NZBS0FF22LK2RGG6GP" localSheetId="10" hidden="1">#REF!</definedName>
    <definedName name="BExZM503X0NZBS0FF22LK2RGG6GP" localSheetId="13" hidden="1">#REF!</definedName>
    <definedName name="BExZM503X0NZBS0FF22LK2RGG6GP" localSheetId="14" hidden="1">#REF!</definedName>
    <definedName name="BExZM503X0NZBS0FF22LK2RGG6GP" localSheetId="16" hidden="1">#REF!</definedName>
    <definedName name="BExZM503X0NZBS0FF22LK2RGG6GP" localSheetId="15" hidden="1">#REF!</definedName>
    <definedName name="BExZM503X0NZBS0FF22LK2RGG6GP" localSheetId="18" hidden="1">#REF!</definedName>
    <definedName name="BExZM503X0NZBS0FF22LK2RGG6GP" localSheetId="17" hidden="1">#REF!</definedName>
    <definedName name="BExZM503X0NZBS0FF22LK2RGG6GP" localSheetId="2" hidden="1">#REF!</definedName>
    <definedName name="BExZM503X0NZBS0FF22LK2RGG6GP" localSheetId="0" hidden="1">#REF!</definedName>
    <definedName name="BExZM503X0NZBS0FF22LK2RGG6GP" hidden="1">#REF!</definedName>
    <definedName name="BExZM7JVLG0W8EG5RBU915U3SKBY" localSheetId="5" hidden="1">#REF!</definedName>
    <definedName name="BExZM7JVLG0W8EG5RBU915U3SKBY" localSheetId="9" hidden="1">#REF!</definedName>
    <definedName name="BExZM7JVLG0W8EG5RBU915U3SKBY" localSheetId="6" hidden="1">#REF!</definedName>
    <definedName name="BExZM7JVLG0W8EG5RBU915U3SKBY" localSheetId="10" hidden="1">#REF!</definedName>
    <definedName name="BExZM7JVLG0W8EG5RBU915U3SKBY" localSheetId="13" hidden="1">#REF!</definedName>
    <definedName name="BExZM7JVLG0W8EG5RBU915U3SKBY" localSheetId="14" hidden="1">#REF!</definedName>
    <definedName name="BExZM7JVLG0W8EG5RBU915U3SKBY" localSheetId="16" hidden="1">#REF!</definedName>
    <definedName name="BExZM7JVLG0W8EG5RBU915U3SKBY" localSheetId="15" hidden="1">#REF!</definedName>
    <definedName name="BExZM7JVLG0W8EG5RBU915U3SKBY" localSheetId="18" hidden="1">#REF!</definedName>
    <definedName name="BExZM7JVLG0W8EG5RBU915U3SKBY" localSheetId="17" hidden="1">#REF!</definedName>
    <definedName name="BExZM7JVLG0W8EG5RBU915U3SKBY" localSheetId="2" hidden="1">#REF!</definedName>
    <definedName name="BExZM7JVLG0W8EG5RBU915U3SKBY" localSheetId="0" hidden="1">#REF!</definedName>
    <definedName name="BExZM7JVLG0W8EG5RBU915U3SKBY" hidden="1">#REF!</definedName>
    <definedName name="BExZM85FOVUFF110XMQ9O2ODSJUK" localSheetId="5" hidden="1">#REF!</definedName>
    <definedName name="BExZM85FOVUFF110XMQ9O2ODSJUK" localSheetId="9" hidden="1">#REF!</definedName>
    <definedName name="BExZM85FOVUFF110XMQ9O2ODSJUK" localSheetId="6" hidden="1">#REF!</definedName>
    <definedName name="BExZM85FOVUFF110XMQ9O2ODSJUK" localSheetId="10" hidden="1">#REF!</definedName>
    <definedName name="BExZM85FOVUFF110XMQ9O2ODSJUK" localSheetId="13" hidden="1">#REF!</definedName>
    <definedName name="BExZM85FOVUFF110XMQ9O2ODSJUK" localSheetId="14" hidden="1">#REF!</definedName>
    <definedName name="BExZM85FOVUFF110XMQ9O2ODSJUK" localSheetId="16" hidden="1">#REF!</definedName>
    <definedName name="BExZM85FOVUFF110XMQ9O2ODSJUK" localSheetId="15" hidden="1">#REF!</definedName>
    <definedName name="BExZM85FOVUFF110XMQ9O2ODSJUK" localSheetId="18" hidden="1">#REF!</definedName>
    <definedName name="BExZM85FOVUFF110XMQ9O2ODSJUK" localSheetId="17" hidden="1">#REF!</definedName>
    <definedName name="BExZM85FOVUFF110XMQ9O2ODSJUK" localSheetId="2" hidden="1">#REF!</definedName>
    <definedName name="BExZM85FOVUFF110XMQ9O2ODSJUK" localSheetId="0" hidden="1">#REF!</definedName>
    <definedName name="BExZM85FOVUFF110XMQ9O2ODSJUK" hidden="1">#REF!</definedName>
    <definedName name="BExZMF1MMTZ1TA14PZ8ASSU2CBSP" localSheetId="5" hidden="1">#REF!</definedName>
    <definedName name="BExZMF1MMTZ1TA14PZ8ASSU2CBSP" localSheetId="9" hidden="1">#REF!</definedName>
    <definedName name="BExZMF1MMTZ1TA14PZ8ASSU2CBSP" localSheetId="6" hidden="1">#REF!</definedName>
    <definedName name="BExZMF1MMTZ1TA14PZ8ASSU2CBSP" localSheetId="10" hidden="1">#REF!</definedName>
    <definedName name="BExZMF1MMTZ1TA14PZ8ASSU2CBSP" localSheetId="13" hidden="1">#REF!</definedName>
    <definedName name="BExZMF1MMTZ1TA14PZ8ASSU2CBSP" localSheetId="14" hidden="1">#REF!</definedName>
    <definedName name="BExZMF1MMTZ1TA14PZ8ASSU2CBSP" localSheetId="16" hidden="1">#REF!</definedName>
    <definedName name="BExZMF1MMTZ1TA14PZ8ASSU2CBSP" localSheetId="15" hidden="1">#REF!</definedName>
    <definedName name="BExZMF1MMTZ1TA14PZ8ASSU2CBSP" localSheetId="18" hidden="1">#REF!</definedName>
    <definedName name="BExZMF1MMTZ1TA14PZ8ASSU2CBSP" localSheetId="17" hidden="1">#REF!</definedName>
    <definedName name="BExZMF1MMTZ1TA14PZ8ASSU2CBSP" localSheetId="2" hidden="1">#REF!</definedName>
    <definedName name="BExZMF1MMTZ1TA14PZ8ASSU2CBSP" localSheetId="0" hidden="1">#REF!</definedName>
    <definedName name="BExZMF1MMTZ1TA14PZ8ASSU2CBSP" hidden="1">#REF!</definedName>
    <definedName name="BExZMH54ZU6X4KM0375X9K5VJDZN" localSheetId="5" hidden="1">#REF!</definedName>
    <definedName name="BExZMH54ZU6X4KM0375X9K5VJDZN" localSheetId="9" hidden="1">#REF!</definedName>
    <definedName name="BExZMH54ZU6X4KM0375X9K5VJDZN" localSheetId="6" hidden="1">#REF!</definedName>
    <definedName name="BExZMH54ZU6X4KM0375X9K5VJDZN" localSheetId="10" hidden="1">#REF!</definedName>
    <definedName name="BExZMH54ZU6X4KM0375X9K5VJDZN" localSheetId="13" hidden="1">#REF!</definedName>
    <definedName name="BExZMH54ZU6X4KM0375X9K5VJDZN" localSheetId="14" hidden="1">#REF!</definedName>
    <definedName name="BExZMH54ZU6X4KM0375X9K5VJDZN" localSheetId="16" hidden="1">#REF!</definedName>
    <definedName name="BExZMH54ZU6X4KM0375X9K5VJDZN" localSheetId="15" hidden="1">#REF!</definedName>
    <definedName name="BExZMH54ZU6X4KM0375X9K5VJDZN" localSheetId="18" hidden="1">#REF!</definedName>
    <definedName name="BExZMH54ZU6X4KM0375X9K5VJDZN" localSheetId="17" hidden="1">#REF!</definedName>
    <definedName name="BExZMH54ZU6X4KM0375X9K5VJDZN" localSheetId="2" hidden="1">#REF!</definedName>
    <definedName name="BExZMH54ZU6X4KM0375X9K5VJDZN" localSheetId="0" hidden="1">#REF!</definedName>
    <definedName name="BExZMH54ZU6X4KM0375X9K5VJDZN" hidden="1">#REF!</definedName>
    <definedName name="BExZMKL5YQZD7F0FUCSVFGLPFK52" localSheetId="5" hidden="1">#REF!</definedName>
    <definedName name="BExZMKL5YQZD7F0FUCSVFGLPFK52" localSheetId="9" hidden="1">#REF!</definedName>
    <definedName name="BExZMKL5YQZD7F0FUCSVFGLPFK52" localSheetId="6" hidden="1">#REF!</definedName>
    <definedName name="BExZMKL5YQZD7F0FUCSVFGLPFK52" localSheetId="10" hidden="1">#REF!</definedName>
    <definedName name="BExZMKL5YQZD7F0FUCSVFGLPFK52" localSheetId="13" hidden="1">#REF!</definedName>
    <definedName name="BExZMKL5YQZD7F0FUCSVFGLPFK52" localSheetId="14" hidden="1">#REF!</definedName>
    <definedName name="BExZMKL5YQZD7F0FUCSVFGLPFK52" localSheetId="16" hidden="1">#REF!</definedName>
    <definedName name="BExZMKL5YQZD7F0FUCSVFGLPFK52" localSheetId="15" hidden="1">#REF!</definedName>
    <definedName name="BExZMKL5YQZD7F0FUCSVFGLPFK52" localSheetId="18" hidden="1">#REF!</definedName>
    <definedName name="BExZMKL5YQZD7F0FUCSVFGLPFK52" localSheetId="17" hidden="1">#REF!</definedName>
    <definedName name="BExZMKL5YQZD7F0FUCSVFGLPFK52" localSheetId="2" hidden="1">#REF!</definedName>
    <definedName name="BExZMKL5YQZD7F0FUCSVFGLPFK52" localSheetId="0" hidden="1">#REF!</definedName>
    <definedName name="BExZMKL5YQZD7F0FUCSVFGLPFK52" hidden="1">#REF!</definedName>
    <definedName name="BExZMOC3VNZALJM71X2T6FV91GTB" localSheetId="5" hidden="1">#REF!</definedName>
    <definedName name="BExZMOC3VNZALJM71X2T6FV91GTB" localSheetId="9" hidden="1">#REF!</definedName>
    <definedName name="BExZMOC3VNZALJM71X2T6FV91GTB" localSheetId="6" hidden="1">#REF!</definedName>
    <definedName name="BExZMOC3VNZALJM71X2T6FV91GTB" localSheetId="10" hidden="1">#REF!</definedName>
    <definedName name="BExZMOC3VNZALJM71X2T6FV91GTB" localSheetId="13" hidden="1">#REF!</definedName>
    <definedName name="BExZMOC3VNZALJM71X2T6FV91GTB" localSheetId="14" hidden="1">#REF!</definedName>
    <definedName name="BExZMOC3VNZALJM71X2T6FV91GTB" localSheetId="16" hidden="1">#REF!</definedName>
    <definedName name="BExZMOC3VNZALJM71X2T6FV91GTB" localSheetId="15" hidden="1">#REF!</definedName>
    <definedName name="BExZMOC3VNZALJM71X2T6FV91GTB" localSheetId="18" hidden="1">#REF!</definedName>
    <definedName name="BExZMOC3VNZALJM71X2T6FV91GTB" localSheetId="17" hidden="1">#REF!</definedName>
    <definedName name="BExZMOC3VNZALJM71X2T6FV91GTB" localSheetId="2" hidden="1">#REF!</definedName>
    <definedName name="BExZMOC3VNZALJM71X2T6FV91GTB" localSheetId="0" hidden="1">#REF!</definedName>
    <definedName name="BExZMOC3VNZALJM71X2T6FV91GTB" hidden="1">#REF!</definedName>
    <definedName name="BExZMRHA7TTR9QKJOMONHRVY3YOF" localSheetId="5" hidden="1">#REF!</definedName>
    <definedName name="BExZMRHA7TTR9QKJOMONHRVY3YOF" localSheetId="9" hidden="1">#REF!</definedName>
    <definedName name="BExZMRHA7TTR9QKJOMONHRVY3YOF" localSheetId="6" hidden="1">#REF!</definedName>
    <definedName name="BExZMRHA7TTR9QKJOMONHRVY3YOF" localSheetId="10" hidden="1">#REF!</definedName>
    <definedName name="BExZMRHA7TTR9QKJOMONHRVY3YOF" localSheetId="13" hidden="1">#REF!</definedName>
    <definedName name="BExZMRHA7TTR9QKJOMONHRVY3YOF" localSheetId="14" hidden="1">#REF!</definedName>
    <definedName name="BExZMRHA7TTR9QKJOMONHRVY3YOF" localSheetId="16" hidden="1">#REF!</definedName>
    <definedName name="BExZMRHA7TTR9QKJOMONHRVY3YOF" localSheetId="15" hidden="1">#REF!</definedName>
    <definedName name="BExZMRHA7TTR9QKJOMONHRVY3YOF" localSheetId="18" hidden="1">#REF!</definedName>
    <definedName name="BExZMRHA7TTR9QKJOMONHRVY3YOF" localSheetId="17" hidden="1">#REF!</definedName>
    <definedName name="BExZMRHA7TTR9QKJOMONHRVY3YOF" localSheetId="2" hidden="1">#REF!</definedName>
    <definedName name="BExZMRHA7TTR9QKJOMONHRVY3YOF" localSheetId="0" hidden="1">#REF!</definedName>
    <definedName name="BExZMRHA7TTR9QKJOMONHRVY3YOF" hidden="1">#REF!</definedName>
    <definedName name="BExZMXH39OB0I43XEL3K11U3G9PM" localSheetId="5" hidden="1">#REF!</definedName>
    <definedName name="BExZMXH39OB0I43XEL3K11U3G9PM" localSheetId="9" hidden="1">#REF!</definedName>
    <definedName name="BExZMXH39OB0I43XEL3K11U3G9PM" localSheetId="6" hidden="1">#REF!</definedName>
    <definedName name="BExZMXH39OB0I43XEL3K11U3G9PM" localSheetId="10" hidden="1">#REF!</definedName>
    <definedName name="BExZMXH39OB0I43XEL3K11U3G9PM" localSheetId="13" hidden="1">#REF!</definedName>
    <definedName name="BExZMXH39OB0I43XEL3K11U3G9PM" localSheetId="14" hidden="1">#REF!</definedName>
    <definedName name="BExZMXH39OB0I43XEL3K11U3G9PM" localSheetId="16" hidden="1">#REF!</definedName>
    <definedName name="BExZMXH39OB0I43XEL3K11U3G9PM" localSheetId="15" hidden="1">#REF!</definedName>
    <definedName name="BExZMXH39OB0I43XEL3K11U3G9PM" localSheetId="18" hidden="1">#REF!</definedName>
    <definedName name="BExZMXH39OB0I43XEL3K11U3G9PM" localSheetId="17" hidden="1">#REF!</definedName>
    <definedName name="BExZMXH39OB0I43XEL3K11U3G9PM" localSheetId="2" hidden="1">#REF!</definedName>
    <definedName name="BExZMXH39OB0I43XEL3K11U3G9PM" localSheetId="0" hidden="1">#REF!</definedName>
    <definedName name="BExZMXH39OB0I43XEL3K11U3G9PM" hidden="1">#REF!</definedName>
    <definedName name="BExZMZQ3RBKDHT5GLFNLS52OSJA0" localSheetId="5" hidden="1">#REF!</definedName>
    <definedName name="BExZMZQ3RBKDHT5GLFNLS52OSJA0" localSheetId="9" hidden="1">#REF!</definedName>
    <definedName name="BExZMZQ3RBKDHT5GLFNLS52OSJA0" localSheetId="6" hidden="1">#REF!</definedName>
    <definedName name="BExZMZQ3RBKDHT5GLFNLS52OSJA0" localSheetId="10" hidden="1">#REF!</definedName>
    <definedName name="BExZMZQ3RBKDHT5GLFNLS52OSJA0" localSheetId="13" hidden="1">#REF!</definedName>
    <definedName name="BExZMZQ3RBKDHT5GLFNLS52OSJA0" localSheetId="14" hidden="1">#REF!</definedName>
    <definedName name="BExZMZQ3RBKDHT5GLFNLS52OSJA0" localSheetId="16" hidden="1">#REF!</definedName>
    <definedName name="BExZMZQ3RBKDHT5GLFNLS52OSJA0" localSheetId="15" hidden="1">#REF!</definedName>
    <definedName name="BExZMZQ3RBKDHT5GLFNLS52OSJA0" localSheetId="18" hidden="1">#REF!</definedName>
    <definedName name="BExZMZQ3RBKDHT5GLFNLS52OSJA0" localSheetId="17" hidden="1">#REF!</definedName>
    <definedName name="BExZMZQ3RBKDHT5GLFNLS52OSJA0" localSheetId="2" hidden="1">#REF!</definedName>
    <definedName name="BExZMZQ3RBKDHT5GLFNLS52OSJA0" localSheetId="0" hidden="1">#REF!</definedName>
    <definedName name="BExZMZQ3RBKDHT5GLFNLS52OSJA0" hidden="1">#REF!</definedName>
    <definedName name="BExZN2F7Y2J2L2LN5WZRG949MS4A" localSheetId="5" hidden="1">#REF!</definedName>
    <definedName name="BExZN2F7Y2J2L2LN5WZRG949MS4A" localSheetId="9" hidden="1">#REF!</definedName>
    <definedName name="BExZN2F7Y2J2L2LN5WZRG949MS4A" localSheetId="6" hidden="1">#REF!</definedName>
    <definedName name="BExZN2F7Y2J2L2LN5WZRG949MS4A" localSheetId="10" hidden="1">#REF!</definedName>
    <definedName name="BExZN2F7Y2J2L2LN5WZRG949MS4A" localSheetId="13" hidden="1">#REF!</definedName>
    <definedName name="BExZN2F7Y2J2L2LN5WZRG949MS4A" localSheetId="14" hidden="1">#REF!</definedName>
    <definedName name="BExZN2F7Y2J2L2LN5WZRG949MS4A" localSheetId="16" hidden="1">#REF!</definedName>
    <definedName name="BExZN2F7Y2J2L2LN5WZRG949MS4A" localSheetId="15" hidden="1">#REF!</definedName>
    <definedName name="BExZN2F7Y2J2L2LN5WZRG949MS4A" localSheetId="18" hidden="1">#REF!</definedName>
    <definedName name="BExZN2F7Y2J2L2LN5WZRG949MS4A" localSheetId="17" hidden="1">#REF!</definedName>
    <definedName name="BExZN2F7Y2J2L2LN5WZRG949MS4A" localSheetId="2" hidden="1">#REF!</definedName>
    <definedName name="BExZN2F7Y2J2L2LN5WZRG949MS4A" localSheetId="0" hidden="1">#REF!</definedName>
    <definedName name="BExZN2F7Y2J2L2LN5WZRG949MS4A" hidden="1">#REF!</definedName>
    <definedName name="BExZN847WUWKRYTZWG9TCQZJS3OL" localSheetId="5" hidden="1">#REF!</definedName>
    <definedName name="BExZN847WUWKRYTZWG9TCQZJS3OL" localSheetId="9" hidden="1">#REF!</definedName>
    <definedName name="BExZN847WUWKRYTZWG9TCQZJS3OL" localSheetId="6" hidden="1">#REF!</definedName>
    <definedName name="BExZN847WUWKRYTZWG9TCQZJS3OL" localSheetId="10" hidden="1">#REF!</definedName>
    <definedName name="BExZN847WUWKRYTZWG9TCQZJS3OL" localSheetId="13" hidden="1">#REF!</definedName>
    <definedName name="BExZN847WUWKRYTZWG9TCQZJS3OL" localSheetId="14" hidden="1">#REF!</definedName>
    <definedName name="BExZN847WUWKRYTZWG9TCQZJS3OL" localSheetId="16" hidden="1">#REF!</definedName>
    <definedName name="BExZN847WUWKRYTZWG9TCQZJS3OL" localSheetId="15" hidden="1">#REF!</definedName>
    <definedName name="BExZN847WUWKRYTZWG9TCQZJS3OL" localSheetId="18" hidden="1">#REF!</definedName>
    <definedName name="BExZN847WUWKRYTZWG9TCQZJS3OL" localSheetId="17" hidden="1">#REF!</definedName>
    <definedName name="BExZN847WUWKRYTZWG9TCQZJS3OL" localSheetId="2" hidden="1">#REF!</definedName>
    <definedName name="BExZN847WUWKRYTZWG9TCQZJS3OL" localSheetId="0" hidden="1">#REF!</definedName>
    <definedName name="BExZN847WUWKRYTZWG9TCQZJS3OL" hidden="1">#REF!</definedName>
    <definedName name="BExZNA2ALK6RDWFAXZQCL9TWRDCF" localSheetId="5" hidden="1">#REF!</definedName>
    <definedName name="BExZNA2ALK6RDWFAXZQCL9TWRDCF" localSheetId="9" hidden="1">#REF!</definedName>
    <definedName name="BExZNA2ALK6RDWFAXZQCL9TWRDCF" localSheetId="6" hidden="1">#REF!</definedName>
    <definedName name="BExZNA2ALK6RDWFAXZQCL9TWRDCF" localSheetId="10" hidden="1">#REF!</definedName>
    <definedName name="BExZNA2ALK6RDWFAXZQCL9TWRDCF" localSheetId="13" hidden="1">#REF!</definedName>
    <definedName name="BExZNA2ALK6RDWFAXZQCL9TWRDCF" localSheetId="14" hidden="1">#REF!</definedName>
    <definedName name="BExZNA2ALK6RDWFAXZQCL9TWRDCF" localSheetId="16" hidden="1">#REF!</definedName>
    <definedName name="BExZNA2ALK6RDWFAXZQCL9TWRDCF" localSheetId="15" hidden="1">#REF!</definedName>
    <definedName name="BExZNA2ALK6RDWFAXZQCL9TWRDCF" localSheetId="18" hidden="1">#REF!</definedName>
    <definedName name="BExZNA2ALK6RDWFAXZQCL9TWRDCF" localSheetId="17" hidden="1">#REF!</definedName>
    <definedName name="BExZNA2ALK6RDWFAXZQCL9TWRDCF" localSheetId="2" hidden="1">#REF!</definedName>
    <definedName name="BExZNA2ALK6RDWFAXZQCL9TWRDCF" localSheetId="0" hidden="1">#REF!</definedName>
    <definedName name="BExZNA2ALK6RDWFAXZQCL9TWRDCF" hidden="1">#REF!</definedName>
    <definedName name="BExZNH3VISFF4NQI11BZDP5IQ7VG" localSheetId="5" hidden="1">#REF!</definedName>
    <definedName name="BExZNH3VISFF4NQI11BZDP5IQ7VG" localSheetId="9" hidden="1">#REF!</definedName>
    <definedName name="BExZNH3VISFF4NQI11BZDP5IQ7VG" localSheetId="6" hidden="1">#REF!</definedName>
    <definedName name="BExZNH3VISFF4NQI11BZDP5IQ7VG" localSheetId="10" hidden="1">#REF!</definedName>
    <definedName name="BExZNH3VISFF4NQI11BZDP5IQ7VG" localSheetId="13" hidden="1">#REF!</definedName>
    <definedName name="BExZNH3VISFF4NQI11BZDP5IQ7VG" localSheetId="14" hidden="1">#REF!</definedName>
    <definedName name="BExZNH3VISFF4NQI11BZDP5IQ7VG" localSheetId="16" hidden="1">#REF!</definedName>
    <definedName name="BExZNH3VISFF4NQI11BZDP5IQ7VG" localSheetId="15" hidden="1">#REF!</definedName>
    <definedName name="BExZNH3VISFF4NQI11BZDP5IQ7VG" localSheetId="18" hidden="1">#REF!</definedName>
    <definedName name="BExZNH3VISFF4NQI11BZDP5IQ7VG" localSheetId="17" hidden="1">#REF!</definedName>
    <definedName name="BExZNH3VISFF4NQI11BZDP5IQ7VG" localSheetId="2" hidden="1">#REF!</definedName>
    <definedName name="BExZNH3VISFF4NQI11BZDP5IQ7VG" localSheetId="0" hidden="1">#REF!</definedName>
    <definedName name="BExZNH3VISFF4NQI11BZDP5IQ7VG" hidden="1">#REF!</definedName>
    <definedName name="BExZNJYCFYVMAOI62GB2BABK1ELE" localSheetId="5" hidden="1">#REF!</definedName>
    <definedName name="BExZNJYCFYVMAOI62GB2BABK1ELE" localSheetId="9" hidden="1">#REF!</definedName>
    <definedName name="BExZNJYCFYVMAOI62GB2BABK1ELE" localSheetId="6" hidden="1">#REF!</definedName>
    <definedName name="BExZNJYCFYVMAOI62GB2BABK1ELE" localSheetId="10" hidden="1">#REF!</definedName>
    <definedName name="BExZNJYCFYVMAOI62GB2BABK1ELE" localSheetId="13" hidden="1">#REF!</definedName>
    <definedName name="BExZNJYCFYVMAOI62GB2BABK1ELE" localSheetId="14" hidden="1">#REF!</definedName>
    <definedName name="BExZNJYCFYVMAOI62GB2BABK1ELE" localSheetId="16" hidden="1">#REF!</definedName>
    <definedName name="BExZNJYCFYVMAOI62GB2BABK1ELE" localSheetId="15" hidden="1">#REF!</definedName>
    <definedName name="BExZNJYCFYVMAOI62GB2BABK1ELE" localSheetId="18" hidden="1">#REF!</definedName>
    <definedName name="BExZNJYCFYVMAOI62GB2BABK1ELE" localSheetId="17" hidden="1">#REF!</definedName>
    <definedName name="BExZNJYCFYVMAOI62GB2BABK1ELE" localSheetId="2" hidden="1">#REF!</definedName>
    <definedName name="BExZNJYCFYVMAOI62GB2BABK1ELE" localSheetId="0" hidden="1">#REF!</definedName>
    <definedName name="BExZNJYCFYVMAOI62GB2BABK1ELE" hidden="1">#REF!</definedName>
    <definedName name="BExZNLGAA6ATMJW0Y28J4OI5W27I" localSheetId="5" hidden="1">#REF!</definedName>
    <definedName name="BExZNLGAA6ATMJW0Y28J4OI5W27I" localSheetId="9" hidden="1">#REF!</definedName>
    <definedName name="BExZNLGAA6ATMJW0Y28J4OI5W27I" localSheetId="6" hidden="1">#REF!</definedName>
    <definedName name="BExZNLGAA6ATMJW0Y28J4OI5W27I" localSheetId="10" hidden="1">#REF!</definedName>
    <definedName name="BExZNLGAA6ATMJW0Y28J4OI5W27I" localSheetId="13" hidden="1">#REF!</definedName>
    <definedName name="BExZNLGAA6ATMJW0Y28J4OI5W27I" localSheetId="14" hidden="1">#REF!</definedName>
    <definedName name="BExZNLGAA6ATMJW0Y28J4OI5W27I" localSheetId="16" hidden="1">#REF!</definedName>
    <definedName name="BExZNLGAA6ATMJW0Y28J4OI5W27I" localSheetId="15" hidden="1">#REF!</definedName>
    <definedName name="BExZNLGAA6ATMJW0Y28J4OI5W27I" localSheetId="18" hidden="1">#REF!</definedName>
    <definedName name="BExZNLGAA6ATMJW0Y28J4OI5W27I" localSheetId="17" hidden="1">#REF!</definedName>
    <definedName name="BExZNLGAA6ATMJW0Y28J4OI5W27I" localSheetId="2" hidden="1">#REF!</definedName>
    <definedName name="BExZNLGAA6ATMJW0Y28J4OI5W27I" localSheetId="0" hidden="1">#REF!</definedName>
    <definedName name="BExZNLGAA6ATMJW0Y28J4OI5W27I" hidden="1">#REF!</definedName>
    <definedName name="BExZNP7916CH3QP4VCZEULUIKKS5" localSheetId="5" hidden="1">#REF!</definedName>
    <definedName name="BExZNP7916CH3QP4VCZEULUIKKS5" localSheetId="9" hidden="1">#REF!</definedName>
    <definedName name="BExZNP7916CH3QP4VCZEULUIKKS5" localSheetId="6" hidden="1">#REF!</definedName>
    <definedName name="BExZNP7916CH3QP4VCZEULUIKKS5" localSheetId="10" hidden="1">#REF!</definedName>
    <definedName name="BExZNP7916CH3QP4VCZEULUIKKS5" localSheetId="13" hidden="1">#REF!</definedName>
    <definedName name="BExZNP7916CH3QP4VCZEULUIKKS5" localSheetId="14" hidden="1">#REF!</definedName>
    <definedName name="BExZNP7916CH3QP4VCZEULUIKKS5" localSheetId="16" hidden="1">#REF!</definedName>
    <definedName name="BExZNP7916CH3QP4VCZEULUIKKS5" localSheetId="15" hidden="1">#REF!</definedName>
    <definedName name="BExZNP7916CH3QP4VCZEULUIKKS5" localSheetId="18" hidden="1">#REF!</definedName>
    <definedName name="BExZNP7916CH3QP4VCZEULUIKKS5" localSheetId="17" hidden="1">#REF!</definedName>
    <definedName name="BExZNP7916CH3QP4VCZEULUIKKS5" localSheetId="2" hidden="1">#REF!</definedName>
    <definedName name="BExZNP7916CH3QP4VCZEULUIKKS5" localSheetId="0" hidden="1">#REF!</definedName>
    <definedName name="BExZNP7916CH3QP4VCZEULUIKKS5" hidden="1">#REF!</definedName>
    <definedName name="BExZNV707LIU6Z5H6QI6H67LHTI1" localSheetId="5" hidden="1">#REF!</definedName>
    <definedName name="BExZNV707LIU6Z5H6QI6H67LHTI1" localSheetId="9" hidden="1">#REF!</definedName>
    <definedName name="BExZNV707LIU6Z5H6QI6H67LHTI1" localSheetId="6" hidden="1">#REF!</definedName>
    <definedName name="BExZNV707LIU6Z5H6QI6H67LHTI1" localSheetId="10" hidden="1">#REF!</definedName>
    <definedName name="BExZNV707LIU6Z5H6QI6H67LHTI1" localSheetId="13" hidden="1">#REF!</definedName>
    <definedName name="BExZNV707LIU6Z5H6QI6H67LHTI1" localSheetId="14" hidden="1">#REF!</definedName>
    <definedName name="BExZNV707LIU6Z5H6QI6H67LHTI1" localSheetId="16" hidden="1">#REF!</definedName>
    <definedName name="BExZNV707LIU6Z5H6QI6H67LHTI1" localSheetId="15" hidden="1">#REF!</definedName>
    <definedName name="BExZNV707LIU6Z5H6QI6H67LHTI1" localSheetId="18" hidden="1">#REF!</definedName>
    <definedName name="BExZNV707LIU6Z5H6QI6H67LHTI1" localSheetId="17" hidden="1">#REF!</definedName>
    <definedName name="BExZNV707LIU6Z5H6QI6H67LHTI1" localSheetId="2" hidden="1">#REF!</definedName>
    <definedName name="BExZNV707LIU6Z5H6QI6H67LHTI1" localSheetId="0" hidden="1">#REF!</definedName>
    <definedName name="BExZNV707LIU6Z5H6QI6H67LHTI1" hidden="1">#REF!</definedName>
    <definedName name="BExZNVCBKB930QQ9QW7KSGOZ0V1M" localSheetId="5" hidden="1">#REF!</definedName>
    <definedName name="BExZNVCBKB930QQ9QW7KSGOZ0V1M" localSheetId="9" hidden="1">#REF!</definedName>
    <definedName name="BExZNVCBKB930QQ9QW7KSGOZ0V1M" localSheetId="6" hidden="1">#REF!</definedName>
    <definedName name="BExZNVCBKB930QQ9QW7KSGOZ0V1M" localSheetId="10" hidden="1">#REF!</definedName>
    <definedName name="BExZNVCBKB930QQ9QW7KSGOZ0V1M" localSheetId="13" hidden="1">#REF!</definedName>
    <definedName name="BExZNVCBKB930QQ9QW7KSGOZ0V1M" localSheetId="14" hidden="1">#REF!</definedName>
    <definedName name="BExZNVCBKB930QQ9QW7KSGOZ0V1M" localSheetId="16" hidden="1">#REF!</definedName>
    <definedName name="BExZNVCBKB930QQ9QW7KSGOZ0V1M" localSheetId="15" hidden="1">#REF!</definedName>
    <definedName name="BExZNVCBKB930QQ9QW7KSGOZ0V1M" localSheetId="18" hidden="1">#REF!</definedName>
    <definedName name="BExZNVCBKB930QQ9QW7KSGOZ0V1M" localSheetId="17" hidden="1">#REF!</definedName>
    <definedName name="BExZNVCBKB930QQ9QW7KSGOZ0V1M" localSheetId="2" hidden="1">#REF!</definedName>
    <definedName name="BExZNVCBKB930QQ9QW7KSGOZ0V1M" localSheetId="0" hidden="1">#REF!</definedName>
    <definedName name="BExZNVCBKB930QQ9QW7KSGOZ0V1M" hidden="1">#REF!</definedName>
    <definedName name="BExZNW8QJ18X0RSGFDWAE9ZSDX39" localSheetId="5" hidden="1">#REF!</definedName>
    <definedName name="BExZNW8QJ18X0RSGFDWAE9ZSDX39" localSheetId="9" hidden="1">#REF!</definedName>
    <definedName name="BExZNW8QJ18X0RSGFDWAE9ZSDX39" localSheetId="6" hidden="1">#REF!</definedName>
    <definedName name="BExZNW8QJ18X0RSGFDWAE9ZSDX39" localSheetId="10" hidden="1">#REF!</definedName>
    <definedName name="BExZNW8QJ18X0RSGFDWAE9ZSDX39" localSheetId="13" hidden="1">#REF!</definedName>
    <definedName name="BExZNW8QJ18X0RSGFDWAE9ZSDX39" localSheetId="14" hidden="1">#REF!</definedName>
    <definedName name="BExZNW8QJ18X0RSGFDWAE9ZSDX39" localSheetId="16" hidden="1">#REF!</definedName>
    <definedName name="BExZNW8QJ18X0RSGFDWAE9ZSDX39" localSheetId="15" hidden="1">#REF!</definedName>
    <definedName name="BExZNW8QJ18X0RSGFDWAE9ZSDX39" localSheetId="18" hidden="1">#REF!</definedName>
    <definedName name="BExZNW8QJ18X0RSGFDWAE9ZSDX39" localSheetId="17" hidden="1">#REF!</definedName>
    <definedName name="BExZNW8QJ18X0RSGFDWAE9ZSDX39" localSheetId="2" hidden="1">#REF!</definedName>
    <definedName name="BExZNW8QJ18X0RSGFDWAE9ZSDX39" localSheetId="0" hidden="1">#REF!</definedName>
    <definedName name="BExZNW8QJ18X0RSGFDWAE9ZSDX39" hidden="1">#REF!</definedName>
    <definedName name="BExZNZDWRS6Q40L8OCWFEIVI0A1O" localSheetId="5" hidden="1">#REF!</definedName>
    <definedName name="BExZNZDWRS6Q40L8OCWFEIVI0A1O" localSheetId="9" hidden="1">#REF!</definedName>
    <definedName name="BExZNZDWRS6Q40L8OCWFEIVI0A1O" localSheetId="6" hidden="1">#REF!</definedName>
    <definedName name="BExZNZDWRS6Q40L8OCWFEIVI0A1O" localSheetId="10" hidden="1">#REF!</definedName>
    <definedName name="BExZNZDWRS6Q40L8OCWFEIVI0A1O" localSheetId="13" hidden="1">#REF!</definedName>
    <definedName name="BExZNZDWRS6Q40L8OCWFEIVI0A1O" localSheetId="14" hidden="1">#REF!</definedName>
    <definedName name="BExZNZDWRS6Q40L8OCWFEIVI0A1O" localSheetId="16" hidden="1">#REF!</definedName>
    <definedName name="BExZNZDWRS6Q40L8OCWFEIVI0A1O" localSheetId="15" hidden="1">#REF!</definedName>
    <definedName name="BExZNZDWRS6Q40L8OCWFEIVI0A1O" localSheetId="18" hidden="1">#REF!</definedName>
    <definedName name="BExZNZDWRS6Q40L8OCWFEIVI0A1O" localSheetId="17" hidden="1">#REF!</definedName>
    <definedName name="BExZNZDWRS6Q40L8OCWFEIVI0A1O" localSheetId="2" hidden="1">#REF!</definedName>
    <definedName name="BExZNZDWRS6Q40L8OCWFEIVI0A1O" localSheetId="0" hidden="1">#REF!</definedName>
    <definedName name="BExZNZDWRS6Q40L8OCWFEIVI0A1O" hidden="1">#REF!</definedName>
    <definedName name="BExZOBO9NYLGVJQ31LVQ9XS2ZT4N" localSheetId="5" hidden="1">#REF!</definedName>
    <definedName name="BExZOBO9NYLGVJQ31LVQ9XS2ZT4N" localSheetId="9" hidden="1">#REF!</definedName>
    <definedName name="BExZOBO9NYLGVJQ31LVQ9XS2ZT4N" localSheetId="6" hidden="1">#REF!</definedName>
    <definedName name="BExZOBO9NYLGVJQ31LVQ9XS2ZT4N" localSheetId="10" hidden="1">#REF!</definedName>
    <definedName name="BExZOBO9NYLGVJQ31LVQ9XS2ZT4N" localSheetId="13" hidden="1">#REF!</definedName>
    <definedName name="BExZOBO9NYLGVJQ31LVQ9XS2ZT4N" localSheetId="14" hidden="1">#REF!</definedName>
    <definedName name="BExZOBO9NYLGVJQ31LVQ9XS2ZT4N" localSheetId="16" hidden="1">#REF!</definedName>
    <definedName name="BExZOBO9NYLGVJQ31LVQ9XS2ZT4N" localSheetId="15" hidden="1">#REF!</definedName>
    <definedName name="BExZOBO9NYLGVJQ31LVQ9XS2ZT4N" localSheetId="18" hidden="1">#REF!</definedName>
    <definedName name="BExZOBO9NYLGVJQ31LVQ9XS2ZT4N" localSheetId="17" hidden="1">#REF!</definedName>
    <definedName name="BExZOBO9NYLGVJQ31LVQ9XS2ZT4N" localSheetId="2" hidden="1">#REF!</definedName>
    <definedName name="BExZOBO9NYLGVJQ31LVQ9XS2ZT4N" localSheetId="0" hidden="1">#REF!</definedName>
    <definedName name="BExZOBO9NYLGVJQ31LVQ9XS2ZT4N" hidden="1">#REF!</definedName>
    <definedName name="BExZOETNB1CJ3Y2RKLI1ZK0S8Z6H" localSheetId="5" hidden="1">#REF!</definedName>
    <definedName name="BExZOETNB1CJ3Y2RKLI1ZK0S8Z6H" localSheetId="9" hidden="1">#REF!</definedName>
    <definedName name="BExZOETNB1CJ3Y2RKLI1ZK0S8Z6H" localSheetId="6" hidden="1">#REF!</definedName>
    <definedName name="BExZOETNB1CJ3Y2RKLI1ZK0S8Z6H" localSheetId="10" hidden="1">#REF!</definedName>
    <definedName name="BExZOETNB1CJ3Y2RKLI1ZK0S8Z6H" localSheetId="13" hidden="1">#REF!</definedName>
    <definedName name="BExZOETNB1CJ3Y2RKLI1ZK0S8Z6H" localSheetId="14" hidden="1">#REF!</definedName>
    <definedName name="BExZOETNB1CJ3Y2RKLI1ZK0S8Z6H" localSheetId="16" hidden="1">#REF!</definedName>
    <definedName name="BExZOETNB1CJ3Y2RKLI1ZK0S8Z6H" localSheetId="15" hidden="1">#REF!</definedName>
    <definedName name="BExZOETNB1CJ3Y2RKLI1ZK0S8Z6H" localSheetId="18" hidden="1">#REF!</definedName>
    <definedName name="BExZOETNB1CJ3Y2RKLI1ZK0S8Z6H" localSheetId="17" hidden="1">#REF!</definedName>
    <definedName name="BExZOETNB1CJ3Y2RKLI1ZK0S8Z6H" localSheetId="2" hidden="1">#REF!</definedName>
    <definedName name="BExZOETNB1CJ3Y2RKLI1ZK0S8Z6H" localSheetId="0" hidden="1">#REF!</definedName>
    <definedName name="BExZOETNB1CJ3Y2RKLI1ZK0S8Z6H" hidden="1">#REF!</definedName>
    <definedName name="BExZOREMVSK4E5VSWM838KHUB8AI" localSheetId="5" hidden="1">#REF!</definedName>
    <definedName name="BExZOREMVSK4E5VSWM838KHUB8AI" localSheetId="9" hidden="1">#REF!</definedName>
    <definedName name="BExZOREMVSK4E5VSWM838KHUB8AI" localSheetId="6" hidden="1">#REF!</definedName>
    <definedName name="BExZOREMVSK4E5VSWM838KHUB8AI" localSheetId="10" hidden="1">#REF!</definedName>
    <definedName name="BExZOREMVSK4E5VSWM838KHUB8AI" localSheetId="13" hidden="1">#REF!</definedName>
    <definedName name="BExZOREMVSK4E5VSWM838KHUB8AI" localSheetId="14" hidden="1">#REF!</definedName>
    <definedName name="BExZOREMVSK4E5VSWM838KHUB8AI" localSheetId="16" hidden="1">#REF!</definedName>
    <definedName name="BExZOREMVSK4E5VSWM838KHUB8AI" localSheetId="15" hidden="1">#REF!</definedName>
    <definedName name="BExZOREMVSK4E5VSWM838KHUB8AI" localSheetId="18" hidden="1">#REF!</definedName>
    <definedName name="BExZOREMVSK4E5VSWM838KHUB8AI" localSheetId="17" hidden="1">#REF!</definedName>
    <definedName name="BExZOREMVSK4E5VSWM838KHUB8AI" localSheetId="2" hidden="1">#REF!</definedName>
    <definedName name="BExZOREMVSK4E5VSWM838KHUB8AI" localSheetId="0" hidden="1">#REF!</definedName>
    <definedName name="BExZOREMVSK4E5VSWM838KHUB8AI" hidden="1">#REF!</definedName>
    <definedName name="BExZOVR745T5P1KS9NV2PXZPZVRG" localSheetId="5" hidden="1">#REF!</definedName>
    <definedName name="BExZOVR745T5P1KS9NV2PXZPZVRG" localSheetId="9" hidden="1">#REF!</definedName>
    <definedName name="BExZOVR745T5P1KS9NV2PXZPZVRG" localSheetId="6" hidden="1">#REF!</definedName>
    <definedName name="BExZOVR745T5P1KS9NV2PXZPZVRG" localSheetId="10" hidden="1">#REF!</definedName>
    <definedName name="BExZOVR745T5P1KS9NV2PXZPZVRG" localSheetId="13" hidden="1">#REF!</definedName>
    <definedName name="BExZOVR745T5P1KS9NV2PXZPZVRG" localSheetId="14" hidden="1">#REF!</definedName>
    <definedName name="BExZOVR745T5P1KS9NV2PXZPZVRG" localSheetId="16" hidden="1">#REF!</definedName>
    <definedName name="BExZOVR745T5P1KS9NV2PXZPZVRG" localSheetId="15" hidden="1">#REF!</definedName>
    <definedName name="BExZOVR745T5P1KS9NV2PXZPZVRG" localSheetId="18" hidden="1">#REF!</definedName>
    <definedName name="BExZOVR745T5P1KS9NV2PXZPZVRG" localSheetId="17" hidden="1">#REF!</definedName>
    <definedName name="BExZOVR745T5P1KS9NV2PXZPZVRG" localSheetId="2" hidden="1">#REF!</definedName>
    <definedName name="BExZOVR745T5P1KS9NV2PXZPZVRG" localSheetId="0" hidden="1">#REF!</definedName>
    <definedName name="BExZOVR745T5P1KS9NV2PXZPZVRG" hidden="1">#REF!</definedName>
    <definedName name="BExZOZSWGLSY2XYVRIS6VSNJDSGD" localSheetId="5" hidden="1">#REF!</definedName>
    <definedName name="BExZOZSWGLSY2XYVRIS6VSNJDSGD" localSheetId="9" hidden="1">#REF!</definedName>
    <definedName name="BExZOZSWGLSY2XYVRIS6VSNJDSGD" localSheetId="6" hidden="1">#REF!</definedName>
    <definedName name="BExZOZSWGLSY2XYVRIS6VSNJDSGD" localSheetId="10" hidden="1">#REF!</definedName>
    <definedName name="BExZOZSWGLSY2XYVRIS6VSNJDSGD" localSheetId="13" hidden="1">#REF!</definedName>
    <definedName name="BExZOZSWGLSY2XYVRIS6VSNJDSGD" localSheetId="14" hidden="1">#REF!</definedName>
    <definedName name="BExZOZSWGLSY2XYVRIS6VSNJDSGD" localSheetId="16" hidden="1">#REF!</definedName>
    <definedName name="BExZOZSWGLSY2XYVRIS6VSNJDSGD" localSheetId="15" hidden="1">#REF!</definedName>
    <definedName name="BExZOZSWGLSY2XYVRIS6VSNJDSGD" localSheetId="18" hidden="1">#REF!</definedName>
    <definedName name="BExZOZSWGLSY2XYVRIS6VSNJDSGD" localSheetId="17" hidden="1">#REF!</definedName>
    <definedName name="BExZOZSWGLSY2XYVRIS6VSNJDSGD" localSheetId="2" hidden="1">#REF!</definedName>
    <definedName name="BExZOZSWGLSY2XYVRIS6VSNJDSGD" localSheetId="0" hidden="1">#REF!</definedName>
    <definedName name="BExZOZSWGLSY2XYVRIS6VSNJDSGD" hidden="1">#REF!</definedName>
    <definedName name="BExZP7AIJKLM6C6CSUIIFAHFBNX2" localSheetId="5" hidden="1">#REF!</definedName>
    <definedName name="BExZP7AIJKLM6C6CSUIIFAHFBNX2" localSheetId="9" hidden="1">#REF!</definedName>
    <definedName name="BExZP7AIJKLM6C6CSUIIFAHFBNX2" localSheetId="6" hidden="1">#REF!</definedName>
    <definedName name="BExZP7AIJKLM6C6CSUIIFAHFBNX2" localSheetId="10" hidden="1">#REF!</definedName>
    <definedName name="BExZP7AIJKLM6C6CSUIIFAHFBNX2" localSheetId="13" hidden="1">#REF!</definedName>
    <definedName name="BExZP7AIJKLM6C6CSUIIFAHFBNX2" localSheetId="14" hidden="1">#REF!</definedName>
    <definedName name="BExZP7AIJKLM6C6CSUIIFAHFBNX2" localSheetId="16" hidden="1">#REF!</definedName>
    <definedName name="BExZP7AIJKLM6C6CSUIIFAHFBNX2" localSheetId="15" hidden="1">#REF!</definedName>
    <definedName name="BExZP7AIJKLM6C6CSUIIFAHFBNX2" localSheetId="18" hidden="1">#REF!</definedName>
    <definedName name="BExZP7AIJKLM6C6CSUIIFAHFBNX2" localSheetId="17" hidden="1">#REF!</definedName>
    <definedName name="BExZP7AIJKLM6C6CSUIIFAHFBNX2" localSheetId="2" hidden="1">#REF!</definedName>
    <definedName name="BExZP7AIJKLM6C6CSUIIFAHFBNX2" localSheetId="0" hidden="1">#REF!</definedName>
    <definedName name="BExZP7AIJKLM6C6CSUIIFAHFBNX2" hidden="1">#REF!</definedName>
    <definedName name="BExZPALCPOH27L4MUPX2RFT3F8OM" localSheetId="5" hidden="1">#REF!</definedName>
    <definedName name="BExZPALCPOH27L4MUPX2RFT3F8OM" localSheetId="9" hidden="1">#REF!</definedName>
    <definedName name="BExZPALCPOH27L4MUPX2RFT3F8OM" localSheetId="6" hidden="1">#REF!</definedName>
    <definedName name="BExZPALCPOH27L4MUPX2RFT3F8OM" localSheetId="10" hidden="1">#REF!</definedName>
    <definedName name="BExZPALCPOH27L4MUPX2RFT3F8OM" localSheetId="13" hidden="1">#REF!</definedName>
    <definedName name="BExZPALCPOH27L4MUPX2RFT3F8OM" localSheetId="14" hidden="1">#REF!</definedName>
    <definedName name="BExZPALCPOH27L4MUPX2RFT3F8OM" localSheetId="16" hidden="1">#REF!</definedName>
    <definedName name="BExZPALCPOH27L4MUPX2RFT3F8OM" localSheetId="15" hidden="1">#REF!</definedName>
    <definedName name="BExZPALCPOH27L4MUPX2RFT3F8OM" localSheetId="18" hidden="1">#REF!</definedName>
    <definedName name="BExZPALCPOH27L4MUPX2RFT3F8OM" localSheetId="17" hidden="1">#REF!</definedName>
    <definedName name="BExZPALCPOH27L4MUPX2RFT3F8OM" localSheetId="2" hidden="1">#REF!</definedName>
    <definedName name="BExZPALCPOH27L4MUPX2RFT3F8OM" localSheetId="0" hidden="1">#REF!</definedName>
    <definedName name="BExZPALCPOH27L4MUPX2RFT3F8OM" hidden="1">#REF!</definedName>
    <definedName name="BExZPQ0XY507N8FJMVPKCTK8HC9H" localSheetId="5" hidden="1">#REF!</definedName>
    <definedName name="BExZPQ0XY507N8FJMVPKCTK8HC9H" localSheetId="9" hidden="1">#REF!</definedName>
    <definedName name="BExZPQ0XY507N8FJMVPKCTK8HC9H" localSheetId="6" hidden="1">#REF!</definedName>
    <definedName name="BExZPQ0XY507N8FJMVPKCTK8HC9H" localSheetId="10" hidden="1">#REF!</definedName>
    <definedName name="BExZPQ0XY507N8FJMVPKCTK8HC9H" localSheetId="13" hidden="1">#REF!</definedName>
    <definedName name="BExZPQ0XY507N8FJMVPKCTK8HC9H" localSheetId="14" hidden="1">#REF!</definedName>
    <definedName name="BExZPQ0XY507N8FJMVPKCTK8HC9H" localSheetId="16" hidden="1">#REF!</definedName>
    <definedName name="BExZPQ0XY507N8FJMVPKCTK8HC9H" localSheetId="15" hidden="1">#REF!</definedName>
    <definedName name="BExZPQ0XY507N8FJMVPKCTK8HC9H" localSheetId="18" hidden="1">#REF!</definedName>
    <definedName name="BExZPQ0XY507N8FJMVPKCTK8HC9H" localSheetId="17" hidden="1">#REF!</definedName>
    <definedName name="BExZPQ0XY507N8FJMVPKCTK8HC9H" localSheetId="2" hidden="1">#REF!</definedName>
    <definedName name="BExZPQ0XY507N8FJMVPKCTK8HC9H" localSheetId="0" hidden="1">#REF!</definedName>
    <definedName name="BExZPQ0XY507N8FJMVPKCTK8HC9H" hidden="1">#REF!</definedName>
    <definedName name="BExZPXTHEWEN48J9E5ARSA8IGRBI" localSheetId="5" hidden="1">#REF!</definedName>
    <definedName name="BExZPXTHEWEN48J9E5ARSA8IGRBI" localSheetId="9" hidden="1">#REF!</definedName>
    <definedName name="BExZPXTHEWEN48J9E5ARSA8IGRBI" localSheetId="6" hidden="1">#REF!</definedName>
    <definedName name="BExZPXTHEWEN48J9E5ARSA8IGRBI" localSheetId="10" hidden="1">#REF!</definedName>
    <definedName name="BExZPXTHEWEN48J9E5ARSA8IGRBI" localSheetId="13" hidden="1">#REF!</definedName>
    <definedName name="BExZPXTHEWEN48J9E5ARSA8IGRBI" localSheetId="14" hidden="1">#REF!</definedName>
    <definedName name="BExZPXTHEWEN48J9E5ARSA8IGRBI" localSheetId="16" hidden="1">#REF!</definedName>
    <definedName name="BExZPXTHEWEN48J9E5ARSA8IGRBI" localSheetId="15" hidden="1">#REF!</definedName>
    <definedName name="BExZPXTHEWEN48J9E5ARSA8IGRBI" localSheetId="18" hidden="1">#REF!</definedName>
    <definedName name="BExZPXTHEWEN48J9E5ARSA8IGRBI" localSheetId="17" hidden="1">#REF!</definedName>
    <definedName name="BExZPXTHEWEN48J9E5ARSA8IGRBI" localSheetId="2" hidden="1">#REF!</definedName>
    <definedName name="BExZPXTHEWEN48J9E5ARSA8IGRBI" localSheetId="0" hidden="1">#REF!</definedName>
    <definedName name="BExZPXTHEWEN48J9E5ARSA8IGRBI" hidden="1">#REF!</definedName>
    <definedName name="BExZQ37OVBR25U32CO2YYVPZOMR5" localSheetId="5" hidden="1">#REF!</definedName>
    <definedName name="BExZQ37OVBR25U32CO2YYVPZOMR5" localSheetId="9" hidden="1">#REF!</definedName>
    <definedName name="BExZQ37OVBR25U32CO2YYVPZOMR5" localSheetId="6" hidden="1">#REF!</definedName>
    <definedName name="BExZQ37OVBR25U32CO2YYVPZOMR5" localSheetId="10" hidden="1">#REF!</definedName>
    <definedName name="BExZQ37OVBR25U32CO2YYVPZOMR5" localSheetId="13" hidden="1">#REF!</definedName>
    <definedName name="BExZQ37OVBR25U32CO2YYVPZOMR5" localSheetId="14" hidden="1">#REF!</definedName>
    <definedName name="BExZQ37OVBR25U32CO2YYVPZOMR5" localSheetId="16" hidden="1">#REF!</definedName>
    <definedName name="BExZQ37OVBR25U32CO2YYVPZOMR5" localSheetId="15" hidden="1">#REF!</definedName>
    <definedName name="BExZQ37OVBR25U32CO2YYVPZOMR5" localSheetId="18" hidden="1">#REF!</definedName>
    <definedName name="BExZQ37OVBR25U32CO2YYVPZOMR5" localSheetId="17" hidden="1">#REF!</definedName>
    <definedName name="BExZQ37OVBR25U32CO2YYVPZOMR5" localSheetId="2" hidden="1">#REF!</definedName>
    <definedName name="BExZQ37OVBR25U32CO2YYVPZOMR5" localSheetId="0" hidden="1">#REF!</definedName>
    <definedName name="BExZQ37OVBR25U32CO2YYVPZOMR5" hidden="1">#REF!</definedName>
    <definedName name="BExZQ3NT7H06VO0AR48WHZULZB93" localSheetId="5" hidden="1">#REF!</definedName>
    <definedName name="BExZQ3NT7H06VO0AR48WHZULZB93" localSheetId="9" hidden="1">#REF!</definedName>
    <definedName name="BExZQ3NT7H06VO0AR48WHZULZB93" localSheetId="6" hidden="1">#REF!</definedName>
    <definedName name="BExZQ3NT7H06VO0AR48WHZULZB93" localSheetId="10" hidden="1">#REF!</definedName>
    <definedName name="BExZQ3NT7H06VO0AR48WHZULZB93" localSheetId="13" hidden="1">#REF!</definedName>
    <definedName name="BExZQ3NT7H06VO0AR48WHZULZB93" localSheetId="14" hidden="1">#REF!</definedName>
    <definedName name="BExZQ3NT7H06VO0AR48WHZULZB93" localSheetId="16" hidden="1">#REF!</definedName>
    <definedName name="BExZQ3NT7H06VO0AR48WHZULZB93" localSheetId="15" hidden="1">#REF!</definedName>
    <definedName name="BExZQ3NT7H06VO0AR48WHZULZB93" localSheetId="18" hidden="1">#REF!</definedName>
    <definedName name="BExZQ3NT7H06VO0AR48WHZULZB93" localSheetId="17" hidden="1">#REF!</definedName>
    <definedName name="BExZQ3NT7H06VO0AR48WHZULZB93" localSheetId="2" hidden="1">#REF!</definedName>
    <definedName name="BExZQ3NT7H06VO0AR48WHZULZB93" localSheetId="0" hidden="1">#REF!</definedName>
    <definedName name="BExZQ3NT7H06VO0AR48WHZULZB93" hidden="1">#REF!</definedName>
    <definedName name="BExZQ5RCYU1R0DUT1MFN99S1C408" localSheetId="5" hidden="1">#REF!</definedName>
    <definedName name="BExZQ5RCYU1R0DUT1MFN99S1C408" localSheetId="9" hidden="1">#REF!</definedName>
    <definedName name="BExZQ5RCYU1R0DUT1MFN99S1C408" localSheetId="6" hidden="1">#REF!</definedName>
    <definedName name="BExZQ5RCYU1R0DUT1MFN99S1C408" localSheetId="10" hidden="1">#REF!</definedName>
    <definedName name="BExZQ5RCYU1R0DUT1MFN99S1C408" localSheetId="13" hidden="1">#REF!</definedName>
    <definedName name="BExZQ5RCYU1R0DUT1MFN99S1C408" localSheetId="14" hidden="1">#REF!</definedName>
    <definedName name="BExZQ5RCYU1R0DUT1MFN99S1C408" localSheetId="16" hidden="1">#REF!</definedName>
    <definedName name="BExZQ5RCYU1R0DUT1MFN99S1C408" localSheetId="15" hidden="1">#REF!</definedName>
    <definedName name="BExZQ5RCYU1R0DUT1MFN99S1C408" localSheetId="18" hidden="1">#REF!</definedName>
    <definedName name="BExZQ5RCYU1R0DUT1MFN99S1C408" localSheetId="17" hidden="1">#REF!</definedName>
    <definedName name="BExZQ5RCYU1R0DUT1MFN99S1C408" localSheetId="2" hidden="1">#REF!</definedName>
    <definedName name="BExZQ5RCYU1R0DUT1MFN99S1C408" localSheetId="0" hidden="1">#REF!</definedName>
    <definedName name="BExZQ5RCYU1R0DUT1MFN99S1C408" hidden="1">#REF!</definedName>
    <definedName name="BExZQ7PJU07SEJMDX18U9YVDC2GU" localSheetId="5" hidden="1">#REF!</definedName>
    <definedName name="BExZQ7PJU07SEJMDX18U9YVDC2GU" localSheetId="9" hidden="1">#REF!</definedName>
    <definedName name="BExZQ7PJU07SEJMDX18U9YVDC2GU" localSheetId="6" hidden="1">#REF!</definedName>
    <definedName name="BExZQ7PJU07SEJMDX18U9YVDC2GU" localSheetId="10" hidden="1">#REF!</definedName>
    <definedName name="BExZQ7PJU07SEJMDX18U9YVDC2GU" localSheetId="13" hidden="1">#REF!</definedName>
    <definedName name="BExZQ7PJU07SEJMDX18U9YVDC2GU" localSheetId="14" hidden="1">#REF!</definedName>
    <definedName name="BExZQ7PJU07SEJMDX18U9YVDC2GU" localSheetId="16" hidden="1">#REF!</definedName>
    <definedName name="BExZQ7PJU07SEJMDX18U9YVDC2GU" localSheetId="15" hidden="1">#REF!</definedName>
    <definedName name="BExZQ7PJU07SEJMDX18U9YVDC2GU" localSheetId="18" hidden="1">#REF!</definedName>
    <definedName name="BExZQ7PJU07SEJMDX18U9YVDC2GU" localSheetId="17" hidden="1">#REF!</definedName>
    <definedName name="BExZQ7PJU07SEJMDX18U9YVDC2GU" localSheetId="2" hidden="1">#REF!</definedName>
    <definedName name="BExZQ7PJU07SEJMDX18U9YVDC2GU" localSheetId="0" hidden="1">#REF!</definedName>
    <definedName name="BExZQ7PJU07SEJMDX18U9YVDC2GU" hidden="1">#REF!</definedName>
    <definedName name="BExZQAJXQ5IJ5RB71EDSPGTRO5HC" localSheetId="5" hidden="1">#REF!</definedName>
    <definedName name="BExZQAJXQ5IJ5RB71EDSPGTRO5HC" localSheetId="9" hidden="1">#REF!</definedName>
    <definedName name="BExZQAJXQ5IJ5RB71EDSPGTRO5HC" localSheetId="6" hidden="1">#REF!</definedName>
    <definedName name="BExZQAJXQ5IJ5RB71EDSPGTRO5HC" localSheetId="10" hidden="1">#REF!</definedName>
    <definedName name="BExZQAJXQ5IJ5RB71EDSPGTRO5HC" localSheetId="13" hidden="1">#REF!</definedName>
    <definedName name="BExZQAJXQ5IJ5RB71EDSPGTRO5HC" localSheetId="14" hidden="1">#REF!</definedName>
    <definedName name="BExZQAJXQ5IJ5RB71EDSPGTRO5HC" localSheetId="16" hidden="1">#REF!</definedName>
    <definedName name="BExZQAJXQ5IJ5RB71EDSPGTRO5HC" localSheetId="15" hidden="1">#REF!</definedName>
    <definedName name="BExZQAJXQ5IJ5RB71EDSPGTRO5HC" localSheetId="18" hidden="1">#REF!</definedName>
    <definedName name="BExZQAJXQ5IJ5RB71EDSPGTRO5HC" localSheetId="17" hidden="1">#REF!</definedName>
    <definedName name="BExZQAJXQ5IJ5RB71EDSPGTRO5HC" localSheetId="2" hidden="1">#REF!</definedName>
    <definedName name="BExZQAJXQ5IJ5RB71EDSPGTRO5HC" localSheetId="0" hidden="1">#REF!</definedName>
    <definedName name="BExZQAJXQ5IJ5RB71EDSPGTRO5HC" hidden="1">#REF!</definedName>
    <definedName name="BExZQBLTKPF3O4MCH6L4LE544FQB" localSheetId="5" hidden="1">#REF!</definedName>
    <definedName name="BExZQBLTKPF3O4MCH6L4LE544FQB" localSheetId="9" hidden="1">#REF!</definedName>
    <definedName name="BExZQBLTKPF3O4MCH6L4LE544FQB" localSheetId="6" hidden="1">#REF!</definedName>
    <definedName name="BExZQBLTKPF3O4MCH6L4LE544FQB" localSheetId="10" hidden="1">#REF!</definedName>
    <definedName name="BExZQBLTKPF3O4MCH6L4LE544FQB" localSheetId="13" hidden="1">#REF!</definedName>
    <definedName name="BExZQBLTKPF3O4MCH6L4LE544FQB" localSheetId="14" hidden="1">#REF!</definedName>
    <definedName name="BExZQBLTKPF3O4MCH6L4LE544FQB" localSheetId="16" hidden="1">#REF!</definedName>
    <definedName name="BExZQBLTKPF3O4MCH6L4LE544FQB" localSheetId="15" hidden="1">#REF!</definedName>
    <definedName name="BExZQBLTKPF3O4MCH6L4LE544FQB" localSheetId="18" hidden="1">#REF!</definedName>
    <definedName name="BExZQBLTKPF3O4MCH6L4LE544FQB" localSheetId="17" hidden="1">#REF!</definedName>
    <definedName name="BExZQBLTKPF3O4MCH6L4LE544FQB" localSheetId="2" hidden="1">#REF!</definedName>
    <definedName name="BExZQBLTKPF3O4MCH6L4LE544FQB" localSheetId="0" hidden="1">#REF!</definedName>
    <definedName name="BExZQBLTKPF3O4MCH6L4LE544FQB" hidden="1">#REF!</definedName>
    <definedName name="BExZQIHTGHK7OOI2Y2PN3JYBY82I" localSheetId="5" hidden="1">#REF!</definedName>
    <definedName name="BExZQIHTGHK7OOI2Y2PN3JYBY82I" localSheetId="9" hidden="1">#REF!</definedName>
    <definedName name="BExZQIHTGHK7OOI2Y2PN3JYBY82I" localSheetId="6" hidden="1">#REF!</definedName>
    <definedName name="BExZQIHTGHK7OOI2Y2PN3JYBY82I" localSheetId="10" hidden="1">#REF!</definedName>
    <definedName name="BExZQIHTGHK7OOI2Y2PN3JYBY82I" localSheetId="13" hidden="1">#REF!</definedName>
    <definedName name="BExZQIHTGHK7OOI2Y2PN3JYBY82I" localSheetId="14" hidden="1">#REF!</definedName>
    <definedName name="BExZQIHTGHK7OOI2Y2PN3JYBY82I" localSheetId="16" hidden="1">#REF!</definedName>
    <definedName name="BExZQIHTGHK7OOI2Y2PN3JYBY82I" localSheetId="15" hidden="1">#REF!</definedName>
    <definedName name="BExZQIHTGHK7OOI2Y2PN3JYBY82I" localSheetId="18" hidden="1">#REF!</definedName>
    <definedName name="BExZQIHTGHK7OOI2Y2PN3JYBY82I" localSheetId="17" hidden="1">#REF!</definedName>
    <definedName name="BExZQIHTGHK7OOI2Y2PN3JYBY82I" localSheetId="2" hidden="1">#REF!</definedName>
    <definedName name="BExZQIHTGHK7OOI2Y2PN3JYBY82I" localSheetId="0" hidden="1">#REF!</definedName>
    <definedName name="BExZQIHTGHK7OOI2Y2PN3JYBY82I" hidden="1">#REF!</definedName>
    <definedName name="BExZQJJMGU5MHQOILGXGJPAQI5XI" localSheetId="5" hidden="1">#REF!</definedName>
    <definedName name="BExZQJJMGU5MHQOILGXGJPAQI5XI" localSheetId="9" hidden="1">#REF!</definedName>
    <definedName name="BExZQJJMGU5MHQOILGXGJPAQI5XI" localSheetId="6" hidden="1">#REF!</definedName>
    <definedName name="BExZQJJMGU5MHQOILGXGJPAQI5XI" localSheetId="10" hidden="1">#REF!</definedName>
    <definedName name="BExZQJJMGU5MHQOILGXGJPAQI5XI" localSheetId="13" hidden="1">#REF!</definedName>
    <definedName name="BExZQJJMGU5MHQOILGXGJPAQI5XI" localSheetId="14" hidden="1">#REF!</definedName>
    <definedName name="BExZQJJMGU5MHQOILGXGJPAQI5XI" localSheetId="16" hidden="1">#REF!</definedName>
    <definedName name="BExZQJJMGU5MHQOILGXGJPAQI5XI" localSheetId="15" hidden="1">#REF!</definedName>
    <definedName name="BExZQJJMGU5MHQOILGXGJPAQI5XI" localSheetId="18" hidden="1">#REF!</definedName>
    <definedName name="BExZQJJMGU5MHQOILGXGJPAQI5XI" localSheetId="17" hidden="1">#REF!</definedName>
    <definedName name="BExZQJJMGU5MHQOILGXGJPAQI5XI" localSheetId="2" hidden="1">#REF!</definedName>
    <definedName name="BExZQJJMGU5MHQOILGXGJPAQI5XI" localSheetId="0" hidden="1">#REF!</definedName>
    <definedName name="BExZQJJMGU5MHQOILGXGJPAQI5XI" hidden="1">#REF!</definedName>
    <definedName name="BExZQL1M2EX5YEQBMNQKVD747N3I" localSheetId="5" hidden="1">#REF!</definedName>
    <definedName name="BExZQL1M2EX5YEQBMNQKVD747N3I" localSheetId="9" hidden="1">#REF!</definedName>
    <definedName name="BExZQL1M2EX5YEQBMNQKVD747N3I" localSheetId="6" hidden="1">#REF!</definedName>
    <definedName name="BExZQL1M2EX5YEQBMNQKVD747N3I" localSheetId="10" hidden="1">#REF!</definedName>
    <definedName name="BExZQL1M2EX5YEQBMNQKVD747N3I" localSheetId="13" hidden="1">#REF!</definedName>
    <definedName name="BExZQL1M2EX5YEQBMNQKVD747N3I" localSheetId="14" hidden="1">#REF!</definedName>
    <definedName name="BExZQL1M2EX5YEQBMNQKVD747N3I" localSheetId="16" hidden="1">#REF!</definedName>
    <definedName name="BExZQL1M2EX5YEQBMNQKVD747N3I" localSheetId="15" hidden="1">#REF!</definedName>
    <definedName name="BExZQL1M2EX5YEQBMNQKVD747N3I" localSheetId="18" hidden="1">#REF!</definedName>
    <definedName name="BExZQL1M2EX5YEQBMNQKVD747N3I" localSheetId="17" hidden="1">#REF!</definedName>
    <definedName name="BExZQL1M2EX5YEQBMNQKVD747N3I" localSheetId="2" hidden="1">#REF!</definedName>
    <definedName name="BExZQL1M2EX5YEQBMNQKVD747N3I" localSheetId="0" hidden="1">#REF!</definedName>
    <definedName name="BExZQL1M2EX5YEQBMNQKVD747N3I" hidden="1">#REF!</definedName>
    <definedName name="BExZQPDYUBJL0C1OME996KHU23N5" localSheetId="5" hidden="1">#REF!</definedName>
    <definedName name="BExZQPDYUBJL0C1OME996KHU23N5" localSheetId="9" hidden="1">#REF!</definedName>
    <definedName name="BExZQPDYUBJL0C1OME996KHU23N5" localSheetId="6" hidden="1">#REF!</definedName>
    <definedName name="BExZQPDYUBJL0C1OME996KHU23N5" localSheetId="10" hidden="1">#REF!</definedName>
    <definedName name="BExZQPDYUBJL0C1OME996KHU23N5" localSheetId="13" hidden="1">#REF!</definedName>
    <definedName name="BExZQPDYUBJL0C1OME996KHU23N5" localSheetId="14" hidden="1">#REF!</definedName>
    <definedName name="BExZQPDYUBJL0C1OME996KHU23N5" localSheetId="16" hidden="1">#REF!</definedName>
    <definedName name="BExZQPDYUBJL0C1OME996KHU23N5" localSheetId="15" hidden="1">#REF!</definedName>
    <definedName name="BExZQPDYUBJL0C1OME996KHU23N5" localSheetId="18" hidden="1">#REF!</definedName>
    <definedName name="BExZQPDYUBJL0C1OME996KHU23N5" localSheetId="17" hidden="1">#REF!</definedName>
    <definedName name="BExZQPDYUBJL0C1OME996KHU23N5" localSheetId="2" hidden="1">#REF!</definedName>
    <definedName name="BExZQPDYUBJL0C1OME996KHU23N5" localSheetId="0" hidden="1">#REF!</definedName>
    <definedName name="BExZQPDYUBJL0C1OME996KHU23N5" hidden="1">#REF!</definedName>
    <definedName name="BExZQXBYEBN28QUH1KOVW6KKA5UM" localSheetId="5" hidden="1">#REF!</definedName>
    <definedName name="BExZQXBYEBN28QUH1KOVW6KKA5UM" localSheetId="9" hidden="1">#REF!</definedName>
    <definedName name="BExZQXBYEBN28QUH1KOVW6KKA5UM" localSheetId="6" hidden="1">#REF!</definedName>
    <definedName name="BExZQXBYEBN28QUH1KOVW6KKA5UM" localSheetId="10" hidden="1">#REF!</definedName>
    <definedName name="BExZQXBYEBN28QUH1KOVW6KKA5UM" localSheetId="13" hidden="1">#REF!</definedName>
    <definedName name="BExZQXBYEBN28QUH1KOVW6KKA5UM" localSheetId="14" hidden="1">#REF!</definedName>
    <definedName name="BExZQXBYEBN28QUH1KOVW6KKA5UM" localSheetId="16" hidden="1">#REF!</definedName>
    <definedName name="BExZQXBYEBN28QUH1KOVW6KKA5UM" localSheetId="15" hidden="1">#REF!</definedName>
    <definedName name="BExZQXBYEBN28QUH1KOVW6KKA5UM" localSheetId="18" hidden="1">#REF!</definedName>
    <definedName name="BExZQXBYEBN28QUH1KOVW6KKA5UM" localSheetId="17" hidden="1">#REF!</definedName>
    <definedName name="BExZQXBYEBN28QUH1KOVW6KKA5UM" localSheetId="2" hidden="1">#REF!</definedName>
    <definedName name="BExZQXBYEBN28QUH1KOVW6KKA5UM" localSheetId="0" hidden="1">#REF!</definedName>
    <definedName name="BExZQXBYEBN28QUH1KOVW6KKA5UM" hidden="1">#REF!</definedName>
    <definedName name="BExZQZKT146WEN8FTVZ7Y5TSB8L5" localSheetId="5" hidden="1">#REF!</definedName>
    <definedName name="BExZQZKT146WEN8FTVZ7Y5TSB8L5" localSheetId="9" hidden="1">#REF!</definedName>
    <definedName name="BExZQZKT146WEN8FTVZ7Y5TSB8L5" localSheetId="6" hidden="1">#REF!</definedName>
    <definedName name="BExZQZKT146WEN8FTVZ7Y5TSB8L5" localSheetId="10" hidden="1">#REF!</definedName>
    <definedName name="BExZQZKT146WEN8FTVZ7Y5TSB8L5" localSheetId="13" hidden="1">#REF!</definedName>
    <definedName name="BExZQZKT146WEN8FTVZ7Y5TSB8L5" localSheetId="14" hidden="1">#REF!</definedName>
    <definedName name="BExZQZKT146WEN8FTVZ7Y5TSB8L5" localSheetId="16" hidden="1">#REF!</definedName>
    <definedName name="BExZQZKT146WEN8FTVZ7Y5TSB8L5" localSheetId="15" hidden="1">#REF!</definedName>
    <definedName name="BExZQZKT146WEN8FTVZ7Y5TSB8L5" localSheetId="18" hidden="1">#REF!</definedName>
    <definedName name="BExZQZKT146WEN8FTVZ7Y5TSB8L5" localSheetId="17" hidden="1">#REF!</definedName>
    <definedName name="BExZQZKT146WEN8FTVZ7Y5TSB8L5" localSheetId="2" hidden="1">#REF!</definedName>
    <definedName name="BExZQZKT146WEN8FTVZ7Y5TSB8L5" localSheetId="0" hidden="1">#REF!</definedName>
    <definedName name="BExZQZKT146WEN8FTVZ7Y5TSB8L5" hidden="1">#REF!</definedName>
    <definedName name="BExZR485AKBH93YZ08CMUC3WROED" localSheetId="5" hidden="1">#REF!</definedName>
    <definedName name="BExZR485AKBH93YZ08CMUC3WROED" localSheetId="9" hidden="1">#REF!</definedName>
    <definedName name="BExZR485AKBH93YZ08CMUC3WROED" localSheetId="6" hidden="1">#REF!</definedName>
    <definedName name="BExZR485AKBH93YZ08CMUC3WROED" localSheetId="10" hidden="1">#REF!</definedName>
    <definedName name="BExZR485AKBH93YZ08CMUC3WROED" localSheetId="13" hidden="1">#REF!</definedName>
    <definedName name="BExZR485AKBH93YZ08CMUC3WROED" localSheetId="14" hidden="1">#REF!</definedName>
    <definedName name="BExZR485AKBH93YZ08CMUC3WROED" localSheetId="16" hidden="1">#REF!</definedName>
    <definedName name="BExZR485AKBH93YZ08CMUC3WROED" localSheetId="15" hidden="1">#REF!</definedName>
    <definedName name="BExZR485AKBH93YZ08CMUC3WROED" localSheetId="18" hidden="1">#REF!</definedName>
    <definedName name="BExZR485AKBH93YZ08CMUC3WROED" localSheetId="17" hidden="1">#REF!</definedName>
    <definedName name="BExZR485AKBH93YZ08CMUC3WROED" localSheetId="2" hidden="1">#REF!</definedName>
    <definedName name="BExZR485AKBH93YZ08CMUC3WROED" localSheetId="0" hidden="1">#REF!</definedName>
    <definedName name="BExZR485AKBH93YZ08CMUC3WROED" hidden="1">#REF!</definedName>
    <definedName name="BExZR7TL98P2PPUVGIZYR5873DWW" localSheetId="5" hidden="1">#REF!</definedName>
    <definedName name="BExZR7TL98P2PPUVGIZYR5873DWW" localSheetId="9" hidden="1">#REF!</definedName>
    <definedName name="BExZR7TL98P2PPUVGIZYR5873DWW" localSheetId="6" hidden="1">#REF!</definedName>
    <definedName name="BExZR7TL98P2PPUVGIZYR5873DWW" localSheetId="10" hidden="1">#REF!</definedName>
    <definedName name="BExZR7TL98P2PPUVGIZYR5873DWW" localSheetId="13" hidden="1">#REF!</definedName>
    <definedName name="BExZR7TL98P2PPUVGIZYR5873DWW" localSheetId="14" hidden="1">#REF!</definedName>
    <definedName name="BExZR7TL98P2PPUVGIZYR5873DWW" localSheetId="16" hidden="1">#REF!</definedName>
    <definedName name="BExZR7TL98P2PPUVGIZYR5873DWW" localSheetId="15" hidden="1">#REF!</definedName>
    <definedName name="BExZR7TL98P2PPUVGIZYR5873DWW" localSheetId="18" hidden="1">#REF!</definedName>
    <definedName name="BExZR7TL98P2PPUVGIZYR5873DWW" localSheetId="17" hidden="1">#REF!</definedName>
    <definedName name="BExZR7TL98P2PPUVGIZYR5873DWW" localSheetId="2" hidden="1">#REF!</definedName>
    <definedName name="BExZR7TL98P2PPUVGIZYR5873DWW" localSheetId="0" hidden="1">#REF!</definedName>
    <definedName name="BExZR7TL98P2PPUVGIZYR5873DWW" hidden="1">#REF!</definedName>
    <definedName name="BExZRAYSYOXAM1PBW1EF6YAZ9RU3" localSheetId="5" hidden="1">#REF!</definedName>
    <definedName name="BExZRAYSYOXAM1PBW1EF6YAZ9RU3" localSheetId="9" hidden="1">#REF!</definedName>
    <definedName name="BExZRAYSYOXAM1PBW1EF6YAZ9RU3" localSheetId="6" hidden="1">#REF!</definedName>
    <definedName name="BExZRAYSYOXAM1PBW1EF6YAZ9RU3" localSheetId="10" hidden="1">#REF!</definedName>
    <definedName name="BExZRAYSYOXAM1PBW1EF6YAZ9RU3" localSheetId="13" hidden="1">#REF!</definedName>
    <definedName name="BExZRAYSYOXAM1PBW1EF6YAZ9RU3" localSheetId="14" hidden="1">#REF!</definedName>
    <definedName name="BExZRAYSYOXAM1PBW1EF6YAZ9RU3" localSheetId="16" hidden="1">#REF!</definedName>
    <definedName name="BExZRAYSYOXAM1PBW1EF6YAZ9RU3" localSheetId="15" hidden="1">#REF!</definedName>
    <definedName name="BExZRAYSYOXAM1PBW1EF6YAZ9RU3" localSheetId="18" hidden="1">#REF!</definedName>
    <definedName name="BExZRAYSYOXAM1PBW1EF6YAZ9RU3" localSheetId="17" hidden="1">#REF!</definedName>
    <definedName name="BExZRAYSYOXAM1PBW1EF6YAZ9RU3" localSheetId="2" hidden="1">#REF!</definedName>
    <definedName name="BExZRAYSYOXAM1PBW1EF6YAZ9RU3" localSheetId="0" hidden="1">#REF!</definedName>
    <definedName name="BExZRAYSYOXAM1PBW1EF6YAZ9RU3" hidden="1">#REF!</definedName>
    <definedName name="BExZRGD1603X5ACFALUUDKCD7X48" localSheetId="5" hidden="1">#REF!</definedName>
    <definedName name="BExZRGD1603X5ACFALUUDKCD7X48" localSheetId="9" hidden="1">#REF!</definedName>
    <definedName name="BExZRGD1603X5ACFALUUDKCD7X48" localSheetId="6" hidden="1">#REF!</definedName>
    <definedName name="BExZRGD1603X5ACFALUUDKCD7X48" localSheetId="10" hidden="1">#REF!</definedName>
    <definedName name="BExZRGD1603X5ACFALUUDKCD7X48" localSheetId="13" hidden="1">#REF!</definedName>
    <definedName name="BExZRGD1603X5ACFALUUDKCD7X48" localSheetId="14" hidden="1">#REF!</definedName>
    <definedName name="BExZRGD1603X5ACFALUUDKCD7X48" localSheetId="16" hidden="1">#REF!</definedName>
    <definedName name="BExZRGD1603X5ACFALUUDKCD7X48" localSheetId="15" hidden="1">#REF!</definedName>
    <definedName name="BExZRGD1603X5ACFALUUDKCD7X48" localSheetId="18" hidden="1">#REF!</definedName>
    <definedName name="BExZRGD1603X5ACFALUUDKCD7X48" localSheetId="17" hidden="1">#REF!</definedName>
    <definedName name="BExZRGD1603X5ACFALUUDKCD7X48" localSheetId="2" hidden="1">#REF!</definedName>
    <definedName name="BExZRGD1603X5ACFALUUDKCD7X48" localSheetId="0" hidden="1">#REF!</definedName>
    <definedName name="BExZRGD1603X5ACFALUUDKCD7X48" hidden="1">#REF!</definedName>
    <definedName name="BExZRMSYHFOP8FFWKKUSBHU85J81" localSheetId="5" hidden="1">#REF!</definedName>
    <definedName name="BExZRMSYHFOP8FFWKKUSBHU85J81" localSheetId="9" hidden="1">#REF!</definedName>
    <definedName name="BExZRMSYHFOP8FFWKKUSBHU85J81" localSheetId="6" hidden="1">#REF!</definedName>
    <definedName name="BExZRMSYHFOP8FFWKKUSBHU85J81" localSheetId="10" hidden="1">#REF!</definedName>
    <definedName name="BExZRMSYHFOP8FFWKKUSBHU85J81" localSheetId="13" hidden="1">#REF!</definedName>
    <definedName name="BExZRMSYHFOP8FFWKKUSBHU85J81" localSheetId="14" hidden="1">#REF!</definedName>
    <definedName name="BExZRMSYHFOP8FFWKKUSBHU85J81" localSheetId="16" hidden="1">#REF!</definedName>
    <definedName name="BExZRMSYHFOP8FFWKKUSBHU85J81" localSheetId="15" hidden="1">#REF!</definedName>
    <definedName name="BExZRMSYHFOP8FFWKKUSBHU85J81" localSheetId="18" hidden="1">#REF!</definedName>
    <definedName name="BExZRMSYHFOP8FFWKKUSBHU85J81" localSheetId="17" hidden="1">#REF!</definedName>
    <definedName name="BExZRMSYHFOP8FFWKKUSBHU85J81" localSheetId="2" hidden="1">#REF!</definedName>
    <definedName name="BExZRMSYHFOP8FFWKKUSBHU85J81" localSheetId="0" hidden="1">#REF!</definedName>
    <definedName name="BExZRMSYHFOP8FFWKKUSBHU85J81" hidden="1">#REF!</definedName>
    <definedName name="BExZRP1X6UVLN1UOLHH5VF4STP1O" localSheetId="5" hidden="1">#REF!</definedName>
    <definedName name="BExZRP1X6UVLN1UOLHH5VF4STP1O" localSheetId="9" hidden="1">#REF!</definedName>
    <definedName name="BExZRP1X6UVLN1UOLHH5VF4STP1O" localSheetId="6" hidden="1">#REF!</definedName>
    <definedName name="BExZRP1X6UVLN1UOLHH5VF4STP1O" localSheetId="10" hidden="1">#REF!</definedName>
    <definedName name="BExZRP1X6UVLN1UOLHH5VF4STP1O" localSheetId="13" hidden="1">#REF!</definedName>
    <definedName name="BExZRP1X6UVLN1UOLHH5VF4STP1O" localSheetId="14" hidden="1">#REF!</definedName>
    <definedName name="BExZRP1X6UVLN1UOLHH5VF4STP1O" localSheetId="16" hidden="1">#REF!</definedName>
    <definedName name="BExZRP1X6UVLN1UOLHH5VF4STP1O" localSheetId="15" hidden="1">#REF!</definedName>
    <definedName name="BExZRP1X6UVLN1UOLHH5VF4STP1O" localSheetId="18" hidden="1">#REF!</definedName>
    <definedName name="BExZRP1X6UVLN1UOLHH5VF4STP1O" localSheetId="17" hidden="1">#REF!</definedName>
    <definedName name="BExZRP1X6UVLN1UOLHH5VF4STP1O" localSheetId="2" hidden="1">#REF!</definedName>
    <definedName name="BExZRP1X6UVLN1UOLHH5VF4STP1O" localSheetId="0" hidden="1">#REF!</definedName>
    <definedName name="BExZRP1X6UVLN1UOLHH5VF4STP1O" hidden="1">#REF!</definedName>
    <definedName name="BExZRQ930U6OCYNV00CH5I0Q4LPE" localSheetId="5" hidden="1">#REF!</definedName>
    <definedName name="BExZRQ930U6OCYNV00CH5I0Q4LPE" localSheetId="9" hidden="1">#REF!</definedName>
    <definedName name="BExZRQ930U6OCYNV00CH5I0Q4LPE" localSheetId="6" hidden="1">#REF!</definedName>
    <definedName name="BExZRQ930U6OCYNV00CH5I0Q4LPE" localSheetId="10" hidden="1">#REF!</definedName>
    <definedName name="BExZRQ930U6OCYNV00CH5I0Q4LPE" localSheetId="13" hidden="1">#REF!</definedName>
    <definedName name="BExZRQ930U6OCYNV00CH5I0Q4LPE" localSheetId="14" hidden="1">#REF!</definedName>
    <definedName name="BExZRQ930U6OCYNV00CH5I0Q4LPE" localSheetId="16" hidden="1">#REF!</definedName>
    <definedName name="BExZRQ930U6OCYNV00CH5I0Q4LPE" localSheetId="15" hidden="1">#REF!</definedName>
    <definedName name="BExZRQ930U6OCYNV00CH5I0Q4LPE" localSheetId="18" hidden="1">#REF!</definedName>
    <definedName name="BExZRQ930U6OCYNV00CH5I0Q4LPE" localSheetId="17" hidden="1">#REF!</definedName>
    <definedName name="BExZRQ930U6OCYNV00CH5I0Q4LPE" localSheetId="2" hidden="1">#REF!</definedName>
    <definedName name="BExZRQ930U6OCYNV00CH5I0Q4LPE" localSheetId="0" hidden="1">#REF!</definedName>
    <definedName name="BExZRQ930U6OCYNV00CH5I0Q4LPE" hidden="1">#REF!</definedName>
    <definedName name="BExZRQP7JLKS45QOGATXS7MK5GUZ" localSheetId="5" hidden="1">#REF!</definedName>
    <definedName name="BExZRQP7JLKS45QOGATXS7MK5GUZ" localSheetId="9" hidden="1">#REF!</definedName>
    <definedName name="BExZRQP7JLKS45QOGATXS7MK5GUZ" localSheetId="6" hidden="1">#REF!</definedName>
    <definedName name="BExZRQP7JLKS45QOGATXS7MK5GUZ" localSheetId="10" hidden="1">#REF!</definedName>
    <definedName name="BExZRQP7JLKS45QOGATXS7MK5GUZ" localSheetId="13" hidden="1">#REF!</definedName>
    <definedName name="BExZRQP7JLKS45QOGATXS7MK5GUZ" localSheetId="14" hidden="1">#REF!</definedName>
    <definedName name="BExZRQP7JLKS45QOGATXS7MK5GUZ" localSheetId="16" hidden="1">#REF!</definedName>
    <definedName name="BExZRQP7JLKS45QOGATXS7MK5GUZ" localSheetId="15" hidden="1">#REF!</definedName>
    <definedName name="BExZRQP7JLKS45QOGATXS7MK5GUZ" localSheetId="18" hidden="1">#REF!</definedName>
    <definedName name="BExZRQP7JLKS45QOGATXS7MK5GUZ" localSheetId="17" hidden="1">#REF!</definedName>
    <definedName name="BExZRQP7JLKS45QOGATXS7MK5GUZ" localSheetId="2" hidden="1">#REF!</definedName>
    <definedName name="BExZRQP7JLKS45QOGATXS7MK5GUZ" localSheetId="0" hidden="1">#REF!</definedName>
    <definedName name="BExZRQP7JLKS45QOGATXS7MK5GUZ" hidden="1">#REF!</definedName>
    <definedName name="BExZRW8W514W8OZ72YBONYJ64GXF" localSheetId="5" hidden="1">#REF!</definedName>
    <definedName name="BExZRW8W514W8OZ72YBONYJ64GXF" localSheetId="9" hidden="1">#REF!</definedName>
    <definedName name="BExZRW8W514W8OZ72YBONYJ64GXF" localSheetId="6" hidden="1">#REF!</definedName>
    <definedName name="BExZRW8W514W8OZ72YBONYJ64GXF" localSheetId="10" hidden="1">#REF!</definedName>
    <definedName name="BExZRW8W514W8OZ72YBONYJ64GXF" localSheetId="13" hidden="1">#REF!</definedName>
    <definedName name="BExZRW8W514W8OZ72YBONYJ64GXF" localSheetId="14" hidden="1">#REF!</definedName>
    <definedName name="BExZRW8W514W8OZ72YBONYJ64GXF" localSheetId="16" hidden="1">#REF!</definedName>
    <definedName name="BExZRW8W514W8OZ72YBONYJ64GXF" localSheetId="15" hidden="1">#REF!</definedName>
    <definedName name="BExZRW8W514W8OZ72YBONYJ64GXF" localSheetId="18" hidden="1">#REF!</definedName>
    <definedName name="BExZRW8W514W8OZ72YBONYJ64GXF" localSheetId="17" hidden="1">#REF!</definedName>
    <definedName name="BExZRW8W514W8OZ72YBONYJ64GXF" localSheetId="2" hidden="1">#REF!</definedName>
    <definedName name="BExZRW8W514W8OZ72YBONYJ64GXF" localSheetId="0" hidden="1">#REF!</definedName>
    <definedName name="BExZRW8W514W8OZ72YBONYJ64GXF" hidden="1">#REF!</definedName>
    <definedName name="BExZRWJP2BUVFJPO8U8ATQEP0LZU" localSheetId="5" hidden="1">#REF!</definedName>
    <definedName name="BExZRWJP2BUVFJPO8U8ATQEP0LZU" localSheetId="9" hidden="1">#REF!</definedName>
    <definedName name="BExZRWJP2BUVFJPO8U8ATQEP0LZU" localSheetId="6" hidden="1">#REF!</definedName>
    <definedName name="BExZRWJP2BUVFJPO8U8ATQEP0LZU" localSheetId="10" hidden="1">#REF!</definedName>
    <definedName name="BExZRWJP2BUVFJPO8U8ATQEP0LZU" localSheetId="13" hidden="1">#REF!</definedName>
    <definedName name="BExZRWJP2BUVFJPO8U8ATQEP0LZU" localSheetId="14" hidden="1">#REF!</definedName>
    <definedName name="BExZRWJP2BUVFJPO8U8ATQEP0LZU" localSheetId="16" hidden="1">#REF!</definedName>
    <definedName name="BExZRWJP2BUVFJPO8U8ATQEP0LZU" localSheetId="15" hidden="1">#REF!</definedName>
    <definedName name="BExZRWJP2BUVFJPO8U8ATQEP0LZU" localSheetId="18" hidden="1">#REF!</definedName>
    <definedName name="BExZRWJP2BUVFJPO8U8ATQEP0LZU" localSheetId="17" hidden="1">#REF!</definedName>
    <definedName name="BExZRWJP2BUVFJPO8U8ATQEP0LZU" localSheetId="2" hidden="1">#REF!</definedName>
    <definedName name="BExZRWJP2BUVFJPO8U8ATQEP0LZU" localSheetId="0" hidden="1">#REF!</definedName>
    <definedName name="BExZRWJP2BUVFJPO8U8ATQEP0LZU" hidden="1">#REF!</definedName>
    <definedName name="BExZSI9USDLZAN8LI8M4YYQL24GZ" localSheetId="5" hidden="1">#REF!</definedName>
    <definedName name="BExZSI9USDLZAN8LI8M4YYQL24GZ" localSheetId="9" hidden="1">#REF!</definedName>
    <definedName name="BExZSI9USDLZAN8LI8M4YYQL24GZ" localSheetId="6" hidden="1">#REF!</definedName>
    <definedName name="BExZSI9USDLZAN8LI8M4YYQL24GZ" localSheetId="10" hidden="1">#REF!</definedName>
    <definedName name="BExZSI9USDLZAN8LI8M4YYQL24GZ" localSheetId="13" hidden="1">#REF!</definedName>
    <definedName name="BExZSI9USDLZAN8LI8M4YYQL24GZ" localSheetId="14" hidden="1">#REF!</definedName>
    <definedName name="BExZSI9USDLZAN8LI8M4YYQL24GZ" localSheetId="16" hidden="1">#REF!</definedName>
    <definedName name="BExZSI9USDLZAN8LI8M4YYQL24GZ" localSheetId="15" hidden="1">#REF!</definedName>
    <definedName name="BExZSI9USDLZAN8LI8M4YYQL24GZ" localSheetId="18" hidden="1">#REF!</definedName>
    <definedName name="BExZSI9USDLZAN8LI8M4YYQL24GZ" localSheetId="17" hidden="1">#REF!</definedName>
    <definedName name="BExZSI9USDLZAN8LI8M4YYQL24GZ" localSheetId="2" hidden="1">#REF!</definedName>
    <definedName name="BExZSI9USDLZAN8LI8M4YYQL24GZ" localSheetId="0" hidden="1">#REF!</definedName>
    <definedName name="BExZSI9USDLZAN8LI8M4YYQL24GZ" hidden="1">#REF!</definedName>
    <definedName name="BExZSLKO175YAM0RMMZH1FPXL4V2" localSheetId="5" hidden="1">#REF!</definedName>
    <definedName name="BExZSLKO175YAM0RMMZH1FPXL4V2" localSheetId="9" hidden="1">#REF!</definedName>
    <definedName name="BExZSLKO175YAM0RMMZH1FPXL4V2" localSheetId="6" hidden="1">#REF!</definedName>
    <definedName name="BExZSLKO175YAM0RMMZH1FPXL4V2" localSheetId="10" hidden="1">#REF!</definedName>
    <definedName name="BExZSLKO175YAM0RMMZH1FPXL4V2" localSheetId="13" hidden="1">#REF!</definedName>
    <definedName name="BExZSLKO175YAM0RMMZH1FPXL4V2" localSheetId="14" hidden="1">#REF!</definedName>
    <definedName name="BExZSLKO175YAM0RMMZH1FPXL4V2" localSheetId="16" hidden="1">#REF!</definedName>
    <definedName name="BExZSLKO175YAM0RMMZH1FPXL4V2" localSheetId="15" hidden="1">#REF!</definedName>
    <definedName name="BExZSLKO175YAM0RMMZH1FPXL4V2" localSheetId="18" hidden="1">#REF!</definedName>
    <definedName name="BExZSLKO175YAM0RMMZH1FPXL4V2" localSheetId="17" hidden="1">#REF!</definedName>
    <definedName name="BExZSLKO175YAM0RMMZH1FPXL4V2" localSheetId="2" hidden="1">#REF!</definedName>
    <definedName name="BExZSLKO175YAM0RMMZH1FPXL4V2" localSheetId="0" hidden="1">#REF!</definedName>
    <definedName name="BExZSLKO175YAM0RMMZH1FPXL4V2" hidden="1">#REF!</definedName>
    <definedName name="BExZSS0LA2JY4ZLJ1Z5YCMLJJZCH" localSheetId="5" hidden="1">#REF!</definedName>
    <definedName name="BExZSS0LA2JY4ZLJ1Z5YCMLJJZCH" localSheetId="9" hidden="1">#REF!</definedName>
    <definedName name="BExZSS0LA2JY4ZLJ1Z5YCMLJJZCH" localSheetId="6" hidden="1">#REF!</definedName>
    <definedName name="BExZSS0LA2JY4ZLJ1Z5YCMLJJZCH" localSheetId="10" hidden="1">#REF!</definedName>
    <definedName name="BExZSS0LA2JY4ZLJ1Z5YCMLJJZCH" localSheetId="13" hidden="1">#REF!</definedName>
    <definedName name="BExZSS0LA2JY4ZLJ1Z5YCMLJJZCH" localSheetId="14" hidden="1">#REF!</definedName>
    <definedName name="BExZSS0LA2JY4ZLJ1Z5YCMLJJZCH" localSheetId="16" hidden="1">#REF!</definedName>
    <definedName name="BExZSS0LA2JY4ZLJ1Z5YCMLJJZCH" localSheetId="15" hidden="1">#REF!</definedName>
    <definedName name="BExZSS0LA2JY4ZLJ1Z5YCMLJJZCH" localSheetId="18" hidden="1">#REF!</definedName>
    <definedName name="BExZSS0LA2JY4ZLJ1Z5YCMLJJZCH" localSheetId="17" hidden="1">#REF!</definedName>
    <definedName name="BExZSS0LA2JY4ZLJ1Z5YCMLJJZCH" localSheetId="2" hidden="1">#REF!</definedName>
    <definedName name="BExZSS0LA2JY4ZLJ1Z5YCMLJJZCH" localSheetId="0" hidden="1">#REF!</definedName>
    <definedName name="BExZSS0LA2JY4ZLJ1Z5YCMLJJZCH" hidden="1">#REF!</definedName>
    <definedName name="BExZSTNUWCRNCL22SMKXKFSLCJ0O" localSheetId="5" hidden="1">#REF!</definedName>
    <definedName name="BExZSTNUWCRNCL22SMKXKFSLCJ0O" localSheetId="9" hidden="1">#REF!</definedName>
    <definedName name="BExZSTNUWCRNCL22SMKXKFSLCJ0O" localSheetId="6" hidden="1">#REF!</definedName>
    <definedName name="BExZSTNUWCRNCL22SMKXKFSLCJ0O" localSheetId="10" hidden="1">#REF!</definedName>
    <definedName name="BExZSTNUWCRNCL22SMKXKFSLCJ0O" localSheetId="13" hidden="1">#REF!</definedName>
    <definedName name="BExZSTNUWCRNCL22SMKXKFSLCJ0O" localSheetId="14" hidden="1">#REF!</definedName>
    <definedName name="BExZSTNUWCRNCL22SMKXKFSLCJ0O" localSheetId="16" hidden="1">#REF!</definedName>
    <definedName name="BExZSTNUWCRNCL22SMKXKFSLCJ0O" localSheetId="15" hidden="1">#REF!</definedName>
    <definedName name="BExZSTNUWCRNCL22SMKXKFSLCJ0O" localSheetId="18" hidden="1">#REF!</definedName>
    <definedName name="BExZSTNUWCRNCL22SMKXKFSLCJ0O" localSheetId="17" hidden="1">#REF!</definedName>
    <definedName name="BExZSTNUWCRNCL22SMKXKFSLCJ0O" localSheetId="2" hidden="1">#REF!</definedName>
    <definedName name="BExZSTNUWCRNCL22SMKXKFSLCJ0O" localSheetId="0" hidden="1">#REF!</definedName>
    <definedName name="BExZSTNUWCRNCL22SMKXKFSLCJ0O" hidden="1">#REF!</definedName>
    <definedName name="BExZSYRA4NR7K6RLC3I81QSG5SQR" localSheetId="5" hidden="1">#REF!</definedName>
    <definedName name="BExZSYRA4NR7K6RLC3I81QSG5SQR" localSheetId="9" hidden="1">#REF!</definedName>
    <definedName name="BExZSYRA4NR7K6RLC3I81QSG5SQR" localSheetId="6" hidden="1">#REF!</definedName>
    <definedName name="BExZSYRA4NR7K6RLC3I81QSG5SQR" localSheetId="10" hidden="1">#REF!</definedName>
    <definedName name="BExZSYRA4NR7K6RLC3I81QSG5SQR" localSheetId="16" hidden="1">#REF!</definedName>
    <definedName name="BExZSYRA4NR7K6RLC3I81QSG5SQR" localSheetId="15" hidden="1">#REF!</definedName>
    <definedName name="BExZSYRA4NR7K6RLC3I81QSG5SQR" localSheetId="18" hidden="1">#REF!</definedName>
    <definedName name="BExZSYRA4NR7K6RLC3I81QSG5SQR" localSheetId="17" hidden="1">#REF!</definedName>
    <definedName name="BExZSYRA4NR7K6RLC3I81QSG5SQR" localSheetId="2" hidden="1">#REF!</definedName>
    <definedName name="BExZSYRA4NR7K6RLC3I81QSG5SQR" localSheetId="0" hidden="1">#REF!</definedName>
    <definedName name="BExZSYRA4NR7K6RLC3I81QSG5SQR" hidden="1">#REF!</definedName>
    <definedName name="BExZT6JSZ8CBS0SB3T07N3LMAX7M" localSheetId="5" hidden="1">#REF!</definedName>
    <definedName name="BExZT6JSZ8CBS0SB3T07N3LMAX7M" localSheetId="9" hidden="1">#REF!</definedName>
    <definedName name="BExZT6JSZ8CBS0SB3T07N3LMAX7M" localSheetId="6" hidden="1">#REF!</definedName>
    <definedName name="BExZT6JSZ8CBS0SB3T07N3LMAX7M" localSheetId="10" hidden="1">#REF!</definedName>
    <definedName name="BExZT6JSZ8CBS0SB3T07N3LMAX7M" localSheetId="13" hidden="1">#REF!</definedName>
    <definedName name="BExZT6JSZ8CBS0SB3T07N3LMAX7M" localSheetId="14" hidden="1">#REF!</definedName>
    <definedName name="BExZT6JSZ8CBS0SB3T07N3LMAX7M" localSheetId="16" hidden="1">#REF!</definedName>
    <definedName name="BExZT6JSZ8CBS0SB3T07N3LMAX7M" localSheetId="15" hidden="1">#REF!</definedName>
    <definedName name="BExZT6JSZ8CBS0SB3T07N3LMAX7M" localSheetId="18" hidden="1">#REF!</definedName>
    <definedName name="BExZT6JSZ8CBS0SB3T07N3LMAX7M" localSheetId="17" hidden="1">#REF!</definedName>
    <definedName name="BExZT6JSZ8CBS0SB3T07N3LMAX7M" localSheetId="2" hidden="1">#REF!</definedName>
    <definedName name="BExZT6JSZ8CBS0SB3T07N3LMAX7M" localSheetId="0" hidden="1">#REF!</definedName>
    <definedName name="BExZT6JSZ8CBS0SB3T07N3LMAX7M" hidden="1">#REF!</definedName>
    <definedName name="BExZTAQV2QVSZY5Y3VCCWUBSBW9P" localSheetId="5" hidden="1">#REF!</definedName>
    <definedName name="BExZTAQV2QVSZY5Y3VCCWUBSBW9P" localSheetId="9" hidden="1">#REF!</definedName>
    <definedName name="BExZTAQV2QVSZY5Y3VCCWUBSBW9P" localSheetId="6" hidden="1">#REF!</definedName>
    <definedName name="BExZTAQV2QVSZY5Y3VCCWUBSBW9P" localSheetId="10" hidden="1">#REF!</definedName>
    <definedName name="BExZTAQV2QVSZY5Y3VCCWUBSBW9P" localSheetId="13" hidden="1">#REF!</definedName>
    <definedName name="BExZTAQV2QVSZY5Y3VCCWUBSBW9P" localSheetId="14" hidden="1">#REF!</definedName>
    <definedName name="BExZTAQV2QVSZY5Y3VCCWUBSBW9P" localSheetId="16" hidden="1">#REF!</definedName>
    <definedName name="BExZTAQV2QVSZY5Y3VCCWUBSBW9P" localSheetId="15" hidden="1">#REF!</definedName>
    <definedName name="BExZTAQV2QVSZY5Y3VCCWUBSBW9P" localSheetId="18" hidden="1">#REF!</definedName>
    <definedName name="BExZTAQV2QVSZY5Y3VCCWUBSBW9P" localSheetId="17" hidden="1">#REF!</definedName>
    <definedName name="BExZTAQV2QVSZY5Y3VCCWUBSBW9P" localSheetId="2" hidden="1">#REF!</definedName>
    <definedName name="BExZTAQV2QVSZY5Y3VCCWUBSBW9P" localSheetId="0" hidden="1">#REF!</definedName>
    <definedName name="BExZTAQV2QVSZY5Y3VCCWUBSBW9P" hidden="1">#REF!</definedName>
    <definedName name="BExZTHSI2FX56PWRSNX9H5EWTZFO" localSheetId="5" hidden="1">#REF!</definedName>
    <definedName name="BExZTHSI2FX56PWRSNX9H5EWTZFO" localSheetId="9" hidden="1">#REF!</definedName>
    <definedName name="BExZTHSI2FX56PWRSNX9H5EWTZFO" localSheetId="6" hidden="1">#REF!</definedName>
    <definedName name="BExZTHSI2FX56PWRSNX9H5EWTZFO" localSheetId="10" hidden="1">#REF!</definedName>
    <definedName name="BExZTHSI2FX56PWRSNX9H5EWTZFO" localSheetId="13" hidden="1">#REF!</definedName>
    <definedName name="BExZTHSI2FX56PWRSNX9H5EWTZFO" localSheetId="14" hidden="1">#REF!</definedName>
    <definedName name="BExZTHSI2FX56PWRSNX9H5EWTZFO" localSheetId="16" hidden="1">#REF!</definedName>
    <definedName name="BExZTHSI2FX56PWRSNX9H5EWTZFO" localSheetId="15" hidden="1">#REF!</definedName>
    <definedName name="BExZTHSI2FX56PWRSNX9H5EWTZFO" localSheetId="18" hidden="1">#REF!</definedName>
    <definedName name="BExZTHSI2FX56PWRSNX9H5EWTZFO" localSheetId="17" hidden="1">#REF!</definedName>
    <definedName name="BExZTHSI2FX56PWRSNX9H5EWTZFO" localSheetId="2" hidden="1">#REF!</definedName>
    <definedName name="BExZTHSI2FX56PWRSNX9H5EWTZFO" localSheetId="0" hidden="1">#REF!</definedName>
    <definedName name="BExZTHSI2FX56PWRSNX9H5EWTZFO" hidden="1">#REF!</definedName>
    <definedName name="BExZTJL3HVBFY139H6CJHEQCT1EL" localSheetId="5" hidden="1">#REF!</definedName>
    <definedName name="BExZTJL3HVBFY139H6CJHEQCT1EL" localSheetId="9" hidden="1">#REF!</definedName>
    <definedName name="BExZTJL3HVBFY139H6CJHEQCT1EL" localSheetId="6" hidden="1">#REF!</definedName>
    <definedName name="BExZTJL3HVBFY139H6CJHEQCT1EL" localSheetId="10" hidden="1">#REF!</definedName>
    <definedName name="BExZTJL3HVBFY139H6CJHEQCT1EL" localSheetId="13" hidden="1">#REF!</definedName>
    <definedName name="BExZTJL3HVBFY139H6CJHEQCT1EL" localSheetId="14" hidden="1">#REF!</definedName>
    <definedName name="BExZTJL3HVBFY139H6CJHEQCT1EL" localSheetId="16" hidden="1">#REF!</definedName>
    <definedName name="BExZTJL3HVBFY139H6CJHEQCT1EL" localSheetId="15" hidden="1">#REF!</definedName>
    <definedName name="BExZTJL3HVBFY139H6CJHEQCT1EL" localSheetId="18" hidden="1">#REF!</definedName>
    <definedName name="BExZTJL3HVBFY139H6CJHEQCT1EL" localSheetId="17" hidden="1">#REF!</definedName>
    <definedName name="BExZTJL3HVBFY139H6CJHEQCT1EL" localSheetId="2" hidden="1">#REF!</definedName>
    <definedName name="BExZTJL3HVBFY139H6CJHEQCT1EL" localSheetId="0" hidden="1">#REF!</definedName>
    <definedName name="BExZTJL3HVBFY139H6CJHEQCT1EL" hidden="1">#REF!</definedName>
    <definedName name="BExZTLOL8OPABZI453E0KVNA1GJS" localSheetId="5" hidden="1">#REF!</definedName>
    <definedName name="BExZTLOL8OPABZI453E0KVNA1GJS" localSheetId="9" hidden="1">#REF!</definedName>
    <definedName name="BExZTLOL8OPABZI453E0KVNA1GJS" localSheetId="6" hidden="1">#REF!</definedName>
    <definedName name="BExZTLOL8OPABZI453E0KVNA1GJS" localSheetId="10" hidden="1">#REF!</definedName>
    <definedName name="BExZTLOL8OPABZI453E0KVNA1GJS" localSheetId="13" hidden="1">#REF!</definedName>
    <definedName name="BExZTLOL8OPABZI453E0KVNA1GJS" localSheetId="14" hidden="1">#REF!</definedName>
    <definedName name="BExZTLOL8OPABZI453E0KVNA1GJS" localSheetId="16" hidden="1">#REF!</definedName>
    <definedName name="BExZTLOL8OPABZI453E0KVNA1GJS" localSheetId="15" hidden="1">#REF!</definedName>
    <definedName name="BExZTLOL8OPABZI453E0KVNA1GJS" localSheetId="18" hidden="1">#REF!</definedName>
    <definedName name="BExZTLOL8OPABZI453E0KVNA1GJS" localSheetId="17" hidden="1">#REF!</definedName>
    <definedName name="BExZTLOL8OPABZI453E0KVNA1GJS" localSheetId="2" hidden="1">#REF!</definedName>
    <definedName name="BExZTLOL8OPABZI453E0KVNA1GJS" localSheetId="0" hidden="1">#REF!</definedName>
    <definedName name="BExZTLOL8OPABZI453E0KVNA1GJS" hidden="1">#REF!</definedName>
    <definedName name="BExZTOTZ9F2ZI18DZM8GW39VDF1N" localSheetId="5" hidden="1">#REF!</definedName>
    <definedName name="BExZTOTZ9F2ZI18DZM8GW39VDF1N" localSheetId="9" hidden="1">#REF!</definedName>
    <definedName name="BExZTOTZ9F2ZI18DZM8GW39VDF1N" localSheetId="6" hidden="1">#REF!</definedName>
    <definedName name="BExZTOTZ9F2ZI18DZM8GW39VDF1N" localSheetId="10" hidden="1">#REF!</definedName>
    <definedName name="BExZTOTZ9F2ZI18DZM8GW39VDF1N" localSheetId="13" hidden="1">#REF!</definedName>
    <definedName name="BExZTOTZ9F2ZI18DZM8GW39VDF1N" localSheetId="14" hidden="1">#REF!</definedName>
    <definedName name="BExZTOTZ9F2ZI18DZM8GW39VDF1N" localSheetId="16" hidden="1">#REF!</definedName>
    <definedName name="BExZTOTZ9F2ZI18DZM8GW39VDF1N" localSheetId="15" hidden="1">#REF!</definedName>
    <definedName name="BExZTOTZ9F2ZI18DZM8GW39VDF1N" localSheetId="18" hidden="1">#REF!</definedName>
    <definedName name="BExZTOTZ9F2ZI18DZM8GW39VDF1N" localSheetId="17" hidden="1">#REF!</definedName>
    <definedName name="BExZTOTZ9F2ZI18DZM8GW39VDF1N" localSheetId="2" hidden="1">#REF!</definedName>
    <definedName name="BExZTOTZ9F2ZI18DZM8GW39VDF1N" localSheetId="0" hidden="1">#REF!</definedName>
    <definedName name="BExZTOTZ9F2ZI18DZM8GW39VDF1N" hidden="1">#REF!</definedName>
    <definedName name="BExZTT6J3X0TOX0ZY6YPLUVMCW9X" localSheetId="5" hidden="1">#REF!</definedName>
    <definedName name="BExZTT6J3X0TOX0ZY6YPLUVMCW9X" localSheetId="9" hidden="1">#REF!</definedName>
    <definedName name="BExZTT6J3X0TOX0ZY6YPLUVMCW9X" localSheetId="6" hidden="1">#REF!</definedName>
    <definedName name="BExZTT6J3X0TOX0ZY6YPLUVMCW9X" localSheetId="10" hidden="1">#REF!</definedName>
    <definedName name="BExZTT6J3X0TOX0ZY6YPLUVMCW9X" localSheetId="13" hidden="1">#REF!</definedName>
    <definedName name="BExZTT6J3X0TOX0ZY6YPLUVMCW9X" localSheetId="14" hidden="1">#REF!</definedName>
    <definedName name="BExZTT6J3X0TOX0ZY6YPLUVMCW9X" localSheetId="16" hidden="1">#REF!</definedName>
    <definedName name="BExZTT6J3X0TOX0ZY6YPLUVMCW9X" localSheetId="15" hidden="1">#REF!</definedName>
    <definedName name="BExZTT6J3X0TOX0ZY6YPLUVMCW9X" localSheetId="18" hidden="1">#REF!</definedName>
    <definedName name="BExZTT6J3X0TOX0ZY6YPLUVMCW9X" localSheetId="17" hidden="1">#REF!</definedName>
    <definedName name="BExZTT6J3X0TOX0ZY6YPLUVMCW9X" localSheetId="2" hidden="1">#REF!</definedName>
    <definedName name="BExZTT6J3X0TOX0ZY6YPLUVMCW9X" localSheetId="0" hidden="1">#REF!</definedName>
    <definedName name="BExZTT6J3X0TOX0ZY6YPLUVMCW9X" hidden="1">#REF!</definedName>
    <definedName name="BExZTW6ECBRA0BBITWBQ8R93RMCL" localSheetId="5" hidden="1">#REF!</definedName>
    <definedName name="BExZTW6ECBRA0BBITWBQ8R93RMCL" localSheetId="9" hidden="1">#REF!</definedName>
    <definedName name="BExZTW6ECBRA0BBITWBQ8R93RMCL" localSheetId="6" hidden="1">#REF!</definedName>
    <definedName name="BExZTW6ECBRA0BBITWBQ8R93RMCL" localSheetId="10" hidden="1">#REF!</definedName>
    <definedName name="BExZTW6ECBRA0BBITWBQ8R93RMCL" localSheetId="13" hidden="1">#REF!</definedName>
    <definedName name="BExZTW6ECBRA0BBITWBQ8R93RMCL" localSheetId="14" hidden="1">#REF!</definedName>
    <definedName name="BExZTW6ECBRA0BBITWBQ8R93RMCL" localSheetId="16" hidden="1">#REF!</definedName>
    <definedName name="BExZTW6ECBRA0BBITWBQ8R93RMCL" localSheetId="15" hidden="1">#REF!</definedName>
    <definedName name="BExZTW6ECBRA0BBITWBQ8R93RMCL" localSheetId="18" hidden="1">#REF!</definedName>
    <definedName name="BExZTW6ECBRA0BBITWBQ8R93RMCL" localSheetId="17" hidden="1">#REF!</definedName>
    <definedName name="BExZTW6ECBRA0BBITWBQ8R93RMCL" localSheetId="2" hidden="1">#REF!</definedName>
    <definedName name="BExZTW6ECBRA0BBITWBQ8R93RMCL" localSheetId="0" hidden="1">#REF!</definedName>
    <definedName name="BExZTW6ECBRA0BBITWBQ8R93RMCL" hidden="1">#REF!</definedName>
    <definedName name="BExZU2BHYAOKSCBM3C5014ZF6IXS" localSheetId="5" hidden="1">#REF!</definedName>
    <definedName name="BExZU2BHYAOKSCBM3C5014ZF6IXS" localSheetId="9" hidden="1">#REF!</definedName>
    <definedName name="BExZU2BHYAOKSCBM3C5014ZF6IXS" localSheetId="6" hidden="1">#REF!</definedName>
    <definedName name="BExZU2BHYAOKSCBM3C5014ZF6IXS" localSheetId="10" hidden="1">#REF!</definedName>
    <definedName name="BExZU2BHYAOKSCBM3C5014ZF6IXS" localSheetId="13" hidden="1">#REF!</definedName>
    <definedName name="BExZU2BHYAOKSCBM3C5014ZF6IXS" localSheetId="14" hidden="1">#REF!</definedName>
    <definedName name="BExZU2BHYAOKSCBM3C5014ZF6IXS" localSheetId="16" hidden="1">#REF!</definedName>
    <definedName name="BExZU2BHYAOKSCBM3C5014ZF6IXS" localSheetId="15" hidden="1">#REF!</definedName>
    <definedName name="BExZU2BHYAOKSCBM3C5014ZF6IXS" localSheetId="18" hidden="1">#REF!</definedName>
    <definedName name="BExZU2BHYAOKSCBM3C5014ZF6IXS" localSheetId="17" hidden="1">#REF!</definedName>
    <definedName name="BExZU2BHYAOKSCBM3C5014ZF6IXS" localSheetId="2" hidden="1">#REF!</definedName>
    <definedName name="BExZU2BHYAOKSCBM3C5014ZF6IXS" localSheetId="0" hidden="1">#REF!</definedName>
    <definedName name="BExZU2BHYAOKSCBM3C5014ZF6IXS" hidden="1">#REF!</definedName>
    <definedName name="BExZU2RMJTXOCS0ROPMYPE6WTD87" localSheetId="5" hidden="1">#REF!</definedName>
    <definedName name="BExZU2RMJTXOCS0ROPMYPE6WTD87" localSheetId="9" hidden="1">#REF!</definedName>
    <definedName name="BExZU2RMJTXOCS0ROPMYPE6WTD87" localSheetId="6" hidden="1">#REF!</definedName>
    <definedName name="BExZU2RMJTXOCS0ROPMYPE6WTD87" localSheetId="10" hidden="1">#REF!</definedName>
    <definedName name="BExZU2RMJTXOCS0ROPMYPE6WTD87" localSheetId="13" hidden="1">#REF!</definedName>
    <definedName name="BExZU2RMJTXOCS0ROPMYPE6WTD87" localSheetId="14" hidden="1">#REF!</definedName>
    <definedName name="BExZU2RMJTXOCS0ROPMYPE6WTD87" localSheetId="16" hidden="1">#REF!</definedName>
    <definedName name="BExZU2RMJTXOCS0ROPMYPE6WTD87" localSheetId="15" hidden="1">#REF!</definedName>
    <definedName name="BExZU2RMJTXOCS0ROPMYPE6WTD87" localSheetId="18" hidden="1">#REF!</definedName>
    <definedName name="BExZU2RMJTXOCS0ROPMYPE6WTD87" localSheetId="17" hidden="1">#REF!</definedName>
    <definedName name="BExZU2RMJTXOCS0ROPMYPE6WTD87" localSheetId="2" hidden="1">#REF!</definedName>
    <definedName name="BExZU2RMJTXOCS0ROPMYPE6WTD87" localSheetId="0" hidden="1">#REF!</definedName>
    <definedName name="BExZU2RMJTXOCS0ROPMYPE6WTD87" hidden="1">#REF!</definedName>
    <definedName name="BExZUBRAHA9DNEGONEZEB2TDVFC2" localSheetId="5" hidden="1">#REF!</definedName>
    <definedName name="BExZUBRAHA9DNEGONEZEB2TDVFC2" localSheetId="9" hidden="1">#REF!</definedName>
    <definedName name="BExZUBRAHA9DNEGONEZEB2TDVFC2" localSheetId="6" hidden="1">#REF!</definedName>
    <definedName name="BExZUBRAHA9DNEGONEZEB2TDVFC2" localSheetId="10" hidden="1">#REF!</definedName>
    <definedName name="BExZUBRAHA9DNEGONEZEB2TDVFC2" localSheetId="13" hidden="1">#REF!</definedName>
    <definedName name="BExZUBRAHA9DNEGONEZEB2TDVFC2" localSheetId="14" hidden="1">#REF!</definedName>
    <definedName name="BExZUBRAHA9DNEGONEZEB2TDVFC2" localSheetId="16" hidden="1">#REF!</definedName>
    <definedName name="BExZUBRAHA9DNEGONEZEB2TDVFC2" localSheetId="15" hidden="1">#REF!</definedName>
    <definedName name="BExZUBRAHA9DNEGONEZEB2TDVFC2" localSheetId="18" hidden="1">#REF!</definedName>
    <definedName name="BExZUBRAHA9DNEGONEZEB2TDVFC2" localSheetId="17" hidden="1">#REF!</definedName>
    <definedName name="BExZUBRAHA9DNEGONEZEB2TDVFC2" localSheetId="2" hidden="1">#REF!</definedName>
    <definedName name="BExZUBRAHA9DNEGONEZEB2TDVFC2" localSheetId="0" hidden="1">#REF!</definedName>
    <definedName name="BExZUBRAHA9DNEGONEZEB2TDVFC2" hidden="1">#REF!</definedName>
    <definedName name="BExZUF7G8FENTJKH9R1XUWXM6CWD" localSheetId="5" hidden="1">#REF!</definedName>
    <definedName name="BExZUF7G8FENTJKH9R1XUWXM6CWD" localSheetId="9" hidden="1">#REF!</definedName>
    <definedName name="BExZUF7G8FENTJKH9R1XUWXM6CWD" localSheetId="6" hidden="1">#REF!</definedName>
    <definedName name="BExZUF7G8FENTJKH9R1XUWXM6CWD" localSheetId="10" hidden="1">#REF!</definedName>
    <definedName name="BExZUF7G8FENTJKH9R1XUWXM6CWD" localSheetId="13" hidden="1">#REF!</definedName>
    <definedName name="BExZUF7G8FENTJKH9R1XUWXM6CWD" localSheetId="14" hidden="1">#REF!</definedName>
    <definedName name="BExZUF7G8FENTJKH9R1XUWXM6CWD" localSheetId="16" hidden="1">#REF!</definedName>
    <definedName name="BExZUF7G8FENTJKH9R1XUWXM6CWD" localSheetId="15" hidden="1">#REF!</definedName>
    <definedName name="BExZUF7G8FENTJKH9R1XUWXM6CWD" localSheetId="18" hidden="1">#REF!</definedName>
    <definedName name="BExZUF7G8FENTJKH9R1XUWXM6CWD" localSheetId="17" hidden="1">#REF!</definedName>
    <definedName name="BExZUF7G8FENTJKH9R1XUWXM6CWD" localSheetId="2" hidden="1">#REF!</definedName>
    <definedName name="BExZUF7G8FENTJKH9R1XUWXM6CWD" localSheetId="0" hidden="1">#REF!</definedName>
    <definedName name="BExZUF7G8FENTJKH9R1XUWXM6CWD" hidden="1">#REF!</definedName>
    <definedName name="BExZUNARUJBIZ08VCAV3GEVBIR3D" localSheetId="5" hidden="1">#REF!</definedName>
    <definedName name="BExZUNARUJBIZ08VCAV3GEVBIR3D" localSheetId="9" hidden="1">#REF!</definedName>
    <definedName name="BExZUNARUJBIZ08VCAV3GEVBIR3D" localSheetId="6" hidden="1">#REF!</definedName>
    <definedName name="BExZUNARUJBIZ08VCAV3GEVBIR3D" localSheetId="10" hidden="1">#REF!</definedName>
    <definedName name="BExZUNARUJBIZ08VCAV3GEVBIR3D" localSheetId="13" hidden="1">#REF!</definedName>
    <definedName name="BExZUNARUJBIZ08VCAV3GEVBIR3D" localSheetId="14" hidden="1">#REF!</definedName>
    <definedName name="BExZUNARUJBIZ08VCAV3GEVBIR3D" localSheetId="16" hidden="1">#REF!</definedName>
    <definedName name="BExZUNARUJBIZ08VCAV3GEVBIR3D" localSheetId="15" hidden="1">#REF!</definedName>
    <definedName name="BExZUNARUJBIZ08VCAV3GEVBIR3D" localSheetId="18" hidden="1">#REF!</definedName>
    <definedName name="BExZUNARUJBIZ08VCAV3GEVBIR3D" localSheetId="17" hidden="1">#REF!</definedName>
    <definedName name="BExZUNARUJBIZ08VCAV3GEVBIR3D" localSheetId="2" hidden="1">#REF!</definedName>
    <definedName name="BExZUNARUJBIZ08VCAV3GEVBIR3D" localSheetId="0" hidden="1">#REF!</definedName>
    <definedName name="BExZUNARUJBIZ08VCAV3GEVBIR3D" hidden="1">#REF!</definedName>
    <definedName name="BExZUSZT5496UMBP4LFSLTR1GVEW" localSheetId="5" hidden="1">#REF!</definedName>
    <definedName name="BExZUSZT5496UMBP4LFSLTR1GVEW" localSheetId="9" hidden="1">#REF!</definedName>
    <definedName name="BExZUSZT5496UMBP4LFSLTR1GVEW" localSheetId="6" hidden="1">#REF!</definedName>
    <definedName name="BExZUSZT5496UMBP4LFSLTR1GVEW" localSheetId="10" hidden="1">#REF!</definedName>
    <definedName name="BExZUSZT5496UMBP4LFSLTR1GVEW" localSheetId="13" hidden="1">#REF!</definedName>
    <definedName name="BExZUSZT5496UMBP4LFSLTR1GVEW" localSheetId="14" hidden="1">#REF!</definedName>
    <definedName name="BExZUSZT5496UMBP4LFSLTR1GVEW" localSheetId="16" hidden="1">#REF!</definedName>
    <definedName name="BExZUSZT5496UMBP4LFSLTR1GVEW" localSheetId="15" hidden="1">#REF!</definedName>
    <definedName name="BExZUSZT5496UMBP4LFSLTR1GVEW" localSheetId="18" hidden="1">#REF!</definedName>
    <definedName name="BExZUSZT5496UMBP4LFSLTR1GVEW" localSheetId="17" hidden="1">#REF!</definedName>
    <definedName name="BExZUSZT5496UMBP4LFSLTR1GVEW" localSheetId="2" hidden="1">#REF!</definedName>
    <definedName name="BExZUSZT5496UMBP4LFSLTR1GVEW" localSheetId="0" hidden="1">#REF!</definedName>
    <definedName name="BExZUSZT5496UMBP4LFSLTR1GVEW" hidden="1">#REF!</definedName>
    <definedName name="BExZUT54340I38GVCV79EL116WR0" localSheetId="5" hidden="1">#REF!</definedName>
    <definedName name="BExZUT54340I38GVCV79EL116WR0" localSheetId="9" hidden="1">#REF!</definedName>
    <definedName name="BExZUT54340I38GVCV79EL116WR0" localSheetId="6" hidden="1">#REF!</definedName>
    <definedName name="BExZUT54340I38GVCV79EL116WR0" localSheetId="10" hidden="1">#REF!</definedName>
    <definedName name="BExZUT54340I38GVCV79EL116WR0" localSheetId="13" hidden="1">#REF!</definedName>
    <definedName name="BExZUT54340I38GVCV79EL116WR0" localSheetId="14" hidden="1">#REF!</definedName>
    <definedName name="BExZUT54340I38GVCV79EL116WR0" localSheetId="16" hidden="1">#REF!</definedName>
    <definedName name="BExZUT54340I38GVCV79EL116WR0" localSheetId="15" hidden="1">#REF!</definedName>
    <definedName name="BExZUT54340I38GVCV79EL116WR0" localSheetId="18" hidden="1">#REF!</definedName>
    <definedName name="BExZUT54340I38GVCV79EL116WR0" localSheetId="17" hidden="1">#REF!</definedName>
    <definedName name="BExZUT54340I38GVCV79EL116WR0" localSheetId="2" hidden="1">#REF!</definedName>
    <definedName name="BExZUT54340I38GVCV79EL116WR0" localSheetId="0" hidden="1">#REF!</definedName>
    <definedName name="BExZUT54340I38GVCV79EL116WR0" hidden="1">#REF!</definedName>
    <definedName name="BExZUXC66MK2SXPXCLD8ZSU0BMTY" localSheetId="5" hidden="1">#REF!</definedName>
    <definedName name="BExZUXC66MK2SXPXCLD8ZSU0BMTY" localSheetId="9" hidden="1">#REF!</definedName>
    <definedName name="BExZUXC66MK2SXPXCLD8ZSU0BMTY" localSheetId="6" hidden="1">#REF!</definedName>
    <definedName name="BExZUXC66MK2SXPXCLD8ZSU0BMTY" localSheetId="10" hidden="1">#REF!</definedName>
    <definedName name="BExZUXC66MK2SXPXCLD8ZSU0BMTY" localSheetId="13" hidden="1">#REF!</definedName>
    <definedName name="BExZUXC66MK2SXPXCLD8ZSU0BMTY" localSheetId="14" hidden="1">#REF!</definedName>
    <definedName name="BExZUXC66MK2SXPXCLD8ZSU0BMTY" localSheetId="16" hidden="1">#REF!</definedName>
    <definedName name="BExZUXC66MK2SXPXCLD8ZSU0BMTY" localSheetId="15" hidden="1">#REF!</definedName>
    <definedName name="BExZUXC66MK2SXPXCLD8ZSU0BMTY" localSheetId="18" hidden="1">#REF!</definedName>
    <definedName name="BExZUXC66MK2SXPXCLD8ZSU0BMTY" localSheetId="17" hidden="1">#REF!</definedName>
    <definedName name="BExZUXC66MK2SXPXCLD8ZSU0BMTY" localSheetId="2" hidden="1">#REF!</definedName>
    <definedName name="BExZUXC66MK2SXPXCLD8ZSU0BMTY" localSheetId="0" hidden="1">#REF!</definedName>
    <definedName name="BExZUXC66MK2SXPXCLD8ZSU0BMTY" hidden="1">#REF!</definedName>
    <definedName name="BExZUYDULCX65H9OZ9JHPBNKF3MI" localSheetId="5" hidden="1">#REF!</definedName>
    <definedName name="BExZUYDULCX65H9OZ9JHPBNKF3MI" localSheetId="9" hidden="1">#REF!</definedName>
    <definedName name="BExZUYDULCX65H9OZ9JHPBNKF3MI" localSheetId="6" hidden="1">#REF!</definedName>
    <definedName name="BExZUYDULCX65H9OZ9JHPBNKF3MI" localSheetId="10" hidden="1">#REF!</definedName>
    <definedName name="BExZUYDULCX65H9OZ9JHPBNKF3MI" localSheetId="13" hidden="1">#REF!</definedName>
    <definedName name="BExZUYDULCX65H9OZ9JHPBNKF3MI" localSheetId="14" hidden="1">#REF!</definedName>
    <definedName name="BExZUYDULCX65H9OZ9JHPBNKF3MI" localSheetId="16" hidden="1">#REF!</definedName>
    <definedName name="BExZUYDULCX65H9OZ9JHPBNKF3MI" localSheetId="15" hidden="1">#REF!</definedName>
    <definedName name="BExZUYDULCX65H9OZ9JHPBNKF3MI" localSheetId="18" hidden="1">#REF!</definedName>
    <definedName name="BExZUYDULCX65H9OZ9JHPBNKF3MI" localSheetId="17" hidden="1">#REF!</definedName>
    <definedName name="BExZUYDULCX65H9OZ9JHPBNKF3MI" localSheetId="2" hidden="1">#REF!</definedName>
    <definedName name="BExZUYDULCX65H9OZ9JHPBNKF3MI" localSheetId="0" hidden="1">#REF!</definedName>
    <definedName name="BExZUYDULCX65H9OZ9JHPBNKF3MI" hidden="1">#REF!</definedName>
    <definedName name="BExZV2QD5ZDK3AGDRULLA7JB46C3" localSheetId="5" hidden="1">#REF!</definedName>
    <definedName name="BExZV2QD5ZDK3AGDRULLA7JB46C3" localSheetId="9" hidden="1">#REF!</definedName>
    <definedName name="BExZV2QD5ZDK3AGDRULLA7JB46C3" localSheetId="6" hidden="1">#REF!</definedName>
    <definedName name="BExZV2QD5ZDK3AGDRULLA7JB46C3" localSheetId="10" hidden="1">#REF!</definedName>
    <definedName name="BExZV2QD5ZDK3AGDRULLA7JB46C3" localSheetId="13" hidden="1">#REF!</definedName>
    <definedName name="BExZV2QD5ZDK3AGDRULLA7JB46C3" localSheetId="14" hidden="1">#REF!</definedName>
    <definedName name="BExZV2QD5ZDK3AGDRULLA7JB46C3" localSheetId="16" hidden="1">#REF!</definedName>
    <definedName name="BExZV2QD5ZDK3AGDRULLA7JB46C3" localSheetId="15" hidden="1">#REF!</definedName>
    <definedName name="BExZV2QD5ZDK3AGDRULLA7JB46C3" localSheetId="18" hidden="1">#REF!</definedName>
    <definedName name="BExZV2QD5ZDK3AGDRULLA7JB46C3" localSheetId="17" hidden="1">#REF!</definedName>
    <definedName name="BExZV2QD5ZDK3AGDRULLA7JB46C3" localSheetId="2" hidden="1">#REF!</definedName>
    <definedName name="BExZV2QD5ZDK3AGDRULLA7JB46C3" localSheetId="0" hidden="1">#REF!</definedName>
    <definedName name="BExZV2QD5ZDK3AGDRULLA7JB46C3" hidden="1">#REF!</definedName>
    <definedName name="BExZVBQ29OM0V8XAL3HL0JIM0MMU" localSheetId="5" hidden="1">#REF!</definedName>
    <definedName name="BExZVBQ29OM0V8XAL3HL0JIM0MMU" localSheetId="9" hidden="1">#REF!</definedName>
    <definedName name="BExZVBQ29OM0V8XAL3HL0JIM0MMU" localSheetId="6" hidden="1">#REF!</definedName>
    <definedName name="BExZVBQ29OM0V8XAL3HL0JIM0MMU" localSheetId="10" hidden="1">#REF!</definedName>
    <definedName name="BExZVBQ29OM0V8XAL3HL0JIM0MMU" localSheetId="13" hidden="1">#REF!</definedName>
    <definedName name="BExZVBQ29OM0V8XAL3HL0JIM0MMU" localSheetId="14" hidden="1">#REF!</definedName>
    <definedName name="BExZVBQ29OM0V8XAL3HL0JIM0MMU" localSheetId="16" hidden="1">#REF!</definedName>
    <definedName name="BExZVBQ29OM0V8XAL3HL0JIM0MMU" localSheetId="15" hidden="1">#REF!</definedName>
    <definedName name="BExZVBQ29OM0V8XAL3HL0JIM0MMU" localSheetId="18" hidden="1">#REF!</definedName>
    <definedName name="BExZVBQ29OM0V8XAL3HL0JIM0MMU" localSheetId="17" hidden="1">#REF!</definedName>
    <definedName name="BExZVBQ29OM0V8XAL3HL0JIM0MMU" localSheetId="2" hidden="1">#REF!</definedName>
    <definedName name="BExZVBQ29OM0V8XAL3HL0JIM0MMU" localSheetId="0" hidden="1">#REF!</definedName>
    <definedName name="BExZVBQ29OM0V8XAL3HL0JIM0MMU" hidden="1">#REF!</definedName>
    <definedName name="BExZVKV2XCPCINW1KP8Q1FI6KDNG" localSheetId="5" hidden="1">#REF!</definedName>
    <definedName name="BExZVKV2XCPCINW1KP8Q1FI6KDNG" localSheetId="9" hidden="1">#REF!</definedName>
    <definedName name="BExZVKV2XCPCINW1KP8Q1FI6KDNG" localSheetId="6" hidden="1">#REF!</definedName>
    <definedName name="BExZVKV2XCPCINW1KP8Q1FI6KDNG" localSheetId="10" hidden="1">#REF!</definedName>
    <definedName name="BExZVKV2XCPCINW1KP8Q1FI6KDNG" localSheetId="13" hidden="1">#REF!</definedName>
    <definedName name="BExZVKV2XCPCINW1KP8Q1FI6KDNG" localSheetId="14" hidden="1">#REF!</definedName>
    <definedName name="BExZVKV2XCPCINW1KP8Q1FI6KDNG" localSheetId="16" hidden="1">#REF!</definedName>
    <definedName name="BExZVKV2XCPCINW1KP8Q1FI6KDNG" localSheetId="15" hidden="1">#REF!</definedName>
    <definedName name="BExZVKV2XCPCINW1KP8Q1FI6KDNG" localSheetId="18" hidden="1">#REF!</definedName>
    <definedName name="BExZVKV2XCPCINW1KP8Q1FI6KDNG" localSheetId="17" hidden="1">#REF!</definedName>
    <definedName name="BExZVKV2XCPCINW1KP8Q1FI6KDNG" localSheetId="2" hidden="1">#REF!</definedName>
    <definedName name="BExZVKV2XCPCINW1KP8Q1FI6KDNG" localSheetId="0" hidden="1">#REF!</definedName>
    <definedName name="BExZVKV2XCPCINW1KP8Q1FI6KDNG" hidden="1">#REF!</definedName>
    <definedName name="BExZVLM4T9ORS4ZWHME46U4Q103C" localSheetId="5" hidden="1">#REF!</definedName>
    <definedName name="BExZVLM4T9ORS4ZWHME46U4Q103C" localSheetId="9" hidden="1">#REF!</definedName>
    <definedName name="BExZVLM4T9ORS4ZWHME46U4Q103C" localSheetId="6" hidden="1">#REF!</definedName>
    <definedName name="BExZVLM4T9ORS4ZWHME46U4Q103C" localSheetId="10" hidden="1">#REF!</definedName>
    <definedName name="BExZVLM4T9ORS4ZWHME46U4Q103C" localSheetId="13" hidden="1">#REF!</definedName>
    <definedName name="BExZVLM4T9ORS4ZWHME46U4Q103C" localSheetId="14" hidden="1">#REF!</definedName>
    <definedName name="BExZVLM4T9ORS4ZWHME46U4Q103C" localSheetId="16" hidden="1">#REF!</definedName>
    <definedName name="BExZVLM4T9ORS4ZWHME46U4Q103C" localSheetId="15" hidden="1">#REF!</definedName>
    <definedName name="BExZVLM4T9ORS4ZWHME46U4Q103C" localSheetId="18" hidden="1">#REF!</definedName>
    <definedName name="BExZVLM4T9ORS4ZWHME46U4Q103C" localSheetId="17" hidden="1">#REF!</definedName>
    <definedName name="BExZVLM4T9ORS4ZWHME46U4Q103C" localSheetId="2" hidden="1">#REF!</definedName>
    <definedName name="BExZVLM4T9ORS4ZWHME46U4Q103C" localSheetId="0" hidden="1">#REF!</definedName>
    <definedName name="BExZVLM4T9ORS4ZWHME46U4Q103C" hidden="1">#REF!</definedName>
    <definedName name="BExZVM7OZWPPRH5YQW50EYMMIW1A" localSheetId="5" hidden="1">#REF!</definedName>
    <definedName name="BExZVM7OZWPPRH5YQW50EYMMIW1A" localSheetId="9" hidden="1">#REF!</definedName>
    <definedName name="BExZVM7OZWPPRH5YQW50EYMMIW1A" localSheetId="6" hidden="1">#REF!</definedName>
    <definedName name="BExZVM7OZWPPRH5YQW50EYMMIW1A" localSheetId="10" hidden="1">#REF!</definedName>
    <definedName name="BExZVM7OZWPPRH5YQW50EYMMIW1A" localSheetId="13" hidden="1">#REF!</definedName>
    <definedName name="BExZVM7OZWPPRH5YQW50EYMMIW1A" localSheetId="14" hidden="1">#REF!</definedName>
    <definedName name="BExZVM7OZWPPRH5YQW50EYMMIW1A" localSheetId="16" hidden="1">#REF!</definedName>
    <definedName name="BExZVM7OZWPPRH5YQW50EYMMIW1A" localSheetId="15" hidden="1">#REF!</definedName>
    <definedName name="BExZVM7OZWPPRH5YQW50EYMMIW1A" localSheetId="18" hidden="1">#REF!</definedName>
    <definedName name="BExZVM7OZWPPRH5YQW50EYMMIW1A" localSheetId="17" hidden="1">#REF!</definedName>
    <definedName name="BExZVM7OZWPPRH5YQW50EYMMIW1A" localSheetId="2" hidden="1">#REF!</definedName>
    <definedName name="BExZVM7OZWPPRH5YQW50EYMMIW1A" localSheetId="0" hidden="1">#REF!</definedName>
    <definedName name="BExZVM7OZWPPRH5YQW50EYMMIW1A" hidden="1">#REF!</definedName>
    <definedName name="BExZVMYK7BAH6AGIAEXBE1NXDZ5Z" localSheetId="5" hidden="1">#REF!</definedName>
    <definedName name="BExZVMYK7BAH6AGIAEXBE1NXDZ5Z" localSheetId="9" hidden="1">#REF!</definedName>
    <definedName name="BExZVMYK7BAH6AGIAEXBE1NXDZ5Z" localSheetId="6" hidden="1">#REF!</definedName>
    <definedName name="BExZVMYK7BAH6AGIAEXBE1NXDZ5Z" localSheetId="10" hidden="1">#REF!</definedName>
    <definedName name="BExZVMYK7BAH6AGIAEXBE1NXDZ5Z" localSheetId="13" hidden="1">#REF!</definedName>
    <definedName name="BExZVMYK7BAH6AGIAEXBE1NXDZ5Z" localSheetId="14" hidden="1">#REF!</definedName>
    <definedName name="BExZVMYK7BAH6AGIAEXBE1NXDZ5Z" localSheetId="16" hidden="1">#REF!</definedName>
    <definedName name="BExZVMYK7BAH6AGIAEXBE1NXDZ5Z" localSheetId="15" hidden="1">#REF!</definedName>
    <definedName name="BExZVMYK7BAH6AGIAEXBE1NXDZ5Z" localSheetId="18" hidden="1">#REF!</definedName>
    <definedName name="BExZVMYK7BAH6AGIAEXBE1NXDZ5Z" localSheetId="17" hidden="1">#REF!</definedName>
    <definedName name="BExZVMYK7BAH6AGIAEXBE1NXDZ5Z" localSheetId="2" hidden="1">#REF!</definedName>
    <definedName name="BExZVMYK7BAH6AGIAEXBE1NXDZ5Z" localSheetId="0" hidden="1">#REF!</definedName>
    <definedName name="BExZVMYK7BAH6AGIAEXBE1NXDZ5Z" hidden="1">#REF!</definedName>
    <definedName name="BExZVPYGX2C5OSHMZ6F0KBKZ6B1S" localSheetId="5" hidden="1">#REF!</definedName>
    <definedName name="BExZVPYGX2C5OSHMZ6F0KBKZ6B1S" localSheetId="9" hidden="1">#REF!</definedName>
    <definedName name="BExZVPYGX2C5OSHMZ6F0KBKZ6B1S" localSheetId="6" hidden="1">#REF!</definedName>
    <definedName name="BExZVPYGX2C5OSHMZ6F0KBKZ6B1S" localSheetId="10" hidden="1">#REF!</definedName>
    <definedName name="BExZVPYGX2C5OSHMZ6F0KBKZ6B1S" localSheetId="13" hidden="1">#REF!</definedName>
    <definedName name="BExZVPYGX2C5OSHMZ6F0KBKZ6B1S" localSheetId="14" hidden="1">#REF!</definedName>
    <definedName name="BExZVPYGX2C5OSHMZ6F0KBKZ6B1S" localSheetId="16" hidden="1">#REF!</definedName>
    <definedName name="BExZVPYGX2C5OSHMZ6F0KBKZ6B1S" localSheetId="15" hidden="1">#REF!</definedName>
    <definedName name="BExZVPYGX2C5OSHMZ6F0KBKZ6B1S" localSheetId="18" hidden="1">#REF!</definedName>
    <definedName name="BExZVPYGX2C5OSHMZ6F0KBKZ6B1S" localSheetId="17" hidden="1">#REF!</definedName>
    <definedName name="BExZVPYGX2C5OSHMZ6F0KBKZ6B1S" localSheetId="2" hidden="1">#REF!</definedName>
    <definedName name="BExZVPYGX2C5OSHMZ6F0KBKZ6B1S" localSheetId="0" hidden="1">#REF!</definedName>
    <definedName name="BExZVPYGX2C5OSHMZ6F0KBKZ6B1S" hidden="1">#REF!</definedName>
    <definedName name="BExZW3LHTS7PFBNTYM95N8J5AFYQ" localSheetId="5" hidden="1">#REF!</definedName>
    <definedName name="BExZW3LHTS7PFBNTYM95N8J5AFYQ" localSheetId="9" hidden="1">#REF!</definedName>
    <definedName name="BExZW3LHTS7PFBNTYM95N8J5AFYQ" localSheetId="6" hidden="1">#REF!</definedName>
    <definedName name="BExZW3LHTS7PFBNTYM95N8J5AFYQ" localSheetId="10" hidden="1">#REF!</definedName>
    <definedName name="BExZW3LHTS7PFBNTYM95N8J5AFYQ" localSheetId="13" hidden="1">#REF!</definedName>
    <definedName name="BExZW3LHTS7PFBNTYM95N8J5AFYQ" localSheetId="14" hidden="1">#REF!</definedName>
    <definedName name="BExZW3LHTS7PFBNTYM95N8J5AFYQ" localSheetId="16" hidden="1">#REF!</definedName>
    <definedName name="BExZW3LHTS7PFBNTYM95N8J5AFYQ" localSheetId="15" hidden="1">#REF!</definedName>
    <definedName name="BExZW3LHTS7PFBNTYM95N8J5AFYQ" localSheetId="18" hidden="1">#REF!</definedName>
    <definedName name="BExZW3LHTS7PFBNTYM95N8J5AFYQ" localSheetId="17" hidden="1">#REF!</definedName>
    <definedName name="BExZW3LHTS7PFBNTYM95N8J5AFYQ" localSheetId="2" hidden="1">#REF!</definedName>
    <definedName name="BExZW3LHTS7PFBNTYM95N8J5AFYQ" localSheetId="0" hidden="1">#REF!</definedName>
    <definedName name="BExZW3LHTS7PFBNTYM95N8J5AFYQ" hidden="1">#REF!</definedName>
    <definedName name="BExZW472V5ADKCFHIKAJ6D4R8MU4" localSheetId="5" hidden="1">#REF!</definedName>
    <definedName name="BExZW472V5ADKCFHIKAJ6D4R8MU4" localSheetId="9" hidden="1">#REF!</definedName>
    <definedName name="BExZW472V5ADKCFHIKAJ6D4R8MU4" localSheetId="6" hidden="1">#REF!</definedName>
    <definedName name="BExZW472V5ADKCFHIKAJ6D4R8MU4" localSheetId="10" hidden="1">#REF!</definedName>
    <definedName name="BExZW472V5ADKCFHIKAJ6D4R8MU4" localSheetId="13" hidden="1">#REF!</definedName>
    <definedName name="BExZW472V5ADKCFHIKAJ6D4R8MU4" localSheetId="14" hidden="1">#REF!</definedName>
    <definedName name="BExZW472V5ADKCFHIKAJ6D4R8MU4" localSheetId="16" hidden="1">#REF!</definedName>
    <definedName name="BExZW472V5ADKCFHIKAJ6D4R8MU4" localSheetId="15" hidden="1">#REF!</definedName>
    <definedName name="BExZW472V5ADKCFHIKAJ6D4R8MU4" localSheetId="18" hidden="1">#REF!</definedName>
    <definedName name="BExZW472V5ADKCFHIKAJ6D4R8MU4" localSheetId="17" hidden="1">#REF!</definedName>
    <definedName name="BExZW472V5ADKCFHIKAJ6D4R8MU4" localSheetId="2" hidden="1">#REF!</definedName>
    <definedName name="BExZW472V5ADKCFHIKAJ6D4R8MU4" localSheetId="0" hidden="1">#REF!</definedName>
    <definedName name="BExZW472V5ADKCFHIKAJ6D4R8MU4" hidden="1">#REF!</definedName>
    <definedName name="BExZW5UARC8W9AQNLJX2I5WQWS5F" localSheetId="5" hidden="1">#REF!</definedName>
    <definedName name="BExZW5UARC8W9AQNLJX2I5WQWS5F" localSheetId="9" hidden="1">#REF!</definedName>
    <definedName name="BExZW5UARC8W9AQNLJX2I5WQWS5F" localSheetId="6" hidden="1">#REF!</definedName>
    <definedName name="BExZW5UARC8W9AQNLJX2I5WQWS5F" localSheetId="10" hidden="1">#REF!</definedName>
    <definedName name="BExZW5UARC8W9AQNLJX2I5WQWS5F" localSheetId="13" hidden="1">#REF!</definedName>
    <definedName name="BExZW5UARC8W9AQNLJX2I5WQWS5F" localSheetId="14" hidden="1">#REF!</definedName>
    <definedName name="BExZW5UARC8W9AQNLJX2I5WQWS5F" localSheetId="16" hidden="1">#REF!</definedName>
    <definedName name="BExZW5UARC8W9AQNLJX2I5WQWS5F" localSheetId="15" hidden="1">#REF!</definedName>
    <definedName name="BExZW5UARC8W9AQNLJX2I5WQWS5F" localSheetId="18" hidden="1">#REF!</definedName>
    <definedName name="BExZW5UARC8W9AQNLJX2I5WQWS5F" localSheetId="17" hidden="1">#REF!</definedName>
    <definedName name="BExZW5UARC8W9AQNLJX2I5WQWS5F" localSheetId="2" hidden="1">#REF!</definedName>
    <definedName name="BExZW5UARC8W9AQNLJX2I5WQWS5F" localSheetId="0" hidden="1">#REF!</definedName>
    <definedName name="BExZW5UARC8W9AQNLJX2I5WQWS5F" hidden="1">#REF!</definedName>
    <definedName name="BExZW7HRGN6A9YS41KI2B2UUMJ7X" localSheetId="5" hidden="1">#REF!</definedName>
    <definedName name="BExZW7HRGN6A9YS41KI2B2UUMJ7X" localSheetId="9" hidden="1">#REF!</definedName>
    <definedName name="BExZW7HRGN6A9YS41KI2B2UUMJ7X" localSheetId="6" hidden="1">#REF!</definedName>
    <definedName name="BExZW7HRGN6A9YS41KI2B2UUMJ7X" localSheetId="10" hidden="1">#REF!</definedName>
    <definedName name="BExZW7HRGN6A9YS41KI2B2UUMJ7X" localSheetId="13" hidden="1">#REF!</definedName>
    <definedName name="BExZW7HRGN6A9YS41KI2B2UUMJ7X" localSheetId="14" hidden="1">#REF!</definedName>
    <definedName name="BExZW7HRGN6A9YS41KI2B2UUMJ7X" localSheetId="16" hidden="1">#REF!</definedName>
    <definedName name="BExZW7HRGN6A9YS41KI2B2UUMJ7X" localSheetId="15" hidden="1">#REF!</definedName>
    <definedName name="BExZW7HRGN6A9YS41KI2B2UUMJ7X" localSheetId="18" hidden="1">#REF!</definedName>
    <definedName name="BExZW7HRGN6A9YS41KI2B2UUMJ7X" localSheetId="17" hidden="1">#REF!</definedName>
    <definedName name="BExZW7HRGN6A9YS41KI2B2UUMJ7X" localSheetId="2" hidden="1">#REF!</definedName>
    <definedName name="BExZW7HRGN6A9YS41KI2B2UUMJ7X" localSheetId="0" hidden="1">#REF!</definedName>
    <definedName name="BExZW7HRGN6A9YS41KI2B2UUMJ7X" hidden="1">#REF!</definedName>
    <definedName name="BExZW8ZPNV43UXGOT98FDNIBQHZY" localSheetId="5" hidden="1">#REF!</definedName>
    <definedName name="BExZW8ZPNV43UXGOT98FDNIBQHZY" localSheetId="9" hidden="1">#REF!</definedName>
    <definedName name="BExZW8ZPNV43UXGOT98FDNIBQHZY" localSheetId="6" hidden="1">#REF!</definedName>
    <definedName name="BExZW8ZPNV43UXGOT98FDNIBQHZY" localSheetId="10" hidden="1">#REF!</definedName>
    <definedName name="BExZW8ZPNV43UXGOT98FDNIBQHZY" localSheetId="13" hidden="1">#REF!</definedName>
    <definedName name="BExZW8ZPNV43UXGOT98FDNIBQHZY" localSheetId="14" hidden="1">#REF!</definedName>
    <definedName name="BExZW8ZPNV43UXGOT98FDNIBQHZY" localSheetId="16" hidden="1">#REF!</definedName>
    <definedName name="BExZW8ZPNV43UXGOT98FDNIBQHZY" localSheetId="15" hidden="1">#REF!</definedName>
    <definedName name="BExZW8ZPNV43UXGOT98FDNIBQHZY" localSheetId="18" hidden="1">#REF!</definedName>
    <definedName name="BExZW8ZPNV43UXGOT98FDNIBQHZY" localSheetId="17" hidden="1">#REF!</definedName>
    <definedName name="BExZW8ZPNV43UXGOT98FDNIBQHZY" localSheetId="2" hidden="1">#REF!</definedName>
    <definedName name="BExZW8ZPNV43UXGOT98FDNIBQHZY" localSheetId="0" hidden="1">#REF!</definedName>
    <definedName name="BExZW8ZPNV43UXGOT98FDNIBQHZY" hidden="1">#REF!</definedName>
    <definedName name="BExZWKZ5N3RDXU8MZ8HQVYYD8O0F" localSheetId="5" hidden="1">#REF!</definedName>
    <definedName name="BExZWKZ5N3RDXU8MZ8HQVYYD8O0F" localSheetId="9" hidden="1">#REF!</definedName>
    <definedName name="BExZWKZ5N3RDXU8MZ8HQVYYD8O0F" localSheetId="6" hidden="1">#REF!</definedName>
    <definedName name="BExZWKZ5N3RDXU8MZ8HQVYYD8O0F" localSheetId="10" hidden="1">#REF!</definedName>
    <definedName name="BExZWKZ5N3RDXU8MZ8HQVYYD8O0F" localSheetId="13" hidden="1">#REF!</definedName>
    <definedName name="BExZWKZ5N3RDXU8MZ8HQVYYD8O0F" localSheetId="14" hidden="1">#REF!</definedName>
    <definedName name="BExZWKZ5N3RDXU8MZ8HQVYYD8O0F" localSheetId="16" hidden="1">#REF!</definedName>
    <definedName name="BExZWKZ5N3RDXU8MZ8HQVYYD8O0F" localSheetId="15" hidden="1">#REF!</definedName>
    <definedName name="BExZWKZ5N3RDXU8MZ8HQVYYD8O0F" localSheetId="18" hidden="1">#REF!</definedName>
    <definedName name="BExZWKZ5N3RDXU8MZ8HQVYYD8O0F" localSheetId="17" hidden="1">#REF!</definedName>
    <definedName name="BExZWKZ5N3RDXU8MZ8HQVYYD8O0F" localSheetId="2" hidden="1">#REF!</definedName>
    <definedName name="BExZWKZ5N3RDXU8MZ8HQVYYD8O0F" localSheetId="0" hidden="1">#REF!</definedName>
    <definedName name="BExZWKZ5N3RDXU8MZ8HQVYYD8O0F" hidden="1">#REF!</definedName>
    <definedName name="BExZWMBRUCPO6F4QT5FNX8JRFL7V" localSheetId="5" hidden="1">#REF!</definedName>
    <definedName name="BExZWMBRUCPO6F4QT5FNX8JRFL7V" localSheetId="9" hidden="1">#REF!</definedName>
    <definedName name="BExZWMBRUCPO6F4QT5FNX8JRFL7V" localSheetId="6" hidden="1">#REF!</definedName>
    <definedName name="BExZWMBRUCPO6F4QT5FNX8JRFL7V" localSheetId="10" hidden="1">#REF!</definedName>
    <definedName name="BExZWMBRUCPO6F4QT5FNX8JRFL7V" localSheetId="13" hidden="1">#REF!</definedName>
    <definedName name="BExZWMBRUCPO6F4QT5FNX8JRFL7V" localSheetId="14" hidden="1">#REF!</definedName>
    <definedName name="BExZWMBRUCPO6F4QT5FNX8JRFL7V" localSheetId="16" hidden="1">#REF!</definedName>
    <definedName name="BExZWMBRUCPO6F4QT5FNX8JRFL7V" localSheetId="15" hidden="1">#REF!</definedName>
    <definedName name="BExZWMBRUCPO6F4QT5FNX8JRFL7V" localSheetId="18" hidden="1">#REF!</definedName>
    <definedName name="BExZWMBRUCPO6F4QT5FNX8JRFL7V" localSheetId="17" hidden="1">#REF!</definedName>
    <definedName name="BExZWMBRUCPO6F4QT5FNX8JRFL7V" localSheetId="2" hidden="1">#REF!</definedName>
    <definedName name="BExZWMBRUCPO6F4QT5FNX8JRFL7V" localSheetId="0" hidden="1">#REF!</definedName>
    <definedName name="BExZWMBRUCPO6F4QT5FNX8JRFL7V" hidden="1">#REF!</definedName>
    <definedName name="BExZWQO5171HT1OZ6D6JZBHEW4JG" localSheetId="5" hidden="1">#REF!</definedName>
    <definedName name="BExZWQO5171HT1OZ6D6JZBHEW4JG" localSheetId="9" hidden="1">#REF!</definedName>
    <definedName name="BExZWQO5171HT1OZ6D6JZBHEW4JG" localSheetId="6" hidden="1">#REF!</definedName>
    <definedName name="BExZWQO5171HT1OZ6D6JZBHEW4JG" localSheetId="10" hidden="1">#REF!</definedName>
    <definedName name="BExZWQO5171HT1OZ6D6JZBHEW4JG" localSheetId="13" hidden="1">#REF!</definedName>
    <definedName name="BExZWQO5171HT1OZ6D6JZBHEW4JG" localSheetId="14" hidden="1">#REF!</definedName>
    <definedName name="BExZWQO5171HT1OZ6D6JZBHEW4JG" localSheetId="16" hidden="1">#REF!</definedName>
    <definedName name="BExZWQO5171HT1OZ6D6JZBHEW4JG" localSheetId="15" hidden="1">#REF!</definedName>
    <definedName name="BExZWQO5171HT1OZ6D6JZBHEW4JG" localSheetId="18" hidden="1">#REF!</definedName>
    <definedName name="BExZWQO5171HT1OZ6D6JZBHEW4JG" localSheetId="17" hidden="1">#REF!</definedName>
    <definedName name="BExZWQO5171HT1OZ6D6JZBHEW4JG" localSheetId="2" hidden="1">#REF!</definedName>
    <definedName name="BExZWQO5171HT1OZ6D6JZBHEW4JG" localSheetId="0" hidden="1">#REF!</definedName>
    <definedName name="BExZWQO5171HT1OZ6D6JZBHEW4JG" hidden="1">#REF!</definedName>
    <definedName name="BExZWSMC9T48W74GFGQCIUJ8ZPP3" localSheetId="5" hidden="1">#REF!</definedName>
    <definedName name="BExZWSMC9T48W74GFGQCIUJ8ZPP3" localSheetId="9" hidden="1">#REF!</definedName>
    <definedName name="BExZWSMC9T48W74GFGQCIUJ8ZPP3" localSheetId="6" hidden="1">#REF!</definedName>
    <definedName name="BExZWSMC9T48W74GFGQCIUJ8ZPP3" localSheetId="10" hidden="1">#REF!</definedName>
    <definedName name="BExZWSMC9T48W74GFGQCIUJ8ZPP3" localSheetId="13" hidden="1">#REF!</definedName>
    <definedName name="BExZWSMC9T48W74GFGQCIUJ8ZPP3" localSheetId="14" hidden="1">#REF!</definedName>
    <definedName name="BExZWSMC9T48W74GFGQCIUJ8ZPP3" localSheetId="16" hidden="1">#REF!</definedName>
    <definedName name="BExZWSMC9T48W74GFGQCIUJ8ZPP3" localSheetId="15" hidden="1">#REF!</definedName>
    <definedName name="BExZWSMC9T48W74GFGQCIUJ8ZPP3" localSheetId="18" hidden="1">#REF!</definedName>
    <definedName name="BExZWSMC9T48W74GFGQCIUJ8ZPP3" localSheetId="17" hidden="1">#REF!</definedName>
    <definedName name="BExZWSMC9T48W74GFGQCIUJ8ZPP3" localSheetId="2" hidden="1">#REF!</definedName>
    <definedName name="BExZWSMC9T48W74GFGQCIUJ8ZPP3" localSheetId="0" hidden="1">#REF!</definedName>
    <definedName name="BExZWSMC9T48W74GFGQCIUJ8ZPP3" hidden="1">#REF!</definedName>
    <definedName name="BExZWUF2V4HY3HI8JN9ZVPRWK1H3" localSheetId="5" hidden="1">#REF!</definedName>
    <definedName name="BExZWUF2V4HY3HI8JN9ZVPRWK1H3" localSheetId="9" hidden="1">#REF!</definedName>
    <definedName name="BExZWUF2V4HY3HI8JN9ZVPRWK1H3" localSheetId="6" hidden="1">#REF!</definedName>
    <definedName name="BExZWUF2V4HY3HI8JN9ZVPRWK1H3" localSheetId="10" hidden="1">#REF!</definedName>
    <definedName name="BExZWUF2V4HY3HI8JN9ZVPRWK1H3" localSheetId="13" hidden="1">#REF!</definedName>
    <definedName name="BExZWUF2V4HY3HI8JN9ZVPRWK1H3" localSheetId="14" hidden="1">#REF!</definedName>
    <definedName name="BExZWUF2V4HY3HI8JN9ZVPRWK1H3" localSheetId="16" hidden="1">#REF!</definedName>
    <definedName name="BExZWUF2V4HY3HI8JN9ZVPRWK1H3" localSheetId="15" hidden="1">#REF!</definedName>
    <definedName name="BExZWUF2V4HY3HI8JN9ZVPRWK1H3" localSheetId="18" hidden="1">#REF!</definedName>
    <definedName name="BExZWUF2V4HY3HI8JN9ZVPRWK1H3" localSheetId="17" hidden="1">#REF!</definedName>
    <definedName name="BExZWUF2V4HY3HI8JN9ZVPRWK1H3" localSheetId="2" hidden="1">#REF!</definedName>
    <definedName name="BExZWUF2V4HY3HI8JN9ZVPRWK1H3" localSheetId="0" hidden="1">#REF!</definedName>
    <definedName name="BExZWUF2V4HY3HI8JN9ZVPRWK1H3" hidden="1">#REF!</definedName>
    <definedName name="BExZWX45URTK9KYDJHEXL1OTZ833" localSheetId="5" hidden="1">#REF!</definedName>
    <definedName name="BExZWX45URTK9KYDJHEXL1OTZ833" localSheetId="9" hidden="1">#REF!</definedName>
    <definedName name="BExZWX45URTK9KYDJHEXL1OTZ833" localSheetId="6" hidden="1">#REF!</definedName>
    <definedName name="BExZWX45URTK9KYDJHEXL1OTZ833" localSheetId="10" hidden="1">#REF!</definedName>
    <definedName name="BExZWX45URTK9KYDJHEXL1OTZ833" localSheetId="13" hidden="1">#REF!</definedName>
    <definedName name="BExZWX45URTK9KYDJHEXL1OTZ833" localSheetId="14" hidden="1">#REF!</definedName>
    <definedName name="BExZWX45URTK9KYDJHEXL1OTZ833" localSheetId="16" hidden="1">#REF!</definedName>
    <definedName name="BExZWX45URTK9KYDJHEXL1OTZ833" localSheetId="15" hidden="1">#REF!</definedName>
    <definedName name="BExZWX45URTK9KYDJHEXL1OTZ833" localSheetId="18" hidden="1">#REF!</definedName>
    <definedName name="BExZWX45URTK9KYDJHEXL1OTZ833" localSheetId="17" hidden="1">#REF!</definedName>
    <definedName name="BExZWX45URTK9KYDJHEXL1OTZ833" localSheetId="2" hidden="1">#REF!</definedName>
    <definedName name="BExZWX45URTK9KYDJHEXL1OTZ833" localSheetId="0" hidden="1">#REF!</definedName>
    <definedName name="BExZWX45URTK9KYDJHEXL1OTZ833" hidden="1">#REF!</definedName>
    <definedName name="BExZX0EWQEZO86WDAD9A4EAEZ012" localSheetId="5" hidden="1">#REF!</definedName>
    <definedName name="BExZX0EWQEZO86WDAD9A4EAEZ012" localSheetId="9" hidden="1">#REF!</definedName>
    <definedName name="BExZX0EWQEZO86WDAD9A4EAEZ012" localSheetId="6" hidden="1">#REF!</definedName>
    <definedName name="BExZX0EWQEZO86WDAD9A4EAEZ012" localSheetId="10" hidden="1">#REF!</definedName>
    <definedName name="BExZX0EWQEZO86WDAD9A4EAEZ012" localSheetId="13" hidden="1">#REF!</definedName>
    <definedName name="BExZX0EWQEZO86WDAD9A4EAEZ012" localSheetId="14" hidden="1">#REF!</definedName>
    <definedName name="BExZX0EWQEZO86WDAD9A4EAEZ012" localSheetId="16" hidden="1">#REF!</definedName>
    <definedName name="BExZX0EWQEZO86WDAD9A4EAEZ012" localSheetId="15" hidden="1">#REF!</definedName>
    <definedName name="BExZX0EWQEZO86WDAD9A4EAEZ012" localSheetId="18" hidden="1">#REF!</definedName>
    <definedName name="BExZX0EWQEZO86WDAD9A4EAEZ012" localSheetId="17" hidden="1">#REF!</definedName>
    <definedName name="BExZX0EWQEZO86WDAD9A4EAEZ012" localSheetId="2" hidden="1">#REF!</definedName>
    <definedName name="BExZX0EWQEZO86WDAD9A4EAEZ012" localSheetId="0" hidden="1">#REF!</definedName>
    <definedName name="BExZX0EWQEZO86WDAD9A4EAEZ012" hidden="1">#REF!</definedName>
    <definedName name="BExZX2T6ZT2DZLYSDJJBPVIT5OK2" localSheetId="5" hidden="1">#REF!</definedName>
    <definedName name="BExZX2T6ZT2DZLYSDJJBPVIT5OK2" localSheetId="9" hidden="1">#REF!</definedName>
    <definedName name="BExZX2T6ZT2DZLYSDJJBPVIT5OK2" localSheetId="6" hidden="1">#REF!</definedName>
    <definedName name="BExZX2T6ZT2DZLYSDJJBPVIT5OK2" localSheetId="10" hidden="1">#REF!</definedName>
    <definedName name="BExZX2T6ZT2DZLYSDJJBPVIT5OK2" localSheetId="13" hidden="1">#REF!</definedName>
    <definedName name="BExZX2T6ZT2DZLYSDJJBPVIT5OK2" localSheetId="14" hidden="1">#REF!</definedName>
    <definedName name="BExZX2T6ZT2DZLYSDJJBPVIT5OK2" localSheetId="16" hidden="1">#REF!</definedName>
    <definedName name="BExZX2T6ZT2DZLYSDJJBPVIT5OK2" localSheetId="15" hidden="1">#REF!</definedName>
    <definedName name="BExZX2T6ZT2DZLYSDJJBPVIT5OK2" localSheetId="18" hidden="1">#REF!</definedName>
    <definedName name="BExZX2T6ZT2DZLYSDJJBPVIT5OK2" localSheetId="17" hidden="1">#REF!</definedName>
    <definedName name="BExZX2T6ZT2DZLYSDJJBPVIT5OK2" localSheetId="2" hidden="1">#REF!</definedName>
    <definedName name="BExZX2T6ZT2DZLYSDJJBPVIT5OK2" localSheetId="0" hidden="1">#REF!</definedName>
    <definedName name="BExZX2T6ZT2DZLYSDJJBPVIT5OK2" hidden="1">#REF!</definedName>
    <definedName name="BExZXOJDELULNLEH7WG0OYJT0NJ4" localSheetId="5" hidden="1">#REF!</definedName>
    <definedName name="BExZXOJDELULNLEH7WG0OYJT0NJ4" localSheetId="9" hidden="1">#REF!</definedName>
    <definedName name="BExZXOJDELULNLEH7WG0OYJT0NJ4" localSheetId="6" hidden="1">#REF!</definedName>
    <definedName name="BExZXOJDELULNLEH7WG0OYJT0NJ4" localSheetId="10" hidden="1">#REF!</definedName>
    <definedName name="BExZXOJDELULNLEH7WG0OYJT0NJ4" localSheetId="13" hidden="1">#REF!</definedName>
    <definedName name="BExZXOJDELULNLEH7WG0OYJT0NJ4" localSheetId="14" hidden="1">#REF!</definedName>
    <definedName name="BExZXOJDELULNLEH7WG0OYJT0NJ4" localSheetId="16" hidden="1">#REF!</definedName>
    <definedName name="BExZXOJDELULNLEH7WG0OYJT0NJ4" localSheetId="15" hidden="1">#REF!</definedName>
    <definedName name="BExZXOJDELULNLEH7WG0OYJT0NJ4" localSheetId="18" hidden="1">#REF!</definedName>
    <definedName name="BExZXOJDELULNLEH7WG0OYJT0NJ4" localSheetId="17" hidden="1">#REF!</definedName>
    <definedName name="BExZXOJDELULNLEH7WG0OYJT0NJ4" localSheetId="2" hidden="1">#REF!</definedName>
    <definedName name="BExZXOJDELULNLEH7WG0OYJT0NJ4" localSheetId="0" hidden="1">#REF!</definedName>
    <definedName name="BExZXOJDELULNLEH7WG0OYJT0NJ4" hidden="1">#REF!</definedName>
    <definedName name="BExZXOOTRNUK8LGEAZ8ZCFW9KXQ1" localSheetId="5" hidden="1">#REF!</definedName>
    <definedName name="BExZXOOTRNUK8LGEAZ8ZCFW9KXQ1" localSheetId="9" hidden="1">#REF!</definedName>
    <definedName name="BExZXOOTRNUK8LGEAZ8ZCFW9KXQ1" localSheetId="6" hidden="1">#REF!</definedName>
    <definedName name="BExZXOOTRNUK8LGEAZ8ZCFW9KXQ1" localSheetId="10" hidden="1">#REF!</definedName>
    <definedName name="BExZXOOTRNUK8LGEAZ8ZCFW9KXQ1" localSheetId="13" hidden="1">#REF!</definedName>
    <definedName name="BExZXOOTRNUK8LGEAZ8ZCFW9KXQ1" localSheetId="14" hidden="1">#REF!</definedName>
    <definedName name="BExZXOOTRNUK8LGEAZ8ZCFW9KXQ1" localSheetId="16" hidden="1">#REF!</definedName>
    <definedName name="BExZXOOTRNUK8LGEAZ8ZCFW9KXQ1" localSheetId="15" hidden="1">#REF!</definedName>
    <definedName name="BExZXOOTRNUK8LGEAZ8ZCFW9KXQ1" localSheetId="18" hidden="1">#REF!</definedName>
    <definedName name="BExZXOOTRNUK8LGEAZ8ZCFW9KXQ1" localSheetId="17" hidden="1">#REF!</definedName>
    <definedName name="BExZXOOTRNUK8LGEAZ8ZCFW9KXQ1" localSheetId="2" hidden="1">#REF!</definedName>
    <definedName name="BExZXOOTRNUK8LGEAZ8ZCFW9KXQ1" localSheetId="0" hidden="1">#REF!</definedName>
    <definedName name="BExZXOOTRNUK8LGEAZ8ZCFW9KXQ1" hidden="1">#REF!</definedName>
    <definedName name="BExZXT6JOXNKEDU23DKL8XZAJZIH" localSheetId="5" hidden="1">#REF!</definedName>
    <definedName name="BExZXT6JOXNKEDU23DKL8XZAJZIH" localSheetId="9" hidden="1">#REF!</definedName>
    <definedName name="BExZXT6JOXNKEDU23DKL8XZAJZIH" localSheetId="6" hidden="1">#REF!</definedName>
    <definedName name="BExZXT6JOXNKEDU23DKL8XZAJZIH" localSheetId="10" hidden="1">#REF!</definedName>
    <definedName name="BExZXT6JOXNKEDU23DKL8XZAJZIH" localSheetId="13" hidden="1">#REF!</definedName>
    <definedName name="BExZXT6JOXNKEDU23DKL8XZAJZIH" localSheetId="14" hidden="1">#REF!</definedName>
    <definedName name="BExZXT6JOXNKEDU23DKL8XZAJZIH" localSheetId="16" hidden="1">#REF!</definedName>
    <definedName name="BExZXT6JOXNKEDU23DKL8XZAJZIH" localSheetId="15" hidden="1">#REF!</definedName>
    <definedName name="BExZXT6JOXNKEDU23DKL8XZAJZIH" localSheetId="18" hidden="1">#REF!</definedName>
    <definedName name="BExZXT6JOXNKEDU23DKL8XZAJZIH" localSheetId="17" hidden="1">#REF!</definedName>
    <definedName name="BExZXT6JOXNKEDU23DKL8XZAJZIH" localSheetId="2" hidden="1">#REF!</definedName>
    <definedName name="BExZXT6JOXNKEDU23DKL8XZAJZIH" localSheetId="0" hidden="1">#REF!</definedName>
    <definedName name="BExZXT6JOXNKEDU23DKL8XZAJZIH" hidden="1">#REF!</definedName>
    <definedName name="BExZXUTYW1HWEEZ1LIX4OQWC7HL1" localSheetId="5" hidden="1">#REF!</definedName>
    <definedName name="BExZXUTYW1HWEEZ1LIX4OQWC7HL1" localSheetId="9" hidden="1">#REF!</definedName>
    <definedName name="BExZXUTYW1HWEEZ1LIX4OQWC7HL1" localSheetId="6" hidden="1">#REF!</definedName>
    <definedName name="BExZXUTYW1HWEEZ1LIX4OQWC7HL1" localSheetId="10" hidden="1">#REF!</definedName>
    <definedName name="BExZXUTYW1HWEEZ1LIX4OQWC7HL1" localSheetId="13" hidden="1">#REF!</definedName>
    <definedName name="BExZXUTYW1HWEEZ1LIX4OQWC7HL1" localSheetId="14" hidden="1">#REF!</definedName>
    <definedName name="BExZXUTYW1HWEEZ1LIX4OQWC7HL1" localSheetId="16" hidden="1">#REF!</definedName>
    <definedName name="BExZXUTYW1HWEEZ1LIX4OQWC7HL1" localSheetId="15" hidden="1">#REF!</definedName>
    <definedName name="BExZXUTYW1HWEEZ1LIX4OQWC7HL1" localSheetId="18" hidden="1">#REF!</definedName>
    <definedName name="BExZXUTYW1HWEEZ1LIX4OQWC7HL1" localSheetId="17" hidden="1">#REF!</definedName>
    <definedName name="BExZXUTYW1HWEEZ1LIX4OQWC7HL1" localSheetId="2" hidden="1">#REF!</definedName>
    <definedName name="BExZXUTYW1HWEEZ1LIX4OQWC7HL1" localSheetId="0" hidden="1">#REF!</definedName>
    <definedName name="BExZXUTYW1HWEEZ1LIX4OQWC7HL1" hidden="1">#REF!</definedName>
    <definedName name="BExZXY4NKQL9QD76YMQJ15U1C2G8" localSheetId="5" hidden="1">#REF!</definedName>
    <definedName name="BExZXY4NKQL9QD76YMQJ15U1C2G8" localSheetId="9" hidden="1">#REF!</definedName>
    <definedName name="BExZXY4NKQL9QD76YMQJ15U1C2G8" localSheetId="6" hidden="1">#REF!</definedName>
    <definedName name="BExZXY4NKQL9QD76YMQJ15U1C2G8" localSheetId="10" hidden="1">#REF!</definedName>
    <definedName name="BExZXY4NKQL9QD76YMQJ15U1C2G8" localSheetId="13" hidden="1">#REF!</definedName>
    <definedName name="BExZXY4NKQL9QD76YMQJ15U1C2G8" localSheetId="14" hidden="1">#REF!</definedName>
    <definedName name="BExZXY4NKQL9QD76YMQJ15U1C2G8" localSheetId="16" hidden="1">#REF!</definedName>
    <definedName name="BExZXY4NKQL9QD76YMQJ15U1C2G8" localSheetId="15" hidden="1">#REF!</definedName>
    <definedName name="BExZXY4NKQL9QD76YMQJ15U1C2G8" localSheetId="18" hidden="1">#REF!</definedName>
    <definedName name="BExZXY4NKQL9QD76YMQJ15U1C2G8" localSheetId="17" hidden="1">#REF!</definedName>
    <definedName name="BExZXY4NKQL9QD76YMQJ15U1C2G8" localSheetId="2" hidden="1">#REF!</definedName>
    <definedName name="BExZXY4NKQL9QD76YMQJ15U1C2G8" localSheetId="0" hidden="1">#REF!</definedName>
    <definedName name="BExZXY4NKQL9QD76YMQJ15U1C2G8" hidden="1">#REF!</definedName>
    <definedName name="BExZXYQ7U5G08FQGUIGYT14QCBOF" localSheetId="5" hidden="1">#REF!</definedName>
    <definedName name="BExZXYQ7U5G08FQGUIGYT14QCBOF" localSheetId="9" hidden="1">#REF!</definedName>
    <definedName name="BExZXYQ7U5G08FQGUIGYT14QCBOF" localSheetId="6" hidden="1">#REF!</definedName>
    <definedName name="BExZXYQ7U5G08FQGUIGYT14QCBOF" localSheetId="10" hidden="1">#REF!</definedName>
    <definedName name="BExZXYQ7U5G08FQGUIGYT14QCBOF" localSheetId="13" hidden="1">#REF!</definedName>
    <definedName name="BExZXYQ7U5G08FQGUIGYT14QCBOF" localSheetId="14" hidden="1">#REF!</definedName>
    <definedName name="BExZXYQ7U5G08FQGUIGYT14QCBOF" localSheetId="16" hidden="1">#REF!</definedName>
    <definedName name="BExZXYQ7U5G08FQGUIGYT14QCBOF" localSheetId="15" hidden="1">#REF!</definedName>
    <definedName name="BExZXYQ7U5G08FQGUIGYT14QCBOF" localSheetId="18" hidden="1">#REF!</definedName>
    <definedName name="BExZXYQ7U5G08FQGUIGYT14QCBOF" localSheetId="17" hidden="1">#REF!</definedName>
    <definedName name="BExZXYQ7U5G08FQGUIGYT14QCBOF" localSheetId="2" hidden="1">#REF!</definedName>
    <definedName name="BExZXYQ7U5G08FQGUIGYT14QCBOF" localSheetId="0" hidden="1">#REF!</definedName>
    <definedName name="BExZXYQ7U5G08FQGUIGYT14QCBOF" hidden="1">#REF!</definedName>
    <definedName name="BExZY02V77YJBMODJSWZOYCMPS5X" localSheetId="5" hidden="1">#REF!</definedName>
    <definedName name="BExZY02V77YJBMODJSWZOYCMPS5X" localSheetId="9" hidden="1">#REF!</definedName>
    <definedName name="BExZY02V77YJBMODJSWZOYCMPS5X" localSheetId="6" hidden="1">#REF!</definedName>
    <definedName name="BExZY02V77YJBMODJSWZOYCMPS5X" localSheetId="10" hidden="1">#REF!</definedName>
    <definedName name="BExZY02V77YJBMODJSWZOYCMPS5X" localSheetId="13" hidden="1">#REF!</definedName>
    <definedName name="BExZY02V77YJBMODJSWZOYCMPS5X" localSheetId="14" hidden="1">#REF!</definedName>
    <definedName name="BExZY02V77YJBMODJSWZOYCMPS5X" localSheetId="16" hidden="1">#REF!</definedName>
    <definedName name="BExZY02V77YJBMODJSWZOYCMPS5X" localSheetId="15" hidden="1">#REF!</definedName>
    <definedName name="BExZY02V77YJBMODJSWZOYCMPS5X" localSheetId="18" hidden="1">#REF!</definedName>
    <definedName name="BExZY02V77YJBMODJSWZOYCMPS5X" localSheetId="17" hidden="1">#REF!</definedName>
    <definedName name="BExZY02V77YJBMODJSWZOYCMPS5X" localSheetId="2" hidden="1">#REF!</definedName>
    <definedName name="BExZY02V77YJBMODJSWZOYCMPS5X" localSheetId="0" hidden="1">#REF!</definedName>
    <definedName name="BExZY02V77YJBMODJSWZOYCMPS5X" hidden="1">#REF!</definedName>
    <definedName name="BExZY3DEOYNIHRV56IY5LJXZK8RU" localSheetId="5" hidden="1">#REF!</definedName>
    <definedName name="BExZY3DEOYNIHRV56IY5LJXZK8RU" localSheetId="9" hidden="1">#REF!</definedName>
    <definedName name="BExZY3DEOYNIHRV56IY5LJXZK8RU" localSheetId="6" hidden="1">#REF!</definedName>
    <definedName name="BExZY3DEOYNIHRV56IY5LJXZK8RU" localSheetId="10" hidden="1">#REF!</definedName>
    <definedName name="BExZY3DEOYNIHRV56IY5LJXZK8RU" localSheetId="13" hidden="1">#REF!</definedName>
    <definedName name="BExZY3DEOYNIHRV56IY5LJXZK8RU" localSheetId="14" hidden="1">#REF!</definedName>
    <definedName name="BExZY3DEOYNIHRV56IY5LJXZK8RU" localSheetId="16" hidden="1">#REF!</definedName>
    <definedName name="BExZY3DEOYNIHRV56IY5LJXZK8RU" localSheetId="15" hidden="1">#REF!</definedName>
    <definedName name="BExZY3DEOYNIHRV56IY5LJXZK8RU" localSheetId="18" hidden="1">#REF!</definedName>
    <definedName name="BExZY3DEOYNIHRV56IY5LJXZK8RU" localSheetId="17" hidden="1">#REF!</definedName>
    <definedName name="BExZY3DEOYNIHRV56IY5LJXZK8RU" localSheetId="2" hidden="1">#REF!</definedName>
    <definedName name="BExZY3DEOYNIHRV56IY5LJXZK8RU" localSheetId="0" hidden="1">#REF!</definedName>
    <definedName name="BExZY3DEOYNIHRV56IY5LJXZK8RU" hidden="1">#REF!</definedName>
    <definedName name="BExZY49QRZIR6CA41LFA9LM6EULU" localSheetId="5" hidden="1">#REF!</definedName>
    <definedName name="BExZY49QRZIR6CA41LFA9LM6EULU" localSheetId="9" hidden="1">#REF!</definedName>
    <definedName name="BExZY49QRZIR6CA41LFA9LM6EULU" localSheetId="6" hidden="1">#REF!</definedName>
    <definedName name="BExZY49QRZIR6CA41LFA9LM6EULU" localSheetId="10" hidden="1">#REF!</definedName>
    <definedName name="BExZY49QRZIR6CA41LFA9LM6EULU" localSheetId="13" hidden="1">#REF!</definedName>
    <definedName name="BExZY49QRZIR6CA41LFA9LM6EULU" localSheetId="14" hidden="1">#REF!</definedName>
    <definedName name="BExZY49QRZIR6CA41LFA9LM6EULU" localSheetId="16" hidden="1">#REF!</definedName>
    <definedName name="BExZY49QRZIR6CA41LFA9LM6EULU" localSheetId="15" hidden="1">#REF!</definedName>
    <definedName name="BExZY49QRZIR6CA41LFA9LM6EULU" localSheetId="18" hidden="1">#REF!</definedName>
    <definedName name="BExZY49QRZIR6CA41LFA9LM6EULU" localSheetId="17" hidden="1">#REF!</definedName>
    <definedName name="BExZY49QRZIR6CA41LFA9LM6EULU" localSheetId="2" hidden="1">#REF!</definedName>
    <definedName name="BExZY49QRZIR6CA41LFA9LM6EULU" localSheetId="0" hidden="1">#REF!</definedName>
    <definedName name="BExZY49QRZIR6CA41LFA9LM6EULU" hidden="1">#REF!</definedName>
    <definedName name="BExZYTG2G7W27YATTETFDDCZ0C4U" localSheetId="5" hidden="1">#REF!</definedName>
    <definedName name="BExZYTG2G7W27YATTETFDDCZ0C4U" localSheetId="9" hidden="1">#REF!</definedName>
    <definedName name="BExZYTG2G7W27YATTETFDDCZ0C4U" localSheetId="6" hidden="1">#REF!</definedName>
    <definedName name="BExZYTG2G7W27YATTETFDDCZ0C4U" localSheetId="10" hidden="1">#REF!</definedName>
    <definedName name="BExZYTG2G7W27YATTETFDDCZ0C4U" localSheetId="13" hidden="1">#REF!</definedName>
    <definedName name="BExZYTG2G7W27YATTETFDDCZ0C4U" localSheetId="14" hidden="1">#REF!</definedName>
    <definedName name="BExZYTG2G7W27YATTETFDDCZ0C4U" localSheetId="16" hidden="1">#REF!</definedName>
    <definedName name="BExZYTG2G7W27YATTETFDDCZ0C4U" localSheetId="15" hidden="1">#REF!</definedName>
    <definedName name="BExZYTG2G7W27YATTETFDDCZ0C4U" localSheetId="18" hidden="1">#REF!</definedName>
    <definedName name="BExZYTG2G7W27YATTETFDDCZ0C4U" localSheetId="17" hidden="1">#REF!</definedName>
    <definedName name="BExZYTG2G7W27YATTETFDDCZ0C4U" localSheetId="2" hidden="1">#REF!</definedName>
    <definedName name="BExZYTG2G7W27YATTETFDDCZ0C4U" localSheetId="0" hidden="1">#REF!</definedName>
    <definedName name="BExZYTG2G7W27YATTETFDDCZ0C4U" hidden="1">#REF!</definedName>
    <definedName name="BExZYYOZMC36ROQDWLR5Z17WKHCR" localSheetId="5" hidden="1">#REF!</definedName>
    <definedName name="BExZYYOZMC36ROQDWLR5Z17WKHCR" localSheetId="9" hidden="1">#REF!</definedName>
    <definedName name="BExZYYOZMC36ROQDWLR5Z17WKHCR" localSheetId="6" hidden="1">#REF!</definedName>
    <definedName name="BExZYYOZMC36ROQDWLR5Z17WKHCR" localSheetId="10" hidden="1">#REF!</definedName>
    <definedName name="BExZYYOZMC36ROQDWLR5Z17WKHCR" localSheetId="13" hidden="1">#REF!</definedName>
    <definedName name="BExZYYOZMC36ROQDWLR5Z17WKHCR" localSheetId="14" hidden="1">#REF!</definedName>
    <definedName name="BExZYYOZMC36ROQDWLR5Z17WKHCR" localSheetId="16" hidden="1">#REF!</definedName>
    <definedName name="BExZYYOZMC36ROQDWLR5Z17WKHCR" localSheetId="15" hidden="1">#REF!</definedName>
    <definedName name="BExZYYOZMC36ROQDWLR5Z17WKHCR" localSheetId="18" hidden="1">#REF!</definedName>
    <definedName name="BExZYYOZMC36ROQDWLR5Z17WKHCR" localSheetId="17" hidden="1">#REF!</definedName>
    <definedName name="BExZYYOZMC36ROQDWLR5Z17WKHCR" localSheetId="2" hidden="1">#REF!</definedName>
    <definedName name="BExZYYOZMC36ROQDWLR5Z17WKHCR" localSheetId="0" hidden="1">#REF!</definedName>
    <definedName name="BExZYYOZMC36ROQDWLR5Z17WKHCR" hidden="1">#REF!</definedName>
    <definedName name="BExZZ2FQA9A8C7CJKMEFQ9VPSLCE" localSheetId="5" hidden="1">#REF!</definedName>
    <definedName name="BExZZ2FQA9A8C7CJKMEFQ9VPSLCE" localSheetId="9" hidden="1">#REF!</definedName>
    <definedName name="BExZZ2FQA9A8C7CJKMEFQ9VPSLCE" localSheetId="6" hidden="1">#REF!</definedName>
    <definedName name="BExZZ2FQA9A8C7CJKMEFQ9VPSLCE" localSheetId="10" hidden="1">#REF!</definedName>
    <definedName name="BExZZ2FQA9A8C7CJKMEFQ9VPSLCE" localSheetId="13" hidden="1">#REF!</definedName>
    <definedName name="BExZZ2FQA9A8C7CJKMEFQ9VPSLCE" localSheetId="14" hidden="1">#REF!</definedName>
    <definedName name="BExZZ2FQA9A8C7CJKMEFQ9VPSLCE" localSheetId="16" hidden="1">#REF!</definedName>
    <definedName name="BExZZ2FQA9A8C7CJKMEFQ9VPSLCE" localSheetId="15" hidden="1">#REF!</definedName>
    <definedName name="BExZZ2FQA9A8C7CJKMEFQ9VPSLCE" localSheetId="18" hidden="1">#REF!</definedName>
    <definedName name="BExZZ2FQA9A8C7CJKMEFQ9VPSLCE" localSheetId="17" hidden="1">#REF!</definedName>
    <definedName name="BExZZ2FQA9A8C7CJKMEFQ9VPSLCE" localSheetId="2" hidden="1">#REF!</definedName>
    <definedName name="BExZZ2FQA9A8C7CJKMEFQ9VPSLCE" localSheetId="0" hidden="1">#REF!</definedName>
    <definedName name="BExZZ2FQA9A8C7CJKMEFQ9VPSLCE" hidden="1">#REF!</definedName>
    <definedName name="BExZZ7ZGXIMA3OVYAWY3YQSK64LF" localSheetId="5" hidden="1">#REF!</definedName>
    <definedName name="BExZZ7ZGXIMA3OVYAWY3YQSK64LF" localSheetId="9" hidden="1">#REF!</definedName>
    <definedName name="BExZZ7ZGXIMA3OVYAWY3YQSK64LF" localSheetId="6" hidden="1">#REF!</definedName>
    <definedName name="BExZZ7ZGXIMA3OVYAWY3YQSK64LF" localSheetId="10" hidden="1">#REF!</definedName>
    <definedName name="BExZZ7ZGXIMA3OVYAWY3YQSK64LF" localSheetId="13" hidden="1">#REF!</definedName>
    <definedName name="BExZZ7ZGXIMA3OVYAWY3YQSK64LF" localSheetId="14" hidden="1">#REF!</definedName>
    <definedName name="BExZZ7ZGXIMA3OVYAWY3YQSK64LF" localSheetId="16" hidden="1">#REF!</definedName>
    <definedName name="BExZZ7ZGXIMA3OVYAWY3YQSK64LF" localSheetId="15" hidden="1">#REF!</definedName>
    <definedName name="BExZZ7ZGXIMA3OVYAWY3YQSK64LF" localSheetId="18" hidden="1">#REF!</definedName>
    <definedName name="BExZZ7ZGXIMA3OVYAWY3YQSK64LF" localSheetId="17" hidden="1">#REF!</definedName>
    <definedName name="BExZZ7ZGXIMA3OVYAWY3YQSK64LF" localSheetId="2" hidden="1">#REF!</definedName>
    <definedName name="BExZZ7ZGXIMA3OVYAWY3YQSK64LF" localSheetId="0" hidden="1">#REF!</definedName>
    <definedName name="BExZZ7ZGXIMA3OVYAWY3YQSK64LF" hidden="1">#REF!</definedName>
    <definedName name="BExZZ8FKEIFG203MU6SEJ69MINCD" localSheetId="5" hidden="1">#REF!</definedName>
    <definedName name="BExZZ8FKEIFG203MU6SEJ69MINCD" localSheetId="9" hidden="1">#REF!</definedName>
    <definedName name="BExZZ8FKEIFG203MU6SEJ69MINCD" localSheetId="6" hidden="1">#REF!</definedName>
    <definedName name="BExZZ8FKEIFG203MU6SEJ69MINCD" localSheetId="10" hidden="1">#REF!</definedName>
    <definedName name="BExZZ8FKEIFG203MU6SEJ69MINCD" localSheetId="13" hidden="1">#REF!</definedName>
    <definedName name="BExZZ8FKEIFG203MU6SEJ69MINCD" localSheetId="14" hidden="1">#REF!</definedName>
    <definedName name="BExZZ8FKEIFG203MU6SEJ69MINCD" localSheetId="16" hidden="1">#REF!</definedName>
    <definedName name="BExZZ8FKEIFG203MU6SEJ69MINCD" localSheetId="15" hidden="1">#REF!</definedName>
    <definedName name="BExZZ8FKEIFG203MU6SEJ69MINCD" localSheetId="18" hidden="1">#REF!</definedName>
    <definedName name="BExZZ8FKEIFG203MU6SEJ69MINCD" localSheetId="17" hidden="1">#REF!</definedName>
    <definedName name="BExZZ8FKEIFG203MU6SEJ69MINCD" localSheetId="2" hidden="1">#REF!</definedName>
    <definedName name="BExZZ8FKEIFG203MU6SEJ69MINCD" localSheetId="0" hidden="1">#REF!</definedName>
    <definedName name="BExZZ8FKEIFG203MU6SEJ69MINCD" hidden="1">#REF!</definedName>
    <definedName name="BExZZCHAVHW8C2H649KRGVQ0WVRT" localSheetId="5" hidden="1">#REF!</definedName>
    <definedName name="BExZZCHAVHW8C2H649KRGVQ0WVRT" localSheetId="9" hidden="1">#REF!</definedName>
    <definedName name="BExZZCHAVHW8C2H649KRGVQ0WVRT" localSheetId="6" hidden="1">#REF!</definedName>
    <definedName name="BExZZCHAVHW8C2H649KRGVQ0WVRT" localSheetId="10" hidden="1">#REF!</definedName>
    <definedName name="BExZZCHAVHW8C2H649KRGVQ0WVRT" localSheetId="13" hidden="1">#REF!</definedName>
    <definedName name="BExZZCHAVHW8C2H649KRGVQ0WVRT" localSheetId="14" hidden="1">#REF!</definedName>
    <definedName name="BExZZCHAVHW8C2H649KRGVQ0WVRT" localSheetId="16" hidden="1">#REF!</definedName>
    <definedName name="BExZZCHAVHW8C2H649KRGVQ0WVRT" localSheetId="15" hidden="1">#REF!</definedName>
    <definedName name="BExZZCHAVHW8C2H649KRGVQ0WVRT" localSheetId="18" hidden="1">#REF!</definedName>
    <definedName name="BExZZCHAVHW8C2H649KRGVQ0WVRT" localSheetId="17" hidden="1">#REF!</definedName>
    <definedName name="BExZZCHAVHW8C2H649KRGVQ0WVRT" localSheetId="2" hidden="1">#REF!</definedName>
    <definedName name="BExZZCHAVHW8C2H649KRGVQ0WVRT" localSheetId="0" hidden="1">#REF!</definedName>
    <definedName name="BExZZCHAVHW8C2H649KRGVQ0WVRT" hidden="1">#REF!</definedName>
    <definedName name="BExZZTK54OTLF2YB68BHGOS27GEN" localSheetId="5" hidden="1">#REF!</definedName>
    <definedName name="BExZZTK54OTLF2YB68BHGOS27GEN" localSheetId="9" hidden="1">#REF!</definedName>
    <definedName name="BExZZTK54OTLF2YB68BHGOS27GEN" localSheetId="6" hidden="1">#REF!</definedName>
    <definedName name="BExZZTK54OTLF2YB68BHGOS27GEN" localSheetId="10" hidden="1">#REF!</definedName>
    <definedName name="BExZZTK54OTLF2YB68BHGOS27GEN" localSheetId="13" hidden="1">#REF!</definedName>
    <definedName name="BExZZTK54OTLF2YB68BHGOS27GEN" localSheetId="14" hidden="1">#REF!</definedName>
    <definedName name="BExZZTK54OTLF2YB68BHGOS27GEN" localSheetId="16" hidden="1">#REF!</definedName>
    <definedName name="BExZZTK54OTLF2YB68BHGOS27GEN" localSheetId="15" hidden="1">#REF!</definedName>
    <definedName name="BExZZTK54OTLF2YB68BHGOS27GEN" localSheetId="18" hidden="1">#REF!</definedName>
    <definedName name="BExZZTK54OTLF2YB68BHGOS27GEN" localSheetId="17" hidden="1">#REF!</definedName>
    <definedName name="BExZZTK54OTLF2YB68BHGOS27GEN" localSheetId="2" hidden="1">#REF!</definedName>
    <definedName name="BExZZTK54OTLF2YB68BHGOS27GEN" localSheetId="0" hidden="1">#REF!</definedName>
    <definedName name="BExZZTK54OTLF2YB68BHGOS27GEN" hidden="1">#REF!</definedName>
    <definedName name="BExZZXB3JQQG4SIZS4MRU6NNW7HI" localSheetId="5" hidden="1">#REF!</definedName>
    <definedName name="BExZZXB3JQQG4SIZS4MRU6NNW7HI" localSheetId="9" hidden="1">#REF!</definedName>
    <definedName name="BExZZXB3JQQG4SIZS4MRU6NNW7HI" localSheetId="6" hidden="1">#REF!</definedName>
    <definedName name="BExZZXB3JQQG4SIZS4MRU6NNW7HI" localSheetId="10" hidden="1">#REF!</definedName>
    <definedName name="BExZZXB3JQQG4SIZS4MRU6NNW7HI" localSheetId="13" hidden="1">#REF!</definedName>
    <definedName name="BExZZXB3JQQG4SIZS4MRU6NNW7HI" localSheetId="14" hidden="1">#REF!</definedName>
    <definedName name="BExZZXB3JQQG4SIZS4MRU6NNW7HI" localSheetId="16" hidden="1">#REF!</definedName>
    <definedName name="BExZZXB3JQQG4SIZS4MRU6NNW7HI" localSheetId="15" hidden="1">#REF!</definedName>
    <definedName name="BExZZXB3JQQG4SIZS4MRU6NNW7HI" localSheetId="18" hidden="1">#REF!</definedName>
    <definedName name="BExZZXB3JQQG4SIZS4MRU6NNW7HI" localSheetId="17" hidden="1">#REF!</definedName>
    <definedName name="BExZZXB3JQQG4SIZS4MRU6NNW7HI" localSheetId="2" hidden="1">#REF!</definedName>
    <definedName name="BExZZXB3JQQG4SIZS4MRU6NNW7HI" localSheetId="0" hidden="1">#REF!</definedName>
    <definedName name="BExZZXB3JQQG4SIZS4MRU6NNW7HI" hidden="1">#REF!</definedName>
    <definedName name="BExZZZEMIIFKMLLV4DJKX5TB9R5V" localSheetId="5" hidden="1">#REF!</definedName>
    <definedName name="BExZZZEMIIFKMLLV4DJKX5TB9R5V" localSheetId="9" hidden="1">#REF!</definedName>
    <definedName name="BExZZZEMIIFKMLLV4DJKX5TB9R5V" localSheetId="6" hidden="1">#REF!</definedName>
    <definedName name="BExZZZEMIIFKMLLV4DJKX5TB9R5V" localSheetId="10" hidden="1">#REF!</definedName>
    <definedName name="BExZZZEMIIFKMLLV4DJKX5TB9R5V" localSheetId="13" hidden="1">#REF!</definedName>
    <definedName name="BExZZZEMIIFKMLLV4DJKX5TB9R5V" localSheetId="14" hidden="1">#REF!</definedName>
    <definedName name="BExZZZEMIIFKMLLV4DJKX5TB9R5V" localSheetId="16" hidden="1">#REF!</definedName>
    <definedName name="BExZZZEMIIFKMLLV4DJKX5TB9R5V" localSheetId="15" hidden="1">#REF!</definedName>
    <definedName name="BExZZZEMIIFKMLLV4DJKX5TB9R5V" localSheetId="18" hidden="1">#REF!</definedName>
    <definedName name="BExZZZEMIIFKMLLV4DJKX5TB9R5V" localSheetId="17" hidden="1">#REF!</definedName>
    <definedName name="BExZZZEMIIFKMLLV4DJKX5TB9R5V" localSheetId="2" hidden="1">#REF!</definedName>
    <definedName name="BExZZZEMIIFKMLLV4DJKX5TB9R5V" localSheetId="0" hidden="1">#REF!</definedName>
    <definedName name="BExZZZEMIIFKMLLV4DJKX5TB9R5V" hidden="1">#REF!</definedName>
    <definedName name="BOOK_LIFE" localSheetId="10">'[41]Lvl FCR'!$G$10</definedName>
    <definedName name="BOOK_LIFE" localSheetId="16">'[41]Lvl FCR'!$G$10</definedName>
    <definedName name="BOOK_LIFE" localSheetId="15">'[41]Lvl FCR'!$G$10</definedName>
    <definedName name="BOOK_LIFE" localSheetId="18">'[41]Lvl FCR'!$G$10</definedName>
    <definedName name="BOOK_LIFE" localSheetId="17">'[41]Lvl FCR'!$G$10</definedName>
    <definedName name="BOOK_LIFE">'[42]Lvl FCR'!$G$10</definedName>
    <definedName name="BOOKADJ" localSheetId="0">#REF!</definedName>
    <definedName name="BOOKADJ">#REF!</definedName>
    <definedName name="BottomRight" localSheetId="5">#REF!</definedName>
    <definedName name="BottomRight" localSheetId="9">#REF!</definedName>
    <definedName name="BottomRight" localSheetId="10">#REF!</definedName>
    <definedName name="BottomRight" localSheetId="0">#REF!</definedName>
    <definedName name="BottomRight">#REF!</definedName>
    <definedName name="bpatoggle" localSheetId="5">#REF!</definedName>
    <definedName name="bpatoggle" localSheetId="9">#REF!</definedName>
    <definedName name="bpatoggle" localSheetId="10">#REF!</definedName>
    <definedName name="bpatoggle" localSheetId="0">#REF!</definedName>
    <definedName name="bpatoggle">#REF!</definedName>
    <definedName name="BPAX">[10]EXTERNAL!$A$121:$IV$123</definedName>
    <definedName name="BRI" localSheetId="5">#REF!</definedName>
    <definedName name="BRI" localSheetId="9">#REF!</definedName>
    <definedName name="BRI" localSheetId="10">#REF!</definedName>
    <definedName name="BRI" localSheetId="0">#REF!</definedName>
    <definedName name="BRI">#REF!</definedName>
    <definedName name="BS_Accounts" localSheetId="5">#REF!</definedName>
    <definedName name="BS_Accounts" localSheetId="9">#REF!</definedName>
    <definedName name="BS_Accounts" localSheetId="10">#REF!</definedName>
    <definedName name="BS_Accounts" localSheetId="0">#REF!</definedName>
    <definedName name="BS_Accounts">#REF!</definedName>
    <definedName name="Bum" localSheetId="5" hidden="1">#REF!</definedName>
    <definedName name="Bum" localSheetId="9" hidden="1">#REF!</definedName>
    <definedName name="Bum" localSheetId="6" hidden="1">#REF!</definedName>
    <definedName name="Bum" localSheetId="10" hidden="1">#REF!</definedName>
    <definedName name="Bum" localSheetId="16" hidden="1">#REF!</definedName>
    <definedName name="Bum" localSheetId="15" hidden="1">#REF!</definedName>
    <definedName name="Bum" localSheetId="18" hidden="1">#REF!</definedName>
    <definedName name="Bum" localSheetId="17" hidden="1">#REF!</definedName>
    <definedName name="Bum" localSheetId="2" hidden="1">#REF!</definedName>
    <definedName name="Bum" localSheetId="0" hidden="1">#REF!</definedName>
    <definedName name="Bum" hidden="1">#REF!</definedName>
    <definedName name="Button_1">"TradeSummary_Ken_Finicle_List"</definedName>
    <definedName name="C_" localSheetId="5">'[2]Sched 46'!#REF!</definedName>
    <definedName name="C_" localSheetId="9">'[2]Sched 46'!#REF!</definedName>
    <definedName name="C_" localSheetId="0">'[2]Sched 46'!#REF!</definedName>
    <definedName name="C_">'[2]Sched 46'!#REF!</definedName>
    <definedName name="CAE.T">[10]INTERNAL!$A$34:$IV$36</definedName>
    <definedName name="CAES1.T">[10]INTERNAL!$A$37:$IV$39</definedName>
    <definedName name="cap">[43]Readings!$B$2</definedName>
    <definedName name="Capacity" localSheetId="5">#REF!</definedName>
    <definedName name="Capacity" localSheetId="9">#REF!</definedName>
    <definedName name="Capacity" localSheetId="10">#REF!</definedName>
    <definedName name="Capacity" localSheetId="0">#REF!</definedName>
    <definedName name="Capacity">#REF!</definedName>
    <definedName name="capfact" localSheetId="5">#REF!</definedName>
    <definedName name="capfact" localSheetId="9">#REF!</definedName>
    <definedName name="capfact" localSheetId="10">#REF!</definedName>
    <definedName name="capfact" localSheetId="0">#REF!</definedName>
    <definedName name="capfact">#REF!</definedName>
    <definedName name="Capital_Inflation">'[33]Assumptions (Input)'!$B$11</definedName>
    <definedName name="CASE" localSheetId="10">[44]INPUTS!$C$8</definedName>
    <definedName name="CASE" localSheetId="16">[45]INPUTS!$C$11</definedName>
    <definedName name="CASE" localSheetId="15">[45]INPUTS!$C$11</definedName>
    <definedName name="CASE" localSheetId="18">[45]INPUTS!$C$11</definedName>
    <definedName name="CASE" localSheetId="17">[45]INPUTS!$C$11</definedName>
    <definedName name="CASE">[46]INPUTS!$C$8</definedName>
    <definedName name="Case_Name" localSheetId="16">'[47]KJB-6,13 Cmn Adj'!$B$8</definedName>
    <definedName name="Case_Name" localSheetId="15">'[47]KJB-6,13 Cmn Adj'!$B$8</definedName>
    <definedName name="Case_Name" localSheetId="18">'[47]KJB-6,13 Cmn Adj'!$B$8</definedName>
    <definedName name="Case_Name" localSheetId="17">'[47]KJB-6,13 Cmn Adj'!$B$8</definedName>
    <definedName name="Case_Name">'[48]KJB-6,13 Cmn Adj'!$B$8</definedName>
    <definedName name="CaseDescription">'[30]Dispatch Cases'!$C$11</definedName>
    <definedName name="CBWorkbookPriority">-2060790043</definedName>
    <definedName name="CCGT_HeatRate">[30]Assumptions!$H$23</definedName>
    <definedName name="CCGTPrice">[30]Assumptions!$H$22</definedName>
    <definedName name="cep_test" localSheetId="5">'[49]External Allocators'!#REF!</definedName>
    <definedName name="cep_test" localSheetId="9">'[49]External Allocators'!#REF!</definedName>
    <definedName name="cep_test" localSheetId="0">'[49]External Allocators'!#REF!</definedName>
    <definedName name="cep_test">'[49]External Allocators'!#REF!</definedName>
    <definedName name="cerarvm" localSheetId="5">#REF!</definedName>
    <definedName name="cerarvm" localSheetId="9">#REF!</definedName>
    <definedName name="cerarvm" localSheetId="10">#REF!</definedName>
    <definedName name="cerarvm" localSheetId="0">#REF!</definedName>
    <definedName name="cerarvm">#REF!</definedName>
    <definedName name="Check" localSheetId="0">#REF!</definedName>
    <definedName name="Check">#REF!</definedName>
    <definedName name="CL_RT" localSheetId="5">#REF!</definedName>
    <definedName name="CL_RT" localSheetId="9">#REF!</definedName>
    <definedName name="CL_RT" localSheetId="10">#REF!</definedName>
    <definedName name="CL_RT" localSheetId="0">#REF!</definedName>
    <definedName name="CL_RT">#REF!</definedName>
    <definedName name="CL_RT2">'[50]Transp Data'!$A$6:$C$81</definedName>
    <definedName name="Classification" localSheetId="5">'[51]Unbundled Costs'!#REF!</definedName>
    <definedName name="Classification" localSheetId="9">'[51]Unbundled Costs'!#REF!</definedName>
    <definedName name="Classification" localSheetId="10">#REF!</definedName>
    <definedName name="Classification" localSheetId="0">'[51]Unbundled Costs'!#REF!</definedName>
    <definedName name="Classification">'[51]Unbundled Costs'!#REF!</definedName>
    <definedName name="clawback" localSheetId="5">#REF!</definedName>
    <definedName name="clawback" localSheetId="9">#REF!</definedName>
    <definedName name="clawback" localSheetId="10">#REF!</definedName>
    <definedName name="clawback" localSheetId="0">#REF!</definedName>
    <definedName name="clawback">#REF!</definedName>
    <definedName name="close" localSheetId="5">#REF!</definedName>
    <definedName name="close" localSheetId="9">#REF!</definedName>
    <definedName name="close" localSheetId="10">#REF!</definedName>
    <definedName name="close" localSheetId="0">#REF!</definedName>
    <definedName name="close">#REF!</definedName>
    <definedName name="Close_Date">'[33]Capital Projects(Input)'!$D$7:$D$53</definedName>
    <definedName name="cod" localSheetId="5">#REF!</definedName>
    <definedName name="cod" localSheetId="9">#REF!</definedName>
    <definedName name="cod" localSheetId="10">#REF!</definedName>
    <definedName name="cod" localSheetId="0">#REF!</definedName>
    <definedName name="cod">#REF!</definedName>
    <definedName name="COLHOUSE" localSheetId="9">[19]model!#REF!</definedName>
    <definedName name="COLHOUSE" localSheetId="10">#REF!</definedName>
    <definedName name="COLHOUSE" localSheetId="0">[19]model!#REF!</definedName>
    <definedName name="COLHOUSE">[19]model!#REF!</definedName>
    <definedName name="COLXFER" localSheetId="9">[19]model!#REF!</definedName>
    <definedName name="COLXFER" localSheetId="10">[38]model!#REF!</definedName>
    <definedName name="COLXFER" localSheetId="0">[19]model!#REF!</definedName>
    <definedName name="COLXFER">[19]model!#REF!</definedName>
    <definedName name="COMADJ" localSheetId="0">#REF!</definedName>
    <definedName name="COMADJ">#REF!</definedName>
    <definedName name="CombWC_LineItem" localSheetId="5">#REF!</definedName>
    <definedName name="CombWC_LineItem" localSheetId="9">#REF!</definedName>
    <definedName name="CombWC_LineItem" localSheetId="10">#REF!</definedName>
    <definedName name="CombWC_LineItem" localSheetId="0">#REF!</definedName>
    <definedName name="CombWC_LineItem">#REF!</definedName>
    <definedName name="COMMON_ADMIN_ALLOCATED" localSheetId="5">#REF!</definedName>
    <definedName name="COMMON_ADMIN_ALLOCATED" localSheetId="9">#REF!</definedName>
    <definedName name="COMMON_ADMIN_ALLOCATED" localSheetId="10">#REF!</definedName>
    <definedName name="COMMON_ADMIN_ALLOCATED" localSheetId="0">#REF!</definedName>
    <definedName name="COMMON_ADMIN_ALLOCATED">#REF!</definedName>
    <definedName name="COMP" localSheetId="0">#REF!</definedName>
    <definedName name="COMP">#REF!</definedName>
    <definedName name="COMPACTUAL" localSheetId="0">#REF!</definedName>
    <definedName name="COMPACTUAL">#REF!</definedName>
    <definedName name="COMPINSR" localSheetId="5">#REF!</definedName>
    <definedName name="COMPINSR" localSheetId="9">#REF!</definedName>
    <definedName name="COMPINSR" localSheetId="10">#REF!</definedName>
    <definedName name="COMPINSR" localSheetId="0">#REF!</definedName>
    <definedName name="COMPINSR">#REF!</definedName>
    <definedName name="COMPT" localSheetId="0">#REF!</definedName>
    <definedName name="COMPT">#REF!</definedName>
    <definedName name="COMPWEATHER" localSheetId="0">#REF!</definedName>
    <definedName name="COMPWEATHER">#REF!</definedName>
    <definedName name="CONSERV" localSheetId="5">#REF!</definedName>
    <definedName name="CONSERV" localSheetId="9">#REF!</definedName>
    <definedName name="CONSERV" localSheetId="10">#REF!</definedName>
    <definedName name="CONSERV" localSheetId="0">#REF!</definedName>
    <definedName name="CONSERV">#REF!</definedName>
    <definedName name="constructcont" localSheetId="5">#REF!</definedName>
    <definedName name="constructcont" localSheetId="9">#REF!</definedName>
    <definedName name="constructcont" localSheetId="10">#REF!</definedName>
    <definedName name="constructcont" localSheetId="0">#REF!</definedName>
    <definedName name="constructcont">#REF!</definedName>
    <definedName name="Construction_OH" localSheetId="10">'[52]Virtual 49 Back-Up'!$E$54</definedName>
    <definedName name="Construction_OH" localSheetId="16">'[52]Virtual 49 Back-Up'!$E$54</definedName>
    <definedName name="Construction_OH" localSheetId="15">'[52]Virtual 49 Back-Up'!$E$54</definedName>
    <definedName name="Construction_OH" localSheetId="18">'[52]Virtual 49 Back-Up'!$E$54</definedName>
    <definedName name="Construction_OH" localSheetId="17">'[52]Virtual 49 Back-Up'!$E$54</definedName>
    <definedName name="Construction_OH">'[53]Virtual 49 Back-Up'!$E$54</definedName>
    <definedName name="Consv_Rdr_Rt" localSheetId="5">[54]Sch_120!#REF!</definedName>
    <definedName name="Consv_Rdr_Rt" localSheetId="9">[54]Sch_120!#REF!</definedName>
    <definedName name="Consv_Rdr_Rt" localSheetId="10">[54]Sch_120!#REF!</definedName>
    <definedName name="Consv_Rdr_Rt" localSheetId="0">[54]Sch_120!#REF!</definedName>
    <definedName name="Consv_Rdr_Rt">[54]Sch_120!#REF!</definedName>
    <definedName name="cont" localSheetId="9">[23]Sheet2!#REF!</definedName>
    <definedName name="cont" localSheetId="0">[23]Sheet2!#REF!</definedName>
    <definedName name="cont">[23]Sheet2!#REF!</definedName>
    <definedName name="ContractDate" localSheetId="9">'[55]Dispatch Cases'!#REF!</definedName>
    <definedName name="ContractDate" localSheetId="10">'[56]Dispatch Cases'!#REF!</definedName>
    <definedName name="ContractDate" localSheetId="0">'[55]Dispatch Cases'!#REF!</definedName>
    <definedName name="ContractDate">'[55]Dispatch Cases'!#REF!</definedName>
    <definedName name="Conv_Factor" localSheetId="9">[54]Sch_120!#REF!</definedName>
    <definedName name="Conv_Factor" localSheetId="0">[54]Sch_120!#REF!</definedName>
    <definedName name="Conv_Factor">[54]Sch_120!#REF!</definedName>
    <definedName name="ConversionFactor">[30]Assumptions!$I$65</definedName>
    <definedName name="CONVFACT" localSheetId="5">[19]model!#REF!</definedName>
    <definedName name="CONVFACT" localSheetId="9">[19]model!#REF!</definedName>
    <definedName name="CONVFACT" localSheetId="10">#REF!</definedName>
    <definedName name="CONVFACT" localSheetId="0">[19]model!#REF!</definedName>
    <definedName name="CONVFACT">[19]model!#REF!</definedName>
    <definedName name="COSFacVal">[26]Inputs!$R$5</definedName>
    <definedName name="costofequit" localSheetId="5">#REF!</definedName>
    <definedName name="costofequit" localSheetId="9">#REF!</definedName>
    <definedName name="costofequit" localSheetId="10">#REF!</definedName>
    <definedName name="costofequit" localSheetId="0">#REF!</definedName>
    <definedName name="costofequit">#REF!</definedName>
    <definedName name="CPI" localSheetId="5">#REF!</definedName>
    <definedName name="CPI" localSheetId="9">#REF!</definedName>
    <definedName name="CPI" localSheetId="10">#REF!</definedName>
    <definedName name="CPI" localSheetId="0">#REF!</definedName>
    <definedName name="CPI">#REF!</definedName>
    <definedName name="cspe_wkly_vect_input" localSheetId="5">#REF!</definedName>
    <definedName name="cspe_wkly_vect_input" localSheetId="9">#REF!</definedName>
    <definedName name="cspe_wkly_vect_input" localSheetId="10">#REF!</definedName>
    <definedName name="cspe_wkly_vect_input" localSheetId="0">#REF!</definedName>
    <definedName name="cspe_wkly_vect_input">#REF!</definedName>
    <definedName name="CurrQtr">'[57]Inc Stmt'!$AJ$222</definedName>
    <definedName name="CUS">[10]CLASSIFIERS!$A$6:$IV$6</definedName>
    <definedName name="cust" localSheetId="5">#REF!</definedName>
    <definedName name="cust" localSheetId="9">#REF!</definedName>
    <definedName name="cust" localSheetId="10">#REF!</definedName>
    <definedName name="cust" localSheetId="0">#REF!</definedName>
    <definedName name="cust">#REF!</definedName>
    <definedName name="CUST_1">[10]EXTERNAL!$A$22:$IV$24</definedName>
    <definedName name="CUST_4">[10]EXTERNAL!$A$25:$IV$27</definedName>
    <definedName name="CUST_5">[10]EXTERNAL!$A$28:$IV$30</definedName>
    <definedName name="CUST_6">[10]EXTERNAL!$A$31:$IV$33</definedName>
    <definedName name="CUSTDEP" localSheetId="5">#REF!</definedName>
    <definedName name="CUSTDEP" localSheetId="9">#REF!</definedName>
    <definedName name="CUSTDEP" localSheetId="10">#REF!</definedName>
    <definedName name="CUSTDEP" localSheetId="0">#REF!</definedName>
    <definedName name="CUSTDEP">#REF!</definedName>
    <definedName name="D108.05.T">[10]INTERNAL!$A$22:$IV$24</definedName>
    <definedName name="D108.10.T">[10]INTERNAL!$A$25:$IV$27</definedName>
    <definedName name="D361.T">[10]INTERNAL!$A$4:$IV$6</definedName>
    <definedName name="D362.T">[10]INTERNAL!$A$7:$IV$9</definedName>
    <definedName name="D364.T">[10]INTERNAL!$A$10:$IV$12</definedName>
    <definedName name="D366.T">[10]INTERNAL!$A$13:$IV$15</definedName>
    <definedName name="D368.T">[10]INTERNAL!$A$16:$IV$18</definedName>
    <definedName name="D370.T">[10]INTERNAL!$A$19:$IV$21</definedName>
    <definedName name="D372.T">[10]INTERNAL!$A$28:$IV$30</definedName>
    <definedName name="Data" localSheetId="5">#REF!</definedName>
    <definedName name="Data" localSheetId="9">#REF!</definedName>
    <definedName name="Data" localSheetId="10">#REF!</definedName>
    <definedName name="Data" localSheetId="16">'[58]Mix Variance'!$B$1:$N$31</definedName>
    <definedName name="Data" localSheetId="15">'[58]Mix Variance'!$B$1:$N$31</definedName>
    <definedName name="Data" localSheetId="18">'[58]Mix Variance'!$B$1:$N$31</definedName>
    <definedName name="Data" localSheetId="17">'[58]Mix Variance'!$B$1:$N$31</definedName>
    <definedName name="Data" localSheetId="0">#REF!</definedName>
    <definedName name="Data">#REF!</definedName>
    <definedName name="Data.Avg">'[57]Avg Amts'!$A$5:$BP$34</definedName>
    <definedName name="Data.Qtrs.Avg">'[57]Avg Amts'!$A$5:$IV$5</definedName>
    <definedName name="DATA1" localSheetId="5">#REF!</definedName>
    <definedName name="DATA1" localSheetId="9">#REF!</definedName>
    <definedName name="data1" localSheetId="10">#REF!</definedName>
    <definedName name="data1" localSheetId="16">'[59]Mix Variance'!$O$5:$T$25</definedName>
    <definedName name="data1" localSheetId="15">'[59]Mix Variance'!$O$5:$T$25</definedName>
    <definedName name="data1" localSheetId="18">'[59]Mix Variance'!$O$5:$T$25</definedName>
    <definedName name="data1" localSheetId="17">'[59]Mix Variance'!$O$5:$T$25</definedName>
    <definedName name="DATA1" localSheetId="0">#REF!</definedName>
    <definedName name="DATA1">#REF!</definedName>
    <definedName name="DATA2" localSheetId="5">#REF!</definedName>
    <definedName name="DATA2" localSheetId="9">#REF!</definedName>
    <definedName name="DATA2" localSheetId="0">#REF!</definedName>
    <definedName name="DATA2">#REF!</definedName>
    <definedName name="DATA3" localSheetId="5">#REF!</definedName>
    <definedName name="DATA3" localSheetId="9">#REF!</definedName>
    <definedName name="DATA3" localSheetId="0">#REF!</definedName>
    <definedName name="DATA3">#REF!</definedName>
    <definedName name="DATA4" localSheetId="5">#REF!</definedName>
    <definedName name="DATA4" localSheetId="9">#REF!</definedName>
    <definedName name="DATA4" localSheetId="0">#REF!</definedName>
    <definedName name="DATA4">#REF!</definedName>
    <definedName name="DATA5" localSheetId="5">#REF!</definedName>
    <definedName name="DATA5" localSheetId="9">#REF!</definedName>
    <definedName name="DATA5" localSheetId="0">#REF!</definedName>
    <definedName name="DATA5">#REF!</definedName>
    <definedName name="DATA6" localSheetId="5">#REF!</definedName>
    <definedName name="DATA6" localSheetId="9">#REF!</definedName>
    <definedName name="DATA6" localSheetId="0">#REF!</definedName>
    <definedName name="DATA6">#REF!</definedName>
    <definedName name="_xlnm.Database" localSheetId="0">[60]Invoice!#REF!</definedName>
    <definedName name="_xlnm.Database">[60]Invoice!#REF!</definedName>
    <definedName name="DATE" localSheetId="0">[61]Jan!#REF!</definedName>
    <definedName name="DATE">[61]Jan!#REF!</definedName>
    <definedName name="daveisroyescal" localSheetId="5">#REF!</definedName>
    <definedName name="daveisroyescal" localSheetId="9">#REF!</definedName>
    <definedName name="daveisroyescal" localSheetId="10">#REF!</definedName>
    <definedName name="daveisroyescal" localSheetId="0">#REF!</definedName>
    <definedName name="daveisroyescal">#REF!</definedName>
    <definedName name="daviesroyprice" localSheetId="5">#REF!</definedName>
    <definedName name="daviesroyprice" localSheetId="9">#REF!</definedName>
    <definedName name="daviesroyprice" localSheetId="10">#REF!</definedName>
    <definedName name="daviesroyprice" localSheetId="0">#REF!</definedName>
    <definedName name="daviesroyprice">#REF!</definedName>
    <definedName name="dc_461" localSheetId="5">'[2]Sched 46'!#REF!</definedName>
    <definedName name="dc_461" localSheetId="9">'[2]Sched 46'!#REF!</definedName>
    <definedName name="dc_461" localSheetId="0">'[2]Sched 46'!#REF!</definedName>
    <definedName name="dc_461">'[2]Sched 46'!#REF!</definedName>
    <definedName name="dc_462" localSheetId="5">'[2]Sched 46'!#REF!</definedName>
    <definedName name="dc_462" localSheetId="9">'[2]Sched 46'!#REF!</definedName>
    <definedName name="dc_462" localSheetId="0">'[2]Sched 46'!#REF!</definedName>
    <definedName name="dc_462">'[2]Sched 46'!#REF!</definedName>
    <definedName name="dc_49" localSheetId="9">'[2]Sched 46'!#REF!</definedName>
    <definedName name="dc_49" localSheetId="0">'[2]Sched 46'!#REF!</definedName>
    <definedName name="dc_49">'[2]Sched 46'!#REF!</definedName>
    <definedName name="dc_491" localSheetId="9">'[2]Sched 46'!#REF!</definedName>
    <definedName name="dc_491" localSheetId="0">'[2]Sched 46'!#REF!</definedName>
    <definedName name="dc_491">'[2]Sched 46'!#REF!</definedName>
    <definedName name="dc_492" localSheetId="9">'[2]Sched 46'!#REF!</definedName>
    <definedName name="dc_492" localSheetId="0">'[2]Sched 46'!#REF!</definedName>
    <definedName name="dc_492">'[2]Sched 46'!#REF!</definedName>
    <definedName name="debtforce" localSheetId="5">#REF!</definedName>
    <definedName name="debtforce" localSheetId="9">#REF!</definedName>
    <definedName name="debtforce" localSheetId="10">#REF!</definedName>
    <definedName name="debtforce" localSheetId="0">#REF!</definedName>
    <definedName name="debtforce">#REF!</definedName>
    <definedName name="DebtPerc">[30]Assumptions!$I$58</definedName>
    <definedName name="DEC" localSheetId="0">[34]Backup!#REF!</definedName>
    <definedName name="DEC">[34]Backup!#REF!</definedName>
    <definedName name="Dec02AMA" localSheetId="5">[62]BS!#REF!</definedName>
    <definedName name="Dec02AMA" localSheetId="9">[62]BS!#REF!</definedName>
    <definedName name="Dec02AMA" localSheetId="10">[62]BS!#REF!</definedName>
    <definedName name="Dec02AMA" localSheetId="0">[62]BS!#REF!</definedName>
    <definedName name="Dec02AMA">[62]BS!#REF!</definedName>
    <definedName name="Dec03AMA">[8]BS!$AJ$7:$AJ$3582</definedName>
    <definedName name="Dec04AMA">[4]BS!$AO$7:$AO$3582</definedName>
    <definedName name="Dec05AMA" localSheetId="5">#REF!</definedName>
    <definedName name="Dec05AMA" localSheetId="9">#REF!</definedName>
    <definedName name="Dec05AMA" localSheetId="10">#REF!</definedName>
    <definedName name="Dec05AMA" localSheetId="0">#REF!</definedName>
    <definedName name="Dec05AMA">#REF!</definedName>
    <definedName name="Dec08AMA">[6]BS!$AJ$7:$AJ$1726</definedName>
    <definedName name="Dec09AMA">[6]BS!$AV$7:$AV$1726</definedName>
    <definedName name="Dec16AMA">[14]BS!$AD$8:$AD$2553</definedName>
    <definedName name="Dec17AMA">[14]BS!$AP$8:$AP$2554</definedName>
    <definedName name="DECT" localSheetId="0">#REF!</definedName>
    <definedName name="DECT">#REF!</definedName>
    <definedName name="Degree_Days" localSheetId="5">#REF!</definedName>
    <definedName name="Degree_Days" localSheetId="9">#REF!</definedName>
    <definedName name="Degree_Days" localSheetId="10">#REF!</definedName>
    <definedName name="Degree_Days" localSheetId="0">#REF!</definedName>
    <definedName name="Degree_Days">#REF!</definedName>
    <definedName name="DELETE01" localSheetId="5" hidden="1">{#N/A,#N/A,FALSE,"Coversheet";#N/A,#N/A,FALSE,"QA"}</definedName>
    <definedName name="DELETE01" localSheetId="9" hidden="1">{#N/A,#N/A,FALSE,"Coversheet";#N/A,#N/A,FALSE,"QA"}</definedName>
    <definedName name="DELETE01" localSheetId="6" hidden="1">{#N/A,#N/A,FALSE,"Coversheet";#N/A,#N/A,FALSE,"QA"}</definedName>
    <definedName name="DELETE01" localSheetId="10" hidden="1">{#N/A,#N/A,FALSE,"Coversheet";#N/A,#N/A,FALSE,"QA"}</definedName>
    <definedName name="DELETE01" localSheetId="13" hidden="1">{#N/A,#N/A,FALSE,"Coversheet";#N/A,#N/A,FALSE,"QA"}</definedName>
    <definedName name="DELETE01" localSheetId="14" hidden="1">{#N/A,#N/A,FALSE,"Coversheet";#N/A,#N/A,FALSE,"QA"}</definedName>
    <definedName name="DELETE01" localSheetId="16" hidden="1">{#N/A,#N/A,FALSE,"Coversheet";#N/A,#N/A,FALSE,"QA"}</definedName>
    <definedName name="DELETE01" localSheetId="15" hidden="1">{#N/A,#N/A,FALSE,"Coversheet";#N/A,#N/A,FALSE,"QA"}</definedName>
    <definedName name="DELETE01" localSheetId="18" hidden="1">{#N/A,#N/A,FALSE,"Coversheet";#N/A,#N/A,FALSE,"QA"}</definedName>
    <definedName name="DELETE01" localSheetId="17" hidden="1">{#N/A,#N/A,FALSE,"Coversheet";#N/A,#N/A,FALSE,"QA"}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5" hidden="1">{#N/A,#N/A,FALSE,"Schedule F";#N/A,#N/A,FALSE,"Schedule G"}</definedName>
    <definedName name="DELETE02" localSheetId="9" hidden="1">{#N/A,#N/A,FALSE,"Schedule F";#N/A,#N/A,FALSE,"Schedule G"}</definedName>
    <definedName name="DELETE02" localSheetId="6" hidden="1">{#N/A,#N/A,FALSE,"Schedule F";#N/A,#N/A,FALSE,"Schedule G"}</definedName>
    <definedName name="DELETE02" localSheetId="10" hidden="1">{#N/A,#N/A,FALSE,"Schedule F";#N/A,#N/A,FALSE,"Schedule G"}</definedName>
    <definedName name="DELETE02" localSheetId="13" hidden="1">{#N/A,#N/A,FALSE,"Schedule F";#N/A,#N/A,FALSE,"Schedule G"}</definedName>
    <definedName name="DELETE02" localSheetId="14" hidden="1">{#N/A,#N/A,FALSE,"Schedule F";#N/A,#N/A,FALSE,"Schedule G"}</definedName>
    <definedName name="DELETE02" localSheetId="16" hidden="1">{#N/A,#N/A,FALSE,"Schedule F";#N/A,#N/A,FALSE,"Schedule G"}</definedName>
    <definedName name="DELETE02" localSheetId="15" hidden="1">{#N/A,#N/A,FALSE,"Schedule F";#N/A,#N/A,FALSE,"Schedule G"}</definedName>
    <definedName name="DELETE02" localSheetId="18" hidden="1">{#N/A,#N/A,FALSE,"Schedule F";#N/A,#N/A,FALSE,"Schedule G"}</definedName>
    <definedName name="DELETE02" localSheetId="17" hidden="1">{#N/A,#N/A,FALSE,"Schedule F";#N/A,#N/A,FALSE,"Schedule G"}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5" hidden="1">{#N/A,#N/A,FALSE,"Coversheet";#N/A,#N/A,FALSE,"QA"}</definedName>
    <definedName name="Delete06" localSheetId="9" hidden="1">{#N/A,#N/A,FALSE,"Coversheet";#N/A,#N/A,FALSE,"QA"}</definedName>
    <definedName name="Delete06" localSheetId="6" hidden="1">{#N/A,#N/A,FALSE,"Coversheet";#N/A,#N/A,FALSE,"QA"}</definedName>
    <definedName name="Delete06" localSheetId="10" hidden="1">{#N/A,#N/A,FALSE,"Coversheet";#N/A,#N/A,FALSE,"QA"}</definedName>
    <definedName name="Delete06" localSheetId="13" hidden="1">{#N/A,#N/A,FALSE,"Coversheet";#N/A,#N/A,FALSE,"QA"}</definedName>
    <definedName name="Delete06" localSheetId="14" hidden="1">{#N/A,#N/A,FALSE,"Coversheet";#N/A,#N/A,FALSE,"QA"}</definedName>
    <definedName name="Delete06" localSheetId="16" hidden="1">{#N/A,#N/A,FALSE,"Coversheet";#N/A,#N/A,FALSE,"QA"}</definedName>
    <definedName name="Delete06" localSheetId="15" hidden="1">{#N/A,#N/A,FALSE,"Coversheet";#N/A,#N/A,FALSE,"QA"}</definedName>
    <definedName name="Delete06" localSheetId="18" hidden="1">{#N/A,#N/A,FALSE,"Coversheet";#N/A,#N/A,FALSE,"QA"}</definedName>
    <definedName name="Delete06" localSheetId="17" hidden="1">{#N/A,#N/A,FALSE,"Coversheet";#N/A,#N/A,FALSE,"QA"}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5" hidden="1">{#N/A,#N/A,FALSE,"Coversheet";#N/A,#N/A,FALSE,"QA"}</definedName>
    <definedName name="Delete09" localSheetId="9" hidden="1">{#N/A,#N/A,FALSE,"Coversheet";#N/A,#N/A,FALSE,"QA"}</definedName>
    <definedName name="Delete09" localSheetId="6" hidden="1">{#N/A,#N/A,FALSE,"Coversheet";#N/A,#N/A,FALSE,"QA"}</definedName>
    <definedName name="Delete09" localSheetId="10" hidden="1">{#N/A,#N/A,FALSE,"Coversheet";#N/A,#N/A,FALSE,"QA"}</definedName>
    <definedName name="Delete09" localSheetId="13" hidden="1">{#N/A,#N/A,FALSE,"Coversheet";#N/A,#N/A,FALSE,"QA"}</definedName>
    <definedName name="Delete09" localSheetId="14" hidden="1">{#N/A,#N/A,FALSE,"Coversheet";#N/A,#N/A,FALSE,"QA"}</definedName>
    <definedName name="Delete09" localSheetId="16" hidden="1">{#N/A,#N/A,FALSE,"Coversheet";#N/A,#N/A,FALSE,"QA"}</definedName>
    <definedName name="Delete09" localSheetId="15" hidden="1">{#N/A,#N/A,FALSE,"Coversheet";#N/A,#N/A,FALSE,"QA"}</definedName>
    <definedName name="Delete09" localSheetId="18" hidden="1">{#N/A,#N/A,FALSE,"Coversheet";#N/A,#N/A,FALSE,"QA"}</definedName>
    <definedName name="Delete09" localSheetId="17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5" hidden="1">{#N/A,#N/A,FALSE,"Coversheet";#N/A,#N/A,FALSE,"QA"}</definedName>
    <definedName name="Delete1" localSheetId="9" hidden="1">{#N/A,#N/A,FALSE,"Coversheet";#N/A,#N/A,FALSE,"QA"}</definedName>
    <definedName name="Delete1" localSheetId="6" hidden="1">{#N/A,#N/A,FALSE,"Coversheet";#N/A,#N/A,FALSE,"QA"}</definedName>
    <definedName name="Delete1" localSheetId="10" hidden="1">{#N/A,#N/A,FALSE,"Coversheet";#N/A,#N/A,FALSE,"QA"}</definedName>
    <definedName name="Delete1" localSheetId="13" hidden="1">{#N/A,#N/A,FALSE,"Coversheet";#N/A,#N/A,FALSE,"QA"}</definedName>
    <definedName name="Delete1" localSheetId="14" hidden="1">{#N/A,#N/A,FALSE,"Coversheet";#N/A,#N/A,FALSE,"QA"}</definedName>
    <definedName name="Delete1" localSheetId="16" hidden="1">{#N/A,#N/A,FALSE,"Coversheet";#N/A,#N/A,FALSE,"QA"}</definedName>
    <definedName name="Delete1" localSheetId="15" hidden="1">{#N/A,#N/A,FALSE,"Coversheet";#N/A,#N/A,FALSE,"QA"}</definedName>
    <definedName name="Delete1" localSheetId="18" hidden="1">{#N/A,#N/A,FALSE,"Coversheet";#N/A,#N/A,FALSE,"QA"}</definedName>
    <definedName name="Delete1" localSheetId="17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5" hidden="1">{#N/A,#N/A,FALSE,"Schedule F";#N/A,#N/A,FALSE,"Schedule G"}</definedName>
    <definedName name="Delete10" localSheetId="9" hidden="1">{#N/A,#N/A,FALSE,"Schedule F";#N/A,#N/A,FALSE,"Schedule G"}</definedName>
    <definedName name="Delete10" localSheetId="6" hidden="1">{#N/A,#N/A,FALSE,"Schedule F";#N/A,#N/A,FALSE,"Schedule G"}</definedName>
    <definedName name="Delete10" localSheetId="10" hidden="1">{#N/A,#N/A,FALSE,"Schedule F";#N/A,#N/A,FALSE,"Schedule G"}</definedName>
    <definedName name="Delete10" localSheetId="13" hidden="1">{#N/A,#N/A,FALSE,"Schedule F";#N/A,#N/A,FALSE,"Schedule G"}</definedName>
    <definedName name="Delete10" localSheetId="14" hidden="1">{#N/A,#N/A,FALSE,"Schedule F";#N/A,#N/A,FALSE,"Schedule G"}</definedName>
    <definedName name="Delete10" localSheetId="16" hidden="1">{#N/A,#N/A,FALSE,"Schedule F";#N/A,#N/A,FALSE,"Schedule G"}</definedName>
    <definedName name="Delete10" localSheetId="15" hidden="1">{#N/A,#N/A,FALSE,"Schedule F";#N/A,#N/A,FALSE,"Schedule G"}</definedName>
    <definedName name="Delete10" localSheetId="18" hidden="1">{#N/A,#N/A,FALSE,"Schedule F";#N/A,#N/A,FALSE,"Schedule G"}</definedName>
    <definedName name="Delete10" localSheetId="17" hidden="1">{#N/A,#N/A,FALSE,"Schedule F";#N/A,#N/A,FALSE,"Schedule G"}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5" hidden="1">{#N/A,#N/A,FALSE,"Coversheet";#N/A,#N/A,FALSE,"QA"}</definedName>
    <definedName name="Delete21" localSheetId="9" hidden="1">{#N/A,#N/A,FALSE,"Coversheet";#N/A,#N/A,FALSE,"QA"}</definedName>
    <definedName name="Delete21" localSheetId="6" hidden="1">{#N/A,#N/A,FALSE,"Coversheet";#N/A,#N/A,FALSE,"QA"}</definedName>
    <definedName name="Delete21" localSheetId="10" hidden="1">{#N/A,#N/A,FALSE,"Coversheet";#N/A,#N/A,FALSE,"QA"}</definedName>
    <definedName name="Delete21" localSheetId="13" hidden="1">{#N/A,#N/A,FALSE,"Coversheet";#N/A,#N/A,FALSE,"QA"}</definedName>
    <definedName name="Delete21" localSheetId="14" hidden="1">{#N/A,#N/A,FALSE,"Coversheet";#N/A,#N/A,FALSE,"QA"}</definedName>
    <definedName name="Delete21" localSheetId="16" hidden="1">{#N/A,#N/A,FALSE,"Coversheet";#N/A,#N/A,FALSE,"QA"}</definedName>
    <definedName name="Delete21" localSheetId="15" hidden="1">{#N/A,#N/A,FALSE,"Coversheet";#N/A,#N/A,FALSE,"QA"}</definedName>
    <definedName name="Delete21" localSheetId="18" hidden="1">{#N/A,#N/A,FALSE,"Coversheet";#N/A,#N/A,FALSE,"QA"}</definedName>
    <definedName name="Delete21" localSheetId="17" hidden="1">{#N/A,#N/A,FALSE,"Coversheet";#N/A,#N/A,FALSE,"QA"}</definedName>
    <definedName name="Delete21" localSheetId="2" hidden="1">{#N/A,#N/A,FALSE,"Coversheet";#N/A,#N/A,FALSE,"QA"}</definedName>
    <definedName name="Delete21" hidden="1">{#N/A,#N/A,FALSE,"Coversheet";#N/A,#N/A,FALSE,"QA"}</definedName>
    <definedName name="DEM">[10]CLASSIFIERS!$A$4:$IV$4</definedName>
    <definedName name="DEM_1">[10]EXTERNAL!$A$7:$IV$9</definedName>
    <definedName name="DEM_12CP">[10]EXTERNAL!$A$118:$IV$120</definedName>
    <definedName name="DEM_12NCP_P">[10]EXTERNAL!$A$187:$IV$189</definedName>
    <definedName name="DEM_12NCP_S">[10]EXTERNAL!$A$190:$IV$192</definedName>
    <definedName name="DEM_12NCP1">[10]EXTERNAL!$A$139:$IV$141</definedName>
    <definedName name="DEM_12NCP2">[10]EXTERNAL!$A$130:$IV$132</definedName>
    <definedName name="DEM_1A">[10]EXTERNAL!$A$115:$IV$117</definedName>
    <definedName name="DEM_2A">[10]EXTERNAL!$A$148:$IV$150</definedName>
    <definedName name="DEM_3A">[10]EXTERNAL!$A$199:$IV$201</definedName>
    <definedName name="DEM_3B">[10]EXTERNAL!$A$196:$IV$198</definedName>
    <definedName name="DEMAND" localSheetId="5">'[2]Sched 46'!#REF!</definedName>
    <definedName name="DEMAND" localSheetId="9">'[2]Sched 46'!#REF!</definedName>
    <definedName name="DEMAND" localSheetId="0">'[2]Sched 46'!#REF!</definedName>
    <definedName name="DEMAND">'[2]Sched 46'!#REF!</definedName>
    <definedName name="Demand2">[63]Inputs!$D$11</definedName>
    <definedName name="Demands" localSheetId="5">#REF!</definedName>
    <definedName name="Demands" localSheetId="9">#REF!</definedName>
    <definedName name="Demands" localSheetId="0">#REF!</definedName>
    <definedName name="Demands">#REF!</definedName>
    <definedName name="DEPRECIATION" localSheetId="5">#REF!</definedName>
    <definedName name="DEPRECIATION" localSheetId="9">#REF!</definedName>
    <definedName name="DEPRECIATION" localSheetId="10">#REF!</definedName>
    <definedName name="DEPRECIATION" localSheetId="0">#REF!</definedName>
    <definedName name="DEPRECIATION">#REF!</definedName>
    <definedName name="DES1.T">[10]INTERNAL!$A$40:$IV$42</definedName>
    <definedName name="DES2.T">[10]INTERNAL!$A$43:$IV$45</definedName>
    <definedName name="devfee" localSheetId="5">#REF!</definedName>
    <definedName name="devfee" localSheetId="9">#REF!</definedName>
    <definedName name="devfee" localSheetId="10">#REF!</definedName>
    <definedName name="devfee" localSheetId="0">#REF!</definedName>
    <definedName name="devfee">#REF!</definedName>
    <definedName name="DF_HeatRate">[30]Assumptions!$L$23</definedName>
    <definedName name="DFIT" localSheetId="5" hidden="1">{#N/A,#N/A,FALSE,"Coversheet";#N/A,#N/A,FALSE,"QA"}</definedName>
    <definedName name="DFIT" localSheetId="9" hidden="1">{#N/A,#N/A,FALSE,"Coversheet";#N/A,#N/A,FALSE,"QA"}</definedName>
    <definedName name="DFIT" localSheetId="6" hidden="1">{#N/A,#N/A,FALSE,"Coversheet";#N/A,#N/A,FALSE,"QA"}</definedName>
    <definedName name="DFIT" localSheetId="10" hidden="1">{#N/A,#N/A,FALSE,"Coversheet";#N/A,#N/A,FALSE,"QA"}</definedName>
    <definedName name="DFIT" localSheetId="13" hidden="1">{#N/A,#N/A,FALSE,"Coversheet";#N/A,#N/A,FALSE,"QA"}</definedName>
    <definedName name="DFIT" localSheetId="14" hidden="1">{#N/A,#N/A,FALSE,"Coversheet";#N/A,#N/A,FALSE,"QA"}</definedName>
    <definedName name="DFIT" localSheetId="16" hidden="1">{#N/A,#N/A,FALSE,"Coversheet";#N/A,#N/A,FALSE,"QA"}</definedName>
    <definedName name="DFIT" localSheetId="15" hidden="1">{#N/A,#N/A,FALSE,"Coversheet";#N/A,#N/A,FALSE,"QA"}</definedName>
    <definedName name="DFIT" localSheetId="18" hidden="1">{#N/A,#N/A,FALSE,"Coversheet";#N/A,#N/A,FALSE,"QA"}</definedName>
    <definedName name="DFIT" localSheetId="17" hidden="1">{#N/A,#N/A,FALSE,"Coversheet";#N/A,#N/A,FALSE,"QA"}</definedName>
    <definedName name="DFIT" localSheetId="2" hidden="1">{#N/A,#N/A,FALSE,"Coversheet";#N/A,#N/A,FALSE,"QA"}</definedName>
    <definedName name="DFIT" hidden="1">{#N/A,#N/A,FALSE,"Coversheet";#N/A,#N/A,FALSE,"QA"}</definedName>
    <definedName name="DIR_40">[10]EXTERNAL!$A$193:$IV$195</definedName>
    <definedName name="DIR_449">[10]EXTERNAL!$A$127:$IV$129</definedName>
    <definedName name="DIR_449_ENERGY">[10]EXTERNAL!$A$160:$IV$162</definedName>
    <definedName name="DIR_449_HV">[10]EXTERNAL!$A$157:$IV$159</definedName>
    <definedName name="DIR_449_OATT">[10]EXTERNAL!$A$166:$IV$168</definedName>
    <definedName name="DIR_RESALE">[10]EXTERNAL!$A$124:$IV$126</definedName>
    <definedName name="DIR_RESALE_LARGE">[10]EXTERNAL!$A$154:$IV$156</definedName>
    <definedName name="DIR_RESALE_SMALL">[10]EXTERNAL!$A$151:$IV$153</definedName>
    <definedName name="DIR108.09">[10]EXTERNAL!$A$106:$IV$108</definedName>
    <definedName name="DIR235.00">[10]EXTERNAL!$A$85:$IV$87</definedName>
    <definedName name="DIR360.01">[10]EXTERNAL!$A$37:$IV$39</definedName>
    <definedName name="DIR361.01">[10]EXTERNAL!$A$40:$IV$42</definedName>
    <definedName name="DIR362.01">[10]EXTERNAL!$A$43:$IV$45</definedName>
    <definedName name="DIR364.01">[10]EXTERNAL!$A$46:$IV$48</definedName>
    <definedName name="DIR366.01">[10]EXTERNAL!$A$49:$IV$51</definedName>
    <definedName name="DIR368.03">[10]EXTERNAL!$A$55:$IV$57</definedName>
    <definedName name="DIR368.03C">[10]EXTERNAL!$A$52:$IV$54</definedName>
    <definedName name="DIR372.00">[10]EXTERNAL!$A$58:$IV$60</definedName>
    <definedName name="DIR373.00">[10]EXTERNAL!$A$61:$IV$63</definedName>
    <definedName name="DIR450.01">[10]EXTERNAL!$A$10:$IV$12</definedName>
    <definedName name="DIR450.02">[10]EXTERNAL!$A$184:$IV$186</definedName>
    <definedName name="DIR451.02">[10]EXTERNAL!$A$70:$IV$72</definedName>
    <definedName name="DIR451.03">[10]EXTERNAL!$A$136:$IV$138</definedName>
    <definedName name="DIR451.05">[10]EXTERNAL!$A$76:$IV$78</definedName>
    <definedName name="DIR451.06">[10]EXTERNAL!$A$109:$IV$111</definedName>
    <definedName name="DIR451.07">[10]EXTERNAL!$A$133:$IV$135</definedName>
    <definedName name="DIR454.04">[10]EXTERNAL!$A$73:$IV$75</definedName>
    <definedName name="DIR556.01">[10]EXTERNAL!$A$175:$IV$177</definedName>
    <definedName name="DIR565.02">[10]EXTERNAL!$A$178:$IV$180</definedName>
    <definedName name="DIR908.01">[10]EXTERNAL!$A$172:$IV$174</definedName>
    <definedName name="DIR920.01">[10]EXTERNAL!$A$181:$IV$183</definedName>
    <definedName name="Dis">'[26]Func Study'!$AB$250</definedName>
    <definedName name="Disc" localSheetId="5">'[55]Debt Amortization'!#REF!</definedName>
    <definedName name="Disc" localSheetId="9">'[55]Debt Amortization'!#REF!</definedName>
    <definedName name="Disc" localSheetId="10">'[56]Debt Amortization'!#REF!</definedName>
    <definedName name="Disc" localSheetId="0">'[55]Debt Amortization'!#REF!</definedName>
    <definedName name="Disc">'[55]Debt Amortization'!#REF!</definedName>
    <definedName name="Discount_for_Revenue_Reqmt">'[64]Assumptions of Purchase'!$B$45</definedName>
    <definedName name="DisFac">'[26]Func Dist Factor Table'!$A$11:$G$25</definedName>
    <definedName name="Dist_factor" localSheetId="0">#REF!</definedName>
    <definedName name="Dist_factor">#REF!</definedName>
    <definedName name="DistPeakMethod" localSheetId="0">[28]Inputs!#REF!</definedName>
    <definedName name="DistPeakMethod">[28]Inputs!#REF!</definedName>
    <definedName name="DOCKET" localSheetId="5">#REF!</definedName>
    <definedName name="DOCKET" localSheetId="9">#REF!</definedName>
    <definedName name="DOCKET" localSheetId="10">#REF!</definedName>
    <definedName name="DOCKET" localSheetId="0">#REF!</definedName>
    <definedName name="DOCKET">#REF!</definedName>
    <definedName name="DocketNumber" localSheetId="10">'[65]JHS-4'!$AP$2</definedName>
    <definedName name="DocketNumber" localSheetId="16">'[65]JHS-4'!$AP$2</definedName>
    <definedName name="DocketNumber" localSheetId="15">'[65]JHS-4'!$AP$2</definedName>
    <definedName name="DocketNumber" localSheetId="18">'[65]JHS-4'!$AP$2</definedName>
    <definedName name="DocketNumber" localSheetId="17">'[65]JHS-4'!$AP$2</definedName>
    <definedName name="DocketNumber">'[66]JHS-19'!$AR$2</definedName>
    <definedName name="DP.T">[10]INTERNAL!$A$46:$IV$48</definedName>
    <definedName name="DUDE" localSheetId="16" hidden="1">#REF!</definedName>
    <definedName name="DUDE" localSheetId="15" hidden="1">#REF!</definedName>
    <definedName name="DUDE" localSheetId="18" hidden="1">#REF!</definedName>
    <definedName name="DUDE" localSheetId="17" hidden="1">#REF!</definedName>
    <definedName name="DUDE" localSheetId="0" hidden="1">#REF!</definedName>
    <definedName name="DUDE" hidden="1">#REF!</definedName>
    <definedName name="DurPTC" localSheetId="5">#REF!</definedName>
    <definedName name="DurPTC" localSheetId="9">#REF!</definedName>
    <definedName name="DurPTC" localSheetId="10">#REF!</definedName>
    <definedName name="DurPTC" localSheetId="0">#REF!</definedName>
    <definedName name="DurPTC">#REF!</definedName>
    <definedName name="EBFIT.T">[10]INTERNAL!$A$88:$IV$90</definedName>
    <definedName name="ec_46s1" localSheetId="5">'[2]Sched 46'!#REF!</definedName>
    <definedName name="ec_46s1" localSheetId="9">'[2]Sched 46'!#REF!</definedName>
    <definedName name="ec_46s1" localSheetId="0">'[2]Sched 46'!#REF!</definedName>
    <definedName name="ec_46s1">'[2]Sched 46'!#REF!</definedName>
    <definedName name="ec_46s2" localSheetId="5">'[2]Sched 46'!#REF!</definedName>
    <definedName name="ec_46s2" localSheetId="9">'[2]Sched 46'!#REF!</definedName>
    <definedName name="ec_46s2" localSheetId="0">'[2]Sched 46'!#REF!</definedName>
    <definedName name="ec_46s2">'[2]Sched 46'!#REF!</definedName>
    <definedName name="ec_46w1" localSheetId="9">'[2]Sched 46'!#REF!</definedName>
    <definedName name="ec_46w1" localSheetId="0">'[2]Sched 46'!#REF!</definedName>
    <definedName name="ec_46w1">'[2]Sched 46'!#REF!</definedName>
    <definedName name="ec_46w2" localSheetId="9">'[2]Sched 46'!#REF!</definedName>
    <definedName name="ec_46w2" localSheetId="0">'[2]Sched 46'!#REF!</definedName>
    <definedName name="ec_46w2">'[2]Sched 46'!#REF!</definedName>
    <definedName name="ec_49s1" localSheetId="9">'[2]Sched 46'!#REF!</definedName>
    <definedName name="ec_49s1" localSheetId="0">'[2]Sched 46'!#REF!</definedName>
    <definedName name="ec_49s1">'[2]Sched 46'!#REF!</definedName>
    <definedName name="ec_49s2" localSheetId="9">'[2]Sched 46'!#REF!</definedName>
    <definedName name="ec_49s2" localSheetId="0">'[2]Sched 46'!#REF!</definedName>
    <definedName name="ec_49s2">'[2]Sched 46'!#REF!</definedName>
    <definedName name="ec_49w1" localSheetId="9">'[2]Sched 46'!#REF!</definedName>
    <definedName name="ec_49w1" localSheetId="0">'[2]Sched 46'!#REF!</definedName>
    <definedName name="ec_49w1">'[2]Sched 46'!#REF!</definedName>
    <definedName name="ec_49w2" localSheetId="9">'[2]Sched 46'!#REF!</definedName>
    <definedName name="ec_49w2" localSheetId="0">'[2]Sched 46'!#REF!</definedName>
    <definedName name="ec_49w2">'[2]Sched 46'!#REF!</definedName>
    <definedName name="ee" localSheetId="5" hidden="1">{#N/A,#N/A,FALSE,"Month ";#N/A,#N/A,FALSE,"YTD";#N/A,#N/A,FALSE,"12 mo ended"}</definedName>
    <definedName name="ee" localSheetId="9" hidden="1">{#N/A,#N/A,FALSE,"Month ";#N/A,#N/A,FALSE,"YTD";#N/A,#N/A,FALSE,"12 mo ended"}</definedName>
    <definedName name="ee" localSheetId="6" hidden="1">{#N/A,#N/A,FALSE,"Month ";#N/A,#N/A,FALSE,"YTD";#N/A,#N/A,FALSE,"12 mo ended"}</definedName>
    <definedName name="ee" localSheetId="10" hidden="1">{#N/A,#N/A,FALSE,"Month ";#N/A,#N/A,FALSE,"YTD";#N/A,#N/A,FALSE,"12 mo ended"}</definedName>
    <definedName name="ee" localSheetId="13" hidden="1">{#N/A,#N/A,FALSE,"Month ";#N/A,#N/A,FALSE,"YTD";#N/A,#N/A,FALSE,"12 mo ended"}</definedName>
    <definedName name="ee" localSheetId="14" hidden="1">{#N/A,#N/A,FALSE,"Month ";#N/A,#N/A,FALSE,"YTD";#N/A,#N/A,FALSE,"12 mo ended"}</definedName>
    <definedName name="ee" localSheetId="16" hidden="1">{#N/A,#N/A,FALSE,"Month ";#N/A,#N/A,FALSE,"YTD";#N/A,#N/A,FALSE,"12 mo ended"}</definedName>
    <definedName name="ee" localSheetId="15" hidden="1">{#N/A,#N/A,FALSE,"Month ";#N/A,#N/A,FALSE,"YTD";#N/A,#N/A,FALSE,"12 mo ended"}</definedName>
    <definedName name="ee" localSheetId="18" hidden="1">{#N/A,#N/A,FALSE,"Month ";#N/A,#N/A,FALSE,"YTD";#N/A,#N/A,FALSE,"12 mo ended"}</definedName>
    <definedName name="ee" localSheetId="17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16">[45]INPUTS!$F$36</definedName>
    <definedName name="EffTax" localSheetId="15">[45]INPUTS!$F$36</definedName>
    <definedName name="EffTax" localSheetId="18">[45]INPUTS!$F$36</definedName>
    <definedName name="EffTax" localSheetId="17">[45]INPUTS!$F$36</definedName>
    <definedName name="EffTax">[10]INPUTS!$F$31</definedName>
    <definedName name="Electp1" localSheetId="5">#REF!</definedName>
    <definedName name="Electp1" localSheetId="9">#REF!</definedName>
    <definedName name="Electp1" localSheetId="10">#REF!</definedName>
    <definedName name="Electp1" localSheetId="0">#REF!</definedName>
    <definedName name="Electp1">#REF!</definedName>
    <definedName name="Electp2" localSheetId="5">#REF!</definedName>
    <definedName name="Electp2" localSheetId="9">#REF!</definedName>
    <definedName name="Electp2" localSheetId="10">#REF!</definedName>
    <definedName name="Electp2" localSheetId="0">#REF!</definedName>
    <definedName name="Electp2">#REF!</definedName>
    <definedName name="Electric_Prices">'[67]Monthly Price Summary'!$B$4:$E$27</definedName>
    <definedName name="ElecWC_LineItems" localSheetId="10">#REF!</definedName>
    <definedName name="ElecWC_LineItems">[20]BS!$AO$7:$AO$3420</definedName>
    <definedName name="ElRBLine" localSheetId="10">[4]BS!$AQ$7:$AQ$3303</definedName>
    <definedName name="ElRBLine" localSheetId="16">[4]BS!$AQ$7:$AQ$3303</definedName>
    <definedName name="ElRBLine" localSheetId="15">[4]BS!$AQ$7:$AQ$3303</definedName>
    <definedName name="ElRBLine" localSheetId="18">[4]BS!$AQ$7:$AQ$3303</definedName>
    <definedName name="ElRBLine" localSheetId="17">[4]BS!$AQ$7:$AQ$3303</definedName>
    <definedName name="ElRBLine">[20]BS!$AP$7:$AP$3141</definedName>
    <definedName name="EMPLBENE" localSheetId="5">#REF!</definedName>
    <definedName name="EMPLBENE" localSheetId="9">#REF!</definedName>
    <definedName name="EMPLBENE" localSheetId="10">#REF!</definedName>
    <definedName name="EMPLBENE" localSheetId="0">#REF!</definedName>
    <definedName name="EMPLBENE">#REF!</definedName>
    <definedName name="EndDate">[30]Assumptions!$C$11</definedName>
    <definedName name="endptcyr" localSheetId="5">#REF!</definedName>
    <definedName name="endptcyr" localSheetId="9">#REF!</definedName>
    <definedName name="endptcyr" localSheetId="10">#REF!</definedName>
    <definedName name="endptcyr" localSheetId="0">#REF!</definedName>
    <definedName name="endptcyr">#REF!</definedName>
    <definedName name="energy" localSheetId="5">'[2]Sched 46'!#REF!</definedName>
    <definedName name="energy" localSheetId="9">'[2]Sched 46'!#REF!</definedName>
    <definedName name="energy" localSheetId="0">'[2]Sched 46'!#REF!</definedName>
    <definedName name="energy">'[2]Sched 46'!#REF!</definedName>
    <definedName name="ENERGY_1">[10]EXTERNAL!$A$4:$IV$6</definedName>
    <definedName name="ENERGY_2">[10]EXTERNAL!$A$145:$IV$147</definedName>
    <definedName name="Engy">[25]Inputs!$D$9</definedName>
    <definedName name="Engy2">[63]Inputs!$D$12</definedName>
    <definedName name="enxco2005" localSheetId="5">#REF!</definedName>
    <definedName name="enxco2005" localSheetId="9">#REF!</definedName>
    <definedName name="enxco2005" localSheetId="10">#REF!</definedName>
    <definedName name="enxco2005" localSheetId="0">#REF!</definedName>
    <definedName name="enxco2005">#REF!</definedName>
    <definedName name="enxcoescal" localSheetId="5">#REF!</definedName>
    <definedName name="enxcoescal" localSheetId="9">#REF!</definedName>
    <definedName name="enxcoescal" localSheetId="10">#REF!</definedName>
    <definedName name="enxcoescal" localSheetId="0">#REF!</definedName>
    <definedName name="enxcoescal">#REF!</definedName>
    <definedName name="enxcoownperc" localSheetId="5">#REF!</definedName>
    <definedName name="enxcoownperc" localSheetId="9">#REF!</definedName>
    <definedName name="enxcoownperc" localSheetId="10">#REF!</definedName>
    <definedName name="enxcoownperc" localSheetId="0">#REF!</definedName>
    <definedName name="enxcoownperc">#REF!</definedName>
    <definedName name="epcfee" localSheetId="5">#REF!</definedName>
    <definedName name="epcfee" localSheetId="9">#REF!</definedName>
    <definedName name="epcfee" localSheetId="10">#REF!</definedName>
    <definedName name="epcfee" localSheetId="0">#REF!</definedName>
    <definedName name="epcfee">#REF!</definedName>
    <definedName name="EPIS.T">[10]INTERNAL!$A$49:$IV$51</definedName>
    <definedName name="equitperc" localSheetId="5">#REF!</definedName>
    <definedName name="equitperc" localSheetId="9">#REF!</definedName>
    <definedName name="equitperc" localSheetId="10">#REF!</definedName>
    <definedName name="equitperc" localSheetId="0">#REF!</definedName>
    <definedName name="equitperc">#REF!</definedName>
    <definedName name="error" localSheetId="5" hidden="1">{#N/A,#N/A,FALSE,"Coversheet";#N/A,#N/A,FALSE,"QA"}</definedName>
    <definedName name="error" localSheetId="9" hidden="1">{#N/A,#N/A,FALSE,"Coversheet";#N/A,#N/A,FALSE,"QA"}</definedName>
    <definedName name="error" localSheetId="6" hidden="1">{#N/A,#N/A,FALSE,"Coversheet";#N/A,#N/A,FALSE,"QA"}</definedName>
    <definedName name="error" localSheetId="10" hidden="1">{#N/A,#N/A,FALSE,"Coversheet";#N/A,#N/A,FALSE,"QA"}</definedName>
    <definedName name="error" localSheetId="16" hidden="1">{#N/A,#N/A,FALSE,"Coversheet";#N/A,#N/A,FALSE,"QA"}</definedName>
    <definedName name="error" localSheetId="15" hidden="1">{#N/A,#N/A,FALSE,"Coversheet";#N/A,#N/A,FALSE,"QA"}</definedName>
    <definedName name="error" localSheetId="18" hidden="1">{#N/A,#N/A,FALSE,"Coversheet";#N/A,#N/A,FALSE,"QA"}</definedName>
    <definedName name="error" localSheetId="17" hidden="1">{#N/A,#N/A,FALSE,"Coversheet";#N/A,#N/A,FALSE,"QA"}</definedName>
    <definedName name="error" localSheetId="2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5" hidden="1">{#N/A,#N/A,FALSE,"Summ";#N/A,#N/A,FALSE,"General"}</definedName>
    <definedName name="Estimate" localSheetId="9" hidden="1">{#N/A,#N/A,FALSE,"Summ";#N/A,#N/A,FALSE,"General"}</definedName>
    <definedName name="Estimate" localSheetId="6" hidden="1">{#N/A,#N/A,FALSE,"Summ";#N/A,#N/A,FALSE,"General"}</definedName>
    <definedName name="Estimate" localSheetId="10" hidden="1">{#N/A,#N/A,FALSE,"Summ";#N/A,#N/A,FALSE,"General"}</definedName>
    <definedName name="Estimate" localSheetId="16" hidden="1">{#N/A,#N/A,FALSE,"Summ";#N/A,#N/A,FALSE,"General"}</definedName>
    <definedName name="Estimate" localSheetId="15" hidden="1">{#N/A,#N/A,FALSE,"Summ";#N/A,#N/A,FALSE,"General"}</definedName>
    <definedName name="Estimate" localSheetId="18" hidden="1">{#N/A,#N/A,FALSE,"Summ";#N/A,#N/A,FALSE,"General"}</definedName>
    <definedName name="Estimate" localSheetId="17" hidden="1">{#N/A,#N/A,FALSE,"Summ";#N/A,#N/A,FALSE,"General"}</definedName>
    <definedName name="Estimate" localSheetId="2" hidden="1">{#N/A,#N/A,FALSE,"Summ";#N/A,#N/A,FALSE,"General"}</definedName>
    <definedName name="Estimate" hidden="1">{#N/A,#N/A,FALSE,"Summ";#N/A,#N/A,FALSE,"General"}</definedName>
    <definedName name="estrateRES" localSheetId="5">#REF!</definedName>
    <definedName name="estrateRES" localSheetId="9">#REF!</definedName>
    <definedName name="estrateRES" localSheetId="10">#REF!</definedName>
    <definedName name="estrateRES" localSheetId="0">#REF!</definedName>
    <definedName name="estrateRES">#REF!</definedName>
    <definedName name="ex" localSheetId="5" hidden="1">{#N/A,#N/A,FALSE,"Summ";#N/A,#N/A,FALSE,"General"}</definedName>
    <definedName name="ex" localSheetId="9" hidden="1">{#N/A,#N/A,FALSE,"Summ";#N/A,#N/A,FALSE,"General"}</definedName>
    <definedName name="ex" localSheetId="6" hidden="1">{#N/A,#N/A,FALSE,"Summ";#N/A,#N/A,FALSE,"General"}</definedName>
    <definedName name="ex" localSheetId="10" hidden="1">{#N/A,#N/A,FALSE,"Summ";#N/A,#N/A,FALSE,"General"}</definedName>
    <definedName name="ex" localSheetId="16" hidden="1">{#N/A,#N/A,FALSE,"Summ";#N/A,#N/A,FALSE,"General"}</definedName>
    <definedName name="ex" localSheetId="15" hidden="1">{#N/A,#N/A,FALSE,"Summ";#N/A,#N/A,FALSE,"General"}</definedName>
    <definedName name="ex" localSheetId="18" hidden="1">{#N/A,#N/A,FALSE,"Summ";#N/A,#N/A,FALSE,"General"}</definedName>
    <definedName name="ex" localSheetId="17" hidden="1">{#N/A,#N/A,FALSE,"Summ";#N/A,#N/A,FALSE,"General"}</definedName>
    <definedName name="ex" localSheetId="2" hidden="1">{#N/A,#N/A,FALSE,"Summ";#N/A,#N/A,FALSE,"General"}</definedName>
    <definedName name="ex" hidden="1">{#N/A,#N/A,FALSE,"Summ";#N/A,#N/A,FALSE,"General"}</definedName>
    <definedName name="Exhibit_No.______MJS_4" localSheetId="16">'[17]MJS-4'!$O$3</definedName>
    <definedName name="Exhibit_No.______MJS_4" localSheetId="15">'[17]MJS-4'!$O$3</definedName>
    <definedName name="Exhibit_No.______MJS_4" localSheetId="18">'[17]MJS-4'!$O$3</definedName>
    <definedName name="Exhibit_No.______MJS_4" localSheetId="17">'[17]MJS-4'!$O$3</definedName>
    <definedName name="Exhibit_No.______MJS_4">'[18]MJS-4'!$O$3</definedName>
    <definedName name="Exhibit_No.______MJS_5" localSheetId="16">'[17]MJS-5'!$E$3</definedName>
    <definedName name="Exhibit_No.______MJS_5" localSheetId="15">'[17]MJS-5'!$E$3</definedName>
    <definedName name="Exhibit_No.______MJS_5" localSheetId="18">'[17]MJS-5'!$E$3</definedName>
    <definedName name="Exhibit_No.______MJS_5" localSheetId="17">'[17]MJS-5'!$E$3</definedName>
    <definedName name="Exhibit_No.______MJS_5">'[18]MJS-5'!$E$3</definedName>
    <definedName name="Exhibit_No.______MJS_6" localSheetId="16">'[17]MJS-6'!$F$3</definedName>
    <definedName name="Exhibit_No.______MJS_6" localSheetId="15">'[17]MJS-6'!$F$3</definedName>
    <definedName name="Exhibit_No.______MJS_6" localSheetId="18">'[17]MJS-6'!$F$3</definedName>
    <definedName name="Exhibit_No.______MJS_6" localSheetId="17">'[17]MJS-6'!$F$3</definedName>
    <definedName name="Exhibit_No.______MJS_6">'[18]MJS-6'!$F$3</definedName>
    <definedName name="Expected_Life" localSheetId="5">#REF!</definedName>
    <definedName name="Expected_Life" localSheetId="9">#REF!</definedName>
    <definedName name="Expected_Life" localSheetId="10">#REF!</definedName>
    <definedName name="Expected_Life" localSheetId="0">#REF!</definedName>
    <definedName name="Expected_Life">#REF!</definedName>
    <definedName name="F" localSheetId="5" hidden="1">#REF!</definedName>
    <definedName name="F" localSheetId="9" hidden="1">#REF!</definedName>
    <definedName name="F" localSheetId="6" hidden="1">#REF!</definedName>
    <definedName name="F" localSheetId="10" hidden="1">#REF!</definedName>
    <definedName name="F" localSheetId="16" hidden="1">#REF!</definedName>
    <definedName name="F" localSheetId="15" hidden="1">#REF!</definedName>
    <definedName name="F" localSheetId="18" hidden="1">#REF!</definedName>
    <definedName name="F" localSheetId="17" hidden="1">#REF!</definedName>
    <definedName name="F" localSheetId="2" hidden="1">#REF!</definedName>
    <definedName name="F" localSheetId="0" hidden="1">#REF!</definedName>
    <definedName name="F" hidden="1">#REF!</definedName>
    <definedName name="f101top" localSheetId="0">#REF!</definedName>
    <definedName name="f101top">#REF!</definedName>
    <definedName name="f104top" localSheetId="0">#REF!</definedName>
    <definedName name="f104top">#REF!</definedName>
    <definedName name="f138top" localSheetId="0">#REF!</definedName>
    <definedName name="f138top">#REF!</definedName>
    <definedName name="f140top" localSheetId="0">#REF!</definedName>
    <definedName name="f140top">#REF!</definedName>
    <definedName name="Factorck">'[26]COS Factor Table'!$O$15:$O$113</definedName>
    <definedName name="FACTORS" localSheetId="5">#REF!</definedName>
    <definedName name="FACTORS" localSheetId="9">#REF!</definedName>
    <definedName name="FACTORS" localSheetId="10">#REF!</definedName>
    <definedName name="FACTORS" localSheetId="0">#REF!</definedName>
    <definedName name="FACTORS">#REF!</definedName>
    <definedName name="FactorType">[29]Variables!$AK$2:$AL$12</definedName>
    <definedName name="FACTP" localSheetId="0">#REF!</definedName>
    <definedName name="FACTP">#REF!</definedName>
    <definedName name="FactSum">'[26]COS Factor Table'!$A$14:$O$113</definedName>
    <definedName name="FCR" localSheetId="10">'[52]Virtual 49 Back-Up'!$B$20</definedName>
    <definedName name="FCR" localSheetId="16">'[52]Virtual 49 Back-Up'!$B$20</definedName>
    <definedName name="FCR" localSheetId="15">'[52]Virtual 49 Back-Up'!$B$20</definedName>
    <definedName name="FCR" localSheetId="18">'[52]Virtual 49 Back-Up'!$B$20</definedName>
    <definedName name="FCR" localSheetId="17">'[52]Virtual 49 Back-Up'!$B$20</definedName>
    <definedName name="FCR">'[53]Virtual 49 Back-Up'!$B$20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5" hidden="1">{#N/A,#N/A,FALSE,"Month ";#N/A,#N/A,FALSE,"YTD";#N/A,#N/A,FALSE,"12 mo ended"}</definedName>
    <definedName name="fdsafdasfdsa" localSheetId="9" hidden="1">{#N/A,#N/A,FALSE,"Month ";#N/A,#N/A,FALSE,"YTD";#N/A,#N/A,FALSE,"12 mo ended"}</definedName>
    <definedName name="fdsafdasfdsa" localSheetId="6" hidden="1">{#N/A,#N/A,FALSE,"Month ";#N/A,#N/A,FALSE,"YTD";#N/A,#N/A,FALSE,"12 mo ended"}</definedName>
    <definedName name="fdsafdasfdsa" localSheetId="10" hidden="1">{#N/A,#N/A,FALSE,"Month ";#N/A,#N/A,FALSE,"YTD";#N/A,#N/A,FALSE,"12 mo ended"}</definedName>
    <definedName name="fdsafdasfdsa" localSheetId="13" hidden="1">{#N/A,#N/A,FALSE,"Month ";#N/A,#N/A,FALSE,"YTD";#N/A,#N/A,FALSE,"12 mo ended"}</definedName>
    <definedName name="fdsafdasfdsa" localSheetId="14" hidden="1">{#N/A,#N/A,FALSE,"Month ";#N/A,#N/A,FALSE,"YTD";#N/A,#N/A,FALSE,"12 mo ended"}</definedName>
    <definedName name="fdsafdasfdsa" localSheetId="16" hidden="1">{#N/A,#N/A,FALSE,"Month ";#N/A,#N/A,FALSE,"YTD";#N/A,#N/A,FALSE,"12 mo ended"}</definedName>
    <definedName name="fdsafdasfdsa" localSheetId="15" hidden="1">{#N/A,#N/A,FALSE,"Month ";#N/A,#N/A,FALSE,"YTD";#N/A,#N/A,FALSE,"12 mo ended"}</definedName>
    <definedName name="fdsafdasfdsa" localSheetId="18" hidden="1">{#N/A,#N/A,FALSE,"Month ";#N/A,#N/A,FALSE,"YTD";#N/A,#N/A,FALSE,"12 mo ended"}</definedName>
    <definedName name="fdsafdasfdsa" localSheetId="17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0">[34]Backup!#REF!</definedName>
    <definedName name="FEB">[34]Backup!#REF!</definedName>
    <definedName name="Feb03AMA" localSheetId="9">'[35]BS C&amp;L'!#REF!</definedName>
    <definedName name="Feb03AMA" localSheetId="0">'[35]BS C&amp;L'!#REF!</definedName>
    <definedName name="Feb03AMA">'[35]BS C&amp;L'!#REF!</definedName>
    <definedName name="Feb04AMA">[4]BS!$AE$7:$AE$3582</definedName>
    <definedName name="Feb05AMA" localSheetId="5">#REF!</definedName>
    <definedName name="Feb05AMA" localSheetId="9">#REF!</definedName>
    <definedName name="Feb05AMA" localSheetId="10">#REF!</definedName>
    <definedName name="Feb05AMA" localSheetId="0">#REF!</definedName>
    <definedName name="Feb05AMA">#REF!</definedName>
    <definedName name="Feb09AMA">[6]BS!$AL$7:$AL$1725</definedName>
    <definedName name="Feb10AMA">[6]BS!$AX$7:$AX$1726</definedName>
    <definedName name="Feb17AMA">[14]BS!$AF$8:$AF$2552</definedName>
    <definedName name="FEBT" localSheetId="0">#REF!</definedName>
    <definedName name="FEBT">#REF!</definedName>
    <definedName name="Fed_Cap_Tax">[68]Inputs!$E$112</definedName>
    <definedName name="FEDERAL_INCOME_TAX" localSheetId="5">#REF!</definedName>
    <definedName name="FEDERAL_INCOME_TAX" localSheetId="9">#REF!</definedName>
    <definedName name="FEDERAL_INCOME_TAX" localSheetId="10">#REF!</definedName>
    <definedName name="FEDERAL_INCOME_TAX" localSheetId="0">#REF!</definedName>
    <definedName name="FEDERAL_INCOME_TAX">#REF!</definedName>
    <definedName name="FedTaxRate">[30]Assumptions!$C$33</definedName>
    <definedName name="FERC_Lookup">'[69]Map Table'!$E$2:$F$58</definedName>
    <definedName name="FERCRATE" localSheetId="5">#REF!</definedName>
    <definedName name="FERCRATE" localSheetId="9">#REF!</definedName>
    <definedName name="FERCRATE" localSheetId="10">#REF!</definedName>
    <definedName name="FERCRATE" localSheetId="0">#REF!</definedName>
    <definedName name="FERCRATE">#REF!</definedName>
    <definedName name="FF" localSheetId="5">#REF!</definedName>
    <definedName name="FF" localSheetId="9">#REF!</definedName>
    <definedName name="FF" localSheetId="10">#REF!</definedName>
    <definedName name="FF" localSheetId="0">#REF!</definedName>
    <definedName name="FF">#REF!</definedName>
    <definedName name="ffff" localSheetId="5" hidden="1">{#N/A,#N/A,FALSE,"Coversheet";#N/A,#N/A,FALSE,"QA"}</definedName>
    <definedName name="ffff" localSheetId="9" hidden="1">{#N/A,#N/A,FALSE,"Coversheet";#N/A,#N/A,FALSE,"QA"}</definedName>
    <definedName name="ffff" localSheetId="6" hidden="1">{#N/A,#N/A,FALSE,"Coversheet";#N/A,#N/A,FALSE,"QA"}</definedName>
    <definedName name="ffff" localSheetId="10" hidden="1">{#N/A,#N/A,FALSE,"Coversheet";#N/A,#N/A,FALSE,"QA"}</definedName>
    <definedName name="ffff" localSheetId="16" hidden="1">{#N/A,#N/A,FALSE,"Coversheet";#N/A,#N/A,FALSE,"QA"}</definedName>
    <definedName name="ffff" localSheetId="15" hidden="1">{#N/A,#N/A,FALSE,"Coversheet";#N/A,#N/A,FALSE,"QA"}</definedName>
    <definedName name="ffff" localSheetId="18" hidden="1">{#N/A,#N/A,FALSE,"Coversheet";#N/A,#N/A,FALSE,"QA"}</definedName>
    <definedName name="ffff" localSheetId="17" hidden="1">{#N/A,#N/A,FALSE,"Coversheet";#N/A,#N/A,FALSE,"QA"}</definedName>
    <definedName name="ffff" localSheetId="2" hidden="1">{#N/A,#N/A,FALSE,"Coversheet";#N/A,#N/A,FALSE,"QA"}</definedName>
    <definedName name="ffff" hidden="1">{#N/A,#N/A,FALSE,"Coversheet";#N/A,#N/A,FALSE,"QA"}</definedName>
    <definedName name="fffgf" localSheetId="5" hidden="1">{#N/A,#N/A,FALSE,"Coversheet";#N/A,#N/A,FALSE,"QA"}</definedName>
    <definedName name="fffgf" localSheetId="9" hidden="1">{#N/A,#N/A,FALSE,"Coversheet";#N/A,#N/A,FALSE,"QA"}</definedName>
    <definedName name="fffgf" localSheetId="6" hidden="1">{#N/A,#N/A,FALSE,"Coversheet";#N/A,#N/A,FALSE,"QA"}</definedName>
    <definedName name="fffgf" localSheetId="10" hidden="1">{#N/A,#N/A,FALSE,"Coversheet";#N/A,#N/A,FALSE,"QA"}</definedName>
    <definedName name="fffgf" localSheetId="16" hidden="1">{#N/A,#N/A,FALSE,"Coversheet";#N/A,#N/A,FALSE,"QA"}</definedName>
    <definedName name="fffgf" localSheetId="15" hidden="1">{#N/A,#N/A,FALSE,"Coversheet";#N/A,#N/A,FALSE,"QA"}</definedName>
    <definedName name="fffgf" localSheetId="18" hidden="1">{#N/A,#N/A,FALSE,"Coversheet";#N/A,#N/A,FALSE,"QA"}</definedName>
    <definedName name="fffgf" localSheetId="17" hidden="1">{#N/A,#N/A,FALSE,"Coversheet";#N/A,#N/A,FALSE,"QA"}</definedName>
    <definedName name="fffgf" localSheetId="2" hidden="1">{#N/A,#N/A,FALSE,"Coversheet";#N/A,#N/A,FALSE,"QA"}</definedName>
    <definedName name="fffgf" hidden="1">{#N/A,#N/A,FALSE,"Coversheet";#N/A,#N/A,FALSE,"QA"}</definedName>
    <definedName name="FIELDCHRG" localSheetId="9">[19]model!#REF!</definedName>
    <definedName name="FIELDCHRG" localSheetId="10">[38]model!#REF!</definedName>
    <definedName name="FIELDCHRG" localSheetId="0">[19]model!#REF!</definedName>
    <definedName name="FIELDCHRG">[19]model!#REF!</definedName>
    <definedName name="Final" localSheetId="5">#REF!</definedName>
    <definedName name="Final" localSheetId="9">#REF!</definedName>
    <definedName name="Final" localSheetId="10">#REF!</definedName>
    <definedName name="Final" localSheetId="0">#REF!</definedName>
    <definedName name="Final">#REF!</definedName>
    <definedName name="firstptcyr" localSheetId="5">#REF!</definedName>
    <definedName name="firstptcyr" localSheetId="9">#REF!</definedName>
    <definedName name="firstptcyr" localSheetId="10">#REF!</definedName>
    <definedName name="firstptcyr" localSheetId="0">#REF!</definedName>
    <definedName name="firstptcyr">#REF!</definedName>
    <definedName name="firstyearmonths" localSheetId="5">#REF!</definedName>
    <definedName name="firstyearmonths" localSheetId="9">#REF!</definedName>
    <definedName name="firstyearmonths" localSheetId="10">#REF!</definedName>
    <definedName name="firstyearmonths" localSheetId="0">#REF!</definedName>
    <definedName name="firstyearmonths">#REF!</definedName>
    <definedName name="FIT" localSheetId="5">#REF!</definedName>
    <definedName name="FIT" localSheetId="9">#REF!</definedName>
    <definedName name="FIT" localSheetId="10">#REF!</definedName>
    <definedName name="FIT" localSheetId="16">'[70]ROR &amp; CONV FACTOR'!$J$20</definedName>
    <definedName name="FIT" localSheetId="15">'[70]ROR &amp; CONV FACTOR'!$J$20</definedName>
    <definedName name="FIT" localSheetId="18">'[70]ROR &amp; CONV FACTOR'!$J$20</definedName>
    <definedName name="FIT" localSheetId="17">'[70]ROR &amp; CONV FACTOR'!$J$20</definedName>
    <definedName name="FIT" localSheetId="0">#REF!</definedName>
    <definedName name="FIT">#REF!</definedName>
    <definedName name="FIT_Tax_Rate">'[33]Assumptions (Input)'!$B$5</definedName>
    <definedName name="fixedtrans" localSheetId="5">#REF!</definedName>
    <definedName name="fixedtrans" localSheetId="9">#REF!</definedName>
    <definedName name="fixedtrans" localSheetId="10">#REF!</definedName>
    <definedName name="fixedtrans" localSheetId="0">#REF!</definedName>
    <definedName name="fixedtrans">#REF!</definedName>
    <definedName name="fpldebt" localSheetId="5">#REF!</definedName>
    <definedName name="fpldebt" localSheetId="9">#REF!</definedName>
    <definedName name="fpldebt" localSheetId="10">#REF!</definedName>
    <definedName name="fpldebt" localSheetId="0">#REF!</definedName>
    <definedName name="fpldebt">#REF!</definedName>
    <definedName name="FPLequit" localSheetId="5">#REF!</definedName>
    <definedName name="FPLequit" localSheetId="9">#REF!</definedName>
    <definedName name="FPLequit" localSheetId="10">#REF!</definedName>
    <definedName name="FPLequit" localSheetId="0">#REF!</definedName>
    <definedName name="FPLequit">#REF!</definedName>
    <definedName name="FranchiseTax">[32]Variables!$D$26</definedName>
    <definedName name="FTAX" localSheetId="16">[45]INPUTS!$F$35</definedName>
    <definedName name="FTAX" localSheetId="15">[45]INPUTS!$F$35</definedName>
    <definedName name="FTAX" localSheetId="18">[45]INPUTS!$F$35</definedName>
    <definedName name="FTAX" localSheetId="17">[45]INPUTS!$F$35</definedName>
    <definedName name="FTAX">[10]INPUTS!$F$30</definedName>
    <definedName name="Fuel" localSheetId="5">#REF!</definedName>
    <definedName name="Fuel" localSheetId="9">#REF!</definedName>
    <definedName name="Fuel" localSheetId="10">#REF!</definedName>
    <definedName name="Fuel" localSheetId="0">#REF!</definedName>
    <definedName name="Fuel">#REF!</definedName>
    <definedName name="Func">'[26]Func Factor Table'!$A$10:$H$77</definedName>
    <definedName name="Func_Ftrs" localSheetId="0">#REF!</definedName>
    <definedName name="Func_Ftrs">#REF!</definedName>
    <definedName name="Func_GTD_Percents" localSheetId="0">#REF!</definedName>
    <definedName name="Func_GTD_Percents">#REF!</definedName>
    <definedName name="Func_MC" localSheetId="0">#REF!</definedName>
    <definedName name="Func_MC">#REF!</definedName>
    <definedName name="Func_Percents" localSheetId="0">#REF!</definedName>
    <definedName name="Func_Percents">#REF!</definedName>
    <definedName name="Func_Rev_Req1" localSheetId="0">#REF!</definedName>
    <definedName name="Func_Rev_Req1">#REF!</definedName>
    <definedName name="Func_Rev_Req2" localSheetId="0">#REF!</definedName>
    <definedName name="Func_Rev_Req2">#REF!</definedName>
    <definedName name="Func_Revenue" localSheetId="0">#REF!</definedName>
    <definedName name="Func_Revenue">#REF!</definedName>
    <definedName name="Function">'[26]Func Study'!$AB$250</definedName>
    <definedName name="GasRBLine">[4]BS!$AS$7:$AS$3631</definedName>
    <definedName name="GasWC_LineItem">[4]BS!$AR$7:$AR$3631</definedName>
    <definedName name="GDPIP" localSheetId="5">#REF!</definedName>
    <definedName name="GDPIP" localSheetId="9">#REF!</definedName>
    <definedName name="GDPIP" localSheetId="10">#REF!</definedName>
    <definedName name="GDPIP" localSheetId="0">#REF!</definedName>
    <definedName name="GDPIP">#REF!</definedName>
    <definedName name="GeoDate" localSheetId="5">'[55]Dispatch Cases'!#REF!</definedName>
    <definedName name="GeoDate" localSheetId="9">'[55]Dispatch Cases'!#REF!</definedName>
    <definedName name="GeoDate" localSheetId="10">'[56]Dispatch Cases'!#REF!</definedName>
    <definedName name="GeoDate" localSheetId="0">'[55]Dispatch Cases'!#REF!</definedName>
    <definedName name="GeoDate">'[55]Dispatch Cases'!#REF!</definedName>
    <definedName name="GP.T">[10]INTERNAL!$A$52:$IV$54</definedName>
    <definedName name="gpdip" localSheetId="5">#REF!</definedName>
    <definedName name="gpdip" localSheetId="9">#REF!</definedName>
    <definedName name="gpdip" localSheetId="10">#REF!</definedName>
    <definedName name="gpdip" localSheetId="0">#REF!</definedName>
    <definedName name="gpdip">#REF!</definedName>
    <definedName name="graph" localSheetId="5">#REF!</definedName>
    <definedName name="graph" localSheetId="9">#REF!</definedName>
    <definedName name="graph" localSheetId="10">#REF!</definedName>
    <definedName name="graph" localSheetId="0">#REF!</definedName>
    <definedName name="graph">#REF!</definedName>
    <definedName name="GREATER10MW" localSheetId="0">#REF!</definedName>
    <definedName name="GREATER10MW">#REF!</definedName>
    <definedName name="GTD_Percents" localSheetId="0">#REF!</definedName>
    <definedName name="GTD_Percents">#REF!</definedName>
    <definedName name="HEIGHT" localSheetId="0">#REF!</definedName>
    <definedName name="HEIGHT">#REF!</definedName>
    <definedName name="helllo" localSheetId="5" hidden="1">{#N/A,#N/A,FALSE,"Pg 6b CustCount_Gas";#N/A,#N/A,FALSE,"QA";#N/A,#N/A,FALSE,"Report";#N/A,#N/A,FALSE,"forecast"}</definedName>
    <definedName name="helllo" localSheetId="9" hidden="1">{#N/A,#N/A,FALSE,"Pg 6b CustCount_Gas";#N/A,#N/A,FALSE,"QA";#N/A,#N/A,FALSE,"Report";#N/A,#N/A,FALSE,"forecast"}</definedName>
    <definedName name="helllo" localSheetId="6" hidden="1">{#N/A,#N/A,FALSE,"Pg 6b CustCount_Gas";#N/A,#N/A,FALSE,"QA";#N/A,#N/A,FALSE,"Report";#N/A,#N/A,FALSE,"forecast"}</definedName>
    <definedName name="helllo" localSheetId="10" hidden="1">{#N/A,#N/A,FALSE,"Pg 6b CustCount_Gas";#N/A,#N/A,FALSE,"QA";#N/A,#N/A,FALSE,"Report";#N/A,#N/A,FALSE,"forecast"}</definedName>
    <definedName name="helllo" localSheetId="16" hidden="1">{#N/A,#N/A,FALSE,"Pg 6b CustCount_Gas";#N/A,#N/A,FALSE,"QA";#N/A,#N/A,FALSE,"Report";#N/A,#N/A,FALSE,"forecast"}</definedName>
    <definedName name="helllo" localSheetId="15" hidden="1">{#N/A,#N/A,FALSE,"Pg 6b CustCount_Gas";#N/A,#N/A,FALSE,"QA";#N/A,#N/A,FALSE,"Report";#N/A,#N/A,FALSE,"forecast"}</definedName>
    <definedName name="helllo" localSheetId="18" hidden="1">{#N/A,#N/A,FALSE,"Pg 6b CustCount_Gas";#N/A,#N/A,FALSE,"QA";#N/A,#N/A,FALSE,"Report";#N/A,#N/A,FALSE,"forecast"}</definedName>
    <definedName name="helllo" localSheetId="17" hidden="1">{#N/A,#N/A,FALSE,"Pg 6b CustCount_Gas";#N/A,#N/A,FALSE,"QA";#N/A,#N/A,FALSE,"Report";#N/A,#N/A,FALSE,"forecast"}</definedName>
    <definedName name="helllo" localSheetId="2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5" hidden="1">{#N/A,#N/A,FALSE,"Coversheet";#N/A,#N/A,FALSE,"QA"}</definedName>
    <definedName name="HELP" localSheetId="9" hidden="1">{#N/A,#N/A,FALSE,"Coversheet";#N/A,#N/A,FALSE,"QA"}</definedName>
    <definedName name="HELP" localSheetId="6" hidden="1">{#N/A,#N/A,FALSE,"Coversheet";#N/A,#N/A,FALSE,"QA"}</definedName>
    <definedName name="HELP" localSheetId="10" hidden="1">{#N/A,#N/A,FALSE,"Coversheet";#N/A,#N/A,FALSE,"QA"}</definedName>
    <definedName name="HELP" localSheetId="16" hidden="1">{#N/A,#N/A,FALSE,"Coversheet";#N/A,#N/A,FALSE,"QA"}</definedName>
    <definedName name="HELP" localSheetId="15" hidden="1">{#N/A,#N/A,FALSE,"Coversheet";#N/A,#N/A,FALSE,"QA"}</definedName>
    <definedName name="HELP" localSheetId="18" hidden="1">{#N/A,#N/A,FALSE,"Coversheet";#N/A,#N/A,FALSE,"QA"}</definedName>
    <definedName name="HELP" localSheetId="17" hidden="1">{#N/A,#N/A,FALSE,"Coversheet";#N/A,#N/A,FALSE,"QA"}</definedName>
    <definedName name="HELP" localSheetId="2" hidden="1">{#N/A,#N/A,FALSE,"Coversheet";#N/A,#N/A,FALSE,"QA"}</definedName>
    <definedName name="HELP" hidden="1">{#N/A,#N/A,FALSE,"Coversheet";#N/A,#N/A,FALSE,"QA"}</definedName>
    <definedName name="howToChange" localSheetId="5">#REF!</definedName>
    <definedName name="howToChange" localSheetId="9">#REF!</definedName>
    <definedName name="howToChange" localSheetId="10">#REF!</definedName>
    <definedName name="howToChange" localSheetId="0">#REF!</definedName>
    <definedName name="howToChange">#REF!</definedName>
    <definedName name="howToCheck" localSheetId="5">#REF!</definedName>
    <definedName name="howToCheck" localSheetId="9">#REF!</definedName>
    <definedName name="howToCheck" localSheetId="10">#REF!</definedName>
    <definedName name="howToCheck" localSheetId="0">#REF!</definedName>
    <definedName name="howToCheck">#REF!</definedName>
    <definedName name="HRAccumDep" localSheetId="5">'[71]JHS-10 Adjstmts'!#REF!</definedName>
    <definedName name="HRAccumDep" localSheetId="9">'[71]JHS-10 Adjstmts'!#REF!</definedName>
    <definedName name="HRAccumDep" localSheetId="10">'[71]JHS-10 Adjstmts'!#REF!</definedName>
    <definedName name="HRAccumDep" localSheetId="0">'[71]JHS-10 Adjstmts'!#REF!</definedName>
    <definedName name="HRAccumDep">'[71]JHS-10 Adjstmts'!#REF!</definedName>
    <definedName name="HRDepExp" localSheetId="9">'[71]JHS-10 Adjstmts'!#REF!</definedName>
    <definedName name="HRDepExp" localSheetId="0">'[71]JHS-10 Adjstmts'!#REF!</definedName>
    <definedName name="HRDepExp">'[71]JHS-10 Adjstmts'!#REF!</definedName>
    <definedName name="HRDFIT" localSheetId="9">'[71]JHS-10 Adjstmts'!#REF!</definedName>
    <definedName name="HRDFIT" localSheetId="0">'[71]JHS-10 Adjstmts'!#REF!</definedName>
    <definedName name="HRDFIT">'[71]JHS-10 Adjstmts'!#REF!</definedName>
    <definedName name="HRGrossPlant" localSheetId="9">'[71]JHS-10 Adjstmts'!#REF!</definedName>
    <definedName name="HRGrossPlant" localSheetId="0">'[71]JHS-10 Adjstmts'!#REF!</definedName>
    <definedName name="HRGrossPlant">'[71]JHS-10 Adjstmts'!#REF!</definedName>
    <definedName name="HRPrdctnOM" localSheetId="9">'[71]JHS-10 Adjstmts'!#REF!</definedName>
    <definedName name="HRPrdctnOM" localSheetId="0">'[71]JHS-10 Adjstmts'!#REF!</definedName>
    <definedName name="HRPrdctnOM">'[71]JHS-10 Adjstmts'!#REF!</definedName>
    <definedName name="HRPropIns" localSheetId="9">'[71]JHS-10 Adjstmts'!#REF!</definedName>
    <definedName name="HRPropIns" localSheetId="0">'[71]JHS-10 Adjstmts'!#REF!</definedName>
    <definedName name="HRPropIns">'[71]JHS-10 Adjstmts'!#REF!</definedName>
    <definedName name="HRPropTax" localSheetId="9">'[71]JHS-10 Adjstmts'!#REF!</definedName>
    <definedName name="HRPropTax" localSheetId="0">'[71]JHS-10 Adjstmts'!#REF!</definedName>
    <definedName name="HRPropTax">'[71]JHS-10 Adjstmts'!#REF!</definedName>
    <definedName name="HRPwrCsts" localSheetId="9">'[71]JHS-10 Adjstmts'!#REF!</definedName>
    <definedName name="HRPwrCsts" localSheetId="0">'[71]JHS-10 Adjstmts'!#REF!</definedName>
    <definedName name="HRPwrCsts">'[71]JHS-10 Adjstmts'!#REF!</definedName>
    <definedName name="HTML_CodePage">1252</definedName>
    <definedName name="HTML_Control" localSheetId="5">{"'Sheet1'!$A$1:$J$121"}</definedName>
    <definedName name="HTML_Control" localSheetId="9">{"'Sheet1'!$A$1:$J$121"}</definedName>
    <definedName name="HTML_Control" localSheetId="6" hidden="1">{"'Sheet1'!$A$1:$J$121"}</definedName>
    <definedName name="HTML_Control" localSheetId="10" hidden="1">{"'Sheet1'!$A$1:$J$121"}</definedName>
    <definedName name="HTML_Control" localSheetId="16">{"'Sheet1'!$A$1:$J$121"}</definedName>
    <definedName name="HTML_Control" localSheetId="15">{"'Sheet1'!$A$1:$J$121"}</definedName>
    <definedName name="HTML_Control" localSheetId="18">{"'Sheet1'!$A$1:$J$121"}</definedName>
    <definedName name="HTML_Control" localSheetId="17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 localSheetId="5">#REF!</definedName>
    <definedName name="HydroCap" localSheetId="9">#REF!</definedName>
    <definedName name="HydroCap" localSheetId="10">#REF!</definedName>
    <definedName name="HydroCap" localSheetId="0">#REF!</definedName>
    <definedName name="HydroCap">#REF!</definedName>
    <definedName name="HydroGen" localSheetId="5">[55]Dispatch!#REF!</definedName>
    <definedName name="HydroGen" localSheetId="9">[55]Dispatch!#REF!</definedName>
    <definedName name="HydroGen" localSheetId="10">[56]Dispatch!#REF!</definedName>
    <definedName name="HydroGen" localSheetId="0">[55]Dispatch!#REF!</definedName>
    <definedName name="HydroGen">[55]Dispatch!#REF!</definedName>
    <definedName name="IBFIT.T">[10]INTERNAL!$A$85:$IV$87</definedName>
    <definedName name="ID_0303_RVN_data" localSheetId="0">#REF!</definedName>
    <definedName name="ID_0303_RVN_data">#REF!</definedName>
    <definedName name="IDcontractsRVN" localSheetId="0">#REF!</definedName>
    <definedName name="IDcontractsRVN">#REF!</definedName>
    <definedName name="IDCRATE" localSheetId="5">#REF!</definedName>
    <definedName name="IDCRATE" localSheetId="9">#REF!</definedName>
    <definedName name="IDCRATE" localSheetId="10">#REF!</definedName>
    <definedName name="IDCRATE" localSheetId="0">#REF!</definedName>
    <definedName name="IDCRATE">#REF!</definedName>
    <definedName name="inact" localSheetId="5">#REF!</definedName>
    <definedName name="inact" localSheetId="9">#REF!</definedName>
    <definedName name="inact" localSheetId="10">#REF!</definedName>
    <definedName name="inact" localSheetId="0">#REF!</definedName>
    <definedName name="inact">#REF!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9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5">#REF!</definedName>
    <definedName name="INCSTMNT" localSheetId="9">#REF!</definedName>
    <definedName name="INCSTMNT" localSheetId="10">#REF!</definedName>
    <definedName name="INCSTMNT" localSheetId="0">#REF!</definedName>
    <definedName name="INCSTMNT">#REF!</definedName>
    <definedName name="INCSTMT" localSheetId="5">#REF!</definedName>
    <definedName name="INCSTMT" localSheetId="9">#REF!</definedName>
    <definedName name="INCSTMT" localSheetId="10">#REF!</definedName>
    <definedName name="INCSTMT" localSheetId="0">#REF!</definedName>
    <definedName name="INCSTMT">#REF!</definedName>
    <definedName name="inctaxrate">0.4</definedName>
    <definedName name="INDADJ" localSheetId="0">#REF!</definedName>
    <definedName name="INDADJ">#REF!</definedName>
    <definedName name="inflat" localSheetId="5">#REF!</definedName>
    <definedName name="inflat" localSheetId="9">#REF!</definedName>
    <definedName name="inflat" localSheetId="10">#REF!</definedName>
    <definedName name="inflat" localSheetId="0">#REF!</definedName>
    <definedName name="inflat">#REF!</definedName>
    <definedName name="inflatCERA" localSheetId="5">#REF!</definedName>
    <definedName name="inflatCERA" localSheetId="9">#REF!</definedName>
    <definedName name="inflatCERA" localSheetId="10">#REF!</definedName>
    <definedName name="inflatCERA" localSheetId="0">#REF!</definedName>
    <definedName name="inflatCERA">#REF!</definedName>
    <definedName name="InfoPane" localSheetId="5">#REF!</definedName>
    <definedName name="InfoPane" localSheetId="9">#REF!</definedName>
    <definedName name="InfoPane" localSheetId="10">#REF!</definedName>
    <definedName name="InfoPane" localSheetId="0">#REF!</definedName>
    <definedName name="InfoPane">#REF!</definedName>
    <definedName name="InformationPane" localSheetId="5">#REF!</definedName>
    <definedName name="InformationPane" localSheetId="9">#REF!</definedName>
    <definedName name="InformationPane" localSheetId="10">#REF!</definedName>
    <definedName name="InformationPane" localSheetId="0">#REF!</definedName>
    <definedName name="InformationPane">#REF!</definedName>
    <definedName name="InfpPane" localSheetId="5">#REF!</definedName>
    <definedName name="InfpPane" localSheetId="9">#REF!</definedName>
    <definedName name="InfpPane" localSheetId="10">#REF!</definedName>
    <definedName name="InfpPane" localSheetId="0">#REF!</definedName>
    <definedName name="InfpPane">#REF!</definedName>
    <definedName name="INPUT" localSheetId="0">[72]Summary!#REF!</definedName>
    <definedName name="INPUT">[72]Summary!#REF!</definedName>
    <definedName name="Inputs" localSheetId="5">'[73]Daily Calc'!#REF!</definedName>
    <definedName name="Inputs" localSheetId="9">'[73]Daily Calc'!#REF!</definedName>
    <definedName name="Inputs" localSheetId="10">'[73]Daily Calc'!#REF!</definedName>
    <definedName name="Inputs" localSheetId="0">'[73]Daily Calc'!#REF!</definedName>
    <definedName name="Inputs">'[73]Daily Calc'!#REF!</definedName>
    <definedName name="Instructions" localSheetId="0">#REF!</definedName>
    <definedName name="Instructions">#REF!</definedName>
    <definedName name="Insurance_Rate">'[33]Assumptions (Input)'!$B$9</definedName>
    <definedName name="INTRESEXCH" localSheetId="10">#REF!</definedName>
    <definedName name="INTRESEXCH">[74]Sheet1!$AG$1</definedName>
    <definedName name="INVPLAN" localSheetId="5">#REF!</definedName>
    <definedName name="INVPLAN" localSheetId="9">#REF!</definedName>
    <definedName name="INVPLAN" localSheetId="10">#REF!</definedName>
    <definedName name="INVPLAN" localSheetId="0">#REF!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9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0">[34]Backup!#REF!</definedName>
    <definedName name="JAN">[34]Backup!#REF!</definedName>
    <definedName name="Jan03AMA" localSheetId="9">'[35]BS C&amp;L'!#REF!</definedName>
    <definedName name="Jan03AMA" localSheetId="0">'[35]BS C&amp;L'!#REF!</definedName>
    <definedName name="Jan03AMA">'[35]BS C&amp;L'!#REF!</definedName>
    <definedName name="Jan04AMA">[4]BS!$AD$7:$AD$3582</definedName>
    <definedName name="Jan05AMA" localSheetId="5">#REF!</definedName>
    <definedName name="Jan05AMA" localSheetId="9">#REF!</definedName>
    <definedName name="Jan05AMA" localSheetId="10">#REF!</definedName>
    <definedName name="Jan05AMA" localSheetId="0">#REF!</definedName>
    <definedName name="Jan05AMA">#REF!</definedName>
    <definedName name="Jan06AMA" localSheetId="5">[9]BS!#REF!</definedName>
    <definedName name="Jan06AMA" localSheetId="9">[9]BS!#REF!</definedName>
    <definedName name="Jan06AMA" localSheetId="10">[9]BS!#REF!</definedName>
    <definedName name="Jan06AMA" localSheetId="0">[9]BS!#REF!</definedName>
    <definedName name="Jan06AMA">[9]BS!#REF!</definedName>
    <definedName name="Jan09AMA">[6]BS!$AK$7:$AK$1743</definedName>
    <definedName name="Jan10AMA">[6]BS!$AW$7:$AW$1726</definedName>
    <definedName name="Jan17AMA">[14]BS!$AE$8:$AE$2551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0">#REF!</definedName>
    <definedName name="JANT">#REF!</definedName>
    <definedName name="jfkljsdkljiejgr" localSheetId="5" hidden="1">{#N/A,#N/A,FALSE,"Summ";#N/A,#N/A,FALSE,"General"}</definedName>
    <definedName name="jfkljsdkljiejgr" localSheetId="9" hidden="1">{#N/A,#N/A,FALSE,"Summ";#N/A,#N/A,FALSE,"General"}</definedName>
    <definedName name="jfkljsdkljiejgr" localSheetId="6" hidden="1">{#N/A,#N/A,FALSE,"Summ";#N/A,#N/A,FALSE,"General"}</definedName>
    <definedName name="jfkljsdkljiejgr" localSheetId="10" hidden="1">{#N/A,#N/A,FALSE,"Summ";#N/A,#N/A,FALSE,"General"}</definedName>
    <definedName name="jfkljsdkljiejgr" localSheetId="16" hidden="1">{#N/A,#N/A,FALSE,"Summ";#N/A,#N/A,FALSE,"General"}</definedName>
    <definedName name="jfkljsdkljiejgr" localSheetId="15" hidden="1">{#N/A,#N/A,FALSE,"Summ";#N/A,#N/A,FALSE,"General"}</definedName>
    <definedName name="jfkljsdkljiejgr" localSheetId="18" hidden="1">{#N/A,#N/A,FALSE,"Summ";#N/A,#N/A,FALSE,"General"}</definedName>
    <definedName name="jfkljsdkljiejgr" localSheetId="17" hidden="1">{#N/A,#N/A,FALSE,"Summ";#N/A,#N/A,FALSE,"General"}</definedName>
    <definedName name="jfkljsdkljiejgr" localSheetId="2" hidden="1">{#N/A,#N/A,FALSE,"Summ";#N/A,#N/A,FALSE,"General"}</definedName>
    <definedName name="jfkljsdkljiejgr" hidden="1">{#N/A,#N/A,FALSE,"Summ";#N/A,#N/A,FALSE,"General"}</definedName>
    <definedName name="jjj">[75]Inputs!$N$18</definedName>
    <definedName name="JP_Bal" localSheetId="16">[76]ACCOUNTS!$AG$31</definedName>
    <definedName name="JP_Bal" localSheetId="15">[76]ACCOUNTS!$AG$31</definedName>
    <definedName name="JP_Bal" localSheetId="18">[76]ACCOUNTS!$AG$31</definedName>
    <definedName name="JP_Bal" localSheetId="17">[76]ACCOUNTS!$AG$31</definedName>
    <definedName name="JP_Bal">[77]ACCOUNTS!$AG$31</definedName>
    <definedName name="JUL" localSheetId="0">[34]Backup!#REF!</definedName>
    <definedName name="JUL">[34]Backup!#REF!</definedName>
    <definedName name="Jul03AMA" localSheetId="9">'[35]BS C&amp;L'!#REF!</definedName>
    <definedName name="Jul03AMA" localSheetId="0">'[35]BS C&amp;L'!#REF!</definedName>
    <definedName name="Jul03AMA">'[35]BS C&amp;L'!#REF!</definedName>
    <definedName name="Jul04AMA">[4]BS!$AJ$7:$AJ$3582</definedName>
    <definedName name="Jul05AMA" localSheetId="5">#REF!</definedName>
    <definedName name="Jul05AMA" localSheetId="9">#REF!</definedName>
    <definedName name="Jul05AMA" localSheetId="10">#REF!</definedName>
    <definedName name="Jul05AMA" localSheetId="0">#REF!</definedName>
    <definedName name="Jul05AMA">#REF!</definedName>
    <definedName name="Jul09AMA">[6]BS!$AQ$7:$AQ$1726</definedName>
    <definedName name="julcf" localSheetId="5">#REF!</definedName>
    <definedName name="julcf" localSheetId="9">#REF!</definedName>
    <definedName name="julcf" localSheetId="10">#REF!</definedName>
    <definedName name="julcf" localSheetId="0">#REF!</definedName>
    <definedName name="julcf">#REF!</definedName>
    <definedName name="julcost" localSheetId="5">#REF!</definedName>
    <definedName name="julcost" localSheetId="9">#REF!</definedName>
    <definedName name="julcost" localSheetId="10">#REF!</definedName>
    <definedName name="julcost" localSheetId="0">#REF!</definedName>
    <definedName name="julcost">#REF!</definedName>
    <definedName name="JULT" localSheetId="0">#REF!</definedName>
    <definedName name="JULT">#REF!</definedName>
    <definedName name="July17AMA">[14]BS!$AK$8:$AK$2552</definedName>
    <definedName name="JUN" localSheetId="0">[34]Backup!#REF!</definedName>
    <definedName name="JUN">[34]Backup!#REF!</definedName>
    <definedName name="Jun03AMA" localSheetId="5">'[35]BS C&amp;L'!#REF!</definedName>
    <definedName name="Jun03AMA" localSheetId="9">'[35]BS C&amp;L'!#REF!</definedName>
    <definedName name="Jun03AMA" localSheetId="10">'[35]BS C&amp;L'!#REF!</definedName>
    <definedName name="Jun03AMA" localSheetId="0">'[35]BS C&amp;L'!#REF!</definedName>
    <definedName name="Jun03AMA">'[35]BS C&amp;L'!#REF!</definedName>
    <definedName name="Jun04AMA">[4]BS!$AI$7:$AI$3582</definedName>
    <definedName name="Jun05AMA" localSheetId="5">#REF!</definedName>
    <definedName name="Jun05AMA" localSheetId="9">#REF!</definedName>
    <definedName name="Jun05AMA" localSheetId="10">#REF!</definedName>
    <definedName name="Jun05AMA" localSheetId="0">#REF!</definedName>
    <definedName name="Jun05AMA">#REF!</definedName>
    <definedName name="Jun09AMA">[6]BS!$AP$7:$AP$1726</definedName>
    <definedName name="Jun10AMA">[6]BS!$BB$7:$BB$1726</definedName>
    <definedName name="Jun17AMA">[14]BS!$AJ$8:$AJ$2553</definedName>
    <definedName name="JUNT" localSheetId="0">#REF!</definedName>
    <definedName name="JUNT">#REF!</definedName>
    <definedName name="Jurisdiction">[29]Variables!$AK$15</definedName>
    <definedName name="JurisNumber">[29]Variables!$AL$15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 localSheetId="16">'[47]KJB-12 Sum'!$AS$2</definedName>
    <definedName name="k_Docket_Number" localSheetId="15">'[47]KJB-12 Sum'!$AS$2</definedName>
    <definedName name="k_Docket_Number" localSheetId="18">'[47]KJB-12 Sum'!$AS$2</definedName>
    <definedName name="k_Docket_Number" localSheetId="17">'[47]KJB-12 Sum'!$AS$2</definedName>
    <definedName name="k_Docket_Number">'[48]KJB-12 Sum'!$AS$2</definedName>
    <definedName name="k_FITrate" localSheetId="16">'[47]KJB-3,11 Def'!$L$20</definedName>
    <definedName name="k_FITrate" localSheetId="15">'[47]KJB-3,11 Def'!$L$20</definedName>
    <definedName name="k_FITrate" localSheetId="18">'[47]KJB-3,11 Def'!$L$20</definedName>
    <definedName name="k_FITrate" localSheetId="17">'[47]KJB-3,11 Def'!$L$20</definedName>
    <definedName name="k_FITrate">'[48]KJB-3,11 Def'!$L$20</definedName>
    <definedName name="keep_Docket_Number">'[78]KJB-3 Sum'!$AQ$2</definedName>
    <definedName name="keep_FIT">'[78]KJB-7 Def'!$L$20</definedName>
    <definedName name="keep_KJB_3_Rate_Increase">'[78]KJB-7 Def'!$C$3</definedName>
    <definedName name="keep_KJB_4_Electric_Summary">'[78]KJB-3 Sum'!$AQ$3</definedName>
    <definedName name="keep_KJB_8_Common_Adjs">'[78]KJB-5 Cmn Adj'!$L$3</definedName>
    <definedName name="keep_KJB_9_Electric_Only">'[78]KJB-5 El Adj'!$E$3</definedName>
    <definedName name="keep_PSE">'[79]Gas Summary'!$I$5</definedName>
    <definedName name="keep_TESTYEAR" localSheetId="16">'[79]Gas Detail Pages'!$A$8</definedName>
    <definedName name="keep_TESTYEAR" localSheetId="15">'[79]Gas Detail Pages'!$A$8</definedName>
    <definedName name="keep_TESTYEAR" localSheetId="18">'[79]Gas Detail Pages'!$A$8</definedName>
    <definedName name="keep_TESTYEAR" localSheetId="17">'[79]Gas Detail Pages'!$A$8</definedName>
    <definedName name="keep_TESTYEAR">'[78]KJB-5 Cmn Adj'!$B$7</definedName>
    <definedName name="kp_DOCKET">'[79]Gas Detail Pages'!$A$9</definedName>
    <definedName name="Kwh_grc06_tye0905" localSheetId="5">#REF!</definedName>
    <definedName name="Kwh_grc06_tye0905" localSheetId="9">#REF!</definedName>
    <definedName name="Kwh_grc06_tye0905" localSheetId="0">#REF!</definedName>
    <definedName name="Kwh_grc06_tye0905">#REF!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0">#REF!</definedName>
    <definedName name="LABORMOD">#REF!</definedName>
    <definedName name="LABORROLL" localSheetId="0">#REF!</definedName>
    <definedName name="LABORROLL">#REF!</definedName>
    <definedName name="Last_Row" localSheetId="5">#N/A</definedName>
    <definedName name="Last_Row" localSheetId="9">#N/A</definedName>
    <definedName name="Last_Row" localSheetId="10">IF('2018 Gas Rates'!Values_Entered,Header_Row+'2018 Gas Rates'!Number_of_Payments,Header_Row)</definedName>
    <definedName name="Last_Row" localSheetId="16">IF('Elec Sch 142 5-2019'!Values_Entered,Header_Row+'Elec Sch 142 5-2019'!Number_of_Payments,Header_Row)</definedName>
    <definedName name="Last_Row" localSheetId="15">IF('Gas 2018 ERF'!Values_Entered,Header_Row+'Gas 2018 ERF'!Number_of_Payments,Header_Row)</definedName>
    <definedName name="Last_Row" localSheetId="18">IF('Gas Sch 142 5-2019'!Values_Entered,Header_Row+'Gas Sch 142 5-2019'!Number_of_Payments,Header_Row)</definedName>
    <definedName name="Last_Row" localSheetId="17">IF('Gas Sch 142 5-2019'!Values_Entered,Header_Row+'Gas Sch 142 5-2019'!Number_of_Payments,Header_Row)</definedName>
    <definedName name="Last_Row" localSheetId="0">#N/A</definedName>
    <definedName name="Last_Row">IF('2017-2018 Collected Elec'!Values_Entered,Header_Row+'2017-2018 Collected Elec'!Number_of_Payments,Header_Row)</definedName>
    <definedName name="LATEPAY" localSheetId="10">#REF!</definedName>
    <definedName name="LATEPAY">[74]Sheet1!$E$3:$E$25</definedName>
    <definedName name="Lease_total" localSheetId="5">#REF!</definedName>
    <definedName name="Lease_total" localSheetId="9">#REF!</definedName>
    <definedName name="Lease_total" localSheetId="10">#REF!</definedName>
    <definedName name="Lease_total" localSheetId="0">#REF!</definedName>
    <definedName name="Lease_total">#REF!</definedName>
    <definedName name="Levy_Rate">'[33]Assumptions (Input)'!$B$6</definedName>
    <definedName name="limcount">1</definedName>
    <definedName name="LINE.T">[10]INTERNAL!$A$55:$IV$57</definedName>
    <definedName name="Line_10" localSheetId="5">#REF!</definedName>
    <definedName name="Line_10" localSheetId="9">#REF!</definedName>
    <definedName name="Line_10" localSheetId="10">#REF!</definedName>
    <definedName name="Line_10" localSheetId="0">#REF!</definedName>
    <definedName name="Line_10">#REF!</definedName>
    <definedName name="Line_11" localSheetId="5">#REF!</definedName>
    <definedName name="Line_11" localSheetId="9">#REF!</definedName>
    <definedName name="Line_11" localSheetId="10">#REF!</definedName>
    <definedName name="Line_11" localSheetId="0">#REF!</definedName>
    <definedName name="Line_11">#REF!</definedName>
    <definedName name="Line_12" localSheetId="5">#REF!</definedName>
    <definedName name="Line_12" localSheetId="9">#REF!</definedName>
    <definedName name="Line_12" localSheetId="10">#REF!</definedName>
    <definedName name="Line_12" localSheetId="0">#REF!</definedName>
    <definedName name="Line_12">#REF!</definedName>
    <definedName name="line_14" localSheetId="5">#REF!</definedName>
    <definedName name="line_14" localSheetId="9">#REF!</definedName>
    <definedName name="line_14" localSheetId="10">#REF!</definedName>
    <definedName name="line_14" localSheetId="0">#REF!</definedName>
    <definedName name="line_14">#REF!</definedName>
    <definedName name="Line_15" localSheetId="5">#REF!</definedName>
    <definedName name="Line_15" localSheetId="9">#REF!</definedName>
    <definedName name="Line_15" localSheetId="10">#REF!</definedName>
    <definedName name="Line_15" localSheetId="0">#REF!</definedName>
    <definedName name="Line_15">#REF!</definedName>
    <definedName name="Line_19" localSheetId="5">#REF!</definedName>
    <definedName name="Line_19" localSheetId="9">#REF!</definedName>
    <definedName name="Line_19" localSheetId="10">#REF!</definedName>
    <definedName name="Line_19" localSheetId="0">#REF!</definedName>
    <definedName name="Line_19">#REF!</definedName>
    <definedName name="Line_22" localSheetId="5">#REF!</definedName>
    <definedName name="Line_22" localSheetId="9">#REF!</definedName>
    <definedName name="Line_22" localSheetId="10">#REF!</definedName>
    <definedName name="Line_22" localSheetId="0">#REF!</definedName>
    <definedName name="Line_22">#REF!</definedName>
    <definedName name="Line_23" localSheetId="5">#REF!</definedName>
    <definedName name="Line_23" localSheetId="9">#REF!</definedName>
    <definedName name="Line_23" localSheetId="10">#REF!</definedName>
    <definedName name="Line_23" localSheetId="0">#REF!</definedName>
    <definedName name="Line_23">#REF!</definedName>
    <definedName name="Line_25" localSheetId="5">#REF!</definedName>
    <definedName name="Line_25" localSheetId="9">#REF!</definedName>
    <definedName name="Line_25" localSheetId="10">#REF!</definedName>
    <definedName name="Line_25" localSheetId="0">#REF!</definedName>
    <definedName name="Line_25">#REF!</definedName>
    <definedName name="Line_Ext_Credit" localSheetId="0">#REF!</definedName>
    <definedName name="Line_Ext_Credit">#REF!</definedName>
    <definedName name="Line_OH" localSheetId="5">#REF!</definedName>
    <definedName name="Line_OH" localSheetId="9">#REF!</definedName>
    <definedName name="Line_OH" localSheetId="10">#REF!</definedName>
    <definedName name="Line_OH" localSheetId="0">#REF!</definedName>
    <definedName name="Line_OH">#REF!</definedName>
    <definedName name="LinkCos">'[26]JAM Download'!$K$4</definedName>
    <definedName name="Load_Factor" localSheetId="16">[76]ACCOUNTS!$AG$167</definedName>
    <definedName name="Load_Factor" localSheetId="15">[76]ACCOUNTS!$AG$167</definedName>
    <definedName name="Load_Factor" localSheetId="18">[76]ACCOUNTS!$AG$167</definedName>
    <definedName name="Load_Factor" localSheetId="17">[76]ACCOUNTS!$AG$167</definedName>
    <definedName name="Load_Factor">[80]ACCOUNTS!$AG$167</definedName>
    <definedName name="LoadArray">'[81]Load Source Data'!$C$78:$X$89</definedName>
    <definedName name="LoadGrowthAdder" localSheetId="5">#REF!</definedName>
    <definedName name="LoadGrowthAdder" localSheetId="9">#REF!</definedName>
    <definedName name="LoadGrowthAdder" localSheetId="10">#REF!</definedName>
    <definedName name="LoadGrowthAdder" localSheetId="0">#REF!</definedName>
    <definedName name="LoadGrowthAdder">#REF!</definedName>
    <definedName name="LOG" localSheetId="0">[34]Backup!#REF!</definedName>
    <definedName name="LOG">[34]Backup!#REF!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5" hidden="1">{#N/A,#N/A,FALSE,"Coversheet";#N/A,#N/A,FALSE,"QA"}</definedName>
    <definedName name="lookup" localSheetId="9" hidden="1">{#N/A,#N/A,FALSE,"Coversheet";#N/A,#N/A,FALSE,"QA"}</definedName>
    <definedName name="lookup" localSheetId="6" hidden="1">{#N/A,#N/A,FALSE,"Coversheet";#N/A,#N/A,FALSE,"QA"}</definedName>
    <definedName name="lookup" localSheetId="10" hidden="1">{#N/A,#N/A,FALSE,"Coversheet";#N/A,#N/A,FALSE,"QA"}</definedName>
    <definedName name="lookup" localSheetId="16" hidden="1">{#N/A,#N/A,FALSE,"Coversheet";#N/A,#N/A,FALSE,"QA"}</definedName>
    <definedName name="lookup" localSheetId="15" hidden="1">{#N/A,#N/A,FALSE,"Coversheet";#N/A,#N/A,FALSE,"QA"}</definedName>
    <definedName name="lookup" localSheetId="18" hidden="1">{#N/A,#N/A,FALSE,"Coversheet";#N/A,#N/A,FALSE,"QA"}</definedName>
    <definedName name="lookup" localSheetId="17" hidden="1">{#N/A,#N/A,FALSE,"Coversheet";#N/A,#N/A,FALSE,"QA"}</definedName>
    <definedName name="lookup" localSheetId="2" hidden="1">{#N/A,#N/A,FALSE,"Coversheet";#N/A,#N/A,FALSE,"QA"}</definedName>
    <definedName name="lookup" hidden="1">{#N/A,#N/A,FALSE,"Coversheet";#N/A,#N/A,FALSE,"QA"}</definedName>
    <definedName name="LOSS" localSheetId="0">[34]Backup!#REF!</definedName>
    <definedName name="LOSS">[34]Backup!#REF!</definedName>
    <definedName name="M" localSheetId="9">'[2]Sched 46'!#REF!</definedName>
    <definedName name="M" localSheetId="0">'[2]Sched 46'!#REF!</definedName>
    <definedName name="M">'[2]Sched 46'!#REF!</definedName>
    <definedName name="M9100F4" localSheetId="5">#REF!</definedName>
    <definedName name="M9100F4" localSheetId="9">#REF!</definedName>
    <definedName name="M9100F4" localSheetId="0">#REF!</definedName>
    <definedName name="M9100F4">#REF!</definedName>
    <definedName name="M9100F4_v4">[82]M9100F4!$A$1:$V$99</definedName>
    <definedName name="MACRS">'[33]MACRS RATES'!$A$3:$AT$10</definedName>
    <definedName name="MACTIT" localSheetId="0">#REF!</definedName>
    <definedName name="MACTIT">#REF!</definedName>
    <definedName name="manutaxfit" localSheetId="5">#REF!</definedName>
    <definedName name="manutaxfit" localSheetId="9">#REF!</definedName>
    <definedName name="manutaxfit" localSheetId="10">#REF!</definedName>
    <definedName name="manutaxfit" localSheetId="0">#REF!</definedName>
    <definedName name="manutaxfit">#REF!</definedName>
    <definedName name="MAR" localSheetId="0">[34]Backup!#REF!</definedName>
    <definedName name="MAR">[34]Backup!#REF!</definedName>
    <definedName name="Mar03AMA" localSheetId="5">'[35]BS C&amp;L'!#REF!</definedName>
    <definedName name="Mar03AMA" localSheetId="9">'[35]BS C&amp;L'!#REF!</definedName>
    <definedName name="Mar03AMA" localSheetId="10">'[35]BS C&amp;L'!#REF!</definedName>
    <definedName name="Mar03AMA" localSheetId="0">'[35]BS C&amp;L'!#REF!</definedName>
    <definedName name="Mar03AMA">'[35]BS C&amp;L'!#REF!</definedName>
    <definedName name="Mar04AMA">[4]BS!$AF$7:$AF$3582</definedName>
    <definedName name="Mar05AMA" localSheetId="5">#REF!</definedName>
    <definedName name="Mar05AMA" localSheetId="9">#REF!</definedName>
    <definedName name="Mar05AMA" localSheetId="10">#REF!</definedName>
    <definedName name="Mar05AMA" localSheetId="0">#REF!</definedName>
    <definedName name="Mar05AMA">#REF!</definedName>
    <definedName name="MAR09AMA">[6]BS!$AM$7:$AM$1725</definedName>
    <definedName name="Mar10AMA">[6]BS!$AY$7:$AY$1726</definedName>
    <definedName name="Mar17AMA">[14]BS!$AG$8:$AG$2552</definedName>
    <definedName name="MART" localSheetId="0">#REF!</definedName>
    <definedName name="MART">#REF!</definedName>
    <definedName name="MAY" localSheetId="0">[34]Backup!#REF!</definedName>
    <definedName name="MAY">[34]Backup!#REF!</definedName>
    <definedName name="May03AMA" localSheetId="5">'[35]BS C&amp;L'!#REF!</definedName>
    <definedName name="May03AMA" localSheetId="9">'[35]BS C&amp;L'!#REF!</definedName>
    <definedName name="May03AMA" localSheetId="10">'[35]BS C&amp;L'!#REF!</definedName>
    <definedName name="May03AMA" localSheetId="0">'[35]BS C&amp;L'!#REF!</definedName>
    <definedName name="May03AMA">'[35]BS C&amp;L'!#REF!</definedName>
    <definedName name="May04AMA">[4]BS!$AH$7:$AH$3582</definedName>
    <definedName name="May05AMA" localSheetId="5">#REF!</definedName>
    <definedName name="May05AMA" localSheetId="9">#REF!</definedName>
    <definedName name="May05AMA" localSheetId="10">#REF!</definedName>
    <definedName name="May05AMA" localSheetId="0">#REF!</definedName>
    <definedName name="May05AMA">#REF!</definedName>
    <definedName name="MAY09AMA">[6]BS!$AO$7:$AO$1726</definedName>
    <definedName name="May10AMA">[6]BS!$BA$7:$BA$1726</definedName>
    <definedName name="May17AMA">[14]BS!$AI$8:$AI$2552</definedName>
    <definedName name="MAYT" localSheetId="0">#REF!</definedName>
    <definedName name="MAYT">#REF!</definedName>
    <definedName name="mcnarycost" localSheetId="5">#REF!</definedName>
    <definedName name="mcnarycost" localSheetId="9">#REF!</definedName>
    <definedName name="mcnarycost" localSheetId="10">#REF!</definedName>
    <definedName name="mcnarycost" localSheetId="0">#REF!</definedName>
    <definedName name="mcnarycost">#REF!</definedName>
    <definedName name="mcnarytoggle" localSheetId="5">#REF!</definedName>
    <definedName name="mcnarytoggle" localSheetId="9">#REF!</definedName>
    <definedName name="mcnarytoggle" localSheetId="10">#REF!</definedName>
    <definedName name="mcnarytoggle" localSheetId="0">#REF!</definedName>
    <definedName name="mcnarytoggle">#REF!</definedName>
    <definedName name="MCtoREV" localSheetId="0">#REF!</definedName>
    <definedName name="MCtoREV">#REF!</definedName>
    <definedName name="median_energy" localSheetId="5">#REF!</definedName>
    <definedName name="median_energy" localSheetId="9">#REF!</definedName>
    <definedName name="median_energy" localSheetId="10">#REF!</definedName>
    <definedName name="median_energy" localSheetId="0">#REF!</definedName>
    <definedName name="median_energy">#REF!</definedName>
    <definedName name="MEN" localSheetId="0">[1]Jan!#REF!</definedName>
    <definedName name="MEN">[1]Jan!#REF!</definedName>
    <definedName name="Menu_Begin" localSheetId="0">#REF!</definedName>
    <definedName name="Menu_Begin">#REF!</definedName>
    <definedName name="Menu_Caption" localSheetId="0">#REF!</definedName>
    <definedName name="Menu_Caption">#REF!</definedName>
    <definedName name="Menu_Large" localSheetId="0">#REF!</definedName>
    <definedName name="Menu_Large">#REF!</definedName>
    <definedName name="Menu_Name" localSheetId="0">#REF!</definedName>
    <definedName name="Menu_Name">#REF!</definedName>
    <definedName name="Menu_OnAction" localSheetId="0">#REF!</definedName>
    <definedName name="Menu_OnAction">#REF!</definedName>
    <definedName name="Menu_Parent" localSheetId="0">#REF!</definedName>
    <definedName name="Menu_Parent">#REF!</definedName>
    <definedName name="Menu_Small" localSheetId="0">#REF!</definedName>
    <definedName name="Menu_Small">#REF!</definedName>
    <definedName name="menu1_Button5_Click" localSheetId="9">[83]!menu1_Button5_Click</definedName>
    <definedName name="menu1_Button5_Click" localSheetId="0">[83]!menu1_Button5_Click</definedName>
    <definedName name="menu1_Button5_Click">[83]!menu1_Button5_Click</definedName>
    <definedName name="menu1_Button6_Click" localSheetId="9">[83]!menu1_Button6_Click</definedName>
    <definedName name="menu1_Button6_Click" localSheetId="0">[83]!menu1_Button6_Click</definedName>
    <definedName name="menu1_Button6_Click">[83]!menu1_Button6_Click</definedName>
    <definedName name="MERGER_COST" localSheetId="16">[84]Sheet1!$AF$3:$AJ$28</definedName>
    <definedName name="MERGER_COST" localSheetId="15">[84]Sheet1!$AF$3:$AJ$28</definedName>
    <definedName name="MERGER_COST" localSheetId="18">[84]Sheet1!$AF$3:$AJ$28</definedName>
    <definedName name="MERGER_COST" localSheetId="17">[84]Sheet1!$AF$3:$AJ$28</definedName>
    <definedName name="MERGER_COST">[74]Sheet1!$AF$3:$AJ$28</definedName>
    <definedName name="MERGERCOSTS" localSheetId="5">[85]model!#REF!</definedName>
    <definedName name="MERGERCOSTS" localSheetId="9">[85]model!#REF!</definedName>
    <definedName name="MERGERCOSTS" localSheetId="10">[85]model!#REF!</definedName>
    <definedName name="MERGERCOSTS" localSheetId="0">[85]model!#REF!</definedName>
    <definedName name="MERGERCOSTS">[85]model!#REF!</definedName>
    <definedName name="METER" localSheetId="9">'[2]Sched 46'!#REF!</definedName>
    <definedName name="METER" localSheetId="10">[10]EXTERNAL!$A$34:$IV$36</definedName>
    <definedName name="METER" localSheetId="16">[10]EXTERNAL!$A$34:$IV$36</definedName>
    <definedName name="METER" localSheetId="15">[10]EXTERNAL!$A$34:$IV$36</definedName>
    <definedName name="METER" localSheetId="18">[10]EXTERNAL!$A$34:$IV$36</definedName>
    <definedName name="METER" localSheetId="17">[10]EXTERNAL!$A$34:$IV$36</definedName>
    <definedName name="METER" localSheetId="0">'[2]Sched 46'!#REF!</definedName>
    <definedName name="METER">'[2]Sched 46'!#REF!</definedName>
    <definedName name="Method">[25]Inputs!$C$6</definedName>
    <definedName name="Miller" localSheetId="5" hidden="1">{#N/A,#N/A,FALSE,"Expenditures";#N/A,#N/A,FALSE,"Property Placed In-Service";#N/A,#N/A,FALSE,"CWIP Balances"}</definedName>
    <definedName name="Miller" localSheetId="9" hidden="1">{#N/A,#N/A,FALSE,"Expenditures";#N/A,#N/A,FALSE,"Property Placed In-Service";#N/A,#N/A,FALSE,"CWIP Balances"}</definedName>
    <definedName name="Miller" localSheetId="6" hidden="1">{#N/A,#N/A,FALSE,"Expenditures";#N/A,#N/A,FALSE,"Property Placed In-Service";#N/A,#N/A,FALSE,"CWIP Balances"}</definedName>
    <definedName name="Miller" localSheetId="10" hidden="1">{#N/A,#N/A,FALSE,"Expenditures";#N/A,#N/A,FALSE,"Property Placed In-Service";#N/A,#N/A,FALSE,"CWIP Balances"}</definedName>
    <definedName name="Miller" localSheetId="16" hidden="1">{#N/A,#N/A,FALSE,"Expenditures";#N/A,#N/A,FALSE,"Property Placed In-Service";#N/A,#N/A,FALSE,"CWIP Balances"}</definedName>
    <definedName name="Miller" localSheetId="15" hidden="1">{#N/A,#N/A,FALSE,"Expenditures";#N/A,#N/A,FALSE,"Property Placed In-Service";#N/A,#N/A,FALSE,"CWIP Balances"}</definedName>
    <definedName name="Miller" localSheetId="18" hidden="1">{#N/A,#N/A,FALSE,"Expenditures";#N/A,#N/A,FALSE,"Property Placed In-Service";#N/A,#N/A,FALSE,"CWIP Balances"}</definedName>
    <definedName name="Miller" localSheetId="17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 localSheetId="5">#REF!</definedName>
    <definedName name="MISCELLANEOUS" localSheetId="9">#REF!</definedName>
    <definedName name="MISCELLANEOUS" localSheetId="10">#REF!</definedName>
    <definedName name="MISCELLANEOUS" localSheetId="0">#REF!</definedName>
    <definedName name="MISCELLANEOUS">#REF!</definedName>
    <definedName name="MONTH" localSheetId="0">[34]Backup!#REF!</definedName>
    <definedName name="MONTH">[34]Backup!#REF!</definedName>
    <definedName name="monthlist">[86]Table!$R$2:$S$13</definedName>
    <definedName name="monthtotals">'[86]WA SBC'!$D$40:$O$40</definedName>
    <definedName name="MonTotalDispatch" localSheetId="5">[55]Dispatch!#REF!</definedName>
    <definedName name="MonTotalDispatch" localSheetId="9">[55]Dispatch!#REF!</definedName>
    <definedName name="MonTotalDispatch" localSheetId="10">[56]Dispatch!#REF!</definedName>
    <definedName name="MonTotalDispatch" localSheetId="0">[55]Dispatch!#REF!</definedName>
    <definedName name="MonTotalDispatch">[55]Dispatch!#REF!</definedName>
    <definedName name="MT" localSheetId="5">#REF!</definedName>
    <definedName name="MT" localSheetId="9">#REF!</definedName>
    <definedName name="MT" localSheetId="10">#REF!</definedName>
    <definedName name="MT" localSheetId="0">#REF!</definedName>
    <definedName name="MT">#REF!</definedName>
    <definedName name="MTD_Format" localSheetId="10">[87]Mthly!$B$11:$D$11,[87]Mthly!$B$35:$D$35</definedName>
    <definedName name="MTD_Format" localSheetId="16">[88]Mthly!$B$11:$D$11,[88]Mthly!$B$32:$D$32</definedName>
    <definedName name="MTD_Format" localSheetId="15">[88]Mthly!$B$11:$D$11,[88]Mthly!$B$32:$D$32</definedName>
    <definedName name="MTD_Format" localSheetId="18">[88]Mthly!$B$11:$D$11,[88]Mthly!$B$32:$D$32</definedName>
    <definedName name="MTD_Format" localSheetId="17">[88]Mthly!$B$11:$D$11,[88]Mthly!$B$32:$D$32</definedName>
    <definedName name="MTD_Format">[89]Mthly!$B$11:$D$11,[89]Mthly!$B$31:$D$31</definedName>
    <definedName name="MTKWH" localSheetId="0">#REF!</definedName>
    <definedName name="MTKWH">#REF!</definedName>
    <definedName name="MTR_YR3">[90]Variables!$E$14</definedName>
    <definedName name="MTREV" localSheetId="0">#REF!</definedName>
    <definedName name="MTREV">#REF!</definedName>
    <definedName name="MULT" localSheetId="0">#REF!</definedName>
    <definedName name="MULT">#REF!</definedName>
    <definedName name="MustRunGen" localSheetId="5">[55]Dispatch!#REF!</definedName>
    <definedName name="MustRunGen" localSheetId="9">[55]Dispatch!#REF!</definedName>
    <definedName name="MustRunGen" localSheetId="10">[56]Dispatch!#REF!</definedName>
    <definedName name="MustRunGen" localSheetId="0">[55]Dispatch!#REF!</definedName>
    <definedName name="MustRunGen">[55]Dispatch!#REF!</definedName>
    <definedName name="Mwh" localSheetId="5">#REF!</definedName>
    <definedName name="Mwh" localSheetId="9">#REF!</definedName>
    <definedName name="Mwh" localSheetId="10">#REF!</definedName>
    <definedName name="Mwh" localSheetId="0">#REF!</definedName>
    <definedName name="Mwh">#REF!</definedName>
    <definedName name="name" localSheetId="5">[13]DT_A_DOL93!#REF!</definedName>
    <definedName name="name" localSheetId="9">[13]DT_A_DOL93!#REF!</definedName>
    <definedName name="name" localSheetId="10">[13]DT_A_DOL93!#REF!</definedName>
    <definedName name="name" localSheetId="0">[13]DT_A_DOL93!#REF!</definedName>
    <definedName name="name">[13]DT_A_DOL93!#REF!</definedName>
    <definedName name="nameplate" localSheetId="5">#REF!</definedName>
    <definedName name="nameplate" localSheetId="9">#REF!</definedName>
    <definedName name="nameplate" localSheetId="10">#REF!</definedName>
    <definedName name="nameplate" localSheetId="0">#REF!</definedName>
    <definedName name="nameplate">#REF!</definedName>
    <definedName name="NavPane" localSheetId="5">#REF!</definedName>
    <definedName name="NavPane" localSheetId="9">#REF!</definedName>
    <definedName name="NavPane" localSheetId="10">#REF!</definedName>
    <definedName name="NavPane" localSheetId="0">#REF!</definedName>
    <definedName name="NavPane">#REF!</definedName>
    <definedName name="NCP_360">[10]EXTERNAL!$A$13:$IV$15</definedName>
    <definedName name="NCP_361">[10]EXTERNAL!$A$16:$IV$18</definedName>
    <definedName name="NCP_362">[10]EXTERNAL!$A$19:$IV$21</definedName>
    <definedName name="Net_to_Gross_Factor">[26]Inputs!$G$8</definedName>
    <definedName name="NetToGross">[32]Variables!$D$23</definedName>
    <definedName name="new" localSheetId="5" hidden="1">{#N/A,#N/A,FALSE,"Summ";#N/A,#N/A,FALSE,"General"}</definedName>
    <definedName name="new" localSheetId="9" hidden="1">{#N/A,#N/A,FALSE,"Summ";#N/A,#N/A,FALSE,"General"}</definedName>
    <definedName name="new" localSheetId="6" hidden="1">{#N/A,#N/A,FALSE,"Summ";#N/A,#N/A,FALSE,"General"}</definedName>
    <definedName name="new" localSheetId="10" hidden="1">{#N/A,#N/A,FALSE,"Summ";#N/A,#N/A,FALSE,"General"}</definedName>
    <definedName name="new" localSheetId="16" hidden="1">{#N/A,#N/A,FALSE,"Summ";#N/A,#N/A,FALSE,"General"}</definedName>
    <definedName name="new" localSheetId="15" hidden="1">{#N/A,#N/A,FALSE,"Summ";#N/A,#N/A,FALSE,"General"}</definedName>
    <definedName name="new" localSheetId="18" hidden="1">{#N/A,#N/A,FALSE,"Summ";#N/A,#N/A,FALSE,"General"}</definedName>
    <definedName name="new" localSheetId="17" hidden="1">{#N/A,#N/A,FALSE,"Summ";#N/A,#N/A,FALSE,"General"}</definedName>
    <definedName name="new" localSheetId="2" hidden="1">{#N/A,#N/A,FALSE,"Summ";#N/A,#N/A,FALSE,"General"}</definedName>
    <definedName name="new" hidden="1">{#N/A,#N/A,FALSE,"Summ";#N/A,#N/A,FALSE,"General"}</definedName>
    <definedName name="NEWMO1" localSheetId="0">[1]Jan!#REF!</definedName>
    <definedName name="NEWMO1">[1]Jan!#REF!</definedName>
    <definedName name="NEWMO2" localSheetId="0">[1]Jan!#REF!</definedName>
    <definedName name="NEWMO2">[1]Jan!#REF!</definedName>
    <definedName name="NEWMONTH" localSheetId="0">[1]Jan!#REF!</definedName>
    <definedName name="NEWMONTH">[1]Jan!#REF!</definedName>
    <definedName name="newname" localSheetId="9">[13]DT_A_DOL93!#REF!</definedName>
    <definedName name="newname" localSheetId="0">[13]DT_A_DOL93!#REF!</definedName>
    <definedName name="newname">[13]DT_A_DOL93!#REF!</definedName>
    <definedName name="non_AURORA_lookup" localSheetId="5">#REF!</definedName>
    <definedName name="non_AURORA_lookup" localSheetId="9">#REF!</definedName>
    <definedName name="non_AURORA_lookup" localSheetId="10">#REF!</definedName>
    <definedName name="non_AURORA_lookup" localSheetId="0">#REF!</definedName>
    <definedName name="non_AURORA_lookup">#REF!</definedName>
    <definedName name="non_core_lookup" localSheetId="5">#REF!</definedName>
    <definedName name="non_core_lookup" localSheetId="9">#REF!</definedName>
    <definedName name="non_core_lookup" localSheetId="10">#REF!</definedName>
    <definedName name="non_core_lookup" localSheetId="0">#REF!</definedName>
    <definedName name="non_core_lookup">#REF!</definedName>
    <definedName name="nonrefundtrans" localSheetId="5">#REF!</definedName>
    <definedName name="nonrefundtrans" localSheetId="9">#REF!</definedName>
    <definedName name="nonrefundtrans" localSheetId="10">#REF!</definedName>
    <definedName name="nonrefundtrans" localSheetId="0">#REF!</definedName>
    <definedName name="nonrefundtrans">#REF!</definedName>
    <definedName name="NORMALIZE" localSheetId="0">#REF!</definedName>
    <definedName name="NORMALIZE">#REF!</definedName>
    <definedName name="NOV" localSheetId="0">[34]Backup!#REF!</definedName>
    <definedName name="NOV">[34]Backup!#REF!</definedName>
    <definedName name="Nov03AMA">[8]BS!$AI$7:$AI$3582</definedName>
    <definedName name="Nov04AMA">[4]BS!$AN$7:$AN$3582</definedName>
    <definedName name="Nov05AMA" localSheetId="5">#REF!</definedName>
    <definedName name="Nov05AMA" localSheetId="9">#REF!</definedName>
    <definedName name="Nov05AMA" localSheetId="10">#REF!</definedName>
    <definedName name="Nov05AMA" localSheetId="0">#REF!</definedName>
    <definedName name="Nov05AMA">#REF!</definedName>
    <definedName name="Nov09AMA">[6]BS!$AU$7:$AU$1726</definedName>
    <definedName name="novcf" localSheetId="5">#REF!</definedName>
    <definedName name="novcf" localSheetId="9">#REF!</definedName>
    <definedName name="novcf" localSheetId="10">#REF!</definedName>
    <definedName name="novcf" localSheetId="0">#REF!</definedName>
    <definedName name="novcf">#REF!</definedName>
    <definedName name="novcost" localSheetId="5">#REF!</definedName>
    <definedName name="novcost" localSheetId="9">#REF!</definedName>
    <definedName name="novcost" localSheetId="10">#REF!</definedName>
    <definedName name="novcost" localSheetId="0">#REF!</definedName>
    <definedName name="novcost">#REF!</definedName>
    <definedName name="NOVT" localSheetId="0">#REF!</definedName>
    <definedName name="NOVT">#REF!</definedName>
    <definedName name="NPC">[28]Inputs!$N$18</definedName>
    <definedName name="NRG">[10]CLASSIFIERS!$A$5:$IV$5</definedName>
    <definedName name="NUM" localSheetId="0">#REF!</definedName>
    <definedName name="NUM">#REF!</definedName>
    <definedName name="Number_of_Payments" localSheetId="5">MATCH(0.01,End_Bal,-1)+1</definedName>
    <definedName name="Number_of_Payments" localSheetId="9">MATCH(0.01,End_Bal,-1)+1</definedName>
    <definedName name="Number_of_Payments" localSheetId="10">MATCH(0.01,End_Bal,-1)+1</definedName>
    <definedName name="Number_of_Payments" localSheetId="16">MATCH(0.01,End_Bal,-1)+1</definedName>
    <definedName name="Number_of_Payments" localSheetId="15">MATCH(0.01,End_Bal,-1)+1</definedName>
    <definedName name="Number_of_Payments" localSheetId="18">MATCH(0.01,End_Bal,-1)+1</definedName>
    <definedName name="Number_of_Payments" localSheetId="17">MATCH(0.01,End_Bal,-1)+1</definedName>
    <definedName name="Number_of_Payments" localSheetId="0">MATCH(0.01,End_Bal,-1)+1</definedName>
    <definedName name="Number_of_Payments">MATCH(0.01,End_Bal,-1)+1</definedName>
    <definedName name="numturbines" localSheetId="5">#REF!</definedName>
    <definedName name="numturbines" localSheetId="9">#REF!</definedName>
    <definedName name="numturbines" localSheetId="10">#REF!</definedName>
    <definedName name="numturbines" localSheetId="0">#REF!</definedName>
    <definedName name="numturbines">#REF!</definedName>
    <definedName name="numturbptc" localSheetId="5">#REF!</definedName>
    <definedName name="numturbptc" localSheetId="9">#REF!</definedName>
    <definedName name="numturbptc" localSheetId="10">#REF!</definedName>
    <definedName name="numturbptc" localSheetId="0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 localSheetId="5">[13]DT_A_AMW93!#REF!</definedName>
    <definedName name="NWSales_MWH" localSheetId="9">[13]DT_A_AMW93!#REF!</definedName>
    <definedName name="NWSales_MWH" localSheetId="10">[13]DT_A_AMW93!#REF!</definedName>
    <definedName name="NWSales_MWH" localSheetId="0">[13]DT_A_AMW93!#REF!</definedName>
    <definedName name="NWSales_MWH">[13]DT_A_AMW93!#REF!</definedName>
    <definedName name="O_M_Input">'[33]MiscItems(Input)'!$B$5:$AO$8,'[33]MiscItems(Input)'!$B$13:$AO$13,'[33]MiscItems(Input)'!$B$15:$B$17,'[33]MiscItems(Input)'!$B$17:$AO$17,'[33]MiscItems(Input)'!$B$15:$AO$15</definedName>
    <definedName name="O_M_Rate" localSheetId="10">'[52]Virtual 49 Back-Up'!$B$21</definedName>
    <definedName name="O_M_Rate" localSheetId="16">'[52]Virtual 49 Back-Up'!$B$21</definedName>
    <definedName name="O_M_Rate" localSheetId="15">'[52]Virtual 49 Back-Up'!$B$21</definedName>
    <definedName name="O_M_Rate" localSheetId="18">'[52]Virtual 49 Back-Up'!$B$21</definedName>
    <definedName name="O_M_Rate" localSheetId="17">'[52]Virtual 49 Back-Up'!$B$21</definedName>
    <definedName name="O_M_Rate">'[53]Virtual 49 Back-Up'!$B$21</definedName>
    <definedName name="OBCLEASE" localSheetId="10">#REF!</definedName>
    <definedName name="OBCLEASE">[74]Sheet1!$AF$4:$AI$23</definedName>
    <definedName name="OCT" localSheetId="0">[34]Backup!#REF!</definedName>
    <definedName name="OCT">[34]Backup!#REF!</definedName>
    <definedName name="Oct03AMA">[8]BS!$AH$7:$AH$3582</definedName>
    <definedName name="Oct04AMA">[4]BS!$AM$7:$AM$3582</definedName>
    <definedName name="Oct05AMA" localSheetId="5">#REF!</definedName>
    <definedName name="Oct05AMA" localSheetId="9">#REF!</definedName>
    <definedName name="Oct05AMA" localSheetId="10">#REF!</definedName>
    <definedName name="Oct05AMA" localSheetId="0">#REF!</definedName>
    <definedName name="Oct05AMA">#REF!</definedName>
    <definedName name="Oct09AMA">[6]BS!$AT$7:$AT$1726</definedName>
    <definedName name="Oct17AMA">[14]BS!$AN$8:$AN$2552</definedName>
    <definedName name="octcf" localSheetId="5">#REF!</definedName>
    <definedName name="octcf" localSheetId="9">#REF!</definedName>
    <definedName name="octcf" localSheetId="10">#REF!</definedName>
    <definedName name="octcf" localSheetId="0">#REF!</definedName>
    <definedName name="octcf">#REF!</definedName>
    <definedName name="octcost" localSheetId="5">#REF!</definedName>
    <definedName name="octcost" localSheetId="9">#REF!</definedName>
    <definedName name="octcost" localSheetId="10">#REF!</definedName>
    <definedName name="octcost" localSheetId="0">#REF!</definedName>
    <definedName name="octcost">#REF!</definedName>
    <definedName name="OCTT" localSheetId="0">#REF!</definedName>
    <definedName name="OCTT">#REF!</definedName>
    <definedName name="OH">[10]CLASSIFIERS!$A$8:$IV$8</definedName>
    <definedName name="OH_NCP">[10]EXTERNAL!$A$79:$IV$81</definedName>
    <definedName name="OH_SVC">[10]EXTERNAL!$A$142:$IV$144</definedName>
    <definedName name="OH_TFMR">[10]EXTERNAL!$A$97:$IV$99</definedName>
    <definedName name="OH_TFMRC">[10]EXTERNAL!$A$94:$IV$96</definedName>
    <definedName name="OMtoggle" localSheetId="5">#REF!</definedName>
    <definedName name="OMtoggle" localSheetId="9">#REF!</definedName>
    <definedName name="OMtoggle" localSheetId="10">#REF!</definedName>
    <definedName name="OMtoggle" localSheetId="0">#REF!</definedName>
    <definedName name="OMtoggle">#REF!</definedName>
    <definedName name="ONE" localSheetId="0">[1]Jan!#REF!</definedName>
    <definedName name="ONE">[1]Jan!#REF!</definedName>
    <definedName name="OP_Mo_Year1" localSheetId="5">#REF!</definedName>
    <definedName name="OP_Mo_Year1" localSheetId="9">#REF!</definedName>
    <definedName name="OP_Mo_Year1" localSheetId="10">#REF!</definedName>
    <definedName name="OP_Mo_Year1" localSheetId="0">#REF!</definedName>
    <definedName name="OP_Mo_Year1">#REF!</definedName>
    <definedName name="OPCONT" localSheetId="5">#REF!</definedName>
    <definedName name="OPCONT" localSheetId="9">#REF!</definedName>
    <definedName name="OPCONT" localSheetId="10">#REF!</definedName>
    <definedName name="OPCONT" localSheetId="0">#REF!</definedName>
    <definedName name="OPCONT">#REF!</definedName>
    <definedName name="OPEXPPF" localSheetId="5">[91]model!#REF!</definedName>
    <definedName name="OPEXPPF" localSheetId="9">[91]model!#REF!</definedName>
    <definedName name="OPEXPPF" localSheetId="10">[38]model!#REF!</definedName>
    <definedName name="OPEXPPF" localSheetId="0">[91]model!#REF!</definedName>
    <definedName name="OPEXPPF">[91]model!#REF!</definedName>
    <definedName name="OPEXPRS" localSheetId="5">[19]model!#REF!</definedName>
    <definedName name="OPEXPRS" localSheetId="9">[19]model!#REF!</definedName>
    <definedName name="OPEXPRS" localSheetId="10">#REF!</definedName>
    <definedName name="OPEXPRS" localSheetId="0">[19]model!#REF!</definedName>
    <definedName name="OPEXPRS">[19]model!#REF!</definedName>
    <definedName name="option">'[92]Dist Misc'!$F$120</definedName>
    <definedName name="OthRCF" localSheetId="10">[44]INPUTS!$F$41</definedName>
    <definedName name="OthRCF" localSheetId="16">[44]INPUTS!$F$41</definedName>
    <definedName name="OthRCF" localSheetId="15">[44]INPUTS!$F$41</definedName>
    <definedName name="OthRCF" localSheetId="18">[44]INPUTS!$F$41</definedName>
    <definedName name="OthRCF" localSheetId="17">[44]INPUTS!$F$41</definedName>
    <definedName name="OthRCF">[46]INPUTS!$F$41</definedName>
    <definedName name="OthUnc">[10]INPUTS!$F$36</definedName>
    <definedName name="outlookdata">'[93]pivoted data'!$D$3:$Q$90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5">#REF!</definedName>
    <definedName name="Page1" localSheetId="9">#REF!</definedName>
    <definedName name="Page1" localSheetId="10">#REF!</definedName>
    <definedName name="Page1" localSheetId="0">#REF!</definedName>
    <definedName name="Page1">#REF!</definedName>
    <definedName name="Page110" localSheetId="0">#REF!</definedName>
    <definedName name="Page110">#REF!</definedName>
    <definedName name="Page120" localSheetId="0">#REF!</definedName>
    <definedName name="Page120">#REF!</definedName>
    <definedName name="Page2" localSheetId="5">#REF!</definedName>
    <definedName name="Page2" localSheetId="9">#REF!</definedName>
    <definedName name="Page2" localSheetId="10">#REF!</definedName>
    <definedName name="Page2" localSheetId="0">#REF!</definedName>
    <definedName name="Page2">#REF!</definedName>
    <definedName name="PAGE3" localSheetId="0">#REF!</definedName>
    <definedName name="PAGE3">#REF!</definedName>
    <definedName name="Page4" localSheetId="0">#REF!</definedName>
    <definedName name="Page4">#REF!</definedName>
    <definedName name="Page5" localSheetId="0">#REF!</definedName>
    <definedName name="Page5">#REF!</definedName>
    <definedName name="Page6" localSheetId="0">#REF!</definedName>
    <definedName name="Page6">#REF!</definedName>
    <definedName name="Page62" localSheetId="0">[94]TransInvest!#REF!</definedName>
    <definedName name="Page62">[94]TransInvest!#REF!</definedName>
    <definedName name="page65" localSheetId="0">#REF!</definedName>
    <definedName name="page65">#REF!</definedName>
    <definedName name="page66" localSheetId="0">#REF!</definedName>
    <definedName name="page66">#REF!</definedName>
    <definedName name="page67" localSheetId="0">#REF!</definedName>
    <definedName name="page67">#REF!</definedName>
    <definedName name="page68" localSheetId="0">#REF!</definedName>
    <definedName name="page68">#REF!</definedName>
    <definedName name="page69" localSheetId="0">#REF!</definedName>
    <definedName name="page69">#REF!</definedName>
    <definedName name="Page7" localSheetId="0">#REF!</definedName>
    <definedName name="Page7">#REF!</definedName>
    <definedName name="page8" localSheetId="0">#REF!</definedName>
    <definedName name="page8">#REF!</definedName>
    <definedName name="PALL" localSheetId="0">#REF!</definedName>
    <definedName name="PALL">#REF!</definedName>
    <definedName name="parasitic" localSheetId="5">#REF!</definedName>
    <definedName name="parasitic" localSheetId="9">#REF!</definedName>
    <definedName name="parasitic" localSheetId="10">#REF!</definedName>
    <definedName name="parasitic" localSheetId="0">#REF!</definedName>
    <definedName name="parasitic">#REF!</definedName>
    <definedName name="parasiticprice" localSheetId="5">#REF!</definedName>
    <definedName name="parasiticprice" localSheetId="9">#REF!</definedName>
    <definedName name="parasiticprice" localSheetId="10">#REF!</definedName>
    <definedName name="parasiticprice" localSheetId="0">#REF!</definedName>
    <definedName name="parasiticprice">#REF!</definedName>
    <definedName name="PBLOCK" localSheetId="0">#REF!</definedName>
    <definedName name="PBLOCK">#REF!</definedName>
    <definedName name="PBLOCKWZ" localSheetId="0">#REF!</definedName>
    <definedName name="PBLOCKWZ">#REF!</definedName>
    <definedName name="PCOMP" localSheetId="0">#REF!</definedName>
    <definedName name="PCOMP">#REF!</definedName>
    <definedName name="PCOMPOSITES" localSheetId="0">#REF!</definedName>
    <definedName name="PCOMPOSITES">#REF!</definedName>
    <definedName name="PCOMPWZ" localSheetId="0">#REF!</definedName>
    <definedName name="PCOMPWZ">#REF!</definedName>
    <definedName name="peak_new_table">'[95]2008 Extreme Peaks - 080403'!$E$5:$AD$8</definedName>
    <definedName name="peak_table">'[95]Peaks-F01'!$C$5:$E$243</definedName>
    <definedName name="PeakMethod">[25]Inputs!$T$5</definedName>
    <definedName name="PEBBLE" localSheetId="5">[19]model!#REF!</definedName>
    <definedName name="PEBBLE" localSheetId="9">[19]model!#REF!</definedName>
    <definedName name="PEBBLE" localSheetId="10">[38]model!#REF!</definedName>
    <definedName name="PEBBLE" localSheetId="0">[19]model!#REF!</definedName>
    <definedName name="PEBBLE">[19]model!#REF!</definedName>
    <definedName name="percdebtcov" localSheetId="5">#REF!</definedName>
    <definedName name="percdebtcov" localSheetId="9">#REF!</definedName>
    <definedName name="percdebtcov" localSheetId="10">#REF!</definedName>
    <definedName name="percdebtcov" localSheetId="0">#REF!</definedName>
    <definedName name="percdebtcov">#REF!</definedName>
    <definedName name="Percent_debt">[68]Inputs!$E$129</definedName>
    <definedName name="PERCENTAGES_CALCULATED" localSheetId="5">#REF!</definedName>
    <definedName name="PERCENTAGES_CALCULATED" localSheetId="9">#REF!</definedName>
    <definedName name="PERCENTAGES_CALCULATED" localSheetId="10">#REF!</definedName>
    <definedName name="PERCENTAGES_CALCULATED" localSheetId="0">#REF!</definedName>
    <definedName name="PERCENTAGES_CALCULATED">#REF!</definedName>
    <definedName name="percpersonal" localSheetId="5">#REF!</definedName>
    <definedName name="percpersonal" localSheetId="9">#REF!</definedName>
    <definedName name="percpersonal" localSheetId="10">#REF!</definedName>
    <definedName name="percpersonal" localSheetId="0">#REF!</definedName>
    <definedName name="percpersonal">#REF!</definedName>
    <definedName name="percreal" localSheetId="5">#REF!</definedName>
    <definedName name="percreal" localSheetId="9">#REF!</definedName>
    <definedName name="percreal" localSheetId="10">#REF!</definedName>
    <definedName name="percreal" localSheetId="0">#REF!</definedName>
    <definedName name="percreal">#REF!</definedName>
    <definedName name="personalproptaxadjust" localSheetId="5">#REF!</definedName>
    <definedName name="personalproptaxadjust" localSheetId="9">#REF!</definedName>
    <definedName name="personalproptaxadjust" localSheetId="10">#REF!</definedName>
    <definedName name="personalproptaxadjust" localSheetId="0">#REF!</definedName>
    <definedName name="personalproptaxadjust">#REF!</definedName>
    <definedName name="Plant_Input">'[33]Plant(Input)'!$B$7:$AP$9,'[33]Plant(Input)'!$B$11,'[33]Plant(Input)'!$B$15:$AP$15,'[33]Plant(Input)'!$B$18,'[33]Plant(Input)'!$B$20:$AP$20</definedName>
    <definedName name="PMAC" localSheetId="0">[34]Backup!#REF!</definedName>
    <definedName name="PMAC">[34]Backup!#REF!</definedName>
    <definedName name="postclawdev" localSheetId="5">#REF!</definedName>
    <definedName name="postclawdev" localSheetId="9">#REF!</definedName>
    <definedName name="postclawdev" localSheetId="10">#REF!</definedName>
    <definedName name="postclawdev" localSheetId="0">#REF!</definedName>
    <definedName name="postclawdev">#REF!</definedName>
    <definedName name="postclawdevshar" localSheetId="5">#REF!</definedName>
    <definedName name="postclawdevshar" localSheetId="9">#REF!</definedName>
    <definedName name="postclawdevshar" localSheetId="10">#REF!</definedName>
    <definedName name="postclawdevshar" localSheetId="0">#REF!</definedName>
    <definedName name="postclawdevshar">#REF!</definedName>
    <definedName name="postclawtaxshar" localSheetId="5">#REF!</definedName>
    <definedName name="postclawtaxshar" localSheetId="9">#REF!</definedName>
    <definedName name="postclawtaxshar" localSheetId="10">#REF!</definedName>
    <definedName name="postclawtaxshar" localSheetId="0">#REF!</definedName>
    <definedName name="postclawtaxshar">#REF!</definedName>
    <definedName name="postclawtaxshare" localSheetId="5">#REF!</definedName>
    <definedName name="postclawtaxshare" localSheetId="9">#REF!</definedName>
    <definedName name="postclawtaxshare" localSheetId="10">#REF!</definedName>
    <definedName name="postclawtaxshare" localSheetId="0">#REF!</definedName>
    <definedName name="postclawtaxshare">#REF!</definedName>
    <definedName name="postpreftaxshar" localSheetId="5">#REF!</definedName>
    <definedName name="postpreftaxshar" localSheetId="9">#REF!</definedName>
    <definedName name="postpreftaxshar" localSheetId="10">#REF!</definedName>
    <definedName name="postpreftaxshar" localSheetId="0">#REF!</definedName>
    <definedName name="postpreftaxshar">#REF!</definedName>
    <definedName name="POWER.T">[10]INTERNAL!$A$58:$IV$60</definedName>
    <definedName name="PP.T">[10]INTERNAL!$A$61:$IV$63</definedName>
    <definedName name="ppl_wkly_vect_input" localSheetId="5">#REF!</definedName>
    <definedName name="ppl_wkly_vect_input" localSheetId="9">#REF!</definedName>
    <definedName name="ppl_wkly_vect_input" localSheetId="10">#REF!</definedName>
    <definedName name="ppl_wkly_vect_input" localSheetId="0">#REF!</definedName>
    <definedName name="ppl_wkly_vect_input">#REF!</definedName>
    <definedName name="preferredreturn" localSheetId="5">#REF!</definedName>
    <definedName name="preferredreturn" localSheetId="9">#REF!</definedName>
    <definedName name="preferredreturn" localSheetId="10">#REF!</definedName>
    <definedName name="preferredreturn" localSheetId="0">#REF!</definedName>
    <definedName name="preferredreturn">#REF!</definedName>
    <definedName name="PRESENT" localSheetId="0">#REF!</definedName>
    <definedName name="PRESENT">#REF!</definedName>
    <definedName name="presentvaluedate" localSheetId="5">#REF!</definedName>
    <definedName name="presentvaluedate" localSheetId="9">#REF!</definedName>
    <definedName name="presentvaluedate" localSheetId="10">#REF!</definedName>
    <definedName name="presentvaluedate" localSheetId="0">#REF!</definedName>
    <definedName name="presentvaluedate">#REF!</definedName>
    <definedName name="pretaxdebt" localSheetId="5">#REF!</definedName>
    <definedName name="pretaxdebt" localSheetId="9">#REF!</definedName>
    <definedName name="pretaxdebt" localSheetId="10">#REF!</definedName>
    <definedName name="pretaxdebt" localSheetId="0">#REF!</definedName>
    <definedName name="pretaxdebt">#REF!</definedName>
    <definedName name="PreTaxDebtCost">[30]Assumptions!$I$56</definedName>
    <definedName name="pretaxequit" localSheetId="5">#REF!</definedName>
    <definedName name="pretaxequit" localSheetId="9">#REF!</definedName>
    <definedName name="pretaxequit" localSheetId="10">#REF!</definedName>
    <definedName name="pretaxequit" localSheetId="0">#REF!</definedName>
    <definedName name="pretaxequit">#REF!</definedName>
    <definedName name="PreTaxWACC">[30]Assumptions!$I$62</definedName>
    <definedName name="PRICCHNG" localSheetId="0">#REF!</definedName>
    <definedName name="PRICCHNG">#REF!</definedName>
    <definedName name="PriceCaseTable" localSheetId="5">#REF!</definedName>
    <definedName name="PriceCaseTable" localSheetId="9">#REF!</definedName>
    <definedName name="PriceCaseTable" localSheetId="10">#REF!</definedName>
    <definedName name="PriceCaseTable" localSheetId="0">#REF!</definedName>
    <definedName name="PriceCaseTable">#REF!</definedName>
    <definedName name="Prices_Aurora">'[67]Monthly Price Summary'!$C$4:$H$63</definedName>
    <definedName name="PRINT" localSheetId="5">'[2]Sched 46'!#REF!</definedName>
    <definedName name="PRINT" localSheetId="9">'[2]Sched 46'!#REF!</definedName>
    <definedName name="PRINT" localSheetId="0">'[2]Sched 46'!#REF!</definedName>
    <definedName name="PRINT">'[2]Sched 46'!#REF!</definedName>
    <definedName name="PRINT_ADJUSTMENTS" localSheetId="5">'[96]2009 GRC Elec Prop Tax'!#REF!</definedName>
    <definedName name="PRINT_ADJUSTMENTS" localSheetId="9">'[96]2009 GRC Elec Prop Tax'!#REF!</definedName>
    <definedName name="PRINT_ADJUSTMENTS" localSheetId="0">'[96]2009 GRC Elec Prop Tax'!#REF!</definedName>
    <definedName name="PRINT_ADJUSTMENTS">'[96]2009 GRC Elec Prop Tax'!#REF!</definedName>
    <definedName name="_xlnm.Print_Area" localSheetId="5">'2017-2018 Collected Elec'!$A$1:$L$42</definedName>
    <definedName name="_xlnm.Print_Area" localSheetId="9">'2017-2018 Collected Gas '!$A$1:$L$44</definedName>
    <definedName name="_xlnm.Print_Area" localSheetId="6">'2018 Elec Rates'!$A$1:$L$47</definedName>
    <definedName name="_xlnm.Print_Area" localSheetId="15">'Gas 2018 ERF'!$B$1:$T$43</definedName>
    <definedName name="_xlnm.Print_Area" localSheetId="2">'Historical Caps'!$A$1:$F$42</definedName>
    <definedName name="_xlnm.Print_Area" localSheetId="19">'LIHEAP Credit'!$A$1:$I$55</definedName>
    <definedName name="Print_Area_Reset">#N/A</definedName>
    <definedName name="Print_Area1" localSheetId="5">#REF!</definedName>
    <definedName name="Print_Area1" localSheetId="9">#REF!</definedName>
    <definedName name="Print_Area1" localSheetId="10">#REF!</definedName>
    <definedName name="Print_Area1" localSheetId="0">#REF!</definedName>
    <definedName name="Print_Area1">#REF!</definedName>
    <definedName name="_xlnm.Print_Titles" localSheetId="5">#REF!</definedName>
    <definedName name="_xlnm.Print_Titles" localSheetId="9">#REF!</definedName>
    <definedName name="_xlnm.Print_Titles" localSheetId="10">#REF!</definedName>
    <definedName name="_xlnm.Print_Titles">#REF!</definedName>
    <definedName name="Prior_Month" localSheetId="10">[97]Sch_120!$I$21</definedName>
    <definedName name="Prior_Month" localSheetId="16">[97]Sch_120!$I$21</definedName>
    <definedName name="Prior_Month" localSheetId="15">[97]Sch_120!$I$21</definedName>
    <definedName name="Prior_Month" localSheetId="18">[97]Sch_120!$I$21</definedName>
    <definedName name="Prior_Month" localSheetId="17">[97]Sch_120!$I$21</definedName>
    <definedName name="Prior_Month">[39]Sch_120!$I$21</definedName>
    <definedName name="PRO_FORMA" localSheetId="5">#REF!</definedName>
    <definedName name="PRO_FORMA" localSheetId="9">#REF!</definedName>
    <definedName name="PRO_FORMA" localSheetId="10">#REF!</definedName>
    <definedName name="PRO_FORMA" localSheetId="0">#REF!</definedName>
    <definedName name="PRO_FORMA">#REF!</definedName>
    <definedName name="PRODADJ" localSheetId="5">[19]model!#REF!</definedName>
    <definedName name="PRODADJ" localSheetId="9">[19]model!#REF!</definedName>
    <definedName name="PRODADJ" localSheetId="10">[38]model!#REF!</definedName>
    <definedName name="PRODADJ" localSheetId="0">[19]model!#REF!</definedName>
    <definedName name="PRODADJ">[19]model!#REF!</definedName>
    <definedName name="Prodprop" localSheetId="5">#REF!</definedName>
    <definedName name="Prodprop" localSheetId="9">#REF!</definedName>
    <definedName name="Prodprop" localSheetId="10">#REF!</definedName>
    <definedName name="Prodprop" localSheetId="0">#REF!</definedName>
    <definedName name="Prodprop">#REF!</definedName>
    <definedName name="Production_Factor" localSheetId="5">#REF!</definedName>
    <definedName name="Production_Factor" localSheetId="9">#REF!</definedName>
    <definedName name="Production_Factor" localSheetId="10">#REF!</definedName>
    <definedName name="Production_Factor" localSheetId="0">#REF!</definedName>
    <definedName name="Production_Factor">#REF!</definedName>
    <definedName name="PROFORMA">[10]EXTERNAL!$A$67:$IV$69</definedName>
    <definedName name="PROFORMA_RETAIL">[10]EXTERNAL!$A$91:$IV$93</definedName>
    <definedName name="PROFORMA_RETAIL_TAX">[10]EXTERNAL!$A$169:$IV$171</definedName>
    <definedName name="ProformaPrint" localSheetId="5">[98]Bremerton!#REF!</definedName>
    <definedName name="ProformaPrint" localSheetId="9">[98]Bremerton!#REF!</definedName>
    <definedName name="ProformaPrint" localSheetId="0">[98]Bremerton!#REF!</definedName>
    <definedName name="ProformaPrint">[98]Bremerton!#REF!</definedName>
    <definedName name="Projects">[99]Sheet1!$A$1147:$B$1887</definedName>
    <definedName name="ProposedPrint" localSheetId="5">[98]Bremerton!#REF!</definedName>
    <definedName name="ProposedPrint" localSheetId="9">[98]Bremerton!#REF!</definedName>
    <definedName name="ProposedPrint" localSheetId="0">[98]Bremerton!#REF!</definedName>
    <definedName name="ProposedPrint">[98]Bremerton!#REF!</definedName>
    <definedName name="PROPSALES" localSheetId="5">[19]model!#REF!</definedName>
    <definedName name="PROPSALES" localSheetId="9">[19]model!#REF!</definedName>
    <definedName name="PROPSALES" localSheetId="10">[38]model!#REF!</definedName>
    <definedName name="PROPSALES" localSheetId="0">[19]model!#REF!</definedName>
    <definedName name="PROPSALES">[19]model!#REF!</definedName>
    <definedName name="proptaxdiscfactor" localSheetId="5">#REF!</definedName>
    <definedName name="proptaxdiscfactor" localSheetId="9">#REF!</definedName>
    <definedName name="proptaxdiscfactor" localSheetId="10">#REF!</definedName>
    <definedName name="proptaxdiscfactor" localSheetId="0">#REF!</definedName>
    <definedName name="proptaxdiscfactor">#REF!</definedName>
    <definedName name="proptaxrate" localSheetId="5">#REF!</definedName>
    <definedName name="proptaxrate" localSheetId="9">#REF!</definedName>
    <definedName name="proptaxrate" localSheetId="10">#REF!</definedName>
    <definedName name="proptaxrate" localSheetId="0">#REF!</definedName>
    <definedName name="proptaxrate">#REF!</definedName>
    <definedName name="Prov_Cap_Tax">[68]Inputs!$E$111</definedName>
    <definedName name="PSE">'[100]4.04'!$A$6</definedName>
    <definedName name="PSE_Pre_Tax_Equity_Rate">'[64]Assumptions of Purchase'!$B$42</definedName>
    <definedName name="PSEBPAshare" localSheetId="5">#REF!</definedName>
    <definedName name="PSEBPAshare" localSheetId="9">#REF!</definedName>
    <definedName name="PSEBPAshare" localSheetId="10">#REF!</definedName>
    <definedName name="PSEBPAshare" localSheetId="0">#REF!</definedName>
    <definedName name="PSEBPAshare">#REF!</definedName>
    <definedName name="pseownperc" localSheetId="5">#REF!</definedName>
    <definedName name="pseownperc" localSheetId="9">#REF!</definedName>
    <definedName name="pseownperc" localSheetId="10">#REF!</definedName>
    <definedName name="pseownperc" localSheetId="0">#REF!</definedName>
    <definedName name="pseownperc">#REF!</definedName>
    <definedName name="PSEWACC" localSheetId="5">#REF!</definedName>
    <definedName name="PSEWACC" localSheetId="9">#REF!</definedName>
    <definedName name="PSEWACC" localSheetId="10">#REF!</definedName>
    <definedName name="PSEWACC" localSheetId="0">#REF!</definedName>
    <definedName name="PSEWACC">#REF!</definedName>
    <definedName name="PSPL" localSheetId="5">#REF!</definedName>
    <definedName name="PSPL" localSheetId="9">#REF!</definedName>
    <definedName name="PSPL" localSheetId="10">#REF!</definedName>
    <definedName name="PSPL" localSheetId="0">#REF!</definedName>
    <definedName name="PSPL">#REF!</definedName>
    <definedName name="PTABLES" localSheetId="0">#REF!</definedName>
    <definedName name="PTABLES">#REF!</definedName>
    <definedName name="PTC" localSheetId="5">#REF!</definedName>
    <definedName name="PTC" localSheetId="9">#REF!</definedName>
    <definedName name="PTC" localSheetId="10">#REF!</definedName>
    <definedName name="PTC" localSheetId="0">#REF!</definedName>
    <definedName name="PTC">#REF!</definedName>
    <definedName name="ptceffective" localSheetId="5">#REF!</definedName>
    <definedName name="ptceffective" localSheetId="9">#REF!</definedName>
    <definedName name="ptceffective" localSheetId="10">#REF!</definedName>
    <definedName name="ptceffective" localSheetId="0">#REF!</definedName>
    <definedName name="ptceffective">#REF!</definedName>
    <definedName name="PTCescal" localSheetId="5">#REF!</definedName>
    <definedName name="PTCescal" localSheetId="9">#REF!</definedName>
    <definedName name="PTCescal" localSheetId="10">#REF!</definedName>
    <definedName name="PTCescal" localSheetId="0">#REF!</definedName>
    <definedName name="PTCescal">#REF!</definedName>
    <definedName name="ptcescalstart" localSheetId="5">#REF!</definedName>
    <definedName name="ptcescalstart" localSheetId="9">#REF!</definedName>
    <definedName name="ptcescalstart" localSheetId="10">#REF!</definedName>
    <definedName name="ptcescalstart" localSheetId="0">#REF!</definedName>
    <definedName name="ptcescalstart">#REF!</definedName>
    <definedName name="PTDGP.T">[10]INTERNAL!$A$64:$IV$66</definedName>
    <definedName name="PTDMOD" localSheetId="0">#REF!</definedName>
    <definedName name="PTDMOD">#REF!</definedName>
    <definedName name="PTDP.T">[10]INTERNAL!$A$67:$IV$69</definedName>
    <definedName name="PTDROLL" localSheetId="0">#REF!</definedName>
    <definedName name="PTDROLL">#REF!</definedName>
    <definedName name="PTMOD" localSheetId="0">#REF!</definedName>
    <definedName name="PTMOD">#REF!</definedName>
    <definedName name="PTROLL" localSheetId="0">#REF!</definedName>
    <definedName name="PTROLL">#REF!</definedName>
    <definedName name="PWORKBACK" localSheetId="0">#REF!</definedName>
    <definedName name="PWORKBACK">#REF!</definedName>
    <definedName name="PWRCSTPF" localSheetId="5">[19]model!#REF!</definedName>
    <definedName name="PWRCSTPF" localSheetId="9">[19]model!#REF!</definedName>
    <definedName name="PWRCSTPF" localSheetId="10">[38]model!#REF!</definedName>
    <definedName name="PWRCSTPF" localSheetId="0">[19]model!#REF!</definedName>
    <definedName name="PWRCSTPF">[19]model!#REF!</definedName>
    <definedName name="PWRCSTRS" localSheetId="5">#REF!</definedName>
    <definedName name="PWRCSTRS" localSheetId="9">#REF!</definedName>
    <definedName name="PWRCSTRS" localSheetId="10">#REF!</definedName>
    <definedName name="PWRCSTRS" localSheetId="0">#REF!</definedName>
    <definedName name="PWRCSTRS">#REF!</definedName>
    <definedName name="PWRCSTWP" localSheetId="9">[91]model!#REF!</definedName>
    <definedName name="PWRCSTWP" localSheetId="10">#REF!</definedName>
    <definedName name="PWRCSTWP" localSheetId="0">[91]model!#REF!</definedName>
    <definedName name="PWRCSTWP">[91]model!#REF!</definedName>
    <definedName name="PWRCSTWR" localSheetId="5">[19]model!#REF!</definedName>
    <definedName name="PWRCSTWR" localSheetId="9">[19]model!#REF!</definedName>
    <definedName name="PWRCSTWR" localSheetId="10">#REF!</definedName>
    <definedName name="PWRCSTWR" localSheetId="0">[19]model!#REF!</definedName>
    <definedName name="PWRCSTWR">[19]model!#REF!</definedName>
    <definedName name="PXPACC1_ALL_MERGE" localSheetId="5">#REF!</definedName>
    <definedName name="PXPACC1_ALL_MERGE" localSheetId="9">#REF!</definedName>
    <definedName name="PXPACC1_ALL_MERGE" localSheetId="10">#REF!</definedName>
    <definedName name="PXPACC1_ALL_MERGE" localSheetId="0">#REF!</definedName>
    <definedName name="PXPACC1_ALL_MERGE">#REF!</definedName>
    <definedName name="q" localSheetId="5" hidden="1">{#N/A,#N/A,FALSE,"Coversheet";#N/A,#N/A,FALSE,"QA"}</definedName>
    <definedName name="q" localSheetId="9" hidden="1">{#N/A,#N/A,FALSE,"Coversheet";#N/A,#N/A,FALSE,"QA"}</definedName>
    <definedName name="q" localSheetId="6" hidden="1">{#N/A,#N/A,FALSE,"Coversheet";#N/A,#N/A,FALSE,"QA"}</definedName>
    <definedName name="q" localSheetId="10" hidden="1">{#N/A,#N/A,FALSE,"Coversheet";#N/A,#N/A,FALSE,"QA"}</definedName>
    <definedName name="q" localSheetId="16" hidden="1">{#N/A,#N/A,FALSE,"Coversheet";#N/A,#N/A,FALSE,"QA"}</definedName>
    <definedName name="q" localSheetId="15" hidden="1">{#N/A,#N/A,FALSE,"Coversheet";#N/A,#N/A,FALSE,"QA"}</definedName>
    <definedName name="q" localSheetId="18" hidden="1">{#N/A,#N/A,FALSE,"Coversheet";#N/A,#N/A,FALSE,"QA"}</definedName>
    <definedName name="q" localSheetId="17" hidden="1">{#N/A,#N/A,FALSE,"Coversheet";#N/A,#N/A,FALSE,"QA"}</definedName>
    <definedName name="q" localSheetId="2" hidden="1">{#N/A,#N/A,FALSE,"Coversheet";#N/A,#N/A,FALSE,"QA"}</definedName>
    <definedName name="q" hidden="1">{#N/A,#N/A,FALSE,"Coversheet";#N/A,#N/A,FALSE,"QA"}</definedName>
    <definedName name="QA" localSheetId="9">[101]IPOA2002!#REF!</definedName>
    <definedName name="QA" localSheetId="0">[101]IPOA2002!#REF!</definedName>
    <definedName name="QA">[101]IPOA2002!#REF!</definedName>
    <definedName name="qqq" localSheetId="5" hidden="1">{#N/A,#N/A,FALSE,"schA"}</definedName>
    <definedName name="qqq" localSheetId="9" hidden="1">{#N/A,#N/A,FALSE,"schA"}</definedName>
    <definedName name="qqq" localSheetId="6" hidden="1">{#N/A,#N/A,FALSE,"schA"}</definedName>
    <definedName name="qqq" localSheetId="10" hidden="1">{#N/A,#N/A,FALSE,"schA"}</definedName>
    <definedName name="qqq" localSheetId="16" hidden="1">{#N/A,#N/A,FALSE,"schA"}</definedName>
    <definedName name="qqq" localSheetId="15" hidden="1">{#N/A,#N/A,FALSE,"schA"}</definedName>
    <definedName name="qqq" localSheetId="18" hidden="1">{#N/A,#N/A,FALSE,"schA"}</definedName>
    <definedName name="qqq" localSheetId="17" hidden="1">{#N/A,#N/A,FALSE,"schA"}</definedName>
    <definedName name="qqq" localSheetId="2" hidden="1">{#N/A,#N/A,FALSE,"schA"}</definedName>
    <definedName name="qqq" hidden="1">{#N/A,#N/A,FALSE,"schA"}</definedName>
    <definedName name="QTD_Format">[87]QTD!$B$11:$D$11,[87]QTD!$B$35:$D$35</definedName>
    <definedName name="Query1" localSheetId="0">#REF!</definedName>
    <definedName name="Query1">#REF!</definedName>
    <definedName name="RATE" localSheetId="5">#REF!</definedName>
    <definedName name="RATE" localSheetId="9">#REF!</definedName>
    <definedName name="RATE" localSheetId="10">#REF!</definedName>
    <definedName name="RATE" localSheetId="0">#REF!</definedName>
    <definedName name="RATE">#REF!</definedName>
    <definedName name="RATE2">'[50]Transp Data'!$A$8:$I$112</definedName>
    <definedName name="RATEBASE" localSheetId="5">#REF!</definedName>
    <definedName name="RATEBASE" localSheetId="9">#REF!</definedName>
    <definedName name="RATEBASE" localSheetId="10">#REF!</definedName>
    <definedName name="RATEBASE" localSheetId="0">#REF!</definedName>
    <definedName name="RATEBASE">#REF!</definedName>
    <definedName name="RATEBASE_U95" localSheetId="5">#REF!</definedName>
    <definedName name="RATEBASE_U95" localSheetId="9">#REF!</definedName>
    <definedName name="RATEBASE_U95" localSheetId="10">#REF!</definedName>
    <definedName name="RATEBASE_U95" localSheetId="0">#REF!</definedName>
    <definedName name="RATEBASE_U95">#REF!</definedName>
    <definedName name="RATECASE" localSheetId="5">[19]model!#REF!</definedName>
    <definedName name="RATECASE" localSheetId="9">[19]model!#REF!</definedName>
    <definedName name="RATECASE" localSheetId="10">[38]model!#REF!</definedName>
    <definedName name="RATECASE" localSheetId="0">[19]model!#REF!</definedName>
    <definedName name="RATECASE">[19]model!#REF!</definedName>
    <definedName name="Rates">[102]Codes!$A$1:$C$500</definedName>
    <definedName name="RB.T">[10]INTERNAL!$A$70:$IV$72</definedName>
    <definedName name="RC_ADJ" localSheetId="0">#REF!</definedName>
    <definedName name="RC_ADJ">#REF!</definedName>
    <definedName name="RCF" localSheetId="16">[76]INPUTS!$F$48</definedName>
    <definedName name="RCF" localSheetId="15">[76]INPUTS!$F$48</definedName>
    <definedName name="RCF" localSheetId="18">[76]INPUTS!$F$48</definedName>
    <definedName name="RCF" localSheetId="17">[76]INPUTS!$F$48</definedName>
    <definedName name="RCF">[77]INPUTS!$F$48</definedName>
    <definedName name="RdSch_CY" localSheetId="5">'[103]INPUT TAB'!#REF!</definedName>
    <definedName name="RdSch_CY" localSheetId="9">'[103]INPUT TAB'!#REF!</definedName>
    <definedName name="RdSch_CY" localSheetId="10">'[103]INPUT TAB'!#REF!</definedName>
    <definedName name="RdSch_CY" localSheetId="0">'[103]INPUT TAB'!#REF!</definedName>
    <definedName name="RdSch_CY">'[103]INPUT TAB'!#REF!</definedName>
    <definedName name="RdSch_PY" localSheetId="9">'[103]INPUT TAB'!#REF!</definedName>
    <definedName name="RdSch_PY" localSheetId="0">'[103]INPUT TAB'!#REF!</definedName>
    <definedName name="RdSch_PY">'[103]INPUT TAB'!#REF!</definedName>
    <definedName name="RdSch_PY2" localSheetId="9">'[103]INPUT TAB'!#REF!</definedName>
    <definedName name="RdSch_PY2" localSheetId="0">'[103]INPUT TAB'!#REF!</definedName>
    <definedName name="RdSch_PY2">'[103]INPUT TAB'!#REF!</definedName>
    <definedName name="reaccrual" localSheetId="9">[23]Sheet2!#REF!</definedName>
    <definedName name="reaccrual" localSheetId="0">[23]Sheet2!#REF!</definedName>
    <definedName name="reaccrual">[23]Sheet2!#REF!</definedName>
    <definedName name="Realization" localSheetId="5">#REF!</definedName>
    <definedName name="Realization" localSheetId="9">#REF!</definedName>
    <definedName name="Realization" localSheetId="0">#REF!</definedName>
    <definedName name="Realization">#REF!</definedName>
    <definedName name="realproptaxadjust" localSheetId="5">#REF!</definedName>
    <definedName name="realproptaxadjust" localSheetId="9">#REF!</definedName>
    <definedName name="realproptaxadjust" localSheetId="10">#REF!</definedName>
    <definedName name="realproptaxadjust" localSheetId="0">#REF!</definedName>
    <definedName name="realproptaxadjust">#REF!</definedName>
    <definedName name="REC" localSheetId="5">#REF!</definedName>
    <definedName name="REC" localSheetId="9">#REF!</definedName>
    <definedName name="REC" localSheetId="10">#REF!</definedName>
    <definedName name="REC" localSheetId="0">#REF!</definedName>
    <definedName name="REC">#REF!</definedName>
    <definedName name="regasset" localSheetId="5">#REF!</definedName>
    <definedName name="regasset" localSheetId="9">#REF!</definedName>
    <definedName name="regasset" localSheetId="10">#REF!</definedName>
    <definedName name="regasset" localSheetId="0">#REF!</definedName>
    <definedName name="regasset">#REF!</definedName>
    <definedName name="Requlated_scenario">'[33]Assumptions (Input)'!$B$12</definedName>
    <definedName name="RESADJ" localSheetId="0">#REF!</definedName>
    <definedName name="RESADJ">#REF!</definedName>
    <definedName name="resdebt" localSheetId="5">#REF!</definedName>
    <definedName name="resdebt" localSheetId="9">#REF!</definedName>
    <definedName name="resdebt" localSheetId="10">#REF!</definedName>
    <definedName name="resdebt" localSheetId="0">#REF!</definedName>
    <definedName name="resdebt">#REF!</definedName>
    <definedName name="resepcdevcost" localSheetId="5">#REF!</definedName>
    <definedName name="resepcdevcost" localSheetId="9">#REF!</definedName>
    <definedName name="resepcdevcost" localSheetId="10">#REF!</definedName>
    <definedName name="resepcdevcost" localSheetId="0">#REF!</definedName>
    <definedName name="resepcdevcost">#REF!</definedName>
    <definedName name="RESequit" localSheetId="5">#REF!</definedName>
    <definedName name="RESequit" localSheetId="9">#REF!</definedName>
    <definedName name="RESequit" localSheetId="10">#REF!</definedName>
    <definedName name="RESequit" localSheetId="0">#REF!</definedName>
    <definedName name="RESequit">#REF!</definedName>
    <definedName name="ResExchCrRate" localSheetId="10">[97]Sch_194!$M$31</definedName>
    <definedName name="ResExchCrRate" localSheetId="16">[104]Sch_194!$M$31</definedName>
    <definedName name="ResExchCrRate" localSheetId="15">[104]Sch_194!$M$31</definedName>
    <definedName name="ResExchCrRate" localSheetId="18">[104]Sch_194!$M$31</definedName>
    <definedName name="ResExchCrRate" localSheetId="17">[104]Sch_194!$M$31</definedName>
    <definedName name="ResExchCrRate">[39]Sch_194!$M$31</definedName>
    <definedName name="RESID">[10]EXTERNAL!$A$88:$IV$90</definedName>
    <definedName name="resource_lookup">'[105]#REF'!$B$3:$C$112</definedName>
    <definedName name="ResourceSupplier">[32]Variables!$D$28</definedName>
    <definedName name="ResRCF" localSheetId="10">[44]INPUTS!$F$39</definedName>
    <definedName name="ResRCF" localSheetId="16">[45]INPUTS!$F$44</definedName>
    <definedName name="ResRCF" localSheetId="15">[45]INPUTS!$F$44</definedName>
    <definedName name="ResRCF" localSheetId="18">[45]INPUTS!$F$44</definedName>
    <definedName name="ResRCF" localSheetId="17">[45]INPUTS!$F$44</definedName>
    <definedName name="ResRCF">[46]INPUTS!$F$39</definedName>
    <definedName name="RESTATING" localSheetId="5">#REF!</definedName>
    <definedName name="RESTATING" localSheetId="9">#REF!</definedName>
    <definedName name="RESTATING" localSheetId="10">#REF!</definedName>
    <definedName name="RESTATING" localSheetId="0">#REF!</definedName>
    <definedName name="RESTATING">#REF!</definedName>
    <definedName name="Results" localSheetId="5">#REF!</definedName>
    <definedName name="Results" localSheetId="9">#REF!</definedName>
    <definedName name="Results" localSheetId="10">#REF!</definedName>
    <definedName name="Results" localSheetId="0">#REF!</definedName>
    <definedName name="Results">#REF!</definedName>
    <definedName name="ResUnc" localSheetId="16">[45]INPUTS!$F$39</definedName>
    <definedName name="ResUnc" localSheetId="15">[45]INPUTS!$F$39</definedName>
    <definedName name="ResUnc" localSheetId="18">[45]INPUTS!$F$39</definedName>
    <definedName name="ResUnc" localSheetId="17">[45]INPUTS!$F$39</definedName>
    <definedName name="ResUnc">[10]INPUTS!$F$34</definedName>
    <definedName name="retail_CC" localSheetId="16" hidden="1">{#N/A,#N/A,FALSE,"Loans";#N/A,#N/A,FALSE,"Program Costs";#N/A,#N/A,FALSE,"Measures";#N/A,#N/A,FALSE,"Net Lost Rev";#N/A,#N/A,FALSE,"Incentive"}</definedName>
    <definedName name="retail_CC" localSheetId="15" hidden="1">{#N/A,#N/A,FALSE,"Loans";#N/A,#N/A,FALSE,"Program Costs";#N/A,#N/A,FALSE,"Measures";#N/A,#N/A,FALSE,"Net Lost Rev";#N/A,#N/A,FALSE,"Incentive"}</definedName>
    <definedName name="retail_CC" localSheetId="18" hidden="1">{#N/A,#N/A,FALSE,"Loans";#N/A,#N/A,FALSE,"Program Costs";#N/A,#N/A,FALSE,"Measures";#N/A,#N/A,FALSE,"Net Lost Rev";#N/A,#N/A,FALSE,"Incentive"}</definedName>
    <definedName name="retail_CC" localSheetId="17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16" hidden="1">{#N/A,#N/A,FALSE,"Loans";#N/A,#N/A,FALSE,"Program Costs";#N/A,#N/A,FALSE,"Measures";#N/A,#N/A,FALSE,"Net Lost Rev";#N/A,#N/A,FALSE,"Incentive"}</definedName>
    <definedName name="retail_CC1" localSheetId="15" hidden="1">{#N/A,#N/A,FALSE,"Loans";#N/A,#N/A,FALSE,"Program Costs";#N/A,#N/A,FALSE,"Measures";#N/A,#N/A,FALSE,"Net Lost Rev";#N/A,#N/A,FALSE,"Incentive"}</definedName>
    <definedName name="retail_CC1" localSheetId="18" hidden="1">{#N/A,#N/A,FALSE,"Loans";#N/A,#N/A,FALSE,"Program Costs";#N/A,#N/A,FALSE,"Measures";#N/A,#N/A,FALSE,"Net Lost Rev";#N/A,#N/A,FALSE,"Incentive"}</definedName>
    <definedName name="retail_CC1" localSheetId="17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 localSheetId="5">#REF!</definedName>
    <definedName name="retain" localSheetId="9">#REF!</definedName>
    <definedName name="retain" localSheetId="10">#REF!</definedName>
    <definedName name="retain" localSheetId="0">#REF!</definedName>
    <definedName name="retain">#REF!</definedName>
    <definedName name="RETIREPLAN" localSheetId="5">[19]model!#REF!</definedName>
    <definedName name="RETIREPLAN" localSheetId="9">[19]model!#REF!</definedName>
    <definedName name="RETIREPLAN" localSheetId="10">[38]model!#REF!</definedName>
    <definedName name="RETIREPLAN" localSheetId="0">[19]model!#REF!</definedName>
    <definedName name="RETIREPLAN">[19]model!#REF!</definedName>
    <definedName name="REV" localSheetId="5">#REF!</definedName>
    <definedName name="REV" localSheetId="9">#REF!</definedName>
    <definedName name="REV" localSheetId="10">#REF!</definedName>
    <definedName name="REV" localSheetId="0">#REF!</definedName>
    <definedName name="REV">#REF!</definedName>
    <definedName name="REV_SCHD" localSheetId="0">#REF!</definedName>
    <definedName name="REV_SCHD">#REF!</definedName>
    <definedName name="REVADJ" localSheetId="5">#REF!</definedName>
    <definedName name="REVADJ" localSheetId="9">#REF!</definedName>
    <definedName name="REVADJ" localSheetId="10">#REF!</definedName>
    <definedName name="REVADJ" localSheetId="0">#REF!</definedName>
    <definedName name="REVADJ">#REF!</definedName>
    <definedName name="RevClass">[102]Codes!$F$2:$G$10</definedName>
    <definedName name="Revenue" localSheetId="5">#REF!</definedName>
    <definedName name="Revenue" localSheetId="9">#REF!</definedName>
    <definedName name="Revenue" localSheetId="10">#REF!</definedName>
    <definedName name="Revenue" localSheetId="0">#REF!</definedName>
    <definedName name="Revenue">#REF!</definedName>
    <definedName name="Revenue_by_month_take_2" localSheetId="0">#REF!</definedName>
    <definedName name="Revenue_by_month_take_2">#REF!</definedName>
    <definedName name="revenue_flag">'[33]Assumptions (Input)'!$C$12</definedName>
    <definedName name="Revenue_Taxes">'[33]Assumptions (Input)'!$B$8</definedName>
    <definedName name="RevenueCheck" localSheetId="0">#REF!</definedName>
    <definedName name="RevenueCheck">#REF!</definedName>
    <definedName name="REVFAC1.T">[10]INTERNAL!$A$73:$IV$75</definedName>
    <definedName name="REVREQ" localSheetId="5">#REF!</definedName>
    <definedName name="REVREQ" localSheetId="9">#REF!</definedName>
    <definedName name="REVREQ" localSheetId="10">#REF!</definedName>
    <definedName name="REVREQ" localSheetId="0">#REF!</definedName>
    <definedName name="REVREQ">#REF!</definedName>
    <definedName name="RevReqSettle" localSheetId="0">#REF!</definedName>
    <definedName name="RevReqSettle">#REF!</definedName>
    <definedName name="REVVSTRS" localSheetId="0">#REF!</definedName>
    <definedName name="REVVSTRS">#REF!</definedName>
    <definedName name="RISFORM" localSheetId="0">#REF!</definedName>
    <definedName name="RISFORM">#REF!</definedName>
    <definedName name="ROD" localSheetId="10">[106]INPUTS!$F$25</definedName>
    <definedName name="ROD" localSheetId="16">[45]INPUTS!$F$30</definedName>
    <definedName name="ROD" localSheetId="15">[45]INPUTS!$F$30</definedName>
    <definedName name="ROD" localSheetId="18">[45]INPUTS!$F$30</definedName>
    <definedName name="ROD" localSheetId="17">[45]INPUTS!$F$30</definedName>
    <definedName name="ROD">[10]INPUTS!$F$25</definedName>
    <definedName name="ROE" localSheetId="5">[19]model!#REF!</definedName>
    <definedName name="ROE" localSheetId="9">[19]model!#REF!</definedName>
    <definedName name="ROE" localSheetId="10">#REF!</definedName>
    <definedName name="ROE" localSheetId="0">[19]model!#REF!</definedName>
    <definedName name="ROE">[19]model!#REF!</definedName>
    <definedName name="ROR" localSheetId="10">#REF!</definedName>
    <definedName name="ROR" localSheetId="16">[45]INPUTS!$F$29</definedName>
    <definedName name="ROR" localSheetId="15">[45]INPUTS!$F$29</definedName>
    <definedName name="ROR" localSheetId="18">[45]INPUTS!$F$29</definedName>
    <definedName name="ROR" localSheetId="17">[45]INPUTS!$F$29</definedName>
    <definedName name="ROR">[46]INPUTS!$F$24</definedName>
    <definedName name="royalty" localSheetId="5">#REF!</definedName>
    <definedName name="royalty" localSheetId="9">#REF!</definedName>
    <definedName name="royalty" localSheetId="10">#REF!</definedName>
    <definedName name="royalty" localSheetId="0">#REF!</definedName>
    <definedName name="royalty">#REF!</definedName>
    <definedName name="royenergyprice" localSheetId="5">#REF!</definedName>
    <definedName name="royenergyprice" localSheetId="9">#REF!</definedName>
    <definedName name="royenergyprice" localSheetId="10">#REF!</definedName>
    <definedName name="royenergyprice" localSheetId="0">#REF!</definedName>
    <definedName name="royenergyprice">#REF!</definedName>
    <definedName name="royescal" localSheetId="5">#REF!</definedName>
    <definedName name="royescal" localSheetId="9">#REF!</definedName>
    <definedName name="royescal" localSheetId="10">#REF!</definedName>
    <definedName name="royescal" localSheetId="0">#REF!</definedName>
    <definedName name="royescal">#REF!</definedName>
    <definedName name="roysched1perc" localSheetId="5">#REF!</definedName>
    <definedName name="roysched1perc" localSheetId="9">#REF!</definedName>
    <definedName name="roysched1perc" localSheetId="10">#REF!</definedName>
    <definedName name="roysched1perc" localSheetId="0">#REF!</definedName>
    <definedName name="roysched1perc">#REF!</definedName>
    <definedName name="roysched2perc" localSheetId="5">#REF!</definedName>
    <definedName name="roysched2perc" localSheetId="9">#REF!</definedName>
    <definedName name="roysched2perc" localSheetId="10">#REF!</definedName>
    <definedName name="roysched2perc" localSheetId="0">#REF!</definedName>
    <definedName name="roysched2perc">#REF!</definedName>
    <definedName name="SALESRESALEP" localSheetId="9">[91]model!#REF!</definedName>
    <definedName name="SALESRESALEP" localSheetId="10">#REF!</definedName>
    <definedName name="SALESRESALEP" localSheetId="0">[91]model!#REF!</definedName>
    <definedName name="SALESRESALEP">[91]model!#REF!</definedName>
    <definedName name="SALESRESALER" localSheetId="5">[91]model!#REF!</definedName>
    <definedName name="SALESRESALER" localSheetId="9">[91]model!#REF!</definedName>
    <definedName name="SALESRESALER" localSheetId="10">#REF!</definedName>
    <definedName name="SALESRESALER" localSheetId="0">[91]model!#REF!</definedName>
    <definedName name="SALESRESALER">[91]model!#REF!</definedName>
    <definedName name="salestax" localSheetId="5">#REF!</definedName>
    <definedName name="salestax" localSheetId="9">#REF!</definedName>
    <definedName name="salestax" localSheetId="10">#REF!</definedName>
    <definedName name="salestax" localSheetId="0">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 localSheetId="10">[44]INPUTS!$F$40</definedName>
    <definedName name="SBRCF" localSheetId="16">[44]INPUTS!$F$40</definedName>
    <definedName name="SBRCF" localSheetId="15">[44]INPUTS!$F$40</definedName>
    <definedName name="SBRCF" localSheetId="18">[44]INPUTS!$F$40</definedName>
    <definedName name="SBRCF" localSheetId="17">[44]INPUTS!$F$40</definedName>
    <definedName name="SBRCF">[46]INPUTS!$F$40</definedName>
    <definedName name="SbUnc">[10]INPUTS!$F$35</definedName>
    <definedName name="Sch194Rlfwd">'[107]Sch94 Rlfwd'!$B$11</definedName>
    <definedName name="SCH33CUSTS" localSheetId="0">#REF!</definedName>
    <definedName name="SCH33CUSTS">#REF!</definedName>
    <definedName name="SCH48ADJ" localSheetId="0">#REF!</definedName>
    <definedName name="SCH48ADJ">#REF!</definedName>
    <definedName name="SCH98NOR" localSheetId="0">#REF!</definedName>
    <definedName name="SCH98NOR">#REF!</definedName>
    <definedName name="SCHED47" localSheetId="0">#REF!</definedName>
    <definedName name="SCHED47">#REF!</definedName>
    <definedName name="schedtoggle" localSheetId="5">#REF!</definedName>
    <definedName name="schedtoggle" localSheetId="9">#REF!</definedName>
    <definedName name="schedtoggle" localSheetId="10">#REF!</definedName>
    <definedName name="schedtoggle" localSheetId="0">#REF!</definedName>
    <definedName name="schedtoggle">#REF!</definedName>
    <definedName name="Schedule">[28]Inputs!$N$14</definedName>
    <definedName name="sdlfhsdlhfkl" localSheetId="5" hidden="1">{#N/A,#N/A,FALSE,"Summ";#N/A,#N/A,FALSE,"General"}</definedName>
    <definedName name="sdlfhsdlhfkl" localSheetId="9" hidden="1">{#N/A,#N/A,FALSE,"Summ";#N/A,#N/A,FALSE,"General"}</definedName>
    <definedName name="sdlfhsdlhfkl" localSheetId="6" hidden="1">{#N/A,#N/A,FALSE,"Summ";#N/A,#N/A,FALSE,"General"}</definedName>
    <definedName name="sdlfhsdlhfkl" localSheetId="10" hidden="1">{#N/A,#N/A,FALSE,"Summ";#N/A,#N/A,FALSE,"General"}</definedName>
    <definedName name="sdlfhsdlhfkl" localSheetId="16" hidden="1">{#N/A,#N/A,FALSE,"Summ";#N/A,#N/A,FALSE,"General"}</definedName>
    <definedName name="sdlfhsdlhfkl" localSheetId="15" hidden="1">{#N/A,#N/A,FALSE,"Summ";#N/A,#N/A,FALSE,"General"}</definedName>
    <definedName name="sdlfhsdlhfkl" localSheetId="18" hidden="1">{#N/A,#N/A,FALSE,"Summ";#N/A,#N/A,FALSE,"General"}</definedName>
    <definedName name="sdlfhsdlhfkl" localSheetId="17" hidden="1">{#N/A,#N/A,FALSE,"Summ";#N/A,#N/A,FALSE,"General"}</definedName>
    <definedName name="sdlfhsdlhfkl" localSheetId="2" hidden="1">{#N/A,#N/A,FALSE,"Summ";#N/A,#N/A,FALSE,"General"}</definedName>
    <definedName name="sdlfhsdlhfkl" hidden="1">{#N/A,#N/A,FALSE,"Summ";#N/A,#N/A,FALSE,"General"}</definedName>
    <definedName name="se" localSheetId="0">#REF!</definedName>
    <definedName name="se">#REF!</definedName>
    <definedName name="SEATAC_TEMP" localSheetId="5">#REF!</definedName>
    <definedName name="SEATAC_TEMP" localSheetId="9">#REF!</definedName>
    <definedName name="SEATAC_TEMP" localSheetId="0">#REF!</definedName>
    <definedName name="SEATAC_TEMP">#REF!</definedName>
    <definedName name="SeatacPrint" localSheetId="5">[98]Bremerton!#REF!</definedName>
    <definedName name="SeatacPrint" localSheetId="9">[98]Bremerton!#REF!</definedName>
    <definedName name="SeatacPrint" localSheetId="0">[98]Bremerton!#REF!</definedName>
    <definedName name="SeatacPrint">[98]Bremerton!#REF!</definedName>
    <definedName name="SECOND" localSheetId="0">[1]Jan!#REF!</definedName>
    <definedName name="SECOND">[1]Jan!#REF!</definedName>
    <definedName name="SecSSW_MWH" localSheetId="5">[13]DT_A_AMW93!#REF!</definedName>
    <definedName name="SecSSW_MWH" localSheetId="9">[13]DT_A_AMW93!#REF!</definedName>
    <definedName name="SecSSW_MWH" localSheetId="10">[13]DT_A_AMW93!#REF!</definedName>
    <definedName name="SecSSW_MWH" localSheetId="0">[13]DT_A_AMW93!#REF!</definedName>
    <definedName name="SecSSW_MWH">[13]DT_A_AMW93!#REF!</definedName>
    <definedName name="SEP" localSheetId="0">[34]Backup!#REF!</definedName>
    <definedName name="SEP">[34]Backup!#REF!</definedName>
    <definedName name="Sep03AMA" localSheetId="10">[8]BS!$AG$7:$AG$3582</definedName>
    <definedName name="Sep03AMA" localSheetId="16">[8]BS!$AG$7:$AG$3582</definedName>
    <definedName name="Sep03AMA" localSheetId="15">[8]BS!$AG$7:$AG$3582</definedName>
    <definedName name="Sep03AMA" localSheetId="18">[8]BS!$AG$7:$AG$3582</definedName>
    <definedName name="Sep03AMA" localSheetId="17">[8]BS!$AG$7:$AG$3582</definedName>
    <definedName name="Sep03AMA">[20]BS!$AN$7:$AN$3420</definedName>
    <definedName name="Sep04AMA">[4]BS!$AL$7:$AL$3582</definedName>
    <definedName name="Sep05AMA" localSheetId="5">#REF!</definedName>
    <definedName name="Sep05AMA" localSheetId="9">#REF!</definedName>
    <definedName name="Sep05AMA" localSheetId="10">#REF!</definedName>
    <definedName name="Sep05AMA" localSheetId="0">#REF!</definedName>
    <definedName name="Sep05AMA">#REF!</definedName>
    <definedName name="Sep09AMA">[6]BS!$AS$7:$AS$1726</definedName>
    <definedName name="sepcf" localSheetId="5">#REF!</definedName>
    <definedName name="sepcf" localSheetId="9">#REF!</definedName>
    <definedName name="sepcf" localSheetId="10">#REF!</definedName>
    <definedName name="sepcf" localSheetId="0">#REF!</definedName>
    <definedName name="sepcf">#REF!</definedName>
    <definedName name="sepcost" localSheetId="5">#REF!</definedName>
    <definedName name="sepcost" localSheetId="9">#REF!</definedName>
    <definedName name="sepcost" localSheetId="10">#REF!</definedName>
    <definedName name="sepcost" localSheetId="0">#REF!</definedName>
    <definedName name="sepcost">#REF!</definedName>
    <definedName name="SEPT" localSheetId="0">#REF!</definedName>
    <definedName name="SEPT">#REF!</definedName>
    <definedName name="Sept17AMA">[14]BS!$AM$8:$AM$2552</definedName>
    <definedName name="SERVICES_3" localSheetId="0">#REF!</definedName>
    <definedName name="SERVICES_3">#REF!</definedName>
    <definedName name="seven" localSheetId="5" hidden="1">{#N/A,#N/A,FALSE,"CRPT";#N/A,#N/A,FALSE,"TREND";#N/A,#N/A,FALSE,"%Curve"}</definedName>
    <definedName name="seven" localSheetId="9" hidden="1">{#N/A,#N/A,FALSE,"CRPT";#N/A,#N/A,FALSE,"TREND";#N/A,#N/A,FALSE,"%Curve"}</definedName>
    <definedName name="seven" localSheetId="6" hidden="1">{#N/A,#N/A,FALSE,"CRPT";#N/A,#N/A,FALSE,"TREND";#N/A,#N/A,FALSE,"%Curve"}</definedName>
    <definedName name="seven" localSheetId="10" hidden="1">{#N/A,#N/A,FALSE,"CRPT";#N/A,#N/A,FALSE,"TREND";#N/A,#N/A,FALSE,"%Curve"}</definedName>
    <definedName name="seven" localSheetId="16" hidden="1">{#N/A,#N/A,FALSE,"CRPT";#N/A,#N/A,FALSE,"TREND";#N/A,#N/A,FALSE,"%Curve"}</definedName>
    <definedName name="seven" localSheetId="15" hidden="1">{#N/A,#N/A,FALSE,"CRPT";#N/A,#N/A,FALSE,"TREND";#N/A,#N/A,FALSE,"%Curve"}</definedName>
    <definedName name="seven" localSheetId="18" hidden="1">{#N/A,#N/A,FALSE,"CRPT";#N/A,#N/A,FALSE,"TREND";#N/A,#N/A,FALSE,"%Curve"}</definedName>
    <definedName name="seven" localSheetId="17" hidden="1">{#N/A,#N/A,FALSE,"CRPT";#N/A,#N/A,FALSE,"TREND";#N/A,#N/A,FALSE,"%Curve"}</definedName>
    <definedName name="seven" localSheetId="2" hidden="1">{#N/A,#N/A,FALSE,"CRPT";#N/A,#N/A,FALSE,"TREND";#N/A,#N/A,FALSE,"%Curve"}</definedName>
    <definedName name="seven" hidden="1">{#N/A,#N/A,FALSE,"CRPT";#N/A,#N/A,FALSE,"TREND";#N/A,#N/A,FALSE,"%Curve"}</definedName>
    <definedName name="sg" localSheetId="0">#REF!</definedName>
    <definedName name="sg">#REF!</definedName>
    <definedName name="six" localSheetId="5" hidden="1">{#N/A,#N/A,FALSE,"Drill Sites";"WP 212",#N/A,FALSE,"MWAG EOR";"WP 213",#N/A,FALSE,"MWAG EOR";#N/A,#N/A,FALSE,"Misc. Facility";#N/A,#N/A,FALSE,"WWTP"}</definedName>
    <definedName name="six" localSheetId="9" hidden="1">{#N/A,#N/A,FALSE,"Drill Sites";"WP 212",#N/A,FALSE,"MWAG EOR";"WP 213",#N/A,FALSE,"MWAG EOR";#N/A,#N/A,FALSE,"Misc. Facility";#N/A,#N/A,FALSE,"WWTP"}</definedName>
    <definedName name="six" localSheetId="6" hidden="1">{#N/A,#N/A,FALSE,"Drill Sites";"WP 212",#N/A,FALSE,"MWAG EOR";"WP 213",#N/A,FALSE,"MWAG EOR";#N/A,#N/A,FALSE,"Misc. Facility";#N/A,#N/A,FALSE,"WWTP"}</definedName>
    <definedName name="six" localSheetId="10" hidden="1">{#N/A,#N/A,FALSE,"Drill Sites";"WP 212",#N/A,FALSE,"MWAG EOR";"WP 213",#N/A,FALSE,"MWAG EOR";#N/A,#N/A,FALSE,"Misc. Facility";#N/A,#N/A,FALSE,"WWTP"}</definedName>
    <definedName name="six" localSheetId="16" hidden="1">{#N/A,#N/A,FALSE,"Drill Sites";"WP 212",#N/A,FALSE,"MWAG EOR";"WP 213",#N/A,FALSE,"MWAG EOR";#N/A,#N/A,FALSE,"Misc. Facility";#N/A,#N/A,FALSE,"WWTP"}</definedName>
    <definedName name="six" localSheetId="15" hidden="1">{#N/A,#N/A,FALSE,"Drill Sites";"WP 212",#N/A,FALSE,"MWAG EOR";"WP 213",#N/A,FALSE,"MWAG EOR";#N/A,#N/A,FALSE,"Misc. Facility";#N/A,#N/A,FALSE,"WWTP"}</definedName>
    <definedName name="six" localSheetId="18" hidden="1">{#N/A,#N/A,FALSE,"Drill Sites";"WP 212",#N/A,FALSE,"MWAG EOR";"WP 213",#N/A,FALSE,"MWAG EOR";#N/A,#N/A,FALSE,"Misc. Facility";#N/A,#N/A,FALSE,"WWTP"}</definedName>
    <definedName name="six" localSheetId="17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 localSheetId="9">[19]model!#REF!</definedName>
    <definedName name="SKAGIT" localSheetId="10">[38]model!#REF!</definedName>
    <definedName name="SKAGIT" localSheetId="0">[19]model!#REF!</definedName>
    <definedName name="SKAGIT">[19]model!#REF!</definedName>
    <definedName name="SLFINSURANCE" localSheetId="5">#REF!</definedName>
    <definedName name="SLFINSURANCE" localSheetId="9">#REF!</definedName>
    <definedName name="SLFINSURANCE" localSheetId="10">#REF!</definedName>
    <definedName name="SLFINSURANCE" localSheetId="0">#REF!</definedName>
    <definedName name="SLFINSURANCE">#REF!</definedName>
    <definedName name="SolarDate" localSheetId="5">'[55]Dispatch Cases'!#REF!</definedName>
    <definedName name="SolarDate" localSheetId="9">'[55]Dispatch Cases'!#REF!</definedName>
    <definedName name="SolarDate" localSheetId="10">'[56]Dispatch Cases'!#REF!</definedName>
    <definedName name="SolarDate" localSheetId="0">'[55]Dispatch Cases'!#REF!</definedName>
    <definedName name="SolarDate">'[55]Dispatch Cases'!#REF!</definedName>
    <definedName name="solver_eval">0</definedName>
    <definedName name="solver_ntri">1000</definedName>
    <definedName name="solver_rsmp">1</definedName>
    <definedName name="solver_seed">0</definedName>
    <definedName name="SPREAD" localSheetId="5">#REF!</definedName>
    <definedName name="SPREAD" localSheetId="9">#REF!</definedName>
    <definedName name="SPREAD" localSheetId="10">#REF!</definedName>
    <definedName name="SPREAD" localSheetId="0">#REF!</definedName>
    <definedName name="SPREAD">#REF!</definedName>
    <definedName name="STAFFREDUC" localSheetId="9">[91]model!#REF!</definedName>
    <definedName name="STAFFREDUC" localSheetId="10">#REF!</definedName>
    <definedName name="STAFFREDUC" localSheetId="0">[91]model!#REF!</definedName>
    <definedName name="STAFFREDUC">[91]model!#REF!</definedName>
    <definedName name="START" localSheetId="0">[1]Jan!#REF!</definedName>
    <definedName name="START">[1]Jan!#REF!</definedName>
    <definedName name="StartDate">[30]Assumptions!$C$9</definedName>
    <definedName name="STATE_UTILITY_TAX" localSheetId="16">'[17]MJS-7'!$N$16</definedName>
    <definedName name="STATE_UTILITY_TAX" localSheetId="15">'[17]MJS-7'!$N$16</definedName>
    <definedName name="STATE_UTILITY_TAX" localSheetId="18">'[17]MJS-7'!$N$16</definedName>
    <definedName name="STATE_UTILITY_TAX" localSheetId="17">'[17]MJS-7'!$N$16</definedName>
    <definedName name="STATE_UTILITY_TAX">'[18]MJS-7'!$N$16</definedName>
    <definedName name="stationserv" localSheetId="5">#REF!</definedName>
    <definedName name="stationserv" localSheetId="9">#REF!</definedName>
    <definedName name="stationserv" localSheetId="10">#REF!</definedName>
    <definedName name="stationserv" localSheetId="0">#REF!</definedName>
    <definedName name="stationserv">#REF!</definedName>
    <definedName name="STAX" localSheetId="16">[45]INPUTS!$F$34</definedName>
    <definedName name="STAX" localSheetId="15">[45]INPUTS!$F$34</definedName>
    <definedName name="STAX" localSheetId="18">[45]INPUTS!$F$34</definedName>
    <definedName name="STAX" localSheetId="17">[45]INPUTS!$F$34</definedName>
    <definedName name="STAX">[10]INPUTS!$F$29</definedName>
    <definedName name="STORM" localSheetId="5">#REF!</definedName>
    <definedName name="STORM" localSheetId="9">#REF!</definedName>
    <definedName name="STORM" localSheetId="10">#REF!</definedName>
    <definedName name="STORM" localSheetId="0">#REF!</definedName>
    <definedName name="STORM">#REF!</definedName>
    <definedName name="SUM_TAB1" localSheetId="0">#REF!</definedName>
    <definedName name="SUM_TAB1">#REF!</definedName>
    <definedName name="SUM_TAB2" localSheetId="0">#REF!</definedName>
    <definedName name="SUM_TAB2">#REF!</definedName>
    <definedName name="SUM_TAB3" localSheetId="0">#REF!</definedName>
    <definedName name="SUM_TAB3">#REF!</definedName>
    <definedName name="SUMMARY" localSheetId="5">#REF!</definedName>
    <definedName name="SUMMARY" localSheetId="9">#REF!</definedName>
    <definedName name="SUMMARY" localSheetId="10">#REF!</definedName>
    <definedName name="SUMMARY" localSheetId="0">#REF!</definedName>
    <definedName name="SUMMARY">#REF!</definedName>
    <definedName name="SummaryPrint" localSheetId="5">[98]Bremerton!#REF!</definedName>
    <definedName name="SummaryPrint" localSheetId="9">[98]Bremerton!#REF!</definedName>
    <definedName name="SummaryPrint" localSheetId="0">[98]Bremerton!#REF!</definedName>
    <definedName name="SummaryPrint">[98]Bremerton!#REF!</definedName>
    <definedName name="SUMMER" localSheetId="5">[98]Bremerton!#REF!</definedName>
    <definedName name="SUMMER" localSheetId="9">[98]Bremerton!#REF!</definedName>
    <definedName name="SUMMER" localSheetId="0">[98]Bremerton!#REF!</definedName>
    <definedName name="SUMMER">[98]Bremerton!#REF!</definedName>
    <definedName name="supentit_in_wkly_vect_input" localSheetId="5">#REF!</definedName>
    <definedName name="supentit_in_wkly_vect_input" localSheetId="9">#REF!</definedName>
    <definedName name="supentit_in_wkly_vect_input" localSheetId="10">#REF!</definedName>
    <definedName name="supentit_in_wkly_vect_input" localSheetId="0">#REF!</definedName>
    <definedName name="supentit_in_wkly_vect_input">#REF!</definedName>
    <definedName name="supentit_out_wkly_vect_input" localSheetId="5">#REF!</definedName>
    <definedName name="supentit_out_wkly_vect_input" localSheetId="9">#REF!</definedName>
    <definedName name="supentit_out_wkly_vect_input" localSheetId="10">#REF!</definedName>
    <definedName name="supentit_out_wkly_vect_input" localSheetId="0">#REF!</definedName>
    <definedName name="supentit_out_wkly_vect_input">#REF!</definedName>
    <definedName name="SW.T">[10]INTERNAL!$A$76:$IV$78</definedName>
    <definedName name="SWPTD.T">[10]INTERNAL!$A$79:$IV$81</definedName>
    <definedName name="SWSales_MWH" localSheetId="5">[13]DT_A_AMW93!#REF!</definedName>
    <definedName name="SWSales_MWH" localSheetId="9">[13]DT_A_AMW93!#REF!</definedName>
    <definedName name="SWSales_MWH" localSheetId="10">[13]DT_A_AMW93!#REF!</definedName>
    <definedName name="SWSales_MWH" localSheetId="0">[13]DT_A_AMW93!#REF!</definedName>
    <definedName name="SWSales_MWH">[13]DT_A_AMW93!#REF!</definedName>
    <definedName name="t" localSheetId="5" hidden="1">{#N/A,#N/A,FALSE,"CESTSUM";#N/A,#N/A,FALSE,"est sum A";#N/A,#N/A,FALSE,"est detail A"}</definedName>
    <definedName name="t" localSheetId="9" hidden="1">{#N/A,#N/A,FALSE,"CESTSUM";#N/A,#N/A,FALSE,"est sum A";#N/A,#N/A,FALSE,"est detail A"}</definedName>
    <definedName name="t" localSheetId="6" hidden="1">{#N/A,#N/A,FALSE,"CESTSUM";#N/A,#N/A,FALSE,"est sum A";#N/A,#N/A,FALSE,"est detail A"}</definedName>
    <definedName name="t" localSheetId="10" hidden="1">{#N/A,#N/A,FALSE,"CESTSUM";#N/A,#N/A,FALSE,"est sum A";#N/A,#N/A,FALSE,"est detail A"}</definedName>
    <definedName name="t" localSheetId="16" hidden="1">{#N/A,#N/A,FALSE,"CESTSUM";#N/A,#N/A,FALSE,"est sum A";#N/A,#N/A,FALSE,"est detail A"}</definedName>
    <definedName name="t" localSheetId="15" hidden="1">{#N/A,#N/A,FALSE,"CESTSUM";#N/A,#N/A,FALSE,"est sum A";#N/A,#N/A,FALSE,"est detail A"}</definedName>
    <definedName name="t" localSheetId="18" hidden="1">{#N/A,#N/A,FALSE,"CESTSUM";#N/A,#N/A,FALSE,"est sum A";#N/A,#N/A,FALSE,"est detail A"}</definedName>
    <definedName name="t" localSheetId="17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0">#REF!</definedName>
    <definedName name="TABLE_1">#REF!</definedName>
    <definedName name="TABLE_2" localSheetId="0">#REF!</definedName>
    <definedName name="TABLE_2">#REF!</definedName>
    <definedName name="TABLE_3" localSheetId="0">#REF!</definedName>
    <definedName name="TABLE_3">#REF!</definedName>
    <definedName name="TABLE_4" localSheetId="0">#REF!</definedName>
    <definedName name="TABLE_4">#REF!</definedName>
    <definedName name="TABLE_4_A" localSheetId="0">#REF!</definedName>
    <definedName name="TABLE_4_A">#REF!</definedName>
    <definedName name="TABLE_5" localSheetId="0">#REF!</definedName>
    <definedName name="TABLE_5">#REF!</definedName>
    <definedName name="TABLE_6" localSheetId="0">#REF!</definedName>
    <definedName name="TABLE_6">#REF!</definedName>
    <definedName name="TABLE_7" localSheetId="0">#REF!</definedName>
    <definedName name="TABLE_7">#REF!</definedName>
    <definedName name="TABLE1" localSheetId="0">#REF!</definedName>
    <definedName name="TABLE1">#REF!</definedName>
    <definedName name="TABLE2" localSheetId="0">#REF!</definedName>
    <definedName name="TABLE2">#REF!</definedName>
    <definedName name="TABLEA" localSheetId="0">#REF!</definedName>
    <definedName name="TABLEA">#REF!</definedName>
    <definedName name="TableName">"Dummy"</definedName>
    <definedName name="TABLEONE" localSheetId="0">#REF!</definedName>
    <definedName name="TABLEONE">#REF!</definedName>
    <definedName name="TargetROR">[25]Inputs!$G$29</definedName>
    <definedName name="TAXCORPLIC" localSheetId="5">#REF!</definedName>
    <definedName name="TAXCORPLIC" localSheetId="9">#REF!</definedName>
    <definedName name="TAXCORPLIC" localSheetId="10">#REF!</definedName>
    <definedName name="TAXCORPLIC" localSheetId="0">#REF!</definedName>
    <definedName name="TAXCORPLIC">#REF!</definedName>
    <definedName name="TAXENERGYP" localSheetId="5">[19]model!#REF!</definedName>
    <definedName name="TAXENERGYP" localSheetId="9">[19]model!#REF!</definedName>
    <definedName name="TAXENERGYP" localSheetId="10">[38]model!#REF!</definedName>
    <definedName name="TAXENERGYP" localSheetId="0">[19]model!#REF!</definedName>
    <definedName name="TAXENERGYP">[19]model!#REF!</definedName>
    <definedName name="TAXENERGYR" localSheetId="5">[19]model!#REF!</definedName>
    <definedName name="TAXENERGYR" localSheetId="9">[19]model!#REF!</definedName>
    <definedName name="TAXENERGYR" localSheetId="10">#REF!</definedName>
    <definedName name="TAXENERGYR" localSheetId="0">[19]model!#REF!</definedName>
    <definedName name="TAXENERGYR">[19]model!#REF!</definedName>
    <definedName name="TAXEXCISE" localSheetId="5">#REF!</definedName>
    <definedName name="TAXEXCISE" localSheetId="9">#REF!</definedName>
    <definedName name="TAXEXCISE" localSheetId="10">#REF!</definedName>
    <definedName name="TAXEXCISE" localSheetId="0">#REF!</definedName>
    <definedName name="TAXEXCISE">#REF!</definedName>
    <definedName name="TAXFICA" localSheetId="9">[19]model!#REF!</definedName>
    <definedName name="TAXFICA" localSheetId="10">#REF!</definedName>
    <definedName name="TAXFICA" localSheetId="0">[19]model!#REF!</definedName>
    <definedName name="TAXFICA">[19]model!#REF!</definedName>
    <definedName name="TAXFUT" localSheetId="9">[19]model!#REF!</definedName>
    <definedName name="TAXFUT" localSheetId="10">[38]model!#REF!</definedName>
    <definedName name="TAXFUT" localSheetId="0">[19]model!#REF!</definedName>
    <definedName name="TAXFUT">[19]model!#REF!</definedName>
    <definedName name="TAXINCOME" localSheetId="5">#REF!</definedName>
    <definedName name="TAXINCOME" localSheetId="9">#REF!</definedName>
    <definedName name="TAXINCOME" localSheetId="10">#REF!</definedName>
    <definedName name="TAXINCOME" localSheetId="0">#REF!</definedName>
    <definedName name="TAXINCOME">#REF!</definedName>
    <definedName name="TAXMEDICARE" localSheetId="9">[19]model!#REF!</definedName>
    <definedName name="TAXMEDICARE" localSheetId="10">#REF!</definedName>
    <definedName name="TAXMEDICARE" localSheetId="0">[19]model!#REF!</definedName>
    <definedName name="TAXMEDICARE">[19]model!#REF!</definedName>
    <definedName name="taxown" localSheetId="5">#REF!</definedName>
    <definedName name="taxown" localSheetId="9">#REF!</definedName>
    <definedName name="taxown" localSheetId="10">#REF!</definedName>
    <definedName name="taxown" localSheetId="0">#REF!</definedName>
    <definedName name="taxown">#REF!</definedName>
    <definedName name="TAXPFINT" localSheetId="9">[19]model!#REF!</definedName>
    <definedName name="TAXPFINT" localSheetId="10">#REF!</definedName>
    <definedName name="TAXPFINT" localSheetId="0">[19]model!#REF!</definedName>
    <definedName name="TAXPFINT">[19]model!#REF!</definedName>
    <definedName name="TAXPROPERTY" localSheetId="5">#REF!</definedName>
    <definedName name="TAXPROPERTY" localSheetId="9">#REF!</definedName>
    <definedName name="TAXPROPERTY" localSheetId="10">#REF!</definedName>
    <definedName name="TAXPROPERTY" localSheetId="0">#REF!</definedName>
    <definedName name="TAXPROPERTY">#REF!</definedName>
    <definedName name="TAXSUT" localSheetId="5">[19]model!#REF!</definedName>
    <definedName name="TAXSUT" localSheetId="9">[19]model!#REF!</definedName>
    <definedName name="TAXSUT" localSheetId="10">[38]model!#REF!</definedName>
    <definedName name="TAXSUT" localSheetId="0">[19]model!#REF!</definedName>
    <definedName name="TAXSUT">[19]model!#REF!</definedName>
    <definedName name="tbl_Master" localSheetId="5">#REF!</definedName>
    <definedName name="tbl_Master" localSheetId="9">#REF!</definedName>
    <definedName name="tbl_Master" localSheetId="10">#REF!</definedName>
    <definedName name="tbl_Master" localSheetId="0">#REF!</definedName>
    <definedName name="tbl_Master">#REF!</definedName>
    <definedName name="TDMOD" localSheetId="0">#REF!</definedName>
    <definedName name="TDMOD">#REF!</definedName>
    <definedName name="TDP.T">[10]INTERNAL!$A$82:$IV$84</definedName>
    <definedName name="TDROLL" localSheetId="0">#REF!</definedName>
    <definedName name="TDROLL">#REF!</definedName>
    <definedName name="tem" localSheetId="5" hidden="1">{#N/A,#N/A,FALSE,"Summ";#N/A,#N/A,FALSE,"General"}</definedName>
    <definedName name="tem" localSheetId="9" hidden="1">{#N/A,#N/A,FALSE,"Summ";#N/A,#N/A,FALSE,"General"}</definedName>
    <definedName name="tem" localSheetId="6" hidden="1">{#N/A,#N/A,FALSE,"Summ";#N/A,#N/A,FALSE,"General"}</definedName>
    <definedName name="tem" localSheetId="10" hidden="1">{#N/A,#N/A,FALSE,"Summ";#N/A,#N/A,FALSE,"General"}</definedName>
    <definedName name="tem" localSheetId="16" hidden="1">{#N/A,#N/A,FALSE,"Summ";#N/A,#N/A,FALSE,"General"}</definedName>
    <definedName name="tem" localSheetId="15" hidden="1">{#N/A,#N/A,FALSE,"Summ";#N/A,#N/A,FALSE,"General"}</definedName>
    <definedName name="tem" localSheetId="18" hidden="1">{#N/A,#N/A,FALSE,"Summ";#N/A,#N/A,FALSE,"General"}</definedName>
    <definedName name="tem" localSheetId="17" hidden="1">{#N/A,#N/A,FALSE,"Summ";#N/A,#N/A,FALSE,"General"}</definedName>
    <definedName name="tem" localSheetId="2" hidden="1">{#N/A,#N/A,FALSE,"Summ";#N/A,#N/A,FALSE,"General"}</definedName>
    <definedName name="tem" hidden="1">{#N/A,#N/A,FALSE,"Summ";#N/A,#N/A,FALSE,"General"}</definedName>
    <definedName name="tem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0" hidden="1">{#N/A,#N/A,FALSE,"Summ";#N/A,#N/A,FALSE,"General"}</definedName>
    <definedName name="temp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2" hidden="1">{#N/A,#N/A,FALSE,"Summ";#N/A,#N/A,FALSE,"General"}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5" hidden="1">{#N/A,#N/A,FALSE,"CESTSUM";#N/A,#N/A,FALSE,"est sum A";#N/A,#N/A,FALSE,"est detail A"}</definedName>
    <definedName name="Temp1" localSheetId="9" hidden="1">{#N/A,#N/A,FALSE,"CESTSUM";#N/A,#N/A,FALSE,"est sum A";#N/A,#N/A,FALSE,"est detail A"}</definedName>
    <definedName name="Temp1" localSheetId="6" hidden="1">{#N/A,#N/A,FALSE,"CESTSUM";#N/A,#N/A,FALSE,"est sum A";#N/A,#N/A,FALSE,"est detail A"}</definedName>
    <definedName name="Temp1" localSheetId="10" hidden="1">{#N/A,#N/A,FALSE,"CESTSUM";#N/A,#N/A,FALSE,"est sum A";#N/A,#N/A,FALSE,"est detail A"}</definedName>
    <definedName name="Temp1" localSheetId="16" hidden="1">{#N/A,#N/A,FALSE,"CESTSUM";#N/A,#N/A,FALSE,"est sum A";#N/A,#N/A,FALSE,"est detail A"}</definedName>
    <definedName name="Temp1" localSheetId="15" hidden="1">{#N/A,#N/A,FALSE,"CESTSUM";#N/A,#N/A,FALSE,"est sum A";#N/A,#N/A,FALSE,"est detail A"}</definedName>
    <definedName name="Temp1" localSheetId="18" hidden="1">{#N/A,#N/A,FALSE,"CESTSUM";#N/A,#N/A,FALSE,"est sum A";#N/A,#N/A,FALSE,"est detail A"}</definedName>
    <definedName name="Temp1" localSheetId="17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localSheetId="9" hidden="1">{#N/A,#N/A,FALSE,"CESTSUM";#N/A,#N/A,FALSE,"est sum A";#N/A,#N/A,FALSE,"est detail A"}</definedName>
    <definedName name="temp2" localSheetId="6" hidden="1">{#N/A,#N/A,FALSE,"CESTSUM";#N/A,#N/A,FALSE,"est sum A";#N/A,#N/A,FALSE,"est detail A"}</definedName>
    <definedName name="temp2" localSheetId="10" hidden="1">{#N/A,#N/A,FALSE,"CESTSUM";#N/A,#N/A,FALSE,"est sum A";#N/A,#N/A,FALSE,"est detail A"}</definedName>
    <definedName name="temp2" localSheetId="16" hidden="1">{#N/A,#N/A,FALSE,"CESTSUM";#N/A,#N/A,FALSE,"est sum A";#N/A,#N/A,FALSE,"est detail A"}</definedName>
    <definedName name="temp2" localSheetId="15" hidden="1">{#N/A,#N/A,FALSE,"CESTSUM";#N/A,#N/A,FALSE,"est sum A";#N/A,#N/A,FALSE,"est detail A"}</definedName>
    <definedName name="temp2" localSheetId="18" hidden="1">{#N/A,#N/A,FALSE,"CESTSUM";#N/A,#N/A,FALSE,"est sum A";#N/A,#N/A,FALSE,"est detail A"}</definedName>
    <definedName name="temp2" localSheetId="17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10">#REF!</definedName>
    <definedName name="TEMPADJ">[74]Sheet1!$A$4:$E$40</definedName>
    <definedName name="TenaskaShare" localSheetId="5">[55]Dispatch!#REF!</definedName>
    <definedName name="TenaskaShare" localSheetId="9">[55]Dispatch!#REF!</definedName>
    <definedName name="TenaskaShare" localSheetId="10">[56]Dispatch!#REF!</definedName>
    <definedName name="TenaskaShare" localSheetId="0">[55]Dispatch!#REF!</definedName>
    <definedName name="TenaskaShare">[55]Dispatch!#REF!</definedName>
    <definedName name="Test" localSheetId="5">#REF!</definedName>
    <definedName name="Test" localSheetId="9">#REF!</definedName>
    <definedName name="Test" localSheetId="10">#REF!</definedName>
    <definedName name="Test" localSheetId="0">#REF!</definedName>
    <definedName name="Test">#REF!</definedName>
    <definedName name="TEST0" localSheetId="5">#REF!</definedName>
    <definedName name="TEST0" localSheetId="9">#REF!</definedName>
    <definedName name="TEST0" localSheetId="10">#REF!</definedName>
    <definedName name="TEST0" localSheetId="0">#REF!</definedName>
    <definedName name="TEST0">#REF!</definedName>
    <definedName name="Test1" localSheetId="0">#REF!</definedName>
    <definedName name="Test1">#REF!</definedName>
    <definedName name="Test2" localSheetId="0">#REF!</definedName>
    <definedName name="Test2">#REF!</definedName>
    <definedName name="Test3" localSheetId="0">#REF!</definedName>
    <definedName name="Test3">#REF!</definedName>
    <definedName name="Test4" localSheetId="0">#REF!</definedName>
    <definedName name="Test4">#REF!</definedName>
    <definedName name="Test5" localSheetId="0">#REF!</definedName>
    <definedName name="Test5">#REF!</definedName>
    <definedName name="TESTHKEY" localSheetId="5">#REF!</definedName>
    <definedName name="TESTHKEY" localSheetId="9">#REF!</definedName>
    <definedName name="TESTHKEY" localSheetId="10">#REF!</definedName>
    <definedName name="TESTHKEY" localSheetId="0">#REF!</definedName>
    <definedName name="TESTHKEY">#REF!</definedName>
    <definedName name="TESTKEYS" localSheetId="5">#REF!</definedName>
    <definedName name="TESTKEYS" localSheetId="9">#REF!</definedName>
    <definedName name="TESTKEYS" localSheetId="10">#REF!</definedName>
    <definedName name="TESTKEYS" localSheetId="0">#REF!</definedName>
    <definedName name="TESTKEYS">#REF!</definedName>
    <definedName name="TestPeriod">[26]Inputs!$C$5</definedName>
    <definedName name="TESTVKEY" localSheetId="5">#REF!</definedName>
    <definedName name="TESTVKEY" localSheetId="9">#REF!</definedName>
    <definedName name="TESTVKEY" localSheetId="10">#REF!</definedName>
    <definedName name="TESTVKEY" localSheetId="0">#REF!</definedName>
    <definedName name="TESTVKEY">#REF!</definedName>
    <definedName name="TESTYEAR" localSheetId="5">#REF!</definedName>
    <definedName name="TESTYEAR" localSheetId="9">#REF!</definedName>
    <definedName name="TESTYEAR" localSheetId="10">#REF!</definedName>
    <definedName name="TESTYEAR" localSheetId="16">'[65]JHS-6'!$A$7</definedName>
    <definedName name="TESTYEAR" localSheetId="15">'[65]JHS-6'!$A$7</definedName>
    <definedName name="TESTYEAR" localSheetId="18">'[65]JHS-6'!$A$7</definedName>
    <definedName name="TESTYEAR" localSheetId="17">'[65]JHS-6'!$A$7</definedName>
    <definedName name="TESTYEAR" localSheetId="0">#REF!</definedName>
    <definedName name="TESTYEAR">#REF!</definedName>
    <definedName name="TFR">[10]CLASSIFIERS!$A$11:$IV$11</definedName>
    <definedName name="Therm_upload" localSheetId="5">#REF!</definedName>
    <definedName name="Therm_upload" localSheetId="9">#REF!</definedName>
    <definedName name="Therm_upload" localSheetId="10">#REF!</definedName>
    <definedName name="Therm_upload" localSheetId="0">#REF!</definedName>
    <definedName name="Therm_upload">#REF!</definedName>
    <definedName name="ThermalBookLife">[30]Assumptions!$C$25</definedName>
    <definedName name="therms" localSheetId="5">#REF!</definedName>
    <definedName name="therms" localSheetId="9">#REF!</definedName>
    <definedName name="therms" localSheetId="10">#REF!</definedName>
    <definedName name="therms" localSheetId="0">#REF!</definedName>
    <definedName name="therms">#REF!</definedName>
    <definedName name="thirdpartyIRR" localSheetId="5">#REF!</definedName>
    <definedName name="thirdpartyIRR" localSheetId="9">#REF!</definedName>
    <definedName name="thirdpartyIRR" localSheetId="10">#REF!</definedName>
    <definedName name="thirdpartyIRR" localSheetId="0">#REF!</definedName>
    <definedName name="thirdpartyIRR">#REF!</definedName>
    <definedName name="THM_ALL_YEARS" localSheetId="5">#REF!</definedName>
    <definedName name="THM_ALL_YEARS" localSheetId="9">#REF!</definedName>
    <definedName name="THM_ALL_YEARS" localSheetId="10">#REF!</definedName>
    <definedName name="THM_ALL_YEARS" localSheetId="0">#REF!</definedName>
    <definedName name="THM_ALL_YEARS">#REF!</definedName>
    <definedName name="Title">[30]Assumptions!$A$1</definedName>
    <definedName name="today" localSheetId="5">#REF!</definedName>
    <definedName name="today" localSheetId="9">#REF!</definedName>
    <definedName name="today" localSheetId="10">#REF!</definedName>
    <definedName name="today" localSheetId="0">#REF!</definedName>
    <definedName name="today">#REF!</definedName>
    <definedName name="TopLeft" localSheetId="5">#REF!</definedName>
    <definedName name="TopLeft" localSheetId="9">#REF!</definedName>
    <definedName name="TopLeft" localSheetId="10">#REF!</definedName>
    <definedName name="TopLeft" localSheetId="0">#REF!</definedName>
    <definedName name="TopLeft">#REF!</definedName>
    <definedName name="Total_Payment" localSheetId="16">Scheduled_Payment+Extra_Payment</definedName>
    <definedName name="Total_Payment" localSheetId="15">Scheduled_Payment+Extra_Payment</definedName>
    <definedName name="Total_Payment" localSheetId="18">Scheduled_Payment+Extra_Payment</definedName>
    <definedName name="Total_Payment" localSheetId="17">Scheduled_Payment+Extra_Payment</definedName>
    <definedName name="Total_Payment" localSheetId="0">Scheduled_Payment+Extra_Payment</definedName>
    <definedName name="Total_Payment">Scheduled_Payment+Extra_Payment</definedName>
    <definedName name="totaldebt" localSheetId="5">#REF!</definedName>
    <definedName name="totaldebt" localSheetId="9">#REF!</definedName>
    <definedName name="totaldebt" localSheetId="10">#REF!</definedName>
    <definedName name="totaldebt" localSheetId="0">#REF!</definedName>
    <definedName name="totaldebt">#REF!</definedName>
    <definedName name="totalequit" localSheetId="5">#REF!</definedName>
    <definedName name="totalequit" localSheetId="9">#REF!</definedName>
    <definedName name="totalequit" localSheetId="10">#REF!</definedName>
    <definedName name="totalequit" localSheetId="0">#REF!</definedName>
    <definedName name="totalequit">#REF!</definedName>
    <definedName name="TotalRateBase">'[26]G+T+D+R+M'!$H$58</definedName>
    <definedName name="TP.T">[10]INTERNAL!$A$91:$IV$93</definedName>
    <definedName name="tr" localSheetId="5" hidden="1">{#N/A,#N/A,FALSE,"CESTSUM";#N/A,#N/A,FALSE,"est sum A";#N/A,#N/A,FALSE,"est detail A"}</definedName>
    <definedName name="tr" localSheetId="9" hidden="1">{#N/A,#N/A,FALSE,"CESTSUM";#N/A,#N/A,FALSE,"est sum A";#N/A,#N/A,FALSE,"est detail A"}</definedName>
    <definedName name="tr" localSheetId="6" hidden="1">{#N/A,#N/A,FALSE,"CESTSUM";#N/A,#N/A,FALSE,"est sum A";#N/A,#N/A,FALSE,"est detail A"}</definedName>
    <definedName name="tr" localSheetId="10" hidden="1">{#N/A,#N/A,FALSE,"CESTSUM";#N/A,#N/A,FALSE,"est sum A";#N/A,#N/A,FALSE,"est detail A"}</definedName>
    <definedName name="tr" localSheetId="16" hidden="1">{#N/A,#N/A,FALSE,"CESTSUM";#N/A,#N/A,FALSE,"est sum A";#N/A,#N/A,FALSE,"est detail A"}</definedName>
    <definedName name="tr" localSheetId="15" hidden="1">{#N/A,#N/A,FALSE,"CESTSUM";#N/A,#N/A,FALSE,"est sum A";#N/A,#N/A,FALSE,"est detail A"}</definedName>
    <definedName name="tr" localSheetId="18" hidden="1">{#N/A,#N/A,FALSE,"CESTSUM";#N/A,#N/A,FALSE,"est sum A";#N/A,#N/A,FALSE,"est detail A"}</definedName>
    <definedName name="tr" localSheetId="17" hidden="1">{#N/A,#N/A,FALSE,"CESTSUM";#N/A,#N/A,FALSE,"est sum A";#N/A,#N/A,FALSE,"est detail A"}</definedName>
    <definedName name="tr" localSheetId="2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 localSheetId="9">[13]DT_A_DOL93!#REF!</definedName>
    <definedName name="TRADING_NET" localSheetId="0">[13]DT_A_DOL93!#REF!</definedName>
    <definedName name="TRADING_NET">[13]DT_A_DOL93!#REF!</definedName>
    <definedName name="tran_revenue" localSheetId="5">#REF!</definedName>
    <definedName name="tran_revenue" localSheetId="9">#REF!</definedName>
    <definedName name="tran_revenue" localSheetId="10">#REF!</definedName>
    <definedName name="tran_revenue" localSheetId="0">#REF!</definedName>
    <definedName name="tran_revenue">#REF!</definedName>
    <definedName name="trans_constraint_y_n" localSheetId="5">#REF!</definedName>
    <definedName name="trans_constraint_y_n" localSheetId="9">#REF!</definedName>
    <definedName name="trans_constraint_y_n" localSheetId="10">#REF!</definedName>
    <definedName name="trans_constraint_y_n" localSheetId="0">#REF!</definedName>
    <definedName name="trans_constraint_y_n">#REF!</definedName>
    <definedName name="transdb" localSheetId="5">#REF!</definedName>
    <definedName name="transdb" localSheetId="9">#REF!</definedName>
    <definedName name="transdb" localSheetId="10">#REF!</definedName>
    <definedName name="transdb" localSheetId="16">'[108]Transp Unbilled'!$A$8:$E$174</definedName>
    <definedName name="transdb" localSheetId="15">'[108]Transp Unbilled'!$A$8:$E$174</definedName>
    <definedName name="transdb" localSheetId="18">'[108]Transp Unbilled'!$A$8:$E$174</definedName>
    <definedName name="transdb" localSheetId="17">'[108]Transp Unbilled'!$A$8:$E$174</definedName>
    <definedName name="transdb" localSheetId="0">#REF!</definedName>
    <definedName name="transdb">#REF!</definedName>
    <definedName name="Transfer" localSheetId="5" hidden="1">#REF!</definedName>
    <definedName name="Transfer" localSheetId="9" hidden="1">#REF!</definedName>
    <definedName name="Transfer" localSheetId="6" hidden="1">#REF!</definedName>
    <definedName name="Transfer" localSheetId="10" hidden="1">#REF!</definedName>
    <definedName name="Transfer" localSheetId="13" hidden="1">#REF!</definedName>
    <definedName name="Transfer" localSheetId="14" hidden="1">#REF!</definedName>
    <definedName name="Transfer" localSheetId="16" hidden="1">#REF!</definedName>
    <definedName name="Transfer" localSheetId="15" hidden="1">#REF!</definedName>
    <definedName name="Transfer" localSheetId="18" hidden="1">#REF!</definedName>
    <definedName name="Transfer" localSheetId="17" hidden="1">#REF!</definedName>
    <definedName name="Transfer" localSheetId="2" hidden="1">#REF!</definedName>
    <definedName name="Transfer" localSheetId="0" hidden="1">#REF!</definedName>
    <definedName name="Transfer" hidden="1">#REF!</definedName>
    <definedName name="Transfers" localSheetId="5" hidden="1">#REF!</definedName>
    <definedName name="Transfers" localSheetId="9" hidden="1">#REF!</definedName>
    <definedName name="Transfers" localSheetId="6" hidden="1">#REF!</definedName>
    <definedName name="Transfers" localSheetId="10" hidden="1">#REF!</definedName>
    <definedName name="Transfers" localSheetId="13" hidden="1">#REF!</definedName>
    <definedName name="Transfers" localSheetId="14" hidden="1">#REF!</definedName>
    <definedName name="Transfers" localSheetId="16" hidden="1">#REF!</definedName>
    <definedName name="Transfers" localSheetId="15" hidden="1">#REF!</definedName>
    <definedName name="Transfers" localSheetId="18" hidden="1">#REF!</definedName>
    <definedName name="Transfers" localSheetId="17" hidden="1">#REF!</definedName>
    <definedName name="Transfers" localSheetId="2" hidden="1">#REF!</definedName>
    <definedName name="Transfers" localSheetId="0" hidden="1">#REF!</definedName>
    <definedName name="Transfers" hidden="1">#REF!</definedName>
    <definedName name="TRANSM_2">[109]Transm2!$A$1:$M$461:'[109]10 Yr FC'!$M$47</definedName>
    <definedName name="turbinesize" localSheetId="5">#REF!</definedName>
    <definedName name="turbinesize" localSheetId="9">#REF!</definedName>
    <definedName name="turbinesize" localSheetId="10">#REF!</definedName>
    <definedName name="turbinesize" localSheetId="0">#REF!</definedName>
    <definedName name="turbinesize">#REF!</definedName>
    <definedName name="twoyrswarranty" localSheetId="5">#REF!</definedName>
    <definedName name="twoyrswarranty" localSheetId="9">#REF!</definedName>
    <definedName name="twoyrswarranty" localSheetId="10">#REF!</definedName>
    <definedName name="twoyrswarranty" localSheetId="0">#REF!</definedName>
    <definedName name="twoyrswarranty">#REF!</definedName>
    <definedName name="u" localSheetId="5" hidden="1">{#N/A,#N/A,FALSE,"Summ";#N/A,#N/A,FALSE,"General"}</definedName>
    <definedName name="u" localSheetId="9" hidden="1">{#N/A,#N/A,FALSE,"Summ";#N/A,#N/A,FALSE,"General"}</definedName>
    <definedName name="u" localSheetId="6" hidden="1">{#N/A,#N/A,FALSE,"Summ";#N/A,#N/A,FALSE,"General"}</definedName>
    <definedName name="u" localSheetId="10" hidden="1">{#N/A,#N/A,FALSE,"Summ";#N/A,#N/A,FALSE,"General"}</definedName>
    <definedName name="u" localSheetId="16" hidden="1">{#N/A,#N/A,FALSE,"Summ";#N/A,#N/A,FALSE,"General"}</definedName>
    <definedName name="u" localSheetId="15" hidden="1">{#N/A,#N/A,FALSE,"Summ";#N/A,#N/A,FALSE,"General"}</definedName>
    <definedName name="u" localSheetId="18" hidden="1">{#N/A,#N/A,FALSE,"Summ";#N/A,#N/A,FALSE,"General"}</definedName>
    <definedName name="u" localSheetId="17" hidden="1">{#N/A,#N/A,FALSE,"Summ";#N/A,#N/A,FALSE,"General"}</definedName>
    <definedName name="u" localSheetId="2" hidden="1">{#N/A,#N/A,FALSE,"Summ";#N/A,#N/A,FALSE,"General"}</definedName>
    <definedName name="u" hidden="1">{#N/A,#N/A,FALSE,"Summ";#N/A,#N/A,FALSE,"General"}</definedName>
    <definedName name="UAACT115S" localSheetId="0">'[28]Functional Study'!#REF!</definedName>
    <definedName name="UAACT115S">'[28]Functional Study'!#REF!</definedName>
    <definedName name="UAcct103">'[26]Func Study'!$AB$1613</definedName>
    <definedName name="UAcct105Dnpg">'[26]Func Study'!$AB$2010</definedName>
    <definedName name="UAcct105S">'[26]Func Study'!$AB$2005</definedName>
    <definedName name="UAcct105Seu">'[26]Func Study'!$AB$2009</definedName>
    <definedName name="UAcct105Snppo">'[26]Func Study'!$AB$2008</definedName>
    <definedName name="UAcct105Snpps">'[26]Func Study'!$AB$2006</definedName>
    <definedName name="UAcct105Snpt">'[26]Func Study'!$AB$2007</definedName>
    <definedName name="UAcct1081390">'[26]Func Study'!$AB$2451</definedName>
    <definedName name="UAcct1081390Rcl">'[26]Func Study'!$AB$2450</definedName>
    <definedName name="UAcct1081399">'[26]Func Study'!$AB$2459</definedName>
    <definedName name="UAcct1081399Rcl">'[26]Func Study'!$AB$2458</definedName>
    <definedName name="UAcct108360">'[26]Func Study'!$AB$2355</definedName>
    <definedName name="UAcct108361">'[26]Func Study'!$AB$2359</definedName>
    <definedName name="UAcct108362">'[26]Func Study'!$AB$2363</definedName>
    <definedName name="UAcct108364">'[26]Func Study'!$AB$2367</definedName>
    <definedName name="UAcct108365">'[26]Func Study'!$AB$2371</definedName>
    <definedName name="UAcct108366">'[26]Func Study'!$AB$2375</definedName>
    <definedName name="UAcct108367">'[26]Func Study'!$AB$2379</definedName>
    <definedName name="UAcct108368">'[26]Func Study'!$AB$2383</definedName>
    <definedName name="UAcct108369">'[26]Func Study'!$AB$2387</definedName>
    <definedName name="UAcct108370">'[26]Func Study'!$AB$2391</definedName>
    <definedName name="UAcct108371">'[26]Func Study'!$AB$2395</definedName>
    <definedName name="UAcct108372">'[26]Func Study'!$AB$2399</definedName>
    <definedName name="UAcct108373">'[26]Func Study'!$AB$2403</definedName>
    <definedName name="UAcct108D">'[26]Func Study'!$AB$2415</definedName>
    <definedName name="UAcct108D00">'[26]Func Study'!$AB$2407</definedName>
    <definedName name="UAcct108Ds">'[26]Func Study'!$AB$2411</definedName>
    <definedName name="UAcct108Ep">'[26]Func Study'!$AB$2327</definedName>
    <definedName name="UAcct108Gpcn">'[26]Func Study'!$AB$2429</definedName>
    <definedName name="UAcct108Gps">'[26]Func Study'!$AB$2425</definedName>
    <definedName name="UAcct108Gpse">'[26]Func Study'!$AB$2431</definedName>
    <definedName name="UAcct108Gpsg">'[26]Func Study'!$AB$2428</definedName>
    <definedName name="UAcct108Gpsgp">'[26]Func Study'!$AB$2426</definedName>
    <definedName name="UAcct108Gpsgu">'[26]Func Study'!$AB$2427</definedName>
    <definedName name="UAcct108Gpso">'[26]Func Study'!$AB$2430</definedName>
    <definedName name="UACCT108GPSSGCH">'[26]Func Study'!$AB$2434</definedName>
    <definedName name="UACCT108GPSSGCT">'[26]Func Study'!$AB$2433</definedName>
    <definedName name="UAcct108Hp">'[26]Func Study'!$AB$2313</definedName>
    <definedName name="UAcct108Mp">'[26]Func Study'!$AB$2444</definedName>
    <definedName name="UAcct108Np">'[26]Func Study'!$AB$2305</definedName>
    <definedName name="UAcct108Op">'[26]Func Study'!$AB$2322</definedName>
    <definedName name="UACCT108OPSSCCT">'[26]Func Study'!$AB$2321</definedName>
    <definedName name="UAcct108Sp">'[26]Func Study'!$AB$2299</definedName>
    <definedName name="UACCT108SPSSGCH">'[26]Func Study'!$AB$2298</definedName>
    <definedName name="UAcct108Tp">'[26]Func Study'!$AB$2346</definedName>
    <definedName name="UAcct111Clg">'[26]Func Study'!$AB$2487</definedName>
    <definedName name="UAcct111Clgsou">'[26]Func Study'!$AB$2485</definedName>
    <definedName name="UAcct111Clh">'[26]Func Study'!$AB$2493</definedName>
    <definedName name="UAcct111Cls">'[26]Func Study'!$AB$2478</definedName>
    <definedName name="UAcct111Ipcn">'[26]Func Study'!$AB$2502</definedName>
    <definedName name="UAcct111Ips">'[26]Func Study'!$AB$2497</definedName>
    <definedName name="UAcct111Ipse">'[26]Func Study'!$AB$2500</definedName>
    <definedName name="UAcct111Ipsg">'[26]Func Study'!$AB$2501</definedName>
    <definedName name="UAcct111Ipsgp">'[26]Func Study'!$AB$2498</definedName>
    <definedName name="UAcct111Ipsgu">'[26]Func Study'!$AB$2499</definedName>
    <definedName name="UAcct111Ipso">'[26]Func Study'!$AB$2506</definedName>
    <definedName name="UACCT111IPSSGCH">'[26]Func Study'!$AB$2505</definedName>
    <definedName name="UACCT111IPSSGCT">'[26]Func Study'!$AB$2504</definedName>
    <definedName name="UAcct114">'[26]Func Study'!$AB$2017</definedName>
    <definedName name="UACCT115" localSheetId="0">'[28]Functional Study'!#REF!</definedName>
    <definedName name="UACCT115">'[28]Functional Study'!#REF!</definedName>
    <definedName name="UACCT115DGP" localSheetId="0">'[28]Functional Study'!#REF!</definedName>
    <definedName name="UACCT115DGP">'[28]Functional Study'!#REF!</definedName>
    <definedName name="UACCT115SG" localSheetId="0">'[28]Functional Study'!#REF!</definedName>
    <definedName name="UACCT115SG">'[28]Functional Study'!#REF!</definedName>
    <definedName name="UAcct120">'[26]Func Study'!$AB$2021</definedName>
    <definedName name="UAcct124">'[26]Func Study'!$AB$2026</definedName>
    <definedName name="UAcct141">'[26]Func Study'!$AB$2173</definedName>
    <definedName name="UAcct151">'[26]Func Study'!$AB$2049</definedName>
    <definedName name="Uacct151SSECT">'[26]Func Study'!$AB$2047</definedName>
    <definedName name="UAcct154">'[26]Func Study'!$AB$2083</definedName>
    <definedName name="Uacct154SSGCT">'[26]Func Study'!$AB$2080</definedName>
    <definedName name="UAcct163">'[26]Func Study'!$AB$2093</definedName>
    <definedName name="UAcct165">'[26]Func Study'!$AB$2108</definedName>
    <definedName name="UAcct165Gps">'[26]Func Study'!$AB$2104</definedName>
    <definedName name="UAcct182">'[26]Func Study'!$AB$2033</definedName>
    <definedName name="UAcct18222">'[26]Func Study'!$AB$2163</definedName>
    <definedName name="UAcct182M">'[26]Func Study'!$AB$2118</definedName>
    <definedName name="UAcct182MSSGCH">'[26]Func Study'!$AB$2113</definedName>
    <definedName name="UAcct186">'[26]Func Study'!$AB$2041</definedName>
    <definedName name="UAcct1869">'[26]Func Study'!$AB$2168</definedName>
    <definedName name="UAcct186M">'[26]Func Study'!$AB$2129</definedName>
    <definedName name="UAcct190">'[26]Func Study'!$AB$2243</definedName>
    <definedName name="UAcct190Baddebt">'[26]Func Study'!$AB$2237</definedName>
    <definedName name="UAcct190Dop">'[26]Func Study'!$AB$2235</definedName>
    <definedName name="UAcct2281">'[26]Func Study'!$AB$2191</definedName>
    <definedName name="UAcct2282">'[26]Func Study'!$AB$2195</definedName>
    <definedName name="UAcct2283">'[26]Func Study'!$AB$2200</definedName>
    <definedName name="UACCT22841SG">'[26]Func Study'!$AB$2205</definedName>
    <definedName name="UAcct22842">'[26]Func Study'!$AB$2211</definedName>
    <definedName name="UAcct22842Trojd" localSheetId="0">'[25]Func Study'!#REF!</definedName>
    <definedName name="UAcct22842Trojd">'[25]Func Study'!#REF!</definedName>
    <definedName name="UAcct235">'[26]Func Study'!$AB$2187</definedName>
    <definedName name="UACCT235CN">'[26]Func Study'!$AB$2186</definedName>
    <definedName name="UAcct252">'[26]Func Study'!$AB$2219</definedName>
    <definedName name="UAcct25316">'[26]Func Study'!$AB$2057</definedName>
    <definedName name="UAcct25317">'[26]Func Study'!$AB$2061</definedName>
    <definedName name="UAcct25318">'[26]Func Study'!$AB$2098</definedName>
    <definedName name="UAcct25319">'[26]Func Study'!$AB$2065</definedName>
    <definedName name="uacct25398">'[26]Func Study'!$AB$2222</definedName>
    <definedName name="UAcct25399">'[26]Func Study'!$AB$2230</definedName>
    <definedName name="UACCT254SO">'[26]Func Study'!$AB$2202</definedName>
    <definedName name="UAcct255">'[26]Func Study'!$AB$2284</definedName>
    <definedName name="UAcct281">'[26]Func Study'!$AB$2249</definedName>
    <definedName name="UAcct282">'[26]Func Study'!$AB$2259</definedName>
    <definedName name="UAcct282Cn">'[26]Func Study'!$AB$2256</definedName>
    <definedName name="UAcct282So">'[26]Func Study'!$AB$2255</definedName>
    <definedName name="UAcct283">'[26]Func Study'!$AB$2271</definedName>
    <definedName name="UAcct283So">'[26]Func Study'!$AB$2265</definedName>
    <definedName name="UAcct301S">'[26]Func Study'!$AB$1964</definedName>
    <definedName name="UAcct301Sg">'[26]Func Study'!$AB$1966</definedName>
    <definedName name="UAcct301So">'[26]Func Study'!$AB$1965</definedName>
    <definedName name="UAcct302S">'[26]Func Study'!$AB$1969</definedName>
    <definedName name="UAcct302Sg">'[26]Func Study'!$AB$1970</definedName>
    <definedName name="UAcct302Sgp">'[26]Func Study'!$AB$1971</definedName>
    <definedName name="UAcct302Sgu">'[26]Func Study'!$AB$1972</definedName>
    <definedName name="UAcct303Cn">'[26]Func Study'!$AB$1980</definedName>
    <definedName name="UAcct303S">'[26]Func Study'!$AB$1976</definedName>
    <definedName name="UAcct303Se">'[26]Func Study'!$AB$1979</definedName>
    <definedName name="UAcct303Sg">'[26]Func Study'!$AB$1977</definedName>
    <definedName name="UAcct303Sgu">'[26]Func Study'!$AB$1981</definedName>
    <definedName name="UAcct303So">'[26]Func Study'!$AB$1978</definedName>
    <definedName name="UACCT303SSGCH">'[26]Func Study'!$AB$1983</definedName>
    <definedName name="UAcct310">'[26]Func Study'!$AB$1414</definedName>
    <definedName name="UAcct310JBG">'[26]Func Study'!$AB$1413</definedName>
    <definedName name="UAcct311">'[26]Func Study'!$AB$1421</definedName>
    <definedName name="UAcct311JBG">'[26]Func Study'!$AB$1420</definedName>
    <definedName name="UAcct312">'[26]Func Study'!$AB$1428</definedName>
    <definedName name="UAcct312JBG">'[26]Func Study'!$AB$1427</definedName>
    <definedName name="UAcct314">'[26]Func Study'!$AB$1435</definedName>
    <definedName name="UAcct314JBG">'[26]Func Study'!$AB$1434</definedName>
    <definedName name="UAcct315">'[26]Func Study'!$AB$1442</definedName>
    <definedName name="UAcct315JBG">'[26]Func Study'!$AB$1441</definedName>
    <definedName name="UAcct316">'[26]Func Study'!$AB$1450</definedName>
    <definedName name="UAcct316JBG">'[26]Func Study'!$AB$1449</definedName>
    <definedName name="UAcct320">'[26]Func Study'!$AB$1466</definedName>
    <definedName name="UAcct321">'[26]Func Study'!$AB$1471</definedName>
    <definedName name="UAcct322">'[26]Func Study'!$AB$1476</definedName>
    <definedName name="UAcct323">'[26]Func Study'!$AB$1481</definedName>
    <definedName name="UAcct324">'[26]Func Study'!$AB$1486</definedName>
    <definedName name="UAcct325">'[26]Func Study'!$AB$1491</definedName>
    <definedName name="UAcct33">'[26]Func Study'!$AB$295</definedName>
    <definedName name="UAcct330">'[26]Func Study'!$AB$1508</definedName>
    <definedName name="UAcct331">'[26]Func Study'!$AB$1513</definedName>
    <definedName name="UAcct332">'[26]Func Study'!$AB$1518</definedName>
    <definedName name="UAcct333">'[26]Func Study'!$AB$1523</definedName>
    <definedName name="UAcct334">'[26]Func Study'!$AB$1528</definedName>
    <definedName name="UAcct335">'[26]Func Study'!$AB$1533</definedName>
    <definedName name="UAcct336">'[26]Func Study'!$AB$1539</definedName>
    <definedName name="UAcct340Dgu">'[26]Func Study'!$AB$1564</definedName>
    <definedName name="UAcct340Sgu">'[26]Func Study'!$AB$1565</definedName>
    <definedName name="UAcct341Dgu">'[26]Func Study'!$AB$1569</definedName>
    <definedName name="UAcct341Sgu">'[26]Func Study'!$AB$1570</definedName>
    <definedName name="UAcct342Dgu">'[26]Func Study'!$AB$1574</definedName>
    <definedName name="UAcct342Sgu">'[26]Func Study'!$AB$1575</definedName>
    <definedName name="UAcct343">'[26]Func Study'!$AB$1584</definedName>
    <definedName name="UAcct344S">'[26]Func Study'!$AB$1587</definedName>
    <definedName name="UAcct344Sgp">'[26]Func Study'!$AB$1588</definedName>
    <definedName name="UAcct345Dgu">'[26]Func Study'!$AB$1594</definedName>
    <definedName name="UAcct345Sgu">'[26]Func Study'!$AB$1595</definedName>
    <definedName name="UAcct346">'[26]Func Study'!$AB$1601</definedName>
    <definedName name="UAcct350">'[26]Func Study'!$AB$1628</definedName>
    <definedName name="UAcct352">'[26]Func Study'!$AB$1635</definedName>
    <definedName name="UAcct353">'[26]Func Study'!$AB$1641</definedName>
    <definedName name="UAcct354">'[26]Func Study'!$AB$1647</definedName>
    <definedName name="UAcct355">'[26]Func Study'!$AB$1654</definedName>
    <definedName name="UAcct356">'[26]Func Study'!$AB$1660</definedName>
    <definedName name="UAcct357">'[26]Func Study'!$AB$1666</definedName>
    <definedName name="UAcct358">'[26]Func Study'!$AB$1672</definedName>
    <definedName name="UAcct359">'[26]Func Study'!$AB$1678</definedName>
    <definedName name="UAcct360">'[26]Func Study'!$AB$1698</definedName>
    <definedName name="UAcct361">'[26]Func Study'!$AB$1704</definedName>
    <definedName name="UAcct362">'[26]Func Study'!$AB$1710</definedName>
    <definedName name="UAcct368">'[26]Func Study'!$AB$1744</definedName>
    <definedName name="UAcct369">'[26]Func Study'!$AB$1751</definedName>
    <definedName name="UAcct370">'[26]Func Study'!$AB$1762</definedName>
    <definedName name="UAcct372A">'[26]Func Study'!$AB$1775</definedName>
    <definedName name="UAcct372Dp">'[26]Func Study'!$AB$1773</definedName>
    <definedName name="UAcct372Ds">'[26]Func Study'!$AB$1774</definedName>
    <definedName name="UAcct373">'[26]Func Study'!$AB$1782</definedName>
    <definedName name="UAcct389Cn">'[26]Func Study'!$AB$1800</definedName>
    <definedName name="UAcct389S">'[26]Func Study'!$AB$1799</definedName>
    <definedName name="UAcct389Sg">'[26]Func Study'!$AB$1802</definedName>
    <definedName name="UAcct389Sgu">'[26]Func Study'!$AB$1801</definedName>
    <definedName name="UAcct389So">'[26]Func Study'!$AB$1803</definedName>
    <definedName name="UAcct390Cn">'[26]Func Study'!$AB$1810</definedName>
    <definedName name="UAcct390JBG">'[26]Func Study'!$AB$1812</definedName>
    <definedName name="UAcct390L">'[26]Func Study'!$AB$1927</definedName>
    <definedName name="UACCT390LRCL">'[26]Func Study'!$AB$1929</definedName>
    <definedName name="UAcct390S">'[26]Func Study'!$AB$1807</definedName>
    <definedName name="UAcct390Sgp">'[26]Func Study'!$AB$1808</definedName>
    <definedName name="UAcct390Sgu">'[26]Func Study'!$AB$1809</definedName>
    <definedName name="UAcct390Sop">'[26]Func Study'!$AB$1811</definedName>
    <definedName name="UAcct390Sou">'[26]Func Study'!$AB$1813</definedName>
    <definedName name="UAcct391Cn">'[26]Func Study'!$AB$1820</definedName>
    <definedName name="UACCT391JBE">'[26]Func Study'!$AB$1825</definedName>
    <definedName name="UAcct391S">'[26]Func Study'!$AB$1817</definedName>
    <definedName name="UAcct391Sg">'[26]Func Study'!$AB$1821</definedName>
    <definedName name="UAcct391Sgp">'[26]Func Study'!$AB$1818</definedName>
    <definedName name="UAcct391Sgu">'[26]Func Study'!$AB$1819</definedName>
    <definedName name="UAcct391So">'[26]Func Study'!$AB$1823</definedName>
    <definedName name="UACCT391SSGCH">'[26]Func Study'!$AB$1824</definedName>
    <definedName name="UAcct392Cn">'[26]Func Study'!$AB$1832</definedName>
    <definedName name="UAcct392L">'[26]Func Study'!$AB$1935</definedName>
    <definedName name="UAcct392Lrcl">'[26]Func Study'!$AB$1937</definedName>
    <definedName name="UAcct392S">'[26]Func Study'!$AB$1829</definedName>
    <definedName name="UAcct392Se">'[26]Func Study'!$AB$1834</definedName>
    <definedName name="UAcct392Sg">'[26]Func Study'!$AB$1831</definedName>
    <definedName name="UAcct392Sgp">'[26]Func Study'!$AB$1835</definedName>
    <definedName name="UAcct392Sgu">'[26]Func Study'!$AB$1833</definedName>
    <definedName name="UAcct392So">'[26]Func Study'!$AB$1830</definedName>
    <definedName name="UACCT392SSGCH">'[26]Func Study'!$AB$1836</definedName>
    <definedName name="UAcct393S">'[26]Func Study'!$AB$1841</definedName>
    <definedName name="UAcct393Sg">'[26]Func Study'!$AB$1845</definedName>
    <definedName name="UAcct393Sgp">'[26]Func Study'!$AB$1842</definedName>
    <definedName name="UAcct393Sgu">'[26]Func Study'!$AB$1843</definedName>
    <definedName name="UAcct393So">'[26]Func Study'!$AB$1844</definedName>
    <definedName name="UACCT393SSGCT">'[26]Func Study'!$AB$1846</definedName>
    <definedName name="UAcct394S">'[26]Func Study'!$AB$1850</definedName>
    <definedName name="UAcct394Se">'[26]Func Study'!$AB$1854</definedName>
    <definedName name="UAcct394Sg">'[26]Func Study'!$AB$1855</definedName>
    <definedName name="UAcct394Sgp">'[26]Func Study'!$AB$1851</definedName>
    <definedName name="UAcct394Sgu">'[26]Func Study'!$AB$1852</definedName>
    <definedName name="UAcct394So">'[26]Func Study'!$AB$1853</definedName>
    <definedName name="UACCT394SSGCH">'[26]Func Study'!$AB$1856</definedName>
    <definedName name="UAcct395S">'[26]Func Study'!$AB$1861</definedName>
    <definedName name="UAcct395Se">'[26]Func Study'!$AB$1865</definedName>
    <definedName name="UAcct395Sg">'[26]Func Study'!$AB$1866</definedName>
    <definedName name="UAcct395Sgp">'[26]Func Study'!$AB$1862</definedName>
    <definedName name="UAcct395Sgu">'[26]Func Study'!$AB$1863</definedName>
    <definedName name="UAcct395So">'[26]Func Study'!$AB$1864</definedName>
    <definedName name="UACCT395SSGCH">'[26]Func Study'!$AB$1867</definedName>
    <definedName name="UAcct396S">'[26]Func Study'!$AB$1872</definedName>
    <definedName name="UAcct396Se">'[26]Func Study'!$AB$1877</definedName>
    <definedName name="UAcct396Sg">'[26]Func Study'!$AB$1874</definedName>
    <definedName name="UAcct396Sgp">'[26]Func Study'!$AB$1873</definedName>
    <definedName name="UAcct396Sgu">'[26]Func Study'!$AB$1876</definedName>
    <definedName name="UAcct396So">'[26]Func Study'!$AB$1875</definedName>
    <definedName name="UACCT396SSGCH">'[26]Func Study'!$AB$1879</definedName>
    <definedName name="UACCT396SSGCT">'[26]Func Study'!$AB$1878</definedName>
    <definedName name="UAcct397Cn">'[26]Func Study'!$AB$1890</definedName>
    <definedName name="UAcct397JBG">'[26]Func Study'!$AB$1893</definedName>
    <definedName name="UAcct397S">'[26]Func Study'!$AB$1886</definedName>
    <definedName name="UAcct397Se">'[26]Func Study'!$AB$1892</definedName>
    <definedName name="UAcct397Sg">'[26]Func Study'!$AB$1891</definedName>
    <definedName name="UAcct397Sgp">'[26]Func Study'!$AB$1887</definedName>
    <definedName name="UAcct397Sgu">'[26]Func Study'!$AB$1888</definedName>
    <definedName name="UAcct397So">'[26]Func Study'!$AB$1889</definedName>
    <definedName name="UAcct398Cn">'[26]Func Study'!$AB$1902</definedName>
    <definedName name="UAcct398S">'[26]Func Study'!$AB$1899</definedName>
    <definedName name="UAcct398Se">'[26]Func Study'!$AB$1904</definedName>
    <definedName name="UAcct398Sg">'[26]Func Study'!$AB$1905</definedName>
    <definedName name="UAcct398Sgp">'[26]Func Study'!$AB$1900</definedName>
    <definedName name="UAcct398Sgu">'[26]Func Study'!$AB$1901</definedName>
    <definedName name="UAcct398So">'[26]Func Study'!$AB$1903</definedName>
    <definedName name="UACCT398SSGCT">'[26]Func Study'!$AB$1906</definedName>
    <definedName name="UAcct399">'[26]Func Study'!$AB$1913</definedName>
    <definedName name="UAcct399G">'[26]Func Study'!$AB$1955</definedName>
    <definedName name="UAcct399L">'[26]Func Study'!$AB$1917</definedName>
    <definedName name="UAcct399Lrcl">'[26]Func Study'!$AB$1919</definedName>
    <definedName name="UAcct403360">'[26]Func Study'!$AB$1090</definedName>
    <definedName name="UAcct403361">'[26]Func Study'!$AB$1091</definedName>
    <definedName name="UAcct403362">'[26]Func Study'!$AB$1092</definedName>
    <definedName name="UAcct403364">'[26]Func Study'!$AB$1094</definedName>
    <definedName name="UAcct403365">'[26]Func Study'!$AB$1095</definedName>
    <definedName name="UAcct403366">'[26]Func Study'!$AB$1096</definedName>
    <definedName name="UAcct403367">'[26]Func Study'!$AB$1097</definedName>
    <definedName name="UAcct403368">'[26]Func Study'!$AB$1098</definedName>
    <definedName name="UAcct403369">'[26]Func Study'!$AB$1099</definedName>
    <definedName name="UAcct403370">'[26]Func Study'!$AB$1100</definedName>
    <definedName name="UAcct403371">'[26]Func Study'!$AB$1101</definedName>
    <definedName name="UAcct403372">'[26]Func Study'!$AB$1102</definedName>
    <definedName name="UAcct403373">'[26]Func Study'!$AB$1103</definedName>
    <definedName name="UAcct403Ep">'[26]Func Study'!$AB$1130</definedName>
    <definedName name="UAcct403Gpcn">'[26]Func Study'!$AB$1111</definedName>
    <definedName name="UAcct403GPDGP">'[26]Func Study'!$AB$1108</definedName>
    <definedName name="UAcct403GPDGU">'[26]Func Study'!$AB$1109</definedName>
    <definedName name="UAcct403GPJBG">'[26]Func Study'!$AB$1115</definedName>
    <definedName name="UAcct403Gps">'[26]Func Study'!$AB$1107</definedName>
    <definedName name="UAcct403Gpsg">'[26]Func Study'!$AB$1112</definedName>
    <definedName name="UAcct403Gpso">'[26]Func Study'!$AB$1113</definedName>
    <definedName name="UAcct403Gv0">'[26]Func Study'!$AB$1121</definedName>
    <definedName name="UAcct403Hp">'[26]Func Study'!$AB$1072</definedName>
    <definedName name="UACCT403JBE">'[26]Func Study'!$AB$1116</definedName>
    <definedName name="UAcct403Mp">'[26]Func Study'!$AB$1125</definedName>
    <definedName name="UAcct403Np">'[26]Func Study'!$AB$1065</definedName>
    <definedName name="UAcct403Op">'[26]Func Study'!$AB$1080</definedName>
    <definedName name="UAcct403OPCAGE">'[26]Func Study'!$AB$1078</definedName>
    <definedName name="UAcct403Sp">'[26]Func Study'!$AB$1061</definedName>
    <definedName name="UAcct403SPJBG">'[26]Func Study'!$AB$1058</definedName>
    <definedName name="UAcct403Tp">'[26]Func Study'!$AB$1087</definedName>
    <definedName name="UAcct404330">'[26]Func Study'!$AB$1177</definedName>
    <definedName name="UACCT404GP">'[26]Func Study'!$AB$1146</definedName>
    <definedName name="UACCT404GPCN">'[26]Func Study'!$AB$1143</definedName>
    <definedName name="UACCT404GPSO">'[26]Func Study'!$AB$1141</definedName>
    <definedName name="UAcct404Ipcn">'[26]Func Study'!$AB$1158</definedName>
    <definedName name="UAcct404IPJBG">'[26]Func Study'!$AB$1163</definedName>
    <definedName name="UAcct404Ips">'[26]Func Study'!$AB$1154</definedName>
    <definedName name="UAcct404Ipse">'[26]Func Study'!$AB$1155</definedName>
    <definedName name="UAcct404Ipsg">'[26]Func Study'!$AB$1156</definedName>
    <definedName name="UAcct404Ipsg1">'[26]Func Study'!$AB$1159</definedName>
    <definedName name="UAcct404Ipsg2">'[26]Func Study'!$AB$1160</definedName>
    <definedName name="UAcct404Ipso">'[26]Func Study'!$AB$1157</definedName>
    <definedName name="UAcct404M">'[26]Func Study'!$AB$1168</definedName>
    <definedName name="UACCT404OP">'[26]Func Study'!$AB$1172</definedName>
    <definedName name="UACCT404SP">'[26]Func Study'!$AB$1151</definedName>
    <definedName name="UAcct405">'[26]Func Study'!$AB$1185</definedName>
    <definedName name="UAcct406">'[26]Func Study'!$AB$1193</definedName>
    <definedName name="UAcct407">'[26]Func Study'!$AB$1202</definedName>
    <definedName name="UAcct408">'[26]Func Study'!$AB$1221</definedName>
    <definedName name="UAcct408S">'[26]Func Study'!$AB$1213</definedName>
    <definedName name="UAcct41010">'[26]Func Study'!$AB$1294</definedName>
    <definedName name="UAcct41011">'[26]Func Study'!$AB$1309</definedName>
    <definedName name="UACCT41020" localSheetId="0">'[27]Functional Study'!#REF!</definedName>
    <definedName name="UACCT41020">'[27]Functional Study'!#REF!</definedName>
    <definedName name="UACCT41020BADDEBT" localSheetId="0">'[27]Functional Study'!#REF!</definedName>
    <definedName name="UACCT41020BADDEBT">'[27]Functional Study'!#REF!</definedName>
    <definedName name="UACCT41020DITEXP" localSheetId="0">'[27]Functional Study'!#REF!</definedName>
    <definedName name="UACCT41020DITEXP">'[27]Functional Study'!#REF!</definedName>
    <definedName name="UACCT41020DNPU" localSheetId="0">'[27]Functional Study'!#REF!</definedName>
    <definedName name="UACCT41020DNPU">'[27]Functional Study'!#REF!</definedName>
    <definedName name="UACCT41020S" localSheetId="0">'[27]Functional Study'!#REF!</definedName>
    <definedName name="UACCT41020S">'[27]Functional Study'!#REF!</definedName>
    <definedName name="UACCT41020SE" localSheetId="0">'[27]Functional Study'!#REF!</definedName>
    <definedName name="UACCT41020SE">'[27]Functional Study'!#REF!</definedName>
    <definedName name="UACCT41020SG" localSheetId="0">'[27]Functional Study'!#REF!</definedName>
    <definedName name="UACCT41020SG">'[27]Functional Study'!#REF!</definedName>
    <definedName name="UACCT41020SGCT" localSheetId="0">'[27]Functional Study'!#REF!</definedName>
    <definedName name="UACCT41020SGCT">'[27]Functional Study'!#REF!</definedName>
    <definedName name="UACCT41020SGPP" localSheetId="0">'[27]Functional Study'!#REF!</definedName>
    <definedName name="UACCT41020SGPP">'[27]Functional Study'!#REF!</definedName>
    <definedName name="UACCT41020SO" localSheetId="0">'[27]Functional Study'!#REF!</definedName>
    <definedName name="UACCT41020SO">'[27]Functional Study'!#REF!</definedName>
    <definedName name="UACCT41020TROJP" localSheetId="0">'[27]Functional Study'!#REF!</definedName>
    <definedName name="UACCT41020TROJP">'[27]Functional Study'!#REF!</definedName>
    <definedName name="UACCT4102SNPD" localSheetId="0">'[27]Functional Study'!#REF!</definedName>
    <definedName name="UACCT4102SNPD">'[27]Functional Study'!#REF!</definedName>
    <definedName name="UAcct41110">'[26]Func Study'!$AB$1325</definedName>
    <definedName name="UAcct41111" localSheetId="0">'[27]Functional Study'!#REF!</definedName>
    <definedName name="UAcct41111">'[27]Functional Study'!#REF!</definedName>
    <definedName name="UAcct41111Baddebt" localSheetId="0">'[27]Functional Study'!#REF!</definedName>
    <definedName name="UAcct41111Baddebt">'[27]Functional Study'!#REF!</definedName>
    <definedName name="UAcct41111Dgp" localSheetId="0">'[27]Functional Study'!#REF!</definedName>
    <definedName name="UAcct41111Dgp">'[27]Functional Study'!#REF!</definedName>
    <definedName name="UAcct41111Dgu" localSheetId="0">'[27]Functional Study'!#REF!</definedName>
    <definedName name="UAcct41111Dgu">'[27]Functional Study'!#REF!</definedName>
    <definedName name="UAcct41111Ditexp" localSheetId="0">'[27]Functional Study'!#REF!</definedName>
    <definedName name="UAcct41111Ditexp">'[27]Functional Study'!#REF!</definedName>
    <definedName name="UAcct41111Dnpp" localSheetId="0">'[27]Functional Study'!#REF!</definedName>
    <definedName name="UAcct41111Dnpp">'[27]Functional Study'!#REF!</definedName>
    <definedName name="UAcct41111Dnptp" localSheetId="0">'[27]Functional Study'!#REF!</definedName>
    <definedName name="UAcct41111Dnptp">'[27]Functional Study'!#REF!</definedName>
    <definedName name="UAcct41111S" localSheetId="0">'[27]Functional Study'!#REF!</definedName>
    <definedName name="UAcct41111S">'[27]Functional Study'!#REF!</definedName>
    <definedName name="UAcct41111Se" localSheetId="0">'[27]Functional Study'!#REF!</definedName>
    <definedName name="UAcct41111Se">'[27]Functional Study'!#REF!</definedName>
    <definedName name="UAcct41111Sg" localSheetId="0">'[27]Functional Study'!#REF!</definedName>
    <definedName name="UAcct41111Sg">'[27]Functional Study'!#REF!</definedName>
    <definedName name="UAcct41111Sgpp" localSheetId="0">'[27]Functional Study'!#REF!</definedName>
    <definedName name="UAcct41111Sgpp">'[27]Functional Study'!#REF!</definedName>
    <definedName name="UAcct41111So" localSheetId="0">'[27]Functional Study'!#REF!</definedName>
    <definedName name="UAcct41111So">'[27]Functional Study'!#REF!</definedName>
    <definedName name="UAcct41111Trojp" localSheetId="0">'[27]Functional Study'!#REF!</definedName>
    <definedName name="UAcct41111Trojp">'[27]Functional Study'!#REF!</definedName>
    <definedName name="UAcct41140">'[26]Func Study'!$AB$1232</definedName>
    <definedName name="UAcct41141">'[26]Func Study'!$AB$1237</definedName>
    <definedName name="UAcct41160">'[26]Func Study'!$AB$369</definedName>
    <definedName name="UAcct41170">'[26]Func Study'!$AB$374</definedName>
    <definedName name="UAcct4118">'[26]Func Study'!$AB$378</definedName>
    <definedName name="UAcct41181">'[26]Func Study'!$AB$381</definedName>
    <definedName name="UAcct4194">'[26]Func Study'!$AB$385</definedName>
    <definedName name="UAcct421">'[26]Func Study'!$AB$394</definedName>
    <definedName name="UAcct4311">'[26]Func Study'!$AB$401</definedName>
    <definedName name="UAcct442Se">'[26]Func Study'!$AB$259</definedName>
    <definedName name="UAcct442Sg">'[26]Func Study'!$AB$260</definedName>
    <definedName name="UAcct447">'[26]Func Study'!$AB$281</definedName>
    <definedName name="UAcct447CAEE" localSheetId="0">'[24]Func Study'!#REF!</definedName>
    <definedName name="UAcct447CAEE">'[24]Func Study'!#REF!</definedName>
    <definedName name="UAcct447CAGE" localSheetId="0">'[24]Func Study'!#REF!</definedName>
    <definedName name="UAcct447CAGE">'[24]Func Study'!#REF!</definedName>
    <definedName name="UAcct447Dgu" localSheetId="0">'[25]Func Study'!#REF!</definedName>
    <definedName name="UAcct447Dgu">'[25]Func Study'!#REF!</definedName>
    <definedName name="UACCT447NPC">'[26]Func Study'!$AB$289</definedName>
    <definedName name="UACCT447NPCCAEW">'[26]Func Study'!$AB$286</definedName>
    <definedName name="UACCT447NPCCAGW">'[26]Func Study'!$AB$287</definedName>
    <definedName name="UACCT447NPCDGP">'[26]Func Study'!$AB$288</definedName>
    <definedName name="UAcct447S">'[26]Func Study'!$AB$280</definedName>
    <definedName name="UAcct448S">'[26]Func Study'!$AB$274</definedName>
    <definedName name="UAcct448So">'[26]Func Study'!$AB$275</definedName>
    <definedName name="UAcct449">'[26]Func Study'!$AB$294</definedName>
    <definedName name="UAcct450">'[26]Func Study'!$AB$304</definedName>
    <definedName name="UAcct450S">'[26]Func Study'!$AB$302</definedName>
    <definedName name="UAcct450So">'[26]Func Study'!$AB$303</definedName>
    <definedName name="UAcct451S">'[26]Func Study'!$AB$307</definedName>
    <definedName name="UAcct451Sg">'[26]Func Study'!$AB$308</definedName>
    <definedName name="UAcct451So">'[26]Func Study'!$AB$309</definedName>
    <definedName name="UAcct453">'[26]Func Study'!$AB$315</definedName>
    <definedName name="UAcct453CAGE" localSheetId="0">'[24]Func Study'!#REF!</definedName>
    <definedName name="UAcct453CAGE">'[24]Func Study'!#REF!</definedName>
    <definedName name="UAcct453CAGW" localSheetId="0">'[24]Func Study'!#REF!</definedName>
    <definedName name="UAcct453CAGW">'[24]Func Study'!#REF!</definedName>
    <definedName name="UAcct454">'[26]Func Study'!$AB$322</definedName>
    <definedName name="UAcct454JBG">'[26]Func Study'!$AB$319</definedName>
    <definedName name="UAcct454S">'[26]Func Study'!$AB$318</definedName>
    <definedName name="UAcct454Sg">'[26]Func Study'!$AB$320</definedName>
    <definedName name="UAcct454So">'[26]Func Study'!$AB$321</definedName>
    <definedName name="UAcct456">'[26]Func Study'!$AB$332</definedName>
    <definedName name="UAcct456CAEW">'[26]Func Study'!$AB$331</definedName>
    <definedName name="UAcct456S">'[26]Func Study'!$AB$325</definedName>
    <definedName name="UAcct456So">'[26]Func Study'!$AB$329</definedName>
    <definedName name="UAcct500">'[26]Func Study'!$AB$416</definedName>
    <definedName name="UAcct500JBG">'[26]Func Study'!$AB$414</definedName>
    <definedName name="UAcct501">'[26]Func Study'!$AB$423</definedName>
    <definedName name="UAcct501CAEW">'[26]Func Study'!$AB$420</definedName>
    <definedName name="UAcct501JBE">'[26]Func Study'!$AB$421</definedName>
    <definedName name="UACCT501NPCCAEW">'[26]Func Study'!$AB$426</definedName>
    <definedName name="UAcct502">'[26]Func Study'!$AB$433</definedName>
    <definedName name="UAcct502CAGE">'[26]Func Study'!$AB$431</definedName>
    <definedName name="UAcct502JBG" localSheetId="0">'[24]Func Study'!#REF!</definedName>
    <definedName name="UAcct502JBG">'[24]Func Study'!#REF!</definedName>
    <definedName name="UAcct503">'[26]Func Study'!$AB$437</definedName>
    <definedName name="UACCT503NPC">'[26]Func Study'!$AB$443</definedName>
    <definedName name="UAcct505">'[26]Func Study'!$AB$449</definedName>
    <definedName name="UAcct505CAGE">'[26]Func Study'!$AB$447</definedName>
    <definedName name="UAcct505JBG" localSheetId="0">'[24]Func Study'!#REF!</definedName>
    <definedName name="UAcct505JBG">'[24]Func Study'!#REF!</definedName>
    <definedName name="UAcct506">'[26]Func Study'!$AB$455</definedName>
    <definedName name="UAcct506CAGE">'[26]Func Study'!$AB$452</definedName>
    <definedName name="UAcct506JBG" localSheetId="0">'[24]Func Study'!#REF!</definedName>
    <definedName name="UAcct506JBG">'[24]Func Study'!#REF!</definedName>
    <definedName name="UAcct507">'[26]Func Study'!$AB$464</definedName>
    <definedName name="UAcct507CAGE">'[26]Func Study'!$AB$462</definedName>
    <definedName name="UAcct507JBG" localSheetId="0">'[24]Func Study'!#REF!</definedName>
    <definedName name="UAcct507JBG">'[24]Func Study'!#REF!</definedName>
    <definedName name="UAcct510">'[26]Func Study'!$AB$469</definedName>
    <definedName name="UAcct510CAGE">'[26]Func Study'!$AB$467</definedName>
    <definedName name="UAcct510JBG" localSheetId="0">'[24]Func Study'!#REF!</definedName>
    <definedName name="UAcct510JBG">'[24]Func Study'!#REF!</definedName>
    <definedName name="UAcct511">'[26]Func Study'!$AB$474</definedName>
    <definedName name="UAcct511CAGE">'[26]Func Study'!$AB$472</definedName>
    <definedName name="UAcct511JBG" localSheetId="0">'[24]Func Study'!#REF!</definedName>
    <definedName name="UAcct511JBG">'[24]Func Study'!#REF!</definedName>
    <definedName name="UAcct512">'[26]Func Study'!$AB$479</definedName>
    <definedName name="UAcct512CAGE">'[26]Func Study'!$AB$477</definedName>
    <definedName name="UAcct512JBG" localSheetId="0">'[24]Func Study'!#REF!</definedName>
    <definedName name="UAcct512JBG">'[24]Func Study'!#REF!</definedName>
    <definedName name="UAcct513">'[26]Func Study'!$AB$484</definedName>
    <definedName name="UAcct513CAGE">'[26]Func Study'!$AB$482</definedName>
    <definedName name="UAcct513JBG" localSheetId="0">'[24]Func Study'!#REF!</definedName>
    <definedName name="UAcct513JBG">'[24]Func Study'!#REF!</definedName>
    <definedName name="UAcct514">'[26]Func Study'!$AB$489</definedName>
    <definedName name="UAcct514CAGE">'[26]Func Study'!$AB$487</definedName>
    <definedName name="UAcct514JBG" localSheetId="0">'[24]Func Study'!#REF!</definedName>
    <definedName name="UAcct514JBG">'[24]Func Study'!#REF!</definedName>
    <definedName name="UAcct517">'[26]Func Study'!$AB$498</definedName>
    <definedName name="UAcct518">'[26]Func Study'!$AB$502</definedName>
    <definedName name="UAcct519">'[26]Func Study'!$AB$507</definedName>
    <definedName name="UAcct520">'[26]Func Study'!$AB$511</definedName>
    <definedName name="UAcct523">'[26]Func Study'!$AB$515</definedName>
    <definedName name="UAcct524">'[26]Func Study'!$AB$519</definedName>
    <definedName name="UAcct528">'[26]Func Study'!$AB$523</definedName>
    <definedName name="UAcct529">'[26]Func Study'!$AB$527</definedName>
    <definedName name="UAcct530">'[26]Func Study'!$AB$531</definedName>
    <definedName name="UAcct531">'[26]Func Study'!$AB$535</definedName>
    <definedName name="UAcct532">'[26]Func Study'!$AB$539</definedName>
    <definedName name="UAcct535">'[26]Func Study'!$AB$551</definedName>
    <definedName name="UAcct536">'[26]Func Study'!$AB$555</definedName>
    <definedName name="UAcct537">'[26]Func Study'!$AB$559</definedName>
    <definedName name="UAcct538">'[26]Func Study'!$AB$563</definedName>
    <definedName name="UAcct539">'[26]Func Study'!$AB$568</definedName>
    <definedName name="UAcct540">'[26]Func Study'!$AB$572</definedName>
    <definedName name="UAcct541">'[26]Func Study'!$AB$576</definedName>
    <definedName name="UAcct542">'[26]Func Study'!$AB$580</definedName>
    <definedName name="UAcct543">'[26]Func Study'!$AB$584</definedName>
    <definedName name="UAcct544">'[26]Func Study'!$AB$588</definedName>
    <definedName name="UAcct545">'[26]Func Study'!$AB$592</definedName>
    <definedName name="UAcct546">'[26]Func Study'!$AB$606</definedName>
    <definedName name="UAcct546CAGE">'[26]Func Study'!$AB$605</definedName>
    <definedName name="UAcct547CAEW">'[26]Func Study'!$AB$610</definedName>
    <definedName name="UACCT547NPCCAEW">'[26]Func Study'!$AB$613</definedName>
    <definedName name="UAcct547Se">'[26]Func Study'!$AB$609</definedName>
    <definedName name="UAcct548">'[26]Func Study'!$AB$621</definedName>
    <definedName name="UACCT548CAGE">'[26]Func Study'!$AB$620</definedName>
    <definedName name="UAcct549">'[26]Func Study'!$AB$626</definedName>
    <definedName name="Uacct549CAGE">'[26]Func Study'!$AB$625</definedName>
    <definedName name="UAcct5506SE" localSheetId="0">'[24]Func Study'!#REF!</definedName>
    <definedName name="UAcct5506SE">'[24]Func Study'!#REF!</definedName>
    <definedName name="UAcct551CAGE">'[26]Func Study'!$AB$634</definedName>
    <definedName name="UACCT551SG">'[26]Func Study'!$AB$635</definedName>
    <definedName name="UACCT552CAGE">'[26]Func Study'!$AB$640</definedName>
    <definedName name="UAcct552SG">'[26]Func Study'!$AB$639</definedName>
    <definedName name="UACCT553CAGE">'[26]Func Study'!$AB$646</definedName>
    <definedName name="UAcct553SG">'[26]Func Study'!$AB$645</definedName>
    <definedName name="UACCT554CAGE">'[26]Func Study'!$AB$651</definedName>
    <definedName name="UAcct554SG">'[26]Func Study'!$AB$650</definedName>
    <definedName name="UAcct555CAEE" localSheetId="0">'[24]Func Study'!#REF!</definedName>
    <definedName name="UAcct555CAEE">'[24]Func Study'!#REF!</definedName>
    <definedName name="UAcct555CAEW">'[26]Func Study'!$AB$665</definedName>
    <definedName name="UAcct555CAGE" localSheetId="0">'[24]Func Study'!#REF!</definedName>
    <definedName name="UAcct555CAGE">'[24]Func Study'!#REF!</definedName>
    <definedName name="UAcct555CAGW">'[26]Func Study'!$AB$664</definedName>
    <definedName name="UACCT555DGP">'[26]Func Study'!$AB$670</definedName>
    <definedName name="UACCT555NPCCAEW">'[26]Func Study'!$AB$669</definedName>
    <definedName name="UACCT555NPCCAGW">'[26]Func Study'!$AB$668</definedName>
    <definedName name="UAcct555S">'[26]Func Study'!$AB$663</definedName>
    <definedName name="UAcct555Se">'[26]Func Study'!$AB$665</definedName>
    <definedName name="UACCT555SG">'[26]Func Study'!$AB$664</definedName>
    <definedName name="UAcct556">'[26]Func Study'!$AB$676</definedName>
    <definedName name="UAcct557">'[26]Func Study'!$AB$685</definedName>
    <definedName name="UAcct560">'[26]Func Study'!$AB$715</definedName>
    <definedName name="UAcct561">'[26]Func Study'!$AB$720</definedName>
    <definedName name="UAcct562">'[26]Func Study'!$AB$726</definedName>
    <definedName name="UAcct563">'[26]Func Study'!$AB$731</definedName>
    <definedName name="UAcct564">'[26]Func Study'!$AB$735</definedName>
    <definedName name="UAcct565">'[26]Func Study'!$AB$739</definedName>
    <definedName name="UACCT565NPC">'[26]Func Study'!$AB$744</definedName>
    <definedName name="UACCT565NPCCAGW">'[26]Func Study'!$AB$742</definedName>
    <definedName name="UAcct566">'[26]Func Study'!$AB$748</definedName>
    <definedName name="UAcct567">'[26]Func Study'!$AB$752</definedName>
    <definedName name="UAcct568">'[26]Func Study'!$AB$756</definedName>
    <definedName name="UAcct569">'[26]Func Study'!$AB$760</definedName>
    <definedName name="UAcct570">'[26]Func Study'!$AB$765</definedName>
    <definedName name="UAcct571">'[26]Func Study'!$AB$770</definedName>
    <definedName name="UAcct572">'[26]Func Study'!$AB$774</definedName>
    <definedName name="UAcct573">'[26]Func Study'!$AB$778</definedName>
    <definedName name="UAcct580">'[26]Func Study'!$AB$791</definedName>
    <definedName name="UAcct581">'[26]Func Study'!$AB$796</definedName>
    <definedName name="UAcct582">'[26]Func Study'!$AB$801</definedName>
    <definedName name="UAcct583">'[26]Func Study'!$AB$806</definedName>
    <definedName name="UAcct584">'[26]Func Study'!$AB$811</definedName>
    <definedName name="UAcct585">'[26]Func Study'!$AB$816</definedName>
    <definedName name="UAcct586">'[26]Func Study'!$AB$821</definedName>
    <definedName name="UAcct587">'[26]Func Study'!$AB$826</definedName>
    <definedName name="UAcct588">'[26]Func Study'!$AB$831</definedName>
    <definedName name="UAcct589">'[26]Func Study'!$AB$836</definedName>
    <definedName name="UAcct590">'[26]Func Study'!$AB$841</definedName>
    <definedName name="UAcct591">'[26]Func Study'!$AB$846</definedName>
    <definedName name="UAcct592">'[26]Func Study'!$AB$851</definedName>
    <definedName name="UAcct593">'[26]Func Study'!$AB$856</definedName>
    <definedName name="UAcct594">'[26]Func Study'!$AB$861</definedName>
    <definedName name="UAcct595">'[26]Func Study'!$AB$866</definedName>
    <definedName name="UAcct596">'[26]Func Study'!$AB$876</definedName>
    <definedName name="UAcct597">'[26]Func Study'!$AB$881</definedName>
    <definedName name="UAcct598">'[26]Func Study'!$AB$886</definedName>
    <definedName name="UAcct901">'[26]Func Study'!$AB$898</definedName>
    <definedName name="UAcct902">'[26]Func Study'!$AB$903</definedName>
    <definedName name="UAcct903">'[26]Func Study'!$AB$908</definedName>
    <definedName name="UAcct904">'[26]Func Study'!$AB$914</definedName>
    <definedName name="Uacct904SG" localSheetId="0">'[28]Functional Study'!#REF!</definedName>
    <definedName name="Uacct904SG">'[28]Functional Study'!#REF!</definedName>
    <definedName name="UAcct905">'[26]Func Study'!$AB$919</definedName>
    <definedName name="UAcct907">'[26]Func Study'!$AB$933</definedName>
    <definedName name="UAcct908">'[26]Func Study'!$AB$938</definedName>
    <definedName name="UAcct909">'[26]Func Study'!$AB$943</definedName>
    <definedName name="UAcct910">'[26]Func Study'!$AB$948</definedName>
    <definedName name="UAcct911">'[26]Func Study'!$AB$959</definedName>
    <definedName name="UAcct912">'[26]Func Study'!$AB$964</definedName>
    <definedName name="UAcct913">'[26]Func Study'!$AB$969</definedName>
    <definedName name="UAcct916">'[26]Func Study'!$AB$974</definedName>
    <definedName name="UAcct920">'[26]Func Study'!$AB$985</definedName>
    <definedName name="UAcct920Cn">'[26]Func Study'!$AB$983</definedName>
    <definedName name="UAcct921">'[26]Func Study'!$AB$991</definedName>
    <definedName name="UAcct921Cn">'[26]Func Study'!$AB$989</definedName>
    <definedName name="UAcct923">'[26]Func Study'!$AB$997</definedName>
    <definedName name="UAcct923CAGW">'[26]Func Study'!$AB$995</definedName>
    <definedName name="UAcct924">'[26]Func Study'!$AB$1001</definedName>
    <definedName name="UAcct925">'[26]Func Study'!$AB$1005</definedName>
    <definedName name="UAcct926">'[26]Func Study'!$AB$1011</definedName>
    <definedName name="UAcct927">'[26]Func Study'!$AB$1016</definedName>
    <definedName name="UAcct928">'[26]Func Study'!$AB$1023</definedName>
    <definedName name="UAcct929">'[26]Func Study'!$AB$1028</definedName>
    <definedName name="UAcct930">'[26]Func Study'!$AB$1034</definedName>
    <definedName name="UAcct931">'[26]Func Study'!$AB$1039</definedName>
    <definedName name="UAcct935">'[26]Func Study'!$AB$1045</definedName>
    <definedName name="UAcctAGA">'[26]Func Study'!$AB$296</definedName>
    <definedName name="UAcctcwc">'[26]Func Study'!$AB$2136</definedName>
    <definedName name="UAcctd00">'[26]Func Study'!$AB$1786</definedName>
    <definedName name="UAcctdfa" localSheetId="0">'[26]Func Study'!#REF!</definedName>
    <definedName name="UAcctdfa">'[26]Func Study'!#REF!</definedName>
    <definedName name="UAcctdfad" localSheetId="0">'[26]Func Study'!#REF!</definedName>
    <definedName name="UAcctdfad">'[26]Func Study'!#REF!</definedName>
    <definedName name="UAcctdfap" localSheetId="0">'[26]Func Study'!#REF!</definedName>
    <definedName name="UAcctdfap">'[26]Func Study'!#REF!</definedName>
    <definedName name="UAcctdfat" localSheetId="0">'[26]Func Study'!#REF!</definedName>
    <definedName name="UAcctdfat">'[26]Func Study'!#REF!</definedName>
    <definedName name="UAcctds0">'[26]Func Study'!$AB$1790</definedName>
    <definedName name="UACCTECDDGP">'[26]Func Study'!$AB$687</definedName>
    <definedName name="UACCTECDMC">'[26]Func Study'!$AB$689</definedName>
    <definedName name="UACCTECDS">'[26]Func Study'!$AB$691</definedName>
    <definedName name="UACCTECDSG1">'[26]Func Study'!$AB$688</definedName>
    <definedName name="UACCTECDSG2">'[26]Func Study'!$AB$690</definedName>
    <definedName name="UACCTECDSG3">'[26]Func Study'!$AB$692</definedName>
    <definedName name="UAcctfit">'[26]Func Study'!$AB$1395</definedName>
    <definedName name="UAcctg00">'[26]Func Study'!$AB$1947</definedName>
    <definedName name="UAccth00">'[26]Func Study'!$AB$1545</definedName>
    <definedName name="UAccti00">'[26]Func Study'!$AB$1993</definedName>
    <definedName name="UAcctn00">'[26]Func Study'!$AB$1496</definedName>
    <definedName name="UAccto00">'[26]Func Study'!$AB$1606</definedName>
    <definedName name="UAcctowc">'[26]Func Study'!$AB$2149</definedName>
    <definedName name="UACCTOWCSSECH">'[26]Func Study'!$AB$2148</definedName>
    <definedName name="UAccts00">'[26]Func Study'!$AB$1455</definedName>
    <definedName name="UAcctsttax">'[26]Func Study'!$AB$1377</definedName>
    <definedName name="UAcctt00">'[26]Func Study'!$AB$1682</definedName>
    <definedName name="UBakerAvail" localSheetId="5">#REF!</definedName>
    <definedName name="UBakerAvail" localSheetId="9">#REF!</definedName>
    <definedName name="UBakerAvail" localSheetId="10">#REF!</definedName>
    <definedName name="UBakerAvail" localSheetId="0">#REF!</definedName>
    <definedName name="UBakerAvail">#REF!</definedName>
    <definedName name="UG">[10]CLASSIFIERS!$A$9:$IV$9</definedName>
    <definedName name="UG_NCP">[10]EXTERNAL!$A$82:$IV$84</definedName>
    <definedName name="UG_TFMR">[10]EXTERNAL!$A$103:$IV$105</definedName>
    <definedName name="UG_TFMRC">[10]EXTERNAL!$A$100:$IV$102</definedName>
    <definedName name="UNBILLED">[10]EXTERNAL!$A$64:$IV$66</definedName>
    <definedName name="UNBILREV" localSheetId="0">#REF!</definedName>
    <definedName name="UNBILREV">#REF!</definedName>
    <definedName name="UncollectibleAccounts">[32]Variables!$D$25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 localSheetId="5">#REF!</definedName>
    <definedName name="UNITCOMPARE" localSheetId="9">#REF!</definedName>
    <definedName name="UNITCOMPARE" localSheetId="10">#REF!</definedName>
    <definedName name="UNITCOMPARE" localSheetId="0">#REF!</definedName>
    <definedName name="UNITCOMPARE">#REF!</definedName>
    <definedName name="UNITCOSTS" localSheetId="5">#REF!</definedName>
    <definedName name="UNITCOSTS" localSheetId="9">#REF!</definedName>
    <definedName name="UNITCOSTS" localSheetId="10">#REF!</definedName>
    <definedName name="UNITCOSTS" localSheetId="0">#REF!</definedName>
    <definedName name="UNITCOSTS">#REF!</definedName>
    <definedName name="UTG" localSheetId="5">#REF!</definedName>
    <definedName name="UTG" localSheetId="9">#REF!</definedName>
    <definedName name="UTG" localSheetId="10">#REF!</definedName>
    <definedName name="UTG" localSheetId="0">#REF!</definedName>
    <definedName name="UTG">#REF!</definedName>
    <definedName name="UtGrossReceipts">[32]Variables!$D$29</definedName>
    <definedName name="UTN" localSheetId="5">#REF!</definedName>
    <definedName name="UTN" localSheetId="9">#REF!</definedName>
    <definedName name="UTN" localSheetId="10">#REF!</definedName>
    <definedName name="UTN" localSheetId="0">#REF!</definedName>
    <definedName name="UTN">#REF!</definedName>
    <definedName name="v" localSheetId="5" hidden="1">{#N/A,#N/A,FALSE,"Coversheet";#N/A,#N/A,FALSE,"QA"}</definedName>
    <definedName name="v" localSheetId="9" hidden="1">{#N/A,#N/A,FALSE,"Coversheet";#N/A,#N/A,FALSE,"QA"}</definedName>
    <definedName name="v" localSheetId="6" hidden="1">{#N/A,#N/A,FALSE,"Coversheet";#N/A,#N/A,FALSE,"QA"}</definedName>
    <definedName name="v" localSheetId="10" hidden="1">{#N/A,#N/A,FALSE,"Coversheet";#N/A,#N/A,FALSE,"QA"}</definedName>
    <definedName name="v" localSheetId="16" hidden="1">{#N/A,#N/A,FALSE,"Coversheet";#N/A,#N/A,FALSE,"QA"}</definedName>
    <definedName name="v" localSheetId="15" hidden="1">{#N/A,#N/A,FALSE,"Coversheet";#N/A,#N/A,FALSE,"QA"}</definedName>
    <definedName name="v" localSheetId="18" hidden="1">{#N/A,#N/A,FALSE,"Coversheet";#N/A,#N/A,FALSE,"QA"}</definedName>
    <definedName name="v" localSheetId="17" hidden="1">{#N/A,#N/A,FALSE,"Coversheet";#N/A,#N/A,FALSE,"QA"}</definedName>
    <definedName name="v" localSheetId="2" hidden="1">{#N/A,#N/A,FALSE,"Coversheet";#N/A,#N/A,FALSE,"QA"}</definedName>
    <definedName name="v" hidden="1">{#N/A,#N/A,FALSE,"Coversheet";#N/A,#N/A,FALSE,"QA"}</definedName>
    <definedName name="ValidAccount">[29]Variables!$AK$43:$AK$369</definedName>
    <definedName name="Value" localSheetId="5" hidden="1">{#N/A,#N/A,FALSE,"Summ";#N/A,#N/A,FALSE,"General"}</definedName>
    <definedName name="Value" localSheetId="9" hidden="1">{#N/A,#N/A,FALSE,"Summ";#N/A,#N/A,FALSE,"General"}</definedName>
    <definedName name="Value" localSheetId="6" hidden="1">{#N/A,#N/A,FALSE,"Summ";#N/A,#N/A,FALSE,"General"}</definedName>
    <definedName name="Value" localSheetId="10" hidden="1">{#N/A,#N/A,FALSE,"Summ";#N/A,#N/A,FALSE,"General"}</definedName>
    <definedName name="Value" localSheetId="16" hidden="1">{#N/A,#N/A,FALSE,"Summ";#N/A,#N/A,FALSE,"General"}</definedName>
    <definedName name="Value" localSheetId="15" hidden="1">{#N/A,#N/A,FALSE,"Summ";#N/A,#N/A,FALSE,"General"}</definedName>
    <definedName name="Value" localSheetId="18" hidden="1">{#N/A,#N/A,FALSE,"Summ";#N/A,#N/A,FALSE,"General"}</definedName>
    <definedName name="Value" localSheetId="17" hidden="1">{#N/A,#N/A,FALSE,"Summ";#N/A,#N/A,FALSE,"General"}</definedName>
    <definedName name="Value" localSheetId="2" hidden="1">{#N/A,#N/A,FALSE,"Summ";#N/A,#N/A,FALSE,"General"}</definedName>
    <definedName name="Value" hidden="1">{#N/A,#N/A,FALSE,"Summ";#N/A,#N/A,FALSE,"General"}</definedName>
    <definedName name="Values_Entered" localSheetId="5">IF(Loan_Amount*Interest_Rate*Loan_Years*Loan_Start&gt;0,1,0)</definedName>
    <definedName name="Values_Entered" localSheetId="9">IF(Loan_Amount*Interest_Rate*Loan_Years*Loan_Start&gt;0,1,0)</definedName>
    <definedName name="Values_Entered" localSheetId="10">IF(Loan_Amount*Interest_Rate*Loan_Years*Loan_Start&gt;0,1,0)</definedName>
    <definedName name="Values_Entered" localSheetId="16">IF(Loan_Amount*Interest_Rate*Loan_Years*Loan_Start&gt;0,1,0)</definedName>
    <definedName name="Values_Entered" localSheetId="15">IF(Loan_Amount*Interest_Rate*Loan_Years*Loan_Start&gt;0,1,0)</definedName>
    <definedName name="Values_Entered" localSheetId="18">IF(Loan_Amount*Interest_Rate*Loan_Years*Loan_Start&gt;0,1,0)</definedName>
    <definedName name="Values_Entered" localSheetId="17">IF(Loan_Amount*Interest_Rate*Loan_Years*Loan_Start&gt;0,1,0)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VAR" localSheetId="0">[34]Backup!#REF!</definedName>
    <definedName name="VAR">[34]Backup!#REF!</definedName>
    <definedName name="VARIABLE" localSheetId="0">[72]Summary!#REF!</definedName>
    <definedName name="VARIABLE">[72]Summary!#REF!</definedName>
    <definedName name="vartrans" localSheetId="5">#REF!</definedName>
    <definedName name="vartrans" localSheetId="9">#REF!</definedName>
    <definedName name="vartrans" localSheetId="10">#REF!</definedName>
    <definedName name="vartrans" localSheetId="0">#REF!</definedName>
    <definedName name="vartrans">#REF!</definedName>
    <definedName name="VOMEsc">[30]Assumptions!$C$21</definedName>
    <definedName name="VOUCHER" localSheetId="0">#REF!</definedName>
    <definedName name="VOUCHER">#REF!</definedName>
    <definedName name="w" localSheetId="5" hidden="1">{#N/A,#N/A,FALSE,"Schedule F";#N/A,#N/A,FALSE,"Schedule G"}</definedName>
    <definedName name="w" localSheetId="9" hidden="1">{#N/A,#N/A,FALSE,"Schedule F";#N/A,#N/A,FALSE,"Schedule G"}</definedName>
    <definedName name="w" localSheetId="6" hidden="1">{#N/A,#N/A,FALSE,"Schedule F";#N/A,#N/A,FALSE,"Schedule G"}</definedName>
    <definedName name="w" localSheetId="10" hidden="1">{#N/A,#N/A,FALSE,"Schedule F";#N/A,#N/A,FALSE,"Schedule G"}</definedName>
    <definedName name="w" localSheetId="16" hidden="1">{#N/A,#N/A,FALSE,"Schedule F";#N/A,#N/A,FALSE,"Schedule G"}</definedName>
    <definedName name="w" localSheetId="15" hidden="1">{#N/A,#N/A,FALSE,"Schedule F";#N/A,#N/A,FALSE,"Schedule G"}</definedName>
    <definedName name="w" localSheetId="18" hidden="1">{#N/A,#N/A,FALSE,"Schedule F";#N/A,#N/A,FALSE,"Schedule G"}</definedName>
    <definedName name="w" localSheetId="17" hidden="1">{#N/A,#N/A,FALSE,"Schedule F";#N/A,#N/A,FALSE,"Schedule G"}</definedName>
    <definedName name="w" localSheetId="2" hidden="1">{#N/A,#N/A,FALSE,"Schedule F";#N/A,#N/A,FALSE,"Schedule G"}</definedName>
    <definedName name="w" hidden="1">{#N/A,#N/A,FALSE,"Schedule F";#N/A,#N/A,FALSE,"Schedule G"}</definedName>
    <definedName name="WACC">[30]Assumptions!$I$61</definedName>
    <definedName name="WAGES" localSheetId="5">[19]model!#REF!</definedName>
    <definedName name="WAGES" localSheetId="9">[19]model!#REF!</definedName>
    <definedName name="WAGES" localSheetId="10">[38]model!#REF!</definedName>
    <definedName name="WAGES" localSheetId="0">[19]model!#REF!</definedName>
    <definedName name="WAGES">[19]model!#REF!</definedName>
    <definedName name="WaRevenueTax">[32]Variables!$D$27</definedName>
    <definedName name="warrantyOM" localSheetId="5">#REF!</definedName>
    <definedName name="warrantyOM" localSheetId="9">#REF!</definedName>
    <definedName name="warrantyOM" localSheetId="10">#REF!</definedName>
    <definedName name="warrantyOM" localSheetId="0">#REF!</definedName>
    <definedName name="warrantyOM">#REF!</definedName>
    <definedName name="we" localSheetId="5" hidden="1">{#N/A,#N/A,FALSE,"Pg 6b CustCount_Gas";#N/A,#N/A,FALSE,"QA";#N/A,#N/A,FALSE,"Report";#N/A,#N/A,FALSE,"forecast"}</definedName>
    <definedName name="we" localSheetId="9" hidden="1">{#N/A,#N/A,FALSE,"Pg 6b CustCount_Gas";#N/A,#N/A,FALSE,"QA";#N/A,#N/A,FALSE,"Report";#N/A,#N/A,FALSE,"forecast"}</definedName>
    <definedName name="we" localSheetId="6" hidden="1">{#N/A,#N/A,FALSE,"Pg 6b CustCount_Gas";#N/A,#N/A,FALSE,"QA";#N/A,#N/A,FALSE,"Report";#N/A,#N/A,FALSE,"forecast"}</definedName>
    <definedName name="we" localSheetId="10" hidden="1">{#N/A,#N/A,FALSE,"Pg 6b CustCount_Gas";#N/A,#N/A,FALSE,"QA";#N/A,#N/A,FALSE,"Report";#N/A,#N/A,FALSE,"forecast"}</definedName>
    <definedName name="we" localSheetId="13" hidden="1">{#N/A,#N/A,FALSE,"Pg 6b CustCount_Gas";#N/A,#N/A,FALSE,"QA";#N/A,#N/A,FALSE,"Report";#N/A,#N/A,FALSE,"forecast"}</definedName>
    <definedName name="we" localSheetId="14" hidden="1">{#N/A,#N/A,FALSE,"Pg 6b CustCount_Gas";#N/A,#N/A,FALSE,"QA";#N/A,#N/A,FALSE,"Report";#N/A,#N/A,FALSE,"forecast"}</definedName>
    <definedName name="we" localSheetId="16" hidden="1">{#N/A,#N/A,FALSE,"Pg 6b CustCount_Gas";#N/A,#N/A,FALSE,"QA";#N/A,#N/A,FALSE,"Report";#N/A,#N/A,FALSE,"forecast"}</definedName>
    <definedName name="we" localSheetId="15" hidden="1">{#N/A,#N/A,FALSE,"Pg 6b CustCount_Gas";#N/A,#N/A,FALSE,"QA";#N/A,#N/A,FALSE,"Report";#N/A,#N/A,FALSE,"forecast"}</definedName>
    <definedName name="we" localSheetId="18" hidden="1">{#N/A,#N/A,FALSE,"Pg 6b CustCount_Gas";#N/A,#N/A,FALSE,"QA";#N/A,#N/A,FALSE,"Report";#N/A,#N/A,FALSE,"forecast"}</definedName>
    <definedName name="we" localSheetId="17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0">#REF!</definedName>
    <definedName name="WEATHER">#REF!</definedName>
    <definedName name="WEATHRNORM" localSheetId="0">#REF!</definedName>
    <definedName name="WEATHRNORM">#REF!</definedName>
    <definedName name="WH" localSheetId="5" hidden="1">{#N/A,#N/A,FALSE,"Coversheet";#N/A,#N/A,FALSE,"QA"}</definedName>
    <definedName name="WH" localSheetId="9" hidden="1">{#N/A,#N/A,FALSE,"Coversheet";#N/A,#N/A,FALSE,"QA"}</definedName>
    <definedName name="WH" localSheetId="6" hidden="1">{#N/A,#N/A,FALSE,"Coversheet";#N/A,#N/A,FALSE,"QA"}</definedName>
    <definedName name="WH" localSheetId="10" hidden="1">{#N/A,#N/A,FALSE,"Coversheet";#N/A,#N/A,FALSE,"QA"}</definedName>
    <definedName name="WH" localSheetId="16" hidden="1">{#N/A,#N/A,FALSE,"Coversheet";#N/A,#N/A,FALSE,"QA"}</definedName>
    <definedName name="WH" localSheetId="15" hidden="1">{#N/A,#N/A,FALSE,"Coversheet";#N/A,#N/A,FALSE,"QA"}</definedName>
    <definedName name="WH" localSheetId="18" hidden="1">{#N/A,#N/A,FALSE,"Coversheet";#N/A,#N/A,FALSE,"QA"}</definedName>
    <definedName name="WH" localSheetId="17" hidden="1">{#N/A,#N/A,FALSE,"Coversheet";#N/A,#N/A,FALSE,"QA"}</definedName>
    <definedName name="WH" localSheetId="2" hidden="1">{#N/A,#N/A,FALSE,"Coversheet";#N/A,#N/A,FALSE,"QA"}</definedName>
    <definedName name="WH" hidden="1">{#N/A,#N/A,FALSE,"Coversheet";#N/A,#N/A,FALSE,"QA"}</definedName>
    <definedName name="whorn_db" localSheetId="5">#REF!</definedName>
    <definedName name="whorn_db" localSheetId="9">#REF!</definedName>
    <definedName name="whorn_db" localSheetId="10">#REF!</definedName>
    <definedName name="whorn_db" localSheetId="0">#REF!</definedName>
    <definedName name="whorn_db">#REF!</definedName>
    <definedName name="WIDTH" localSheetId="0">#REF!</definedName>
    <definedName name="WIDTH">#REF!</definedName>
    <definedName name="WindDate" localSheetId="5">'[55]Dispatch Cases'!#REF!</definedName>
    <definedName name="WindDate" localSheetId="9">'[55]Dispatch Cases'!#REF!</definedName>
    <definedName name="WindDate" localSheetId="10">'[56]Dispatch Cases'!#REF!</definedName>
    <definedName name="WindDate" localSheetId="0">'[55]Dispatch Cases'!#REF!</definedName>
    <definedName name="WindDate">'[55]Dispatch Cases'!#REF!</definedName>
    <definedName name="WINTER" localSheetId="5">[98]Bremerton!#REF!</definedName>
    <definedName name="WINTER" localSheetId="9">[98]Bremerton!#REF!</definedName>
    <definedName name="Winter" localSheetId="16">'[110]Input Tab'!$B$11</definedName>
    <definedName name="Winter" localSheetId="15">'[110]Input Tab'!$B$11</definedName>
    <definedName name="Winter" localSheetId="18">'[110]Input Tab'!$B$11</definedName>
    <definedName name="Winter" localSheetId="17">'[110]Input Tab'!$B$11</definedName>
    <definedName name="WINTER" localSheetId="0">[98]Bremerton!#REF!</definedName>
    <definedName name="WINTER">[98]Bremerton!#REF!</definedName>
    <definedName name="WinterPeak">'[111]Load Data'!$D$9:$H$12,'[111]Load Data'!$D$20:$H$22</definedName>
    <definedName name="WORK1" localSheetId="0">#REF!</definedName>
    <definedName name="WORK1">#REF!</definedName>
    <definedName name="WORK2" localSheetId="0">#REF!</definedName>
    <definedName name="WORK2">#REF!</definedName>
    <definedName name="WORK3" localSheetId="0">#REF!</definedName>
    <definedName name="WORK3">#REF!</definedName>
    <definedName name="WORKSHTS" localSheetId="5">'[2]Sched 46'!#REF!</definedName>
    <definedName name="WORKSHTS" localSheetId="9">'[2]Sched 46'!#REF!</definedName>
    <definedName name="WORKSHTS" localSheetId="0">'[2]Sched 46'!#REF!</definedName>
    <definedName name="WORKSHTS">'[2]Sched 46'!#REF!</definedName>
    <definedName name="WRKCAP" localSheetId="9">[19]model!#REF!</definedName>
    <definedName name="WRKCAP" localSheetId="10">[38]model!#REF!</definedName>
    <definedName name="WRKCAP" localSheetId="0">[19]model!#REF!</definedName>
    <definedName name="WRKCAP">[19]model!#REF!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9" hidden="1">{#N/A,#N/A,FALSE,"Drill Sites";"WP 212",#N/A,FALSE,"MWAG EOR";"WP 213",#N/A,FALSE,"MWAG EOR";#N/A,#N/A,FALSE,"Misc. Facility";#N/A,#N/A,FALSE,"WWTP"}</definedName>
    <definedName name="wrn.1._.Bi._.Monthly._.CR." localSheetId="6" hidden="1">{#N/A,#N/A,FALSE,"Drill Sites";"WP 212",#N/A,FALSE,"MWAG EOR";"WP 213",#N/A,FALSE,"MWAG EOR";#N/A,#N/A,FALSE,"Misc. Facility";#N/A,#N/A,FALSE,"WWTP"}</definedName>
    <definedName name="wrn.1._.Bi._.Monthly._.CR." localSheetId="10" hidden="1">{#N/A,#N/A,FALSE,"Drill Sites";"WP 212",#N/A,FALSE,"MWAG EOR";"WP 213",#N/A,FALSE,"MWAG EOR";#N/A,#N/A,FALSE,"Misc. Facility";#N/A,#N/A,FALSE,"WWTP"}</definedName>
    <definedName name="wrn.1._.Bi._.Monthly._.CR." localSheetId="16" hidden="1">{#N/A,#N/A,FALSE,"Drill Sites";"WP 212",#N/A,FALSE,"MWAG EOR";"WP 213",#N/A,FALSE,"MWAG EOR";#N/A,#N/A,FALSE,"Misc. Facility";#N/A,#N/A,FALSE,"WWTP"}</definedName>
    <definedName name="wrn.1._.Bi._.Monthly._.CR." localSheetId="15" hidden="1">{#N/A,#N/A,FALSE,"Drill Sites";"WP 212",#N/A,FALSE,"MWAG EOR";"WP 213",#N/A,FALSE,"MWAG EOR";#N/A,#N/A,FALSE,"Misc. Facility";#N/A,#N/A,FALSE,"WWTP"}</definedName>
    <definedName name="wrn.1._.Bi._.Monthly._.CR." localSheetId="18" hidden="1">{#N/A,#N/A,FALSE,"Drill Sites";"WP 212",#N/A,FALSE,"MWAG EOR";"WP 213",#N/A,FALSE,"MWAG EOR";#N/A,#N/A,FALSE,"Misc. Facility";#N/A,#N/A,FALSE,"WWTP"}</definedName>
    <definedName name="wrn.1._.Bi._.Monthly._.CR." localSheetId="17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9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6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8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5" hidden="1">{#N/A,#N/A,FALSE,"CRPT";#N/A,#N/A,FALSE,"TREND";#N/A,#N/A,FALSE,"%Curve"}</definedName>
    <definedName name="wrn.AAI." localSheetId="9" hidden="1">{#N/A,#N/A,FALSE,"CRPT";#N/A,#N/A,FALSE,"TREND";#N/A,#N/A,FALSE,"%Curve"}</definedName>
    <definedName name="wrn.AAI." localSheetId="6" hidden="1">{#N/A,#N/A,FALSE,"CRPT";#N/A,#N/A,FALSE,"TREND";#N/A,#N/A,FALSE,"%Curve"}</definedName>
    <definedName name="wrn.AAI." localSheetId="10" hidden="1">{#N/A,#N/A,FALSE,"CRPT";#N/A,#N/A,FALSE,"TREND";#N/A,#N/A,FALSE,"%Curve"}</definedName>
    <definedName name="wrn.AAI." localSheetId="16" hidden="1">{#N/A,#N/A,FALSE,"CRPT";#N/A,#N/A,FALSE,"TREND";#N/A,#N/A,FALSE,"%Curve"}</definedName>
    <definedName name="wrn.AAI." localSheetId="15" hidden="1">{#N/A,#N/A,FALSE,"CRPT";#N/A,#N/A,FALSE,"TREND";#N/A,#N/A,FALSE,"%Curve"}</definedName>
    <definedName name="wrn.AAI." localSheetId="18" hidden="1">{#N/A,#N/A,FALSE,"CRPT";#N/A,#N/A,FALSE,"TREND";#N/A,#N/A,FALSE,"%Curve"}</definedName>
    <definedName name="wrn.AAI." localSheetId="17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5" hidden="1">{#N/A,#N/A,FALSE,"CRPT";#N/A,#N/A,FALSE,"TREND";#N/A,#N/A,FALSE,"% CURVE"}</definedName>
    <definedName name="wrn.AAI._.Report." localSheetId="9" hidden="1">{#N/A,#N/A,FALSE,"CRPT";#N/A,#N/A,FALSE,"TREND";#N/A,#N/A,FALSE,"% CURVE"}</definedName>
    <definedName name="wrn.AAI._.Report." localSheetId="6" hidden="1">{#N/A,#N/A,FALSE,"CRPT";#N/A,#N/A,FALSE,"TREND";#N/A,#N/A,FALSE,"% CURVE"}</definedName>
    <definedName name="wrn.AAI._.Report." localSheetId="10" hidden="1">{#N/A,#N/A,FALSE,"CRPT";#N/A,#N/A,FALSE,"TREND";#N/A,#N/A,FALSE,"% CURVE"}</definedName>
    <definedName name="wrn.AAI._.Report." localSheetId="16" hidden="1">{#N/A,#N/A,FALSE,"CRPT";#N/A,#N/A,FALSE,"TREND";#N/A,#N/A,FALSE,"% CURVE"}</definedName>
    <definedName name="wrn.AAI._.Report." localSheetId="15" hidden="1">{#N/A,#N/A,FALSE,"CRPT";#N/A,#N/A,FALSE,"TREND";#N/A,#N/A,FALSE,"% CURVE"}</definedName>
    <definedName name="wrn.AAI._.Report." localSheetId="18" hidden="1">{#N/A,#N/A,FALSE,"CRPT";#N/A,#N/A,FALSE,"TREND";#N/A,#N/A,FALSE,"% CURVE"}</definedName>
    <definedName name="wrn.AAI._.Report." localSheetId="17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9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6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localSheetId="10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16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5" hidden="1">{#N/A,#N/A,FALSE,"schA"}</definedName>
    <definedName name="wrn.ECR." localSheetId="9" hidden="1">{#N/A,#N/A,FALSE,"schA"}</definedName>
    <definedName name="wrn.ECR." localSheetId="6" hidden="1">{#N/A,#N/A,FALSE,"schA"}</definedName>
    <definedName name="wrn.ECR." localSheetId="10" hidden="1">{#N/A,#N/A,FALSE,"schA"}</definedName>
    <definedName name="wrn.ECR." localSheetId="16" hidden="1">{#N/A,#N/A,FALSE,"schA"}</definedName>
    <definedName name="wrn.ECR." localSheetId="15" hidden="1">{#N/A,#N/A,FALSE,"schA"}</definedName>
    <definedName name="wrn.ECR." localSheetId="18" hidden="1">{#N/A,#N/A,FALSE,"schA"}</definedName>
    <definedName name="wrn.ECR." localSheetId="17" hidden="1">{#N/A,#N/A,FALSE,"schA"}</definedName>
    <definedName name="wrn.ECR." localSheetId="2" hidden="1">{#N/A,#N/A,FALSE,"schA"}</definedName>
    <definedName name="wrn.ECR." hidden="1">{#N/A,#N/A,FALSE,"schA"}</definedName>
    <definedName name="wrn.ESTIMATE." localSheetId="5" hidden="1">{#N/A,#N/A,FALSE,"CESTSUM";#N/A,#N/A,FALSE,"est sum A";#N/A,#N/A,FALSE,"est detail A"}</definedName>
    <definedName name="wrn.ESTIMATE." localSheetId="9" hidden="1">{#N/A,#N/A,FALSE,"CESTSUM";#N/A,#N/A,FALSE,"est sum A";#N/A,#N/A,FALSE,"est detail A"}</definedName>
    <definedName name="wrn.ESTIMATE." localSheetId="6" hidden="1">{#N/A,#N/A,FALSE,"CESTSUM";#N/A,#N/A,FALSE,"est sum A";#N/A,#N/A,FALSE,"est detail A"}</definedName>
    <definedName name="wrn.ESTIMATE." localSheetId="10" hidden="1">{#N/A,#N/A,FALSE,"CESTSUM";#N/A,#N/A,FALSE,"est sum A";#N/A,#N/A,FALSE,"est detail A"}</definedName>
    <definedName name="wrn.ESTIMATE." localSheetId="16" hidden="1">{#N/A,#N/A,FALSE,"CESTSUM";#N/A,#N/A,FALSE,"est sum A";#N/A,#N/A,FALSE,"est detail A"}</definedName>
    <definedName name="wrn.ESTIMATE." localSheetId="15" hidden="1">{#N/A,#N/A,FALSE,"CESTSUM";#N/A,#N/A,FALSE,"est sum A";#N/A,#N/A,FALSE,"est detail A"}</definedName>
    <definedName name="wrn.ESTIMATE." localSheetId="18" hidden="1">{#N/A,#N/A,FALSE,"CESTSUM";#N/A,#N/A,FALSE,"est sum A";#N/A,#N/A,FALSE,"est detail A"}</definedName>
    <definedName name="wrn.ESTIMATE." localSheetId="17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5" hidden="1">{#N/A,#N/A,TRUE,"CoverPage";#N/A,#N/A,TRUE,"Gas";#N/A,#N/A,TRUE,"Power";#N/A,#N/A,TRUE,"Historical DJ Mthly Prices"}</definedName>
    <definedName name="wrn.Fundamental." localSheetId="9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10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localSheetId="16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17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localSheetId="9" hidden="1">{#N/A,#N/A,TRUE,"CoverPage";#N/A,#N/A,TRUE,"Gas";#N/A,#N/A,TRUE,"Power";#N/A,#N/A,TRUE,"Historical DJ Mthly Prices"}</definedName>
    <definedName name="wrn.Fundamental2" localSheetId="6" hidden="1">{#N/A,#N/A,TRUE,"CoverPage";#N/A,#N/A,TRUE,"Gas";#N/A,#N/A,TRUE,"Power";#N/A,#N/A,TRUE,"Historical DJ Mthly Prices"}</definedName>
    <definedName name="wrn.Fundamental2" localSheetId="10" hidden="1">{#N/A,#N/A,TRUE,"CoverPage";#N/A,#N/A,TRUE,"Gas";#N/A,#N/A,TRUE,"Power";#N/A,#N/A,TRUE,"Historical DJ Mthly Prices"}</definedName>
    <definedName name="wrn.Fundamental2" localSheetId="16" hidden="1">{#N/A,#N/A,TRUE,"CoverPage";#N/A,#N/A,TRUE,"Gas";#N/A,#N/A,TRUE,"Power";#N/A,#N/A,TRUE,"Historical DJ Mthly Prices"}</definedName>
    <definedName name="wrn.Fundamental2" localSheetId="15" hidden="1">{#N/A,#N/A,TRUE,"CoverPage";#N/A,#N/A,TRUE,"Gas";#N/A,#N/A,TRUE,"Power";#N/A,#N/A,TRUE,"Historical DJ Mthly Prices"}</definedName>
    <definedName name="wrn.Fundamental2" localSheetId="18" hidden="1">{#N/A,#N/A,TRUE,"CoverPage";#N/A,#N/A,TRUE,"Gas";#N/A,#N/A,TRUE,"Power";#N/A,#N/A,TRUE,"Historical DJ Mthly Prices"}</definedName>
    <definedName name="wrn.Fundamental2" localSheetId="17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5" hidden="1">{#N/A,#N/A,FALSE,"SUMMARY";#N/A,#N/A,FALSE,"AE7616";#N/A,#N/A,FALSE,"AE7617";#N/A,#N/A,FALSE,"AE7618";#N/A,#N/A,FALSE,"AE7619"}</definedName>
    <definedName name="wrn.IEO." localSheetId="9" hidden="1">{#N/A,#N/A,FALSE,"SUMMARY";#N/A,#N/A,FALSE,"AE7616";#N/A,#N/A,FALSE,"AE7617";#N/A,#N/A,FALSE,"AE7618";#N/A,#N/A,FALSE,"AE7619"}</definedName>
    <definedName name="wrn.IEO." localSheetId="6" hidden="1">{#N/A,#N/A,FALSE,"SUMMARY";#N/A,#N/A,FALSE,"AE7616";#N/A,#N/A,FALSE,"AE7617";#N/A,#N/A,FALSE,"AE7618";#N/A,#N/A,FALSE,"AE7619"}</definedName>
    <definedName name="wrn.IEO." localSheetId="10" hidden="1">{#N/A,#N/A,FALSE,"SUMMARY";#N/A,#N/A,FALSE,"AE7616";#N/A,#N/A,FALSE,"AE7617";#N/A,#N/A,FALSE,"AE7618";#N/A,#N/A,FALSE,"AE7619"}</definedName>
    <definedName name="wrn.IEO." localSheetId="16" hidden="1">{#N/A,#N/A,FALSE,"SUMMARY";#N/A,#N/A,FALSE,"AE7616";#N/A,#N/A,FALSE,"AE7617";#N/A,#N/A,FALSE,"AE7618";#N/A,#N/A,FALSE,"AE7619"}</definedName>
    <definedName name="wrn.IEO." localSheetId="15" hidden="1">{#N/A,#N/A,FALSE,"SUMMARY";#N/A,#N/A,FALSE,"AE7616";#N/A,#N/A,FALSE,"AE7617";#N/A,#N/A,FALSE,"AE7618";#N/A,#N/A,FALSE,"AE7619"}</definedName>
    <definedName name="wrn.IEO." localSheetId="18" hidden="1">{#N/A,#N/A,FALSE,"SUMMARY";#N/A,#N/A,FALSE,"AE7616";#N/A,#N/A,FALSE,"AE7617";#N/A,#N/A,FALSE,"AE7618";#N/A,#N/A,FALSE,"AE7619"}</definedName>
    <definedName name="wrn.IEO." localSheetId="17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5" hidden="1">{#N/A,#N/A,FALSE,"Coversheet";#N/A,#N/A,FALSE,"QA"}</definedName>
    <definedName name="wrn.Incentive._.Overhead." localSheetId="9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10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14" hidden="1">{#N/A,#N/A,FALSE,"Coversheet";#N/A,#N/A,FALSE,"QA"}</definedName>
    <definedName name="wrn.Incentive._.Overhead." localSheetId="16" hidden="1">{#N/A,#N/A,FALSE,"Coversheet";#N/A,#N/A,FALSE,"QA"}</definedName>
    <definedName name="wrn.Incentive._.Overhead." localSheetId="15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17" hidden="1">{#N/A,#N/A,FALSE,"Coversheet";#N/A,#N/A,FALSE,"QA"}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mit_reports." localSheetId="5" hidden="1">{#N/A,#N/A,FALSE,"Schedule F";#N/A,#N/A,FALSE,"Schedule G"}</definedName>
    <definedName name="wrn.limit_reports." localSheetId="9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10" hidden="1">{#N/A,#N/A,FALSE,"Schedule F";#N/A,#N/A,FALSE,"Schedule G"}</definedName>
    <definedName name="wrn.limit_reports." localSheetId="13" hidden="1">{#N/A,#N/A,FALSE,"Schedule F";#N/A,#N/A,FALSE,"Schedule G"}</definedName>
    <definedName name="wrn.limit_reports." localSheetId="14" hidden="1">{#N/A,#N/A,FALSE,"Schedule F";#N/A,#N/A,FALSE,"Schedule G"}</definedName>
    <definedName name="wrn.limit_reports." localSheetId="16" hidden="1">{#N/A,#N/A,FALSE,"Schedule F";#N/A,#N/A,FALSE,"Schedule G"}</definedName>
    <definedName name="wrn.limit_reports." localSheetId="15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17" hidden="1">{#N/A,#N/A,FALSE,"Schedule F";#N/A,#N/A,FALSE,"Schedule G"}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5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10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localSheetId="16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16" hidden="1">{#N/A,#N/A,FALSE,"Loans";#N/A,#N/A,FALSE,"Program Costs";#N/A,#N/A,FALSE,"Measures";#N/A,#N/A,FALSE,"Net Lost Rev";#N/A,#N/A,FALSE,"Incentive"}</definedName>
    <definedName name="wrn.OR._.Carrying._.Charge._.JV." localSheetId="15" hidden="1">{#N/A,#N/A,FALSE,"Loans";#N/A,#N/A,FALSE,"Program Costs";#N/A,#N/A,FALSE,"Measures";#N/A,#N/A,FALSE,"Net Lost Rev";#N/A,#N/A,FALSE,"Incentive"}</definedName>
    <definedName name="wrn.OR._.Carrying._.Charge._.JV." localSheetId="18" hidden="1">{#N/A,#N/A,FALSE,"Loans";#N/A,#N/A,FALSE,"Program Costs";#N/A,#N/A,FALSE,"Measures";#N/A,#N/A,FALSE,"Net Lost Rev";#N/A,#N/A,FALSE,"Incentive"}</definedName>
    <definedName name="wrn.OR._.Carrying._.Charge._.JV." localSheetId="17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16" hidden="1">{#N/A,#N/A,FALSE,"Loans";#N/A,#N/A,FALSE,"Program Costs";#N/A,#N/A,FALSE,"Measures";#N/A,#N/A,FALSE,"Net Lost Rev";#N/A,#N/A,FALSE,"Incentive"}</definedName>
    <definedName name="wrn.OR._.Carrying._.Charge._.JV.1" localSheetId="15" hidden="1">{#N/A,#N/A,FALSE,"Loans";#N/A,#N/A,FALSE,"Program Costs";#N/A,#N/A,FALSE,"Measures";#N/A,#N/A,FALSE,"Net Lost Rev";#N/A,#N/A,FALSE,"Incentive"}</definedName>
    <definedName name="wrn.OR._.Carrying._.Charge._.JV.1" localSheetId="18" hidden="1">{#N/A,#N/A,FALSE,"Loans";#N/A,#N/A,FALSE,"Program Costs";#N/A,#N/A,FALSE,"Measures";#N/A,#N/A,FALSE,"Net Lost Rev";#N/A,#N/A,FALSE,"Incentive"}</definedName>
    <definedName name="wrn.OR._.Carrying._.Charge._.JV.1" localSheetId="17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5" hidden="1">{#N/A,#N/A,FALSE,"BASE";#N/A,#N/A,FALSE,"LOOPS";#N/A,#N/A,FALSE,"PLC"}</definedName>
    <definedName name="wrn.Project._.Services." localSheetId="9" hidden="1">{#N/A,#N/A,FALSE,"BASE";#N/A,#N/A,FALSE,"LOOPS";#N/A,#N/A,FALSE,"PLC"}</definedName>
    <definedName name="wrn.Project._.Services." localSheetId="6" hidden="1">{#N/A,#N/A,FALSE,"BASE";#N/A,#N/A,FALSE,"LOOPS";#N/A,#N/A,FALSE,"PLC"}</definedName>
    <definedName name="wrn.Project._.Services." localSheetId="10" hidden="1">{#N/A,#N/A,FALSE,"BASE";#N/A,#N/A,FALSE,"LOOPS";#N/A,#N/A,FALSE,"PLC"}</definedName>
    <definedName name="wrn.Project._.Services." localSheetId="16" hidden="1">{#N/A,#N/A,FALSE,"BASE";#N/A,#N/A,FALSE,"LOOPS";#N/A,#N/A,FALSE,"PLC"}</definedName>
    <definedName name="wrn.Project._.Services." localSheetId="15" hidden="1">{#N/A,#N/A,FALSE,"BASE";#N/A,#N/A,FALSE,"LOOPS";#N/A,#N/A,FALSE,"PLC"}</definedName>
    <definedName name="wrn.Project._.Services." localSheetId="18" hidden="1">{#N/A,#N/A,FALSE,"BASE";#N/A,#N/A,FALSE,"LOOPS";#N/A,#N/A,FALSE,"PLC"}</definedName>
    <definedName name="wrn.Project._.Services." localSheetId="17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5" hidden="1">{#N/A,#N/A,FALSE,"7617 Fab";#N/A,#N/A,FALSE,"7617 NSK"}</definedName>
    <definedName name="wrn.SCHEDULE." localSheetId="9" hidden="1">{#N/A,#N/A,FALSE,"7617 Fab";#N/A,#N/A,FALSE,"7617 NSK"}</definedName>
    <definedName name="wrn.SCHEDULE." localSheetId="6" hidden="1">{#N/A,#N/A,FALSE,"7617 Fab";#N/A,#N/A,FALSE,"7617 NSK"}</definedName>
    <definedName name="wrn.SCHEDULE." localSheetId="10" hidden="1">{#N/A,#N/A,FALSE,"7617 Fab";#N/A,#N/A,FALSE,"7617 NSK"}</definedName>
    <definedName name="wrn.SCHEDULE." localSheetId="16" hidden="1">{#N/A,#N/A,FALSE,"7617 Fab";#N/A,#N/A,FALSE,"7617 NSK"}</definedName>
    <definedName name="wrn.SCHEDULE." localSheetId="15" hidden="1">{#N/A,#N/A,FALSE,"7617 Fab";#N/A,#N/A,FALSE,"7617 NSK"}</definedName>
    <definedName name="wrn.SCHEDULE." localSheetId="18" hidden="1">{#N/A,#N/A,FALSE,"7617 Fab";#N/A,#N/A,FALSE,"7617 NSK"}</definedName>
    <definedName name="wrn.SCHEDULE." localSheetId="17" hidden="1">{#N/A,#N/A,FALSE,"7617 Fab";#N/A,#N/A,FALSE,"7617 NSK"}</definedName>
    <definedName name="wrn.SCHEDULE." localSheetId="2" hidden="1">{#N/A,#N/A,FALSE,"7617 Fab";#N/A,#N/A,FALSE,"7617 NSK"}</definedName>
    <definedName name="wrn.SCHEDULE." hidden="1">{#N/A,#N/A,FALSE,"7617 Fab";#N/A,#N/A,FALSE,"7617 NSK"}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9" hidden="1">{#N/A,#N/A,FALSE,"SUMMARY";#N/A,#N/A,FALSE,"AE7616";#N/A,#N/A,FALSE,"AE7617";#N/A,#N/A,FALSE,"AE7618";#N/A,#N/A,FALSE,"AE7619";#N/A,#N/A,FALSE,"Target Materials"}</definedName>
    <definedName name="wrn.SLB." localSheetId="6" hidden="1">{#N/A,#N/A,FALSE,"SUMMARY";#N/A,#N/A,FALSE,"AE7616";#N/A,#N/A,FALSE,"AE7617";#N/A,#N/A,FALSE,"AE7618";#N/A,#N/A,FALSE,"AE7619";#N/A,#N/A,FALSE,"Target Materials"}</definedName>
    <definedName name="wrn.SLB." localSheetId="10" hidden="1">{#N/A,#N/A,FALSE,"SUMMARY";#N/A,#N/A,FALSE,"AE7616";#N/A,#N/A,FALSE,"AE7617";#N/A,#N/A,FALSE,"AE7618";#N/A,#N/A,FALSE,"AE7619";#N/A,#N/A,FALSE,"Target Materials"}</definedName>
    <definedName name="wrn.SLB." localSheetId="16" hidden="1">{#N/A,#N/A,FALSE,"SUMMARY";#N/A,#N/A,FALSE,"AE7616";#N/A,#N/A,FALSE,"AE7617";#N/A,#N/A,FALSE,"AE7618";#N/A,#N/A,FALSE,"AE7619";#N/A,#N/A,FALSE,"Target Materials"}</definedName>
    <definedName name="wrn.SLB." localSheetId="15" hidden="1">{#N/A,#N/A,FALSE,"SUMMARY";#N/A,#N/A,FALSE,"AE7616";#N/A,#N/A,FALSE,"AE7617";#N/A,#N/A,FALSE,"AE7618";#N/A,#N/A,FALSE,"AE7619";#N/A,#N/A,FALSE,"Target Materials"}</definedName>
    <definedName name="wrn.SLB." localSheetId="18" hidden="1">{#N/A,#N/A,FALSE,"SUMMARY";#N/A,#N/A,FALSE,"AE7616";#N/A,#N/A,FALSE,"AE7617";#N/A,#N/A,FALSE,"AE7618";#N/A,#N/A,FALSE,"AE7619";#N/A,#N/A,FALSE,"Target Materials"}</definedName>
    <definedName name="wrn.SLB." localSheetId="17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5" hidden="1">{#N/A,#N/A,FALSE,"2002 Small Tool OH";#N/A,#N/A,FALSE,"QA"}</definedName>
    <definedName name="wrn.Small._.Tools._.Overhead." localSheetId="9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localSheetId="10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localSheetId="16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17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ummary." localSheetId="5" hidden="1">{#N/A,#N/A,FALSE,"Summ";#N/A,#N/A,FALSE,"General"}</definedName>
    <definedName name="wrn.Summary." localSheetId="9" hidden="1">{#N/A,#N/A,FALSE,"Summ";#N/A,#N/A,FALSE,"General"}</definedName>
    <definedName name="wrn.Summary." localSheetId="6" hidden="1">{#N/A,#N/A,FALSE,"Summ";#N/A,#N/A,FALSE,"General"}</definedName>
    <definedName name="wrn.Summary." localSheetId="10" hidden="1">{#N/A,#N/A,FALSE,"Summ";#N/A,#N/A,FALSE,"General"}</definedName>
    <definedName name="wrn.Summary." localSheetId="16" hidden="1">{#N/A,#N/A,FALSE,"Summ";#N/A,#N/A,FALSE,"General"}</definedName>
    <definedName name="wrn.Summary." localSheetId="15" hidden="1">{#N/A,#N/A,FALSE,"Summ";#N/A,#N/A,FALSE,"General"}</definedName>
    <definedName name="wrn.Summary." localSheetId="18" hidden="1">{#N/A,#N/A,FALSE,"Summ";#N/A,#N/A,FALSE,"General"}</definedName>
    <definedName name="wrn.Summary." localSheetId="17" hidden="1">{#N/A,#N/A,FALSE,"Summ";#N/A,#N/A,FALSE,"General"}</definedName>
    <definedName name="wrn.Summary." localSheetId="2" hidden="1">{#N/A,#N/A,FALSE,"Summ";#N/A,#N/A,FALSE,"General"}</definedName>
    <definedName name="wrn.Summary." hidden="1">{#N/A,#N/A,FALSE,"Summ";#N/A,#N/A,FALSE,"General"}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9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5" hidden="1">{#N/A,#N/A,FALSE,"Expenditures";#N/A,#N/A,FALSE,"Property Placed In-Service";#N/A,#N/A,FALSE,"CWIP Balances"}</definedName>
    <definedName name="wrn.USIM_Data_Abbrev3." localSheetId="9" hidden="1">{#N/A,#N/A,FALSE,"Expenditures";#N/A,#N/A,FALSE,"Property Placed In-Service";#N/A,#N/A,FALSE,"CWIP Balances"}</definedName>
    <definedName name="wrn.USIM_Data_Abbrev3." localSheetId="6" hidden="1">{#N/A,#N/A,FALSE,"Expenditures";#N/A,#N/A,FALSE,"Property Placed In-Service";#N/A,#N/A,FALSE,"CWIP Balances"}</definedName>
    <definedName name="wrn.USIM_Data_Abbrev3." localSheetId="10" hidden="1">{#N/A,#N/A,FALSE,"Expenditures";#N/A,#N/A,FALSE,"Property Placed In-Service";#N/A,#N/A,FALSE,"CWIP Balances"}</definedName>
    <definedName name="wrn.USIM_Data_Abbrev3." localSheetId="16" hidden="1">{#N/A,#N/A,FALSE,"Expenditures";#N/A,#N/A,FALSE,"Property Placed In-Service";#N/A,#N/A,FALSE,"CWIP Balances"}</definedName>
    <definedName name="wrn.USIM_Data_Abbrev3." localSheetId="15" hidden="1">{#N/A,#N/A,FALSE,"Expenditures";#N/A,#N/A,FALSE,"Property Placed In-Service";#N/A,#N/A,FALSE,"CWIP Balances"}</definedName>
    <definedName name="wrn.USIM_Data_Abbrev3." localSheetId="18" hidden="1">{#N/A,#N/A,FALSE,"Expenditures";#N/A,#N/A,FALSE,"Property Placed In-Service";#N/A,#N/A,FALSE,"CWIP Balances"}</definedName>
    <definedName name="wrn.USIM_Data_Abbrev3." localSheetId="17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9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 localSheetId="16">'[17]MJS-6'!$F$2</definedName>
    <definedName name="WUTC_Docket_No._UG_11____" localSheetId="15">'[17]MJS-6'!$F$2</definedName>
    <definedName name="WUTC_Docket_No._UG_11____" localSheetId="18">'[17]MJS-6'!$F$2</definedName>
    <definedName name="WUTC_Docket_No._UG_11____" localSheetId="17">'[17]MJS-6'!$F$2</definedName>
    <definedName name="WUTC_Docket_No._UG_11____">'[18]MJS-6'!$F$2</definedName>
    <definedName name="WUTC_FILING_FEE" localSheetId="16">'[17]MJS-7'!$O$15</definedName>
    <definedName name="WUTC_FILING_FEE" localSheetId="15">'[17]MJS-7'!$O$15</definedName>
    <definedName name="WUTC_FILING_FEE" localSheetId="18">'[17]MJS-7'!$O$15</definedName>
    <definedName name="WUTC_FILING_FEE" localSheetId="17">'[17]MJS-7'!$O$15</definedName>
    <definedName name="WUTC_FILING_FEE">'[18]MJS-7'!$O$15</definedName>
    <definedName name="wwp_wkly_vect_input" localSheetId="5">#REF!</definedName>
    <definedName name="wwp_wkly_vect_input" localSheetId="9">#REF!</definedName>
    <definedName name="wwp_wkly_vect_input" localSheetId="10">#REF!</definedName>
    <definedName name="wwp_wkly_vect_input" localSheetId="0">#REF!</definedName>
    <definedName name="wwp_wkly_vect_input">#REF!</definedName>
    <definedName name="www" localSheetId="5" hidden="1">{#N/A,#N/A,FALSE,"schA"}</definedName>
    <definedName name="www" localSheetId="9" hidden="1">{#N/A,#N/A,FALSE,"schA"}</definedName>
    <definedName name="www" localSheetId="6" hidden="1">{#N/A,#N/A,FALSE,"schA"}</definedName>
    <definedName name="www" localSheetId="10" hidden="1">{#N/A,#N/A,FALSE,"schA"}</definedName>
    <definedName name="www" localSheetId="16" hidden="1">{#N/A,#N/A,FALSE,"schA"}</definedName>
    <definedName name="www" localSheetId="15" hidden="1">{#N/A,#N/A,FALSE,"schA"}</definedName>
    <definedName name="www" localSheetId="18" hidden="1">{#N/A,#N/A,FALSE,"schA"}</definedName>
    <definedName name="www" localSheetId="17" hidden="1">{#N/A,#N/A,FALSE,"schA"}</definedName>
    <definedName name="www" localSheetId="2" hidden="1">{#N/A,#N/A,FALSE,"schA"}</definedName>
    <definedName name="www" hidden="1">{#N/A,#N/A,FALSE,"schA"}</definedName>
    <definedName name="x" localSheetId="5" hidden="1">{#N/A,#N/A,FALSE,"Coversheet";#N/A,#N/A,FALSE,"QA"}</definedName>
    <definedName name="x" localSheetId="9" hidden="1">{#N/A,#N/A,FALSE,"Coversheet";#N/A,#N/A,FALSE,"QA"}</definedName>
    <definedName name="x" localSheetId="6" hidden="1">{#N/A,#N/A,FALSE,"Coversheet";#N/A,#N/A,FALSE,"QA"}</definedName>
    <definedName name="x" localSheetId="10" hidden="1">{#N/A,#N/A,FALSE,"Coversheet";#N/A,#N/A,FALSE,"QA"}</definedName>
    <definedName name="x" localSheetId="16" hidden="1">{#N/A,#N/A,FALSE,"Coversheet";#N/A,#N/A,FALSE,"QA"}</definedName>
    <definedName name="x" localSheetId="15" hidden="1">{#N/A,#N/A,FALSE,"Coversheet";#N/A,#N/A,FALSE,"QA"}</definedName>
    <definedName name="x" localSheetId="18" hidden="1">{#N/A,#N/A,FALSE,"Coversheet";#N/A,#N/A,FALSE,"QA"}</definedName>
    <definedName name="x" localSheetId="17" hidden="1">{#N/A,#N/A,FALSE,"Coversheet";#N/A,#N/A,FALSE,"QA"}</definedName>
    <definedName name="x" localSheetId="2" hidden="1">{#N/A,#N/A,FALSE,"Coversheet";#N/A,#N/A,FALSE,"QA"}</definedName>
    <definedName name="x" hidden="1">{#N/A,#N/A,FALSE,"Coversheet";#N/A,#N/A,FALSE,"QA"}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9" hidden="1">{#N/A,#N/A,FALSE,"Balance_Sheet";#N/A,#N/A,FALSE,"income_statement_monthly";#N/A,#N/A,FALSE,"income_statement_Quarter";#N/A,#N/A,FALSE,"income_statement_ytd";#N/A,#N/A,FALSE,"income_statement_12Months"}</definedName>
    <definedName name="xx" localSheetId="6" hidden="1">{#N/A,#N/A,FALSE,"Balance_Sheet";#N/A,#N/A,FALSE,"income_statement_monthly";#N/A,#N/A,FALSE,"income_statement_Quarter";#N/A,#N/A,FALSE,"income_statement_ytd";#N/A,#N/A,FALSE,"income_statement_12Months"}</definedName>
    <definedName name="xx" localSheetId="10" hidden="1">{#N/A,#N/A,FALSE,"Balance_Sheet";#N/A,#N/A,FALSE,"income_statement_monthly";#N/A,#N/A,FALSE,"income_statement_Quarter";#N/A,#N/A,FALSE,"income_statement_ytd";#N/A,#N/A,FALSE,"income_statement_12Months"}</definedName>
    <definedName name="xx" localSheetId="13" hidden="1">{#N/A,#N/A,FALSE,"Balance_Sheet";#N/A,#N/A,FALSE,"income_statement_monthly";#N/A,#N/A,FALSE,"income_statement_Quarter";#N/A,#N/A,FALSE,"income_statement_ytd";#N/A,#N/A,FALSE,"income_statement_12Months"}</definedName>
    <definedName name="xx" localSheetId="14" hidden="1">{#N/A,#N/A,FALSE,"Balance_Sheet";#N/A,#N/A,FALSE,"income_statement_monthly";#N/A,#N/A,FALSE,"income_statement_Quarter";#N/A,#N/A,FALSE,"income_statement_ytd";#N/A,#N/A,FALSE,"income_statement_12Months"}</definedName>
    <definedName name="xx" localSheetId="16" hidden="1">{#N/A,#N/A,FALSE,"Balance_Sheet";#N/A,#N/A,FALSE,"income_statement_monthly";#N/A,#N/A,FALSE,"income_statement_Quarter";#N/A,#N/A,FALSE,"income_statement_ytd";#N/A,#N/A,FALSE,"income_statement_12Months"}</definedName>
    <definedName name="xx" localSheetId="15" hidden="1">{#N/A,#N/A,FALSE,"Balance_Sheet";#N/A,#N/A,FALSE,"income_statement_monthly";#N/A,#N/A,FALSE,"income_statement_Quarter";#N/A,#N/A,FALSE,"income_statement_ytd";#N/A,#N/A,FALSE,"income_statement_12Months"}</definedName>
    <definedName name="xx" localSheetId="18" hidden="1">{#N/A,#N/A,FALSE,"Balance_Sheet";#N/A,#N/A,FALSE,"income_statement_monthly";#N/A,#N/A,FALSE,"income_statement_Quarter";#N/A,#N/A,FALSE,"income_statement_ytd";#N/A,#N/A,FALSE,"income_statement_12Months"}</definedName>
    <definedName name="xx" localSheetId="17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5">#REF!</definedName>
    <definedName name="xxx" localSheetId="9">#REF!</definedName>
    <definedName name="xxx" localSheetId="10">#REF!</definedName>
    <definedName name="xxx" localSheetId="0">#REF!</definedName>
    <definedName name="xxx">#REF!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0">#REF!</definedName>
    <definedName name="Year">#REF!</definedName>
    <definedName name="Years_evaluated">'[112]Revison Inputs'!$B$6</definedName>
    <definedName name="YEFactors">[29]Factors!$S$3:$AG$99</definedName>
    <definedName name="YTD_Format" localSheetId="10">[87]YTD!$B$13:$D$13,[87]YTD!$B$36:$D$36</definedName>
    <definedName name="YTD_Format" localSheetId="16">[87]YTD!$B$13:$D$13,[87]YTD!$B$36:$D$36</definedName>
    <definedName name="YTD_Format" localSheetId="15">[87]YTD!$B$13:$D$13,[87]YTD!$B$36:$D$36</definedName>
    <definedName name="YTD_Format" localSheetId="18">[87]YTD!$B$13:$D$13,[87]YTD!$B$36:$D$36</definedName>
    <definedName name="YTD_Format" localSheetId="17">[87]YTD!$B$13:$D$13,[87]YTD!$B$36:$D$36</definedName>
    <definedName name="YTD_Format">[89]YTD!$B$13:$D$13,[89]YTD!$B$32:$D$32</definedName>
    <definedName name="yuf" localSheetId="5" hidden="1">{#N/A,#N/A,FALSE,"Summ";#N/A,#N/A,FALSE,"General"}</definedName>
    <definedName name="yuf" localSheetId="9" hidden="1">{#N/A,#N/A,FALSE,"Summ";#N/A,#N/A,FALSE,"General"}</definedName>
    <definedName name="yuf" localSheetId="6" hidden="1">{#N/A,#N/A,FALSE,"Summ";#N/A,#N/A,FALSE,"General"}</definedName>
    <definedName name="yuf" localSheetId="10" hidden="1">{#N/A,#N/A,FALSE,"Summ";#N/A,#N/A,FALSE,"General"}</definedName>
    <definedName name="yuf" localSheetId="16" hidden="1">{#N/A,#N/A,FALSE,"Summ";#N/A,#N/A,FALSE,"General"}</definedName>
    <definedName name="yuf" localSheetId="15" hidden="1">{#N/A,#N/A,FALSE,"Summ";#N/A,#N/A,FALSE,"General"}</definedName>
    <definedName name="yuf" localSheetId="18" hidden="1">{#N/A,#N/A,FALSE,"Summ";#N/A,#N/A,FALSE,"General"}</definedName>
    <definedName name="yuf" localSheetId="17" hidden="1">{#N/A,#N/A,FALSE,"Summ";#N/A,#N/A,FALSE,"General"}</definedName>
    <definedName name="yuf" localSheetId="2" hidden="1">{#N/A,#N/A,FALSE,"Summ";#N/A,#N/A,FALSE,"General"}</definedName>
    <definedName name="yuf" hidden="1">{#N/A,#N/A,FALSE,"Summ";#N/A,#N/A,FALSE,"General"}</definedName>
    <definedName name="z" localSheetId="5" hidden="1">{#N/A,#N/A,FALSE,"Coversheet";#N/A,#N/A,FALSE,"QA"}</definedName>
    <definedName name="z" localSheetId="9" hidden="1">{#N/A,#N/A,FALSE,"Coversheet";#N/A,#N/A,FALSE,"QA"}</definedName>
    <definedName name="z" localSheetId="6" hidden="1">{#N/A,#N/A,FALSE,"Coversheet";#N/A,#N/A,FALSE,"QA"}</definedName>
    <definedName name="z" localSheetId="10" hidden="1">{#N/A,#N/A,FALSE,"Coversheet";#N/A,#N/A,FALSE,"QA"}</definedName>
    <definedName name="z" localSheetId="16" hidden="1">{#N/A,#N/A,FALSE,"Coversheet";#N/A,#N/A,FALSE,"QA"}</definedName>
    <definedName name="z" localSheetId="15" hidden="1">{#N/A,#N/A,FALSE,"Coversheet";#N/A,#N/A,FALSE,"QA"}</definedName>
    <definedName name="z" localSheetId="18" hidden="1">{#N/A,#N/A,FALSE,"Coversheet";#N/A,#N/A,FALSE,"QA"}</definedName>
    <definedName name="z" localSheetId="17" hidden="1">{#N/A,#N/A,FALSE,"Coversheet";#N/A,#N/A,FALSE,"QA"}</definedName>
    <definedName name="z" localSheetId="2" hidden="1">{#N/A,#N/A,FALSE,"Coversheet";#N/A,#N/A,FALSE,"QA"}</definedName>
    <definedName name="z" hidden="1">{#N/A,#N/A,FALSE,"Coversheet";#N/A,#N/A,FALSE,"QA"}</definedName>
    <definedName name="ZA" localSheetId="0">'[113] annual balance '!#REF!</definedName>
    <definedName name="ZA">'[113] annual balance '!#REF!</definedName>
    <definedName name="zilfpldebtperc" localSheetId="5">#REF!</definedName>
    <definedName name="zilfpldebtperc" localSheetId="9">#REF!</definedName>
    <definedName name="zilfpldebtperc" localSheetId="10">#REF!</definedName>
    <definedName name="zilfpldebtperc" localSheetId="0">#REF!</definedName>
    <definedName name="zilfpldebtperc">#REF!</definedName>
    <definedName name="zilkhaepcdevcost" localSheetId="5">#REF!</definedName>
    <definedName name="zilkhaepcdevcost" localSheetId="9">#REF!</definedName>
    <definedName name="zilkhaepcdevcost" localSheetId="10">#REF!</definedName>
    <definedName name="zilkhaepcdevcost" localSheetId="0">#REF!</definedName>
    <definedName name="zilkhaepcdevcost">#REF!</definedName>
    <definedName name="zilkhaownperc" localSheetId="5">#REF!</definedName>
    <definedName name="zilkhaownperc" localSheetId="9">#REF!</definedName>
    <definedName name="zilkhaownperc" localSheetId="10">#REF!</definedName>
    <definedName name="zilkhaownperc" localSheetId="0">#REF!</definedName>
    <definedName name="zilkhaownperc">#REF!</definedName>
  </definedNames>
  <calcPr calcId="162913"/>
</workbook>
</file>

<file path=xl/calcChain.xml><?xml version="1.0" encoding="utf-8"?>
<calcChain xmlns="http://schemas.openxmlformats.org/spreadsheetml/2006/main">
  <c r="G5" i="29" l="1"/>
  <c r="E42" i="26" l="1"/>
  <c r="D42" i="26"/>
  <c r="C5" i="40" l="1"/>
  <c r="F10" i="44"/>
  <c r="H10" i="44" s="1"/>
  <c r="F11" i="44"/>
  <c r="H11" i="44" s="1"/>
  <c r="S11" i="44" s="1"/>
  <c r="U11" i="44" s="1"/>
  <c r="F12" i="44"/>
  <c r="H12" i="44" s="1"/>
  <c r="F13" i="44"/>
  <c r="H13" i="44" s="1"/>
  <c r="F14" i="44"/>
  <c r="H14" i="44" s="1"/>
  <c r="F15" i="44"/>
  <c r="H15" i="44" s="1"/>
  <c r="F16" i="44"/>
  <c r="H16" i="44" s="1"/>
  <c r="F17" i="44"/>
  <c r="H17" i="44" s="1"/>
  <c r="S17" i="44" s="1"/>
  <c r="U17" i="44" s="1"/>
  <c r="F18" i="44"/>
  <c r="H18" i="44" s="1"/>
  <c r="S18" i="44" s="1"/>
  <c r="U18" i="44" s="1"/>
  <c r="F19" i="44"/>
  <c r="H19" i="44" s="1"/>
  <c r="S19" i="44" s="1"/>
  <c r="U19" i="44" s="1"/>
  <c r="F20" i="44"/>
  <c r="H20" i="44" s="1"/>
  <c r="S20" i="44" s="1"/>
  <c r="U20" i="44" s="1"/>
  <c r="F21" i="44"/>
  <c r="H21" i="44" s="1"/>
  <c r="S21" i="44" s="1"/>
  <c r="U21" i="44" s="1"/>
  <c r="F22" i="44"/>
  <c r="H22" i="44" s="1"/>
  <c r="D23" i="44"/>
  <c r="E23" i="44"/>
  <c r="F23" i="44" s="1"/>
  <c r="G23" i="44"/>
  <c r="I23" i="44"/>
  <c r="J23" i="44"/>
  <c r="K23" i="44"/>
  <c r="K26" i="44" s="1"/>
  <c r="L23" i="44"/>
  <c r="M23" i="44"/>
  <c r="N23" i="44"/>
  <c r="O23" i="44"/>
  <c r="O26" i="44" s="1"/>
  <c r="P23" i="44"/>
  <c r="Q23" i="44"/>
  <c r="R23" i="44"/>
  <c r="T23" i="44"/>
  <c r="F25" i="44"/>
  <c r="H25" i="44"/>
  <c r="S25" i="44" s="1"/>
  <c r="E26" i="44"/>
  <c r="I26" i="44"/>
  <c r="J26" i="44"/>
  <c r="L26" i="44"/>
  <c r="M26" i="44"/>
  <c r="N26" i="44"/>
  <c r="P26" i="44"/>
  <c r="Q26" i="44"/>
  <c r="R26" i="44"/>
  <c r="T26" i="44"/>
  <c r="D30" i="44"/>
  <c r="E30" i="44"/>
  <c r="T30" i="44"/>
  <c r="D31" i="44"/>
  <c r="E31" i="44"/>
  <c r="T31" i="44"/>
  <c r="D32" i="44"/>
  <c r="E32" i="44"/>
  <c r="T32" i="44"/>
  <c r="D33" i="44"/>
  <c r="E33" i="44"/>
  <c r="T33" i="44"/>
  <c r="D34" i="44"/>
  <c r="E34" i="44"/>
  <c r="T34" i="44"/>
  <c r="D35" i="44"/>
  <c r="E35" i="44"/>
  <c r="T35" i="44"/>
  <c r="D36" i="44"/>
  <c r="E36" i="44"/>
  <c r="T36" i="44"/>
  <c r="D37" i="44"/>
  <c r="D40" i="44" s="1"/>
  <c r="E37" i="44"/>
  <c r="T37" i="44"/>
  <c r="E39" i="44"/>
  <c r="T39" i="44"/>
  <c r="E40" i="44"/>
  <c r="B8" i="40"/>
  <c r="F10" i="43"/>
  <c r="H10" i="43" s="1"/>
  <c r="F11" i="43"/>
  <c r="H11" i="43" s="1"/>
  <c r="S11" i="43" s="1"/>
  <c r="U11" i="43" s="1"/>
  <c r="F12" i="43"/>
  <c r="H12" i="43" s="1"/>
  <c r="F13" i="43"/>
  <c r="H13" i="43" s="1"/>
  <c r="F14" i="43"/>
  <c r="H14" i="43" s="1"/>
  <c r="F15" i="43"/>
  <c r="H15" i="43" s="1"/>
  <c r="F16" i="43"/>
  <c r="H16" i="43" s="1"/>
  <c r="F17" i="43"/>
  <c r="H17" i="43" s="1"/>
  <c r="S17" i="43" s="1"/>
  <c r="U17" i="43" s="1"/>
  <c r="F18" i="43"/>
  <c r="H18" i="43" s="1"/>
  <c r="S18" i="43" s="1"/>
  <c r="U18" i="43" s="1"/>
  <c r="F19" i="43"/>
  <c r="H19" i="43" s="1"/>
  <c r="S19" i="43" s="1"/>
  <c r="U19" i="43" s="1"/>
  <c r="F20" i="43"/>
  <c r="H20" i="43" s="1"/>
  <c r="S20" i="43" s="1"/>
  <c r="U20" i="43" s="1"/>
  <c r="F21" i="43"/>
  <c r="H21" i="43" s="1"/>
  <c r="S21" i="43" s="1"/>
  <c r="U21" i="43" s="1"/>
  <c r="F22" i="43"/>
  <c r="H22" i="43" s="1"/>
  <c r="D23" i="43"/>
  <c r="E23" i="43"/>
  <c r="F23" i="43"/>
  <c r="G23" i="43"/>
  <c r="I23" i="43"/>
  <c r="J23" i="43"/>
  <c r="J26" i="43" s="1"/>
  <c r="K23" i="43"/>
  <c r="K26" i="43" s="1"/>
  <c r="L23" i="43"/>
  <c r="M23" i="43"/>
  <c r="N23" i="43"/>
  <c r="N26" i="43" s="1"/>
  <c r="O23" i="43"/>
  <c r="O26" i="43" s="1"/>
  <c r="P23" i="43"/>
  <c r="Q23" i="43"/>
  <c r="R23" i="43"/>
  <c r="R26" i="43" s="1"/>
  <c r="T23" i="43"/>
  <c r="F25" i="43"/>
  <c r="H25" i="43"/>
  <c r="S25" i="43" s="1"/>
  <c r="E26" i="43"/>
  <c r="I26" i="43"/>
  <c r="L26" i="43"/>
  <c r="M26" i="43"/>
  <c r="P26" i="43"/>
  <c r="Q26" i="43"/>
  <c r="T26" i="43"/>
  <c r="D30" i="43"/>
  <c r="E30" i="43"/>
  <c r="E37" i="43" s="1"/>
  <c r="E40" i="43" s="1"/>
  <c r="T30" i="43"/>
  <c r="D31" i="43"/>
  <c r="E31" i="43"/>
  <c r="T31" i="43"/>
  <c r="D32" i="43"/>
  <c r="E32" i="43"/>
  <c r="T32" i="43"/>
  <c r="D33" i="43"/>
  <c r="E33" i="43"/>
  <c r="T33" i="43"/>
  <c r="D34" i="43"/>
  <c r="E34" i="43"/>
  <c r="T34" i="43"/>
  <c r="D35" i="43"/>
  <c r="E35" i="43"/>
  <c r="T35" i="43"/>
  <c r="D36" i="43"/>
  <c r="E36" i="43"/>
  <c r="T36" i="43"/>
  <c r="D37" i="43"/>
  <c r="D40" i="43" s="1"/>
  <c r="T37" i="43"/>
  <c r="E39" i="43"/>
  <c r="T39" i="43"/>
  <c r="T35" i="42"/>
  <c r="W35" i="42" s="1"/>
  <c r="R35" i="42"/>
  <c r="P35" i="42"/>
  <c r="O35" i="42"/>
  <c r="T33" i="42"/>
  <c r="W33" i="42" s="1"/>
  <c r="R33" i="42"/>
  <c r="P33" i="42"/>
  <c r="O33" i="42"/>
  <c r="S31" i="42"/>
  <c r="P31" i="42"/>
  <c r="O31" i="42"/>
  <c r="N31" i="42"/>
  <c r="M31" i="42"/>
  <c r="L31" i="42"/>
  <c r="K31" i="42"/>
  <c r="J31" i="42"/>
  <c r="I31" i="42"/>
  <c r="H31" i="42"/>
  <c r="G31" i="42"/>
  <c r="F31" i="42"/>
  <c r="E31" i="42"/>
  <c r="D31" i="42"/>
  <c r="C31" i="42"/>
  <c r="T30" i="42"/>
  <c r="W30" i="42" s="1"/>
  <c r="R30" i="42"/>
  <c r="P30" i="42"/>
  <c r="O30" i="42"/>
  <c r="R29" i="42"/>
  <c r="R31" i="42" s="1"/>
  <c r="P29" i="42"/>
  <c r="O29" i="42"/>
  <c r="R27" i="42"/>
  <c r="T27" i="42" s="1"/>
  <c r="P27" i="42"/>
  <c r="O27" i="42"/>
  <c r="S25" i="42"/>
  <c r="S37" i="42" s="1"/>
  <c r="N25" i="42"/>
  <c r="N37" i="42" s="1"/>
  <c r="M25" i="42"/>
  <c r="L25" i="42"/>
  <c r="K25" i="42"/>
  <c r="J25" i="42"/>
  <c r="J37" i="42" s="1"/>
  <c r="I25" i="42"/>
  <c r="H25" i="42"/>
  <c r="G25" i="42"/>
  <c r="F25" i="42"/>
  <c r="F37" i="42" s="1"/>
  <c r="E25" i="42"/>
  <c r="D25" i="42"/>
  <c r="C25" i="42"/>
  <c r="R24" i="42"/>
  <c r="T24" i="42" s="1"/>
  <c r="P24" i="42"/>
  <c r="O24" i="42"/>
  <c r="R23" i="42"/>
  <c r="T23" i="42" s="1"/>
  <c r="P23" i="42"/>
  <c r="O23" i="42"/>
  <c r="V22" i="42"/>
  <c r="T22" i="42"/>
  <c r="W22" i="42" s="1"/>
  <c r="R22" i="42"/>
  <c r="P22" i="42"/>
  <c r="O22" i="42"/>
  <c r="T21" i="42"/>
  <c r="W21" i="42" s="1"/>
  <c r="R21" i="42"/>
  <c r="R25" i="42" s="1"/>
  <c r="P21" i="42"/>
  <c r="P25" i="42" s="1"/>
  <c r="O21" i="42"/>
  <c r="O25" i="42" s="1"/>
  <c r="S19" i="42"/>
  <c r="N19" i="42"/>
  <c r="M19" i="42"/>
  <c r="L19" i="42"/>
  <c r="K19" i="42"/>
  <c r="J19" i="42"/>
  <c r="I19" i="42"/>
  <c r="H19" i="42"/>
  <c r="G19" i="42"/>
  <c r="F19" i="42"/>
  <c r="E19" i="42"/>
  <c r="D19" i="42"/>
  <c r="C19" i="42"/>
  <c r="T18" i="42"/>
  <c r="W18" i="42" s="1"/>
  <c r="R18" i="42"/>
  <c r="P18" i="42"/>
  <c r="O18" i="42"/>
  <c r="R17" i="42"/>
  <c r="T17" i="42" s="1"/>
  <c r="P17" i="42"/>
  <c r="O17" i="42"/>
  <c r="R16" i="42"/>
  <c r="T16" i="42" s="1"/>
  <c r="P16" i="42"/>
  <c r="O16" i="42"/>
  <c r="V15" i="42"/>
  <c r="T15" i="42"/>
  <c r="W15" i="42" s="1"/>
  <c r="R15" i="42"/>
  <c r="P15" i="42"/>
  <c r="O15" i="42"/>
  <c r="O19" i="42" s="1"/>
  <c r="T14" i="42"/>
  <c r="W14" i="42" s="1"/>
  <c r="R14" i="42"/>
  <c r="P14" i="42"/>
  <c r="O14" i="42"/>
  <c r="R13" i="42"/>
  <c r="T13" i="42" s="1"/>
  <c r="P13" i="42"/>
  <c r="O13" i="42"/>
  <c r="R12" i="42"/>
  <c r="R19" i="42" s="1"/>
  <c r="P12" i="42"/>
  <c r="P19" i="42" s="1"/>
  <c r="O12" i="42"/>
  <c r="S10" i="42"/>
  <c r="R10" i="42"/>
  <c r="N10" i="42"/>
  <c r="M10" i="42"/>
  <c r="M37" i="42" s="1"/>
  <c r="R37" i="42" s="1"/>
  <c r="L10" i="42"/>
  <c r="L37" i="42" s="1"/>
  <c r="K10" i="42"/>
  <c r="K37" i="42" s="1"/>
  <c r="J10" i="42"/>
  <c r="I10" i="42"/>
  <c r="I37" i="42" s="1"/>
  <c r="H10" i="42"/>
  <c r="H37" i="42" s="1"/>
  <c r="G10" i="42"/>
  <c r="G37" i="42" s="1"/>
  <c r="F10" i="42"/>
  <c r="E10" i="42"/>
  <c r="E37" i="42" s="1"/>
  <c r="D10" i="42"/>
  <c r="D37" i="42" s="1"/>
  <c r="P37" i="42" s="1"/>
  <c r="C10" i="42"/>
  <c r="C37" i="42" s="1"/>
  <c r="R9" i="42"/>
  <c r="T9" i="42" s="1"/>
  <c r="P9" i="42"/>
  <c r="O9" i="42"/>
  <c r="A9" i="42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V8" i="42"/>
  <c r="T8" i="42"/>
  <c r="T10" i="42" s="1"/>
  <c r="R8" i="42"/>
  <c r="P8" i="42"/>
  <c r="P10" i="42" s="1"/>
  <c r="O8" i="42"/>
  <c r="O10" i="42" s="1"/>
  <c r="O37" i="42" s="1"/>
  <c r="R39" i="41"/>
  <c r="Q39" i="41"/>
  <c r="P25" i="41"/>
  <c r="P39" i="41" s="1"/>
  <c r="S22" i="41"/>
  <c r="T22" i="41" s="1"/>
  <c r="R36" i="41"/>
  <c r="Q36" i="41"/>
  <c r="P22" i="41"/>
  <c r="P36" i="41" s="1"/>
  <c r="S21" i="41"/>
  <c r="P21" i="41"/>
  <c r="S20" i="41"/>
  <c r="P20" i="41"/>
  <c r="S19" i="41"/>
  <c r="P19" i="41"/>
  <c r="S18" i="41"/>
  <c r="P18" i="41"/>
  <c r="S17" i="41"/>
  <c r="N23" i="41"/>
  <c r="N26" i="41" s="1"/>
  <c r="P17" i="41"/>
  <c r="R35" i="41"/>
  <c r="Q35" i="41"/>
  <c r="P16" i="41"/>
  <c r="E35" i="41"/>
  <c r="R34" i="41"/>
  <c r="Q34" i="41"/>
  <c r="P15" i="41"/>
  <c r="P34" i="41" s="1"/>
  <c r="E34" i="41"/>
  <c r="R33" i="41"/>
  <c r="Q33" i="41"/>
  <c r="P14" i="41"/>
  <c r="P33" i="41" s="1"/>
  <c r="E33" i="41"/>
  <c r="R32" i="41"/>
  <c r="Q32" i="41"/>
  <c r="P13" i="41"/>
  <c r="P32" i="41" s="1"/>
  <c r="E32" i="41"/>
  <c r="R31" i="41"/>
  <c r="Q31" i="41"/>
  <c r="P12" i="41"/>
  <c r="E31" i="41"/>
  <c r="S11" i="41"/>
  <c r="M23" i="41"/>
  <c r="M26" i="41" s="1"/>
  <c r="P11" i="41"/>
  <c r="S10" i="41"/>
  <c r="R30" i="41"/>
  <c r="Q30" i="41"/>
  <c r="O23" i="41"/>
  <c r="O26" i="41" s="1"/>
  <c r="L23" i="41"/>
  <c r="L26" i="41" s="1"/>
  <c r="K23" i="41"/>
  <c r="K26" i="41" s="1"/>
  <c r="J23" i="41"/>
  <c r="J26" i="41" s="1"/>
  <c r="I23" i="41"/>
  <c r="I26" i="41" s="1"/>
  <c r="H23" i="41"/>
  <c r="H26" i="41" s="1"/>
  <c r="G23" i="41"/>
  <c r="G26" i="41" s="1"/>
  <c r="F23" i="41"/>
  <c r="F26" i="41" s="1"/>
  <c r="E30" i="41"/>
  <c r="D23" i="41"/>
  <c r="R37" i="41" l="1"/>
  <c r="H31" i="44"/>
  <c r="S12" i="44"/>
  <c r="H34" i="44"/>
  <c r="S15" i="44"/>
  <c r="H32" i="44"/>
  <c r="S13" i="44"/>
  <c r="H35" i="44"/>
  <c r="S16" i="44"/>
  <c r="U25" i="44"/>
  <c r="S39" i="44"/>
  <c r="H36" i="44"/>
  <c r="S22" i="44"/>
  <c r="H33" i="44"/>
  <c r="S14" i="44"/>
  <c r="H23" i="44"/>
  <c r="H26" i="44" s="1"/>
  <c r="H30" i="44"/>
  <c r="S10" i="44"/>
  <c r="T40" i="44"/>
  <c r="H39" i="44"/>
  <c r="S13" i="43"/>
  <c r="H32" i="43"/>
  <c r="H35" i="43"/>
  <c r="S16" i="43"/>
  <c r="H31" i="43"/>
  <c r="S12" i="43"/>
  <c r="U25" i="43"/>
  <c r="S39" i="43"/>
  <c r="S15" i="43"/>
  <c r="H34" i="43"/>
  <c r="S22" i="43"/>
  <c r="H36" i="43"/>
  <c r="H33" i="43"/>
  <c r="S14" i="43"/>
  <c r="H23" i="43"/>
  <c r="H26" i="43" s="1"/>
  <c r="S10" i="43"/>
  <c r="H30" i="43"/>
  <c r="T40" i="43"/>
  <c r="H39" i="43"/>
  <c r="W10" i="42"/>
  <c r="W17" i="42"/>
  <c r="V17" i="42"/>
  <c r="W24" i="42"/>
  <c r="V24" i="42"/>
  <c r="W27" i="42"/>
  <c r="V27" i="42"/>
  <c r="V9" i="42"/>
  <c r="V10" i="42" s="1"/>
  <c r="W9" i="42"/>
  <c r="W13" i="42"/>
  <c r="V13" i="42"/>
  <c r="V16" i="42"/>
  <c r="W16" i="42"/>
  <c r="V23" i="42"/>
  <c r="W23" i="42"/>
  <c r="W8" i="42"/>
  <c r="V14" i="42"/>
  <c r="V18" i="42"/>
  <c r="V21" i="42"/>
  <c r="T25" i="42"/>
  <c r="W25" i="42" s="1"/>
  <c r="T29" i="42"/>
  <c r="V30" i="42"/>
  <c r="V33" i="42"/>
  <c r="V35" i="42"/>
  <c r="T12" i="42"/>
  <c r="T11" i="41"/>
  <c r="T21" i="41"/>
  <c r="T17" i="41"/>
  <c r="T20" i="41"/>
  <c r="P31" i="41"/>
  <c r="P35" i="41"/>
  <c r="Q37" i="41"/>
  <c r="Q40" i="41" s="1"/>
  <c r="T18" i="41"/>
  <c r="T19" i="41"/>
  <c r="R40" i="41"/>
  <c r="P10" i="41"/>
  <c r="S12" i="41"/>
  <c r="S13" i="41"/>
  <c r="S14" i="41"/>
  <c r="S15" i="41"/>
  <c r="S16" i="41"/>
  <c r="E23" i="41"/>
  <c r="E26" i="41" s="1"/>
  <c r="Q23" i="41"/>
  <c r="Q26" i="41" s="1"/>
  <c r="S30" i="41"/>
  <c r="E36" i="41"/>
  <c r="E37" i="41" s="1"/>
  <c r="S36" i="41"/>
  <c r="T36" i="41" s="1"/>
  <c r="E39" i="41"/>
  <c r="R23" i="41"/>
  <c r="R26" i="41" s="1"/>
  <c r="T10" i="41"/>
  <c r="C7" i="40" s="1"/>
  <c r="S25" i="41"/>
  <c r="U39" i="44" l="1"/>
  <c r="S32" i="44"/>
  <c r="U32" i="44" s="1"/>
  <c r="U13" i="44"/>
  <c r="S30" i="44"/>
  <c r="U10" i="44"/>
  <c r="S23" i="44"/>
  <c r="S34" i="44"/>
  <c r="U34" i="44" s="1"/>
  <c r="U15" i="44"/>
  <c r="U14" i="44"/>
  <c r="S33" i="44"/>
  <c r="U33" i="44" s="1"/>
  <c r="S35" i="44"/>
  <c r="U35" i="44" s="1"/>
  <c r="U16" i="44"/>
  <c r="H37" i="44"/>
  <c r="H40" i="44" s="1"/>
  <c r="S36" i="44"/>
  <c r="U36" i="44" s="1"/>
  <c r="U22" i="44"/>
  <c r="U12" i="44"/>
  <c r="S31" i="44"/>
  <c r="U31" i="44" s="1"/>
  <c r="S33" i="43"/>
  <c r="U33" i="43" s="1"/>
  <c r="U14" i="43"/>
  <c r="U39" i="43"/>
  <c r="S35" i="43"/>
  <c r="U35" i="43" s="1"/>
  <c r="U16" i="43"/>
  <c r="H37" i="43"/>
  <c r="S32" i="43"/>
  <c r="U32" i="43" s="1"/>
  <c r="U13" i="43"/>
  <c r="S30" i="43"/>
  <c r="S23" i="43"/>
  <c r="U10" i="43"/>
  <c r="S31" i="43"/>
  <c r="U31" i="43" s="1"/>
  <c r="U12" i="43"/>
  <c r="H40" i="43"/>
  <c r="S36" i="43"/>
  <c r="U36" i="43" s="1"/>
  <c r="U22" i="43"/>
  <c r="S34" i="43"/>
  <c r="U34" i="43" s="1"/>
  <c r="U15" i="43"/>
  <c r="W29" i="42"/>
  <c r="T31" i="42"/>
  <c r="W31" i="42" s="1"/>
  <c r="V29" i="42"/>
  <c r="V31" i="42" s="1"/>
  <c r="V12" i="42"/>
  <c r="V19" i="42" s="1"/>
  <c r="V37" i="42" s="1"/>
  <c r="T19" i="42"/>
  <c r="W12" i="42"/>
  <c r="V25" i="42"/>
  <c r="S35" i="41"/>
  <c r="T35" i="41" s="1"/>
  <c r="T16" i="41"/>
  <c r="S31" i="41"/>
  <c r="T31" i="41" s="1"/>
  <c r="T12" i="41"/>
  <c r="S34" i="41"/>
  <c r="T34" i="41" s="1"/>
  <c r="T15" i="41"/>
  <c r="P23" i="41"/>
  <c r="P26" i="41" s="1"/>
  <c r="P30" i="41"/>
  <c r="P37" i="41" s="1"/>
  <c r="P40" i="41" s="1"/>
  <c r="S23" i="41"/>
  <c r="E40" i="41"/>
  <c r="S33" i="41"/>
  <c r="T33" i="41" s="1"/>
  <c r="T14" i="41"/>
  <c r="T25" i="41"/>
  <c r="S39" i="41"/>
  <c r="S32" i="41"/>
  <c r="T32" i="41" s="1"/>
  <c r="T13" i="41"/>
  <c r="U30" i="44" l="1"/>
  <c r="S37" i="44"/>
  <c r="S26" i="44"/>
  <c r="U26" i="44" s="1"/>
  <c r="U23" i="44"/>
  <c r="S26" i="43"/>
  <c r="U26" i="43" s="1"/>
  <c r="U23" i="43"/>
  <c r="S37" i="43"/>
  <c r="U30" i="43"/>
  <c r="W19" i="42"/>
  <c r="T37" i="42"/>
  <c r="W37" i="42" s="1"/>
  <c r="T39" i="41"/>
  <c r="T30" i="41"/>
  <c r="T23" i="41"/>
  <c r="S26" i="41"/>
  <c r="T26" i="41" s="1"/>
  <c r="S37" i="41"/>
  <c r="T37" i="41" s="1"/>
  <c r="U37" i="44" l="1"/>
  <c r="S40" i="44"/>
  <c r="U40" i="44" s="1"/>
  <c r="U37" i="43"/>
  <c r="S40" i="43"/>
  <c r="U40" i="43" s="1"/>
  <c r="S40" i="41"/>
  <c r="T40" i="41" s="1"/>
  <c r="L23" i="1" l="1"/>
  <c r="J40" i="36" s="1"/>
  <c r="K23" i="1"/>
  <c r="K42" i="30" s="1"/>
  <c r="L42" i="30" s="1"/>
  <c r="G23" i="1"/>
  <c r="F23" i="1"/>
  <c r="M16" i="1"/>
  <c r="L16" i="1"/>
  <c r="L25" i="1" s="1"/>
  <c r="G28" i="37" s="1"/>
  <c r="K16" i="1"/>
  <c r="G14" i="1"/>
  <c r="G16" i="1" s="1"/>
  <c r="G25" i="1" s="1"/>
  <c r="F14" i="1"/>
  <c r="F16" i="1" s="1"/>
  <c r="F25" i="1" s="1"/>
  <c r="H25" i="1" s="1"/>
  <c r="H13" i="1"/>
  <c r="H16" i="1" s="1"/>
  <c r="H9" i="1"/>
  <c r="A9" i="1"/>
  <c r="A10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K25" i="1" l="1"/>
  <c r="F28" i="37" s="1"/>
  <c r="M25" i="1"/>
  <c r="E10" i="37" l="1"/>
  <c r="D10" i="37"/>
  <c r="D5" i="40"/>
  <c r="D11" i="37" l="1"/>
  <c r="E5" i="40" l="1"/>
  <c r="C9" i="13" s="1"/>
  <c r="E6" i="40" l="1"/>
  <c r="G9" i="37" s="1"/>
  <c r="A9" i="37"/>
  <c r="C12" i="13" l="1"/>
  <c r="E8" i="40"/>
  <c r="G11" i="37" s="1"/>
  <c r="G10" i="37" l="1"/>
  <c r="H37" i="39" l="1"/>
  <c r="K41" i="39"/>
  <c r="J41" i="39"/>
  <c r="H40" i="38"/>
  <c r="J43" i="38"/>
  <c r="K43" i="38" l="1"/>
  <c r="L44" i="38" s="1"/>
  <c r="H41" i="38" s="1"/>
  <c r="L42" i="39"/>
  <c r="H38" i="39" s="1"/>
  <c r="H20" i="32" l="1"/>
  <c r="H43" i="38"/>
  <c r="H40" i="39"/>
  <c r="H39" i="32"/>
  <c r="H15" i="37" l="1"/>
  <c r="F15" i="37" l="1"/>
  <c r="G15" i="37"/>
  <c r="G21" i="37"/>
  <c r="G20" i="37"/>
  <c r="F21" i="37"/>
  <c r="F20" i="37"/>
  <c r="A10" i="37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B11" i="13" l="1"/>
  <c r="H38" i="36"/>
  <c r="H38" i="32" l="1"/>
  <c r="H40" i="32" s="1"/>
  <c r="I42" i="30" s="1"/>
  <c r="H19" i="32"/>
  <c r="I40" i="30"/>
  <c r="V46" i="27" l="1"/>
  <c r="V45" i="27"/>
  <c r="F18" i="29"/>
  <c r="F29" i="29"/>
  <c r="B31" i="29"/>
  <c r="B32" i="29" s="1"/>
  <c r="B33" i="29" s="1"/>
  <c r="B34" i="29" s="1"/>
  <c r="B35" i="29" s="1"/>
  <c r="B37" i="29" s="1"/>
  <c r="B38" i="29" s="1"/>
  <c r="B39" i="29" s="1"/>
  <c r="B40" i="29" s="1"/>
  <c r="B41" i="29" s="1"/>
  <c r="B42" i="29" s="1"/>
  <c r="B43" i="29" s="1"/>
  <c r="B44" i="29" s="1"/>
  <c r="B46" i="29" s="1"/>
  <c r="B48" i="29" s="1"/>
  <c r="F35" i="29"/>
  <c r="F44" i="29"/>
  <c r="G46" i="29"/>
  <c r="H20" i="29" l="1"/>
  <c r="I20" i="29" s="1"/>
  <c r="J20" i="29" s="1"/>
  <c r="K20" i="29" s="1"/>
  <c r="K46" i="29" s="1"/>
  <c r="F46" i="29"/>
  <c r="H18" i="29"/>
  <c r="I18" i="29" s="1"/>
  <c r="H35" i="29"/>
  <c r="I35" i="29" s="1"/>
  <c r="H29" i="29"/>
  <c r="I29" i="29" s="1"/>
  <c r="H44" i="29"/>
  <c r="I44" i="29" s="1"/>
  <c r="J46" i="29" l="1"/>
  <c r="I46" i="29"/>
  <c r="L46" i="29" s="1"/>
  <c r="L47" i="29" s="1"/>
  <c r="H46" i="29"/>
  <c r="K39" i="36" l="1"/>
  <c r="J39" i="36"/>
  <c r="U5" i="28"/>
  <c r="V5" i="28"/>
  <c r="W5" i="28"/>
  <c r="X5" i="28"/>
  <c r="Y5" i="28"/>
  <c r="Z5" i="28"/>
  <c r="AA5" i="28"/>
  <c r="AB5" i="28"/>
  <c r="AC5" i="28"/>
  <c r="AG5" i="28"/>
  <c r="AH5" i="28"/>
  <c r="AI5" i="28"/>
  <c r="A8" i="28"/>
  <c r="A9" i="28" s="1"/>
  <c r="C30" i="28"/>
  <c r="N30" i="28"/>
  <c r="O30" i="28"/>
  <c r="P30" i="28"/>
  <c r="AD30" i="28"/>
  <c r="AE30" i="28"/>
  <c r="AF30" i="28"/>
  <c r="B31" i="28"/>
  <c r="A31" i="28" s="1"/>
  <c r="N31" i="28"/>
  <c r="O31" i="28"/>
  <c r="P31" i="28"/>
  <c r="AD31" i="28"/>
  <c r="AE31" i="28"/>
  <c r="AF31" i="28"/>
  <c r="N32" i="28"/>
  <c r="O32" i="28"/>
  <c r="P32" i="28"/>
  <c r="AD32" i="28"/>
  <c r="AE32" i="28"/>
  <c r="AF32" i="28"/>
  <c r="N33" i="28"/>
  <c r="O33" i="28"/>
  <c r="P33" i="28"/>
  <c r="AD33" i="28"/>
  <c r="AE33" i="28"/>
  <c r="AF33" i="28"/>
  <c r="N34" i="28"/>
  <c r="O34" i="28"/>
  <c r="P34" i="28"/>
  <c r="AD34" i="28"/>
  <c r="AE34" i="28"/>
  <c r="AF34" i="28"/>
  <c r="N35" i="28"/>
  <c r="O35" i="28"/>
  <c r="P35" i="28"/>
  <c r="AD35" i="28"/>
  <c r="AE35" i="28"/>
  <c r="AF35" i="28"/>
  <c r="N36" i="28"/>
  <c r="O36" i="28"/>
  <c r="P36" i="28"/>
  <c r="AD36" i="28"/>
  <c r="AE36" i="28"/>
  <c r="AF36" i="28"/>
  <c r="N37" i="28"/>
  <c r="O37" i="28"/>
  <c r="P37" i="28"/>
  <c r="AD37" i="28"/>
  <c r="AE37" i="28"/>
  <c r="AF37" i="28"/>
  <c r="N38" i="28"/>
  <c r="O38" i="28"/>
  <c r="P38" i="28"/>
  <c r="AD38" i="28"/>
  <c r="AE38" i="28"/>
  <c r="AF38" i="28"/>
  <c r="N39" i="28"/>
  <c r="O39" i="28"/>
  <c r="P39" i="28"/>
  <c r="AD39" i="28"/>
  <c r="AE39" i="28"/>
  <c r="AF39" i="28"/>
  <c r="N40" i="28"/>
  <c r="O40" i="28"/>
  <c r="P40" i="28"/>
  <c r="AD40" i="28"/>
  <c r="AE40" i="28"/>
  <c r="AF40" i="28"/>
  <c r="N41" i="28"/>
  <c r="O41" i="28"/>
  <c r="P41" i="28"/>
  <c r="AD41" i="28"/>
  <c r="AE41" i="28"/>
  <c r="AF41" i="28"/>
  <c r="N42" i="28"/>
  <c r="O42" i="28"/>
  <c r="P42" i="28"/>
  <c r="AD42" i="28"/>
  <c r="AE42" i="28"/>
  <c r="AF42" i="28"/>
  <c r="N43" i="28"/>
  <c r="O43" i="28"/>
  <c r="P43" i="28"/>
  <c r="AD43" i="28"/>
  <c r="AE43" i="28"/>
  <c r="AF43" i="28"/>
  <c r="N44" i="28"/>
  <c r="O44" i="28"/>
  <c r="P44" i="28"/>
  <c r="AD44" i="28"/>
  <c r="AE44" i="28"/>
  <c r="AF44" i="28"/>
  <c r="N45" i="28"/>
  <c r="O45" i="28"/>
  <c r="P45" i="28"/>
  <c r="AD45" i="28"/>
  <c r="AE45" i="28"/>
  <c r="AF45" i="28"/>
  <c r="N46" i="28"/>
  <c r="O46" i="28"/>
  <c r="P46" i="28"/>
  <c r="AD46" i="28"/>
  <c r="AE46" i="28"/>
  <c r="AF46" i="28"/>
  <c r="N47" i="28"/>
  <c r="O47" i="28"/>
  <c r="P47" i="28"/>
  <c r="AD47" i="28"/>
  <c r="AE47" i="28"/>
  <c r="AF47" i="28"/>
  <c r="N48" i="28"/>
  <c r="O48" i="28"/>
  <c r="P48" i="28"/>
  <c r="AD48" i="28"/>
  <c r="AE48" i="28"/>
  <c r="AF48" i="28"/>
  <c r="N49" i="28"/>
  <c r="O49" i="28"/>
  <c r="P49" i="28"/>
  <c r="AD49" i="28"/>
  <c r="AE49" i="28"/>
  <c r="AF49" i="28"/>
  <c r="N50" i="28"/>
  <c r="O50" i="28"/>
  <c r="P50" i="28"/>
  <c r="AD50" i="28"/>
  <c r="AE50" i="28"/>
  <c r="AF50" i="28"/>
  <c r="N51" i="28"/>
  <c r="O51" i="28"/>
  <c r="P51" i="28"/>
  <c r="AD51" i="28"/>
  <c r="AE51" i="28"/>
  <c r="AF51" i="28"/>
  <c r="N52" i="28"/>
  <c r="O52" i="28"/>
  <c r="P52" i="28"/>
  <c r="AD52" i="28"/>
  <c r="AE52" i="28"/>
  <c r="AF52" i="28"/>
  <c r="N53" i="28"/>
  <c r="O53" i="28"/>
  <c r="P53" i="28"/>
  <c r="AD53" i="28"/>
  <c r="AE53" i="28"/>
  <c r="AF53" i="28"/>
  <c r="N54" i="28"/>
  <c r="O54" i="28"/>
  <c r="P54" i="28"/>
  <c r="AD54" i="28"/>
  <c r="AE54" i="28"/>
  <c r="AF54" i="28"/>
  <c r="N55" i="28"/>
  <c r="O55" i="28"/>
  <c r="P55" i="28"/>
  <c r="AD55" i="28"/>
  <c r="AE55" i="28"/>
  <c r="AF55" i="28"/>
  <c r="N56" i="28"/>
  <c r="O56" i="28"/>
  <c r="P56" i="28"/>
  <c r="AD56" i="28"/>
  <c r="AE56" i="28"/>
  <c r="AF56" i="28"/>
  <c r="N57" i="28"/>
  <c r="O57" i="28"/>
  <c r="P57" i="28"/>
  <c r="AD57" i="28"/>
  <c r="AE57" i="28"/>
  <c r="AF57" i="28"/>
  <c r="N58" i="28"/>
  <c r="O58" i="28"/>
  <c r="P58" i="28"/>
  <c r="AD58" i="28"/>
  <c r="AE58" i="28"/>
  <c r="AF58" i="28"/>
  <c r="N59" i="28"/>
  <c r="O59" i="28"/>
  <c r="P59" i="28"/>
  <c r="AD59" i="28"/>
  <c r="AE59" i="28"/>
  <c r="AF59" i="28"/>
  <c r="N60" i="28"/>
  <c r="O60" i="28"/>
  <c r="P60" i="28"/>
  <c r="AD60" i="28"/>
  <c r="AE60" i="28"/>
  <c r="AF60" i="28"/>
  <c r="N61" i="28"/>
  <c r="O61" i="28"/>
  <c r="P61" i="28"/>
  <c r="AD61" i="28"/>
  <c r="AE61" i="28"/>
  <c r="AF61" i="28"/>
  <c r="N62" i="28"/>
  <c r="O62" i="28"/>
  <c r="P62" i="28"/>
  <c r="AD62" i="28"/>
  <c r="AE62" i="28"/>
  <c r="AF62" i="28"/>
  <c r="N63" i="28"/>
  <c r="O63" i="28"/>
  <c r="P63" i="28"/>
  <c r="AD63" i="28"/>
  <c r="AE63" i="28"/>
  <c r="AF63" i="28"/>
  <c r="N64" i="28"/>
  <c r="O64" i="28"/>
  <c r="P64" i="28"/>
  <c r="AD64" i="28"/>
  <c r="AE64" i="28"/>
  <c r="AF64" i="28"/>
  <c r="N65" i="28"/>
  <c r="O65" i="28"/>
  <c r="P65" i="28"/>
  <c r="AD65" i="28"/>
  <c r="AE65" i="28"/>
  <c r="AF65" i="28"/>
  <c r="N66" i="28"/>
  <c r="O66" i="28"/>
  <c r="P66" i="28"/>
  <c r="AD66" i="28"/>
  <c r="AE66" i="28"/>
  <c r="AF66" i="28"/>
  <c r="N67" i="28"/>
  <c r="O67" i="28"/>
  <c r="P67" i="28"/>
  <c r="AD67" i="28"/>
  <c r="AE67" i="28"/>
  <c r="AF67" i="28"/>
  <c r="N68" i="28"/>
  <c r="O68" i="28"/>
  <c r="P68" i="28"/>
  <c r="AD68" i="28"/>
  <c r="AE68" i="28"/>
  <c r="AF68" i="28"/>
  <c r="N69" i="28"/>
  <c r="O69" i="28"/>
  <c r="P69" i="28"/>
  <c r="AD69" i="28"/>
  <c r="AE69" i="28"/>
  <c r="AF69" i="28"/>
  <c r="N70" i="28"/>
  <c r="O70" i="28"/>
  <c r="P70" i="28"/>
  <c r="AD70" i="28"/>
  <c r="AE70" i="28"/>
  <c r="AF70" i="28"/>
  <c r="N71" i="28"/>
  <c r="O71" i="28"/>
  <c r="P71" i="28"/>
  <c r="AD71" i="28"/>
  <c r="AE71" i="28"/>
  <c r="AF71" i="28"/>
  <c r="N72" i="28"/>
  <c r="O72" i="28"/>
  <c r="P72" i="28"/>
  <c r="AD72" i="28"/>
  <c r="AE72" i="28"/>
  <c r="AF72" i="28"/>
  <c r="N73" i="28"/>
  <c r="O73" i="28"/>
  <c r="P73" i="28"/>
  <c r="AD73" i="28"/>
  <c r="AE73" i="28"/>
  <c r="AF73" i="28"/>
  <c r="N74" i="28"/>
  <c r="O74" i="28"/>
  <c r="P74" i="28"/>
  <c r="AD74" i="28"/>
  <c r="AE74" i="28"/>
  <c r="AF74" i="28"/>
  <c r="N75" i="28"/>
  <c r="O75" i="28"/>
  <c r="P75" i="28"/>
  <c r="AD75" i="28"/>
  <c r="AE75" i="28"/>
  <c r="AF75" i="28"/>
  <c r="N76" i="28"/>
  <c r="O76" i="28"/>
  <c r="P76" i="28"/>
  <c r="AD76" i="28"/>
  <c r="AE76" i="28"/>
  <c r="AF76" i="28"/>
  <c r="N77" i="28"/>
  <c r="O77" i="28"/>
  <c r="P77" i="28"/>
  <c r="AD77" i="28"/>
  <c r="AE77" i="28"/>
  <c r="AF77" i="28"/>
  <c r="N78" i="28"/>
  <c r="O78" i="28"/>
  <c r="P78" i="28"/>
  <c r="AD78" i="28"/>
  <c r="AE78" i="28"/>
  <c r="AF78" i="28"/>
  <c r="N79" i="28"/>
  <c r="O79" i="28"/>
  <c r="P79" i="28"/>
  <c r="AD79" i="28"/>
  <c r="AE79" i="28"/>
  <c r="AF79" i="28"/>
  <c r="N80" i="28"/>
  <c r="O80" i="28"/>
  <c r="P80" i="28"/>
  <c r="AD80" i="28"/>
  <c r="AE80" i="28"/>
  <c r="AF80" i="28"/>
  <c r="N81" i="28"/>
  <c r="O81" i="28"/>
  <c r="P81" i="28"/>
  <c r="AD81" i="28"/>
  <c r="AE81" i="28"/>
  <c r="AF81" i="28"/>
  <c r="N82" i="28"/>
  <c r="O82" i="28"/>
  <c r="P82" i="28"/>
  <c r="AD82" i="28"/>
  <c r="AE82" i="28"/>
  <c r="AF82" i="28"/>
  <c r="N83" i="28"/>
  <c r="O83" i="28"/>
  <c r="P83" i="28"/>
  <c r="AD83" i="28"/>
  <c r="AE83" i="28"/>
  <c r="AF83" i="28"/>
  <c r="N84" i="28"/>
  <c r="O84" i="28"/>
  <c r="P84" i="28"/>
  <c r="AD84" i="28"/>
  <c r="AE84" i="28"/>
  <c r="AF84" i="28"/>
  <c r="N85" i="28"/>
  <c r="O85" i="28"/>
  <c r="P85" i="28"/>
  <c r="AD85" i="28"/>
  <c r="AE85" i="28"/>
  <c r="AF85" i="28"/>
  <c r="N86" i="28"/>
  <c r="O86" i="28"/>
  <c r="P86" i="28"/>
  <c r="AD86" i="28"/>
  <c r="AE86" i="28"/>
  <c r="AF86" i="28"/>
  <c r="N87" i="28"/>
  <c r="O87" i="28"/>
  <c r="P87" i="28"/>
  <c r="AD87" i="28"/>
  <c r="AE87" i="28"/>
  <c r="AF87" i="28"/>
  <c r="N88" i="28"/>
  <c r="O88" i="28"/>
  <c r="P88" i="28"/>
  <c r="AD88" i="28"/>
  <c r="AE88" i="28"/>
  <c r="AF88" i="28"/>
  <c r="N89" i="28"/>
  <c r="O89" i="28"/>
  <c r="P89" i="28"/>
  <c r="AD89" i="28"/>
  <c r="AE89" i="28"/>
  <c r="AF89" i="28"/>
  <c r="N90" i="28"/>
  <c r="O90" i="28"/>
  <c r="P90" i="28"/>
  <c r="AD90" i="28"/>
  <c r="AE90" i="28"/>
  <c r="AF90" i="28"/>
  <c r="N91" i="28"/>
  <c r="O91" i="28"/>
  <c r="P91" i="28"/>
  <c r="AD91" i="28"/>
  <c r="AE91" i="28"/>
  <c r="AF91" i="28"/>
  <c r="N92" i="28"/>
  <c r="O92" i="28"/>
  <c r="P92" i="28"/>
  <c r="AD92" i="28"/>
  <c r="AE92" i="28"/>
  <c r="AF92" i="28"/>
  <c r="N93" i="28"/>
  <c r="O93" i="28"/>
  <c r="P93" i="28"/>
  <c r="AD93" i="28"/>
  <c r="AE93" i="28"/>
  <c r="AF93" i="28"/>
  <c r="N94" i="28"/>
  <c r="O94" i="28"/>
  <c r="P94" i="28"/>
  <c r="AD94" i="28"/>
  <c r="AE94" i="28"/>
  <c r="AF94" i="28"/>
  <c r="N95" i="28"/>
  <c r="O95" i="28"/>
  <c r="P95" i="28"/>
  <c r="AD95" i="28"/>
  <c r="AE95" i="28"/>
  <c r="AF95" i="28"/>
  <c r="N96" i="28"/>
  <c r="O96" i="28"/>
  <c r="P96" i="28"/>
  <c r="AD96" i="28"/>
  <c r="AE96" i="28"/>
  <c r="AF96" i="28"/>
  <c r="N97" i="28"/>
  <c r="O97" i="28"/>
  <c r="P97" i="28"/>
  <c r="AD97" i="28"/>
  <c r="AE97" i="28"/>
  <c r="AF97" i="28"/>
  <c r="N98" i="28"/>
  <c r="O98" i="28"/>
  <c r="P98" i="28"/>
  <c r="AD98" i="28"/>
  <c r="AE98" i="28"/>
  <c r="AF98" i="28"/>
  <c r="N99" i="28"/>
  <c r="O99" i="28"/>
  <c r="P99" i="28"/>
  <c r="AD99" i="28"/>
  <c r="AE99" i="28"/>
  <c r="AF99" i="28"/>
  <c r="N100" i="28"/>
  <c r="O100" i="28"/>
  <c r="P100" i="28"/>
  <c r="AD100" i="28"/>
  <c r="AE100" i="28"/>
  <c r="AF100" i="28"/>
  <c r="N101" i="28"/>
  <c r="O101" i="28"/>
  <c r="P101" i="28"/>
  <c r="AD101" i="28"/>
  <c r="AE101" i="28"/>
  <c r="AF101" i="28"/>
  <c r="N102" i="28"/>
  <c r="O102" i="28"/>
  <c r="P102" i="28"/>
  <c r="AD102" i="28"/>
  <c r="AE102" i="28"/>
  <c r="AF102" i="28"/>
  <c r="N103" i="28"/>
  <c r="O103" i="28"/>
  <c r="P103" i="28"/>
  <c r="AD103" i="28"/>
  <c r="AE103" i="28"/>
  <c r="AF103" i="28"/>
  <c r="N104" i="28"/>
  <c r="O104" i="28"/>
  <c r="P104" i="28"/>
  <c r="AD104" i="28"/>
  <c r="AE104" i="28"/>
  <c r="AF104" i="28"/>
  <c r="N105" i="28"/>
  <c r="O105" i="28"/>
  <c r="P105" i="28"/>
  <c r="AD105" i="28"/>
  <c r="AE105" i="28"/>
  <c r="AF105" i="28"/>
  <c r="N106" i="28"/>
  <c r="O106" i="28"/>
  <c r="P106" i="28"/>
  <c r="AD106" i="28"/>
  <c r="AE106" i="28"/>
  <c r="AF106" i="28"/>
  <c r="N107" i="28"/>
  <c r="O107" i="28"/>
  <c r="P107" i="28"/>
  <c r="AD107" i="28"/>
  <c r="AE107" i="28"/>
  <c r="AF107" i="28"/>
  <c r="N108" i="28"/>
  <c r="O108" i="28"/>
  <c r="P108" i="28"/>
  <c r="AD108" i="28"/>
  <c r="AE108" i="28"/>
  <c r="AF108" i="28"/>
  <c r="N109" i="28"/>
  <c r="O109" i="28"/>
  <c r="P109" i="28"/>
  <c r="AD109" i="28"/>
  <c r="AE109" i="28"/>
  <c r="AF109" i="28"/>
  <c r="N110" i="28"/>
  <c r="O110" i="28"/>
  <c r="P110" i="28"/>
  <c r="AD110" i="28"/>
  <c r="AE110" i="28"/>
  <c r="AF110" i="28"/>
  <c r="N111" i="28"/>
  <c r="O111" i="28"/>
  <c r="P111" i="28"/>
  <c r="AD111" i="28"/>
  <c r="AE111" i="28"/>
  <c r="AF111" i="28"/>
  <c r="N112" i="28"/>
  <c r="O112" i="28"/>
  <c r="P112" i="28"/>
  <c r="AD112" i="28"/>
  <c r="AE112" i="28"/>
  <c r="AF112" i="28"/>
  <c r="N113" i="28"/>
  <c r="O113" i="28"/>
  <c r="P113" i="28"/>
  <c r="AD113" i="28"/>
  <c r="AE113" i="28"/>
  <c r="AF113" i="28"/>
  <c r="N114" i="28"/>
  <c r="O114" i="28"/>
  <c r="P114" i="28"/>
  <c r="AD114" i="28"/>
  <c r="AE114" i="28"/>
  <c r="AF114" i="28"/>
  <c r="N115" i="28"/>
  <c r="O115" i="28"/>
  <c r="P115" i="28"/>
  <c r="AD115" i="28"/>
  <c r="AE115" i="28"/>
  <c r="AF115" i="28"/>
  <c r="N116" i="28"/>
  <c r="O116" i="28"/>
  <c r="P116" i="28"/>
  <c r="AD116" i="28"/>
  <c r="AE116" i="28"/>
  <c r="AF116" i="28"/>
  <c r="N117" i="28"/>
  <c r="O117" i="28"/>
  <c r="P117" i="28"/>
  <c r="AD117" i="28"/>
  <c r="AE117" i="28"/>
  <c r="AF117" i="28"/>
  <c r="N118" i="28"/>
  <c r="O118" i="28"/>
  <c r="P118" i="28"/>
  <c r="AD118" i="28"/>
  <c r="AE118" i="28"/>
  <c r="AF118" i="28"/>
  <c r="N119" i="28"/>
  <c r="O119" i="28"/>
  <c r="P119" i="28"/>
  <c r="AD119" i="28"/>
  <c r="AE119" i="28"/>
  <c r="AF119" i="28"/>
  <c r="N120" i="28"/>
  <c r="O120" i="28"/>
  <c r="P120" i="28"/>
  <c r="AD120" i="28"/>
  <c r="AE120" i="28"/>
  <c r="AF120" i="28"/>
  <c r="N121" i="28"/>
  <c r="O121" i="28"/>
  <c r="P121" i="28"/>
  <c r="AD121" i="28"/>
  <c r="AE121" i="28"/>
  <c r="AF121" i="28"/>
  <c r="N122" i="28"/>
  <c r="O122" i="28"/>
  <c r="P122" i="28"/>
  <c r="AD122" i="28"/>
  <c r="AE122" i="28"/>
  <c r="AF122" i="28"/>
  <c r="N123" i="28"/>
  <c r="O123" i="28"/>
  <c r="P123" i="28"/>
  <c r="AD123" i="28"/>
  <c r="AE123" i="28"/>
  <c r="AF123" i="28"/>
  <c r="N124" i="28"/>
  <c r="O124" i="28"/>
  <c r="P124" i="28"/>
  <c r="AD124" i="28"/>
  <c r="AE124" i="28"/>
  <c r="AF124" i="28"/>
  <c r="N125" i="28"/>
  <c r="O125" i="28"/>
  <c r="P125" i="28"/>
  <c r="AD125" i="28"/>
  <c r="AE125" i="28"/>
  <c r="AF125" i="28"/>
  <c r="N126" i="28"/>
  <c r="O126" i="28"/>
  <c r="P126" i="28"/>
  <c r="AD126" i="28"/>
  <c r="AE126" i="28"/>
  <c r="AF126" i="28"/>
  <c r="N127" i="28"/>
  <c r="O127" i="28"/>
  <c r="P127" i="28"/>
  <c r="AD127" i="28"/>
  <c r="AE127" i="28"/>
  <c r="AF127" i="28"/>
  <c r="N128" i="28"/>
  <c r="O128" i="28"/>
  <c r="P128" i="28"/>
  <c r="AD128" i="28"/>
  <c r="AE128" i="28"/>
  <c r="AF128" i="28"/>
  <c r="N129" i="28"/>
  <c r="O129" i="28"/>
  <c r="P129" i="28"/>
  <c r="AD129" i="28"/>
  <c r="AE129" i="28"/>
  <c r="AF129" i="28"/>
  <c r="N130" i="28"/>
  <c r="O130" i="28"/>
  <c r="P130" i="28"/>
  <c r="AD130" i="28"/>
  <c r="AE130" i="28"/>
  <c r="AF130" i="28"/>
  <c r="N131" i="28"/>
  <c r="O131" i="28"/>
  <c r="P131" i="28"/>
  <c r="AD131" i="28"/>
  <c r="AE131" i="28"/>
  <c r="AF131" i="28"/>
  <c r="N132" i="28"/>
  <c r="O132" i="28"/>
  <c r="P132" i="28"/>
  <c r="AD132" i="28"/>
  <c r="AE132" i="28"/>
  <c r="AF132" i="28"/>
  <c r="N133" i="28"/>
  <c r="O133" i="28"/>
  <c r="P133" i="28"/>
  <c r="AD133" i="28"/>
  <c r="AE133" i="28"/>
  <c r="AF133" i="28"/>
  <c r="N134" i="28"/>
  <c r="O134" i="28"/>
  <c r="P134" i="28"/>
  <c r="AD134" i="28"/>
  <c r="AE134" i="28"/>
  <c r="AF134" i="28"/>
  <c r="N135" i="28"/>
  <c r="O135" i="28"/>
  <c r="P135" i="28"/>
  <c r="AD135" i="28"/>
  <c r="AE135" i="28"/>
  <c r="AF135" i="28"/>
  <c r="N136" i="28"/>
  <c r="O136" i="28"/>
  <c r="P136" i="28"/>
  <c r="AD136" i="28"/>
  <c r="AE136" i="28"/>
  <c r="AF136" i="28"/>
  <c r="N137" i="28"/>
  <c r="O137" i="28"/>
  <c r="P137" i="28"/>
  <c r="AD137" i="28"/>
  <c r="AE137" i="28"/>
  <c r="AF137" i="28"/>
  <c r="N138" i="28"/>
  <c r="O138" i="28"/>
  <c r="P138" i="28"/>
  <c r="AD138" i="28"/>
  <c r="AE138" i="28"/>
  <c r="AF138" i="28"/>
  <c r="N139" i="28"/>
  <c r="O139" i="28"/>
  <c r="P139" i="28"/>
  <c r="AD139" i="28"/>
  <c r="AE139" i="28"/>
  <c r="AF139" i="28"/>
  <c r="N140" i="28"/>
  <c r="O140" i="28"/>
  <c r="P140" i="28"/>
  <c r="AD140" i="28"/>
  <c r="AE140" i="28"/>
  <c r="AF140" i="28"/>
  <c r="N141" i="28"/>
  <c r="O141" i="28"/>
  <c r="P141" i="28"/>
  <c r="AD141" i="28"/>
  <c r="AE141" i="28"/>
  <c r="AF141" i="28"/>
  <c r="N142" i="28"/>
  <c r="O142" i="28"/>
  <c r="P142" i="28"/>
  <c r="AD142" i="28"/>
  <c r="AE142" i="28"/>
  <c r="AF142" i="28"/>
  <c r="N143" i="28"/>
  <c r="O143" i="28"/>
  <c r="P143" i="28"/>
  <c r="AD143" i="28"/>
  <c r="AE143" i="28"/>
  <c r="AF143" i="28"/>
  <c r="N144" i="28"/>
  <c r="O144" i="28"/>
  <c r="P144" i="28"/>
  <c r="AD144" i="28"/>
  <c r="AE144" i="28"/>
  <c r="AF144" i="28"/>
  <c r="N145" i="28"/>
  <c r="O145" i="28"/>
  <c r="P145" i="28"/>
  <c r="AD145" i="28"/>
  <c r="AE145" i="28"/>
  <c r="AF145" i="28"/>
  <c r="N146" i="28"/>
  <c r="O146" i="28"/>
  <c r="P146" i="28"/>
  <c r="AD146" i="28"/>
  <c r="AE146" i="28"/>
  <c r="AF146" i="28"/>
  <c r="N147" i="28"/>
  <c r="O147" i="28"/>
  <c r="P147" i="28"/>
  <c r="AD147" i="28"/>
  <c r="AE147" i="28"/>
  <c r="AF147" i="28"/>
  <c r="N148" i="28"/>
  <c r="O148" i="28"/>
  <c r="P148" i="28"/>
  <c r="AD148" i="28"/>
  <c r="AE148" i="28"/>
  <c r="AF148" i="28"/>
  <c r="N149" i="28"/>
  <c r="O149" i="28"/>
  <c r="P149" i="28"/>
  <c r="AD149" i="28"/>
  <c r="AE149" i="28"/>
  <c r="AF149" i="28"/>
  <c r="N150" i="28"/>
  <c r="O150" i="28"/>
  <c r="P150" i="28"/>
  <c r="AD150" i="28"/>
  <c r="AE150" i="28"/>
  <c r="AF150" i="28"/>
  <c r="N151" i="28"/>
  <c r="O151" i="28"/>
  <c r="P151" i="28"/>
  <c r="AD151" i="28"/>
  <c r="AE151" i="28"/>
  <c r="AF151" i="28"/>
  <c r="N152" i="28"/>
  <c r="O152" i="28"/>
  <c r="P152" i="28"/>
  <c r="AD152" i="28"/>
  <c r="AE152" i="28"/>
  <c r="AF152" i="28"/>
  <c r="N153" i="28"/>
  <c r="O153" i="28"/>
  <c r="P153" i="28"/>
  <c r="AD153" i="28"/>
  <c r="AE153" i="28"/>
  <c r="AF153" i="28"/>
  <c r="N154" i="28"/>
  <c r="O154" i="28"/>
  <c r="P154" i="28"/>
  <c r="AD154" i="28"/>
  <c r="AE154" i="28"/>
  <c r="AF154" i="28"/>
  <c r="N155" i="28"/>
  <c r="O155" i="28"/>
  <c r="P155" i="28"/>
  <c r="AD155" i="28"/>
  <c r="AE155" i="28"/>
  <c r="AF155" i="28"/>
  <c r="N156" i="28"/>
  <c r="O156" i="28"/>
  <c r="P156" i="28"/>
  <c r="AD156" i="28"/>
  <c r="AE156" i="28"/>
  <c r="AF156" i="28"/>
  <c r="N157" i="28"/>
  <c r="O157" i="28"/>
  <c r="P157" i="28"/>
  <c r="AD157" i="28"/>
  <c r="AE157" i="28"/>
  <c r="AF157" i="28"/>
  <c r="N158" i="28"/>
  <c r="O158" i="28"/>
  <c r="P158" i="28"/>
  <c r="AD158" i="28"/>
  <c r="AE158" i="28"/>
  <c r="AF158" i="28"/>
  <c r="N159" i="28"/>
  <c r="O159" i="28"/>
  <c r="P159" i="28"/>
  <c r="AD159" i="28"/>
  <c r="AE159" i="28"/>
  <c r="AF159" i="28"/>
  <c r="N160" i="28"/>
  <c r="O160" i="28"/>
  <c r="P160" i="28"/>
  <c r="AD160" i="28"/>
  <c r="AE160" i="28"/>
  <c r="AF160" i="28"/>
  <c r="N161" i="28"/>
  <c r="O161" i="28"/>
  <c r="P161" i="28"/>
  <c r="AD161" i="28"/>
  <c r="AE161" i="28"/>
  <c r="AF161" i="28"/>
  <c r="N162" i="28"/>
  <c r="O162" i="28"/>
  <c r="P162" i="28"/>
  <c r="AD162" i="28"/>
  <c r="AE162" i="28"/>
  <c r="AF162" i="28"/>
  <c r="N163" i="28"/>
  <c r="O163" i="28"/>
  <c r="P163" i="28"/>
  <c r="AD163" i="28"/>
  <c r="AE163" i="28"/>
  <c r="AF163" i="28"/>
  <c r="N164" i="28"/>
  <c r="O164" i="28"/>
  <c r="P164" i="28"/>
  <c r="AD164" i="28"/>
  <c r="AE164" i="28"/>
  <c r="AF164" i="28"/>
  <c r="N165" i="28"/>
  <c r="O165" i="28"/>
  <c r="P165" i="28"/>
  <c r="AD165" i="28"/>
  <c r="AE165" i="28"/>
  <c r="AF165" i="28"/>
  <c r="N166" i="28"/>
  <c r="O166" i="28"/>
  <c r="P166" i="28"/>
  <c r="AD166" i="28"/>
  <c r="AE166" i="28"/>
  <c r="AF166" i="28"/>
  <c r="N167" i="28"/>
  <c r="O167" i="28"/>
  <c r="P167" i="28"/>
  <c r="AD167" i="28"/>
  <c r="AE167" i="28"/>
  <c r="AF167" i="28"/>
  <c r="N168" i="28"/>
  <c r="O168" i="28"/>
  <c r="P168" i="28"/>
  <c r="AD168" i="28"/>
  <c r="AE168" i="28"/>
  <c r="AF168" i="28"/>
  <c r="N169" i="28"/>
  <c r="O169" i="28"/>
  <c r="P169" i="28"/>
  <c r="AD169" i="28"/>
  <c r="AE169" i="28"/>
  <c r="AF169" i="28"/>
  <c r="N170" i="28"/>
  <c r="O170" i="28"/>
  <c r="P170" i="28"/>
  <c r="AD170" i="28"/>
  <c r="AE170" i="28"/>
  <c r="AF170" i="28"/>
  <c r="N171" i="28"/>
  <c r="O171" i="28"/>
  <c r="P171" i="28"/>
  <c r="AD171" i="28"/>
  <c r="AE171" i="28"/>
  <c r="AF171" i="28"/>
  <c r="N172" i="28"/>
  <c r="O172" i="28"/>
  <c r="P172" i="28"/>
  <c r="AD172" i="28"/>
  <c r="AE172" i="28"/>
  <c r="AF172" i="28"/>
  <c r="N173" i="28"/>
  <c r="O173" i="28"/>
  <c r="P173" i="28"/>
  <c r="AD173" i="28"/>
  <c r="AE173" i="28"/>
  <c r="AF173" i="28"/>
  <c r="N174" i="28"/>
  <c r="O174" i="28"/>
  <c r="P174" i="28"/>
  <c r="AD174" i="28"/>
  <c r="AE174" i="28"/>
  <c r="AF174" i="28"/>
  <c r="N175" i="28"/>
  <c r="O175" i="28"/>
  <c r="P175" i="28"/>
  <c r="AD175" i="28"/>
  <c r="AE175" i="28"/>
  <c r="AF175" i="28"/>
  <c r="N176" i="28"/>
  <c r="O176" i="28"/>
  <c r="P176" i="28"/>
  <c r="AD176" i="28"/>
  <c r="AE176" i="28"/>
  <c r="AF176" i="28"/>
  <c r="N177" i="28"/>
  <c r="O177" i="28"/>
  <c r="P177" i="28"/>
  <c r="AD177" i="28"/>
  <c r="AE177" i="28"/>
  <c r="AF177" i="28"/>
  <c r="N178" i="28"/>
  <c r="O178" i="28"/>
  <c r="P178" i="28"/>
  <c r="AD178" i="28"/>
  <c r="AE178" i="28"/>
  <c r="AF178" i="28"/>
  <c r="N179" i="28"/>
  <c r="O179" i="28"/>
  <c r="P179" i="28"/>
  <c r="AD179" i="28"/>
  <c r="AE179" i="28"/>
  <c r="AF179" i="28"/>
  <c r="N180" i="28"/>
  <c r="O180" i="28"/>
  <c r="P180" i="28"/>
  <c r="AD180" i="28"/>
  <c r="AE180" i="28"/>
  <c r="AF180" i="28"/>
  <c r="N181" i="28"/>
  <c r="O181" i="28"/>
  <c r="P181" i="28"/>
  <c r="AD181" i="28"/>
  <c r="AE181" i="28"/>
  <c r="AF181" i="28"/>
  <c r="N182" i="28"/>
  <c r="O182" i="28"/>
  <c r="P182" i="28"/>
  <c r="AD182" i="28"/>
  <c r="AE182" i="28"/>
  <c r="AF182" i="28"/>
  <c r="N183" i="28"/>
  <c r="O183" i="28"/>
  <c r="P183" i="28"/>
  <c r="AD183" i="28"/>
  <c r="AE183" i="28"/>
  <c r="AF183" i="28"/>
  <c r="N184" i="28"/>
  <c r="O184" i="28"/>
  <c r="P184" i="28"/>
  <c r="AD184" i="28"/>
  <c r="AE184" i="28"/>
  <c r="AF184" i="28"/>
  <c r="N185" i="28"/>
  <c r="O185" i="28"/>
  <c r="P185" i="28"/>
  <c r="AD185" i="28"/>
  <c r="AE185" i="28"/>
  <c r="AF185" i="28"/>
  <c r="N186" i="28"/>
  <c r="O186" i="28"/>
  <c r="P186" i="28"/>
  <c r="AD186" i="28"/>
  <c r="AE186" i="28"/>
  <c r="AF186" i="28"/>
  <c r="N187" i="28"/>
  <c r="O187" i="28"/>
  <c r="P187" i="28"/>
  <c r="AD187" i="28"/>
  <c r="AE187" i="28"/>
  <c r="AF187" i="28"/>
  <c r="N188" i="28"/>
  <c r="O188" i="28"/>
  <c r="P188" i="28"/>
  <c r="AD188" i="28"/>
  <c r="AE188" i="28"/>
  <c r="AF188" i="28"/>
  <c r="N189" i="28"/>
  <c r="O189" i="28"/>
  <c r="P189" i="28"/>
  <c r="AD189" i="28"/>
  <c r="AE189" i="28"/>
  <c r="AF189" i="28"/>
  <c r="N190" i="28"/>
  <c r="O190" i="28"/>
  <c r="P190" i="28"/>
  <c r="AD190" i="28"/>
  <c r="AE190" i="28"/>
  <c r="AF190" i="28"/>
  <c r="N191" i="28"/>
  <c r="O191" i="28"/>
  <c r="P191" i="28"/>
  <c r="AD191" i="28"/>
  <c r="AE191" i="28"/>
  <c r="AF191" i="28"/>
  <c r="N192" i="28"/>
  <c r="O192" i="28"/>
  <c r="P192" i="28"/>
  <c r="AD192" i="28"/>
  <c r="AE192" i="28"/>
  <c r="AF192" i="28"/>
  <c r="N193" i="28"/>
  <c r="O193" i="28"/>
  <c r="P193" i="28"/>
  <c r="AD193" i="28"/>
  <c r="AE193" i="28"/>
  <c r="AF193" i="28"/>
  <c r="N194" i="28"/>
  <c r="O194" i="28"/>
  <c r="P194" i="28"/>
  <c r="AD194" i="28"/>
  <c r="AE194" i="28"/>
  <c r="AF194" i="28"/>
  <c r="N195" i="28"/>
  <c r="O195" i="28"/>
  <c r="P195" i="28"/>
  <c r="AD195" i="28"/>
  <c r="AE195" i="28"/>
  <c r="AF195" i="28"/>
  <c r="N196" i="28"/>
  <c r="O196" i="28"/>
  <c r="P196" i="28"/>
  <c r="AD196" i="28"/>
  <c r="AE196" i="28"/>
  <c r="AF196" i="28"/>
  <c r="N197" i="28"/>
  <c r="O197" i="28"/>
  <c r="P197" i="28"/>
  <c r="AD197" i="28"/>
  <c r="AE197" i="28"/>
  <c r="AF197" i="28"/>
  <c r="N198" i="28"/>
  <c r="O198" i="28"/>
  <c r="P198" i="28"/>
  <c r="AD198" i="28"/>
  <c r="AE198" i="28"/>
  <c r="AF198" i="28"/>
  <c r="N199" i="28"/>
  <c r="O199" i="28"/>
  <c r="P199" i="28"/>
  <c r="AD199" i="28"/>
  <c r="AE199" i="28"/>
  <c r="AF199" i="28"/>
  <c r="N200" i="28"/>
  <c r="O200" i="28"/>
  <c r="P200" i="28"/>
  <c r="AD200" i="28"/>
  <c r="AE200" i="28"/>
  <c r="AF200" i="28"/>
  <c r="N201" i="28"/>
  <c r="O201" i="28"/>
  <c r="P201" i="28"/>
  <c r="AD201" i="28"/>
  <c r="AE201" i="28"/>
  <c r="AF201" i="28"/>
  <c r="N202" i="28"/>
  <c r="O202" i="28"/>
  <c r="P202" i="28"/>
  <c r="AD202" i="28"/>
  <c r="AE202" i="28"/>
  <c r="AF202" i="28"/>
  <c r="N203" i="28"/>
  <c r="O203" i="28"/>
  <c r="P203" i="28"/>
  <c r="AD203" i="28"/>
  <c r="AE203" i="28"/>
  <c r="AF203" i="28"/>
  <c r="N204" i="28"/>
  <c r="O204" i="28"/>
  <c r="P204" i="28"/>
  <c r="AD204" i="28"/>
  <c r="AE204" i="28"/>
  <c r="AF204" i="28"/>
  <c r="N205" i="28"/>
  <c r="O205" i="28"/>
  <c r="P205" i="28"/>
  <c r="AD205" i="28"/>
  <c r="AE205" i="28"/>
  <c r="AF205" i="28"/>
  <c r="N206" i="28"/>
  <c r="O206" i="28"/>
  <c r="P206" i="28"/>
  <c r="AD206" i="28"/>
  <c r="AE206" i="28"/>
  <c r="AF206" i="28"/>
  <c r="N207" i="28"/>
  <c r="O207" i="28"/>
  <c r="P207" i="28"/>
  <c r="AD207" i="28"/>
  <c r="AE207" i="28"/>
  <c r="AF207" i="28"/>
  <c r="N208" i="28"/>
  <c r="O208" i="28"/>
  <c r="P208" i="28"/>
  <c r="AD208" i="28"/>
  <c r="AE208" i="28"/>
  <c r="AF208" i="28"/>
  <c r="N209" i="28"/>
  <c r="O209" i="28"/>
  <c r="P209" i="28"/>
  <c r="AD209" i="28"/>
  <c r="AE209" i="28"/>
  <c r="AF209" i="28"/>
  <c r="N210" i="28"/>
  <c r="O210" i="28"/>
  <c r="P210" i="28"/>
  <c r="AD210" i="28"/>
  <c r="AE210" i="28"/>
  <c r="AF210" i="28"/>
  <c r="N211" i="28"/>
  <c r="O211" i="28"/>
  <c r="P211" i="28"/>
  <c r="AD211" i="28"/>
  <c r="AE211" i="28"/>
  <c r="AF211" i="28"/>
  <c r="N212" i="28"/>
  <c r="O212" i="28"/>
  <c r="P212" i="28"/>
  <c r="AD212" i="28"/>
  <c r="AE212" i="28"/>
  <c r="AF212" i="28"/>
  <c r="N213" i="28"/>
  <c r="O213" i="28"/>
  <c r="P213" i="28"/>
  <c r="AD213" i="28"/>
  <c r="AE213" i="28"/>
  <c r="AF213" i="28"/>
  <c r="N214" i="28"/>
  <c r="Q214" i="28" s="1"/>
  <c r="S214" i="28" s="1"/>
  <c r="R214" i="28" s="1"/>
  <c r="O214" i="28"/>
  <c r="P214" i="28"/>
  <c r="AD214" i="28"/>
  <c r="AE214" i="28"/>
  <c r="AF214" i="28"/>
  <c r="N215" i="28"/>
  <c r="O215" i="28"/>
  <c r="P215" i="28"/>
  <c r="AD215" i="28"/>
  <c r="AE215" i="28"/>
  <c r="AF215" i="28"/>
  <c r="N216" i="28"/>
  <c r="O216" i="28"/>
  <c r="P216" i="28"/>
  <c r="AD216" i="28"/>
  <c r="AE216" i="28"/>
  <c r="AF216" i="28"/>
  <c r="N217" i="28"/>
  <c r="O217" i="28"/>
  <c r="P217" i="28"/>
  <c r="AD217" i="28"/>
  <c r="AE217" i="28"/>
  <c r="AF217" i="28"/>
  <c r="N218" i="28"/>
  <c r="O218" i="28"/>
  <c r="P218" i="28"/>
  <c r="AD218" i="28"/>
  <c r="AE218" i="28"/>
  <c r="AF218" i="28"/>
  <c r="N219" i="28"/>
  <c r="O219" i="28"/>
  <c r="P219" i="28"/>
  <c r="AD219" i="28"/>
  <c r="AE219" i="28"/>
  <c r="AF219" i="28"/>
  <c r="N220" i="28"/>
  <c r="O220" i="28"/>
  <c r="P220" i="28"/>
  <c r="AD220" i="28"/>
  <c r="AE220" i="28"/>
  <c r="AF220" i="28"/>
  <c r="N221" i="28"/>
  <c r="O221" i="28"/>
  <c r="P221" i="28"/>
  <c r="AD221" i="28"/>
  <c r="AE221" i="28"/>
  <c r="AF221" i="28"/>
  <c r="N222" i="28"/>
  <c r="O222" i="28"/>
  <c r="P222" i="28"/>
  <c r="AD222" i="28"/>
  <c r="AE222" i="28"/>
  <c r="AF222" i="28"/>
  <c r="N223" i="28"/>
  <c r="O223" i="28"/>
  <c r="P223" i="28"/>
  <c r="AD223" i="28"/>
  <c r="AE223" i="28"/>
  <c r="AF223" i="28"/>
  <c r="N224" i="28"/>
  <c r="O224" i="28"/>
  <c r="P224" i="28"/>
  <c r="AD224" i="28"/>
  <c r="AE224" i="28"/>
  <c r="AF224" i="28"/>
  <c r="N225" i="28"/>
  <c r="O225" i="28"/>
  <c r="P225" i="28"/>
  <c r="AD225" i="28"/>
  <c r="AE225" i="28"/>
  <c r="AF225" i="28"/>
  <c r="N226" i="28"/>
  <c r="O226" i="28"/>
  <c r="P226" i="28"/>
  <c r="AD226" i="28"/>
  <c r="AE226" i="28"/>
  <c r="AF226" i="28"/>
  <c r="N227" i="28"/>
  <c r="O227" i="28"/>
  <c r="P227" i="28"/>
  <c r="AD227" i="28"/>
  <c r="AE227" i="28"/>
  <c r="AF227" i="28"/>
  <c r="N228" i="28"/>
  <c r="O228" i="28"/>
  <c r="P228" i="28"/>
  <c r="AD228" i="28"/>
  <c r="AE228" i="28"/>
  <c r="AF228" i="28"/>
  <c r="N229" i="28"/>
  <c r="O229" i="28"/>
  <c r="P229" i="28"/>
  <c r="AD229" i="28"/>
  <c r="AE229" i="28"/>
  <c r="AF229" i="28"/>
  <c r="N230" i="28"/>
  <c r="O230" i="28"/>
  <c r="P230" i="28"/>
  <c r="AD230" i="28"/>
  <c r="AE230" i="28"/>
  <c r="AF230" i="28"/>
  <c r="N231" i="28"/>
  <c r="O231" i="28"/>
  <c r="P231" i="28"/>
  <c r="AD231" i="28"/>
  <c r="AE231" i="28"/>
  <c r="AF231" i="28"/>
  <c r="N232" i="28"/>
  <c r="O232" i="28"/>
  <c r="P232" i="28"/>
  <c r="AD232" i="28"/>
  <c r="AE232" i="28"/>
  <c r="AF232" i="28"/>
  <c r="N233" i="28"/>
  <c r="O233" i="28"/>
  <c r="P233" i="28"/>
  <c r="AD233" i="28"/>
  <c r="AE233" i="28"/>
  <c r="AF233" i="28"/>
  <c r="N234" i="28"/>
  <c r="O234" i="28"/>
  <c r="P234" i="28"/>
  <c r="AD234" i="28"/>
  <c r="AE234" i="28"/>
  <c r="AF234" i="28"/>
  <c r="N235" i="28"/>
  <c r="O235" i="28"/>
  <c r="P235" i="28"/>
  <c r="AD235" i="28"/>
  <c r="AE235" i="28"/>
  <c r="AF235" i="28"/>
  <c r="N236" i="28"/>
  <c r="O236" i="28"/>
  <c r="P236" i="28"/>
  <c r="AD236" i="28"/>
  <c r="AE236" i="28"/>
  <c r="AF236" i="28"/>
  <c r="N237" i="28"/>
  <c r="O237" i="28"/>
  <c r="P237" i="28"/>
  <c r="AD237" i="28"/>
  <c r="AE237" i="28"/>
  <c r="AF237" i="28"/>
  <c r="N238" i="28"/>
  <c r="O238" i="28"/>
  <c r="P238" i="28"/>
  <c r="AD238" i="28"/>
  <c r="AE238" i="28"/>
  <c r="AF238" i="28"/>
  <c r="N239" i="28"/>
  <c r="O239" i="28"/>
  <c r="P239" i="28"/>
  <c r="AD239" i="28"/>
  <c r="AE239" i="28"/>
  <c r="AF239" i="28"/>
  <c r="N240" i="28"/>
  <c r="O240" i="28"/>
  <c r="P240" i="28"/>
  <c r="AD240" i="28"/>
  <c r="AE240" i="28"/>
  <c r="AF240" i="28"/>
  <c r="N241" i="28"/>
  <c r="O241" i="28"/>
  <c r="P241" i="28"/>
  <c r="AD241" i="28"/>
  <c r="AE241" i="28"/>
  <c r="AF241" i="28"/>
  <c r="N242" i="28"/>
  <c r="O242" i="28"/>
  <c r="P242" i="28"/>
  <c r="AD242" i="28"/>
  <c r="AE242" i="28"/>
  <c r="AF242" i="28"/>
  <c r="N243" i="28"/>
  <c r="O243" i="28"/>
  <c r="P243" i="28"/>
  <c r="AD243" i="28"/>
  <c r="AE243" i="28"/>
  <c r="AF243" i="28"/>
  <c r="N244" i="28"/>
  <c r="O244" i="28"/>
  <c r="P244" i="28"/>
  <c r="AD244" i="28"/>
  <c r="AE244" i="28"/>
  <c r="AF244" i="28"/>
  <c r="N245" i="28"/>
  <c r="O245" i="28"/>
  <c r="P245" i="28"/>
  <c r="AD245" i="28"/>
  <c r="AE245" i="28"/>
  <c r="AF245" i="28"/>
  <c r="N246" i="28"/>
  <c r="O246" i="28"/>
  <c r="P246" i="28"/>
  <c r="AD246" i="28"/>
  <c r="AE246" i="28"/>
  <c r="AF246" i="28"/>
  <c r="N247" i="28"/>
  <c r="O247" i="28"/>
  <c r="P247" i="28"/>
  <c r="AD247" i="28"/>
  <c r="AE247" i="28"/>
  <c r="AF247" i="28"/>
  <c r="N248" i="28"/>
  <c r="O248" i="28"/>
  <c r="P248" i="28"/>
  <c r="AD248" i="28"/>
  <c r="AE248" i="28"/>
  <c r="AF248" i="28"/>
  <c r="N249" i="28"/>
  <c r="O249" i="28"/>
  <c r="P249" i="28"/>
  <c r="AD249" i="28"/>
  <c r="AE249" i="28"/>
  <c r="AF249" i="28"/>
  <c r="N250" i="28"/>
  <c r="O250" i="28"/>
  <c r="P250" i="28"/>
  <c r="AD250" i="28"/>
  <c r="AE250" i="28"/>
  <c r="AF250" i="28"/>
  <c r="N251" i="28"/>
  <c r="O251" i="28"/>
  <c r="P251" i="28"/>
  <c r="AD251" i="28"/>
  <c r="AE251" i="28"/>
  <c r="AF251" i="28"/>
  <c r="N252" i="28"/>
  <c r="O252" i="28"/>
  <c r="P252" i="28"/>
  <c r="AD252" i="28"/>
  <c r="AE252" i="28"/>
  <c r="AF252" i="28"/>
  <c r="N253" i="28"/>
  <c r="O253" i="28"/>
  <c r="P253" i="28"/>
  <c r="AD253" i="28"/>
  <c r="AE253" i="28"/>
  <c r="AF253" i="28"/>
  <c r="N254" i="28"/>
  <c r="O254" i="28"/>
  <c r="P254" i="28"/>
  <c r="AD254" i="28"/>
  <c r="AE254" i="28"/>
  <c r="AF254" i="28"/>
  <c r="N255" i="28"/>
  <c r="O255" i="28"/>
  <c r="P255" i="28"/>
  <c r="AD255" i="28"/>
  <c r="AE255" i="28"/>
  <c r="AF255" i="28"/>
  <c r="N256" i="28"/>
  <c r="O256" i="28"/>
  <c r="P256" i="28"/>
  <c r="AD256" i="28"/>
  <c r="AE256" i="28"/>
  <c r="AF256" i="28"/>
  <c r="N257" i="28"/>
  <c r="O257" i="28"/>
  <c r="P257" i="28"/>
  <c r="AD257" i="28"/>
  <c r="AE257" i="28"/>
  <c r="AF257" i="28"/>
  <c r="N258" i="28"/>
  <c r="O258" i="28"/>
  <c r="P258" i="28"/>
  <c r="AD258" i="28"/>
  <c r="AE258" i="28"/>
  <c r="AF258" i="28"/>
  <c r="N259" i="28"/>
  <c r="O259" i="28"/>
  <c r="P259" i="28"/>
  <c r="AD259" i="28"/>
  <c r="AE259" i="28"/>
  <c r="AF259" i="28"/>
  <c r="N260" i="28"/>
  <c r="O260" i="28"/>
  <c r="P260" i="28"/>
  <c r="AD260" i="28"/>
  <c r="AE260" i="28"/>
  <c r="AF260" i="28"/>
  <c r="N261" i="28"/>
  <c r="O261" i="28"/>
  <c r="P261" i="28"/>
  <c r="AD261" i="28"/>
  <c r="AE261" i="28"/>
  <c r="AF261" i="28"/>
  <c r="N262" i="28"/>
  <c r="O262" i="28"/>
  <c r="P262" i="28"/>
  <c r="AD262" i="28"/>
  <c r="AE262" i="28"/>
  <c r="AF262" i="28"/>
  <c r="N263" i="28"/>
  <c r="O263" i="28"/>
  <c r="P263" i="28"/>
  <c r="AD263" i="28"/>
  <c r="AE263" i="28"/>
  <c r="AF263" i="28"/>
  <c r="N264" i="28"/>
  <c r="O264" i="28"/>
  <c r="P264" i="28"/>
  <c r="AD264" i="28"/>
  <c r="AE264" i="28"/>
  <c r="AF264" i="28"/>
  <c r="N265" i="28"/>
  <c r="O265" i="28"/>
  <c r="P265" i="28"/>
  <c r="AD265" i="28"/>
  <c r="AE265" i="28"/>
  <c r="AF265" i="28"/>
  <c r="N266" i="28"/>
  <c r="O266" i="28"/>
  <c r="P266" i="28"/>
  <c r="AD266" i="28"/>
  <c r="AE266" i="28"/>
  <c r="AF266" i="28"/>
  <c r="N267" i="28"/>
  <c r="O267" i="28"/>
  <c r="P267" i="28"/>
  <c r="AD267" i="28"/>
  <c r="AE267" i="28"/>
  <c r="AF267" i="28"/>
  <c r="N268" i="28"/>
  <c r="O268" i="28"/>
  <c r="P268" i="28"/>
  <c r="AD268" i="28"/>
  <c r="AE268" i="28"/>
  <c r="AF268" i="28"/>
  <c r="N269" i="28"/>
  <c r="O269" i="28"/>
  <c r="P269" i="28"/>
  <c r="AD269" i="28"/>
  <c r="AE269" i="28"/>
  <c r="AF269" i="28"/>
  <c r="N270" i="28"/>
  <c r="O270" i="28"/>
  <c r="P270" i="28"/>
  <c r="AD270" i="28"/>
  <c r="AE270" i="28"/>
  <c r="AF270" i="28"/>
  <c r="N271" i="28"/>
  <c r="O271" i="28"/>
  <c r="P271" i="28"/>
  <c r="AD271" i="28"/>
  <c r="AE271" i="28"/>
  <c r="AF271" i="28"/>
  <c r="N272" i="28"/>
  <c r="O272" i="28"/>
  <c r="P272" i="28"/>
  <c r="AD272" i="28"/>
  <c r="AE272" i="28"/>
  <c r="AF272" i="28"/>
  <c r="N273" i="28"/>
  <c r="O273" i="28"/>
  <c r="P273" i="28"/>
  <c r="AD273" i="28"/>
  <c r="AE273" i="28"/>
  <c r="AF273" i="28"/>
  <c r="N274" i="28"/>
  <c r="O274" i="28"/>
  <c r="P274" i="28"/>
  <c r="AD274" i="28"/>
  <c r="AE274" i="28"/>
  <c r="AG274" i="28" s="1"/>
  <c r="AI274" i="28" s="1"/>
  <c r="AH274" i="28" s="1"/>
  <c r="AF274" i="28"/>
  <c r="N275" i="28"/>
  <c r="O275" i="28"/>
  <c r="P275" i="28"/>
  <c r="AD275" i="28"/>
  <c r="AE275" i="28"/>
  <c r="AF275" i="28"/>
  <c r="N276" i="28"/>
  <c r="O276" i="28"/>
  <c r="P276" i="28"/>
  <c r="AD276" i="28"/>
  <c r="AE276" i="28"/>
  <c r="AG276" i="28" s="1"/>
  <c r="AI276" i="28" s="1"/>
  <c r="AH276" i="28" s="1"/>
  <c r="AF276" i="28"/>
  <c r="N277" i="28"/>
  <c r="O277" i="28"/>
  <c r="P277" i="28"/>
  <c r="AD277" i="28"/>
  <c r="AE277" i="28"/>
  <c r="AF277" i="28"/>
  <c r="N278" i="28"/>
  <c r="O278" i="28"/>
  <c r="P278" i="28"/>
  <c r="AD278" i="28"/>
  <c r="AE278" i="28"/>
  <c r="AG278" i="28" s="1"/>
  <c r="AI278" i="28" s="1"/>
  <c r="AH278" i="28" s="1"/>
  <c r="AF278" i="28"/>
  <c r="N279" i="28"/>
  <c r="O279" i="28"/>
  <c r="P279" i="28"/>
  <c r="AD279" i="28"/>
  <c r="AE279" i="28"/>
  <c r="AF279" i="28"/>
  <c r="N280" i="28"/>
  <c r="O280" i="28"/>
  <c r="P280" i="28"/>
  <c r="AD280" i="28"/>
  <c r="AE280" i="28"/>
  <c r="AG280" i="28" s="1"/>
  <c r="AI280" i="28" s="1"/>
  <c r="AH280" i="28" s="1"/>
  <c r="AF280" i="28"/>
  <c r="N281" i="28"/>
  <c r="O281" i="28"/>
  <c r="P281" i="28"/>
  <c r="AD281" i="28"/>
  <c r="AE281" i="28"/>
  <c r="AF281" i="28"/>
  <c r="N282" i="28"/>
  <c r="O282" i="28"/>
  <c r="P282" i="28"/>
  <c r="AD282" i="28"/>
  <c r="AE282" i="28"/>
  <c r="AF282" i="28"/>
  <c r="N283" i="28"/>
  <c r="O283" i="28"/>
  <c r="P283" i="28"/>
  <c r="AD283" i="28"/>
  <c r="AE283" i="28"/>
  <c r="AF283" i="28"/>
  <c r="N284" i="28"/>
  <c r="O284" i="28"/>
  <c r="P284" i="28"/>
  <c r="AD284" i="28"/>
  <c r="AE284" i="28"/>
  <c r="AF284" i="28"/>
  <c r="N285" i="28"/>
  <c r="O285" i="28"/>
  <c r="P285" i="28"/>
  <c r="AD285" i="28"/>
  <c r="AE285" i="28"/>
  <c r="AF285" i="28"/>
  <c r="N286" i="28"/>
  <c r="O286" i="28"/>
  <c r="P286" i="28"/>
  <c r="AD286" i="28"/>
  <c r="AE286" i="28"/>
  <c r="AF286" i="28"/>
  <c r="N287" i="28"/>
  <c r="O287" i="28"/>
  <c r="P287" i="28"/>
  <c r="AD287" i="28"/>
  <c r="AE287" i="28"/>
  <c r="AF287" i="28"/>
  <c r="N288" i="28"/>
  <c r="O288" i="28"/>
  <c r="P288" i="28"/>
  <c r="AD288" i="28"/>
  <c r="AE288" i="28"/>
  <c r="AG288" i="28" s="1"/>
  <c r="AI288" i="28" s="1"/>
  <c r="AH288" i="28" s="1"/>
  <c r="AF288" i="28"/>
  <c r="N289" i="28"/>
  <c r="O289" i="28"/>
  <c r="P289" i="28"/>
  <c r="AD289" i="28"/>
  <c r="AE289" i="28"/>
  <c r="AF289" i="28"/>
  <c r="N290" i="28"/>
  <c r="O290" i="28"/>
  <c r="P290" i="28"/>
  <c r="AD290" i="28"/>
  <c r="AE290" i="28"/>
  <c r="AF290" i="28"/>
  <c r="N291" i="28"/>
  <c r="O291" i="28"/>
  <c r="P291" i="28"/>
  <c r="AD291" i="28"/>
  <c r="AE291" i="28"/>
  <c r="AF291" i="28"/>
  <c r="N292" i="28"/>
  <c r="O292" i="28"/>
  <c r="P292" i="28"/>
  <c r="AD292" i="28"/>
  <c r="AE292" i="28"/>
  <c r="AF292" i="28"/>
  <c r="N293" i="28"/>
  <c r="O293" i="28"/>
  <c r="P293" i="28"/>
  <c r="AD293" i="28"/>
  <c r="AE293" i="28"/>
  <c r="AF293" i="28"/>
  <c r="A8" i="27"/>
  <c r="A9" i="27" s="1"/>
  <c r="C30" i="27"/>
  <c r="J30" i="27"/>
  <c r="N30" i="27"/>
  <c r="Z30" i="27" s="1"/>
  <c r="V30" i="27"/>
  <c r="X30" i="27" s="1"/>
  <c r="B31" i="27"/>
  <c r="A31" i="27" s="1"/>
  <c r="C31" i="27" s="1"/>
  <c r="J31" i="27"/>
  <c r="L31" i="27" s="1"/>
  <c r="K31" i="27" s="1"/>
  <c r="N31" i="27"/>
  <c r="Z31" i="27" s="1"/>
  <c r="V31" i="27"/>
  <c r="X31" i="27" s="1"/>
  <c r="B32" i="27"/>
  <c r="J32" i="27"/>
  <c r="L32" i="27" s="1"/>
  <c r="K32" i="27" s="1"/>
  <c r="N32" i="27"/>
  <c r="Z32" i="27" s="1"/>
  <c r="V32" i="27"/>
  <c r="X32" i="27" s="1"/>
  <c r="J33" i="27"/>
  <c r="L33" i="27" s="1"/>
  <c r="N33" i="27"/>
  <c r="Z33" i="27" s="1"/>
  <c r="V33" i="27"/>
  <c r="X33" i="27"/>
  <c r="J34" i="27"/>
  <c r="L34" i="27" s="1"/>
  <c r="K34" i="27" s="1"/>
  <c r="N34" i="27"/>
  <c r="Z34" i="27" s="1"/>
  <c r="V34" i="27"/>
  <c r="X34" i="27"/>
  <c r="W34" i="27" s="1"/>
  <c r="J35" i="27"/>
  <c r="L35" i="27"/>
  <c r="K35" i="27" s="1"/>
  <c r="N35" i="27"/>
  <c r="Z35" i="27" s="1"/>
  <c r="V35" i="27"/>
  <c r="X35" i="27" s="1"/>
  <c r="J36" i="27"/>
  <c r="L36" i="27" s="1"/>
  <c r="K36" i="27" s="1"/>
  <c r="N36" i="27"/>
  <c r="Z36" i="27" s="1"/>
  <c r="V36" i="27"/>
  <c r="X36" i="27" s="1"/>
  <c r="W36" i="27" s="1"/>
  <c r="J37" i="27"/>
  <c r="L37" i="27" s="1"/>
  <c r="N37" i="27"/>
  <c r="Z37" i="27" s="1"/>
  <c r="V37" i="27"/>
  <c r="U45" i="27" s="1"/>
  <c r="W45" i="27" s="1"/>
  <c r="K40" i="30" s="1"/>
  <c r="J38" i="27"/>
  <c r="L38" i="27"/>
  <c r="N38" i="27"/>
  <c r="Z38" i="27" s="1"/>
  <c r="V38" i="27"/>
  <c r="U46" i="27" s="1"/>
  <c r="W46" i="27" s="1"/>
  <c r="L40" i="30" s="1"/>
  <c r="J39" i="27"/>
  <c r="L39" i="27" s="1"/>
  <c r="K39" i="27" s="1"/>
  <c r="N39" i="27"/>
  <c r="Z39" i="27" s="1"/>
  <c r="V39" i="27"/>
  <c r="X39" i="27" s="1"/>
  <c r="J40" i="27"/>
  <c r="L40" i="27" s="1"/>
  <c r="K40" i="27" s="1"/>
  <c r="N40" i="27"/>
  <c r="Z40" i="27" s="1"/>
  <c r="V40" i="27"/>
  <c r="X40" i="27" s="1"/>
  <c r="J41" i="27"/>
  <c r="L41" i="27" s="1"/>
  <c r="N41" i="27"/>
  <c r="Z41" i="27" s="1"/>
  <c r="V41" i="27"/>
  <c r="X41" i="27"/>
  <c r="J47" i="27"/>
  <c r="L47" i="27" s="1"/>
  <c r="N47" i="27"/>
  <c r="Z47" i="27" s="1"/>
  <c r="V47" i="27"/>
  <c r="X47" i="27" s="1"/>
  <c r="W47" i="27" s="1"/>
  <c r="J48" i="27"/>
  <c r="L48" i="27" s="1"/>
  <c r="K48" i="27" s="1"/>
  <c r="N48" i="27"/>
  <c r="Z48" i="27" s="1"/>
  <c r="V48" i="27"/>
  <c r="X48" i="27" s="1"/>
  <c r="J49" i="27"/>
  <c r="L49" i="27"/>
  <c r="K49" i="27" s="1"/>
  <c r="N49" i="27"/>
  <c r="O49" i="27" s="1"/>
  <c r="V49" i="27"/>
  <c r="X49" i="27" s="1"/>
  <c r="W49" i="27" s="1"/>
  <c r="J50" i="27"/>
  <c r="L50" i="27" s="1"/>
  <c r="N50" i="27"/>
  <c r="Z50" i="27" s="1"/>
  <c r="V50" i="27"/>
  <c r="X50" i="27" s="1"/>
  <c r="J51" i="27"/>
  <c r="L51" i="27" s="1"/>
  <c r="N51" i="27"/>
  <c r="Z51" i="27" s="1"/>
  <c r="V51" i="27"/>
  <c r="X51" i="27" s="1"/>
  <c r="W51" i="27" s="1"/>
  <c r="J52" i="27"/>
  <c r="L52" i="27" s="1"/>
  <c r="K52" i="27" s="1"/>
  <c r="N52" i="27"/>
  <c r="Z52" i="27" s="1"/>
  <c r="V52" i="27"/>
  <c r="X52" i="27" s="1"/>
  <c r="J53" i="27"/>
  <c r="L53" i="27"/>
  <c r="K53" i="27" s="1"/>
  <c r="N53" i="27"/>
  <c r="Z53" i="27" s="1"/>
  <c r="V53" i="27"/>
  <c r="X53" i="27" s="1"/>
  <c r="W53" i="27" s="1"/>
  <c r="J54" i="27"/>
  <c r="L54" i="27" s="1"/>
  <c r="N54" i="27"/>
  <c r="Z54" i="27" s="1"/>
  <c r="V54" i="27"/>
  <c r="X54" i="27" s="1"/>
  <c r="J55" i="27"/>
  <c r="L55" i="27" s="1"/>
  <c r="K55" i="27" s="1"/>
  <c r="N55" i="27"/>
  <c r="Z55" i="27" s="1"/>
  <c r="V55" i="27"/>
  <c r="X55" i="27" s="1"/>
  <c r="W55" i="27" s="1"/>
  <c r="J56" i="27"/>
  <c r="L56" i="27"/>
  <c r="K56" i="27" s="1"/>
  <c r="N56" i="27"/>
  <c r="Z56" i="27" s="1"/>
  <c r="V56" i="27"/>
  <c r="X56" i="27" s="1"/>
  <c r="J57" i="27"/>
  <c r="L57" i="27" s="1"/>
  <c r="K57" i="27" s="1"/>
  <c r="N57" i="27"/>
  <c r="Z57" i="27" s="1"/>
  <c r="V57" i="27"/>
  <c r="X57" i="27" s="1"/>
  <c r="W57" i="27" s="1"/>
  <c r="J58" i="27"/>
  <c r="L58" i="27" s="1"/>
  <c r="N58" i="27"/>
  <c r="Z58" i="27" s="1"/>
  <c r="V58" i="27"/>
  <c r="X58" i="27" s="1"/>
  <c r="J59" i="27"/>
  <c r="L59" i="27" s="1"/>
  <c r="N59" i="27"/>
  <c r="Z59" i="27" s="1"/>
  <c r="V59" i="27"/>
  <c r="X59" i="27" s="1"/>
  <c r="W59" i="27" s="1"/>
  <c r="J60" i="27"/>
  <c r="L60" i="27" s="1"/>
  <c r="K60" i="27" s="1"/>
  <c r="N60" i="27"/>
  <c r="Z60" i="27" s="1"/>
  <c r="V60" i="27"/>
  <c r="X60" i="27" s="1"/>
  <c r="J61" i="27"/>
  <c r="L61" i="27" s="1"/>
  <c r="K61" i="27" s="1"/>
  <c r="N61" i="27"/>
  <c r="Z61" i="27" s="1"/>
  <c r="V61" i="27"/>
  <c r="X61" i="27" s="1"/>
  <c r="W61" i="27" s="1"/>
  <c r="J62" i="27"/>
  <c r="L62" i="27" s="1"/>
  <c r="N62" i="27"/>
  <c r="Z62" i="27" s="1"/>
  <c r="V62" i="27"/>
  <c r="X62" i="27" s="1"/>
  <c r="J63" i="27"/>
  <c r="L63" i="27"/>
  <c r="K63" i="27" s="1"/>
  <c r="N63" i="27"/>
  <c r="Z63" i="27" s="1"/>
  <c r="V63" i="27"/>
  <c r="X63" i="27"/>
  <c r="W63" i="27" s="1"/>
  <c r="J64" i="27"/>
  <c r="L64" i="27" s="1"/>
  <c r="K64" i="27" s="1"/>
  <c r="N64" i="27"/>
  <c r="Z64" i="27" s="1"/>
  <c r="V64" i="27"/>
  <c r="X64" i="27" s="1"/>
  <c r="J65" i="27"/>
  <c r="L65" i="27" s="1"/>
  <c r="K65" i="27" s="1"/>
  <c r="N65" i="27"/>
  <c r="V65" i="27"/>
  <c r="X65" i="27" s="1"/>
  <c r="W65" i="27" s="1"/>
  <c r="Z65" i="27"/>
  <c r="J66" i="27"/>
  <c r="L66" i="27" s="1"/>
  <c r="N66" i="27"/>
  <c r="Z66" i="27" s="1"/>
  <c r="V66" i="27"/>
  <c r="X66" i="27" s="1"/>
  <c r="J67" i="27"/>
  <c r="L67" i="27"/>
  <c r="N67" i="27"/>
  <c r="Z67" i="27" s="1"/>
  <c r="V67" i="27"/>
  <c r="X67" i="27" s="1"/>
  <c r="W67" i="27" s="1"/>
  <c r="J68" i="27"/>
  <c r="L68" i="27" s="1"/>
  <c r="K68" i="27" s="1"/>
  <c r="N68" i="27"/>
  <c r="Z68" i="27" s="1"/>
  <c r="AA68" i="27" s="1"/>
  <c r="V68" i="27"/>
  <c r="X68" i="27" s="1"/>
  <c r="W68" i="27" s="1"/>
  <c r="J69" i="27"/>
  <c r="L69" i="27"/>
  <c r="N69" i="27"/>
  <c r="Z69" i="27" s="1"/>
  <c r="V69" i="27"/>
  <c r="X69" i="27" s="1"/>
  <c r="J70" i="27"/>
  <c r="L70" i="27" s="1"/>
  <c r="N70" i="27"/>
  <c r="Z70" i="27" s="1"/>
  <c r="V70" i="27"/>
  <c r="X70" i="27" s="1"/>
  <c r="J71" i="27"/>
  <c r="L71" i="27" s="1"/>
  <c r="N71" i="27"/>
  <c r="Z71" i="27" s="1"/>
  <c r="V71" i="27"/>
  <c r="X71" i="27" s="1"/>
  <c r="J72" i="27"/>
  <c r="L72" i="27" s="1"/>
  <c r="K72" i="27" s="1"/>
  <c r="N72" i="27"/>
  <c r="Z72" i="27" s="1"/>
  <c r="V72" i="27"/>
  <c r="X72" i="27"/>
  <c r="W72" i="27" s="1"/>
  <c r="J73" i="27"/>
  <c r="L73" i="27" s="1"/>
  <c r="K73" i="27" s="1"/>
  <c r="N73" i="27"/>
  <c r="Z73" i="27" s="1"/>
  <c r="V73" i="27"/>
  <c r="X73" i="27" s="1"/>
  <c r="J74" i="27"/>
  <c r="L74" i="27" s="1"/>
  <c r="K74" i="27" s="1"/>
  <c r="N74" i="27"/>
  <c r="Z74" i="27" s="1"/>
  <c r="V74" i="27"/>
  <c r="X74" i="27" s="1"/>
  <c r="W74" i="27"/>
  <c r="J75" i="27"/>
  <c r="L75" i="27" s="1"/>
  <c r="N75" i="27"/>
  <c r="Z75" i="27" s="1"/>
  <c r="V75" i="27"/>
  <c r="X75" i="27" s="1"/>
  <c r="J76" i="27"/>
  <c r="L76" i="27" s="1"/>
  <c r="K76" i="27" s="1"/>
  <c r="N76" i="27"/>
  <c r="Z76" i="27" s="1"/>
  <c r="V76" i="27"/>
  <c r="X76" i="27" s="1"/>
  <c r="W76" i="27" s="1"/>
  <c r="J77" i="27"/>
  <c r="L77" i="27" s="1"/>
  <c r="K77" i="27" s="1"/>
  <c r="N77" i="27"/>
  <c r="Z77" i="27" s="1"/>
  <c r="V77" i="27"/>
  <c r="X77" i="27" s="1"/>
  <c r="J78" i="27"/>
  <c r="L78" i="27" s="1"/>
  <c r="N78" i="27"/>
  <c r="Z78" i="27" s="1"/>
  <c r="V78" i="27"/>
  <c r="X78" i="27" s="1"/>
  <c r="W78" i="27" s="1"/>
  <c r="J79" i="27"/>
  <c r="L79" i="27" s="1"/>
  <c r="N79" i="27"/>
  <c r="Z79" i="27" s="1"/>
  <c r="V79" i="27"/>
  <c r="X79" i="27" s="1"/>
  <c r="J80" i="27"/>
  <c r="L80" i="27" s="1"/>
  <c r="N80" i="27"/>
  <c r="V80" i="27"/>
  <c r="X80" i="27" s="1"/>
  <c r="W80" i="27" s="1"/>
  <c r="Z80" i="27"/>
  <c r="J81" i="27"/>
  <c r="L81" i="27" s="1"/>
  <c r="K81" i="27" s="1"/>
  <c r="N81" i="27"/>
  <c r="Z81" i="27" s="1"/>
  <c r="V81" i="27"/>
  <c r="X81" i="27"/>
  <c r="J82" i="27"/>
  <c r="L82" i="27"/>
  <c r="K82" i="27" s="1"/>
  <c r="N82" i="27"/>
  <c r="Z82" i="27" s="1"/>
  <c r="V82" i="27"/>
  <c r="X82" i="27" s="1"/>
  <c r="W82" i="27" s="1"/>
  <c r="J83" i="27"/>
  <c r="L83" i="27" s="1"/>
  <c r="N83" i="27"/>
  <c r="Z83" i="27" s="1"/>
  <c r="V83" i="27"/>
  <c r="X83" i="27" s="1"/>
  <c r="J84" i="27"/>
  <c r="L84" i="27" s="1"/>
  <c r="N84" i="27"/>
  <c r="Z84" i="27" s="1"/>
  <c r="V84" i="27"/>
  <c r="X84" i="27" s="1"/>
  <c r="W84" i="27" s="1"/>
  <c r="J85" i="27"/>
  <c r="L85" i="27" s="1"/>
  <c r="K85" i="27" s="1"/>
  <c r="N85" i="27"/>
  <c r="Z85" i="27" s="1"/>
  <c r="V85" i="27"/>
  <c r="X85" i="27" s="1"/>
  <c r="J86" i="27"/>
  <c r="L86" i="27" s="1"/>
  <c r="K86" i="27" s="1"/>
  <c r="N86" i="27"/>
  <c r="Z86" i="27" s="1"/>
  <c r="V86" i="27"/>
  <c r="X86" i="27" s="1"/>
  <c r="W86" i="27" s="1"/>
  <c r="J87" i="27"/>
  <c r="L87" i="27" s="1"/>
  <c r="N87" i="27"/>
  <c r="Z87" i="27" s="1"/>
  <c r="V87" i="27"/>
  <c r="X87" i="27" s="1"/>
  <c r="J88" i="27"/>
  <c r="L88" i="27" s="1"/>
  <c r="K88" i="27" s="1"/>
  <c r="N88" i="27"/>
  <c r="Z88" i="27" s="1"/>
  <c r="V88" i="27"/>
  <c r="X88" i="27" s="1"/>
  <c r="W88" i="27" s="1"/>
  <c r="J89" i="27"/>
  <c r="L89" i="27" s="1"/>
  <c r="K89" i="27" s="1"/>
  <c r="N89" i="27"/>
  <c r="Z89" i="27" s="1"/>
  <c r="V89" i="27"/>
  <c r="X89" i="27" s="1"/>
  <c r="J90" i="27"/>
  <c r="L90" i="27"/>
  <c r="K90" i="27" s="1"/>
  <c r="N90" i="27"/>
  <c r="Z90" i="27" s="1"/>
  <c r="V90" i="27"/>
  <c r="X90" i="27" s="1"/>
  <c r="W90" i="27" s="1"/>
  <c r="J91" i="27"/>
  <c r="L91" i="27" s="1"/>
  <c r="N91" i="27"/>
  <c r="Z91" i="27" s="1"/>
  <c r="V91" i="27"/>
  <c r="X91" i="27" s="1"/>
  <c r="J92" i="27"/>
  <c r="L92" i="27"/>
  <c r="K92" i="27" s="1"/>
  <c r="N92" i="27"/>
  <c r="Z92" i="27" s="1"/>
  <c r="V92" i="27"/>
  <c r="X92" i="27"/>
  <c r="W92" i="27" s="1"/>
  <c r="J93" i="27"/>
  <c r="L93" i="27" s="1"/>
  <c r="K93" i="27" s="1"/>
  <c r="N93" i="27"/>
  <c r="Z93" i="27" s="1"/>
  <c r="V93" i="27"/>
  <c r="X93" i="27"/>
  <c r="J94" i="27"/>
  <c r="L94" i="27"/>
  <c r="K94" i="27" s="1"/>
  <c r="N94" i="27"/>
  <c r="V94" i="27"/>
  <c r="X94" i="27" s="1"/>
  <c r="W94" i="27" s="1"/>
  <c r="Z94" i="27"/>
  <c r="J95" i="27"/>
  <c r="L95" i="27" s="1"/>
  <c r="N95" i="27"/>
  <c r="Z95" i="27" s="1"/>
  <c r="V95" i="27"/>
  <c r="X95" i="27" s="1"/>
  <c r="J96" i="27"/>
  <c r="L96" i="27" s="1"/>
  <c r="N96" i="27"/>
  <c r="Z96" i="27" s="1"/>
  <c r="V96" i="27"/>
  <c r="X96" i="27" s="1"/>
  <c r="J97" i="27"/>
  <c r="L97" i="27" s="1"/>
  <c r="K97" i="27" s="1"/>
  <c r="N97" i="27"/>
  <c r="Z97" i="27" s="1"/>
  <c r="V97" i="27"/>
  <c r="X97" i="27" s="1"/>
  <c r="W97" i="27" s="1"/>
  <c r="J98" i="27"/>
  <c r="L98" i="27" s="1"/>
  <c r="K98" i="27" s="1"/>
  <c r="N98" i="27"/>
  <c r="Z98" i="27" s="1"/>
  <c r="V98" i="27"/>
  <c r="X98" i="27" s="1"/>
  <c r="J99" i="27"/>
  <c r="L99" i="27" s="1"/>
  <c r="N99" i="27"/>
  <c r="Z99" i="27" s="1"/>
  <c r="V99" i="27"/>
  <c r="X99" i="27" s="1"/>
  <c r="J100" i="27"/>
  <c r="L100" i="27" s="1"/>
  <c r="N100" i="27"/>
  <c r="Z100" i="27" s="1"/>
  <c r="V100" i="27"/>
  <c r="X100" i="27"/>
  <c r="J101" i="27"/>
  <c r="L101" i="27" s="1"/>
  <c r="K101" i="27" s="1"/>
  <c r="N101" i="27"/>
  <c r="Z101" i="27" s="1"/>
  <c r="V101" i="27"/>
  <c r="X101" i="27" s="1"/>
  <c r="J102" i="27"/>
  <c r="L102" i="27" s="1"/>
  <c r="K102" i="27"/>
  <c r="N102" i="27"/>
  <c r="Z102" i="27" s="1"/>
  <c r="V102" i="27"/>
  <c r="X102" i="27" s="1"/>
  <c r="J103" i="27"/>
  <c r="L103" i="27" s="1"/>
  <c r="N103" i="27"/>
  <c r="Z103" i="27" s="1"/>
  <c r="V103" i="27"/>
  <c r="X103" i="27" s="1"/>
  <c r="J104" i="27"/>
  <c r="L104" i="27" s="1"/>
  <c r="N104" i="27"/>
  <c r="Z104" i="27" s="1"/>
  <c r="V104" i="27"/>
  <c r="X104" i="27" s="1"/>
  <c r="J105" i="27"/>
  <c r="L105" i="27" s="1"/>
  <c r="K105" i="27" s="1"/>
  <c r="N105" i="27"/>
  <c r="Z105" i="27" s="1"/>
  <c r="V105" i="27"/>
  <c r="X105" i="27" s="1"/>
  <c r="W105" i="27" s="1"/>
  <c r="J106" i="27"/>
  <c r="L106" i="27"/>
  <c r="K106" i="27" s="1"/>
  <c r="N106" i="27"/>
  <c r="Z106" i="27" s="1"/>
  <c r="V106" i="27"/>
  <c r="X106" i="27" s="1"/>
  <c r="J107" i="27"/>
  <c r="L107" i="27" s="1"/>
  <c r="N107" i="27"/>
  <c r="Z107" i="27" s="1"/>
  <c r="V107" i="27"/>
  <c r="X107" i="27" s="1"/>
  <c r="J108" i="27"/>
  <c r="L108" i="27" s="1"/>
  <c r="N108" i="27"/>
  <c r="Z108" i="27" s="1"/>
  <c r="V108" i="27"/>
  <c r="X108" i="27" s="1"/>
  <c r="J109" i="27"/>
  <c r="L109" i="27" s="1"/>
  <c r="N109" i="27"/>
  <c r="Z109" i="27" s="1"/>
  <c r="V109" i="27"/>
  <c r="X109" i="27" s="1"/>
  <c r="W109" i="27" s="1"/>
  <c r="J110" i="27"/>
  <c r="L110" i="27" s="1"/>
  <c r="N110" i="27"/>
  <c r="Z110" i="27" s="1"/>
  <c r="V110" i="27"/>
  <c r="X110" i="27" s="1"/>
  <c r="J111" i="27"/>
  <c r="L111" i="27" s="1"/>
  <c r="K111" i="27"/>
  <c r="N111" i="27"/>
  <c r="Z111" i="27" s="1"/>
  <c r="V111" i="27"/>
  <c r="X111" i="27" s="1"/>
  <c r="W111" i="27" s="1"/>
  <c r="J112" i="27"/>
  <c r="L112" i="27" s="1"/>
  <c r="N112" i="27"/>
  <c r="V112" i="27"/>
  <c r="X112" i="27" s="1"/>
  <c r="W112" i="27" s="1"/>
  <c r="Z112" i="27"/>
  <c r="J113" i="27"/>
  <c r="L113" i="27"/>
  <c r="K113" i="27" s="1"/>
  <c r="N113" i="27"/>
  <c r="Z113" i="27" s="1"/>
  <c r="V113" i="27"/>
  <c r="X113" i="27" s="1"/>
  <c r="W113" i="27" s="1"/>
  <c r="J114" i="27"/>
  <c r="L114" i="27" s="1"/>
  <c r="N114" i="27"/>
  <c r="Z114" i="27" s="1"/>
  <c r="V114" i="27"/>
  <c r="X114" i="27" s="1"/>
  <c r="J115" i="27"/>
  <c r="L115" i="27" s="1"/>
  <c r="O115" i="27" s="1"/>
  <c r="N115" i="27"/>
  <c r="Z115" i="27" s="1"/>
  <c r="V115" i="27"/>
  <c r="X115" i="27" s="1"/>
  <c r="W115" i="27" s="1"/>
  <c r="J116" i="27"/>
  <c r="L116" i="27" s="1"/>
  <c r="N116" i="27"/>
  <c r="V116" i="27"/>
  <c r="X116" i="27"/>
  <c r="Z116" i="27"/>
  <c r="J117" i="27"/>
  <c r="L117" i="27"/>
  <c r="N117" i="27"/>
  <c r="Z117" i="27" s="1"/>
  <c r="V117" i="27"/>
  <c r="X117" i="27" s="1"/>
  <c r="W117" i="27" s="1"/>
  <c r="J118" i="27"/>
  <c r="L118" i="27" s="1"/>
  <c r="N118" i="27"/>
  <c r="Z118" i="27" s="1"/>
  <c r="V118" i="27"/>
  <c r="X118" i="27" s="1"/>
  <c r="J119" i="27"/>
  <c r="L119" i="27" s="1"/>
  <c r="K119" i="27" s="1"/>
  <c r="N119" i="27"/>
  <c r="Z119" i="27" s="1"/>
  <c r="V119" i="27"/>
  <c r="X119" i="27" s="1"/>
  <c r="W119" i="27" s="1"/>
  <c r="J120" i="27"/>
  <c r="L120" i="27" s="1"/>
  <c r="N120" i="27"/>
  <c r="V120" i="27"/>
  <c r="X120" i="27"/>
  <c r="W120" i="27" s="1"/>
  <c r="Z120" i="27"/>
  <c r="J121" i="27"/>
  <c r="L121" i="27" s="1"/>
  <c r="K121" i="27" s="1"/>
  <c r="N121" i="27"/>
  <c r="Z121" i="27" s="1"/>
  <c r="V121" i="27"/>
  <c r="X121" i="27" s="1"/>
  <c r="W121" i="27" s="1"/>
  <c r="J122" i="27"/>
  <c r="L122" i="27" s="1"/>
  <c r="N122" i="27"/>
  <c r="Z122" i="27" s="1"/>
  <c r="V122" i="27"/>
  <c r="X122" i="27" s="1"/>
  <c r="J123" i="27"/>
  <c r="L123" i="27" s="1"/>
  <c r="O123" i="27" s="1"/>
  <c r="K123" i="27"/>
  <c r="N123" i="27"/>
  <c r="Z123" i="27" s="1"/>
  <c r="V123" i="27"/>
  <c r="X123" i="27" s="1"/>
  <c r="W123" i="27" s="1"/>
  <c r="AA123" i="27"/>
  <c r="J124" i="27"/>
  <c r="L124" i="27" s="1"/>
  <c r="N124" i="27"/>
  <c r="Z124" i="27" s="1"/>
  <c r="V124" i="27"/>
  <c r="X124" i="27"/>
  <c r="J125" i="27"/>
  <c r="L125" i="27" s="1"/>
  <c r="O125" i="27" s="1"/>
  <c r="N125" i="27"/>
  <c r="Z125" i="27" s="1"/>
  <c r="V125" i="27"/>
  <c r="X125" i="27" s="1"/>
  <c r="W125" i="27" s="1"/>
  <c r="J126" i="27"/>
  <c r="L126" i="27" s="1"/>
  <c r="N126" i="27"/>
  <c r="Z126" i="27" s="1"/>
  <c r="V126" i="27"/>
  <c r="X126" i="27" s="1"/>
  <c r="J127" i="27"/>
  <c r="L127" i="27" s="1"/>
  <c r="K127" i="27" s="1"/>
  <c r="N127" i="27"/>
  <c r="Z127" i="27" s="1"/>
  <c r="V127" i="27"/>
  <c r="X127" i="27" s="1"/>
  <c r="W127" i="27" s="1"/>
  <c r="J128" i="27"/>
  <c r="L128" i="27" s="1"/>
  <c r="N128" i="27"/>
  <c r="Z128" i="27" s="1"/>
  <c r="V128" i="27"/>
  <c r="X128" i="27" s="1"/>
  <c r="J129" i="27"/>
  <c r="L129" i="27" s="1"/>
  <c r="N129" i="27"/>
  <c r="Z129" i="27" s="1"/>
  <c r="V129" i="27"/>
  <c r="X129" i="27" s="1"/>
  <c r="W129" i="27" s="1"/>
  <c r="J130" i="27"/>
  <c r="L130" i="27" s="1"/>
  <c r="N130" i="27"/>
  <c r="Z130" i="27" s="1"/>
  <c r="V130" i="27"/>
  <c r="X130" i="27" s="1"/>
  <c r="J131" i="27"/>
  <c r="L131" i="27" s="1"/>
  <c r="N131" i="27"/>
  <c r="Z131" i="27" s="1"/>
  <c r="V131" i="27"/>
  <c r="X131" i="27" s="1"/>
  <c r="W131" i="27" s="1"/>
  <c r="J132" i="27"/>
  <c r="L132" i="27" s="1"/>
  <c r="N132" i="27"/>
  <c r="Z132" i="27" s="1"/>
  <c r="V132" i="27"/>
  <c r="X132" i="27" s="1"/>
  <c r="AA132" i="27" s="1"/>
  <c r="J133" i="27"/>
  <c r="L133" i="27"/>
  <c r="O133" i="27" s="1"/>
  <c r="N133" i="27"/>
  <c r="Z133" i="27" s="1"/>
  <c r="V133" i="27"/>
  <c r="X133" i="27" s="1"/>
  <c r="W133" i="27" s="1"/>
  <c r="J134" i="27"/>
  <c r="L134" i="27" s="1"/>
  <c r="N134" i="27"/>
  <c r="Z134" i="27" s="1"/>
  <c r="V134" i="27"/>
  <c r="X134" i="27" s="1"/>
  <c r="J135" i="27"/>
  <c r="L135" i="27" s="1"/>
  <c r="K135" i="27" s="1"/>
  <c r="N135" i="27"/>
  <c r="Z135" i="27" s="1"/>
  <c r="V135" i="27"/>
  <c r="X135" i="27" s="1"/>
  <c r="W135" i="27" s="1"/>
  <c r="J136" i="27"/>
  <c r="L136" i="27" s="1"/>
  <c r="N136" i="27"/>
  <c r="V136" i="27"/>
  <c r="X136" i="27" s="1"/>
  <c r="Z136" i="27"/>
  <c r="J137" i="27"/>
  <c r="L137" i="27"/>
  <c r="N137" i="27"/>
  <c r="Z137" i="27" s="1"/>
  <c r="V137" i="27"/>
  <c r="X137" i="27" s="1"/>
  <c r="W137" i="27" s="1"/>
  <c r="J138" i="27"/>
  <c r="L138" i="27" s="1"/>
  <c r="N138" i="27"/>
  <c r="Z138" i="27" s="1"/>
  <c r="V138" i="27"/>
  <c r="X138" i="27" s="1"/>
  <c r="J139" i="27"/>
  <c r="L139" i="27" s="1"/>
  <c r="O139" i="27" s="1"/>
  <c r="N139" i="27"/>
  <c r="Z139" i="27" s="1"/>
  <c r="V139" i="27"/>
  <c r="X139" i="27" s="1"/>
  <c r="W139" i="27" s="1"/>
  <c r="J140" i="27"/>
  <c r="L140" i="27" s="1"/>
  <c r="N140" i="27"/>
  <c r="Z140" i="27" s="1"/>
  <c r="V140" i="27"/>
  <c r="X140" i="27" s="1"/>
  <c r="J141" i="27"/>
  <c r="L141" i="27"/>
  <c r="N141" i="27"/>
  <c r="Z141" i="27" s="1"/>
  <c r="V141" i="27"/>
  <c r="X141" i="27" s="1"/>
  <c r="W141" i="27" s="1"/>
  <c r="J142" i="27"/>
  <c r="L142" i="27" s="1"/>
  <c r="N142" i="27"/>
  <c r="Z142" i="27" s="1"/>
  <c r="V142" i="27"/>
  <c r="X142" i="27" s="1"/>
  <c r="J143" i="27"/>
  <c r="L143" i="27" s="1"/>
  <c r="K143" i="27"/>
  <c r="N143" i="27"/>
  <c r="Z143" i="27" s="1"/>
  <c r="V143" i="27"/>
  <c r="X143" i="27" s="1"/>
  <c r="W143" i="27" s="1"/>
  <c r="J144" i="27"/>
  <c r="L144" i="27" s="1"/>
  <c r="N144" i="27"/>
  <c r="Z144" i="27" s="1"/>
  <c r="V144" i="27"/>
  <c r="X144" i="27" s="1"/>
  <c r="J145" i="27"/>
  <c r="L145" i="27"/>
  <c r="N145" i="27"/>
  <c r="Z145" i="27" s="1"/>
  <c r="V145" i="27"/>
  <c r="X145" i="27" s="1"/>
  <c r="W145" i="27" s="1"/>
  <c r="J146" i="27"/>
  <c r="L146" i="27" s="1"/>
  <c r="N146" i="27"/>
  <c r="Z146" i="27" s="1"/>
  <c r="V146" i="27"/>
  <c r="X146" i="27" s="1"/>
  <c r="J147" i="27"/>
  <c r="L147" i="27" s="1"/>
  <c r="K147" i="27"/>
  <c r="N147" i="27"/>
  <c r="Z147" i="27" s="1"/>
  <c r="V147" i="27"/>
  <c r="X147" i="27" s="1"/>
  <c r="W147" i="27" s="1"/>
  <c r="J148" i="27"/>
  <c r="L148" i="27" s="1"/>
  <c r="N148" i="27"/>
  <c r="Z148" i="27" s="1"/>
  <c r="V148" i="27"/>
  <c r="X148" i="27" s="1"/>
  <c r="J149" i="27"/>
  <c r="L149" i="27" s="1"/>
  <c r="N149" i="27"/>
  <c r="Z149" i="27" s="1"/>
  <c r="V149" i="27"/>
  <c r="X149" i="27" s="1"/>
  <c r="W149" i="27" s="1"/>
  <c r="J150" i="27"/>
  <c r="L150" i="27" s="1"/>
  <c r="N150" i="27"/>
  <c r="Z150" i="27" s="1"/>
  <c r="V150" i="27"/>
  <c r="X150" i="27" s="1"/>
  <c r="J151" i="27"/>
  <c r="L151" i="27" s="1"/>
  <c r="K151" i="27"/>
  <c r="N151" i="27"/>
  <c r="Z151" i="27" s="1"/>
  <c r="V151" i="27"/>
  <c r="X151" i="27" s="1"/>
  <c r="W151" i="27" s="1"/>
  <c r="J152" i="27"/>
  <c r="L152" i="27" s="1"/>
  <c r="N152" i="27"/>
  <c r="Z152" i="27" s="1"/>
  <c r="V152" i="27"/>
  <c r="X152" i="27" s="1"/>
  <c r="J153" i="27"/>
  <c r="L153" i="27" s="1"/>
  <c r="N153" i="27"/>
  <c r="Z153" i="27" s="1"/>
  <c r="V153" i="27"/>
  <c r="X153" i="27" s="1"/>
  <c r="W153" i="27" s="1"/>
  <c r="J154" i="27"/>
  <c r="L154" i="27" s="1"/>
  <c r="N154" i="27"/>
  <c r="Z154" i="27" s="1"/>
  <c r="V154" i="27"/>
  <c r="X154" i="27" s="1"/>
  <c r="J155" i="27"/>
  <c r="L155" i="27" s="1"/>
  <c r="K155" i="27"/>
  <c r="N155" i="27"/>
  <c r="Z155" i="27" s="1"/>
  <c r="V155" i="27"/>
  <c r="X155" i="27" s="1"/>
  <c r="W155" i="27" s="1"/>
  <c r="J156" i="27"/>
  <c r="L156" i="27" s="1"/>
  <c r="N156" i="27"/>
  <c r="Z156" i="27" s="1"/>
  <c r="V156" i="27"/>
  <c r="X156" i="27" s="1"/>
  <c r="J157" i="27"/>
  <c r="L157" i="27"/>
  <c r="N157" i="27"/>
  <c r="Z157" i="27" s="1"/>
  <c r="V157" i="27"/>
  <c r="X157" i="27" s="1"/>
  <c r="W157" i="27" s="1"/>
  <c r="J158" i="27"/>
  <c r="L158" i="27" s="1"/>
  <c r="N158" i="27"/>
  <c r="Z158" i="27" s="1"/>
  <c r="V158" i="27"/>
  <c r="X158" i="27" s="1"/>
  <c r="J159" i="27"/>
  <c r="L159" i="27" s="1"/>
  <c r="K159" i="27" s="1"/>
  <c r="N159" i="27"/>
  <c r="Z159" i="27" s="1"/>
  <c r="V159" i="27"/>
  <c r="X159" i="27" s="1"/>
  <c r="W159" i="27" s="1"/>
  <c r="J160" i="27"/>
  <c r="L160" i="27" s="1"/>
  <c r="N160" i="27"/>
  <c r="V160" i="27"/>
  <c r="X160" i="27" s="1"/>
  <c r="Z160" i="27"/>
  <c r="J161" i="27"/>
  <c r="L161" i="27" s="1"/>
  <c r="N161" i="27"/>
  <c r="Z161" i="27" s="1"/>
  <c r="V161" i="27"/>
  <c r="X161" i="27" s="1"/>
  <c r="W161" i="27" s="1"/>
  <c r="J162" i="27"/>
  <c r="L162" i="27" s="1"/>
  <c r="N162" i="27"/>
  <c r="Z162" i="27" s="1"/>
  <c r="V162" i="27"/>
  <c r="X162" i="27" s="1"/>
  <c r="J163" i="27"/>
  <c r="L163" i="27" s="1"/>
  <c r="N163" i="27"/>
  <c r="Z163" i="27" s="1"/>
  <c r="V163" i="27"/>
  <c r="X163" i="27" s="1"/>
  <c r="W163" i="27" s="1"/>
  <c r="J164" i="27"/>
  <c r="L164" i="27" s="1"/>
  <c r="N164" i="27"/>
  <c r="Z164" i="27" s="1"/>
  <c r="V164" i="27"/>
  <c r="X164" i="27"/>
  <c r="J165" i="27"/>
  <c r="L165" i="27"/>
  <c r="N165" i="27"/>
  <c r="Z165" i="27" s="1"/>
  <c r="V165" i="27"/>
  <c r="X165" i="27" s="1"/>
  <c r="W165" i="27" s="1"/>
  <c r="J166" i="27"/>
  <c r="L166" i="27" s="1"/>
  <c r="N166" i="27"/>
  <c r="Z166" i="27" s="1"/>
  <c r="V166" i="27"/>
  <c r="X166" i="27" s="1"/>
  <c r="J167" i="27"/>
  <c r="L167" i="27" s="1"/>
  <c r="K167" i="27" s="1"/>
  <c r="N167" i="27"/>
  <c r="Z167" i="27" s="1"/>
  <c r="V167" i="27"/>
  <c r="X167" i="27" s="1"/>
  <c r="W167" i="27" s="1"/>
  <c r="J168" i="27"/>
  <c r="L168" i="27" s="1"/>
  <c r="N168" i="27"/>
  <c r="Z168" i="27" s="1"/>
  <c r="V168" i="27"/>
  <c r="X168" i="27" s="1"/>
  <c r="J169" i="27"/>
  <c r="L169" i="27"/>
  <c r="N169" i="27"/>
  <c r="Z169" i="27" s="1"/>
  <c r="AA169" i="27" s="1"/>
  <c r="V169" i="27"/>
  <c r="X169" i="27" s="1"/>
  <c r="W169" i="27" s="1"/>
  <c r="J170" i="27"/>
  <c r="L170" i="27" s="1"/>
  <c r="N170" i="27"/>
  <c r="Z170" i="27" s="1"/>
  <c r="V170" i="27"/>
  <c r="X170" i="27" s="1"/>
  <c r="J171" i="27"/>
  <c r="L171" i="27" s="1"/>
  <c r="N171" i="27"/>
  <c r="Z171" i="27" s="1"/>
  <c r="V171" i="27"/>
  <c r="X171" i="27" s="1"/>
  <c r="W171" i="27" s="1"/>
  <c r="J172" i="27"/>
  <c r="L172" i="27" s="1"/>
  <c r="N172" i="27"/>
  <c r="Z172" i="27" s="1"/>
  <c r="V172" i="27"/>
  <c r="X172" i="27"/>
  <c r="J173" i="27"/>
  <c r="L173" i="27" s="1"/>
  <c r="O173" i="27" s="1"/>
  <c r="N173" i="27"/>
  <c r="Z173" i="27" s="1"/>
  <c r="V173" i="27"/>
  <c r="X173" i="27" s="1"/>
  <c r="W173" i="27" s="1"/>
  <c r="J174" i="27"/>
  <c r="L174" i="27" s="1"/>
  <c r="N174" i="27"/>
  <c r="Z174" i="27" s="1"/>
  <c r="V174" i="27"/>
  <c r="X174" i="27" s="1"/>
  <c r="J175" i="27"/>
  <c r="L175" i="27" s="1"/>
  <c r="K175" i="27"/>
  <c r="N175" i="27"/>
  <c r="Z175" i="27" s="1"/>
  <c r="V175" i="27"/>
  <c r="X175" i="27" s="1"/>
  <c r="W175" i="27" s="1"/>
  <c r="J176" i="27"/>
  <c r="L176" i="27" s="1"/>
  <c r="N176" i="27"/>
  <c r="Z176" i="27" s="1"/>
  <c r="V176" i="27"/>
  <c r="X176" i="27"/>
  <c r="J177" i="27"/>
  <c r="L177" i="27"/>
  <c r="N177" i="27"/>
  <c r="Z177" i="27" s="1"/>
  <c r="V177" i="27"/>
  <c r="X177" i="27" s="1"/>
  <c r="W177" i="27" s="1"/>
  <c r="J178" i="27"/>
  <c r="L178" i="27" s="1"/>
  <c r="N178" i="27"/>
  <c r="Z178" i="27" s="1"/>
  <c r="V178" i="27"/>
  <c r="X178" i="27" s="1"/>
  <c r="J179" i="27"/>
  <c r="L179" i="27" s="1"/>
  <c r="K179" i="27"/>
  <c r="N179" i="27"/>
  <c r="Z179" i="27" s="1"/>
  <c r="V179" i="27"/>
  <c r="X179" i="27"/>
  <c r="W179" i="27" s="1"/>
  <c r="J180" i="27"/>
  <c r="L180" i="27" s="1"/>
  <c r="K180" i="27" s="1"/>
  <c r="N180" i="27"/>
  <c r="Z180" i="27" s="1"/>
  <c r="V180" i="27"/>
  <c r="X180" i="27"/>
  <c r="W180" i="27" s="1"/>
  <c r="J181" i="27"/>
  <c r="L181" i="27" s="1"/>
  <c r="N181" i="27"/>
  <c r="Z181" i="27" s="1"/>
  <c r="V181" i="27"/>
  <c r="X181" i="27" s="1"/>
  <c r="J182" i="27"/>
  <c r="L182" i="27" s="1"/>
  <c r="N182" i="27"/>
  <c r="Z182" i="27" s="1"/>
  <c r="V182" i="27"/>
  <c r="X182" i="27" s="1"/>
  <c r="W182" i="27" s="1"/>
  <c r="J183" i="27"/>
  <c r="L183" i="27" s="1"/>
  <c r="K183" i="27" s="1"/>
  <c r="N183" i="27"/>
  <c r="Z183" i="27" s="1"/>
  <c r="V183" i="27"/>
  <c r="X183" i="27" s="1"/>
  <c r="W183" i="27" s="1"/>
  <c r="J184" i="27"/>
  <c r="L184" i="27"/>
  <c r="K184" i="27" s="1"/>
  <c r="N184" i="27"/>
  <c r="V184" i="27"/>
  <c r="X184" i="27"/>
  <c r="W184" i="27" s="1"/>
  <c r="Z184" i="27"/>
  <c r="J185" i="27"/>
  <c r="L185" i="27"/>
  <c r="N185" i="27"/>
  <c r="Z185" i="27" s="1"/>
  <c r="V185" i="27"/>
  <c r="X185" i="27" s="1"/>
  <c r="J186" i="27"/>
  <c r="L186" i="27"/>
  <c r="K186" i="27" s="1"/>
  <c r="N186" i="27"/>
  <c r="Z186" i="27" s="1"/>
  <c r="V186" i="27"/>
  <c r="X186" i="27" s="1"/>
  <c r="W186" i="27" s="1"/>
  <c r="J187" i="27"/>
  <c r="L187" i="27" s="1"/>
  <c r="K187" i="27" s="1"/>
  <c r="N187" i="27"/>
  <c r="Z187" i="27" s="1"/>
  <c r="V187" i="27"/>
  <c r="X187" i="27" s="1"/>
  <c r="W187" i="27" s="1"/>
  <c r="J188" i="27"/>
  <c r="L188" i="27" s="1"/>
  <c r="N188" i="27"/>
  <c r="V188" i="27"/>
  <c r="X188" i="27" s="1"/>
  <c r="W188" i="27" s="1"/>
  <c r="Z188" i="27"/>
  <c r="J189" i="27"/>
  <c r="L189" i="27" s="1"/>
  <c r="N189" i="27"/>
  <c r="Z189" i="27" s="1"/>
  <c r="V189" i="27"/>
  <c r="X189" i="27" s="1"/>
  <c r="J190" i="27"/>
  <c r="L190" i="27" s="1"/>
  <c r="N190" i="27"/>
  <c r="Z190" i="27" s="1"/>
  <c r="V190" i="27"/>
  <c r="X190" i="27" s="1"/>
  <c r="W190" i="27" s="1"/>
  <c r="J191" i="27"/>
  <c r="L191" i="27" s="1"/>
  <c r="K191" i="27"/>
  <c r="N191" i="27"/>
  <c r="Z191" i="27" s="1"/>
  <c r="V191" i="27"/>
  <c r="X191" i="27" s="1"/>
  <c r="W191" i="27" s="1"/>
  <c r="J192" i="27"/>
  <c r="L192" i="27"/>
  <c r="K192" i="27" s="1"/>
  <c r="N192" i="27"/>
  <c r="Z192" i="27" s="1"/>
  <c r="V192" i="27"/>
  <c r="X192" i="27" s="1"/>
  <c r="W192" i="27" s="1"/>
  <c r="J193" i="27"/>
  <c r="L193" i="27"/>
  <c r="N193" i="27"/>
  <c r="Z193" i="27" s="1"/>
  <c r="V193" i="27"/>
  <c r="X193" i="27" s="1"/>
  <c r="J194" i="27"/>
  <c r="L194" i="27"/>
  <c r="N194" i="27"/>
  <c r="V194" i="27"/>
  <c r="X194" i="27" s="1"/>
  <c r="W194" i="27" s="1"/>
  <c r="Z194" i="27"/>
  <c r="J195" i="27"/>
  <c r="L195" i="27" s="1"/>
  <c r="O195" i="27" s="1"/>
  <c r="N195" i="27"/>
  <c r="V195" i="27"/>
  <c r="X195" i="27" s="1"/>
  <c r="Z195" i="27"/>
  <c r="J196" i="27"/>
  <c r="L196" i="27" s="1"/>
  <c r="K196" i="27" s="1"/>
  <c r="N196" i="27"/>
  <c r="Z196" i="27" s="1"/>
  <c r="V196" i="27"/>
  <c r="X196" i="27"/>
  <c r="W196" i="27" s="1"/>
  <c r="J197" i="27"/>
  <c r="L197" i="27" s="1"/>
  <c r="N197" i="27"/>
  <c r="Z197" i="27" s="1"/>
  <c r="V197" i="27"/>
  <c r="X197" i="27"/>
  <c r="J198" i="27"/>
  <c r="L198" i="27" s="1"/>
  <c r="N198" i="27"/>
  <c r="Z198" i="27" s="1"/>
  <c r="V198" i="27"/>
  <c r="X198" i="27" s="1"/>
  <c r="AA198" i="27" s="1"/>
  <c r="W198" i="27"/>
  <c r="J199" i="27"/>
  <c r="L199" i="27" s="1"/>
  <c r="K199" i="27"/>
  <c r="N199" i="27"/>
  <c r="Z199" i="27" s="1"/>
  <c r="V199" i="27"/>
  <c r="X199" i="27" s="1"/>
  <c r="W199" i="27" s="1"/>
  <c r="J200" i="27"/>
  <c r="L200" i="27" s="1"/>
  <c r="K200" i="27" s="1"/>
  <c r="N200" i="27"/>
  <c r="Z200" i="27" s="1"/>
  <c r="V200" i="27"/>
  <c r="X200" i="27" s="1"/>
  <c r="W200" i="27" s="1"/>
  <c r="J201" i="27"/>
  <c r="L201" i="27" s="1"/>
  <c r="N201" i="27"/>
  <c r="Z201" i="27" s="1"/>
  <c r="V201" i="27"/>
  <c r="X201" i="27" s="1"/>
  <c r="J202" i="27"/>
  <c r="L202" i="27" s="1"/>
  <c r="K202" i="27" s="1"/>
  <c r="N202" i="27"/>
  <c r="Z202" i="27" s="1"/>
  <c r="V202" i="27"/>
  <c r="X202" i="27" s="1"/>
  <c r="W202" i="27"/>
  <c r="J203" i="27"/>
  <c r="L203" i="27" s="1"/>
  <c r="K203" i="27" s="1"/>
  <c r="N203" i="27"/>
  <c r="V203" i="27"/>
  <c r="X203" i="27" s="1"/>
  <c r="W203" i="27" s="1"/>
  <c r="Z203" i="27"/>
  <c r="J204" i="27"/>
  <c r="L204" i="27" s="1"/>
  <c r="N204" i="27"/>
  <c r="V204" i="27"/>
  <c r="X204" i="27" s="1"/>
  <c r="W204" i="27" s="1"/>
  <c r="Z204" i="27"/>
  <c r="J205" i="27"/>
  <c r="L205" i="27" s="1"/>
  <c r="N205" i="27"/>
  <c r="Z205" i="27" s="1"/>
  <c r="V205" i="27"/>
  <c r="X205" i="27" s="1"/>
  <c r="J206" i="27"/>
  <c r="L206" i="27" s="1"/>
  <c r="N206" i="27"/>
  <c r="Z206" i="27" s="1"/>
  <c r="V206" i="27"/>
  <c r="X206" i="27" s="1"/>
  <c r="J207" i="27"/>
  <c r="L207" i="27" s="1"/>
  <c r="N207" i="27"/>
  <c r="Z207" i="27" s="1"/>
  <c r="V207" i="27"/>
  <c r="X207" i="27" s="1"/>
  <c r="J208" i="27"/>
  <c r="L208" i="27" s="1"/>
  <c r="N208" i="27"/>
  <c r="Z208" i="27" s="1"/>
  <c r="V208" i="27"/>
  <c r="X208" i="27" s="1"/>
  <c r="W208" i="27" s="1"/>
  <c r="J209" i="27"/>
  <c r="L209" i="27" s="1"/>
  <c r="N209" i="27"/>
  <c r="Z209" i="27" s="1"/>
  <c r="V209" i="27"/>
  <c r="X209" i="27" s="1"/>
  <c r="J210" i="27"/>
  <c r="L210" i="27" s="1"/>
  <c r="N210" i="27"/>
  <c r="Z210" i="27" s="1"/>
  <c r="V210" i="27"/>
  <c r="X210" i="27" s="1"/>
  <c r="W210" i="27" s="1"/>
  <c r="J211" i="27"/>
  <c r="L211" i="27" s="1"/>
  <c r="K211" i="27" s="1"/>
  <c r="N211" i="27"/>
  <c r="Z211" i="27" s="1"/>
  <c r="V211" i="27"/>
  <c r="X211" i="27" s="1"/>
  <c r="W211" i="27" s="1"/>
  <c r="J212" i="27"/>
  <c r="L212" i="27" s="1"/>
  <c r="K212" i="27" s="1"/>
  <c r="N212" i="27"/>
  <c r="Z212" i="27" s="1"/>
  <c r="V212" i="27"/>
  <c r="X212" i="27" s="1"/>
  <c r="W212" i="27" s="1"/>
  <c r="J213" i="27"/>
  <c r="L213" i="27" s="1"/>
  <c r="N213" i="27"/>
  <c r="Z213" i="27" s="1"/>
  <c r="V213" i="27"/>
  <c r="X213" i="27" s="1"/>
  <c r="W213" i="27" s="1"/>
  <c r="J214" i="27"/>
  <c r="L214" i="27" s="1"/>
  <c r="K214" i="27" s="1"/>
  <c r="N214" i="27"/>
  <c r="Z214" i="27" s="1"/>
  <c r="V214" i="27"/>
  <c r="X214" i="27" s="1"/>
  <c r="W214" i="27" s="1"/>
  <c r="J215" i="27"/>
  <c r="L215" i="27" s="1"/>
  <c r="K215" i="27"/>
  <c r="N215" i="27"/>
  <c r="Z215" i="27" s="1"/>
  <c r="V215" i="27"/>
  <c r="X215" i="27" s="1"/>
  <c r="W215" i="27" s="1"/>
  <c r="J216" i="27"/>
  <c r="L216" i="27"/>
  <c r="K216" i="27" s="1"/>
  <c r="N216" i="27"/>
  <c r="O216" i="27" s="1"/>
  <c r="V216" i="27"/>
  <c r="X216" i="27" s="1"/>
  <c r="W216" i="27" s="1"/>
  <c r="J217" i="27"/>
  <c r="L217" i="27" s="1"/>
  <c r="N217" i="27"/>
  <c r="Z217" i="27" s="1"/>
  <c r="V217" i="27"/>
  <c r="X217" i="27"/>
  <c r="W217" i="27" s="1"/>
  <c r="J218" i="27"/>
  <c r="L218" i="27" s="1"/>
  <c r="K218" i="27" s="1"/>
  <c r="N218" i="27"/>
  <c r="Z218" i="27" s="1"/>
  <c r="V218" i="27"/>
  <c r="X218" i="27" s="1"/>
  <c r="W218" i="27" s="1"/>
  <c r="J219" i="27"/>
  <c r="L219" i="27" s="1"/>
  <c r="K219" i="27" s="1"/>
  <c r="N219" i="27"/>
  <c r="Z219" i="27" s="1"/>
  <c r="V219" i="27"/>
  <c r="X219" i="27" s="1"/>
  <c r="W219" i="27" s="1"/>
  <c r="J220" i="27"/>
  <c r="L220" i="27" s="1"/>
  <c r="K220" i="27" s="1"/>
  <c r="N220" i="27"/>
  <c r="Z220" i="27" s="1"/>
  <c r="V220" i="27"/>
  <c r="X220" i="27" s="1"/>
  <c r="W220" i="27" s="1"/>
  <c r="J221" i="27"/>
  <c r="L221" i="27" s="1"/>
  <c r="N221" i="27"/>
  <c r="Z221" i="27" s="1"/>
  <c r="V221" i="27"/>
  <c r="X221" i="27" s="1"/>
  <c r="W221" i="27" s="1"/>
  <c r="J222" i="27"/>
  <c r="L222" i="27" s="1"/>
  <c r="K222" i="27" s="1"/>
  <c r="N222" i="27"/>
  <c r="Z222" i="27" s="1"/>
  <c r="V222" i="27"/>
  <c r="X222" i="27" s="1"/>
  <c r="W222" i="27" s="1"/>
  <c r="J223" i="27"/>
  <c r="L223" i="27" s="1"/>
  <c r="K223" i="27" s="1"/>
  <c r="N223" i="27"/>
  <c r="Z223" i="27" s="1"/>
  <c r="V223" i="27"/>
  <c r="X223" i="27" s="1"/>
  <c r="W223" i="27" s="1"/>
  <c r="J224" i="27"/>
  <c r="L224" i="27"/>
  <c r="K224" i="27" s="1"/>
  <c r="N224" i="27"/>
  <c r="O224" i="27" s="1"/>
  <c r="V224" i="27"/>
  <c r="X224" i="27" s="1"/>
  <c r="W224" i="27" s="1"/>
  <c r="J225" i="27"/>
  <c r="L225" i="27" s="1"/>
  <c r="N225" i="27"/>
  <c r="Z225" i="27" s="1"/>
  <c r="V225" i="27"/>
  <c r="X225" i="27" s="1"/>
  <c r="W225" i="27" s="1"/>
  <c r="J226" i="27"/>
  <c r="L226" i="27" s="1"/>
  <c r="K226" i="27" s="1"/>
  <c r="N226" i="27"/>
  <c r="Z226" i="27" s="1"/>
  <c r="V226" i="27"/>
  <c r="X226" i="27" s="1"/>
  <c r="W226" i="27" s="1"/>
  <c r="J227" i="27"/>
  <c r="L227" i="27" s="1"/>
  <c r="K227" i="27" s="1"/>
  <c r="N227" i="27"/>
  <c r="Z227" i="27" s="1"/>
  <c r="V227" i="27"/>
  <c r="X227" i="27" s="1"/>
  <c r="W227" i="27" s="1"/>
  <c r="J228" i="27"/>
  <c r="L228" i="27" s="1"/>
  <c r="K228" i="27" s="1"/>
  <c r="N228" i="27"/>
  <c r="Z228" i="27" s="1"/>
  <c r="V228" i="27"/>
  <c r="X228" i="27" s="1"/>
  <c r="W228" i="27" s="1"/>
  <c r="J229" i="27"/>
  <c r="L229" i="27" s="1"/>
  <c r="N229" i="27"/>
  <c r="Z229" i="27" s="1"/>
  <c r="V229" i="27"/>
  <c r="X229" i="27" s="1"/>
  <c r="W229" i="27" s="1"/>
  <c r="J230" i="27"/>
  <c r="L230" i="27" s="1"/>
  <c r="K230" i="27" s="1"/>
  <c r="N230" i="27"/>
  <c r="Z230" i="27" s="1"/>
  <c r="V230" i="27"/>
  <c r="X230" i="27" s="1"/>
  <c r="W230" i="27" s="1"/>
  <c r="J231" i="27"/>
  <c r="L231" i="27" s="1"/>
  <c r="K231" i="27" s="1"/>
  <c r="N231" i="27"/>
  <c r="Z231" i="27" s="1"/>
  <c r="V231" i="27"/>
  <c r="X231" i="27" s="1"/>
  <c r="W231" i="27" s="1"/>
  <c r="J232" i="27"/>
  <c r="L232" i="27" s="1"/>
  <c r="K232" i="27" s="1"/>
  <c r="N232" i="27"/>
  <c r="V232" i="27"/>
  <c r="X232" i="27" s="1"/>
  <c r="W232" i="27"/>
  <c r="J233" i="27"/>
  <c r="L233" i="27" s="1"/>
  <c r="N233" i="27"/>
  <c r="Z233" i="27" s="1"/>
  <c r="V233" i="27"/>
  <c r="X233" i="27"/>
  <c r="W233" i="27" s="1"/>
  <c r="J234" i="27"/>
  <c r="L234" i="27" s="1"/>
  <c r="K234" i="27" s="1"/>
  <c r="N234" i="27"/>
  <c r="V234" i="27"/>
  <c r="X234" i="27" s="1"/>
  <c r="W234" i="27" s="1"/>
  <c r="Z234" i="27"/>
  <c r="J235" i="27"/>
  <c r="L235" i="27" s="1"/>
  <c r="K235" i="27" s="1"/>
  <c r="N235" i="27"/>
  <c r="Z235" i="27" s="1"/>
  <c r="V235" i="27"/>
  <c r="X235" i="27" s="1"/>
  <c r="W235" i="27" s="1"/>
  <c r="J236" i="27"/>
  <c r="L236" i="27" s="1"/>
  <c r="K236" i="27" s="1"/>
  <c r="N236" i="27"/>
  <c r="Z236" i="27" s="1"/>
  <c r="V236" i="27"/>
  <c r="X236" i="27" s="1"/>
  <c r="W236" i="27"/>
  <c r="J237" i="27"/>
  <c r="L237" i="27" s="1"/>
  <c r="N237" i="27"/>
  <c r="Z237" i="27" s="1"/>
  <c r="V237" i="27"/>
  <c r="X237" i="27"/>
  <c r="W237" i="27" s="1"/>
  <c r="J238" i="27"/>
  <c r="L238" i="27" s="1"/>
  <c r="K238" i="27" s="1"/>
  <c r="N238" i="27"/>
  <c r="V238" i="27"/>
  <c r="X238" i="27" s="1"/>
  <c r="W238" i="27" s="1"/>
  <c r="Z238" i="27"/>
  <c r="J239" i="27"/>
  <c r="L239" i="27" s="1"/>
  <c r="K239" i="27" s="1"/>
  <c r="N239" i="27"/>
  <c r="Z239" i="27" s="1"/>
  <c r="V239" i="27"/>
  <c r="X239" i="27"/>
  <c r="W239" i="27" s="1"/>
  <c r="J240" i="27"/>
  <c r="L240" i="27" s="1"/>
  <c r="K240" i="27" s="1"/>
  <c r="N240" i="27"/>
  <c r="Z240" i="27" s="1"/>
  <c r="V240" i="27"/>
  <c r="X240" i="27" s="1"/>
  <c r="W240" i="27" s="1"/>
  <c r="J241" i="27"/>
  <c r="L241" i="27" s="1"/>
  <c r="N241" i="27"/>
  <c r="Z241" i="27" s="1"/>
  <c r="V241" i="27"/>
  <c r="X241" i="27" s="1"/>
  <c r="W241" i="27" s="1"/>
  <c r="J242" i="27"/>
  <c r="L242" i="27" s="1"/>
  <c r="K242" i="27" s="1"/>
  <c r="N242" i="27"/>
  <c r="Z242" i="27" s="1"/>
  <c r="V242" i="27"/>
  <c r="X242" i="27"/>
  <c r="W242" i="27" s="1"/>
  <c r="J243" i="27"/>
  <c r="L243" i="27" s="1"/>
  <c r="K243" i="27" s="1"/>
  <c r="N243" i="27"/>
  <c r="Z243" i="27" s="1"/>
  <c r="V243" i="27"/>
  <c r="X243" i="27" s="1"/>
  <c r="W243" i="27" s="1"/>
  <c r="J244" i="27"/>
  <c r="L244" i="27" s="1"/>
  <c r="K244" i="27" s="1"/>
  <c r="N244" i="27"/>
  <c r="Z244" i="27" s="1"/>
  <c r="V244" i="27"/>
  <c r="X244" i="27" s="1"/>
  <c r="W244" i="27" s="1"/>
  <c r="J245" i="27"/>
  <c r="L245" i="27" s="1"/>
  <c r="N245" i="27"/>
  <c r="Z245" i="27" s="1"/>
  <c r="V245" i="27"/>
  <c r="X245" i="27" s="1"/>
  <c r="W245" i="27" s="1"/>
  <c r="J246" i="27"/>
  <c r="L246" i="27" s="1"/>
  <c r="K246" i="27" s="1"/>
  <c r="N246" i="27"/>
  <c r="V246" i="27"/>
  <c r="X246" i="27" s="1"/>
  <c r="W246" i="27" s="1"/>
  <c r="Z246" i="27"/>
  <c r="J247" i="27"/>
  <c r="L247" i="27" s="1"/>
  <c r="K247" i="27" s="1"/>
  <c r="N247" i="27"/>
  <c r="Z247" i="27" s="1"/>
  <c r="V247" i="27"/>
  <c r="X247" i="27" s="1"/>
  <c r="W247" i="27" s="1"/>
  <c r="J248" i="27"/>
  <c r="L248" i="27" s="1"/>
  <c r="K248" i="27" s="1"/>
  <c r="N248" i="27"/>
  <c r="V248" i="27"/>
  <c r="X248" i="27" s="1"/>
  <c r="W248" i="27" s="1"/>
  <c r="J249" i="27"/>
  <c r="L249" i="27" s="1"/>
  <c r="N249" i="27"/>
  <c r="Z249" i="27" s="1"/>
  <c r="V249" i="27"/>
  <c r="X249" i="27" s="1"/>
  <c r="W249" i="27" s="1"/>
  <c r="J250" i="27"/>
  <c r="L250" i="27" s="1"/>
  <c r="K250" i="27" s="1"/>
  <c r="N250" i="27"/>
  <c r="Z250" i="27" s="1"/>
  <c r="V250" i="27"/>
  <c r="X250" i="27" s="1"/>
  <c r="W250" i="27" s="1"/>
  <c r="J251" i="27"/>
  <c r="L251" i="27" s="1"/>
  <c r="K251" i="27" s="1"/>
  <c r="N251" i="27"/>
  <c r="Z251" i="27" s="1"/>
  <c r="V251" i="27"/>
  <c r="X251" i="27" s="1"/>
  <c r="W251" i="27" s="1"/>
  <c r="J252" i="27"/>
  <c r="L252" i="27" s="1"/>
  <c r="K252" i="27" s="1"/>
  <c r="N252" i="27"/>
  <c r="Z252" i="27" s="1"/>
  <c r="V252" i="27"/>
  <c r="X252" i="27" s="1"/>
  <c r="W252" i="27" s="1"/>
  <c r="J253" i="27"/>
  <c r="L253" i="27" s="1"/>
  <c r="N253" i="27"/>
  <c r="Z253" i="27" s="1"/>
  <c r="V253" i="27"/>
  <c r="X253" i="27" s="1"/>
  <c r="W253" i="27" s="1"/>
  <c r="J254" i="27"/>
  <c r="L254" i="27" s="1"/>
  <c r="K254" i="27" s="1"/>
  <c r="N254" i="27"/>
  <c r="Z254" i="27" s="1"/>
  <c r="V254" i="27"/>
  <c r="X254" i="27" s="1"/>
  <c r="W254" i="27" s="1"/>
  <c r="J255" i="27"/>
  <c r="L255" i="27"/>
  <c r="K255" i="27" s="1"/>
  <c r="N255" i="27"/>
  <c r="Z255" i="27" s="1"/>
  <c r="V255" i="27"/>
  <c r="X255" i="27" s="1"/>
  <c r="W255" i="27" s="1"/>
  <c r="J256" i="27"/>
  <c r="L256" i="27" s="1"/>
  <c r="N256" i="27"/>
  <c r="Z256" i="27" s="1"/>
  <c r="V256" i="27"/>
  <c r="X256" i="27" s="1"/>
  <c r="W256" i="27" s="1"/>
  <c r="J257" i="27"/>
  <c r="L257" i="27" s="1"/>
  <c r="N257" i="27"/>
  <c r="Z257" i="27" s="1"/>
  <c r="V257" i="27"/>
  <c r="X257" i="27" s="1"/>
  <c r="W257" i="27" s="1"/>
  <c r="J258" i="27"/>
  <c r="L258" i="27" s="1"/>
  <c r="N258" i="27"/>
  <c r="Z258" i="27" s="1"/>
  <c r="V258" i="27"/>
  <c r="X258" i="27" s="1"/>
  <c r="W258" i="27" s="1"/>
  <c r="J259" i="27"/>
  <c r="L259" i="27" s="1"/>
  <c r="K259" i="27" s="1"/>
  <c r="N259" i="27"/>
  <c r="Z259" i="27" s="1"/>
  <c r="V259" i="27"/>
  <c r="X259" i="27" s="1"/>
  <c r="W259" i="27" s="1"/>
  <c r="J260" i="27"/>
  <c r="L260" i="27" s="1"/>
  <c r="K260" i="27" s="1"/>
  <c r="N260" i="27"/>
  <c r="Z260" i="27" s="1"/>
  <c r="V260" i="27"/>
  <c r="X260" i="27" s="1"/>
  <c r="W260" i="27" s="1"/>
  <c r="J261" i="27"/>
  <c r="L261" i="27" s="1"/>
  <c r="N261" i="27"/>
  <c r="Z261" i="27" s="1"/>
  <c r="V261" i="27"/>
  <c r="X261" i="27" s="1"/>
  <c r="W261" i="27" s="1"/>
  <c r="J262" i="27"/>
  <c r="L262" i="27" s="1"/>
  <c r="K262" i="27" s="1"/>
  <c r="N262" i="27"/>
  <c r="Z262" i="27" s="1"/>
  <c r="V262" i="27"/>
  <c r="X262" i="27" s="1"/>
  <c r="W262" i="27" s="1"/>
  <c r="J263" i="27"/>
  <c r="L263" i="27" s="1"/>
  <c r="K263" i="27" s="1"/>
  <c r="N263" i="27"/>
  <c r="Z263" i="27" s="1"/>
  <c r="V263" i="27"/>
  <c r="X263" i="27" s="1"/>
  <c r="W263" i="27" s="1"/>
  <c r="J264" i="27"/>
  <c r="L264" i="27" s="1"/>
  <c r="N264" i="27"/>
  <c r="Z264" i="27" s="1"/>
  <c r="V264" i="27"/>
  <c r="X264" i="27" s="1"/>
  <c r="W264" i="27" s="1"/>
  <c r="J265" i="27"/>
  <c r="L265" i="27" s="1"/>
  <c r="N265" i="27"/>
  <c r="Z265" i="27" s="1"/>
  <c r="V265" i="27"/>
  <c r="X265" i="27" s="1"/>
  <c r="W265" i="27" s="1"/>
  <c r="J266" i="27"/>
  <c r="L266" i="27" s="1"/>
  <c r="N266" i="27"/>
  <c r="Z266" i="27" s="1"/>
  <c r="V266" i="27"/>
  <c r="X266" i="27" s="1"/>
  <c r="W266" i="27" s="1"/>
  <c r="J267" i="27"/>
  <c r="L267" i="27" s="1"/>
  <c r="K267" i="27" s="1"/>
  <c r="N267" i="27"/>
  <c r="Z267" i="27" s="1"/>
  <c r="V267" i="27"/>
  <c r="X267" i="27" s="1"/>
  <c r="W267" i="27" s="1"/>
  <c r="J268" i="27"/>
  <c r="L268" i="27" s="1"/>
  <c r="K268" i="27" s="1"/>
  <c r="N268" i="27"/>
  <c r="Z268" i="27" s="1"/>
  <c r="V268" i="27"/>
  <c r="X268" i="27" s="1"/>
  <c r="W268" i="27" s="1"/>
  <c r="J269" i="27"/>
  <c r="L269" i="27" s="1"/>
  <c r="N269" i="27"/>
  <c r="Z269" i="27" s="1"/>
  <c r="V269" i="27"/>
  <c r="X269" i="27" s="1"/>
  <c r="W269" i="27" s="1"/>
  <c r="J270" i="27"/>
  <c r="L270" i="27" s="1"/>
  <c r="K270" i="27" s="1"/>
  <c r="N270" i="27"/>
  <c r="Z270" i="27" s="1"/>
  <c r="V270" i="27"/>
  <c r="X270" i="27" s="1"/>
  <c r="W270" i="27" s="1"/>
  <c r="J271" i="27"/>
  <c r="L271" i="27" s="1"/>
  <c r="K271" i="27" s="1"/>
  <c r="N271" i="27"/>
  <c r="Z271" i="27" s="1"/>
  <c r="V271" i="27"/>
  <c r="X271" i="27" s="1"/>
  <c r="W271" i="27" s="1"/>
  <c r="J272" i="27"/>
  <c r="L272" i="27" s="1"/>
  <c r="N272" i="27"/>
  <c r="Z272" i="27" s="1"/>
  <c r="V272" i="27"/>
  <c r="X272" i="27" s="1"/>
  <c r="W272" i="27" s="1"/>
  <c r="J273" i="27"/>
  <c r="L273" i="27" s="1"/>
  <c r="N273" i="27"/>
  <c r="Z273" i="27" s="1"/>
  <c r="V273" i="27"/>
  <c r="X273" i="27" s="1"/>
  <c r="W273" i="27" s="1"/>
  <c r="J274" i="27"/>
  <c r="L274" i="27" s="1"/>
  <c r="N274" i="27"/>
  <c r="Z274" i="27" s="1"/>
  <c r="V274" i="27"/>
  <c r="X274" i="27" s="1"/>
  <c r="W274" i="27" s="1"/>
  <c r="J275" i="27"/>
  <c r="L275" i="27" s="1"/>
  <c r="K275" i="27" s="1"/>
  <c r="N275" i="27"/>
  <c r="Z275" i="27" s="1"/>
  <c r="V275" i="27"/>
  <c r="X275" i="27" s="1"/>
  <c r="W275" i="27" s="1"/>
  <c r="J276" i="27"/>
  <c r="L276" i="27" s="1"/>
  <c r="K276" i="27" s="1"/>
  <c r="N276" i="27"/>
  <c r="Z276" i="27" s="1"/>
  <c r="V276" i="27"/>
  <c r="X276" i="27" s="1"/>
  <c r="W276" i="27" s="1"/>
  <c r="J277" i="27"/>
  <c r="L277" i="27" s="1"/>
  <c r="N277" i="27"/>
  <c r="Z277" i="27" s="1"/>
  <c r="V277" i="27"/>
  <c r="X277" i="27" s="1"/>
  <c r="W277" i="27" s="1"/>
  <c r="J278" i="27"/>
  <c r="L278" i="27" s="1"/>
  <c r="K278" i="27" s="1"/>
  <c r="N278" i="27"/>
  <c r="V278" i="27"/>
  <c r="X278" i="27"/>
  <c r="W278" i="27" s="1"/>
  <c r="Z278" i="27"/>
  <c r="J279" i="27"/>
  <c r="L279" i="27"/>
  <c r="K279" i="27" s="1"/>
  <c r="N279" i="27"/>
  <c r="Z279" i="27" s="1"/>
  <c r="V279" i="27"/>
  <c r="X279" i="27"/>
  <c r="W279" i="27" s="1"/>
  <c r="J280" i="27"/>
  <c r="L280" i="27" s="1"/>
  <c r="N280" i="27"/>
  <c r="Z280" i="27" s="1"/>
  <c r="V280" i="27"/>
  <c r="X280" i="27" s="1"/>
  <c r="W280" i="27" s="1"/>
  <c r="J281" i="27"/>
  <c r="L281" i="27" s="1"/>
  <c r="N281" i="27"/>
  <c r="Z281" i="27" s="1"/>
  <c r="V281" i="27"/>
  <c r="X281" i="27" s="1"/>
  <c r="W281" i="27" s="1"/>
  <c r="J282" i="27"/>
  <c r="L282" i="27" s="1"/>
  <c r="N282" i="27"/>
  <c r="Z282" i="27" s="1"/>
  <c r="V282" i="27"/>
  <c r="X282" i="27" s="1"/>
  <c r="W282" i="27" s="1"/>
  <c r="J283" i="27"/>
  <c r="L283" i="27" s="1"/>
  <c r="K283" i="27" s="1"/>
  <c r="N283" i="27"/>
  <c r="Z283" i="27" s="1"/>
  <c r="V283" i="27"/>
  <c r="X283" i="27" s="1"/>
  <c r="W283" i="27" s="1"/>
  <c r="J284" i="27"/>
  <c r="L284" i="27" s="1"/>
  <c r="K284" i="27" s="1"/>
  <c r="N284" i="27"/>
  <c r="Z284" i="27" s="1"/>
  <c r="V284" i="27"/>
  <c r="X284" i="27" s="1"/>
  <c r="W284" i="27" s="1"/>
  <c r="J285" i="27"/>
  <c r="L285" i="27" s="1"/>
  <c r="N285" i="27"/>
  <c r="Z285" i="27" s="1"/>
  <c r="V285" i="27"/>
  <c r="X285" i="27" s="1"/>
  <c r="W285" i="27" s="1"/>
  <c r="J286" i="27"/>
  <c r="L286" i="27" s="1"/>
  <c r="K286" i="27" s="1"/>
  <c r="N286" i="27"/>
  <c r="Z286" i="27" s="1"/>
  <c r="V286" i="27"/>
  <c r="X286" i="27" s="1"/>
  <c r="W286" i="27" s="1"/>
  <c r="J287" i="27"/>
  <c r="L287" i="27"/>
  <c r="K287" i="27" s="1"/>
  <c r="N287" i="27"/>
  <c r="Z287" i="27" s="1"/>
  <c r="V287" i="27"/>
  <c r="X287" i="27" s="1"/>
  <c r="W287" i="27" s="1"/>
  <c r="J288" i="27"/>
  <c r="L288" i="27" s="1"/>
  <c r="N288" i="27"/>
  <c r="Z288" i="27" s="1"/>
  <c r="V288" i="27"/>
  <c r="X288" i="27" s="1"/>
  <c r="W288" i="27" s="1"/>
  <c r="J289" i="27"/>
  <c r="L289" i="27" s="1"/>
  <c r="N289" i="27"/>
  <c r="Z289" i="27" s="1"/>
  <c r="V289" i="27"/>
  <c r="X289" i="27" s="1"/>
  <c r="W289" i="27" s="1"/>
  <c r="J290" i="27"/>
  <c r="L290" i="27" s="1"/>
  <c r="N290" i="27"/>
  <c r="Z290" i="27" s="1"/>
  <c r="V290" i="27"/>
  <c r="X290" i="27" s="1"/>
  <c r="W290" i="27" s="1"/>
  <c r="J291" i="27"/>
  <c r="L291" i="27" s="1"/>
  <c r="K291" i="27" s="1"/>
  <c r="N291" i="27"/>
  <c r="Z291" i="27" s="1"/>
  <c r="V291" i="27"/>
  <c r="X291" i="27" s="1"/>
  <c r="W291" i="27" s="1"/>
  <c r="J292" i="27"/>
  <c r="L292" i="27" s="1"/>
  <c r="K292" i="27" s="1"/>
  <c r="N292" i="27"/>
  <c r="Z292" i="27" s="1"/>
  <c r="V292" i="27"/>
  <c r="X292" i="27" s="1"/>
  <c r="W292" i="27" s="1"/>
  <c r="J293" i="27"/>
  <c r="L293" i="27" s="1"/>
  <c r="N293" i="27"/>
  <c r="Z293" i="27" s="1"/>
  <c r="V293" i="27"/>
  <c r="X293" i="27" s="1"/>
  <c r="W293" i="27" s="1"/>
  <c r="J294" i="27"/>
  <c r="L294" i="27" s="1"/>
  <c r="K294" i="27" s="1"/>
  <c r="N294" i="27"/>
  <c r="V294" i="27"/>
  <c r="X294" i="27"/>
  <c r="W294" i="27" s="1"/>
  <c r="Z294" i="27"/>
  <c r="J295" i="27"/>
  <c r="L295" i="27" s="1"/>
  <c r="K295" i="27" s="1"/>
  <c r="N295" i="27"/>
  <c r="Z295" i="27" s="1"/>
  <c r="V295" i="27"/>
  <c r="X295" i="27" s="1"/>
  <c r="W295" i="27" s="1"/>
  <c r="J296" i="27"/>
  <c r="L296" i="27" s="1"/>
  <c r="N296" i="27"/>
  <c r="Z296" i="27" s="1"/>
  <c r="V296" i="27"/>
  <c r="X296" i="27" s="1"/>
  <c r="W296" i="27" s="1"/>
  <c r="J297" i="27"/>
  <c r="L297" i="27" s="1"/>
  <c r="N297" i="27"/>
  <c r="Z297" i="27" s="1"/>
  <c r="V297" i="27"/>
  <c r="X297" i="27" s="1"/>
  <c r="W297" i="27" s="1"/>
  <c r="J298" i="27"/>
  <c r="L298" i="27" s="1"/>
  <c r="K298" i="27" s="1"/>
  <c r="N298" i="27"/>
  <c r="Z298" i="27" s="1"/>
  <c r="V298" i="27"/>
  <c r="X298" i="27" s="1"/>
  <c r="W298" i="27" s="1"/>
  <c r="A10" i="26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E40" i="26"/>
  <c r="E44" i="26" s="1"/>
  <c r="O285" i="27" l="1"/>
  <c r="AA147" i="27"/>
  <c r="O109" i="27"/>
  <c r="O261" i="27"/>
  <c r="O248" i="27"/>
  <c r="Z216" i="27"/>
  <c r="O191" i="27"/>
  <c r="O117" i="27"/>
  <c r="O102" i="27"/>
  <c r="AA186" i="27"/>
  <c r="O131" i="27"/>
  <c r="AA161" i="27"/>
  <c r="AA155" i="27"/>
  <c r="O155" i="27"/>
  <c r="AA140" i="27"/>
  <c r="AA131" i="27"/>
  <c r="K115" i="27"/>
  <c r="AA171" i="27"/>
  <c r="AA163" i="27"/>
  <c r="AA153" i="27"/>
  <c r="AA129" i="27"/>
  <c r="AA121" i="27"/>
  <c r="AA113" i="27"/>
  <c r="AA177" i="27"/>
  <c r="AA145" i="27"/>
  <c r="AA139" i="27"/>
  <c r="AA137" i="27"/>
  <c r="X38" i="27"/>
  <c r="W38" i="27" s="1"/>
  <c r="AG197" i="28"/>
  <c r="AI197" i="28" s="1"/>
  <c r="AH197" i="28" s="1"/>
  <c r="AG171" i="28"/>
  <c r="AI171" i="28" s="1"/>
  <c r="AH171" i="28" s="1"/>
  <c r="AG167" i="28"/>
  <c r="AI167" i="28" s="1"/>
  <c r="AH167" i="28" s="1"/>
  <c r="AG31" i="28"/>
  <c r="AI31" i="28" s="1"/>
  <c r="AH31" i="28" s="1"/>
  <c r="AG270" i="28"/>
  <c r="AI270" i="28" s="1"/>
  <c r="AH270" i="28" s="1"/>
  <c r="AG256" i="28"/>
  <c r="AI256" i="28" s="1"/>
  <c r="AH256" i="28" s="1"/>
  <c r="AG240" i="28"/>
  <c r="AI240" i="28" s="1"/>
  <c r="AH240" i="28" s="1"/>
  <c r="AG214" i="28"/>
  <c r="AI214" i="28" s="1"/>
  <c r="AH214" i="28" s="1"/>
  <c r="AG154" i="28"/>
  <c r="AI154" i="28" s="1"/>
  <c r="AH154" i="28" s="1"/>
  <c r="AG150" i="28"/>
  <c r="AI150" i="28" s="1"/>
  <c r="AH150" i="28" s="1"/>
  <c r="AG118" i="28"/>
  <c r="AI118" i="28" s="1"/>
  <c r="AH118" i="28" s="1"/>
  <c r="AG116" i="28"/>
  <c r="AI116" i="28" s="1"/>
  <c r="AH116" i="28" s="1"/>
  <c r="AG72" i="28"/>
  <c r="AI72" i="28" s="1"/>
  <c r="AH72" i="28" s="1"/>
  <c r="AG70" i="28"/>
  <c r="AI70" i="28" s="1"/>
  <c r="AH70" i="28" s="1"/>
  <c r="AG65" i="28"/>
  <c r="AI65" i="28" s="1"/>
  <c r="AH65" i="28" s="1"/>
  <c r="AG64" i="28"/>
  <c r="AI64" i="28" s="1"/>
  <c r="AH64" i="28" s="1"/>
  <c r="AG62" i="28"/>
  <c r="AI62" i="28" s="1"/>
  <c r="AH62" i="28" s="1"/>
  <c r="AG60" i="28"/>
  <c r="AI60" i="28" s="1"/>
  <c r="AH60" i="28" s="1"/>
  <c r="AG55" i="28"/>
  <c r="AI55" i="28" s="1"/>
  <c r="AH55" i="28" s="1"/>
  <c r="AG54" i="28"/>
  <c r="AI54" i="28" s="1"/>
  <c r="AH54" i="28" s="1"/>
  <c r="AG52" i="28"/>
  <c r="AI52" i="28" s="1"/>
  <c r="AH52" i="28" s="1"/>
  <c r="AG42" i="28"/>
  <c r="AI42" i="28" s="1"/>
  <c r="AH42" i="28" s="1"/>
  <c r="AG291" i="28"/>
  <c r="AI291" i="28" s="1"/>
  <c r="AH291" i="28" s="1"/>
  <c r="AG289" i="28"/>
  <c r="AI289" i="28" s="1"/>
  <c r="AH289" i="28" s="1"/>
  <c r="Q207" i="28"/>
  <c r="S207" i="28" s="1"/>
  <c r="R207" i="28" s="1"/>
  <c r="Q126" i="28"/>
  <c r="S126" i="28" s="1"/>
  <c r="R126" i="28" s="1"/>
  <c r="Q90" i="28"/>
  <c r="S90" i="28" s="1"/>
  <c r="R90" i="28" s="1"/>
  <c r="Q86" i="28"/>
  <c r="S86" i="28" s="1"/>
  <c r="R86" i="28" s="1"/>
  <c r="AG213" i="28"/>
  <c r="AI213" i="28" s="1"/>
  <c r="AH213" i="28" s="1"/>
  <c r="AG209" i="28"/>
  <c r="AI209" i="28" s="1"/>
  <c r="AH209" i="28" s="1"/>
  <c r="C31" i="28"/>
  <c r="AG275" i="28"/>
  <c r="AI275" i="28" s="1"/>
  <c r="AH275" i="28" s="1"/>
  <c r="AG273" i="28"/>
  <c r="AI273" i="28" s="1"/>
  <c r="AH273" i="28" s="1"/>
  <c r="AG272" i="28"/>
  <c r="AI272" i="28" s="1"/>
  <c r="AH272" i="28" s="1"/>
  <c r="Q251" i="28"/>
  <c r="S251" i="28" s="1"/>
  <c r="R251" i="28" s="1"/>
  <c r="Q250" i="28"/>
  <c r="S250" i="28" s="1"/>
  <c r="R250" i="28" s="1"/>
  <c r="Q248" i="28"/>
  <c r="S248" i="28" s="1"/>
  <c r="R248" i="28" s="1"/>
  <c r="Q241" i="28"/>
  <c r="S241" i="28" s="1"/>
  <c r="R241" i="28" s="1"/>
  <c r="Q219" i="28"/>
  <c r="S219" i="28" s="1"/>
  <c r="R219" i="28" s="1"/>
  <c r="Q215" i="28"/>
  <c r="S215" i="28" s="1"/>
  <c r="R215" i="28" s="1"/>
  <c r="Q208" i="28"/>
  <c r="S208" i="28" s="1"/>
  <c r="R208" i="28" s="1"/>
  <c r="AG185" i="28"/>
  <c r="AI185" i="28" s="1"/>
  <c r="AH185" i="28" s="1"/>
  <c r="AG181" i="28"/>
  <c r="AI181" i="28" s="1"/>
  <c r="AH181" i="28" s="1"/>
  <c r="AG155" i="28"/>
  <c r="AI155" i="28" s="1"/>
  <c r="AH155" i="28" s="1"/>
  <c r="AG123" i="28"/>
  <c r="AI123" i="28" s="1"/>
  <c r="AH123" i="28" s="1"/>
  <c r="Q95" i="28"/>
  <c r="S95" i="28" s="1"/>
  <c r="R95" i="28" s="1"/>
  <c r="Q87" i="28"/>
  <c r="S87" i="28" s="1"/>
  <c r="R87" i="28" s="1"/>
  <c r="AG81" i="28"/>
  <c r="AI81" i="28" s="1"/>
  <c r="AH81" i="28" s="1"/>
  <c r="Q81" i="28"/>
  <c r="S81" i="28" s="1"/>
  <c r="R81" i="28" s="1"/>
  <c r="Q75" i="28"/>
  <c r="S75" i="28" s="1"/>
  <c r="R75" i="28" s="1"/>
  <c r="AG73" i="28"/>
  <c r="AI73" i="28" s="1"/>
  <c r="AH73" i="28" s="1"/>
  <c r="AG34" i="28"/>
  <c r="AI34" i="28" s="1"/>
  <c r="AH34" i="28" s="1"/>
  <c r="Q33" i="28"/>
  <c r="S33" i="28" s="1"/>
  <c r="R33" i="28" s="1"/>
  <c r="B32" i="28"/>
  <c r="B33" i="28" s="1"/>
  <c r="B34" i="28" s="1"/>
  <c r="B35" i="28" s="1"/>
  <c r="Q282" i="28"/>
  <c r="S282" i="28" s="1"/>
  <c r="R282" i="28" s="1"/>
  <c r="AG254" i="28"/>
  <c r="AI254" i="28" s="1"/>
  <c r="AH254" i="28" s="1"/>
  <c r="AG233" i="28"/>
  <c r="AI233" i="28" s="1"/>
  <c r="AH233" i="28" s="1"/>
  <c r="AG232" i="28"/>
  <c r="AI232" i="28" s="1"/>
  <c r="AH232" i="28" s="1"/>
  <c r="AG223" i="28"/>
  <c r="AI223" i="28" s="1"/>
  <c r="AH223" i="28" s="1"/>
  <c r="AG221" i="28"/>
  <c r="AI221" i="28" s="1"/>
  <c r="AH221" i="28" s="1"/>
  <c r="Q187" i="28"/>
  <c r="S187" i="28" s="1"/>
  <c r="R187" i="28" s="1"/>
  <c r="AG95" i="28"/>
  <c r="AI95" i="28" s="1"/>
  <c r="AH95" i="28" s="1"/>
  <c r="AG35" i="28"/>
  <c r="AI35" i="28" s="1"/>
  <c r="AH35" i="28" s="1"/>
  <c r="AG286" i="28"/>
  <c r="AI286" i="28" s="1"/>
  <c r="AH286" i="28" s="1"/>
  <c r="Q266" i="28"/>
  <c r="S266" i="28" s="1"/>
  <c r="R266" i="28" s="1"/>
  <c r="AG192" i="28"/>
  <c r="AI192" i="28" s="1"/>
  <c r="AH192" i="28" s="1"/>
  <c r="AG191" i="28"/>
  <c r="AI191" i="28" s="1"/>
  <c r="AH191" i="28" s="1"/>
  <c r="AG189" i="28"/>
  <c r="AI189" i="28" s="1"/>
  <c r="AH189" i="28" s="1"/>
  <c r="AG156" i="28"/>
  <c r="AI156" i="28" s="1"/>
  <c r="AH156" i="28" s="1"/>
  <c r="AG142" i="28"/>
  <c r="AI142" i="28" s="1"/>
  <c r="AH142" i="28" s="1"/>
  <c r="AG110" i="28"/>
  <c r="AI110" i="28" s="1"/>
  <c r="AH110" i="28" s="1"/>
  <c r="AG108" i="28"/>
  <c r="AI108" i="28" s="1"/>
  <c r="AH108" i="28" s="1"/>
  <c r="Q289" i="28"/>
  <c r="S289" i="28" s="1"/>
  <c r="R289" i="28" s="1"/>
  <c r="Q186" i="28"/>
  <c r="S186" i="28" s="1"/>
  <c r="R186" i="28" s="1"/>
  <c r="Q178" i="28"/>
  <c r="S178" i="28" s="1"/>
  <c r="R178" i="28" s="1"/>
  <c r="Q132" i="28"/>
  <c r="S132" i="28" s="1"/>
  <c r="R132" i="28" s="1"/>
  <c r="Q96" i="28"/>
  <c r="S96" i="28" s="1"/>
  <c r="R96" i="28" s="1"/>
  <c r="Q290" i="28"/>
  <c r="S290" i="28" s="1"/>
  <c r="R290" i="28" s="1"/>
  <c r="Q256" i="28"/>
  <c r="S256" i="28" s="1"/>
  <c r="R256" i="28" s="1"/>
  <c r="Q240" i="28"/>
  <c r="S240" i="28" s="1"/>
  <c r="R240" i="28" s="1"/>
  <c r="Q239" i="28"/>
  <c r="S239" i="28" s="1"/>
  <c r="R239" i="28" s="1"/>
  <c r="Q234" i="28"/>
  <c r="S234" i="28" s="1"/>
  <c r="R234" i="28" s="1"/>
  <c r="Q152" i="28"/>
  <c r="S152" i="28" s="1"/>
  <c r="R152" i="28" s="1"/>
  <c r="Q150" i="28"/>
  <c r="S150" i="28" s="1"/>
  <c r="R150" i="28" s="1"/>
  <c r="Q146" i="28"/>
  <c r="S146" i="28" s="1"/>
  <c r="R146" i="28" s="1"/>
  <c r="Q142" i="28"/>
  <c r="S142" i="28" s="1"/>
  <c r="R142" i="28" s="1"/>
  <c r="Q112" i="28"/>
  <c r="S112" i="28" s="1"/>
  <c r="R112" i="28" s="1"/>
  <c r="Q110" i="28"/>
  <c r="S110" i="28" s="1"/>
  <c r="R110" i="28" s="1"/>
  <c r="Q104" i="28"/>
  <c r="S104" i="28" s="1"/>
  <c r="R104" i="28" s="1"/>
  <c r="Q102" i="28"/>
  <c r="S102" i="28" s="1"/>
  <c r="R102" i="28" s="1"/>
  <c r="Q68" i="28"/>
  <c r="S68" i="28" s="1"/>
  <c r="R68" i="28" s="1"/>
  <c r="Q62" i="28"/>
  <c r="S62" i="28" s="1"/>
  <c r="R62" i="28" s="1"/>
  <c r="Q60" i="28"/>
  <c r="S60" i="28" s="1"/>
  <c r="R60" i="28" s="1"/>
  <c r="Q46" i="28"/>
  <c r="S46" i="28" s="1"/>
  <c r="R46" i="28" s="1"/>
  <c r="Q31" i="28"/>
  <c r="S31" i="28" s="1"/>
  <c r="R31" i="28" s="1"/>
  <c r="Q156" i="28"/>
  <c r="S156" i="28" s="1"/>
  <c r="R156" i="28" s="1"/>
  <c r="Q140" i="28"/>
  <c r="S140" i="28" s="1"/>
  <c r="R140" i="28" s="1"/>
  <c r="Q128" i="28"/>
  <c r="S128" i="28" s="1"/>
  <c r="R128" i="28" s="1"/>
  <c r="Q267" i="28"/>
  <c r="S267" i="28" s="1"/>
  <c r="R267" i="28" s="1"/>
  <c r="Q198" i="28"/>
  <c r="S198" i="28" s="1"/>
  <c r="R198" i="28" s="1"/>
  <c r="Q195" i="28"/>
  <c r="S195" i="28" s="1"/>
  <c r="R195" i="28" s="1"/>
  <c r="Q175" i="28"/>
  <c r="S175" i="28" s="1"/>
  <c r="R175" i="28" s="1"/>
  <c r="Q174" i="28"/>
  <c r="S174" i="28" s="1"/>
  <c r="R174" i="28" s="1"/>
  <c r="Q55" i="28"/>
  <c r="S55" i="28" s="1"/>
  <c r="R55" i="28" s="1"/>
  <c r="AA156" i="27"/>
  <c r="AA124" i="27"/>
  <c r="O163" i="27"/>
  <c r="O157" i="27"/>
  <c r="O149" i="27"/>
  <c r="O141" i="27"/>
  <c r="AA116" i="27"/>
  <c r="Z49" i="27"/>
  <c r="AA49" i="27" s="1"/>
  <c r="O253" i="27"/>
  <c r="O245" i="27"/>
  <c r="O229" i="27"/>
  <c r="Z224" i="27"/>
  <c r="AA224" i="27" s="1"/>
  <c r="AA194" i="27"/>
  <c r="AA190" i="27"/>
  <c r="O179" i="27"/>
  <c r="O171" i="27"/>
  <c r="AA164" i="27"/>
  <c r="AA82" i="27"/>
  <c r="AA202" i="27"/>
  <c r="O213" i="27"/>
  <c r="O293" i="27"/>
  <c r="O277" i="27"/>
  <c r="O269" i="27"/>
  <c r="O237" i="27"/>
  <c r="O221" i="27"/>
  <c r="O199" i="27"/>
  <c r="AA172" i="27"/>
  <c r="O165" i="27"/>
  <c r="AA148" i="27"/>
  <c r="O147" i="27"/>
  <c r="K204" i="27"/>
  <c r="O204" i="27"/>
  <c r="K80" i="27"/>
  <c r="O80" i="27"/>
  <c r="O187" i="27"/>
  <c r="O232" i="27"/>
  <c r="O226" i="27"/>
  <c r="O218" i="27"/>
  <c r="K171" i="27"/>
  <c r="K139" i="27"/>
  <c r="O92" i="27"/>
  <c r="O240" i="27"/>
  <c r="K195" i="27"/>
  <c r="K163" i="27"/>
  <c r="K131" i="27"/>
  <c r="O76" i="27"/>
  <c r="O63" i="27"/>
  <c r="AA40" i="27"/>
  <c r="AA32" i="27"/>
  <c r="K272" i="27"/>
  <c r="O272" i="27"/>
  <c r="K266" i="27"/>
  <c r="O266" i="27"/>
  <c r="K280" i="27"/>
  <c r="O280" i="27"/>
  <c r="K274" i="27"/>
  <c r="O274" i="27"/>
  <c r="K288" i="27"/>
  <c r="O288" i="27"/>
  <c r="K282" i="27"/>
  <c r="O282" i="27"/>
  <c r="K256" i="27"/>
  <c r="O256" i="27"/>
  <c r="K296" i="27"/>
  <c r="O296" i="27"/>
  <c r="K290" i="27"/>
  <c r="O290" i="27"/>
  <c r="K264" i="27"/>
  <c r="O264" i="27"/>
  <c r="K258" i="27"/>
  <c r="O258" i="27"/>
  <c r="Z248" i="27"/>
  <c r="AA248" i="27" s="1"/>
  <c r="AA101" i="27"/>
  <c r="W101" i="27"/>
  <c r="Z232" i="27"/>
  <c r="AA232" i="27" s="1"/>
  <c r="O250" i="27"/>
  <c r="O234" i="27"/>
  <c r="K208" i="27"/>
  <c r="O208" i="27"/>
  <c r="K207" i="27"/>
  <c r="O207" i="27"/>
  <c r="O203" i="27"/>
  <c r="W195" i="27"/>
  <c r="AA195" i="27"/>
  <c r="K78" i="27"/>
  <c r="O78" i="27"/>
  <c r="O242" i="27"/>
  <c r="K210" i="27"/>
  <c r="O210" i="27"/>
  <c r="W206" i="27"/>
  <c r="AA206" i="27"/>
  <c r="K194" i="27"/>
  <c r="O194" i="27"/>
  <c r="K188" i="27"/>
  <c r="O188" i="27"/>
  <c r="K84" i="27"/>
  <c r="O84" i="27"/>
  <c r="AA297" i="27"/>
  <c r="AA292" i="27"/>
  <c r="AA284" i="27"/>
  <c r="AA276" i="27"/>
  <c r="AA268" i="27"/>
  <c r="AA260" i="27"/>
  <c r="AA252" i="27"/>
  <c r="W207" i="27"/>
  <c r="AA207" i="27"/>
  <c r="K47" i="27"/>
  <c r="O47" i="27"/>
  <c r="K38" i="27"/>
  <c r="O38" i="27"/>
  <c r="O183" i="27"/>
  <c r="AA182" i="27"/>
  <c r="O177" i="27"/>
  <c r="AA176" i="27"/>
  <c r="K173" i="27"/>
  <c r="W172" i="27"/>
  <c r="O169" i="27"/>
  <c r="AA168" i="27"/>
  <c r="K165" i="27"/>
  <c r="W164" i="27"/>
  <c r="O161" i="27"/>
  <c r="AA160" i="27"/>
  <c r="K157" i="27"/>
  <c r="W156" i="27"/>
  <c r="O153" i="27"/>
  <c r="AA152" i="27"/>
  <c r="K149" i="27"/>
  <c r="W148" i="27"/>
  <c r="O145" i="27"/>
  <c r="AA144" i="27"/>
  <c r="K141" i="27"/>
  <c r="W140" i="27"/>
  <c r="O137" i="27"/>
  <c r="AA136" i="27"/>
  <c r="K133" i="27"/>
  <c r="W132" i="27"/>
  <c r="O129" i="27"/>
  <c r="AA128" i="27"/>
  <c r="K125" i="27"/>
  <c r="W124" i="27"/>
  <c r="O121" i="27"/>
  <c r="AA120" i="27"/>
  <c r="K117" i="27"/>
  <c r="W116" i="27"/>
  <c r="AA115" i="27"/>
  <c r="O113" i="27"/>
  <c r="AA112" i="27"/>
  <c r="K109" i="27"/>
  <c r="O106" i="27"/>
  <c r="O98" i="27"/>
  <c r="AA72" i="27"/>
  <c r="O192" i="27"/>
  <c r="AA191" i="27"/>
  <c r="K177" i="27"/>
  <c r="W176" i="27"/>
  <c r="K169" i="27"/>
  <c r="W168" i="27"/>
  <c r="K161" i="27"/>
  <c r="W160" i="27"/>
  <c r="K153" i="27"/>
  <c r="W152" i="27"/>
  <c r="K145" i="27"/>
  <c r="W144" i="27"/>
  <c r="K137" i="27"/>
  <c r="W136" i="27"/>
  <c r="K129" i="27"/>
  <c r="W128" i="27"/>
  <c r="AA90" i="27"/>
  <c r="O82" i="27"/>
  <c r="O69" i="27"/>
  <c r="K69" i="27"/>
  <c r="K67" i="27"/>
  <c r="O67" i="27"/>
  <c r="O65" i="27"/>
  <c r="O32" i="27"/>
  <c r="AA30" i="27"/>
  <c r="W30" i="27"/>
  <c r="AA244" i="27"/>
  <c r="AA236" i="27"/>
  <c r="AA216" i="27"/>
  <c r="O40" i="27"/>
  <c r="AA74" i="27"/>
  <c r="O73" i="27"/>
  <c r="W40" i="27"/>
  <c r="X37" i="27"/>
  <c r="W37" i="27" s="1"/>
  <c r="W32" i="27"/>
  <c r="Q288" i="28"/>
  <c r="S288" i="28" s="1"/>
  <c r="R288" i="28" s="1"/>
  <c r="Q280" i="28"/>
  <c r="S280" i="28" s="1"/>
  <c r="R280" i="28" s="1"/>
  <c r="Q273" i="28"/>
  <c r="S273" i="28" s="1"/>
  <c r="R273" i="28" s="1"/>
  <c r="AG259" i="28"/>
  <c r="AI259" i="28" s="1"/>
  <c r="AH259" i="28" s="1"/>
  <c r="Q258" i="28"/>
  <c r="S258" i="28" s="1"/>
  <c r="R258" i="28" s="1"/>
  <c r="AG257" i="28"/>
  <c r="AI257" i="28" s="1"/>
  <c r="AH257" i="28" s="1"/>
  <c r="AG248" i="28"/>
  <c r="AI248" i="28" s="1"/>
  <c r="AH248" i="28" s="1"/>
  <c r="AG246" i="28"/>
  <c r="AI246" i="28" s="1"/>
  <c r="AH246" i="28" s="1"/>
  <c r="AG244" i="28"/>
  <c r="AI244" i="28" s="1"/>
  <c r="AH244" i="28" s="1"/>
  <c r="AG242" i="28"/>
  <c r="AI242" i="28" s="1"/>
  <c r="AH242" i="28" s="1"/>
  <c r="Q238" i="28"/>
  <c r="S238" i="28" s="1"/>
  <c r="R238" i="28" s="1"/>
  <c r="AG237" i="28"/>
  <c r="AI237" i="28" s="1"/>
  <c r="AH237" i="28" s="1"/>
  <c r="Q225" i="28"/>
  <c r="S225" i="28" s="1"/>
  <c r="R225" i="28" s="1"/>
  <c r="AG216" i="28"/>
  <c r="AI216" i="28" s="1"/>
  <c r="AH216" i="28" s="1"/>
  <c r="AG203" i="28"/>
  <c r="AI203" i="28" s="1"/>
  <c r="AH203" i="28" s="1"/>
  <c r="Q190" i="28"/>
  <c r="S190" i="28" s="1"/>
  <c r="R190" i="28" s="1"/>
  <c r="Q179" i="28"/>
  <c r="S179" i="28" s="1"/>
  <c r="R179" i="28" s="1"/>
  <c r="AG172" i="28"/>
  <c r="AI172" i="28" s="1"/>
  <c r="AH172" i="28" s="1"/>
  <c r="AG170" i="28"/>
  <c r="AI170" i="28" s="1"/>
  <c r="AH170" i="28" s="1"/>
  <c r="Q169" i="28"/>
  <c r="S169" i="28" s="1"/>
  <c r="R169" i="28" s="1"/>
  <c r="AG168" i="28"/>
  <c r="AI168" i="28" s="1"/>
  <c r="AH168" i="28" s="1"/>
  <c r="AG166" i="28"/>
  <c r="AI166" i="28" s="1"/>
  <c r="AH166" i="28" s="1"/>
  <c r="AG158" i="28"/>
  <c r="AI158" i="28" s="1"/>
  <c r="AH158" i="28" s="1"/>
  <c r="Q154" i="28"/>
  <c r="S154" i="28" s="1"/>
  <c r="R154" i="28" s="1"/>
  <c r="AG151" i="28"/>
  <c r="AI151" i="28" s="1"/>
  <c r="AH151" i="28" s="1"/>
  <c r="AG143" i="28"/>
  <c r="AI143" i="28" s="1"/>
  <c r="AH143" i="28" s="1"/>
  <c r="AG132" i="28"/>
  <c r="AI132" i="28" s="1"/>
  <c r="AH132" i="28" s="1"/>
  <c r="AG131" i="28"/>
  <c r="AI131" i="28" s="1"/>
  <c r="AH131" i="28" s="1"/>
  <c r="AG124" i="28"/>
  <c r="AI124" i="28" s="1"/>
  <c r="AH124" i="28" s="1"/>
  <c r="AG122" i="28"/>
  <c r="AI122" i="28" s="1"/>
  <c r="AH122" i="28" s="1"/>
  <c r="Q120" i="28"/>
  <c r="S120" i="28" s="1"/>
  <c r="R120" i="28" s="1"/>
  <c r="AG113" i="28"/>
  <c r="AI113" i="28" s="1"/>
  <c r="AH113" i="28" s="1"/>
  <c r="AG94" i="28"/>
  <c r="AI94" i="28" s="1"/>
  <c r="AH94" i="28" s="1"/>
  <c r="AG92" i="28"/>
  <c r="AI92" i="28" s="1"/>
  <c r="AH92" i="28" s="1"/>
  <c r="Q92" i="28"/>
  <c r="S92" i="28" s="1"/>
  <c r="R92" i="28" s="1"/>
  <c r="Q88" i="28"/>
  <c r="S88" i="28" s="1"/>
  <c r="R88" i="28" s="1"/>
  <c r="Q84" i="28"/>
  <c r="S84" i="28" s="1"/>
  <c r="R84" i="28" s="1"/>
  <c r="AG78" i="28"/>
  <c r="AI78" i="28" s="1"/>
  <c r="AH78" i="28" s="1"/>
  <c r="Q71" i="28"/>
  <c r="S71" i="28" s="1"/>
  <c r="R71" i="28" s="1"/>
  <c r="AG59" i="28"/>
  <c r="AI59" i="28" s="1"/>
  <c r="AH59" i="28" s="1"/>
  <c r="AG53" i="28"/>
  <c r="AI53" i="28" s="1"/>
  <c r="AH53" i="28" s="1"/>
  <c r="AG45" i="28"/>
  <c r="AI45" i="28" s="1"/>
  <c r="AH45" i="28" s="1"/>
  <c r="Q41" i="28"/>
  <c r="S41" i="28" s="1"/>
  <c r="R41" i="28" s="1"/>
  <c r="Q40" i="28"/>
  <c r="S40" i="28" s="1"/>
  <c r="R40" i="28" s="1"/>
  <c r="Q38" i="28"/>
  <c r="AG37" i="28"/>
  <c r="AI37" i="28" s="1"/>
  <c r="AH37" i="28" s="1"/>
  <c r="Q37" i="28"/>
  <c r="AG32" i="28"/>
  <c r="AI32" i="28" s="1"/>
  <c r="AH32" i="28" s="1"/>
  <c r="AA53" i="27"/>
  <c r="Q274" i="28"/>
  <c r="S274" i="28" s="1"/>
  <c r="R274" i="28" s="1"/>
  <c r="AG264" i="28"/>
  <c r="AI264" i="28" s="1"/>
  <c r="AH264" i="28" s="1"/>
  <c r="AG262" i="28"/>
  <c r="AI262" i="28" s="1"/>
  <c r="AH262" i="28" s="1"/>
  <c r="AG260" i="28"/>
  <c r="AI260" i="28" s="1"/>
  <c r="AH260" i="28" s="1"/>
  <c r="AG258" i="28"/>
  <c r="AI258" i="28" s="1"/>
  <c r="AH258" i="28" s="1"/>
  <c r="Q230" i="28"/>
  <c r="S230" i="28" s="1"/>
  <c r="R230" i="28" s="1"/>
  <c r="AG229" i="28"/>
  <c r="AI229" i="28" s="1"/>
  <c r="AH229" i="28" s="1"/>
  <c r="Q222" i="28"/>
  <c r="S222" i="28" s="1"/>
  <c r="R222" i="28" s="1"/>
  <c r="Q217" i="28"/>
  <c r="S217" i="28" s="1"/>
  <c r="R217" i="28" s="1"/>
  <c r="Q206" i="28"/>
  <c r="S206" i="28" s="1"/>
  <c r="R206" i="28" s="1"/>
  <c r="AG205" i="28"/>
  <c r="AI205" i="28" s="1"/>
  <c r="AH205" i="28" s="1"/>
  <c r="Q189" i="28"/>
  <c r="S189" i="28" s="1"/>
  <c r="R189" i="28" s="1"/>
  <c r="AG184" i="28"/>
  <c r="AI184" i="28" s="1"/>
  <c r="AH184" i="28" s="1"/>
  <c r="Q182" i="28"/>
  <c r="S182" i="28" s="1"/>
  <c r="R182" i="28" s="1"/>
  <c r="AG180" i="28"/>
  <c r="AI180" i="28" s="1"/>
  <c r="AH180" i="28" s="1"/>
  <c r="AG146" i="28"/>
  <c r="AI146" i="28" s="1"/>
  <c r="AH146" i="28" s="1"/>
  <c r="AG139" i="28"/>
  <c r="AI139" i="28" s="1"/>
  <c r="AH139" i="28" s="1"/>
  <c r="AG114" i="28"/>
  <c r="AI114" i="28" s="1"/>
  <c r="AH114" i="28" s="1"/>
  <c r="AG112" i="28"/>
  <c r="AI112" i="28" s="1"/>
  <c r="AH112" i="28" s="1"/>
  <c r="Q106" i="28"/>
  <c r="S106" i="28" s="1"/>
  <c r="R106" i="28" s="1"/>
  <c r="AG89" i="28"/>
  <c r="AI89" i="28" s="1"/>
  <c r="AH89" i="28" s="1"/>
  <c r="Q79" i="28"/>
  <c r="S79" i="28" s="1"/>
  <c r="R79" i="28" s="1"/>
  <c r="AG50" i="28"/>
  <c r="AI50" i="28" s="1"/>
  <c r="AH50" i="28" s="1"/>
  <c r="AA61" i="27"/>
  <c r="AG292" i="28"/>
  <c r="AI292" i="28" s="1"/>
  <c r="AH292" i="28" s="1"/>
  <c r="AG290" i="28"/>
  <c r="AI290" i="28" s="1"/>
  <c r="AH290" i="28" s="1"/>
  <c r="Q283" i="28"/>
  <c r="S283" i="28" s="1"/>
  <c r="R283" i="28" s="1"/>
  <c r="Q272" i="28"/>
  <c r="S272" i="28" s="1"/>
  <c r="R272" i="28" s="1"/>
  <c r="Q264" i="28"/>
  <c r="S264" i="28" s="1"/>
  <c r="R264" i="28" s="1"/>
  <c r="Q257" i="28"/>
  <c r="S257" i="28" s="1"/>
  <c r="R257" i="28" s="1"/>
  <c r="AG243" i="28"/>
  <c r="AI243" i="28" s="1"/>
  <c r="AH243" i="28" s="1"/>
  <c r="Q242" i="28"/>
  <c r="S242" i="28" s="1"/>
  <c r="R242" i="28" s="1"/>
  <c r="AG241" i="28"/>
  <c r="AI241" i="28" s="1"/>
  <c r="AH241" i="28" s="1"/>
  <c r="AG235" i="28"/>
  <c r="AI235" i="28" s="1"/>
  <c r="AH235" i="28" s="1"/>
  <c r="Q226" i="28"/>
  <c r="S226" i="28" s="1"/>
  <c r="R226" i="28" s="1"/>
  <c r="AG224" i="28"/>
  <c r="AI224" i="28" s="1"/>
  <c r="AH224" i="28" s="1"/>
  <c r="AG215" i="28"/>
  <c r="AI215" i="28" s="1"/>
  <c r="AH215" i="28" s="1"/>
  <c r="Q202" i="28"/>
  <c r="S202" i="28" s="1"/>
  <c r="R202" i="28" s="1"/>
  <c r="AG201" i="28"/>
  <c r="AI201" i="28" s="1"/>
  <c r="AH201" i="28" s="1"/>
  <c r="AG200" i="28"/>
  <c r="AI200" i="28" s="1"/>
  <c r="AH200" i="28" s="1"/>
  <c r="Q172" i="28"/>
  <c r="S172" i="28" s="1"/>
  <c r="R172" i="28" s="1"/>
  <c r="Q168" i="28"/>
  <c r="S168" i="28" s="1"/>
  <c r="R168" i="28" s="1"/>
  <c r="Q164" i="28"/>
  <c r="S164" i="28" s="1"/>
  <c r="R164" i="28" s="1"/>
  <c r="Q158" i="28"/>
  <c r="S158" i="28" s="1"/>
  <c r="R158" i="28" s="1"/>
  <c r="Q151" i="28"/>
  <c r="S151" i="28" s="1"/>
  <c r="R151" i="28" s="1"/>
  <c r="AG140" i="28"/>
  <c r="AI140" i="28" s="1"/>
  <c r="AH140" i="28" s="1"/>
  <c r="AG138" i="28"/>
  <c r="AI138" i="28" s="1"/>
  <c r="AH138" i="28" s="1"/>
  <c r="Q137" i="28"/>
  <c r="S137" i="28" s="1"/>
  <c r="R137" i="28" s="1"/>
  <c r="AG134" i="28"/>
  <c r="AI134" i="28" s="1"/>
  <c r="AH134" i="28" s="1"/>
  <c r="Q134" i="28"/>
  <c r="S134" i="28" s="1"/>
  <c r="R134" i="28" s="1"/>
  <c r="Q130" i="28"/>
  <c r="S130" i="28" s="1"/>
  <c r="R130" i="28" s="1"/>
  <c r="AG126" i="28"/>
  <c r="AI126" i="28" s="1"/>
  <c r="AH126" i="28" s="1"/>
  <c r="Q124" i="28"/>
  <c r="S124" i="28" s="1"/>
  <c r="R124" i="28" s="1"/>
  <c r="Q122" i="28"/>
  <c r="S122" i="28" s="1"/>
  <c r="R122" i="28" s="1"/>
  <c r="Q113" i="28"/>
  <c r="S113" i="28" s="1"/>
  <c r="R113" i="28" s="1"/>
  <c r="AG102" i="28"/>
  <c r="AI102" i="28" s="1"/>
  <c r="AH102" i="28" s="1"/>
  <c r="AG98" i="28"/>
  <c r="AI98" i="28" s="1"/>
  <c r="AH98" i="28" s="1"/>
  <c r="AG96" i="28"/>
  <c r="AI96" i="28" s="1"/>
  <c r="AH96" i="28" s="1"/>
  <c r="AG93" i="28"/>
  <c r="AI93" i="28" s="1"/>
  <c r="AH93" i="28" s="1"/>
  <c r="AG87" i="28"/>
  <c r="AI87" i="28" s="1"/>
  <c r="AH87" i="28" s="1"/>
  <c r="Q82" i="28"/>
  <c r="S82" i="28" s="1"/>
  <c r="R82" i="28" s="1"/>
  <c r="Q74" i="28"/>
  <c r="S74" i="28" s="1"/>
  <c r="R74" i="28" s="1"/>
  <c r="Q66" i="28"/>
  <c r="S66" i="28" s="1"/>
  <c r="R66" i="28" s="1"/>
  <c r="Q64" i="28"/>
  <c r="S64" i="28" s="1"/>
  <c r="R64" i="28" s="1"/>
  <c r="Q57" i="28"/>
  <c r="S57" i="28" s="1"/>
  <c r="R57" i="28" s="1"/>
  <c r="Q47" i="28"/>
  <c r="S47" i="28" s="1"/>
  <c r="R47" i="28" s="1"/>
  <c r="Q45" i="28"/>
  <c r="S45" i="28" s="1"/>
  <c r="R45" i="28" s="1"/>
  <c r="AG43" i="28"/>
  <c r="AI43" i="28" s="1"/>
  <c r="AH43" i="28" s="1"/>
  <c r="Q286" i="28"/>
  <c r="S286" i="28" s="1"/>
  <c r="R286" i="28" s="1"/>
  <c r="Q284" i="28"/>
  <c r="S284" i="28" s="1"/>
  <c r="R284" i="28" s="1"/>
  <c r="AG283" i="28"/>
  <c r="AI283" i="28" s="1"/>
  <c r="AH283" i="28" s="1"/>
  <c r="Q281" i="28"/>
  <c r="S281" i="28" s="1"/>
  <c r="R281" i="28" s="1"/>
  <c r="Q270" i="28"/>
  <c r="S270" i="28" s="1"/>
  <c r="R270" i="28" s="1"/>
  <c r="Q268" i="28"/>
  <c r="S268" i="28" s="1"/>
  <c r="R268" i="28" s="1"/>
  <c r="AG267" i="28"/>
  <c r="AI267" i="28" s="1"/>
  <c r="AH267" i="28" s="1"/>
  <c r="Q265" i="28"/>
  <c r="S265" i="28" s="1"/>
  <c r="R265" i="28" s="1"/>
  <c r="Q254" i="28"/>
  <c r="S254" i="28" s="1"/>
  <c r="R254" i="28" s="1"/>
  <c r="Q252" i="28"/>
  <c r="S252" i="28" s="1"/>
  <c r="R252" i="28" s="1"/>
  <c r="AG251" i="28"/>
  <c r="AI251" i="28" s="1"/>
  <c r="AH251" i="28" s="1"/>
  <c r="Q249" i="28"/>
  <c r="S249" i="28" s="1"/>
  <c r="R249" i="28" s="1"/>
  <c r="Q235" i="28"/>
  <c r="S235" i="28" s="1"/>
  <c r="R235" i="28" s="1"/>
  <c r="Q233" i="28"/>
  <c r="S233" i="28" s="1"/>
  <c r="R233" i="28" s="1"/>
  <c r="Q232" i="28"/>
  <c r="S232" i="28" s="1"/>
  <c r="R232" i="28" s="1"/>
  <c r="Q227" i="28"/>
  <c r="S227" i="28" s="1"/>
  <c r="R227" i="28" s="1"/>
  <c r="Q221" i="28"/>
  <c r="S221" i="28" s="1"/>
  <c r="R221" i="28" s="1"/>
  <c r="AG217" i="28"/>
  <c r="AI217" i="28" s="1"/>
  <c r="AH217" i="28" s="1"/>
  <c r="AG208" i="28"/>
  <c r="AI208" i="28" s="1"/>
  <c r="AH208" i="28" s="1"/>
  <c r="Q203" i="28"/>
  <c r="S203" i="28" s="1"/>
  <c r="R203" i="28" s="1"/>
  <c r="Q201" i="28"/>
  <c r="S201" i="28" s="1"/>
  <c r="R201" i="28" s="1"/>
  <c r="Q200" i="28"/>
  <c r="S200" i="28" s="1"/>
  <c r="R200" i="28" s="1"/>
  <c r="AG177" i="28"/>
  <c r="AI177" i="28" s="1"/>
  <c r="AH177" i="28" s="1"/>
  <c r="AG176" i="28"/>
  <c r="AI176" i="28" s="1"/>
  <c r="AH176" i="28" s="1"/>
  <c r="AG135" i="28"/>
  <c r="AI135" i="28" s="1"/>
  <c r="AH135" i="28" s="1"/>
  <c r="AG100" i="28"/>
  <c r="AI100" i="28" s="1"/>
  <c r="AH100" i="28" s="1"/>
  <c r="Q53" i="28"/>
  <c r="S53" i="28" s="1"/>
  <c r="R53" i="28" s="1"/>
  <c r="Q291" i="28"/>
  <c r="S291" i="28" s="1"/>
  <c r="R291" i="28" s="1"/>
  <c r="AG284" i="28"/>
  <c r="AI284" i="28" s="1"/>
  <c r="AH284" i="28" s="1"/>
  <c r="AG282" i="28"/>
  <c r="AI282" i="28" s="1"/>
  <c r="AH282" i="28" s="1"/>
  <c r="AG281" i="28"/>
  <c r="AI281" i="28" s="1"/>
  <c r="AH281" i="28" s="1"/>
  <c r="Q275" i="28"/>
  <c r="S275" i="28" s="1"/>
  <c r="R275" i="28" s="1"/>
  <c r="AG268" i="28"/>
  <c r="AI268" i="28" s="1"/>
  <c r="AH268" i="28" s="1"/>
  <c r="AG266" i="28"/>
  <c r="AI266" i="28" s="1"/>
  <c r="AH266" i="28" s="1"/>
  <c r="AG265" i="28"/>
  <c r="AI265" i="28" s="1"/>
  <c r="AH265" i="28" s="1"/>
  <c r="Q259" i="28"/>
  <c r="S259" i="28" s="1"/>
  <c r="R259" i="28" s="1"/>
  <c r="AG252" i="28"/>
  <c r="AI252" i="28" s="1"/>
  <c r="AH252" i="28" s="1"/>
  <c r="AG250" i="28"/>
  <c r="AI250" i="28" s="1"/>
  <c r="AH250" i="28" s="1"/>
  <c r="AG249" i="28"/>
  <c r="AI249" i="28" s="1"/>
  <c r="AH249" i="28" s="1"/>
  <c r="Q243" i="28"/>
  <c r="S243" i="28" s="1"/>
  <c r="R243" i="28" s="1"/>
  <c r="AG239" i="28"/>
  <c r="AI239" i="28" s="1"/>
  <c r="AH239" i="28" s="1"/>
  <c r="AG238" i="28"/>
  <c r="AI238" i="28" s="1"/>
  <c r="AH238" i="28" s="1"/>
  <c r="Q237" i="28"/>
  <c r="S237" i="28" s="1"/>
  <c r="R237" i="28" s="1"/>
  <c r="Q231" i="28"/>
  <c r="S231" i="28" s="1"/>
  <c r="R231" i="28" s="1"/>
  <c r="AG225" i="28"/>
  <c r="AI225" i="28" s="1"/>
  <c r="AH225" i="28" s="1"/>
  <c r="Q223" i="28"/>
  <c r="S223" i="28" s="1"/>
  <c r="R223" i="28" s="1"/>
  <c r="AG220" i="28"/>
  <c r="AI220" i="28" s="1"/>
  <c r="AH220" i="28" s="1"/>
  <c r="AG219" i="28"/>
  <c r="AI219" i="28" s="1"/>
  <c r="AH219" i="28" s="1"/>
  <c r="AG211" i="28"/>
  <c r="AI211" i="28" s="1"/>
  <c r="AH211" i="28" s="1"/>
  <c r="Q211" i="28"/>
  <c r="S211" i="28" s="1"/>
  <c r="R211" i="28" s="1"/>
  <c r="Q209" i="28"/>
  <c r="S209" i="28" s="1"/>
  <c r="R209" i="28" s="1"/>
  <c r="Q194" i="28"/>
  <c r="S194" i="28" s="1"/>
  <c r="R194" i="28" s="1"/>
  <c r="Q183" i="28"/>
  <c r="S183" i="28" s="1"/>
  <c r="R183" i="28" s="1"/>
  <c r="Q136" i="28"/>
  <c r="S136" i="28" s="1"/>
  <c r="R136" i="28" s="1"/>
  <c r="AG119" i="28"/>
  <c r="AI119" i="28" s="1"/>
  <c r="AH119" i="28" s="1"/>
  <c r="Q292" i="28"/>
  <c r="S292" i="28" s="1"/>
  <c r="R292" i="28" s="1"/>
  <c r="Q278" i="28"/>
  <c r="S278" i="28" s="1"/>
  <c r="R278" i="28" s="1"/>
  <c r="Q276" i="28"/>
  <c r="S276" i="28" s="1"/>
  <c r="R276" i="28" s="1"/>
  <c r="Q262" i="28"/>
  <c r="S262" i="28" s="1"/>
  <c r="R262" i="28" s="1"/>
  <c r="Q260" i="28"/>
  <c r="S260" i="28" s="1"/>
  <c r="R260" i="28" s="1"/>
  <c r="Q246" i="28"/>
  <c r="S246" i="28" s="1"/>
  <c r="R246" i="28" s="1"/>
  <c r="Q244" i="28"/>
  <c r="S244" i="28" s="1"/>
  <c r="R244" i="28" s="1"/>
  <c r="AG231" i="28"/>
  <c r="AI231" i="28" s="1"/>
  <c r="AH231" i="28" s="1"/>
  <c r="Q229" i="28"/>
  <c r="S229" i="28" s="1"/>
  <c r="R229" i="28" s="1"/>
  <c r="AG199" i="28"/>
  <c r="AI199" i="28" s="1"/>
  <c r="AH199" i="28" s="1"/>
  <c r="Q197" i="28"/>
  <c r="S197" i="28" s="1"/>
  <c r="R197" i="28" s="1"/>
  <c r="Q193" i="28"/>
  <c r="S193" i="28" s="1"/>
  <c r="R193" i="28" s="1"/>
  <c r="Q167" i="28"/>
  <c r="S167" i="28" s="1"/>
  <c r="R167" i="28" s="1"/>
  <c r="Q166" i="28"/>
  <c r="S166" i="28" s="1"/>
  <c r="R166" i="28" s="1"/>
  <c r="AG162" i="28"/>
  <c r="AI162" i="28" s="1"/>
  <c r="AH162" i="28" s="1"/>
  <c r="Q162" i="28"/>
  <c r="S162" i="28" s="1"/>
  <c r="R162" i="28" s="1"/>
  <c r="Q160" i="28"/>
  <c r="S160" i="28" s="1"/>
  <c r="R160" i="28" s="1"/>
  <c r="Q157" i="28"/>
  <c r="S157" i="28" s="1"/>
  <c r="R157" i="28" s="1"/>
  <c r="AG149" i="28"/>
  <c r="AI149" i="28" s="1"/>
  <c r="AH149" i="28" s="1"/>
  <c r="Q149" i="28"/>
  <c r="S149" i="28" s="1"/>
  <c r="R149" i="28" s="1"/>
  <c r="AG148" i="28"/>
  <c r="AI148" i="28" s="1"/>
  <c r="AH148" i="28" s="1"/>
  <c r="AG147" i="28"/>
  <c r="AI147" i="28" s="1"/>
  <c r="AH147" i="28" s="1"/>
  <c r="AG144" i="28"/>
  <c r="AI144" i="28" s="1"/>
  <c r="AH144" i="28" s="1"/>
  <c r="AG136" i="28"/>
  <c r="AI136" i="28" s="1"/>
  <c r="AH136" i="28" s="1"/>
  <c r="Q135" i="28"/>
  <c r="S135" i="28" s="1"/>
  <c r="R135" i="28" s="1"/>
  <c r="AG133" i="28"/>
  <c r="AI133" i="28" s="1"/>
  <c r="AH133" i="28" s="1"/>
  <c r="Q133" i="28"/>
  <c r="S133" i="28" s="1"/>
  <c r="R133" i="28" s="1"/>
  <c r="AG128" i="28"/>
  <c r="AI128" i="28" s="1"/>
  <c r="AH128" i="28" s="1"/>
  <c r="AG127" i="28"/>
  <c r="AI127" i="28" s="1"/>
  <c r="AH127" i="28" s="1"/>
  <c r="Q121" i="28"/>
  <c r="S121" i="28" s="1"/>
  <c r="R121" i="28" s="1"/>
  <c r="AG120" i="28"/>
  <c r="AI120" i="28" s="1"/>
  <c r="AH120" i="28" s="1"/>
  <c r="Q111" i="28"/>
  <c r="S111" i="28" s="1"/>
  <c r="R111" i="28" s="1"/>
  <c r="AG106" i="28"/>
  <c r="AI106" i="28" s="1"/>
  <c r="AH106" i="28" s="1"/>
  <c r="AG105" i="28"/>
  <c r="AI105" i="28" s="1"/>
  <c r="AH105" i="28" s="1"/>
  <c r="Q105" i="28"/>
  <c r="S105" i="28" s="1"/>
  <c r="R105" i="28" s="1"/>
  <c r="Q100" i="28"/>
  <c r="S100" i="28" s="1"/>
  <c r="R100" i="28" s="1"/>
  <c r="Q98" i="28"/>
  <c r="S98" i="28" s="1"/>
  <c r="R98" i="28" s="1"/>
  <c r="Q89" i="28"/>
  <c r="S89" i="28" s="1"/>
  <c r="R89" i="28" s="1"/>
  <c r="Q80" i="28"/>
  <c r="S80" i="28" s="1"/>
  <c r="R80" i="28" s="1"/>
  <c r="Q76" i="28"/>
  <c r="S76" i="28" s="1"/>
  <c r="R76" i="28" s="1"/>
  <c r="Q70" i="28"/>
  <c r="S70" i="28" s="1"/>
  <c r="R70" i="28" s="1"/>
  <c r="AG63" i="28"/>
  <c r="AI63" i="28" s="1"/>
  <c r="AH63" i="28" s="1"/>
  <c r="AG61" i="28"/>
  <c r="AI61" i="28" s="1"/>
  <c r="AH61" i="28" s="1"/>
  <c r="Q61" i="28"/>
  <c r="S61" i="28" s="1"/>
  <c r="R61" i="28" s="1"/>
  <c r="Q52" i="28"/>
  <c r="S52" i="28" s="1"/>
  <c r="R52" i="28" s="1"/>
  <c r="AG51" i="28"/>
  <c r="AI51" i="28" s="1"/>
  <c r="AH51" i="28" s="1"/>
  <c r="Q50" i="28"/>
  <c r="S50" i="28" s="1"/>
  <c r="R50" i="28" s="1"/>
  <c r="AG46" i="28"/>
  <c r="AI46" i="28" s="1"/>
  <c r="AH46" i="28" s="1"/>
  <c r="AG39" i="28"/>
  <c r="AI39" i="28" s="1"/>
  <c r="AH39" i="28" s="1"/>
  <c r="AG165" i="28"/>
  <c r="AI165" i="28" s="1"/>
  <c r="AH165" i="28" s="1"/>
  <c r="Q165" i="28"/>
  <c r="S165" i="28" s="1"/>
  <c r="R165" i="28" s="1"/>
  <c r="AG164" i="28"/>
  <c r="AI164" i="28" s="1"/>
  <c r="AH164" i="28" s="1"/>
  <c r="AG163" i="28"/>
  <c r="AI163" i="28" s="1"/>
  <c r="AH163" i="28" s="1"/>
  <c r="AG160" i="28"/>
  <c r="AI160" i="28" s="1"/>
  <c r="AH160" i="28" s="1"/>
  <c r="AG159" i="28"/>
  <c r="AI159" i="28" s="1"/>
  <c r="AH159" i="28" s="1"/>
  <c r="Q145" i="28"/>
  <c r="S145" i="28" s="1"/>
  <c r="R145" i="28" s="1"/>
  <c r="Q129" i="28"/>
  <c r="S129" i="28" s="1"/>
  <c r="R129" i="28" s="1"/>
  <c r="Q119" i="28"/>
  <c r="S119" i="28" s="1"/>
  <c r="R119" i="28" s="1"/>
  <c r="Q118" i="28"/>
  <c r="S118" i="28" s="1"/>
  <c r="R118" i="28" s="1"/>
  <c r="AG111" i="28"/>
  <c r="AI111" i="28" s="1"/>
  <c r="AH111" i="28" s="1"/>
  <c r="Q103" i="28"/>
  <c r="S103" i="28" s="1"/>
  <c r="R103" i="28" s="1"/>
  <c r="AG97" i="28"/>
  <c r="AI97" i="28" s="1"/>
  <c r="AH97" i="28" s="1"/>
  <c r="Q97" i="28"/>
  <c r="S97" i="28" s="1"/>
  <c r="R97" i="28" s="1"/>
  <c r="AG90" i="28"/>
  <c r="AI90" i="28" s="1"/>
  <c r="AH90" i="28" s="1"/>
  <c r="AG86" i="28"/>
  <c r="AI86" i="28" s="1"/>
  <c r="AH86" i="28" s="1"/>
  <c r="AG84" i="28"/>
  <c r="AI84" i="28" s="1"/>
  <c r="AH84" i="28" s="1"/>
  <c r="Q83" i="28"/>
  <c r="S83" i="28" s="1"/>
  <c r="R83" i="28" s="1"/>
  <c r="AG82" i="28"/>
  <c r="AI82" i="28" s="1"/>
  <c r="AH82" i="28" s="1"/>
  <c r="AG80" i="28"/>
  <c r="AI80" i="28" s="1"/>
  <c r="AH80" i="28" s="1"/>
  <c r="AG74" i="28"/>
  <c r="AI74" i="28" s="1"/>
  <c r="AH74" i="28" s="1"/>
  <c r="Q72" i="28"/>
  <c r="S72" i="28" s="1"/>
  <c r="R72" i="28" s="1"/>
  <c r="AG69" i="28"/>
  <c r="AI69" i="28" s="1"/>
  <c r="AH69" i="28" s="1"/>
  <c r="AG68" i="28"/>
  <c r="AI68" i="28" s="1"/>
  <c r="AH68" i="28" s="1"/>
  <c r="AG66" i="28"/>
  <c r="AI66" i="28" s="1"/>
  <c r="AH66" i="28" s="1"/>
  <c r="Q63" i="28"/>
  <c r="S63" i="28" s="1"/>
  <c r="R63" i="28" s="1"/>
  <c r="AG58" i="28"/>
  <c r="AI58" i="28" s="1"/>
  <c r="AH58" i="28" s="1"/>
  <c r="Q56" i="28"/>
  <c r="S56" i="28" s="1"/>
  <c r="R56" i="28" s="1"/>
  <c r="AG49" i="28"/>
  <c r="AI49" i="28" s="1"/>
  <c r="AH49" i="28" s="1"/>
  <c r="Q44" i="28"/>
  <c r="S44" i="28" s="1"/>
  <c r="R44" i="28" s="1"/>
  <c r="AG41" i="28"/>
  <c r="AI41" i="28" s="1"/>
  <c r="AH41" i="28" s="1"/>
  <c r="Q35" i="28"/>
  <c r="S35" i="28" s="1"/>
  <c r="R35" i="28" s="1"/>
  <c r="AG33" i="28"/>
  <c r="AI33" i="28" s="1"/>
  <c r="AH33" i="28" s="1"/>
  <c r="Q32" i="28"/>
  <c r="S32" i="28" s="1"/>
  <c r="R32" i="28" s="1"/>
  <c r="AG212" i="28"/>
  <c r="AI212" i="28" s="1"/>
  <c r="AH212" i="28" s="1"/>
  <c r="AG207" i="28"/>
  <c r="AI207" i="28" s="1"/>
  <c r="AH207" i="28" s="1"/>
  <c r="AG206" i="28"/>
  <c r="AI206" i="28" s="1"/>
  <c r="AH206" i="28" s="1"/>
  <c r="Q205" i="28"/>
  <c r="S205" i="28" s="1"/>
  <c r="R205" i="28" s="1"/>
  <c r="Q199" i="28"/>
  <c r="S199" i="28" s="1"/>
  <c r="R199" i="28" s="1"/>
  <c r="AG193" i="28"/>
  <c r="AI193" i="28" s="1"/>
  <c r="AH193" i="28" s="1"/>
  <c r="Q191" i="28"/>
  <c r="S191" i="28" s="1"/>
  <c r="R191" i="28" s="1"/>
  <c r="AG188" i="28"/>
  <c r="AI188" i="28" s="1"/>
  <c r="AH188" i="28" s="1"/>
  <c r="Q173" i="28"/>
  <c r="S173" i="28" s="1"/>
  <c r="R173" i="28" s="1"/>
  <c r="Q170" i="28"/>
  <c r="S170" i="28" s="1"/>
  <c r="R170" i="28" s="1"/>
  <c r="Q161" i="28"/>
  <c r="S161" i="28" s="1"/>
  <c r="R161" i="28" s="1"/>
  <c r="Q153" i="28"/>
  <c r="S153" i="28" s="1"/>
  <c r="R153" i="28" s="1"/>
  <c r="AG152" i="28"/>
  <c r="AI152" i="28" s="1"/>
  <c r="AH152" i="28" s="1"/>
  <c r="Q148" i="28"/>
  <c r="S148" i="28" s="1"/>
  <c r="R148" i="28" s="1"/>
  <c r="Q144" i="28"/>
  <c r="S144" i="28" s="1"/>
  <c r="R144" i="28" s="1"/>
  <c r="Q141" i="28"/>
  <c r="S141" i="28" s="1"/>
  <c r="R141" i="28" s="1"/>
  <c r="Q138" i="28"/>
  <c r="S138" i="28" s="1"/>
  <c r="R138" i="28" s="1"/>
  <c r="AG130" i="28"/>
  <c r="AI130" i="28" s="1"/>
  <c r="AH130" i="28" s="1"/>
  <c r="Q125" i="28"/>
  <c r="S125" i="28" s="1"/>
  <c r="R125" i="28" s="1"/>
  <c r="AG117" i="28"/>
  <c r="AI117" i="28" s="1"/>
  <c r="AH117" i="28" s="1"/>
  <c r="Q117" i="28"/>
  <c r="S117" i="28" s="1"/>
  <c r="R117" i="28" s="1"/>
  <c r="Q116" i="28"/>
  <c r="S116" i="28" s="1"/>
  <c r="R116" i="28" s="1"/>
  <c r="Q114" i="28"/>
  <c r="S114" i="28" s="1"/>
  <c r="R114" i="28" s="1"/>
  <c r="Q108" i="28"/>
  <c r="S108" i="28" s="1"/>
  <c r="R108" i="28" s="1"/>
  <c r="AG104" i="28"/>
  <c r="AI104" i="28" s="1"/>
  <c r="AH104" i="28" s="1"/>
  <c r="AG103" i="28"/>
  <c r="AI103" i="28" s="1"/>
  <c r="AH103" i="28" s="1"/>
  <c r="AG88" i="28"/>
  <c r="AI88" i="28" s="1"/>
  <c r="AH88" i="28" s="1"/>
  <c r="Q78" i="28"/>
  <c r="S78" i="28" s="1"/>
  <c r="R78" i="28" s="1"/>
  <c r="Q51" i="28"/>
  <c r="S51" i="28" s="1"/>
  <c r="R51" i="28" s="1"/>
  <c r="Q43" i="28"/>
  <c r="S43" i="28" s="1"/>
  <c r="R43" i="28" s="1"/>
  <c r="Q39" i="28"/>
  <c r="S39" i="28" s="1"/>
  <c r="R39" i="28" s="1"/>
  <c r="AG287" i="28"/>
  <c r="AI287" i="28" s="1"/>
  <c r="AH287" i="28" s="1"/>
  <c r="Q287" i="28"/>
  <c r="S287" i="28" s="1"/>
  <c r="R287" i="28" s="1"/>
  <c r="AG279" i="28"/>
  <c r="AI279" i="28" s="1"/>
  <c r="AH279" i="28" s="1"/>
  <c r="Q279" i="28"/>
  <c r="S279" i="28" s="1"/>
  <c r="R279" i="28" s="1"/>
  <c r="AG271" i="28"/>
  <c r="AI271" i="28" s="1"/>
  <c r="AH271" i="28" s="1"/>
  <c r="Q271" i="28"/>
  <c r="S271" i="28" s="1"/>
  <c r="R271" i="28" s="1"/>
  <c r="AG263" i="28"/>
  <c r="AI263" i="28" s="1"/>
  <c r="AH263" i="28" s="1"/>
  <c r="Q263" i="28"/>
  <c r="S263" i="28" s="1"/>
  <c r="R263" i="28" s="1"/>
  <c r="AG255" i="28"/>
  <c r="AI255" i="28" s="1"/>
  <c r="AH255" i="28" s="1"/>
  <c r="Q255" i="28"/>
  <c r="S255" i="28" s="1"/>
  <c r="R255" i="28" s="1"/>
  <c r="AG247" i="28"/>
  <c r="AI247" i="28" s="1"/>
  <c r="AH247" i="28" s="1"/>
  <c r="Q247" i="28"/>
  <c r="S247" i="28" s="1"/>
  <c r="R247" i="28" s="1"/>
  <c r="AG228" i="28"/>
  <c r="AI228" i="28" s="1"/>
  <c r="AH228" i="28" s="1"/>
  <c r="AG227" i="28"/>
  <c r="AI227" i="28" s="1"/>
  <c r="AH227" i="28" s="1"/>
  <c r="AG222" i="28"/>
  <c r="AI222" i="28" s="1"/>
  <c r="AH222" i="28" s="1"/>
  <c r="Q216" i="28"/>
  <c r="S216" i="28" s="1"/>
  <c r="R216" i="28" s="1"/>
  <c r="Q213" i="28"/>
  <c r="S213" i="28" s="1"/>
  <c r="R213" i="28" s="1"/>
  <c r="Q210" i="28"/>
  <c r="S210" i="28" s="1"/>
  <c r="R210" i="28" s="1"/>
  <c r="AG196" i="28"/>
  <c r="AI196" i="28" s="1"/>
  <c r="AH196" i="28" s="1"/>
  <c r="AG195" i="28"/>
  <c r="AI195" i="28" s="1"/>
  <c r="AH195" i="28" s="1"/>
  <c r="AG190" i="28"/>
  <c r="AI190" i="28" s="1"/>
  <c r="AH190" i="28" s="1"/>
  <c r="AG293" i="28"/>
  <c r="AI293" i="28" s="1"/>
  <c r="AH293" i="28" s="1"/>
  <c r="Q293" i="28"/>
  <c r="S293" i="28" s="1"/>
  <c r="R293" i="28" s="1"/>
  <c r="AG285" i="28"/>
  <c r="AI285" i="28" s="1"/>
  <c r="AH285" i="28" s="1"/>
  <c r="Q285" i="28"/>
  <c r="S285" i="28" s="1"/>
  <c r="R285" i="28" s="1"/>
  <c r="AG277" i="28"/>
  <c r="AI277" i="28" s="1"/>
  <c r="AH277" i="28" s="1"/>
  <c r="Q277" i="28"/>
  <c r="S277" i="28" s="1"/>
  <c r="R277" i="28" s="1"/>
  <c r="AG269" i="28"/>
  <c r="AI269" i="28" s="1"/>
  <c r="AH269" i="28" s="1"/>
  <c r="Q269" i="28"/>
  <c r="S269" i="28" s="1"/>
  <c r="R269" i="28" s="1"/>
  <c r="AG261" i="28"/>
  <c r="AI261" i="28" s="1"/>
  <c r="AH261" i="28" s="1"/>
  <c r="Q261" i="28"/>
  <c r="S261" i="28" s="1"/>
  <c r="R261" i="28" s="1"/>
  <c r="AG253" i="28"/>
  <c r="AI253" i="28" s="1"/>
  <c r="AH253" i="28" s="1"/>
  <c r="Q253" i="28"/>
  <c r="S253" i="28" s="1"/>
  <c r="R253" i="28" s="1"/>
  <c r="AG245" i="28"/>
  <c r="AI245" i="28" s="1"/>
  <c r="AH245" i="28" s="1"/>
  <c r="Q245" i="28"/>
  <c r="S245" i="28" s="1"/>
  <c r="R245" i="28" s="1"/>
  <c r="AG236" i="28"/>
  <c r="AI236" i="28" s="1"/>
  <c r="AH236" i="28" s="1"/>
  <c r="AG230" i="28"/>
  <c r="AI230" i="28" s="1"/>
  <c r="AH230" i="28" s="1"/>
  <c r="Q224" i="28"/>
  <c r="S224" i="28" s="1"/>
  <c r="R224" i="28" s="1"/>
  <c r="Q218" i="28"/>
  <c r="S218" i="28" s="1"/>
  <c r="R218" i="28" s="1"/>
  <c r="AG204" i="28"/>
  <c r="AI204" i="28" s="1"/>
  <c r="AH204" i="28" s="1"/>
  <c r="AG198" i="28"/>
  <c r="AI198" i="28" s="1"/>
  <c r="AH198" i="28" s="1"/>
  <c r="Q192" i="28"/>
  <c r="S192" i="28" s="1"/>
  <c r="R192" i="28" s="1"/>
  <c r="Q228" i="28"/>
  <c r="S228" i="28" s="1"/>
  <c r="R228" i="28" s="1"/>
  <c r="AG226" i="28"/>
  <c r="AI226" i="28" s="1"/>
  <c r="AH226" i="28" s="1"/>
  <c r="Q212" i="28"/>
  <c r="S212" i="28" s="1"/>
  <c r="R212" i="28" s="1"/>
  <c r="AG210" i="28"/>
  <c r="AI210" i="28" s="1"/>
  <c r="AH210" i="28" s="1"/>
  <c r="Q196" i="28"/>
  <c r="S196" i="28" s="1"/>
  <c r="R196" i="28" s="1"/>
  <c r="AG194" i="28"/>
  <c r="AI194" i="28" s="1"/>
  <c r="AH194" i="28" s="1"/>
  <c r="Q185" i="28"/>
  <c r="S185" i="28" s="1"/>
  <c r="R185" i="28" s="1"/>
  <c r="Q184" i="28"/>
  <c r="S184" i="28" s="1"/>
  <c r="R184" i="28" s="1"/>
  <c r="AG183" i="28"/>
  <c r="AI183" i="28" s="1"/>
  <c r="AH183" i="28" s="1"/>
  <c r="AG182" i="28"/>
  <c r="AI182" i="28" s="1"/>
  <c r="AH182" i="28" s="1"/>
  <c r="Q177" i="28"/>
  <c r="S177" i="28" s="1"/>
  <c r="R177" i="28" s="1"/>
  <c r="Q176" i="28"/>
  <c r="S176" i="28" s="1"/>
  <c r="R176" i="28" s="1"/>
  <c r="AG175" i="28"/>
  <c r="AI175" i="28" s="1"/>
  <c r="AH175" i="28" s="1"/>
  <c r="AG174" i="28"/>
  <c r="AI174" i="28" s="1"/>
  <c r="AH174" i="28" s="1"/>
  <c r="AG169" i="28"/>
  <c r="AI169" i="28" s="1"/>
  <c r="AH169" i="28" s="1"/>
  <c r="Q155" i="28"/>
  <c r="S155" i="28" s="1"/>
  <c r="R155" i="28" s="1"/>
  <c r="AG137" i="28"/>
  <c r="AI137" i="28" s="1"/>
  <c r="AH137" i="28" s="1"/>
  <c r="Q123" i="28"/>
  <c r="S123" i="28" s="1"/>
  <c r="R123" i="28" s="1"/>
  <c r="AG30" i="28"/>
  <c r="Q236" i="28"/>
  <c r="S236" i="28" s="1"/>
  <c r="R236" i="28" s="1"/>
  <c r="AG234" i="28"/>
  <c r="AI234" i="28" s="1"/>
  <c r="AH234" i="28" s="1"/>
  <c r="Q220" i="28"/>
  <c r="S220" i="28" s="1"/>
  <c r="R220" i="28" s="1"/>
  <c r="AG218" i="28"/>
  <c r="AI218" i="28" s="1"/>
  <c r="AH218" i="28" s="1"/>
  <c r="Q204" i="28"/>
  <c r="S204" i="28" s="1"/>
  <c r="R204" i="28" s="1"/>
  <c r="AG202" i="28"/>
  <c r="AI202" i="28" s="1"/>
  <c r="AH202" i="28" s="1"/>
  <c r="Q188" i="28"/>
  <c r="S188" i="28" s="1"/>
  <c r="R188" i="28" s="1"/>
  <c r="AG187" i="28"/>
  <c r="AI187" i="28" s="1"/>
  <c r="AH187" i="28" s="1"/>
  <c r="AG186" i="28"/>
  <c r="AI186" i="28" s="1"/>
  <c r="AH186" i="28" s="1"/>
  <c r="Q181" i="28"/>
  <c r="S181" i="28" s="1"/>
  <c r="R181" i="28" s="1"/>
  <c r="Q180" i="28"/>
  <c r="S180" i="28" s="1"/>
  <c r="R180" i="28" s="1"/>
  <c r="AG179" i="28"/>
  <c r="AI179" i="28" s="1"/>
  <c r="AH179" i="28" s="1"/>
  <c r="AG178" i="28"/>
  <c r="AI178" i="28" s="1"/>
  <c r="AH178" i="28" s="1"/>
  <c r="Q171" i="28"/>
  <c r="S171" i="28" s="1"/>
  <c r="R171" i="28" s="1"/>
  <c r="AG153" i="28"/>
  <c r="AI153" i="28" s="1"/>
  <c r="AH153" i="28" s="1"/>
  <c r="Q139" i="28"/>
  <c r="S139" i="28" s="1"/>
  <c r="R139" i="28" s="1"/>
  <c r="AG121" i="28"/>
  <c r="AI121" i="28" s="1"/>
  <c r="AH121" i="28" s="1"/>
  <c r="AG173" i="28"/>
  <c r="AI173" i="28" s="1"/>
  <c r="AH173" i="28" s="1"/>
  <c r="Q159" i="28"/>
  <c r="S159" i="28" s="1"/>
  <c r="R159" i="28" s="1"/>
  <c r="AG157" i="28"/>
  <c r="AI157" i="28" s="1"/>
  <c r="AH157" i="28" s="1"/>
  <c r="Q143" i="28"/>
  <c r="S143" i="28" s="1"/>
  <c r="R143" i="28" s="1"/>
  <c r="AG141" i="28"/>
  <c r="AI141" i="28" s="1"/>
  <c r="AH141" i="28" s="1"/>
  <c r="Q127" i="28"/>
  <c r="S127" i="28" s="1"/>
  <c r="R127" i="28" s="1"/>
  <c r="AG125" i="28"/>
  <c r="AI125" i="28" s="1"/>
  <c r="AH125" i="28" s="1"/>
  <c r="AG109" i="28"/>
  <c r="AI109" i="28" s="1"/>
  <c r="AH109" i="28" s="1"/>
  <c r="Q109" i="28"/>
  <c r="S109" i="28" s="1"/>
  <c r="R109" i="28" s="1"/>
  <c r="AG101" i="28"/>
  <c r="AI101" i="28" s="1"/>
  <c r="AH101" i="28" s="1"/>
  <c r="Q101" i="28"/>
  <c r="S101" i="28" s="1"/>
  <c r="R101" i="28" s="1"/>
  <c r="Q94" i="28"/>
  <c r="S94" i="28" s="1"/>
  <c r="R94" i="28" s="1"/>
  <c r="Q91" i="28"/>
  <c r="S91" i="28" s="1"/>
  <c r="R91" i="28" s="1"/>
  <c r="AG77" i="28"/>
  <c r="AI77" i="28" s="1"/>
  <c r="AH77" i="28" s="1"/>
  <c r="AG76" i="28"/>
  <c r="AI76" i="28" s="1"/>
  <c r="AH76" i="28" s="1"/>
  <c r="AG71" i="28"/>
  <c r="AI71" i="28" s="1"/>
  <c r="AH71" i="28" s="1"/>
  <c r="Q65" i="28"/>
  <c r="S65" i="28" s="1"/>
  <c r="R65" i="28" s="1"/>
  <c r="Q163" i="28"/>
  <c r="S163" i="28" s="1"/>
  <c r="R163" i="28" s="1"/>
  <c r="AG161" i="28"/>
  <c r="AI161" i="28" s="1"/>
  <c r="AH161" i="28" s="1"/>
  <c r="Q147" i="28"/>
  <c r="S147" i="28" s="1"/>
  <c r="R147" i="28" s="1"/>
  <c r="AG145" i="28"/>
  <c r="AI145" i="28" s="1"/>
  <c r="AH145" i="28" s="1"/>
  <c r="Q131" i="28"/>
  <c r="S131" i="28" s="1"/>
  <c r="R131" i="28" s="1"/>
  <c r="AG129" i="28"/>
  <c r="AI129" i="28" s="1"/>
  <c r="AH129" i="28" s="1"/>
  <c r="AG115" i="28"/>
  <c r="AI115" i="28" s="1"/>
  <c r="AH115" i="28" s="1"/>
  <c r="Q115" i="28"/>
  <c r="S115" i="28" s="1"/>
  <c r="R115" i="28" s="1"/>
  <c r="AG107" i="28"/>
  <c r="AI107" i="28" s="1"/>
  <c r="AH107" i="28" s="1"/>
  <c r="Q107" i="28"/>
  <c r="S107" i="28" s="1"/>
  <c r="R107" i="28" s="1"/>
  <c r="AG99" i="28"/>
  <c r="AI99" i="28" s="1"/>
  <c r="AH99" i="28" s="1"/>
  <c r="Q99" i="28"/>
  <c r="S99" i="28" s="1"/>
  <c r="R99" i="28" s="1"/>
  <c r="AG85" i="28"/>
  <c r="AI85" i="28" s="1"/>
  <c r="AH85" i="28" s="1"/>
  <c r="AG79" i="28"/>
  <c r="AI79" i="28" s="1"/>
  <c r="AH79" i="28" s="1"/>
  <c r="Q73" i="28"/>
  <c r="S73" i="28" s="1"/>
  <c r="R73" i="28" s="1"/>
  <c r="Q67" i="28"/>
  <c r="S67" i="28" s="1"/>
  <c r="R67" i="28" s="1"/>
  <c r="AG36" i="28"/>
  <c r="AI36" i="28" s="1"/>
  <c r="AH36" i="28" s="1"/>
  <c r="Q30" i="28"/>
  <c r="Q93" i="28"/>
  <c r="S93" i="28" s="1"/>
  <c r="R93" i="28" s="1"/>
  <c r="AG91" i="28"/>
  <c r="AI91" i="28" s="1"/>
  <c r="AH91" i="28" s="1"/>
  <c r="Q77" i="28"/>
  <c r="S77" i="28" s="1"/>
  <c r="R77" i="28" s="1"/>
  <c r="AG75" i="28"/>
  <c r="AI75" i="28" s="1"/>
  <c r="AH75" i="28" s="1"/>
  <c r="AG48" i="28"/>
  <c r="AI48" i="28" s="1"/>
  <c r="AH48" i="28" s="1"/>
  <c r="Q48" i="28"/>
  <c r="S48" i="28" s="1"/>
  <c r="R48" i="28" s="1"/>
  <c r="AG44" i="28"/>
  <c r="AI44" i="28" s="1"/>
  <c r="AH44" i="28" s="1"/>
  <c r="Q34" i="28"/>
  <c r="S34" i="28" s="1"/>
  <c r="R34" i="28" s="1"/>
  <c r="Q85" i="28"/>
  <c r="S85" i="28" s="1"/>
  <c r="R85" i="28" s="1"/>
  <c r="AG83" i="28"/>
  <c r="AI83" i="28" s="1"/>
  <c r="AH83" i="28" s="1"/>
  <c r="Q69" i="28"/>
  <c r="S69" i="28" s="1"/>
  <c r="R69" i="28" s="1"/>
  <c r="AG67" i="28"/>
  <c r="AI67" i="28" s="1"/>
  <c r="AH67" i="28" s="1"/>
  <c r="Q59" i="28"/>
  <c r="S59" i="28" s="1"/>
  <c r="R59" i="28" s="1"/>
  <c r="AG57" i="28"/>
  <c r="AI57" i="28" s="1"/>
  <c r="AH57" i="28" s="1"/>
  <c r="Q54" i="28"/>
  <c r="S54" i="28" s="1"/>
  <c r="R54" i="28" s="1"/>
  <c r="Q49" i="28"/>
  <c r="S49" i="28" s="1"/>
  <c r="R49" i="28" s="1"/>
  <c r="AG47" i="28"/>
  <c r="AI47" i="28" s="1"/>
  <c r="AH47" i="28" s="1"/>
  <c r="Q58" i="28"/>
  <c r="S58" i="28" s="1"/>
  <c r="R58" i="28" s="1"/>
  <c r="AG56" i="28"/>
  <c r="AI56" i="28" s="1"/>
  <c r="AH56" i="28" s="1"/>
  <c r="Q42" i="28"/>
  <c r="S42" i="28" s="1"/>
  <c r="R42" i="28" s="1"/>
  <c r="AG40" i="28"/>
  <c r="AI40" i="28" s="1"/>
  <c r="AH40" i="28" s="1"/>
  <c r="AG38" i="28"/>
  <c r="AI38" i="28" s="1"/>
  <c r="AH38" i="28" s="1"/>
  <c r="Q36" i="28"/>
  <c r="S36" i="28" s="1"/>
  <c r="R36" i="28" s="1"/>
  <c r="A10" i="28"/>
  <c r="K190" i="27"/>
  <c r="O190" i="27"/>
  <c r="W185" i="27"/>
  <c r="AA185" i="27"/>
  <c r="W209" i="27"/>
  <c r="AA209" i="27"/>
  <c r="K198" i="27"/>
  <c r="O198" i="27"/>
  <c r="K206" i="27"/>
  <c r="O206" i="27"/>
  <c r="W201" i="27"/>
  <c r="AA201" i="27"/>
  <c r="W193" i="27"/>
  <c r="AA193" i="27"/>
  <c r="K182" i="27"/>
  <c r="O182" i="27"/>
  <c r="O298" i="27"/>
  <c r="O297" i="27"/>
  <c r="O294" i="27"/>
  <c r="O292" i="27"/>
  <c r="O289" i="27"/>
  <c r="O286" i="27"/>
  <c r="O284" i="27"/>
  <c r="O281" i="27"/>
  <c r="O278" i="27"/>
  <c r="O276" i="27"/>
  <c r="O273" i="27"/>
  <c r="O270" i="27"/>
  <c r="O268" i="27"/>
  <c r="O265" i="27"/>
  <c r="O262" i="27"/>
  <c r="O260" i="27"/>
  <c r="O257" i="27"/>
  <c r="O254" i="27"/>
  <c r="O252" i="27"/>
  <c r="O249" i="27"/>
  <c r="O246" i="27"/>
  <c r="O244" i="27"/>
  <c r="O241" i="27"/>
  <c r="O238" i="27"/>
  <c r="O236" i="27"/>
  <c r="O233" i="27"/>
  <c r="O230" i="27"/>
  <c r="O228" i="27"/>
  <c r="O225" i="27"/>
  <c r="O222" i="27"/>
  <c r="O220" i="27"/>
  <c r="O217" i="27"/>
  <c r="O214" i="27"/>
  <c r="O212" i="27"/>
  <c r="AA205" i="27"/>
  <c r="W205" i="27"/>
  <c r="O202" i="27"/>
  <c r="O201" i="27"/>
  <c r="K201" i="27"/>
  <c r="AA199" i="27"/>
  <c r="O196" i="27"/>
  <c r="AA189" i="27"/>
  <c r="W189" i="27"/>
  <c r="O186" i="27"/>
  <c r="O185" i="27"/>
  <c r="K185" i="27"/>
  <c r="AA183" i="27"/>
  <c r="O180" i="27"/>
  <c r="K174" i="27"/>
  <c r="O174" i="27"/>
  <c r="K168" i="27"/>
  <c r="O168" i="27"/>
  <c r="AA166" i="27"/>
  <c r="W166" i="27"/>
  <c r="K158" i="27"/>
  <c r="O158" i="27"/>
  <c r="K152" i="27"/>
  <c r="O152" i="27"/>
  <c r="AA150" i="27"/>
  <c r="W150" i="27"/>
  <c r="K142" i="27"/>
  <c r="O142" i="27"/>
  <c r="K136" i="27"/>
  <c r="O136" i="27"/>
  <c r="AA134" i="27"/>
  <c r="W134" i="27"/>
  <c r="K126" i="27"/>
  <c r="O126" i="27"/>
  <c r="K120" i="27"/>
  <c r="O120" i="27"/>
  <c r="AA118" i="27"/>
  <c r="W118" i="27"/>
  <c r="K110" i="27"/>
  <c r="O110" i="27"/>
  <c r="AA102" i="27"/>
  <c r="W102" i="27"/>
  <c r="W98" i="27"/>
  <c r="AA98" i="27"/>
  <c r="O94" i="27"/>
  <c r="W87" i="27"/>
  <c r="AA87" i="27"/>
  <c r="O86" i="27"/>
  <c r="K59" i="27"/>
  <c r="O59" i="27"/>
  <c r="AA298" i="27"/>
  <c r="AA296" i="27"/>
  <c r="AA294" i="27"/>
  <c r="AA293" i="27"/>
  <c r="K293" i="27"/>
  <c r="AA291" i="27"/>
  <c r="O291" i="27"/>
  <c r="AA288" i="27"/>
  <c r="AA286" i="27"/>
  <c r="AA285" i="27"/>
  <c r="K285" i="27"/>
  <c r="AA283" i="27"/>
  <c r="O283" i="27"/>
  <c r="AA280" i="27"/>
  <c r="AA278" i="27"/>
  <c r="AA277" i="27"/>
  <c r="K277" i="27"/>
  <c r="AA275" i="27"/>
  <c r="O275" i="27"/>
  <c r="AA272" i="27"/>
  <c r="AA270" i="27"/>
  <c r="AA269" i="27"/>
  <c r="K269" i="27"/>
  <c r="AA267" i="27"/>
  <c r="O267" i="27"/>
  <c r="AA264" i="27"/>
  <c r="AA262" i="27"/>
  <c r="AA261" i="27"/>
  <c r="K261" i="27"/>
  <c r="AA259" i="27"/>
  <c r="O259" i="27"/>
  <c r="AA256" i="27"/>
  <c r="AA254" i="27"/>
  <c r="AA253" i="27"/>
  <c r="K253" i="27"/>
  <c r="AA251" i="27"/>
  <c r="O251" i="27"/>
  <c r="AA246" i="27"/>
  <c r="AA245" i="27"/>
  <c r="K245" i="27"/>
  <c r="AA243" i="27"/>
  <c r="O243" i="27"/>
  <c r="AA240" i="27"/>
  <c r="AA238" i="27"/>
  <c r="AA237" i="27"/>
  <c r="K237" i="27"/>
  <c r="AA235" i="27"/>
  <c r="O235" i="27"/>
  <c r="AA230" i="27"/>
  <c r="AA229" i="27"/>
  <c r="K229" i="27"/>
  <c r="AA227" i="27"/>
  <c r="O227" i="27"/>
  <c r="AA222" i="27"/>
  <c r="AA221" i="27"/>
  <c r="K221" i="27"/>
  <c r="AA219" i="27"/>
  <c r="O219" i="27"/>
  <c r="AA214" i="27"/>
  <c r="AA213" i="27"/>
  <c r="K213" i="27"/>
  <c r="AA211" i="27"/>
  <c r="O211" i="27"/>
  <c r="O197" i="27"/>
  <c r="K197" i="27"/>
  <c r="O181" i="27"/>
  <c r="K181" i="27"/>
  <c r="AA179" i="27"/>
  <c r="K178" i="27"/>
  <c r="O178" i="27"/>
  <c r="AA173" i="27"/>
  <c r="K172" i="27"/>
  <c r="O172" i="27"/>
  <c r="AA170" i="27"/>
  <c r="W170" i="27"/>
  <c r="AA167" i="27"/>
  <c r="K162" i="27"/>
  <c r="O162" i="27"/>
  <c r="AA157" i="27"/>
  <c r="K156" i="27"/>
  <c r="O156" i="27"/>
  <c r="AA154" i="27"/>
  <c r="W154" i="27"/>
  <c r="AA151" i="27"/>
  <c r="K146" i="27"/>
  <c r="O146" i="27"/>
  <c r="AA141" i="27"/>
  <c r="K140" i="27"/>
  <c r="O140" i="27"/>
  <c r="AA138" i="27"/>
  <c r="W138" i="27"/>
  <c r="AA135" i="27"/>
  <c r="K130" i="27"/>
  <c r="O130" i="27"/>
  <c r="AA125" i="27"/>
  <c r="K124" i="27"/>
  <c r="O124" i="27"/>
  <c r="AA122" i="27"/>
  <c r="W122" i="27"/>
  <c r="AA119" i="27"/>
  <c r="K114" i="27"/>
  <c r="O114" i="27"/>
  <c r="AA109" i="27"/>
  <c r="K104" i="27"/>
  <c r="O104" i="27"/>
  <c r="K100" i="27"/>
  <c r="O100" i="27"/>
  <c r="AA97" i="27"/>
  <c r="O75" i="27"/>
  <c r="K75" i="27"/>
  <c r="K71" i="27"/>
  <c r="O71" i="27"/>
  <c r="O66" i="27"/>
  <c r="K66" i="27"/>
  <c r="W64" i="27"/>
  <c r="AA64" i="27"/>
  <c r="O209" i="27"/>
  <c r="K209" i="27"/>
  <c r="AA197" i="27"/>
  <c r="W197" i="27"/>
  <c r="O193" i="27"/>
  <c r="K193" i="27"/>
  <c r="AA181" i="27"/>
  <c r="W181" i="27"/>
  <c r="K176" i="27"/>
  <c r="O176" i="27"/>
  <c r="AA174" i="27"/>
  <c r="W174" i="27"/>
  <c r="K166" i="27"/>
  <c r="O166" i="27"/>
  <c r="K160" i="27"/>
  <c r="O160" i="27"/>
  <c r="AA158" i="27"/>
  <c r="W158" i="27"/>
  <c r="K150" i="27"/>
  <c r="O150" i="27"/>
  <c r="K144" i="27"/>
  <c r="O144" i="27"/>
  <c r="AA142" i="27"/>
  <c r="W142" i="27"/>
  <c r="K134" i="27"/>
  <c r="O134" i="27"/>
  <c r="K128" i="27"/>
  <c r="O128" i="27"/>
  <c r="AA126" i="27"/>
  <c r="W126" i="27"/>
  <c r="K118" i="27"/>
  <c r="O118" i="27"/>
  <c r="K112" i="27"/>
  <c r="O112" i="27"/>
  <c r="AA110" i="27"/>
  <c r="W110" i="27"/>
  <c r="W106" i="27"/>
  <c r="AA106" i="27"/>
  <c r="W89" i="27"/>
  <c r="AA89" i="27"/>
  <c r="W79" i="27"/>
  <c r="AA79" i="27"/>
  <c r="K51" i="27"/>
  <c r="O51" i="27"/>
  <c r="K297" i="27"/>
  <c r="AA295" i="27"/>
  <c r="O295" i="27"/>
  <c r="AA290" i="27"/>
  <c r="AA289" i="27"/>
  <c r="K289" i="27"/>
  <c r="AA287" i="27"/>
  <c r="O287" i="27"/>
  <c r="AA282" i="27"/>
  <c r="AA281" i="27"/>
  <c r="K281" i="27"/>
  <c r="AA279" i="27"/>
  <c r="O279" i="27"/>
  <c r="AA274" i="27"/>
  <c r="AA273" i="27"/>
  <c r="K273" i="27"/>
  <c r="AA271" i="27"/>
  <c r="O271" i="27"/>
  <c r="AA266" i="27"/>
  <c r="AA265" i="27"/>
  <c r="K265" i="27"/>
  <c r="AA263" i="27"/>
  <c r="O263" i="27"/>
  <c r="AA258" i="27"/>
  <c r="AA257" i="27"/>
  <c r="K257" i="27"/>
  <c r="AA255" i="27"/>
  <c r="O255" i="27"/>
  <c r="AA250" i="27"/>
  <c r="AA249" i="27"/>
  <c r="K249" i="27"/>
  <c r="AA247" i="27"/>
  <c r="O247" i="27"/>
  <c r="AA242" i="27"/>
  <c r="AA241" i="27"/>
  <c r="K241" i="27"/>
  <c r="AA239" i="27"/>
  <c r="O239" i="27"/>
  <c r="AA234" i="27"/>
  <c r="AA233" i="27"/>
  <c r="K233" i="27"/>
  <c r="AA231" i="27"/>
  <c r="O231" i="27"/>
  <c r="AA228" i="27"/>
  <c r="AA226" i="27"/>
  <c r="AA225" i="27"/>
  <c r="K225" i="27"/>
  <c r="AA223" i="27"/>
  <c r="O223" i="27"/>
  <c r="AA220" i="27"/>
  <c r="AA218" i="27"/>
  <c r="AA217" i="27"/>
  <c r="K217" i="27"/>
  <c r="AA215" i="27"/>
  <c r="O215" i="27"/>
  <c r="AA212" i="27"/>
  <c r="AA210" i="27"/>
  <c r="O205" i="27"/>
  <c r="K205" i="27"/>
  <c r="AA203" i="27"/>
  <c r="O200" i="27"/>
  <c r="O189" i="27"/>
  <c r="K189" i="27"/>
  <c r="AA187" i="27"/>
  <c r="O184" i="27"/>
  <c r="AA178" i="27"/>
  <c r="W178" i="27"/>
  <c r="AA175" i="27"/>
  <c r="K170" i="27"/>
  <c r="O170" i="27"/>
  <c r="AA165" i="27"/>
  <c r="K164" i="27"/>
  <c r="O164" i="27"/>
  <c r="AA162" i="27"/>
  <c r="W162" i="27"/>
  <c r="AA159" i="27"/>
  <c r="K154" i="27"/>
  <c r="O154" i="27"/>
  <c r="AA149" i="27"/>
  <c r="K148" i="27"/>
  <c r="O148" i="27"/>
  <c r="AA146" i="27"/>
  <c r="W146" i="27"/>
  <c r="AA143" i="27"/>
  <c r="K138" i="27"/>
  <c r="O138" i="27"/>
  <c r="AA133" i="27"/>
  <c r="K132" i="27"/>
  <c r="O132" i="27"/>
  <c r="AA130" i="27"/>
  <c r="W130" i="27"/>
  <c r="AA127" i="27"/>
  <c r="K122" i="27"/>
  <c r="O122" i="27"/>
  <c r="AA117" i="27"/>
  <c r="K116" i="27"/>
  <c r="O116" i="27"/>
  <c r="AA114" i="27"/>
  <c r="W114" i="27"/>
  <c r="AA111" i="27"/>
  <c r="K108" i="27"/>
  <c r="O108" i="27"/>
  <c r="AA105" i="27"/>
  <c r="K96" i="27"/>
  <c r="O96" i="27"/>
  <c r="O91" i="27"/>
  <c r="K91" i="27"/>
  <c r="O83" i="27"/>
  <c r="K83" i="27"/>
  <c r="W81" i="27"/>
  <c r="AA81" i="27"/>
  <c r="O37" i="27"/>
  <c r="K37" i="27"/>
  <c r="O58" i="27"/>
  <c r="K58" i="27"/>
  <c r="O50" i="27"/>
  <c r="K50" i="27"/>
  <c r="W48" i="27"/>
  <c r="AA48" i="27"/>
  <c r="A10" i="27"/>
  <c r="AA208" i="27"/>
  <c r="AA200" i="27"/>
  <c r="AA192" i="27"/>
  <c r="AA184" i="27"/>
  <c r="O175" i="27"/>
  <c r="O167" i="27"/>
  <c r="O159" i="27"/>
  <c r="O151" i="27"/>
  <c r="O143" i="27"/>
  <c r="O135" i="27"/>
  <c r="O127" i="27"/>
  <c r="O119" i="27"/>
  <c r="O111" i="27"/>
  <c r="AA108" i="27"/>
  <c r="W108" i="27"/>
  <c r="O107" i="27"/>
  <c r="K107" i="27"/>
  <c r="W103" i="27"/>
  <c r="AA103" i="27"/>
  <c r="AA100" i="27"/>
  <c r="W100" i="27"/>
  <c r="O99" i="27"/>
  <c r="K99" i="27"/>
  <c r="W95" i="27"/>
  <c r="AA95" i="27"/>
  <c r="W93" i="27"/>
  <c r="AA93" i="27"/>
  <c r="W91" i="27"/>
  <c r="AA91" i="27"/>
  <c r="O90" i="27"/>
  <c r="O88" i="27"/>
  <c r="O87" i="27"/>
  <c r="K87" i="27"/>
  <c r="W77" i="27"/>
  <c r="AA77" i="27"/>
  <c r="W75" i="27"/>
  <c r="AA75" i="27"/>
  <c r="O74" i="27"/>
  <c r="W62" i="27"/>
  <c r="AA62" i="27"/>
  <c r="O61" i="27"/>
  <c r="W54" i="27"/>
  <c r="AA54" i="27"/>
  <c r="O53" i="27"/>
  <c r="W35" i="27"/>
  <c r="AA35" i="27"/>
  <c r="AA204" i="27"/>
  <c r="AA196" i="27"/>
  <c r="AA188" i="27"/>
  <c r="AA180" i="27"/>
  <c r="W107" i="27"/>
  <c r="AA107" i="27"/>
  <c r="AA104" i="27"/>
  <c r="W104" i="27"/>
  <c r="K103" i="27"/>
  <c r="O103" i="27"/>
  <c r="W99" i="27"/>
  <c r="AA99" i="27"/>
  <c r="AA96" i="27"/>
  <c r="W96" i="27"/>
  <c r="K95" i="27"/>
  <c r="O95" i="27"/>
  <c r="W85" i="27"/>
  <c r="AA85" i="27"/>
  <c r="W83" i="27"/>
  <c r="AA83" i="27"/>
  <c r="O79" i="27"/>
  <c r="K79" i="27"/>
  <c r="AA73" i="27"/>
  <c r="W73" i="27"/>
  <c r="W69" i="27"/>
  <c r="AA69" i="27"/>
  <c r="W56" i="27"/>
  <c r="AA56" i="27"/>
  <c r="W41" i="27"/>
  <c r="AA41" i="27"/>
  <c r="W33" i="27"/>
  <c r="AA33" i="27"/>
  <c r="B33" i="27"/>
  <c r="A32" i="27"/>
  <c r="O105" i="27"/>
  <c r="O97" i="27"/>
  <c r="AA94" i="27"/>
  <c r="AA92" i="27"/>
  <c r="O89" i="27"/>
  <c r="AA86" i="27"/>
  <c r="AA84" i="27"/>
  <c r="O81" i="27"/>
  <c r="AA78" i="27"/>
  <c r="AA76" i="27"/>
  <c r="AA71" i="27"/>
  <c r="W71" i="27"/>
  <c r="O70" i="27"/>
  <c r="K70" i="27"/>
  <c r="W60" i="27"/>
  <c r="AA60" i="27"/>
  <c r="W58" i="27"/>
  <c r="AA58" i="27"/>
  <c r="O57" i="27"/>
  <c r="O55" i="27"/>
  <c r="O54" i="27"/>
  <c r="K54" i="27"/>
  <c r="W39" i="27"/>
  <c r="AA39" i="27"/>
  <c r="AA37" i="27"/>
  <c r="O36" i="27"/>
  <c r="O34" i="27"/>
  <c r="O33" i="27"/>
  <c r="K33" i="27"/>
  <c r="L30" i="27"/>
  <c r="O101" i="27"/>
  <c r="O93" i="27"/>
  <c r="AA88" i="27"/>
  <c r="O85" i="27"/>
  <c r="AA80" i="27"/>
  <c r="O77" i="27"/>
  <c r="W70" i="27"/>
  <c r="AA70" i="27"/>
  <c r="W66" i="27"/>
  <c r="AA66" i="27"/>
  <c r="O62" i="27"/>
  <c r="K62" i="27"/>
  <c r="W52" i="27"/>
  <c r="AA52" i="27"/>
  <c r="W50" i="27"/>
  <c r="AA50" i="27"/>
  <c r="O41" i="27"/>
  <c r="K41" i="27"/>
  <c r="W31" i="27"/>
  <c r="AA31" i="27"/>
  <c r="O68" i="27"/>
  <c r="AA65" i="27"/>
  <c r="AA63" i="27"/>
  <c r="O60" i="27"/>
  <c r="AA57" i="27"/>
  <c r="AA55" i="27"/>
  <c r="O52" i="27"/>
  <c r="AA47" i="27"/>
  <c r="O39" i="27"/>
  <c r="AA36" i="27"/>
  <c r="AA34" i="27"/>
  <c r="O31" i="27"/>
  <c r="O72" i="27"/>
  <c r="AA67" i="27"/>
  <c r="O64" i="27"/>
  <c r="AA59" i="27"/>
  <c r="O56" i="27"/>
  <c r="AA51" i="27"/>
  <c r="O48" i="27"/>
  <c r="AA38" i="27"/>
  <c r="O35" i="27"/>
  <c r="D40" i="26"/>
  <c r="D44" i="26" s="1"/>
  <c r="A32" i="28" l="1"/>
  <c r="C32" i="28" s="1"/>
  <c r="A33" i="28"/>
  <c r="J38" i="36"/>
  <c r="S37" i="28"/>
  <c r="R37" i="28" s="1"/>
  <c r="S38" i="28"/>
  <c r="R38" i="28" s="1"/>
  <c r="K38" i="36"/>
  <c r="S30" i="28"/>
  <c r="B36" i="28"/>
  <c r="AI30" i="28"/>
  <c r="A11" i="28"/>
  <c r="K30" i="27"/>
  <c r="O30" i="27"/>
  <c r="C32" i="27"/>
  <c r="A11" i="27"/>
  <c r="B34" i="27"/>
  <c r="A33" i="27"/>
  <c r="K41" i="30" l="1"/>
  <c r="L41" i="30"/>
  <c r="A34" i="28"/>
  <c r="C34" i="28" s="1"/>
  <c r="C33" i="28"/>
  <c r="AH30" i="28"/>
  <c r="B37" i="28"/>
  <c r="A12" i="28"/>
  <c r="R30" i="28"/>
  <c r="A34" i="27"/>
  <c r="B35" i="27"/>
  <c r="A12" i="27"/>
  <c r="C33" i="27"/>
  <c r="A35" i="28" l="1"/>
  <c r="C35" i="28" s="1"/>
  <c r="A13" i="28"/>
  <c r="B38" i="28"/>
  <c r="A13" i="27"/>
  <c r="A35" i="27"/>
  <c r="B36" i="27"/>
  <c r="C34" i="27"/>
  <c r="A36" i="28" l="1"/>
  <c r="A14" i="28"/>
  <c r="B39" i="28"/>
  <c r="A14" i="27"/>
  <c r="B37" i="27"/>
  <c r="A36" i="27"/>
  <c r="C35" i="27"/>
  <c r="A37" i="28" l="1"/>
  <c r="C36" i="28"/>
  <c r="A15" i="28"/>
  <c r="B40" i="28"/>
  <c r="C36" i="27"/>
  <c r="A15" i="27"/>
  <c r="A37" i="27"/>
  <c r="B38" i="27"/>
  <c r="A38" i="28" l="1"/>
  <c r="C37" i="28"/>
  <c r="A16" i="28"/>
  <c r="B41" i="28"/>
  <c r="A38" i="27"/>
  <c r="B39" i="27"/>
  <c r="A16" i="27"/>
  <c r="C37" i="27"/>
  <c r="A39" i="28" l="1"/>
  <c r="C38" i="28"/>
  <c r="A17" i="28"/>
  <c r="B42" i="28"/>
  <c r="A39" i="27"/>
  <c r="B40" i="27"/>
  <c r="A17" i="27"/>
  <c r="C38" i="27"/>
  <c r="A40" i="28" l="1"/>
  <c r="C39" i="28"/>
  <c r="A18" i="28"/>
  <c r="B43" i="28"/>
  <c r="A18" i="27"/>
  <c r="C39" i="27"/>
  <c r="B41" i="27"/>
  <c r="A40" i="27"/>
  <c r="A41" i="28" l="1"/>
  <c r="C40" i="28"/>
  <c r="A19" i="28"/>
  <c r="B44" i="28"/>
  <c r="C40" i="27"/>
  <c r="A19" i="27"/>
  <c r="B47" i="27"/>
  <c r="A41" i="27"/>
  <c r="C41" i="27" s="1"/>
  <c r="C41" i="28" l="1"/>
  <c r="A42" i="28"/>
  <c r="B45" i="28"/>
  <c r="A20" i="28"/>
  <c r="A47" i="27"/>
  <c r="B48" i="27"/>
  <c r="A20" i="27"/>
  <c r="A43" i="28" l="1"/>
  <c r="C42" i="28"/>
  <c r="A21" i="28"/>
  <c r="B46" i="28"/>
  <c r="A21" i="27"/>
  <c r="A48" i="27"/>
  <c r="B49" i="27"/>
  <c r="C47" i="27"/>
  <c r="A44" i="28" l="1"/>
  <c r="C43" i="28"/>
  <c r="A22" i="28"/>
  <c r="B47" i="28"/>
  <c r="C48" i="27"/>
  <c r="B50" i="27"/>
  <c r="A49" i="27"/>
  <c r="A22" i="27"/>
  <c r="C44" i="28" l="1"/>
  <c r="A45" i="28"/>
  <c r="B48" i="28"/>
  <c r="A23" i="28"/>
  <c r="C49" i="27"/>
  <c r="A50" i="27"/>
  <c r="B51" i="27"/>
  <c r="A23" i="27"/>
  <c r="A46" i="28" l="1"/>
  <c r="C45" i="28"/>
  <c r="B49" i="28"/>
  <c r="A24" i="28"/>
  <c r="A51" i="27"/>
  <c r="B52" i="27"/>
  <c r="A24" i="27"/>
  <c r="C50" i="27"/>
  <c r="C46" i="28" l="1"/>
  <c r="A47" i="28"/>
  <c r="A25" i="28"/>
  <c r="B50" i="28"/>
  <c r="C51" i="27"/>
  <c r="A25" i="27"/>
  <c r="A52" i="27"/>
  <c r="B53" i="27"/>
  <c r="C47" i="28" l="1"/>
  <c r="A48" i="28"/>
  <c r="A26" i="28"/>
  <c r="B51" i="28"/>
  <c r="C52" i="27"/>
  <c r="A26" i="27"/>
  <c r="B54" i="27"/>
  <c r="A53" i="27"/>
  <c r="A49" i="28" l="1"/>
  <c r="C48" i="28"/>
  <c r="B52" i="28"/>
  <c r="A27" i="28"/>
  <c r="C53" i="27"/>
  <c r="A27" i="27"/>
  <c r="B55" i="27"/>
  <c r="A54" i="27"/>
  <c r="A50" i="28" l="1"/>
  <c r="C49" i="28"/>
  <c r="A28" i="28"/>
  <c r="B53" i="28"/>
  <c r="A55" i="27"/>
  <c r="B56" i="27"/>
  <c r="A28" i="27"/>
  <c r="C54" i="27"/>
  <c r="C50" i="28" l="1"/>
  <c r="A51" i="28"/>
  <c r="B54" i="28"/>
  <c r="A56" i="27"/>
  <c r="B57" i="27"/>
  <c r="C55" i="27"/>
  <c r="C51" i="28" l="1"/>
  <c r="A52" i="28"/>
  <c r="B55" i="28"/>
  <c r="C56" i="27"/>
  <c r="B58" i="27"/>
  <c r="A57" i="27"/>
  <c r="C52" i="28" l="1"/>
  <c r="A53" i="28"/>
  <c r="B56" i="28"/>
  <c r="A58" i="27"/>
  <c r="B59" i="27"/>
  <c r="C57" i="27"/>
  <c r="A54" i="28" l="1"/>
  <c r="C53" i="28"/>
  <c r="B57" i="28"/>
  <c r="A59" i="27"/>
  <c r="B60" i="27"/>
  <c r="C58" i="27"/>
  <c r="C54" i="28" l="1"/>
  <c r="A55" i="28"/>
  <c r="B58" i="28"/>
  <c r="A60" i="27"/>
  <c r="B61" i="27"/>
  <c r="C59" i="27"/>
  <c r="C55" i="28" l="1"/>
  <c r="A56" i="28"/>
  <c r="B59" i="28"/>
  <c r="B62" i="27"/>
  <c r="A61" i="27"/>
  <c r="C60" i="27"/>
  <c r="C56" i="28" l="1"/>
  <c r="A57" i="28"/>
  <c r="B60" i="28"/>
  <c r="C61" i="27"/>
  <c r="B63" i="27"/>
  <c r="A62" i="27"/>
  <c r="A58" i="28" l="1"/>
  <c r="C57" i="28"/>
  <c r="B61" i="28"/>
  <c r="A63" i="27"/>
  <c r="C63" i="27" s="1"/>
  <c r="B64" i="27"/>
  <c r="C62" i="27"/>
  <c r="C58" i="28" l="1"/>
  <c r="A59" i="28"/>
  <c r="B62" i="28"/>
  <c r="A64" i="27"/>
  <c r="C64" i="27" s="1"/>
  <c r="B65" i="27"/>
  <c r="C59" i="28" l="1"/>
  <c r="A60" i="28"/>
  <c r="B63" i="28"/>
  <c r="B66" i="27"/>
  <c r="A65" i="27"/>
  <c r="C65" i="27" s="1"/>
  <c r="C60" i="28" l="1"/>
  <c r="A61" i="28"/>
  <c r="B64" i="28"/>
  <c r="A66" i="27"/>
  <c r="C66" i="27" s="1"/>
  <c r="B67" i="27"/>
  <c r="C61" i="28" l="1"/>
  <c r="A62" i="28"/>
  <c r="B65" i="28"/>
  <c r="A67" i="27"/>
  <c r="C67" i="27" s="1"/>
  <c r="B68" i="27"/>
  <c r="C62" i="28" l="1"/>
  <c r="A63" i="28"/>
  <c r="B66" i="28"/>
  <c r="A68" i="27"/>
  <c r="C68" i="27" s="1"/>
  <c r="B69" i="27"/>
  <c r="C63" i="28" l="1"/>
  <c r="A64" i="28"/>
  <c r="B67" i="28"/>
  <c r="B70" i="27"/>
  <c r="A69" i="27"/>
  <c r="C69" i="27" s="1"/>
  <c r="C64" i="28" l="1"/>
  <c r="A65" i="28"/>
  <c r="B68" i="28"/>
  <c r="B71" i="27"/>
  <c r="A70" i="27"/>
  <c r="C70" i="27" s="1"/>
  <c r="C65" i="28" l="1"/>
  <c r="A66" i="28"/>
  <c r="B69" i="28"/>
  <c r="A71" i="27"/>
  <c r="C71" i="27" s="1"/>
  <c r="B72" i="27"/>
  <c r="C66" i="28" l="1"/>
  <c r="A67" i="28"/>
  <c r="B70" i="28"/>
  <c r="B73" i="27"/>
  <c r="A72" i="27"/>
  <c r="C72" i="27" s="1"/>
  <c r="C67" i="28" l="1"/>
  <c r="A68" i="28"/>
  <c r="B71" i="28"/>
  <c r="B74" i="27"/>
  <c r="A73" i="27"/>
  <c r="C73" i="27" s="1"/>
  <c r="C68" i="28" l="1"/>
  <c r="A69" i="28"/>
  <c r="B72" i="28"/>
  <c r="B75" i="27"/>
  <c r="A74" i="27"/>
  <c r="C74" i="27" s="1"/>
  <c r="C69" i="28" l="1"/>
  <c r="A70" i="28"/>
  <c r="B73" i="28"/>
  <c r="A75" i="27"/>
  <c r="C75" i="27" s="1"/>
  <c r="B76" i="27"/>
  <c r="C70" i="28" l="1"/>
  <c r="A71" i="28"/>
  <c r="B74" i="28"/>
  <c r="B77" i="27"/>
  <c r="A76" i="27"/>
  <c r="C76" i="27" s="1"/>
  <c r="C71" i="28" l="1"/>
  <c r="A72" i="28"/>
  <c r="B75" i="28"/>
  <c r="A77" i="27"/>
  <c r="C77" i="27" s="1"/>
  <c r="B78" i="27"/>
  <c r="C72" i="28" l="1"/>
  <c r="A73" i="28"/>
  <c r="B76" i="28"/>
  <c r="A78" i="27"/>
  <c r="C78" i="27" s="1"/>
  <c r="B79" i="27"/>
  <c r="C73" i="28" l="1"/>
  <c r="A74" i="28"/>
  <c r="B77" i="28"/>
  <c r="B80" i="27"/>
  <c r="A79" i="27"/>
  <c r="C79" i="27" s="1"/>
  <c r="C74" i="28" l="1"/>
  <c r="A75" i="28"/>
  <c r="B78" i="28"/>
  <c r="B81" i="27"/>
  <c r="A80" i="27"/>
  <c r="C80" i="27" s="1"/>
  <c r="C75" i="28" l="1"/>
  <c r="A76" i="28"/>
  <c r="B79" i="28"/>
  <c r="A81" i="27"/>
  <c r="C81" i="27" s="1"/>
  <c r="B82" i="27"/>
  <c r="C76" i="28" l="1"/>
  <c r="A77" i="28"/>
  <c r="B80" i="28"/>
  <c r="A82" i="27"/>
  <c r="C82" i="27" s="1"/>
  <c r="B83" i="27"/>
  <c r="C77" i="28" l="1"/>
  <c r="A78" i="28"/>
  <c r="B81" i="28"/>
  <c r="A83" i="27"/>
  <c r="C83" i="27" s="1"/>
  <c r="B84" i="27"/>
  <c r="C78" i="28" l="1"/>
  <c r="A79" i="28"/>
  <c r="B82" i="28"/>
  <c r="B85" i="27"/>
  <c r="A84" i="27"/>
  <c r="C84" i="27" s="1"/>
  <c r="C79" i="28" l="1"/>
  <c r="A80" i="28"/>
  <c r="B83" i="28"/>
  <c r="A85" i="27"/>
  <c r="C85" i="27" s="1"/>
  <c r="B86" i="27"/>
  <c r="C80" i="28" l="1"/>
  <c r="A81" i="28"/>
  <c r="B84" i="28"/>
  <c r="A86" i="27"/>
  <c r="C86" i="27" s="1"/>
  <c r="B87" i="27"/>
  <c r="C81" i="28" l="1"/>
  <c r="A82" i="28"/>
  <c r="B85" i="28"/>
  <c r="B88" i="27"/>
  <c r="A87" i="27"/>
  <c r="C87" i="27" s="1"/>
  <c r="C82" i="28" l="1"/>
  <c r="A83" i="28"/>
  <c r="B86" i="28"/>
  <c r="B89" i="27"/>
  <c r="A88" i="27"/>
  <c r="C88" i="27" s="1"/>
  <c r="C83" i="28" l="1"/>
  <c r="A84" i="28"/>
  <c r="B87" i="28"/>
  <c r="A89" i="27"/>
  <c r="C89" i="27" s="1"/>
  <c r="B90" i="27"/>
  <c r="C84" i="28" l="1"/>
  <c r="A85" i="28"/>
  <c r="B88" i="28"/>
  <c r="A90" i="27"/>
  <c r="C90" i="27" s="1"/>
  <c r="B91" i="27"/>
  <c r="C85" i="28" l="1"/>
  <c r="A86" i="28"/>
  <c r="B89" i="28"/>
  <c r="A91" i="27"/>
  <c r="C91" i="27" s="1"/>
  <c r="B92" i="27"/>
  <c r="C86" i="28" l="1"/>
  <c r="A87" i="28"/>
  <c r="B90" i="28"/>
  <c r="B93" i="27"/>
  <c r="A92" i="27"/>
  <c r="C92" i="27" s="1"/>
  <c r="C87" i="28" l="1"/>
  <c r="A88" i="28"/>
  <c r="B91" i="28"/>
  <c r="A93" i="27"/>
  <c r="C93" i="27" s="1"/>
  <c r="B94" i="27"/>
  <c r="C88" i="28" l="1"/>
  <c r="A89" i="28"/>
  <c r="B92" i="28"/>
  <c r="A94" i="27"/>
  <c r="C94" i="27" s="1"/>
  <c r="B95" i="27"/>
  <c r="C89" i="28" l="1"/>
  <c r="A90" i="28"/>
  <c r="B93" i="28"/>
  <c r="B96" i="27"/>
  <c r="A95" i="27"/>
  <c r="C95" i="27" s="1"/>
  <c r="C90" i="28" l="1"/>
  <c r="A91" i="28"/>
  <c r="B94" i="28"/>
  <c r="A96" i="27"/>
  <c r="C96" i="27" s="1"/>
  <c r="B97" i="27"/>
  <c r="C91" i="28" l="1"/>
  <c r="A92" i="28"/>
  <c r="B95" i="28"/>
  <c r="B98" i="27"/>
  <c r="A97" i="27"/>
  <c r="C97" i="27" s="1"/>
  <c r="C92" i="28" l="1"/>
  <c r="A93" i="28"/>
  <c r="B96" i="28"/>
  <c r="B99" i="27"/>
  <c r="A98" i="27"/>
  <c r="C98" i="27" s="1"/>
  <c r="C93" i="28" l="1"/>
  <c r="A94" i="28"/>
  <c r="B97" i="28"/>
  <c r="B100" i="27"/>
  <c r="A99" i="27"/>
  <c r="C99" i="27" s="1"/>
  <c r="C94" i="28" l="1"/>
  <c r="A95" i="28"/>
  <c r="B98" i="28"/>
  <c r="A100" i="27"/>
  <c r="C100" i="27" s="1"/>
  <c r="B101" i="27"/>
  <c r="C95" i="28" l="1"/>
  <c r="A96" i="28"/>
  <c r="B99" i="28"/>
  <c r="A101" i="27"/>
  <c r="C101" i="27" s="1"/>
  <c r="B102" i="27"/>
  <c r="B15" i="25"/>
  <c r="E15" i="25"/>
  <c r="B16" i="24"/>
  <c r="E16" i="24"/>
  <c r="F22" i="37" s="1"/>
  <c r="F24" i="37" s="1"/>
  <c r="C96" i="28" l="1"/>
  <c r="A97" i="28"/>
  <c r="F5" i="13"/>
  <c r="E17" i="25"/>
  <c r="E19" i="25" s="1"/>
  <c r="E20" i="25" s="1"/>
  <c r="E21" i="25" s="1"/>
  <c r="G22" i="37"/>
  <c r="G24" i="37" s="1"/>
  <c r="E18" i="24"/>
  <c r="E20" i="24" s="1"/>
  <c r="E21" i="24" s="1"/>
  <c r="E22" i="24" s="1"/>
  <c r="B100" i="28"/>
  <c r="B103" i="27"/>
  <c r="A102" i="27"/>
  <c r="C102" i="27" s="1"/>
  <c r="C97" i="28" l="1"/>
  <c r="A98" i="28"/>
  <c r="G5" i="13"/>
  <c r="B101" i="28"/>
  <c r="B104" i="27"/>
  <c r="A103" i="27"/>
  <c r="C103" i="27" s="1"/>
  <c r="C98" i="28" l="1"/>
  <c r="A99" i="28"/>
  <c r="B102" i="28"/>
  <c r="A104" i="27"/>
  <c r="C104" i="27" s="1"/>
  <c r="B105" i="27"/>
  <c r="C99" i="28" l="1"/>
  <c r="A100" i="28"/>
  <c r="B103" i="28"/>
  <c r="B106" i="27"/>
  <c r="A105" i="27"/>
  <c r="C105" i="27" s="1"/>
  <c r="C100" i="28" l="1"/>
  <c r="A101" i="28"/>
  <c r="B104" i="28"/>
  <c r="B107" i="27"/>
  <c r="A106" i="27"/>
  <c r="C106" i="27" s="1"/>
  <c r="C101" i="28" l="1"/>
  <c r="A102" i="28"/>
  <c r="H21" i="32"/>
  <c r="H40" i="36" s="1"/>
  <c r="B105" i="28"/>
  <c r="B108" i="27"/>
  <c r="A107" i="27"/>
  <c r="C107" i="27" s="1"/>
  <c r="C102" i="28" l="1"/>
  <c r="A103" i="28"/>
  <c r="B106" i="28"/>
  <c r="A108" i="27"/>
  <c r="C108" i="27" s="1"/>
  <c r="B109" i="27"/>
  <c r="C103" i="28" l="1"/>
  <c r="A104" i="28"/>
  <c r="B107" i="28"/>
  <c r="B110" i="27"/>
  <c r="A109" i="27"/>
  <c r="C109" i="27" s="1"/>
  <c r="C104" i="28" l="1"/>
  <c r="A105" i="28"/>
  <c r="B108" i="28"/>
  <c r="A110" i="27"/>
  <c r="C110" i="27" s="1"/>
  <c r="B111" i="27"/>
  <c r="C105" i="28" l="1"/>
  <c r="A106" i="28"/>
  <c r="B109" i="28"/>
  <c r="A111" i="27"/>
  <c r="C111" i="27" s="1"/>
  <c r="B112" i="27"/>
  <c r="C106" i="28" l="1"/>
  <c r="A107" i="28"/>
  <c r="B110" i="28"/>
  <c r="B113" i="27"/>
  <c r="A112" i="27"/>
  <c r="C112" i="27" s="1"/>
  <c r="C107" i="28" l="1"/>
  <c r="A108" i="28"/>
  <c r="B111" i="28"/>
  <c r="B114" i="27"/>
  <c r="A113" i="27"/>
  <c r="C113" i="27" s="1"/>
  <c r="C108" i="28" l="1"/>
  <c r="A109" i="28"/>
  <c r="B112" i="28"/>
  <c r="A114" i="27"/>
  <c r="C114" i="27" s="1"/>
  <c r="B115" i="27"/>
  <c r="C109" i="28" l="1"/>
  <c r="A110" i="28"/>
  <c r="B113" i="28"/>
  <c r="A115" i="27"/>
  <c r="C115" i="27" s="1"/>
  <c r="B116" i="27"/>
  <c r="C110" i="28" l="1"/>
  <c r="A111" i="28"/>
  <c r="B114" i="28"/>
  <c r="B117" i="27"/>
  <c r="A116" i="27"/>
  <c r="C116" i="27" s="1"/>
  <c r="C111" i="28" l="1"/>
  <c r="A112" i="28"/>
  <c r="B115" i="28"/>
  <c r="B118" i="27"/>
  <c r="A117" i="27"/>
  <c r="C117" i="27" s="1"/>
  <c r="C112" i="28" l="1"/>
  <c r="A113" i="28"/>
  <c r="B116" i="28"/>
  <c r="A118" i="27"/>
  <c r="C118" i="27" s="1"/>
  <c r="B119" i="27"/>
  <c r="C113" i="28" l="1"/>
  <c r="A114" i="28"/>
  <c r="B117" i="28"/>
  <c r="A119" i="27"/>
  <c r="C119" i="27" s="1"/>
  <c r="B120" i="27"/>
  <c r="C114" i="28" l="1"/>
  <c r="A115" i="28"/>
  <c r="B118" i="28"/>
  <c r="B121" i="27"/>
  <c r="A120" i="27"/>
  <c r="C120" i="27" s="1"/>
  <c r="C115" i="28" l="1"/>
  <c r="A116" i="28"/>
  <c r="B119" i="28"/>
  <c r="B122" i="27"/>
  <c r="A121" i="27"/>
  <c r="C121" i="27" s="1"/>
  <c r="C116" i="28" l="1"/>
  <c r="A117" i="28"/>
  <c r="B120" i="28"/>
  <c r="A122" i="27"/>
  <c r="C122" i="27" s="1"/>
  <c r="B123" i="27"/>
  <c r="C117" i="28" l="1"/>
  <c r="A118" i="28"/>
  <c r="B121" i="28"/>
  <c r="A123" i="27"/>
  <c r="C123" i="27" s="1"/>
  <c r="B124" i="27"/>
  <c r="C118" i="28" l="1"/>
  <c r="A119" i="28"/>
  <c r="B122" i="28"/>
  <c r="B125" i="27"/>
  <c r="A124" i="27"/>
  <c r="C124" i="27" s="1"/>
  <c r="C119" i="28" l="1"/>
  <c r="A120" i="28"/>
  <c r="B123" i="28"/>
  <c r="B126" i="27"/>
  <c r="A125" i="27"/>
  <c r="C125" i="27" s="1"/>
  <c r="C120" i="28" l="1"/>
  <c r="A121" i="28"/>
  <c r="B124" i="28"/>
  <c r="A126" i="27"/>
  <c r="C126" i="27" s="1"/>
  <c r="B127" i="27"/>
  <c r="C121" i="28" l="1"/>
  <c r="A122" i="28"/>
  <c r="B125" i="28"/>
  <c r="A127" i="27"/>
  <c r="C127" i="27" s="1"/>
  <c r="B128" i="27"/>
  <c r="C122" i="28" l="1"/>
  <c r="A123" i="28"/>
  <c r="B126" i="28"/>
  <c r="B129" i="27"/>
  <c r="A128" i="27"/>
  <c r="C128" i="27" s="1"/>
  <c r="C123" i="28" l="1"/>
  <c r="A124" i="28"/>
  <c r="B127" i="28"/>
  <c r="B130" i="27"/>
  <c r="A129" i="27"/>
  <c r="C129" i="27" s="1"/>
  <c r="C124" i="28" l="1"/>
  <c r="A125" i="28"/>
  <c r="B128" i="28"/>
  <c r="A130" i="27"/>
  <c r="C130" i="27" s="1"/>
  <c r="B131" i="27"/>
  <c r="C125" i="28" l="1"/>
  <c r="A126" i="28"/>
  <c r="B129" i="28"/>
  <c r="A131" i="27"/>
  <c r="C131" i="27" s="1"/>
  <c r="B132" i="27"/>
  <c r="C126" i="28" l="1"/>
  <c r="A127" i="28"/>
  <c r="B130" i="28"/>
  <c r="B133" i="27"/>
  <c r="A132" i="27"/>
  <c r="C132" i="27" s="1"/>
  <c r="C127" i="28" l="1"/>
  <c r="A128" i="28"/>
  <c r="B131" i="28"/>
  <c r="B134" i="27"/>
  <c r="A133" i="27"/>
  <c r="C133" i="27" s="1"/>
  <c r="C128" i="28" l="1"/>
  <c r="A129" i="28"/>
  <c r="B132" i="28"/>
  <c r="A134" i="27"/>
  <c r="C134" i="27" s="1"/>
  <c r="B135" i="27"/>
  <c r="C129" i="28" l="1"/>
  <c r="A130" i="28"/>
  <c r="B133" i="28"/>
  <c r="A135" i="27"/>
  <c r="C135" i="27" s="1"/>
  <c r="B136" i="27"/>
  <c r="C130" i="28" l="1"/>
  <c r="A131" i="28"/>
  <c r="B134" i="28"/>
  <c r="B137" i="27"/>
  <c r="A136" i="27"/>
  <c r="C136" i="27" s="1"/>
  <c r="C131" i="28" l="1"/>
  <c r="A132" i="28"/>
  <c r="B135" i="28"/>
  <c r="B138" i="27"/>
  <c r="A137" i="27"/>
  <c r="C137" i="27" s="1"/>
  <c r="C132" i="28" l="1"/>
  <c r="A133" i="28"/>
  <c r="B136" i="28"/>
  <c r="A138" i="27"/>
  <c r="C138" i="27" s="1"/>
  <c r="B139" i="27"/>
  <c r="C133" i="28" l="1"/>
  <c r="A134" i="28"/>
  <c r="B137" i="28"/>
  <c r="A139" i="27"/>
  <c r="C139" i="27" s="1"/>
  <c r="B140" i="27"/>
  <c r="C134" i="28" l="1"/>
  <c r="A135" i="28"/>
  <c r="B138" i="28"/>
  <c r="B141" i="27"/>
  <c r="A140" i="27"/>
  <c r="C140" i="27" s="1"/>
  <c r="C135" i="28" l="1"/>
  <c r="A136" i="28"/>
  <c r="B139" i="28"/>
  <c r="B142" i="27"/>
  <c r="A141" i="27"/>
  <c r="C141" i="27" s="1"/>
  <c r="C136" i="28" l="1"/>
  <c r="A137" i="28"/>
  <c r="B140" i="28"/>
  <c r="A142" i="27"/>
  <c r="C142" i="27" s="1"/>
  <c r="B143" i="27"/>
  <c r="C137" i="28" l="1"/>
  <c r="A138" i="28"/>
  <c r="B141" i="28"/>
  <c r="A143" i="27"/>
  <c r="C143" i="27" s="1"/>
  <c r="B144" i="27"/>
  <c r="C138" i="28" l="1"/>
  <c r="A139" i="28"/>
  <c r="B142" i="28"/>
  <c r="B145" i="27"/>
  <c r="A144" i="27"/>
  <c r="C144" i="27" s="1"/>
  <c r="C139" i="28" l="1"/>
  <c r="A140" i="28"/>
  <c r="B143" i="28"/>
  <c r="B146" i="27"/>
  <c r="A145" i="27"/>
  <c r="C145" i="27" s="1"/>
  <c r="C140" i="28" l="1"/>
  <c r="A141" i="28"/>
  <c r="B144" i="28"/>
  <c r="A146" i="27"/>
  <c r="C146" i="27" s="1"/>
  <c r="B147" i="27"/>
  <c r="C141" i="28" l="1"/>
  <c r="A142" i="28"/>
  <c r="B145" i="28"/>
  <c r="A147" i="27"/>
  <c r="C147" i="27" s="1"/>
  <c r="B148" i="27"/>
  <c r="C142" i="28" l="1"/>
  <c r="A143" i="28"/>
  <c r="B146" i="28"/>
  <c r="B149" i="27"/>
  <c r="A148" i="27"/>
  <c r="C148" i="27" s="1"/>
  <c r="C143" i="28" l="1"/>
  <c r="A144" i="28"/>
  <c r="B147" i="28"/>
  <c r="B150" i="27"/>
  <c r="A149" i="27"/>
  <c r="C149" i="27" s="1"/>
  <c r="C144" i="28" l="1"/>
  <c r="A145" i="28"/>
  <c r="B148" i="28"/>
  <c r="A150" i="27"/>
  <c r="C150" i="27" s="1"/>
  <c r="B151" i="27"/>
  <c r="C145" i="28" l="1"/>
  <c r="A146" i="28"/>
  <c r="B149" i="28"/>
  <c r="A151" i="27"/>
  <c r="C151" i="27" s="1"/>
  <c r="B152" i="27"/>
  <c r="C146" i="28" l="1"/>
  <c r="A147" i="28"/>
  <c r="B150" i="28"/>
  <c r="B153" i="27"/>
  <c r="A152" i="27"/>
  <c r="C152" i="27" s="1"/>
  <c r="C147" i="28" l="1"/>
  <c r="A148" i="28"/>
  <c r="B151" i="28"/>
  <c r="B154" i="27"/>
  <c r="A153" i="27"/>
  <c r="C153" i="27" s="1"/>
  <c r="C148" i="28" l="1"/>
  <c r="A149" i="28"/>
  <c r="B152" i="28"/>
  <c r="A154" i="27"/>
  <c r="C154" i="27" s="1"/>
  <c r="B155" i="27"/>
  <c r="C149" i="28" l="1"/>
  <c r="A150" i="28"/>
  <c r="B153" i="28"/>
  <c r="A155" i="27"/>
  <c r="C155" i="27" s="1"/>
  <c r="B156" i="27"/>
  <c r="C150" i="28" l="1"/>
  <c r="A151" i="28"/>
  <c r="B154" i="28"/>
  <c r="B157" i="27"/>
  <c r="A156" i="27"/>
  <c r="C156" i="27" s="1"/>
  <c r="C151" i="28" l="1"/>
  <c r="A152" i="28"/>
  <c r="B155" i="28"/>
  <c r="B158" i="27"/>
  <c r="A157" i="27"/>
  <c r="C157" i="27" s="1"/>
  <c r="C152" i="28" l="1"/>
  <c r="A153" i="28"/>
  <c r="B156" i="28"/>
  <c r="A158" i="27"/>
  <c r="C158" i="27" s="1"/>
  <c r="B159" i="27"/>
  <c r="C153" i="28" l="1"/>
  <c r="A154" i="28"/>
  <c r="B157" i="28"/>
  <c r="A159" i="27"/>
  <c r="C159" i="27" s="1"/>
  <c r="B160" i="27"/>
  <c r="C154" i="28" l="1"/>
  <c r="A155" i="28"/>
  <c r="B158" i="28"/>
  <c r="B161" i="27"/>
  <c r="A160" i="27"/>
  <c r="C160" i="27" s="1"/>
  <c r="C155" i="28" l="1"/>
  <c r="A156" i="28"/>
  <c r="B159" i="28"/>
  <c r="B162" i="27"/>
  <c r="A161" i="27"/>
  <c r="C161" i="27" s="1"/>
  <c r="C156" i="28" l="1"/>
  <c r="A157" i="28"/>
  <c r="B160" i="28"/>
  <c r="A162" i="27"/>
  <c r="C162" i="27" s="1"/>
  <c r="B163" i="27"/>
  <c r="C157" i="28" l="1"/>
  <c r="A158" i="28"/>
  <c r="B161" i="28"/>
  <c r="A163" i="27"/>
  <c r="C163" i="27" s="1"/>
  <c r="B164" i="27"/>
  <c r="C158" i="28" l="1"/>
  <c r="A159" i="28"/>
  <c r="B162" i="28"/>
  <c r="B165" i="27"/>
  <c r="A164" i="27"/>
  <c r="C164" i="27" s="1"/>
  <c r="C159" i="28" l="1"/>
  <c r="A160" i="28"/>
  <c r="B163" i="28"/>
  <c r="B166" i="27"/>
  <c r="A165" i="27"/>
  <c r="C165" i="27" s="1"/>
  <c r="C160" i="28" l="1"/>
  <c r="A161" i="28"/>
  <c r="B164" i="28"/>
  <c r="A166" i="27"/>
  <c r="C166" i="27" s="1"/>
  <c r="B167" i="27"/>
  <c r="C161" i="28" l="1"/>
  <c r="A162" i="28"/>
  <c r="B165" i="28"/>
  <c r="A167" i="27"/>
  <c r="C167" i="27" s="1"/>
  <c r="B168" i="27"/>
  <c r="C162" i="28" l="1"/>
  <c r="A163" i="28"/>
  <c r="B166" i="28"/>
  <c r="B169" i="27"/>
  <c r="A168" i="27"/>
  <c r="C168" i="27" s="1"/>
  <c r="C163" i="28" l="1"/>
  <c r="A164" i="28"/>
  <c r="B167" i="28"/>
  <c r="B170" i="27"/>
  <c r="A169" i="27"/>
  <c r="C169" i="27" s="1"/>
  <c r="C164" i="28" l="1"/>
  <c r="A165" i="28"/>
  <c r="B168" i="28"/>
  <c r="A170" i="27"/>
  <c r="C170" i="27" s="1"/>
  <c r="B171" i="27"/>
  <c r="C165" i="28" l="1"/>
  <c r="A166" i="28"/>
  <c r="B169" i="28"/>
  <c r="A171" i="27"/>
  <c r="C171" i="27" s="1"/>
  <c r="B172" i="27"/>
  <c r="C166" i="28" l="1"/>
  <c r="A167" i="28"/>
  <c r="B170" i="28"/>
  <c r="B173" i="27"/>
  <c r="A172" i="27"/>
  <c r="C172" i="27" s="1"/>
  <c r="C167" i="28" l="1"/>
  <c r="A168" i="28"/>
  <c r="B171" i="28"/>
  <c r="B174" i="27"/>
  <c r="A173" i="27"/>
  <c r="C173" i="27" s="1"/>
  <c r="C168" i="28" l="1"/>
  <c r="A169" i="28"/>
  <c r="B172" i="28"/>
  <c r="A174" i="27"/>
  <c r="C174" i="27" s="1"/>
  <c r="B175" i="27"/>
  <c r="C169" i="28" l="1"/>
  <c r="A170" i="28"/>
  <c r="B173" i="28"/>
  <c r="A175" i="27"/>
  <c r="C175" i="27" s="1"/>
  <c r="B176" i="27"/>
  <c r="C170" i="28" l="1"/>
  <c r="A171" i="28"/>
  <c r="B174" i="28"/>
  <c r="B177" i="27"/>
  <c r="A176" i="27"/>
  <c r="C176" i="27" s="1"/>
  <c r="C171" i="28" l="1"/>
  <c r="A172" i="28"/>
  <c r="B175" i="28"/>
  <c r="B178" i="27"/>
  <c r="A177" i="27"/>
  <c r="C177" i="27" s="1"/>
  <c r="C172" i="28" l="1"/>
  <c r="A173" i="28"/>
  <c r="B176" i="28"/>
  <c r="A178" i="27"/>
  <c r="C178" i="27" s="1"/>
  <c r="B179" i="27"/>
  <c r="C173" i="28" l="1"/>
  <c r="A174" i="28"/>
  <c r="B177" i="28"/>
  <c r="B180" i="27"/>
  <c r="A179" i="27"/>
  <c r="C179" i="27" s="1"/>
  <c r="C174" i="28" l="1"/>
  <c r="A175" i="28"/>
  <c r="B178" i="28"/>
  <c r="A180" i="27"/>
  <c r="C180" i="27" s="1"/>
  <c r="B181" i="27"/>
  <c r="C175" i="28" l="1"/>
  <c r="A176" i="28"/>
  <c r="B179" i="28"/>
  <c r="A181" i="27"/>
  <c r="C181" i="27" s="1"/>
  <c r="B182" i="27"/>
  <c r="C176" i="28" l="1"/>
  <c r="A177" i="28"/>
  <c r="B180" i="28"/>
  <c r="B183" i="27"/>
  <c r="A182" i="27"/>
  <c r="C182" i="27" s="1"/>
  <c r="C177" i="28" l="1"/>
  <c r="A178" i="28"/>
  <c r="B181" i="28"/>
  <c r="A183" i="27"/>
  <c r="C183" i="27" s="1"/>
  <c r="B184" i="27"/>
  <c r="C178" i="28" l="1"/>
  <c r="A179" i="28"/>
  <c r="B182" i="28"/>
  <c r="A184" i="27"/>
  <c r="C184" i="27" s="1"/>
  <c r="B185" i="27"/>
  <c r="C179" i="28" l="1"/>
  <c r="A180" i="28"/>
  <c r="B183" i="28"/>
  <c r="A185" i="27"/>
  <c r="C185" i="27" s="1"/>
  <c r="B186" i="27"/>
  <c r="C180" i="28" l="1"/>
  <c r="A181" i="28"/>
  <c r="B184" i="28"/>
  <c r="B187" i="27"/>
  <c r="A186" i="27"/>
  <c r="C186" i="27" s="1"/>
  <c r="C181" i="28" l="1"/>
  <c r="A182" i="28"/>
  <c r="B185" i="28"/>
  <c r="B188" i="27"/>
  <c r="A187" i="27"/>
  <c r="C187" i="27" s="1"/>
  <c r="C182" i="28" l="1"/>
  <c r="A183" i="28"/>
  <c r="B186" i="28"/>
  <c r="A188" i="27"/>
  <c r="C188" i="27" s="1"/>
  <c r="B189" i="27"/>
  <c r="C183" i="28" l="1"/>
  <c r="A184" i="28"/>
  <c r="B187" i="28"/>
  <c r="A189" i="27"/>
  <c r="C189" i="27" s="1"/>
  <c r="B190" i="27"/>
  <c r="C184" i="28" l="1"/>
  <c r="A185" i="28"/>
  <c r="B188" i="28"/>
  <c r="B191" i="27"/>
  <c r="A190" i="27"/>
  <c r="C190" i="27" s="1"/>
  <c r="C185" i="28" l="1"/>
  <c r="A186" i="28"/>
  <c r="B189" i="28"/>
  <c r="A191" i="27"/>
  <c r="C191" i="27" s="1"/>
  <c r="B192" i="27"/>
  <c r="C186" i="28" l="1"/>
  <c r="A187" i="28"/>
  <c r="B190" i="28"/>
  <c r="A192" i="27"/>
  <c r="C192" i="27" s="1"/>
  <c r="B193" i="27"/>
  <c r="C187" i="28" l="1"/>
  <c r="A188" i="28"/>
  <c r="B191" i="28"/>
  <c r="A193" i="27"/>
  <c r="C193" i="27" s="1"/>
  <c r="B194" i="27"/>
  <c r="C188" i="28" l="1"/>
  <c r="A189" i="28"/>
  <c r="B192" i="28"/>
  <c r="B195" i="27"/>
  <c r="A194" i="27"/>
  <c r="C194" i="27" s="1"/>
  <c r="C189" i="28" l="1"/>
  <c r="A190" i="28"/>
  <c r="B193" i="28"/>
  <c r="B196" i="27"/>
  <c r="A195" i="27"/>
  <c r="C195" i="27" s="1"/>
  <c r="C190" i="28" l="1"/>
  <c r="A191" i="28"/>
  <c r="B194" i="28"/>
  <c r="A196" i="27"/>
  <c r="C196" i="27" s="1"/>
  <c r="B197" i="27"/>
  <c r="C191" i="28" l="1"/>
  <c r="A192" i="28"/>
  <c r="B195" i="28"/>
  <c r="A197" i="27"/>
  <c r="C197" i="27" s="1"/>
  <c r="B198" i="27"/>
  <c r="C192" i="28" l="1"/>
  <c r="A193" i="28"/>
  <c r="B196" i="28"/>
  <c r="B199" i="27"/>
  <c r="A198" i="27"/>
  <c r="C198" i="27" s="1"/>
  <c r="C193" i="28" l="1"/>
  <c r="A194" i="28"/>
  <c r="B197" i="28"/>
  <c r="A199" i="27"/>
  <c r="C199" i="27" s="1"/>
  <c r="B200" i="27"/>
  <c r="C194" i="28" l="1"/>
  <c r="A195" i="28"/>
  <c r="B198" i="28"/>
  <c r="A200" i="27"/>
  <c r="C200" i="27" s="1"/>
  <c r="B201" i="27"/>
  <c r="C195" i="28" l="1"/>
  <c r="A196" i="28"/>
  <c r="B199" i="28"/>
  <c r="A201" i="27"/>
  <c r="C201" i="27" s="1"/>
  <c r="B202" i="27"/>
  <c r="C196" i="28" l="1"/>
  <c r="A197" i="28"/>
  <c r="B200" i="28"/>
  <c r="B203" i="27"/>
  <c r="A202" i="27"/>
  <c r="C202" i="27" s="1"/>
  <c r="C197" i="28" l="1"/>
  <c r="A198" i="28"/>
  <c r="B201" i="28"/>
  <c r="B204" i="27"/>
  <c r="A203" i="27"/>
  <c r="C203" i="27" s="1"/>
  <c r="C198" i="28" l="1"/>
  <c r="A199" i="28"/>
  <c r="B202" i="28"/>
  <c r="A204" i="27"/>
  <c r="C204" i="27" s="1"/>
  <c r="B205" i="27"/>
  <c r="C199" i="28" l="1"/>
  <c r="A200" i="28"/>
  <c r="B203" i="28"/>
  <c r="A205" i="27"/>
  <c r="C205" i="27" s="1"/>
  <c r="B206" i="27"/>
  <c r="C200" i="28" l="1"/>
  <c r="A201" i="28"/>
  <c r="B204" i="28"/>
  <c r="B207" i="27"/>
  <c r="A206" i="27"/>
  <c r="C206" i="27" s="1"/>
  <c r="C201" i="28" l="1"/>
  <c r="A202" i="28"/>
  <c r="B205" i="28"/>
  <c r="A207" i="27"/>
  <c r="C207" i="27" s="1"/>
  <c r="B208" i="27"/>
  <c r="C202" i="28" l="1"/>
  <c r="A203" i="28"/>
  <c r="B206" i="28"/>
  <c r="A208" i="27"/>
  <c r="C208" i="27" s="1"/>
  <c r="B209" i="27"/>
  <c r="C203" i="28" l="1"/>
  <c r="A204" i="28"/>
  <c r="B207" i="28"/>
  <c r="A209" i="27"/>
  <c r="C209" i="27" s="1"/>
  <c r="B210" i="27"/>
  <c r="C204" i="28" l="1"/>
  <c r="A205" i="28"/>
  <c r="B208" i="28"/>
  <c r="B211" i="27"/>
  <c r="A210" i="27"/>
  <c r="C210" i="27" s="1"/>
  <c r="C205" i="28" l="1"/>
  <c r="A206" i="28"/>
  <c r="B209" i="28"/>
  <c r="A211" i="27"/>
  <c r="C211" i="27" s="1"/>
  <c r="B212" i="27"/>
  <c r="C206" i="28" l="1"/>
  <c r="A207" i="28"/>
  <c r="B210" i="28"/>
  <c r="A212" i="27"/>
  <c r="C212" i="27" s="1"/>
  <c r="B213" i="27"/>
  <c r="C207" i="28" l="1"/>
  <c r="A208" i="28"/>
  <c r="B211" i="28"/>
  <c r="A213" i="27"/>
  <c r="C213" i="27" s="1"/>
  <c r="B214" i="27"/>
  <c r="C208" i="28" l="1"/>
  <c r="A209" i="28"/>
  <c r="B212" i="28"/>
  <c r="B215" i="27"/>
  <c r="A214" i="27"/>
  <c r="C214" i="27" s="1"/>
  <c r="C209" i="28" l="1"/>
  <c r="A210" i="28"/>
  <c r="B213" i="28"/>
  <c r="A215" i="27"/>
  <c r="C215" i="27" s="1"/>
  <c r="B216" i="27"/>
  <c r="C210" i="28" l="1"/>
  <c r="A211" i="28"/>
  <c r="B214" i="28"/>
  <c r="A216" i="27"/>
  <c r="C216" i="27" s="1"/>
  <c r="B217" i="27"/>
  <c r="C211" i="28" l="1"/>
  <c r="A212" i="28"/>
  <c r="B215" i="28"/>
  <c r="A217" i="27"/>
  <c r="C217" i="27" s="1"/>
  <c r="B218" i="27"/>
  <c r="C212" i="28" l="1"/>
  <c r="A213" i="28"/>
  <c r="B216" i="28"/>
  <c r="B219" i="27"/>
  <c r="A218" i="27"/>
  <c r="C218" i="27" s="1"/>
  <c r="C213" i="28" l="1"/>
  <c r="A214" i="28"/>
  <c r="B217" i="28"/>
  <c r="A219" i="27"/>
  <c r="C219" i="27" s="1"/>
  <c r="B220" i="27"/>
  <c r="C214" i="28" l="1"/>
  <c r="A215" i="28"/>
  <c r="B218" i="28"/>
  <c r="A220" i="27"/>
  <c r="C220" i="27" s="1"/>
  <c r="B221" i="27"/>
  <c r="C215" i="28" l="1"/>
  <c r="A216" i="28"/>
  <c r="B219" i="28"/>
  <c r="A221" i="27"/>
  <c r="C221" i="27" s="1"/>
  <c r="B222" i="27"/>
  <c r="C216" i="28" l="1"/>
  <c r="A217" i="28"/>
  <c r="B220" i="28"/>
  <c r="B223" i="27"/>
  <c r="A222" i="27"/>
  <c r="C222" i="27" s="1"/>
  <c r="C217" i="28" l="1"/>
  <c r="A218" i="28"/>
  <c r="B221" i="28"/>
  <c r="A223" i="27"/>
  <c r="C223" i="27" s="1"/>
  <c r="B224" i="27"/>
  <c r="C218" i="28" l="1"/>
  <c r="A219" i="28"/>
  <c r="K43" i="30"/>
  <c r="K44" i="30" s="1"/>
  <c r="L43" i="30"/>
  <c r="L44" i="30" s="1"/>
  <c r="B222" i="28"/>
  <c r="A224" i="27"/>
  <c r="C224" i="27" s="1"/>
  <c r="B225" i="27"/>
  <c r="M45" i="30" l="1"/>
  <c r="I41" i="30" s="1"/>
  <c r="I43" i="30" s="1"/>
  <c r="F27" i="1" s="1"/>
  <c r="C219" i="28"/>
  <c r="A220" i="28"/>
  <c r="K40" i="36"/>
  <c r="K41" i="36" s="1"/>
  <c r="K42" i="36" s="1"/>
  <c r="J41" i="36"/>
  <c r="J42" i="36" s="1"/>
  <c r="C11" i="13"/>
  <c r="D11" i="13" s="1"/>
  <c r="B223" i="28"/>
  <c r="A225" i="27"/>
  <c r="C225" i="27" s="1"/>
  <c r="B226" i="27"/>
  <c r="F29" i="1" l="1"/>
  <c r="C220" i="28"/>
  <c r="A221" i="28"/>
  <c r="L43" i="36"/>
  <c r="H39" i="36" s="1"/>
  <c r="H41" i="36" s="1"/>
  <c r="G27" i="1" s="1"/>
  <c r="G29" i="1" s="1"/>
  <c r="B224" i="28"/>
  <c r="B227" i="27"/>
  <c r="A226" i="27"/>
  <c r="C226" i="27" s="1"/>
  <c r="H27" i="1" l="1"/>
  <c r="H29" i="1" s="1"/>
  <c r="C221" i="28"/>
  <c r="A222" i="28"/>
  <c r="B225" i="28"/>
  <c r="A227" i="27"/>
  <c r="C227" i="27" s="1"/>
  <c r="B228" i="27"/>
  <c r="C222" i="28" l="1"/>
  <c r="A223" i="28"/>
  <c r="B226" i="28"/>
  <c r="A228" i="27"/>
  <c r="C228" i="27" s="1"/>
  <c r="B229" i="27"/>
  <c r="C223" i="28" l="1"/>
  <c r="A224" i="28"/>
  <c r="B227" i="28"/>
  <c r="A229" i="27"/>
  <c r="C229" i="27" s="1"/>
  <c r="B230" i="27"/>
  <c r="C224" i="28" l="1"/>
  <c r="A225" i="28"/>
  <c r="F14" i="37"/>
  <c r="B228" i="28"/>
  <c r="B231" i="27"/>
  <c r="A230" i="27"/>
  <c r="C230" i="27" s="1"/>
  <c r="B10" i="13" l="1"/>
  <c r="C225" i="28"/>
  <c r="A226" i="28"/>
  <c r="B229" i="28"/>
  <c r="A231" i="27"/>
  <c r="C231" i="27" s="1"/>
  <c r="B232" i="27"/>
  <c r="C226" i="28" l="1"/>
  <c r="A227" i="28"/>
  <c r="B230" i="28"/>
  <c r="A232" i="27"/>
  <c r="C232" i="27" s="1"/>
  <c r="B233" i="27"/>
  <c r="C227" i="28" l="1"/>
  <c r="A228" i="28"/>
  <c r="B231" i="28"/>
  <c r="A233" i="27"/>
  <c r="C233" i="27" s="1"/>
  <c r="B234" i="27"/>
  <c r="C228" i="28" l="1"/>
  <c r="A229" i="28"/>
  <c r="B232" i="28"/>
  <c r="B235" i="27"/>
  <c r="A234" i="27"/>
  <c r="C234" i="27" s="1"/>
  <c r="C229" i="28" l="1"/>
  <c r="A230" i="28"/>
  <c r="B233" i="28"/>
  <c r="A235" i="27"/>
  <c r="C235" i="27" s="1"/>
  <c r="B236" i="27"/>
  <c r="C230" i="28" l="1"/>
  <c r="A231" i="28"/>
  <c r="B234" i="28"/>
  <c r="A236" i="27"/>
  <c r="C236" i="27" s="1"/>
  <c r="B237" i="27"/>
  <c r="C231" i="28" l="1"/>
  <c r="A232" i="28"/>
  <c r="B235" i="28"/>
  <c r="A237" i="27"/>
  <c r="C237" i="27" s="1"/>
  <c r="B238" i="27"/>
  <c r="C232" i="28" l="1"/>
  <c r="A233" i="28"/>
  <c r="B236" i="28"/>
  <c r="B239" i="27"/>
  <c r="A238" i="27"/>
  <c r="C238" i="27" s="1"/>
  <c r="C233" i="28" l="1"/>
  <c r="A234" i="28"/>
  <c r="B237" i="28"/>
  <c r="A239" i="27"/>
  <c r="C239" i="27" s="1"/>
  <c r="B240" i="27"/>
  <c r="C234" i="28" l="1"/>
  <c r="A235" i="28"/>
  <c r="B238" i="28"/>
  <c r="A240" i="27"/>
  <c r="C240" i="27" s="1"/>
  <c r="B241" i="27"/>
  <c r="C235" i="28" l="1"/>
  <c r="A236" i="28"/>
  <c r="B239" i="28"/>
  <c r="A241" i="27"/>
  <c r="C241" i="27" s="1"/>
  <c r="B242" i="27"/>
  <c r="C236" i="28" l="1"/>
  <c r="A237" i="28"/>
  <c r="B240" i="28"/>
  <c r="B243" i="27"/>
  <c r="A242" i="27"/>
  <c r="C242" i="27" s="1"/>
  <c r="C237" i="28" l="1"/>
  <c r="A238" i="28"/>
  <c r="B241" i="28"/>
  <c r="A243" i="27"/>
  <c r="C243" i="27" s="1"/>
  <c r="B244" i="27"/>
  <c r="C238" i="28" l="1"/>
  <c r="A239" i="28"/>
  <c r="B242" i="28"/>
  <c r="A244" i="27"/>
  <c r="C244" i="27" s="1"/>
  <c r="B245" i="27"/>
  <c r="C239" i="28" l="1"/>
  <c r="A240" i="28"/>
  <c r="B243" i="28"/>
  <c r="A245" i="27"/>
  <c r="C245" i="27" s="1"/>
  <c r="B246" i="27"/>
  <c r="C240" i="28" l="1"/>
  <c r="A241" i="28"/>
  <c r="B244" i="28"/>
  <c r="B247" i="27"/>
  <c r="A246" i="27"/>
  <c r="C246" i="27" s="1"/>
  <c r="C241" i="28" l="1"/>
  <c r="A242" i="28"/>
  <c r="B245" i="28"/>
  <c r="A247" i="27"/>
  <c r="C247" i="27" s="1"/>
  <c r="B248" i="27"/>
  <c r="C242" i="28" l="1"/>
  <c r="A243" i="28"/>
  <c r="B246" i="28"/>
  <c r="A248" i="27"/>
  <c r="C248" i="27" s="1"/>
  <c r="B249" i="27"/>
  <c r="C243" i="28" l="1"/>
  <c r="A244" i="28"/>
  <c r="B247" i="28"/>
  <c r="A249" i="27"/>
  <c r="C249" i="27" s="1"/>
  <c r="B250" i="27"/>
  <c r="C244" i="28" l="1"/>
  <c r="A245" i="28"/>
  <c r="B248" i="28"/>
  <c r="B251" i="27"/>
  <c r="A250" i="27"/>
  <c r="C250" i="27" s="1"/>
  <c r="C245" i="28" l="1"/>
  <c r="A246" i="28"/>
  <c r="B249" i="28"/>
  <c r="A251" i="27"/>
  <c r="C251" i="27" s="1"/>
  <c r="B252" i="27"/>
  <c r="C246" i="28" l="1"/>
  <c r="A247" i="28"/>
  <c r="B250" i="28"/>
  <c r="A252" i="27"/>
  <c r="C252" i="27" s="1"/>
  <c r="B253" i="27"/>
  <c r="C247" i="28" l="1"/>
  <c r="A248" i="28"/>
  <c r="B251" i="28"/>
  <c r="A253" i="27"/>
  <c r="C253" i="27" s="1"/>
  <c r="B254" i="27"/>
  <c r="C248" i="28" l="1"/>
  <c r="A249" i="28"/>
  <c r="B252" i="28"/>
  <c r="B255" i="27"/>
  <c r="A254" i="27"/>
  <c r="C254" i="27" s="1"/>
  <c r="C249" i="28" l="1"/>
  <c r="A250" i="28"/>
  <c r="B253" i="28"/>
  <c r="A255" i="27"/>
  <c r="C255" i="27" s="1"/>
  <c r="B256" i="27"/>
  <c r="C250" i="28" l="1"/>
  <c r="A251" i="28"/>
  <c r="B254" i="28"/>
  <c r="A256" i="27"/>
  <c r="C256" i="27" s="1"/>
  <c r="B257" i="27"/>
  <c r="C251" i="28" l="1"/>
  <c r="A252" i="28"/>
  <c r="B255" i="28"/>
  <c r="A257" i="27"/>
  <c r="C257" i="27" s="1"/>
  <c r="B258" i="27"/>
  <c r="C252" i="28" l="1"/>
  <c r="A253" i="28"/>
  <c r="B256" i="28"/>
  <c r="B259" i="27"/>
  <c r="A258" i="27"/>
  <c r="C258" i="27" s="1"/>
  <c r="C253" i="28" l="1"/>
  <c r="A254" i="28"/>
  <c r="B257" i="28"/>
  <c r="A259" i="27"/>
  <c r="C259" i="27" s="1"/>
  <c r="B260" i="27"/>
  <c r="C254" i="28" l="1"/>
  <c r="A255" i="28"/>
  <c r="B258" i="28"/>
  <c r="A260" i="27"/>
  <c r="C260" i="27" s="1"/>
  <c r="B261" i="27"/>
  <c r="C255" i="28" l="1"/>
  <c r="A256" i="28"/>
  <c r="B259" i="28"/>
  <c r="A261" i="27"/>
  <c r="C261" i="27" s="1"/>
  <c r="B262" i="27"/>
  <c r="C256" i="28" l="1"/>
  <c r="A257" i="28"/>
  <c r="B260" i="28"/>
  <c r="B263" i="27"/>
  <c r="A262" i="27"/>
  <c r="C262" i="27" s="1"/>
  <c r="C257" i="28" l="1"/>
  <c r="A258" i="28"/>
  <c r="B261" i="28"/>
  <c r="A263" i="27"/>
  <c r="C263" i="27" s="1"/>
  <c r="B264" i="27"/>
  <c r="C258" i="28" l="1"/>
  <c r="A259" i="28"/>
  <c r="B262" i="28"/>
  <c r="A264" i="27"/>
  <c r="C264" i="27" s="1"/>
  <c r="B265" i="27"/>
  <c r="C259" i="28" l="1"/>
  <c r="A260" i="28"/>
  <c r="B263" i="28"/>
  <c r="A265" i="27"/>
  <c r="C265" i="27" s="1"/>
  <c r="B266" i="27"/>
  <c r="C260" i="28" l="1"/>
  <c r="A261" i="28"/>
  <c r="B264" i="28"/>
  <c r="B267" i="27"/>
  <c r="A266" i="27"/>
  <c r="C266" i="27" s="1"/>
  <c r="C261" i="28" l="1"/>
  <c r="A262" i="28"/>
  <c r="B265" i="28"/>
  <c r="A267" i="27"/>
  <c r="C267" i="27" s="1"/>
  <c r="B268" i="27"/>
  <c r="C262" i="28" l="1"/>
  <c r="A263" i="28"/>
  <c r="B266" i="28"/>
  <c r="A268" i="27"/>
  <c r="C268" i="27" s="1"/>
  <c r="B269" i="27"/>
  <c r="C263" i="28" l="1"/>
  <c r="A264" i="28"/>
  <c r="B267" i="28"/>
  <c r="A269" i="27"/>
  <c r="C269" i="27" s="1"/>
  <c r="B270" i="27"/>
  <c r="C264" i="28" l="1"/>
  <c r="A265" i="28"/>
  <c r="B268" i="28"/>
  <c r="B271" i="27"/>
  <c r="A270" i="27"/>
  <c r="C270" i="27" s="1"/>
  <c r="C265" i="28" l="1"/>
  <c r="A266" i="28"/>
  <c r="B269" i="28"/>
  <c r="A271" i="27"/>
  <c r="C271" i="27" s="1"/>
  <c r="B272" i="27"/>
  <c r="C266" i="28" l="1"/>
  <c r="A267" i="28"/>
  <c r="B270" i="28"/>
  <c r="A272" i="27"/>
  <c r="C272" i="27" s="1"/>
  <c r="B273" i="27"/>
  <c r="C267" i="28" l="1"/>
  <c r="A268" i="28"/>
  <c r="B271" i="28"/>
  <c r="A273" i="27"/>
  <c r="C273" i="27" s="1"/>
  <c r="B274" i="27"/>
  <c r="C268" i="28" l="1"/>
  <c r="A269" i="28"/>
  <c r="B272" i="28"/>
  <c r="B275" i="27"/>
  <c r="A274" i="27"/>
  <c r="C274" i="27" s="1"/>
  <c r="C269" i="28" l="1"/>
  <c r="A270" i="28"/>
  <c r="B273" i="28"/>
  <c r="A275" i="27"/>
  <c r="C275" i="27" s="1"/>
  <c r="B276" i="27"/>
  <c r="C270" i="28" l="1"/>
  <c r="A271" i="28"/>
  <c r="B274" i="28"/>
  <c r="A276" i="27"/>
  <c r="C276" i="27" s="1"/>
  <c r="B277" i="27"/>
  <c r="C271" i="28" l="1"/>
  <c r="A272" i="28"/>
  <c r="B275" i="28"/>
  <c r="A277" i="27"/>
  <c r="C277" i="27" s="1"/>
  <c r="B278" i="27"/>
  <c r="C272" i="28" l="1"/>
  <c r="A273" i="28"/>
  <c r="B276" i="28"/>
  <c r="B279" i="27"/>
  <c r="A278" i="27"/>
  <c r="C278" i="27" s="1"/>
  <c r="C273" i="28" l="1"/>
  <c r="A274" i="28"/>
  <c r="B277" i="28"/>
  <c r="A279" i="27"/>
  <c r="C279" i="27" s="1"/>
  <c r="B280" i="27"/>
  <c r="C274" i="28" l="1"/>
  <c r="A275" i="28"/>
  <c r="B278" i="28"/>
  <c r="A280" i="27"/>
  <c r="C280" i="27" s="1"/>
  <c r="B281" i="27"/>
  <c r="C275" i="28" l="1"/>
  <c r="A276" i="28"/>
  <c r="B279" i="28"/>
  <c r="A281" i="27"/>
  <c r="C281" i="27" s="1"/>
  <c r="B282" i="27"/>
  <c r="C276" i="28" l="1"/>
  <c r="A277" i="28"/>
  <c r="B280" i="28"/>
  <c r="B283" i="27"/>
  <c r="A282" i="27"/>
  <c r="C282" i="27" s="1"/>
  <c r="C277" i="28" l="1"/>
  <c r="A278" i="28"/>
  <c r="B281" i="28"/>
  <c r="A283" i="27"/>
  <c r="C283" i="27" s="1"/>
  <c r="B284" i="27"/>
  <c r="C278" i="28" l="1"/>
  <c r="A279" i="28"/>
  <c r="B282" i="28"/>
  <c r="A284" i="27"/>
  <c r="C284" i="27" s="1"/>
  <c r="B285" i="27"/>
  <c r="C279" i="28" l="1"/>
  <c r="A280" i="28"/>
  <c r="B283" i="28"/>
  <c r="A285" i="27"/>
  <c r="C285" i="27" s="1"/>
  <c r="B286" i="27"/>
  <c r="C280" i="28" l="1"/>
  <c r="A281" i="28"/>
  <c r="B284" i="28"/>
  <c r="B287" i="27"/>
  <c r="A286" i="27"/>
  <c r="C286" i="27" s="1"/>
  <c r="C281" i="28" l="1"/>
  <c r="A282" i="28"/>
  <c r="B285" i="28"/>
  <c r="A287" i="27"/>
  <c r="C287" i="27" s="1"/>
  <c r="B288" i="27"/>
  <c r="C282" i="28" l="1"/>
  <c r="A283" i="28"/>
  <c r="B286" i="28"/>
  <c r="A288" i="27"/>
  <c r="C288" i="27" s="1"/>
  <c r="B289" i="27"/>
  <c r="C283" i="28" l="1"/>
  <c r="A284" i="28"/>
  <c r="B287" i="28"/>
  <c r="A289" i="27"/>
  <c r="C289" i="27" s="1"/>
  <c r="B290" i="27"/>
  <c r="C284" i="28" l="1"/>
  <c r="A285" i="28"/>
  <c r="B288" i="28"/>
  <c r="B291" i="27"/>
  <c r="A290" i="27"/>
  <c r="C290" i="27" s="1"/>
  <c r="C285" i="28" l="1"/>
  <c r="A286" i="28"/>
  <c r="B289" i="28"/>
  <c r="A291" i="27"/>
  <c r="C291" i="27" s="1"/>
  <c r="B292" i="27"/>
  <c r="C286" i="28" l="1"/>
  <c r="A287" i="28"/>
  <c r="B290" i="28"/>
  <c r="A292" i="27"/>
  <c r="C292" i="27" s="1"/>
  <c r="B293" i="27"/>
  <c r="C287" i="28" l="1"/>
  <c r="A288" i="28"/>
  <c r="B291" i="28"/>
  <c r="A293" i="27"/>
  <c r="C293" i="27" s="1"/>
  <c r="B294" i="27"/>
  <c r="C288" i="28" l="1"/>
  <c r="A289" i="28"/>
  <c r="B292" i="28"/>
  <c r="B295" i="27"/>
  <c r="A294" i="27"/>
  <c r="C294" i="27" s="1"/>
  <c r="C289" i="28" l="1"/>
  <c r="A290" i="28"/>
  <c r="B293" i="28"/>
  <c r="A295" i="27"/>
  <c r="C295" i="27" s="1"/>
  <c r="B296" i="27"/>
  <c r="C290" i="28" l="1"/>
  <c r="A291" i="28"/>
  <c r="A296" i="27"/>
  <c r="C296" i="27" s="1"/>
  <c r="B297" i="27"/>
  <c r="C291" i="28" l="1"/>
  <c r="A292" i="28"/>
  <c r="A297" i="27"/>
  <c r="C297" i="27" s="1"/>
  <c r="B298" i="27"/>
  <c r="C292" i="28" l="1"/>
  <c r="Q19" i="28"/>
  <c r="Q18" i="28"/>
  <c r="AB17" i="28"/>
  <c r="A293" i="28"/>
  <c r="H9" i="28" s="1"/>
  <c r="AI8" i="28"/>
  <c r="AA7" i="28"/>
  <c r="AB9" i="28"/>
  <c r="AG10" i="28"/>
  <c r="E10" i="28"/>
  <c r="AC8" i="28"/>
  <c r="Q9" i="28"/>
  <c r="AH10" i="28"/>
  <c r="Z7" i="28"/>
  <c r="F9" i="28"/>
  <c r="L10" i="28"/>
  <c r="K10" i="28"/>
  <c r="X10" i="28"/>
  <c r="U7" i="28"/>
  <c r="L9" i="28"/>
  <c r="AC9" i="28"/>
  <c r="M8" i="28"/>
  <c r="G8" i="28"/>
  <c r="Y8" i="28"/>
  <c r="S8" i="28"/>
  <c r="N9" i="28"/>
  <c r="AB10" i="28"/>
  <c r="N8" i="28"/>
  <c r="AF8" i="28"/>
  <c r="Z9" i="28"/>
  <c r="K12" i="28"/>
  <c r="V11" i="28"/>
  <c r="I12" i="28"/>
  <c r="Q11" i="28"/>
  <c r="AG11" i="28"/>
  <c r="AD12" i="28"/>
  <c r="AC11" i="28"/>
  <c r="U12" i="28"/>
  <c r="G13" i="28"/>
  <c r="J10" i="28"/>
  <c r="AG12" i="28"/>
  <c r="G12" i="28"/>
  <c r="L11" i="28"/>
  <c r="N10" i="28"/>
  <c r="F12" i="28"/>
  <c r="AH11" i="28"/>
  <c r="W11" i="28"/>
  <c r="X13" i="28"/>
  <c r="I13" i="28"/>
  <c r="V13" i="28"/>
  <c r="J13" i="28"/>
  <c r="U13" i="28"/>
  <c r="N13" i="28"/>
  <c r="AE13" i="28"/>
  <c r="AH15" i="28"/>
  <c r="G15" i="28"/>
  <c r="AD13" i="28"/>
  <c r="L14" i="28"/>
  <c r="Q8" i="28"/>
  <c r="AH9" i="28"/>
  <c r="O10" i="28"/>
  <c r="AD7" i="28"/>
  <c r="K8" i="28"/>
  <c r="E9" i="28"/>
  <c r="AF11" i="28"/>
  <c r="Z11" i="28"/>
  <c r="V12" i="28"/>
  <c r="AA10" i="28"/>
  <c r="J12" i="28"/>
  <c r="P13" i="28"/>
  <c r="AD15" i="28"/>
  <c r="H15" i="28"/>
  <c r="AB14" i="28"/>
  <c r="M15" i="28"/>
  <c r="AI15" i="28"/>
  <c r="W15" i="28"/>
  <c r="V16" i="28"/>
  <c r="F17" i="28"/>
  <c r="W16" i="28"/>
  <c r="AH16" i="28"/>
  <c r="Y17" i="28"/>
  <c r="I16" i="28"/>
  <c r="AG17" i="28"/>
  <c r="AA17" i="28"/>
  <c r="P17" i="28"/>
  <c r="AD17" i="28"/>
  <c r="L18" i="28"/>
  <c r="W18" i="28"/>
  <c r="AF18" i="28"/>
  <c r="H19" i="28"/>
  <c r="E18" i="28"/>
  <c r="X18" i="28"/>
  <c r="AD20" i="28"/>
  <c r="AE19" i="28"/>
  <c r="Z18" i="28"/>
  <c r="I18" i="28"/>
  <c r="K19" i="28"/>
  <c r="AA20" i="28"/>
  <c r="W19" i="28"/>
  <c r="J19" i="28"/>
  <c r="M20" i="28"/>
  <c r="AI20" i="28"/>
  <c r="R20" i="28"/>
  <c r="AF21" i="28"/>
  <c r="AH21" i="28"/>
  <c r="M21" i="28"/>
  <c r="R21" i="28"/>
  <c r="AI21" i="28"/>
  <c r="J21" i="28"/>
  <c r="F21" i="28"/>
  <c r="AC22" i="28"/>
  <c r="L21" i="28"/>
  <c r="R22" i="28"/>
  <c r="P22" i="28"/>
  <c r="V22" i="28"/>
  <c r="AD22" i="28"/>
  <c r="E22" i="28"/>
  <c r="P24" i="28"/>
  <c r="N24" i="28"/>
  <c r="W24" i="28"/>
  <c r="Z23" i="28"/>
  <c r="I23" i="28"/>
  <c r="AI23" i="28"/>
  <c r="M23" i="28"/>
  <c r="AE22" i="28"/>
  <c r="N23" i="28"/>
  <c r="AB23" i="28"/>
  <c r="I22" i="28"/>
  <c r="AE24" i="28"/>
  <c r="V24" i="28"/>
  <c r="Q22" i="28"/>
  <c r="AF24" i="28"/>
  <c r="AB24" i="28"/>
  <c r="E25" i="28"/>
  <c r="AD25" i="28"/>
  <c r="AI24" i="28"/>
  <c r="S24" i="28"/>
  <c r="AC24" i="28"/>
  <c r="AH25" i="28"/>
  <c r="AB27" i="28"/>
  <c r="S10" i="28"/>
  <c r="G10" i="28"/>
  <c r="W7" i="28"/>
  <c r="U10" i="28"/>
  <c r="AB7" i="28"/>
  <c r="W8" i="28"/>
  <c r="S12" i="28"/>
  <c r="AF12" i="28"/>
  <c r="I11" i="28"/>
  <c r="AI12" i="28"/>
  <c r="AB13" i="28"/>
  <c r="K13" i="28"/>
  <c r="H14" i="28"/>
  <c r="F14" i="28"/>
  <c r="W14" i="28"/>
  <c r="Y15" i="28"/>
  <c r="V14" i="28"/>
  <c r="P15" i="28"/>
  <c r="G17" i="28"/>
  <c r="K16" i="28"/>
  <c r="AC16" i="28"/>
  <c r="E16" i="28"/>
  <c r="H16" i="28"/>
  <c r="AA16" i="28"/>
  <c r="N17" i="28"/>
  <c r="S16" i="28"/>
  <c r="J17" i="28"/>
  <c r="Y18" i="28"/>
  <c r="E19" i="28"/>
  <c r="S18" i="28"/>
  <c r="N18" i="28"/>
  <c r="X17" i="28"/>
  <c r="M18" i="28"/>
  <c r="AF20" i="28"/>
  <c r="G20" i="28"/>
  <c r="Y20" i="28"/>
  <c r="AA19" i="28"/>
  <c r="AB20" i="28"/>
  <c r="O20" i="28"/>
  <c r="W20" i="28"/>
  <c r="AE20" i="28"/>
  <c r="F18" i="28"/>
  <c r="U20" i="28"/>
  <c r="F19" i="28"/>
  <c r="J20" i="28"/>
  <c r="AF19" i="28"/>
  <c r="X21" i="28"/>
  <c r="Z19" i="28"/>
  <c r="N21" i="28"/>
  <c r="AD21" i="28"/>
  <c r="P21" i="28"/>
  <c r="H22" i="28"/>
  <c r="AG22" i="28"/>
  <c r="K21" i="28"/>
  <c r="Z21" i="28"/>
  <c r="O22" i="28"/>
  <c r="AI22" i="28"/>
  <c r="Z22" i="28"/>
  <c r="AH22" i="28"/>
  <c r="U23" i="28"/>
  <c r="S23" i="28"/>
  <c r="K23" i="28"/>
  <c r="Z24" i="28"/>
  <c r="F23" i="28"/>
  <c r="E23" i="28"/>
  <c r="P23" i="28"/>
  <c r="AF23" i="28"/>
  <c r="G24" i="28"/>
  <c r="N22" i="28"/>
  <c r="Q23" i="28"/>
  <c r="G22" i="28"/>
  <c r="I24" i="28"/>
  <c r="O24" i="28"/>
  <c r="L24" i="28"/>
  <c r="H24" i="28"/>
  <c r="I25" i="28"/>
  <c r="H25" i="28"/>
  <c r="AG25" i="28"/>
  <c r="F25" i="28"/>
  <c r="AA25" i="28"/>
  <c r="M25" i="28"/>
  <c r="K27" i="28"/>
  <c r="U26" i="28"/>
  <c r="AE7" i="28"/>
  <c r="AD10" i="28"/>
  <c r="O9" i="28"/>
  <c r="AG8" i="28"/>
  <c r="Y7" i="28"/>
  <c r="Z10" i="28"/>
  <c r="AF9" i="28"/>
  <c r="AF13" i="28"/>
  <c r="AB12" i="28"/>
  <c r="M13" i="28"/>
  <c r="AF10" i="28"/>
  <c r="X14" i="28"/>
  <c r="O14" i="28"/>
  <c r="Y14" i="28"/>
  <c r="U15" i="28"/>
  <c r="AE15" i="28"/>
  <c r="I14" i="28"/>
  <c r="S15" i="28"/>
  <c r="AA14" i="28"/>
  <c r="AE16" i="28"/>
  <c r="Z16" i="28"/>
  <c r="AB16" i="28"/>
  <c r="AE17" i="28"/>
  <c r="E17" i="28"/>
  <c r="K17" i="28"/>
  <c r="R17" i="28"/>
  <c r="AH17" i="28"/>
  <c r="O18" i="28"/>
  <c r="AI17" i="28"/>
  <c r="S19" i="28"/>
  <c r="AC18" i="28"/>
  <c r="O19" i="28"/>
  <c r="X19" i="28"/>
  <c r="AC19" i="28"/>
  <c r="AG18" i="28"/>
  <c r="N19" i="28"/>
  <c r="N20" i="28"/>
  <c r="S20" i="28"/>
  <c r="Y19" i="28"/>
  <c r="Q20" i="28"/>
  <c r="AD18" i="28"/>
  <c r="AI19" i="28"/>
  <c r="P20" i="28"/>
  <c r="J18" i="28"/>
  <c r="L20" i="28"/>
  <c r="AG19" i="28"/>
  <c r="AG20" i="28"/>
  <c r="Z20" i="28"/>
  <c r="AH20" i="28"/>
  <c r="V20" i="28"/>
  <c r="AG21" i="28"/>
  <c r="S21" i="28"/>
  <c r="J22" i="28"/>
  <c r="AA21" i="28"/>
  <c r="Q21" i="28"/>
  <c r="AB21" i="28"/>
  <c r="W22" i="28"/>
  <c r="AF22" i="28"/>
  <c r="AC21" i="28"/>
  <c r="U21" i="28"/>
  <c r="V23" i="28"/>
  <c r="L22" i="28"/>
  <c r="AA22" i="28"/>
  <c r="AG23" i="28"/>
  <c r="M22" i="28"/>
  <c r="X23" i="28"/>
  <c r="AH24" i="28"/>
  <c r="U22" i="28"/>
  <c r="Q24" i="28"/>
  <c r="G23" i="28"/>
  <c r="AE23" i="28"/>
  <c r="E24" i="28"/>
  <c r="AA23" i="28"/>
  <c r="U24" i="28"/>
  <c r="Y22" i="28"/>
  <c r="Y23" i="28"/>
  <c r="Q25" i="28"/>
  <c r="S25" i="28"/>
  <c r="Z25" i="28"/>
  <c r="K24" i="28"/>
  <c r="R25" i="28"/>
  <c r="G25" i="28"/>
  <c r="O25" i="28"/>
  <c r="AB26" i="28"/>
  <c r="AG24" i="28"/>
  <c r="V9" i="28"/>
  <c r="AA8" i="28"/>
  <c r="R12" i="28"/>
  <c r="V15" i="28"/>
  <c r="AE14" i="28"/>
  <c r="AF17" i="28"/>
  <c r="AA18" i="28"/>
  <c r="I19" i="28"/>
  <c r="L19" i="28"/>
  <c r="G19" i="28"/>
  <c r="K20" i="28"/>
  <c r="V21" i="28"/>
  <c r="H21" i="28"/>
  <c r="S22" i="28"/>
  <c r="E21" i="28"/>
  <c r="R23" i="28"/>
  <c r="J23" i="28"/>
  <c r="AC23" i="28"/>
  <c r="AB22" i="28"/>
  <c r="Y25" i="28"/>
  <c r="V25" i="28"/>
  <c r="AB25" i="28"/>
  <c r="J25" i="28"/>
  <c r="AF27" i="28"/>
  <c r="L26" i="28"/>
  <c r="AG26" i="28"/>
  <c r="I26" i="28"/>
  <c r="I27" i="28"/>
  <c r="J27" i="28"/>
  <c r="AA26" i="28"/>
  <c r="AI27" i="28"/>
  <c r="O26" i="28"/>
  <c r="N26" i="28"/>
  <c r="H27" i="28"/>
  <c r="P27" i="28"/>
  <c r="S26" i="28"/>
  <c r="E27" i="28"/>
  <c r="AG27" i="28"/>
  <c r="AH27" i="28"/>
  <c r="H26" i="28"/>
  <c r="M28" i="28"/>
  <c r="AA28" i="28"/>
  <c r="X28" i="28"/>
  <c r="H28" i="28"/>
  <c r="G27" i="28"/>
  <c r="W28" i="28"/>
  <c r="S28" i="28"/>
  <c r="AI26" i="28"/>
  <c r="O27" i="28"/>
  <c r="R27" i="28"/>
  <c r="M26" i="28"/>
  <c r="J28" i="28"/>
  <c r="AB28" i="28"/>
  <c r="AE11" i="28"/>
  <c r="G16" i="28"/>
  <c r="AH18" i="28"/>
  <c r="AC20" i="28"/>
  <c r="R24" i="28"/>
  <c r="L23" i="28"/>
  <c r="P25" i="28"/>
  <c r="AC25" i="28"/>
  <c r="AI28" i="28"/>
  <c r="AH26" i="28"/>
  <c r="E28" i="28"/>
  <c r="N28" i="28"/>
  <c r="I28" i="28"/>
  <c r="V28" i="28"/>
  <c r="R28" i="28"/>
  <c r="AB8" i="28"/>
  <c r="AI7" i="28"/>
  <c r="L13" i="28"/>
  <c r="U14" i="28"/>
  <c r="R16" i="28"/>
  <c r="AD19" i="28"/>
  <c r="E20" i="28"/>
  <c r="P18" i="28"/>
  <c r="R19" i="28"/>
  <c r="X20" i="28"/>
  <c r="H20" i="28"/>
  <c r="O21" i="28"/>
  <c r="I21" i="28"/>
  <c r="X22" i="28"/>
  <c r="X25" i="28"/>
  <c r="W23" i="28"/>
  <c r="O23" i="28"/>
  <c r="AD23" i="28"/>
  <c r="J24" i="28"/>
  <c r="K25" i="28"/>
  <c r="G26" i="28"/>
  <c r="W27" i="28"/>
  <c r="W25" i="28"/>
  <c r="AD27" i="28"/>
  <c r="P26" i="28"/>
  <c r="AC27" i="28"/>
  <c r="Z26" i="28"/>
  <c r="E26" i="28"/>
  <c r="V26" i="28"/>
  <c r="U27" i="28"/>
  <c r="N27" i="28"/>
  <c r="AA27" i="28"/>
  <c r="O28" i="28"/>
  <c r="K26" i="28"/>
  <c r="AC26" i="28"/>
  <c r="R26" i="28"/>
  <c r="Z27" i="28"/>
  <c r="AE28" i="28"/>
  <c r="AG28" i="28"/>
  <c r="Y28" i="28"/>
  <c r="F28" i="28"/>
  <c r="AF26" i="28"/>
  <c r="M27" i="28"/>
  <c r="AC28" i="28"/>
  <c r="AE27" i="28"/>
  <c r="AH28" i="28"/>
  <c r="G28" i="28"/>
  <c r="AD9" i="28"/>
  <c r="AG14" i="28"/>
  <c r="R18" i="28"/>
  <c r="Y21" i="28"/>
  <c r="W21" i="28"/>
  <c r="X24" i="28"/>
  <c r="AE25" i="28"/>
  <c r="AF25" i="28"/>
  <c r="L27" i="28"/>
  <c r="J26" i="28"/>
  <c r="Q26" i="28"/>
  <c r="AD28" i="28"/>
  <c r="AE26" i="28"/>
  <c r="L28" i="28"/>
  <c r="AG7" i="28"/>
  <c r="H8" i="28"/>
  <c r="S11" i="28"/>
  <c r="K14" i="28"/>
  <c r="J14" i="28"/>
  <c r="L16" i="28"/>
  <c r="M17" i="28"/>
  <c r="V18" i="28"/>
  <c r="G18" i="28"/>
  <c r="F20" i="28"/>
  <c r="H18" i="28"/>
  <c r="I20" i="28"/>
  <c r="AE21" i="28"/>
  <c r="AD24" i="28"/>
  <c r="K22" i="28"/>
  <c r="H23" i="28"/>
  <c r="F22" i="28"/>
  <c r="AH23" i="28"/>
  <c r="Y24" i="28"/>
  <c r="U25" i="28"/>
  <c r="AI25" i="28"/>
  <c r="M24" i="28"/>
  <c r="Y27" i="28"/>
  <c r="F24" i="28"/>
  <c r="N25" i="28"/>
  <c r="W26" i="28"/>
  <c r="Y26" i="28"/>
  <c r="Q27" i="28"/>
  <c r="V27" i="28"/>
  <c r="Q28" i="28"/>
  <c r="X26" i="28"/>
  <c r="S27" i="28"/>
  <c r="K28" i="28"/>
  <c r="AE8" i="28"/>
  <c r="Q16" i="28"/>
  <c r="U17" i="28"/>
  <c r="AH19" i="28"/>
  <c r="P19" i="28"/>
  <c r="G21" i="28"/>
  <c r="AA24" i="28"/>
  <c r="L25" i="28"/>
  <c r="F26" i="28"/>
  <c r="F27" i="28"/>
  <c r="X27" i="28"/>
  <c r="Z28" i="28"/>
  <c r="U28" i="28"/>
  <c r="AD26" i="28"/>
  <c r="P28" i="28"/>
  <c r="AF28" i="28"/>
  <c r="A298" i="27"/>
  <c r="O17" i="28" l="1"/>
  <c r="X15" i="28"/>
  <c r="AD14" i="28"/>
  <c r="AG15" i="28"/>
  <c r="Q15" i="28"/>
  <c r="R13" i="28"/>
  <c r="Z12" i="28"/>
  <c r="V7" i="28"/>
  <c r="X8" i="28"/>
  <c r="J16" i="28"/>
  <c r="Q14" i="28"/>
  <c r="P12" i="28"/>
  <c r="Q12" i="28"/>
  <c r="AC7" i="28"/>
  <c r="AE18" i="28"/>
  <c r="Y16" i="28"/>
  <c r="J15" i="28"/>
  <c r="AC14" i="28"/>
  <c r="AA13" i="28"/>
  <c r="W12" i="28"/>
  <c r="L12" i="28"/>
  <c r="P8" i="28"/>
  <c r="I8" i="28"/>
  <c r="AG16" i="28"/>
  <c r="Z14" i="28"/>
  <c r="AH12" i="28"/>
  <c r="N12" i="28"/>
  <c r="J8" i="28"/>
  <c r="M19" i="28"/>
  <c r="AI16" i="28"/>
  <c r="P14" i="28"/>
  <c r="R14" i="28"/>
  <c r="O13" i="28"/>
  <c r="M12" i="28"/>
  <c r="AE12" i="28"/>
  <c r="Y9" i="28"/>
  <c r="AB19" i="28"/>
  <c r="AC15" i="28"/>
  <c r="Q13" i="28"/>
  <c r="U11" i="28"/>
  <c r="R10" i="28"/>
  <c r="AG9" i="28"/>
  <c r="H17" i="28"/>
  <c r="N16" i="28"/>
  <c r="U16" i="28"/>
  <c r="AD16" i="28"/>
  <c r="AB15" i="28"/>
  <c r="S14" i="28"/>
  <c r="O12" i="28"/>
  <c r="V10" i="28"/>
  <c r="R8" i="28"/>
  <c r="W17" i="28"/>
  <c r="K15" i="28"/>
  <c r="O15" i="28"/>
  <c r="O11" i="28"/>
  <c r="AC10" i="28"/>
  <c r="F15" i="28"/>
  <c r="W13" i="28"/>
  <c r="S13" i="28"/>
  <c r="J11" i="28"/>
  <c r="AB11" i="28"/>
  <c r="F11" i="28"/>
  <c r="AI11" i="28"/>
  <c r="X9" i="28"/>
  <c r="K9" i="28"/>
  <c r="V8" i="28"/>
  <c r="X7" i="28"/>
  <c r="W9" i="28"/>
  <c r="I10" i="28"/>
  <c r="AH8" i="28"/>
  <c r="V19" i="28"/>
  <c r="AB18" i="28"/>
  <c r="U19" i="28"/>
  <c r="X16" i="28"/>
  <c r="E15" i="28"/>
  <c r="AA15" i="28"/>
  <c r="R15" i="28"/>
  <c r="L15" i="28"/>
  <c r="Y12" i="28"/>
  <c r="Z13" i="28"/>
  <c r="K11" i="28"/>
  <c r="AI13" i="28"/>
  <c r="R11" i="28"/>
  <c r="AD11" i="28"/>
  <c r="Y11" i="28"/>
  <c r="F10" i="28"/>
  <c r="M10" i="28"/>
  <c r="AA9" i="28"/>
  <c r="F8" i="28"/>
  <c r="O8" i="28"/>
  <c r="C293" i="28"/>
  <c r="J7" i="28"/>
  <c r="O7" i="28"/>
  <c r="S7" i="28"/>
  <c r="N7" i="28"/>
  <c r="P7" i="28"/>
  <c r="G7" i="28"/>
  <c r="F7" i="28"/>
  <c r="M7" i="28"/>
  <c r="Q7" i="28"/>
  <c r="L7" i="28"/>
  <c r="E7" i="28"/>
  <c r="K7" i="28"/>
  <c r="I7" i="28"/>
  <c r="R7" i="28"/>
  <c r="H7" i="28"/>
  <c r="V17" i="28"/>
  <c r="I17" i="28"/>
  <c r="P16" i="28"/>
  <c r="M16" i="28"/>
  <c r="N15" i="28"/>
  <c r="M14" i="28"/>
  <c r="AI14" i="28"/>
  <c r="AC13" i="28"/>
  <c r="Y13" i="28"/>
  <c r="E12" i="28"/>
  <c r="M11" i="28"/>
  <c r="X12" i="28"/>
  <c r="X11" i="28"/>
  <c r="AD8" i="28"/>
  <c r="I9" i="28"/>
  <c r="M9" i="28"/>
  <c r="H10" i="28"/>
  <c r="S9" i="28"/>
  <c r="E8" i="28"/>
  <c r="K18" i="28"/>
  <c r="AI18" i="28"/>
  <c r="S17" i="28"/>
  <c r="AF16" i="28"/>
  <c r="F16" i="28"/>
  <c r="Z15" i="28"/>
  <c r="AH14" i="28"/>
  <c r="AF15" i="28"/>
  <c r="E14" i="28"/>
  <c r="AH13" i="28"/>
  <c r="E13" i="28"/>
  <c r="AH7" i="28"/>
  <c r="E11" i="28"/>
  <c r="W10" i="28"/>
  <c r="G11" i="28"/>
  <c r="AE9" i="28"/>
  <c r="P9" i="28"/>
  <c r="L8" i="28"/>
  <c r="Q10" i="28"/>
  <c r="U8" i="28"/>
  <c r="R9" i="28"/>
  <c r="AF7" i="28"/>
  <c r="AG13" i="28"/>
  <c r="AC12" i="28"/>
  <c r="AA11" i="28"/>
  <c r="AA12" i="28"/>
  <c r="P11" i="28"/>
  <c r="G9" i="28"/>
  <c r="AE10" i="28"/>
  <c r="U9" i="28"/>
  <c r="U18" i="28"/>
  <c r="L17" i="28"/>
  <c r="Q17" i="28"/>
  <c r="Z17" i="28"/>
  <c r="O16" i="28"/>
  <c r="AC17" i="28"/>
  <c r="I15" i="28"/>
  <c r="AF14" i="28"/>
  <c r="F13" i="28"/>
  <c r="N14" i="28"/>
  <c r="G14" i="28"/>
  <c r="H11" i="28"/>
  <c r="H12" i="28"/>
  <c r="N11" i="28"/>
  <c r="H13" i="28"/>
  <c r="Y10" i="28"/>
  <c r="P10" i="28"/>
  <c r="Z8" i="28"/>
  <c r="AI9" i="28"/>
  <c r="AI10" i="28"/>
  <c r="J9" i="28"/>
  <c r="C298" i="27"/>
  <c r="O9" i="27"/>
  <c r="V7" i="27"/>
  <c r="N7" i="27"/>
  <c r="L7" i="27"/>
  <c r="Y9" i="27"/>
  <c r="K8" i="27"/>
  <c r="M9" i="27"/>
  <c r="V9" i="27"/>
  <c r="T7" i="27"/>
  <c r="X8" i="27"/>
  <c r="Z7" i="27"/>
  <c r="Q7" i="27"/>
  <c r="S8" i="27"/>
  <c r="T9" i="27"/>
  <c r="L8" i="27"/>
  <c r="Z9" i="27"/>
  <c r="R9" i="27"/>
  <c r="S9" i="27"/>
  <c r="F9" i="27"/>
  <c r="J8" i="27"/>
  <c r="R7" i="27"/>
  <c r="G8" i="27"/>
  <c r="Z8" i="27"/>
  <c r="L9" i="27"/>
  <c r="M8" i="27"/>
  <c r="I7" i="27"/>
  <c r="W7" i="27"/>
  <c r="M11" i="27"/>
  <c r="G7" i="27"/>
  <c r="X9" i="27"/>
  <c r="I9" i="27"/>
  <c r="AA9" i="27"/>
  <c r="AA7" i="27"/>
  <c r="G9" i="27"/>
  <c r="K9" i="27"/>
  <c r="J9" i="27"/>
  <c r="T10" i="27"/>
  <c r="Q9" i="27"/>
  <c r="W9" i="27"/>
  <c r="V8" i="27"/>
  <c r="J12" i="27"/>
  <c r="E9" i="27"/>
  <c r="H8" i="27"/>
  <c r="N9" i="27"/>
  <c r="U9" i="27"/>
  <c r="O8" i="27"/>
  <c r="AA8" i="27"/>
  <c r="H9" i="27"/>
  <c r="U8" i="27"/>
  <c r="X7" i="27"/>
  <c r="J7" i="27"/>
  <c r="J10" i="27"/>
  <c r="M7" i="27"/>
  <c r="W10" i="27"/>
  <c r="F7" i="27"/>
  <c r="Q10" i="27"/>
  <c r="O10" i="27"/>
  <c r="Z13" i="27"/>
  <c r="S10" i="27"/>
  <c r="R8" i="27"/>
  <c r="W8" i="27"/>
  <c r="T8" i="27"/>
  <c r="I8" i="27"/>
  <c r="N8" i="27"/>
  <c r="E7" i="27"/>
  <c r="H7" i="27"/>
  <c r="I12" i="27"/>
  <c r="Q8" i="27"/>
  <c r="S7" i="27"/>
  <c r="X10" i="27"/>
  <c r="I10" i="27"/>
  <c r="F10" i="27"/>
  <c r="M10" i="27"/>
  <c r="K7" i="27"/>
  <c r="H10" i="27"/>
  <c r="Y10" i="27"/>
  <c r="R14" i="27"/>
  <c r="AA10" i="27"/>
  <c r="K10" i="27"/>
  <c r="F8" i="27"/>
  <c r="Y8" i="27"/>
  <c r="E8" i="27"/>
  <c r="O7" i="27"/>
  <c r="R10" i="27"/>
  <c r="U7" i="27"/>
  <c r="Y7" i="27"/>
  <c r="L10" i="27"/>
  <c r="V10" i="27"/>
  <c r="I11" i="27"/>
  <c r="O12" i="27"/>
  <c r="L11" i="27"/>
  <c r="H13" i="27"/>
  <c r="G10" i="27"/>
  <c r="S11" i="27"/>
  <c r="L12" i="27"/>
  <c r="W12" i="27"/>
  <c r="T11" i="27"/>
  <c r="X12" i="27"/>
  <c r="H11" i="27"/>
  <c r="U10" i="27"/>
  <c r="U11" i="27"/>
  <c r="S12" i="27"/>
  <c r="J14" i="27"/>
  <c r="G12" i="27"/>
  <c r="W11" i="27"/>
  <c r="L13" i="27"/>
  <c r="F11" i="27"/>
  <c r="E12" i="27"/>
  <c r="AA11" i="27"/>
  <c r="V11" i="27"/>
  <c r="E11" i="27"/>
  <c r="X11" i="27"/>
  <c r="E10" i="27"/>
  <c r="Z10" i="27"/>
  <c r="J11" i="27"/>
  <c r="F12" i="27"/>
  <c r="Y11" i="27"/>
  <c r="T13" i="27"/>
  <c r="Z11" i="27"/>
  <c r="K13" i="27"/>
  <c r="N12" i="27"/>
  <c r="H12" i="27"/>
  <c r="AA12" i="27"/>
  <c r="Q11" i="27"/>
  <c r="W13" i="27"/>
  <c r="K12" i="27"/>
  <c r="R12" i="27"/>
  <c r="O11" i="27"/>
  <c r="N11" i="27"/>
  <c r="G11" i="27"/>
  <c r="V12" i="27"/>
  <c r="N10" i="27"/>
  <c r="R11" i="27"/>
  <c r="K11" i="27"/>
  <c r="Y12" i="27"/>
  <c r="M12" i="27"/>
  <c r="T12" i="27"/>
  <c r="H14" i="27"/>
  <c r="N14" i="27"/>
  <c r="M13" i="27"/>
  <c r="AA13" i="27"/>
  <c r="Y14" i="27"/>
  <c r="X13" i="27"/>
  <c r="I14" i="27"/>
  <c r="L14" i="27"/>
  <c r="AA14" i="27"/>
  <c r="G13" i="27"/>
  <c r="V14" i="27"/>
  <c r="J13" i="27"/>
  <c r="O13" i="27"/>
  <c r="Z14" i="27"/>
  <c r="F13" i="27"/>
  <c r="Q13" i="27"/>
  <c r="G14" i="27"/>
  <c r="Q17" i="27"/>
  <c r="Q14" i="27"/>
  <c r="U12" i="27"/>
  <c r="S14" i="27"/>
  <c r="F14" i="27"/>
  <c r="N13" i="27"/>
  <c r="Q12" i="27"/>
  <c r="W15" i="27"/>
  <c r="S13" i="27"/>
  <c r="O14" i="27"/>
  <c r="I13" i="27"/>
  <c r="T14" i="27"/>
  <c r="Y13" i="27"/>
  <c r="R13" i="27"/>
  <c r="V13" i="27"/>
  <c r="Z12" i="27"/>
  <c r="U13" i="27"/>
  <c r="K14" i="27"/>
  <c r="E13" i="27"/>
  <c r="X14" i="27"/>
  <c r="V16" i="27"/>
  <c r="M14" i="27"/>
  <c r="N15" i="27"/>
  <c r="O15" i="27"/>
  <c r="R15" i="27"/>
  <c r="E15" i="27"/>
  <c r="Q15" i="27"/>
  <c r="I15" i="27"/>
  <c r="H16" i="27"/>
  <c r="L15" i="27"/>
  <c r="W14" i="27"/>
  <c r="X15" i="27"/>
  <c r="S17" i="27"/>
  <c r="U14" i="27"/>
  <c r="Q16" i="27"/>
  <c r="L16" i="27"/>
  <c r="Z15" i="27"/>
  <c r="V15" i="27"/>
  <c r="Z16" i="27"/>
  <c r="O16" i="27"/>
  <c r="O17" i="27"/>
  <c r="Y15" i="27"/>
  <c r="H15" i="27"/>
  <c r="G15" i="27"/>
  <c r="S16" i="27"/>
  <c r="M15" i="27"/>
  <c r="X16" i="27"/>
  <c r="S15" i="27"/>
  <c r="AA15" i="27"/>
  <c r="I17" i="27"/>
  <c r="R17" i="27"/>
  <c r="G16" i="27"/>
  <c r="E17" i="27"/>
  <c r="R16" i="27"/>
  <c r="E14" i="27"/>
  <c r="T15" i="27"/>
  <c r="G17" i="27"/>
  <c r="Y16" i="27"/>
  <c r="U15" i="27"/>
  <c r="F15" i="27"/>
  <c r="J15" i="27"/>
  <c r="M16" i="27"/>
  <c r="Z17" i="27"/>
  <c r="N16" i="27"/>
  <c r="L17" i="27"/>
  <c r="J16" i="27"/>
  <c r="AA16" i="27"/>
  <c r="K15" i="27"/>
  <c r="H17" i="27"/>
  <c r="N17" i="27"/>
  <c r="K17" i="27"/>
  <c r="T17" i="27"/>
  <c r="F17" i="27"/>
  <c r="AA17" i="27"/>
  <c r="U16" i="27"/>
  <c r="I16" i="27"/>
  <c r="W18" i="27"/>
  <c r="K16" i="27"/>
  <c r="F16" i="27"/>
  <c r="E18" i="27"/>
  <c r="F18" i="27"/>
  <c r="T16" i="27"/>
  <c r="Y17" i="27"/>
  <c r="J18" i="27"/>
  <c r="Z18" i="27"/>
  <c r="R18" i="27"/>
  <c r="E16" i="27"/>
  <c r="AA18" i="27"/>
  <c r="W16" i="27"/>
  <c r="N18" i="27"/>
  <c r="X17" i="27"/>
  <c r="U17" i="27"/>
  <c r="M17" i="27"/>
  <c r="W17" i="27"/>
  <c r="J17" i="27"/>
  <c r="S18" i="27"/>
  <c r="V17" i="27"/>
  <c r="K18" i="27"/>
  <c r="T20" i="27"/>
  <c r="E19" i="27"/>
  <c r="G18" i="27"/>
  <c r="H20" i="27"/>
  <c r="U18" i="27"/>
  <c r="S19" i="27"/>
  <c r="L18" i="27"/>
  <c r="H19" i="27"/>
  <c r="Y18" i="27"/>
  <c r="M20" i="27"/>
  <c r="AA20" i="27"/>
  <c r="Q18" i="27"/>
  <c r="J20" i="27"/>
  <c r="X18" i="27"/>
  <c r="L20" i="27"/>
  <c r="O19" i="27"/>
  <c r="W20" i="27"/>
  <c r="R20" i="27"/>
  <c r="Q20" i="27"/>
  <c r="I18" i="27"/>
  <c r="T18" i="27"/>
  <c r="M19" i="27"/>
  <c r="T19" i="27"/>
  <c r="F20" i="27"/>
  <c r="V18" i="27"/>
  <c r="H18" i="27"/>
  <c r="Z19" i="27"/>
  <c r="K19" i="27"/>
  <c r="O18" i="27"/>
  <c r="K21" i="27"/>
  <c r="AA19" i="27"/>
  <c r="X20" i="27"/>
  <c r="N20" i="27"/>
  <c r="S20" i="27"/>
  <c r="W19" i="27"/>
  <c r="E20" i="27"/>
  <c r="G19" i="27"/>
  <c r="M18" i="27"/>
  <c r="U20" i="27"/>
  <c r="Y20" i="27"/>
  <c r="Y21" i="27"/>
  <c r="H21" i="27"/>
  <c r="Z20" i="27"/>
  <c r="F19" i="27"/>
  <c r="L19" i="27"/>
  <c r="G20" i="27"/>
  <c r="N21" i="27"/>
  <c r="Y19" i="27"/>
  <c r="I21" i="27"/>
  <c r="N19" i="27"/>
  <c r="F21" i="27"/>
  <c r="I20" i="27"/>
  <c r="V19" i="27"/>
  <c r="O20" i="27"/>
  <c r="E21" i="27"/>
  <c r="Q19" i="27"/>
  <c r="R19" i="27"/>
  <c r="X19" i="27"/>
  <c r="L21" i="27"/>
  <c r="J19" i="27"/>
  <c r="X22" i="27"/>
  <c r="H22" i="27"/>
  <c r="J21" i="27"/>
  <c r="Z21" i="27"/>
  <c r="W21" i="27"/>
  <c r="Z22" i="27"/>
  <c r="M22" i="27"/>
  <c r="E22" i="27"/>
  <c r="K20" i="27"/>
  <c r="U19" i="27"/>
  <c r="S21" i="27"/>
  <c r="Q21" i="27"/>
  <c r="S22" i="27"/>
  <c r="G21" i="27"/>
  <c r="I19" i="27"/>
  <c r="J22" i="27"/>
  <c r="M23" i="27"/>
  <c r="Q23" i="27"/>
  <c r="M21" i="27"/>
  <c r="AA21" i="27"/>
  <c r="T22" i="27"/>
  <c r="T21" i="27"/>
  <c r="O22" i="27"/>
  <c r="K23" i="27"/>
  <c r="U21" i="27"/>
  <c r="O21" i="27"/>
  <c r="V20" i="27"/>
  <c r="R22" i="27"/>
  <c r="W22" i="27"/>
  <c r="I22" i="27"/>
  <c r="Q22" i="27"/>
  <c r="AA25" i="27"/>
  <c r="Y23" i="27"/>
  <c r="V22" i="27"/>
  <c r="Z23" i="27"/>
  <c r="U22" i="27"/>
  <c r="O23" i="27"/>
  <c r="X23" i="27"/>
  <c r="H23" i="27"/>
  <c r="V21" i="27"/>
  <c r="I23" i="27"/>
  <c r="AA22" i="27"/>
  <c r="G22" i="27"/>
  <c r="M24" i="27"/>
  <c r="K22" i="27"/>
  <c r="X21" i="27"/>
  <c r="AA23" i="27"/>
  <c r="V24" i="27"/>
  <c r="F23" i="27"/>
  <c r="Q24" i="27"/>
  <c r="R24" i="27"/>
  <c r="L23" i="27"/>
  <c r="L22" i="27"/>
  <c r="F22" i="27"/>
  <c r="H24" i="27"/>
  <c r="I24" i="27"/>
  <c r="N24" i="27"/>
  <c r="X24" i="27"/>
  <c r="N23" i="27"/>
  <c r="R21" i="27"/>
  <c r="O24" i="27"/>
  <c r="L25" i="27"/>
  <c r="G23" i="27"/>
  <c r="AA24" i="27"/>
  <c r="K24" i="27"/>
  <c r="J23" i="27"/>
  <c r="Y22" i="27"/>
  <c r="S23" i="27"/>
  <c r="E25" i="27"/>
  <c r="V23" i="27"/>
  <c r="N22" i="27"/>
  <c r="U23" i="27"/>
  <c r="R23" i="27"/>
  <c r="G26" i="27"/>
  <c r="G24" i="27"/>
  <c r="M25" i="27"/>
  <c r="E23" i="27"/>
  <c r="U27" i="27"/>
  <c r="U24" i="27"/>
  <c r="I25" i="27"/>
  <c r="F26" i="27"/>
  <c r="S24" i="27"/>
  <c r="W23" i="27"/>
  <c r="U26" i="27"/>
  <c r="Y24" i="27"/>
  <c r="W24" i="27"/>
  <c r="J25" i="27"/>
  <c r="F25" i="27"/>
  <c r="F24" i="27"/>
  <c r="T26" i="27"/>
  <c r="J24" i="27"/>
  <c r="T23" i="27"/>
  <c r="R26" i="27"/>
  <c r="Y25" i="27"/>
  <c r="Q27" i="27"/>
  <c r="U25" i="27"/>
  <c r="Z25" i="27"/>
  <c r="L24" i="27"/>
  <c r="S27" i="27"/>
  <c r="G25" i="27"/>
  <c r="E24" i="27"/>
  <c r="T25" i="27"/>
  <c r="Z24" i="27"/>
  <c r="I26" i="27"/>
  <c r="S25" i="27"/>
  <c r="T24" i="27"/>
  <c r="S26" i="27"/>
  <c r="Z26" i="27"/>
  <c r="V25" i="27"/>
  <c r="X25" i="27"/>
  <c r="O25" i="27"/>
  <c r="N25" i="27"/>
  <c r="H25" i="27"/>
  <c r="Z27" i="27"/>
  <c r="R25" i="27"/>
  <c r="O26" i="27"/>
  <c r="K25" i="27"/>
  <c r="G27" i="27"/>
  <c r="M26" i="27"/>
  <c r="W26" i="27"/>
  <c r="R27" i="27"/>
  <c r="K27" i="27"/>
  <c r="X28" i="27"/>
  <c r="W28" i="27"/>
  <c r="T27" i="27"/>
  <c r="H26" i="27"/>
  <c r="F28" i="27"/>
  <c r="AA26" i="27"/>
  <c r="H27" i="27"/>
  <c r="E26" i="27"/>
  <c r="AA27" i="27"/>
  <c r="N28" i="27"/>
  <c r="Q26" i="27"/>
  <c r="Y27" i="27"/>
  <c r="I27" i="27"/>
  <c r="W25" i="27"/>
  <c r="V28" i="27"/>
  <c r="J26" i="27"/>
  <c r="J27" i="27"/>
  <c r="Y26" i="27"/>
  <c r="F27" i="27"/>
  <c r="L28" i="27"/>
  <c r="X27" i="27"/>
  <c r="Q28" i="27"/>
  <c r="N26" i="27"/>
  <c r="M27" i="27"/>
  <c r="K26" i="27"/>
  <c r="Z28" i="27"/>
  <c r="V27" i="27"/>
  <c r="R28" i="27"/>
  <c r="V26" i="27"/>
  <c r="T28" i="27"/>
  <c r="Q25" i="27"/>
  <c r="O28" i="27"/>
  <c r="J28" i="27"/>
  <c r="X26" i="27"/>
  <c r="L26" i="27"/>
  <c r="N27" i="27"/>
  <c r="K28" i="27"/>
  <c r="U28" i="27"/>
  <c r="L27" i="27"/>
  <c r="O27" i="27"/>
  <c r="W27" i="27"/>
  <c r="M28" i="27"/>
  <c r="H28" i="27"/>
  <c r="Y28" i="27"/>
  <c r="G28" i="27"/>
  <c r="E28" i="27"/>
  <c r="E27" i="27"/>
  <c r="I28" i="27"/>
  <c r="AA28" i="27"/>
  <c r="S28" i="27"/>
  <c r="F5" i="40" l="1"/>
  <c r="F6" i="40" s="1"/>
  <c r="D6" i="40"/>
  <c r="D7" i="40" l="1"/>
  <c r="B12" i="13" s="1"/>
  <c r="F9" i="37"/>
  <c r="H9" i="37" s="1"/>
  <c r="F7" i="40"/>
  <c r="F10" i="37"/>
  <c r="H10" i="37" s="1"/>
  <c r="F11" i="37" l="1"/>
  <c r="H11" i="37" s="1"/>
  <c r="H12" i="37" s="1"/>
  <c r="B9" i="13"/>
  <c r="D9" i="13" s="1"/>
  <c r="D9" i="40"/>
  <c r="F12" i="37" s="1"/>
  <c r="F17" i="37" s="1"/>
  <c r="F26" i="37" s="1"/>
  <c r="D12" i="13"/>
  <c r="F30" i="37" l="1"/>
  <c r="B14" i="13"/>
  <c r="B15" i="13" s="1"/>
  <c r="F10" i="13" l="1"/>
  <c r="F12" i="13"/>
  <c r="F9" i="13"/>
  <c r="F11" i="13"/>
  <c r="F37" i="37" l="1"/>
  <c r="F14" i="13"/>
  <c r="F15" i="13" s="1"/>
  <c r="F39" i="37"/>
  <c r="F38" i="37"/>
  <c r="F41" i="37" l="1"/>
  <c r="G14" i="37" l="1"/>
  <c r="C10" i="13" l="1"/>
  <c r="H14" i="37"/>
  <c r="H28" i="37"/>
  <c r="C14" i="13" l="1"/>
  <c r="D10" i="13"/>
  <c r="D14" i="13" s="1"/>
  <c r="E9" i="40" l="1"/>
  <c r="G12" i="37" s="1"/>
  <c r="H17" i="37" s="1"/>
  <c r="D15" i="13" s="1"/>
  <c r="F8" i="40"/>
  <c r="F9" i="40" l="1"/>
  <c r="G17" i="37"/>
  <c r="C15" i="13" s="1"/>
  <c r="G26" i="37" l="1"/>
  <c r="H26" i="37" l="1"/>
  <c r="G30" i="37"/>
  <c r="G9" i="13" l="1"/>
  <c r="G12" i="13"/>
  <c r="H12" i="13" s="1"/>
  <c r="G10" i="13"/>
  <c r="G11" i="13"/>
  <c r="H30" i="37"/>
  <c r="H11" i="13" l="1"/>
  <c r="G39" i="37"/>
  <c r="H39" i="37" s="1"/>
  <c r="H10" i="13"/>
  <c r="G38" i="37"/>
  <c r="H38" i="37" s="1"/>
  <c r="A38" i="37" s="1"/>
  <c r="H9" i="13"/>
  <c r="G14" i="13"/>
  <c r="G15" i="13" s="1"/>
  <c r="G37" i="37"/>
  <c r="H14" i="13" l="1"/>
  <c r="H15" i="13" s="1"/>
  <c r="H37" i="37"/>
  <c r="H41" i="37" s="1"/>
  <c r="G41" i="37"/>
  <c r="E11" i="37" l="1"/>
</calcChain>
</file>

<file path=xl/sharedStrings.xml><?xml version="1.0" encoding="utf-8"?>
<sst xmlns="http://schemas.openxmlformats.org/spreadsheetml/2006/main" count="1680" uniqueCount="464">
  <si>
    <t>PUGET SOUND ENERGY</t>
  </si>
  <si>
    <t>LOW INCOME PROGRAM</t>
  </si>
  <si>
    <t xml:space="preserve">REVENUE REQUIREMENTS </t>
  </si>
  <si>
    <t>LINE 
NO.</t>
  </si>
  <si>
    <t>Electric</t>
  </si>
  <si>
    <t>Gas</t>
  </si>
  <si>
    <t>ELECTRIC</t>
  </si>
  <si>
    <t>GAS</t>
  </si>
  <si>
    <t>TOTAL</t>
  </si>
  <si>
    <t>Notes</t>
  </si>
  <si>
    <t>(a)</t>
  </si>
  <si>
    <t>(b)</t>
  </si>
  <si>
    <t xml:space="preserve">(c) </t>
  </si>
  <si>
    <t>(d)</t>
  </si>
  <si>
    <t>(e)</t>
  </si>
  <si>
    <t>(f)</t>
  </si>
  <si>
    <t>(g)</t>
  </si>
  <si>
    <t>(h)</t>
  </si>
  <si>
    <t>(i)</t>
  </si>
  <si>
    <t>Revenue Sensitive Items:</t>
  </si>
  <si>
    <t>Current Annual Filing Fee</t>
  </si>
  <si>
    <t xml:space="preserve">Current State Utility Tax </t>
  </si>
  <si>
    <t>Components of Whole Dollar Increase/(Decrease) in Low Income Requirement</t>
  </si>
  <si>
    <t xml:space="preserve">Total Whole Dollar Increase/(Decrease) </t>
  </si>
  <si>
    <t>Residential</t>
  </si>
  <si>
    <t>Revenue</t>
  </si>
  <si>
    <t>Schedule</t>
  </si>
  <si>
    <t>Rate</t>
  </si>
  <si>
    <t>Line</t>
  </si>
  <si>
    <t>Proposed</t>
  </si>
  <si>
    <t>Puget Sound Energy</t>
  </si>
  <si>
    <t>Total</t>
  </si>
  <si>
    <t>Over 500,000 therms</t>
  </si>
  <si>
    <t>Next 300,000 therms</t>
  </si>
  <si>
    <t>Next 100,000 therms</t>
  </si>
  <si>
    <t>Next 50,000 therms</t>
  </si>
  <si>
    <t>Next 25,000 therms</t>
  </si>
  <si>
    <t>First 25,000 therms</t>
  </si>
  <si>
    <t>87T</t>
  </si>
  <si>
    <t>Interruptible</t>
  </si>
  <si>
    <t>86/86T</t>
  </si>
  <si>
    <t>Over 50,000 therms</t>
  </si>
  <si>
    <t>85T</t>
  </si>
  <si>
    <t>41/41T</t>
  </si>
  <si>
    <t>Large volume</t>
  </si>
  <si>
    <t>31/31T</t>
  </si>
  <si>
    <t>23/53</t>
  </si>
  <si>
    <t>Volume</t>
  </si>
  <si>
    <t>Order                     90800113     4465 - Low Income Program  - E</t>
  </si>
  <si>
    <t>Report currency           USD          US Dollar</t>
  </si>
  <si>
    <t>Order</t>
  </si>
  <si>
    <t>Name</t>
  </si>
  <si>
    <t>Cost Element</t>
  </si>
  <si>
    <t>Cost element name</t>
  </si>
  <si>
    <t>Document type</t>
  </si>
  <si>
    <t>Offsetting acct no.</t>
  </si>
  <si>
    <t>Posting Date</t>
  </si>
  <si>
    <t>Val.in rep.cur.</t>
  </si>
  <si>
    <t>90800113</t>
  </si>
  <si>
    <t>64000120</t>
  </si>
  <si>
    <t>Z4</t>
  </si>
  <si>
    <t>Z3</t>
  </si>
  <si>
    <t>SA</t>
  </si>
  <si>
    <t>18230621</t>
  </si>
  <si>
    <t>Sch129-Offsetting Expense for LIP unbilled</t>
  </si>
  <si>
    <t>Sch129 billed-Offsetting Exp.</t>
  </si>
  <si>
    <t/>
  </si>
  <si>
    <t xml:space="preserve">          to revenue net of revenue sensitive items.</t>
  </si>
  <si>
    <t>Order                     90800350     4465 - Low Income Program  - G</t>
  </si>
  <si>
    <t>90800350</t>
  </si>
  <si>
    <t>25302222</t>
  </si>
  <si>
    <t xml:space="preserve">Note:  Used </t>
  </si>
  <si>
    <t>True-up for Gas Rev Collected, net of revenue sensitive items for prior period</t>
  </si>
  <si>
    <t>True-up for Elec Rev Collected, net of revenue sensitive items for prior period</t>
  </si>
  <si>
    <t xml:space="preserve">Report currency           USD          US Dollar </t>
  </si>
  <si>
    <t xml:space="preserve">CONVERSION FACTOR INCL FEDERAL INCOME TAX ( LINE 5 + LINE 8 ) </t>
  </si>
  <si>
    <t>FEDERAL INCOME TAX ( LINE 7 * 35%)</t>
  </si>
  <si>
    <t>CONVERSION FACTOR EXCLUDING FEDERAL INCOME TAX ( 1 - LINE 5)</t>
  </si>
  <si>
    <t>SUM OF TAXES OTHER</t>
  </si>
  <si>
    <t>ANNUAL FILING FEE</t>
  </si>
  <si>
    <t>BAD DEBTS</t>
  </si>
  <si>
    <t>RATE</t>
  </si>
  <si>
    <t>DESCRIPTION</t>
  </si>
  <si>
    <t>NO.</t>
  </si>
  <si>
    <t>LINE</t>
  </si>
  <si>
    <t>CONVERSION FACTOR - ELECTRIC</t>
  </si>
  <si>
    <t>PUGET SOUND ENERGY-ELECTRIC</t>
  </si>
  <si>
    <t>CONVERSION FACTOR - GAS</t>
  </si>
  <si>
    <t>PUGET SOUND ENERGY-GAS</t>
  </si>
  <si>
    <t xml:space="preserve"> </t>
  </si>
  <si>
    <t>Increase (Decrease) in Volume True-Up</t>
  </si>
  <si>
    <t>(Increase) Decrease in LIHEAP Credits</t>
  </si>
  <si>
    <t>Check</t>
  </si>
  <si>
    <t>Before Revenue Sensitive Items</t>
  </si>
  <si>
    <t>After Revenue Sensitive Items</t>
  </si>
  <si>
    <t>Change in Revenue Requirement</t>
  </si>
  <si>
    <t>Current Year Low Income Cap</t>
  </si>
  <si>
    <t>Public Utility Tax Credits Received from Department of Revenue under RCW 82.16.0497</t>
  </si>
  <si>
    <t>Low Income Amortizat</t>
  </si>
  <si>
    <t>Doc type</t>
  </si>
  <si>
    <t xml:space="preserve">Increase due to LIHEAP Credits </t>
  </si>
  <si>
    <t>Full Load</t>
  </si>
  <si>
    <t>Station Service Losses</t>
  </si>
  <si>
    <t>Station Service</t>
  </si>
  <si>
    <t>Total Load</t>
  </si>
  <si>
    <t>Losses</t>
  </si>
  <si>
    <t>Total Delivered</t>
  </si>
  <si>
    <t>Resale</t>
  </si>
  <si>
    <t>Streetlight</t>
  </si>
  <si>
    <t>Industrial</t>
  </si>
  <si>
    <t>Commercial</t>
  </si>
  <si>
    <t>Date</t>
  </si>
  <si>
    <t>Month</t>
  </si>
  <si>
    <t>Year</t>
  </si>
  <si>
    <t>Gross of Conservation</t>
  </si>
  <si>
    <t>Net of Conservation</t>
  </si>
  <si>
    <t>Load (MWh)</t>
  </si>
  <si>
    <t>check</t>
  </si>
  <si>
    <t>Total Sales</t>
  </si>
  <si>
    <t>Firm Resale</t>
  </si>
  <si>
    <t>449 / 459</t>
  </si>
  <si>
    <t>Retail Wheeling</t>
  </si>
  <si>
    <t>3, 50 - 59</t>
  </si>
  <si>
    <t>Lights</t>
  </si>
  <si>
    <t>High Voltage Service Total</t>
  </si>
  <si>
    <t>HV Gen Svc</t>
  </si>
  <si>
    <t>HV Interruptible Svc</t>
  </si>
  <si>
    <t>Campus Service</t>
  </si>
  <si>
    <t>Primary Service Total</t>
  </si>
  <si>
    <t>Pri Interruptible Svc</t>
  </si>
  <si>
    <t>Pri Irrigation Svc</t>
  </si>
  <si>
    <t>10 / 31</t>
  </si>
  <si>
    <t>Pri Gen Svc</t>
  </si>
  <si>
    <t>Secondary Service Total</t>
  </si>
  <si>
    <t>Sec Irrigation Svc</t>
  </si>
  <si>
    <t>12 / 26 / 26P</t>
  </si>
  <si>
    <t>Sec Gen Svc - Large</t>
  </si>
  <si>
    <t>11 / 25 / 7A</t>
  </si>
  <si>
    <t>Sec Gen Svc - Medium</t>
  </si>
  <si>
    <t>8 / 24</t>
  </si>
  <si>
    <t>Sec Gen Svc - Small</t>
  </si>
  <si>
    <t>I=
H / F</t>
  </si>
  <si>
    <t>H=
G - F</t>
  </si>
  <si>
    <t>G=
B+(A*D)</t>
  </si>
  <si>
    <t>F=
B+(A*C)</t>
  </si>
  <si>
    <t>E = D - C</t>
  </si>
  <si>
    <t>D</t>
  </si>
  <si>
    <t>C</t>
  </si>
  <si>
    <t>B</t>
  </si>
  <si>
    <t>A</t>
  </si>
  <si>
    <t>% Increase (Decrease) Due To Rate Change</t>
  </si>
  <si>
    <t>$ Increase (Decrease) Due To Rate Change</t>
  </si>
  <si>
    <t>Change In Rates</t>
  </si>
  <si>
    <t>Customer Class</t>
  </si>
  <si>
    <t>Customer Rate Impacts</t>
  </si>
  <si>
    <t>Settlement Methodology</t>
  </si>
  <si>
    <t>Load</t>
  </si>
  <si>
    <t>Conv Fac</t>
  </si>
  <si>
    <t xml:space="preserve">Aug &amp; Sep </t>
  </si>
  <si>
    <t>Converted Rate</t>
  </si>
  <si>
    <t>Calculation of Low Income Gas Rates</t>
  </si>
  <si>
    <t>Low Income</t>
  </si>
  <si>
    <t>Margin at</t>
  </si>
  <si>
    <t>Margin</t>
  </si>
  <si>
    <t>Estimated</t>
  </si>
  <si>
    <r>
      <t>(Therms)</t>
    </r>
    <r>
      <rPr>
        <vertAlign val="superscript"/>
        <sz val="10"/>
        <rFont val="Arial"/>
        <family val="2"/>
      </rPr>
      <t xml:space="preserve"> (1)</t>
    </r>
  </si>
  <si>
    <r>
      <t>Current Rates</t>
    </r>
    <r>
      <rPr>
        <vertAlign val="superscript"/>
        <sz val="10"/>
        <rFont val="Arial"/>
        <family val="2"/>
      </rPr>
      <t xml:space="preserve"> (2)</t>
    </r>
  </si>
  <si>
    <t>Spread</t>
  </si>
  <si>
    <t>Requirement</t>
  </si>
  <si>
    <r>
      <t>Rate</t>
    </r>
    <r>
      <rPr>
        <vertAlign val="superscript"/>
        <sz val="10"/>
        <rFont val="Arial"/>
        <family val="2"/>
      </rPr>
      <t xml:space="preserve"> (3)</t>
    </r>
  </si>
  <si>
    <t>Commercial &amp; industrial</t>
  </si>
  <si>
    <t>Transportation</t>
  </si>
  <si>
    <t>Total revenue requirement for low income program</t>
  </si>
  <si>
    <t>(1)</t>
  </si>
  <si>
    <t>(2)</t>
  </si>
  <si>
    <t>(3)</t>
  </si>
  <si>
    <t>See attached spreadsheet (Calculation of Low Income Rates by Block for Schedules 85, 85T, 87 and 87T) for development of Schedule 85, 85T, 87 and 87T rates.</t>
  </si>
  <si>
    <t>Industrial Large Volume</t>
  </si>
  <si>
    <t>Industrial Interruptible</t>
  </si>
  <si>
    <t>Commercial Large Volume</t>
  </si>
  <si>
    <t>Commercial Interruptible</t>
  </si>
  <si>
    <t>Total Del MWh</t>
  </si>
  <si>
    <t>Less Resale MWh</t>
  </si>
  <si>
    <t>Total MWh x 1000</t>
  </si>
  <si>
    <t>FOR THE TWELVE MONTHS ENDED SEPTEMBER 30, 2016</t>
  </si>
  <si>
    <t>Page 3.04</t>
  </si>
  <si>
    <t>Page 3.05</t>
  </si>
  <si>
    <t>Note 1 -  Includes all Rider Revenue and Revenue Credits from Schedules 95, 95a, 120, 132, 137, 140, 141, 142 and 194
               - Excludes Sch 129 Low Income</t>
  </si>
  <si>
    <t>Line No.</t>
  </si>
  <si>
    <t>Losses were assumed at 7.1%</t>
  </si>
  <si>
    <t>Gross of conservation values are provided to illustrate the impact of conservation.  Click (+) to expand</t>
  </si>
  <si>
    <t>Transport</t>
  </si>
  <si>
    <t>Firm</t>
  </si>
  <si>
    <t>Industrial Transport</t>
  </si>
  <si>
    <t>Commercial Transport</t>
  </si>
  <si>
    <t>Losses were assumed at 0.2%</t>
  </si>
  <si>
    <t>Load (Therms)</t>
  </si>
  <si>
    <t>Layout                    /KOB1        Auditor  test                             Active</t>
  </si>
  <si>
    <t>SAP Download</t>
  </si>
  <si>
    <t>Name of offsetting account</t>
  </si>
  <si>
    <t>Cons. Rider Amort.</t>
  </si>
  <si>
    <t>Total Revenue Collected 10 ME July 31, 2018</t>
  </si>
  <si>
    <t>Estimated Revenue Collected Aug-Sep 2018</t>
  </si>
  <si>
    <t>Aug 2018</t>
  </si>
  <si>
    <t>Sep 2018</t>
  </si>
  <si>
    <t>Low Income Progm-Gas</t>
  </si>
  <si>
    <t>Low Income Program (Unbilled)-09/17</t>
  </si>
  <si>
    <t>OCTOBER 2018 THROUGH SEPTEMBER 2019</t>
  </si>
  <si>
    <t>Low Income Program (Billed)-10/17</t>
  </si>
  <si>
    <t>Low Income Program (Unbilled)-10/17</t>
  </si>
  <si>
    <t>Low Income Program (Billed)-11/17</t>
  </si>
  <si>
    <t>Low Income Program (Unbilled)-11/17</t>
  </si>
  <si>
    <t>Low Income Program (Billed)-12/17</t>
  </si>
  <si>
    <t>Low Income Program (Unbilled)-12/17</t>
  </si>
  <si>
    <t>Low Income Program (Billed)-01/18</t>
  </si>
  <si>
    <t>Low Income Program (Unbilled)-01/18</t>
  </si>
  <si>
    <t>Low Income Program (Unbilled)-02/18</t>
  </si>
  <si>
    <t>Low Income Program (Billed)-02/18</t>
  </si>
  <si>
    <t>Low Income Program (Unbilled)-03/18</t>
  </si>
  <si>
    <t>Low Income Program (Billed)-03/18</t>
  </si>
  <si>
    <t>Low Income Program (Billed)-04/18</t>
  </si>
  <si>
    <t>Low Income Program (Unbilled)-04/18</t>
  </si>
  <si>
    <t>Low Income Program (Unbilled)-05/18</t>
  </si>
  <si>
    <t>Low Income Program (Billed)-05/18</t>
  </si>
  <si>
    <t>Low Income Program (Unbilled)-06/18</t>
  </si>
  <si>
    <t>Low Income Program (Billed)-06/18</t>
  </si>
  <si>
    <t>Low Income Program (Unbilled)-07/18</t>
  </si>
  <si>
    <t>Low Income Program (Billed)-07/18</t>
  </si>
  <si>
    <t>Under / (Over) collection through September 2018 (Excludes Revenue Sensitive Items)</t>
  </si>
  <si>
    <t xml:space="preserve">as revenue because it is equivalent </t>
  </si>
  <si>
    <t>Layout                    </t>
  </si>
  <si>
    <t>65000010</t>
  </si>
  <si>
    <t>Layout                 </t>
  </si>
  <si>
    <t>Conversion Factor = 1 - Line 9 - Line 10 - Line 11</t>
  </si>
  <si>
    <t>Low income revenue requirement to be recovered in rates = Line 6 ÷ Line 13</t>
  </si>
  <si>
    <t>Layout                    /KOB1                                     Active</t>
  </si>
  <si>
    <t>OCTOBER 2019 THROUGH SEPTEMBER 2020</t>
  </si>
  <si>
    <t>May 2018 Schedule 142 Decoupling Residential bill impact UE-180282 and UG-180283. (10.)</t>
  </si>
  <si>
    <t>March 2019 ERF Residential bill impact UE-180899 and UG-180900 Order 5 Paragraph 17</t>
  </si>
  <si>
    <t>May 2019 Schedule 142 Decoupling Residential bill impact UE-190231 and UG-190232 (10.)</t>
  </si>
  <si>
    <r>
      <t xml:space="preserve">Subtotal </t>
    </r>
    <r>
      <rPr>
        <b/>
        <sz val="12"/>
        <color rgb="FFFF0000"/>
        <rFont val="Arial"/>
        <family val="2"/>
      </rPr>
      <t>2018</t>
    </r>
    <r>
      <rPr>
        <b/>
        <sz val="12"/>
        <rFont val="Arial"/>
        <family val="2"/>
      </rPr>
      <t xml:space="preserve"> Cap </t>
    </r>
    <r>
      <rPr>
        <b/>
        <sz val="12"/>
        <color rgb="FFFF0000"/>
        <rFont val="Arial"/>
        <family val="2"/>
      </rPr>
      <t>UE-180739/UG-180740</t>
    </r>
  </si>
  <si>
    <r>
      <t xml:space="preserve">Subtotal </t>
    </r>
    <r>
      <rPr>
        <b/>
        <sz val="12"/>
        <color rgb="FFFF0000"/>
        <rFont val="Arial"/>
        <family val="2"/>
      </rPr>
      <t>2019</t>
    </r>
    <r>
      <rPr>
        <b/>
        <sz val="12"/>
        <rFont val="Arial"/>
        <family val="2"/>
      </rPr>
      <t xml:space="preserve"> Cap </t>
    </r>
    <r>
      <rPr>
        <b/>
        <sz val="12"/>
        <color rgb="FFFF0000"/>
        <rFont val="Arial"/>
        <family val="2"/>
      </rPr>
      <t>UE-19____/UG-19____</t>
    </r>
  </si>
  <si>
    <t>Low Income Program (Unbilled)-08/18</t>
  </si>
  <si>
    <t>Low Income Program (Billed)-08/18</t>
  </si>
  <si>
    <t>Low Income Program (Billed)-09/18</t>
  </si>
  <si>
    <t>Low Income Program (Unbilled)-09/18</t>
  </si>
  <si>
    <t>Actual Gas Rev Collected, net of revenue sensitive items, collected Aug-Sep 2018</t>
  </si>
  <si>
    <t>Actual Elec Rev Collected net of revenue sensitive items collected Aug-Sep 2018</t>
  </si>
  <si>
    <t>Low Income Program (Billed)-10/18</t>
  </si>
  <si>
    <t>Low Income Program (Unbilled)-10/18</t>
  </si>
  <si>
    <t>Low Income Program (Billed)-11/18</t>
  </si>
  <si>
    <t>Low Income Program (Unbilled)-11/18</t>
  </si>
  <si>
    <t>Low Income Program (Unbilled)-12/18</t>
  </si>
  <si>
    <t>Low Income Program (Billed)-12/18</t>
  </si>
  <si>
    <t>Low Income Program (Unbilled)-01/19</t>
  </si>
  <si>
    <t>Low Income Program (Billed)-01/19</t>
  </si>
  <si>
    <t>Low Income Program (Unbilled)-02/19</t>
  </si>
  <si>
    <t>Low Income Program (Billed)-02/19</t>
  </si>
  <si>
    <t>Low Income Program (Unbilled)-03/19</t>
  </si>
  <si>
    <t>Low Income Program (Billed)-03/19</t>
  </si>
  <si>
    <t>Low Income Program (Unbilled)-04/19</t>
  </si>
  <si>
    <t>Low Income Program (Billed)-04/19</t>
  </si>
  <si>
    <t>Low Income Program (Unbilled)-05/19</t>
  </si>
  <si>
    <t>Low Income Program (Billed)-05/19</t>
  </si>
  <si>
    <t>Low Income Program (Unbilled)-06/19</t>
  </si>
  <si>
    <t>Low Income Program (Billed)-06/19</t>
  </si>
  <si>
    <t>Low Income Program (Unbilled)-07/19</t>
  </si>
  <si>
    <t>Low Income Program (Billed)-07/19</t>
  </si>
  <si>
    <t>Sch120 Billed-02/2019</t>
  </si>
  <si>
    <t>Sch129 Unbilled-02/2019</t>
  </si>
  <si>
    <t>Sch129 Billed-03.2019</t>
  </si>
  <si>
    <t>Sch129 Unbilled-03.2019</t>
  </si>
  <si>
    <t>Sch120 Billed-4/2019</t>
  </si>
  <si>
    <t>Sch129 Unbilled-4/2019</t>
  </si>
  <si>
    <t>Sch129 Unbilled-5/2019</t>
  </si>
  <si>
    <t>Sch129 Billed-5/2019</t>
  </si>
  <si>
    <t>Sch129 Billed-5/2019_COE</t>
  </si>
  <si>
    <t>Sch129 Unbilled-6/2019</t>
  </si>
  <si>
    <t>Sch129 Unbilled-6/2019_missing reads</t>
  </si>
  <si>
    <t>Sch129 Billed-6/2019</t>
  </si>
  <si>
    <t>Sch129 Unbilled-7/2019</t>
  </si>
  <si>
    <t>Sch129 Billed-7/2019</t>
  </si>
  <si>
    <t>Z1</t>
  </si>
  <si>
    <t>25302221</t>
  </si>
  <si>
    <t>F2019 Final Gas Load Forecast</t>
  </si>
  <si>
    <t>F2019 Final Electric Load Forecast</t>
  </si>
  <si>
    <t>True-up for Aug-Sep 2018 Revenue Collected</t>
  </si>
  <si>
    <t>True-up for Aug-Sep 2017 Revenue Collected</t>
  </si>
  <si>
    <t>Total Revenue Collected 10 ME July 31, 2019</t>
  </si>
  <si>
    <t>Estimated Revenue Collected Aug-Sep 2019</t>
  </si>
  <si>
    <t>Aug 2019 Elec Load KWh</t>
  </si>
  <si>
    <t>Sep 2019 Elec Load KWh</t>
  </si>
  <si>
    <t>Aug 2019</t>
  </si>
  <si>
    <t>Sep 2019</t>
  </si>
  <si>
    <t>True-up for Aug-Sep 2019 Revenue Collected</t>
  </si>
  <si>
    <t>Less:  Amount forecasted for Gas Revenue, net of revenue sensitive items, Aug-Sep 2018</t>
  </si>
  <si>
    <t>Less:  Amount forecasted for Elec Revenue, net of revenue sensitive items, Aug-Sep 2018</t>
  </si>
  <si>
    <t>Low Income Collected from October 2018 through July 2019 plus forecasted Aug &amp; Sep 2019 net of RSIs</t>
  </si>
  <si>
    <t>Under / (Over) collection through September 2018 (Excludes Revenue Sensitive Items) Line 8 - Line 19</t>
  </si>
  <si>
    <t>March 2019 ERF Residential bill impact UE-180899 and UG-180900</t>
  </si>
  <si>
    <t>Decoupling Residential Bill Impact</t>
  </si>
  <si>
    <t>Prior Low Income Cap</t>
  </si>
  <si>
    <t>Under / (Over) collection through September 2019 (Excludes Revenue Sensitive Items)</t>
  </si>
  <si>
    <t>Bad Debts Conversion Factor used in 2017 GRC UE-170033, et al</t>
  </si>
  <si>
    <t>Determination of Low Income Caps</t>
  </si>
  <si>
    <t>Combined</t>
  </si>
  <si>
    <t>Electric Conversion Factor used in compliance filing in UE-170033</t>
  </si>
  <si>
    <t>Gas Conversion Factor used in compliance filing in UE-170034</t>
  </si>
  <si>
    <t>Amount to be recovered October 2019 through September 2020 = Line 4 + Line 6 + Line 9</t>
  </si>
  <si>
    <t>Conversion Factor = 1 - Line 12 - Line 13 - Line 14</t>
  </si>
  <si>
    <t>Low income revenue requirement to be recovered in rates = Line 9 ÷ Line 16</t>
  </si>
  <si>
    <t>Low Income revenue requirement set in rates in October 2018 (Note 1)</t>
  </si>
  <si>
    <t>Amounts if correct caps had been used</t>
  </si>
  <si>
    <t>As Set in Rates in UG-180740</t>
  </si>
  <si>
    <t>Amount to be recovered October 2018 through September 2019 = Line 1 + Line 1 + Line 4</t>
  </si>
  <si>
    <t>Bad Debts Conversion Factor used in 2017GRC UE-170033, et al</t>
  </si>
  <si>
    <t>(Note 1) - The amounts on line 1 and line 20 do not agree because there was a revised filing in UG-180740 that adjusted the caps for the Decoupling residential rate increase, but the change was not incorporated in the revenue requirement with the understanding that the true-up would be taken care of in this year's filing.  The true-up on line 7 includes the 2018 correction.</t>
  </si>
  <si>
    <t>Increase in Cap from Decoupling Filing</t>
  </si>
  <si>
    <t>W/P from last year's filing</t>
  </si>
  <si>
    <t>Modified W/P from last year's filing</t>
  </si>
  <si>
    <t>2018 Gas Expedited Rate Filing (ERF)</t>
  </si>
  <si>
    <t>Rate Change Impacts by Rate Schedule of Proposed Schedule 141 &amp; Schedule X Rate Changes</t>
  </si>
  <si>
    <t>Normalized</t>
  </si>
  <si>
    <t>Sched 142</t>
  </si>
  <si>
    <t>12ME Jun 2018</t>
  </si>
  <si>
    <t>Sched 141</t>
  </si>
  <si>
    <t>Sched X</t>
  </si>
  <si>
    <t>Volume (Therms)</t>
  </si>
  <si>
    <t>Sched 101</t>
  </si>
  <si>
    <t>Sched 106</t>
  </si>
  <si>
    <t>Sched 120</t>
  </si>
  <si>
    <t>Sched 129</t>
  </si>
  <si>
    <t>Sched 132</t>
  </si>
  <si>
    <t>Sched 140</t>
  </si>
  <si>
    <t>Rate Plan</t>
  </si>
  <si>
    <t>Decoupling</t>
  </si>
  <si>
    <t>Sched 149</t>
  </si>
  <si>
    <t>Total Normalized</t>
  </si>
  <si>
    <t>Percent</t>
  </si>
  <si>
    <t>Rate Class</t>
  </si>
  <si>
    <t>Jul 17 - Jun 18</t>
  </si>
  <si>
    <t>Margin Revenue (1)</t>
  </si>
  <si>
    <t>Change</t>
  </si>
  <si>
    <t>E</t>
  </si>
  <si>
    <t>F</t>
  </si>
  <si>
    <t>G</t>
  </si>
  <si>
    <t>H</t>
  </si>
  <si>
    <t xml:space="preserve">I </t>
  </si>
  <si>
    <t>J</t>
  </si>
  <si>
    <t>K</t>
  </si>
  <si>
    <t>L</t>
  </si>
  <si>
    <t>M</t>
  </si>
  <si>
    <t>N</t>
  </si>
  <si>
    <t>O</t>
  </si>
  <si>
    <t>P</t>
  </si>
  <si>
    <t>Q</t>
  </si>
  <si>
    <t xml:space="preserve">R </t>
  </si>
  <si>
    <t>S= R/O</t>
  </si>
  <si>
    <t>23,53</t>
  </si>
  <si>
    <t>Residential Gas Lights</t>
  </si>
  <si>
    <t>Commercial &amp; Industrial</t>
  </si>
  <si>
    <t>Large Volume</t>
  </si>
  <si>
    <t>Limited Interruptible</t>
  </si>
  <si>
    <t>Non-exclusive Interruptible</t>
  </si>
  <si>
    <t>Commercial &amp; Industrial Transportation</t>
  </si>
  <si>
    <t>31T</t>
  </si>
  <si>
    <t>Large Volume Transportation</t>
  </si>
  <si>
    <t>41T</t>
  </si>
  <si>
    <t>Interruptible Transportation</t>
  </si>
  <si>
    <t>Limited Interruptible Transportation</t>
  </si>
  <si>
    <t>86T</t>
  </si>
  <si>
    <t>Non-exclusive Interruptible Transportation</t>
  </si>
  <si>
    <t>Contracts</t>
  </si>
  <si>
    <t>Rentals (2)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</si>
  <si>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</si>
  <si>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</si>
  <si>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</si>
  <si>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</si>
  <si>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</si>
  <si>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</si>
  <si>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</si>
  <si>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Subtotal</t>
  </si>
  <si>
    <t>Rentals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</si>
  <si>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0"/>
        <rFont val="Arial"/>
      </rPr>
      <t>Proforma margin revenue for the 12 months ending June 30, 2018 from exhibit JAP-3</t>
    </r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</si>
  <si>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0"/>
        <rFont val="Arial"/>
      </rPr>
      <t>Annual rental counts for the 12 months ending June 30, 2018.</t>
    </r>
  </si>
  <si>
    <t>2019 Electric Decoupling Filing</t>
  </si>
  <si>
    <t>Schedule 142 Rate Change Impacts by Rate Schedule</t>
  </si>
  <si>
    <t>Proposed Effective May 1, 2019</t>
  </si>
  <si>
    <t>Remove:</t>
  </si>
  <si>
    <t>Add:</t>
  </si>
  <si>
    <t>Tariff</t>
  </si>
  <si>
    <t>Annual kWh Delivered Sales (Normalized)</t>
  </si>
  <si>
    <t>Estimated Annual Proforma Base Revenue</t>
  </si>
  <si>
    <t>Schedule 95
PCORC</t>
  </si>
  <si>
    <t>Schedule 95A
Federal Incentive Credit</t>
  </si>
  <si>
    <t>Schedule 120
Conservation</t>
  </si>
  <si>
    <t>Schedule 129
Low Income</t>
  </si>
  <si>
    <t>Schedule 132
Merger Credit</t>
  </si>
  <si>
    <t>Schedule 137 REC's</t>
  </si>
  <si>
    <t>Schedule 140
Property Tax</t>
  </si>
  <si>
    <t>Schedule 141
ERF</t>
  </si>
  <si>
    <t>Schedule 142
 Deferral</t>
  </si>
  <si>
    <t>Schedule 194
BPA Res &amp; Farm Credit</t>
  </si>
  <si>
    <t>Subtotal
Rider
Rates</t>
  </si>
  <si>
    <t>Annual Estimated Revenue @ Rates Effective 4/30/2019</t>
  </si>
  <si>
    <r>
      <t xml:space="preserve">Subtotal
Rider
Rates          </t>
    </r>
    <r>
      <rPr>
        <b/>
        <sz val="8"/>
        <color rgb="FF0000FF"/>
        <rFont val="Arial"/>
        <family val="2"/>
      </rPr>
      <t>Sch 142</t>
    </r>
  </si>
  <si>
    <t>Revenue Change</t>
  </si>
  <si>
    <r>
      <t>Annual Estimated Revenue @ Rates Effective</t>
    </r>
    <r>
      <rPr>
        <b/>
        <sz val="8"/>
        <color rgb="FF0000FF"/>
        <rFont val="Arial"/>
        <family val="2"/>
      </rPr>
      <t xml:space="preserve"> 5-1-2019</t>
    </r>
  </si>
  <si>
    <t>% Change</t>
  </si>
  <si>
    <t>7A (Note 1)</t>
  </si>
  <si>
    <t>26 &amp; 26P</t>
  </si>
  <si>
    <t>Total Secondary Voltage</t>
  </si>
  <si>
    <t>Total Primary Voltage</t>
  </si>
  <si>
    <t>Total High Voltage</t>
  </si>
  <si>
    <t>50-59</t>
  </si>
  <si>
    <t>449-459</t>
  </si>
  <si>
    <r>
      <rPr>
        <vertAlign val="superscript"/>
        <sz val="11"/>
        <color theme="1"/>
        <rFont val="Calibri"/>
        <family val="2"/>
      </rPr>
      <t xml:space="preserve">(3) </t>
    </r>
    <r>
      <rPr>
        <sz val="10"/>
        <rFont val="Arial"/>
        <family val="2"/>
      </rPr>
      <t>Forecasted revenues at current rates effective March 1, 2019</t>
    </r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</si>
  <si>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0"/>
        <rFont val="Arial"/>
        <family val="2"/>
      </rPr>
      <t>Forecasted rental counts calculated using actual December 2018 count.</t>
    </r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</si>
  <si>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0"/>
        <rFont val="Arial"/>
        <family val="2"/>
      </rPr>
      <t>Weather normalized volume and margin for 12 months ending September 2016, at approved rates from UG-180283 Tax Reform compliance filing. The rates do not include schedules 140, 141 and 142.</t>
    </r>
  </si>
  <si>
    <r>
      <t>Rentals</t>
    </r>
    <r>
      <rPr>
        <vertAlign val="superscript"/>
        <sz val="11"/>
        <rFont val="Calibri"/>
        <family val="2"/>
      </rPr>
      <t>(2)</t>
    </r>
  </si>
  <si>
    <t>T= S/R</t>
  </si>
  <si>
    <t xml:space="preserve">S </t>
  </si>
  <si>
    <t>I</t>
  </si>
  <si>
    <t xml:space="preserve">G=E*F </t>
  </si>
  <si>
    <t xml:space="preserve">F </t>
  </si>
  <si>
    <t>E=D/C</t>
  </si>
  <si>
    <t>Revenue (3)</t>
  </si>
  <si>
    <t>Margin Revenue</t>
  </si>
  <si>
    <t>May 19 - Apr 20</t>
  </si>
  <si>
    <t>$/Therm</t>
  </si>
  <si>
    <r>
      <t>Revenue</t>
    </r>
    <r>
      <rPr>
        <vertAlign val="superscript"/>
        <sz val="11"/>
        <color theme="1"/>
        <rFont val="Calibri"/>
        <family val="2"/>
      </rPr>
      <t xml:space="preserve"> (1)</t>
    </r>
  </si>
  <si>
    <r>
      <t>(Therms)</t>
    </r>
    <r>
      <rPr>
        <vertAlign val="superscript"/>
        <sz val="11"/>
        <color theme="1"/>
        <rFont val="Calibri"/>
        <family val="2"/>
      </rPr>
      <t xml:space="preserve"> (1)</t>
    </r>
  </si>
  <si>
    <t>Total Forecasted</t>
  </si>
  <si>
    <t>Sched 141Y</t>
  </si>
  <si>
    <t>Sched 141X</t>
  </si>
  <si>
    <t>Forecasted</t>
  </si>
  <si>
    <t>Margin Rate</t>
  </si>
  <si>
    <t>12ME Apr 2020</t>
  </si>
  <si>
    <t>UG-180283</t>
  </si>
  <si>
    <t>Proposed Rates Effective May 1, 2019</t>
  </si>
  <si>
    <t>Rate Change Impacts by Rate Schedule</t>
  </si>
  <si>
    <t>2019 Gas Schedule 142 Decoupling Filing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</si>
  <si>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0"/>
        <rFont val="Arial"/>
        <family val="2"/>
      </rPr>
      <t>Forecasted rental counts calculated using actual December 2017 count.</t>
    </r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</si>
  <si>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0"/>
        <rFont val="Arial"/>
        <family val="2"/>
      </rPr>
      <t>Weather normalized volume and margin for 12 months ending September 2016, at approved rates from UG-170034 General Rate Case compliance filing. The rates do not include schedules 140, 141 and 142.</t>
    </r>
  </si>
  <si>
    <t>Changes</t>
  </si>
  <si>
    <t>May 18 - Apr 19</t>
  </si>
  <si>
    <t>Sched 141 ERF</t>
  </si>
  <si>
    <t>12ME Apr 2019</t>
  </si>
  <si>
    <t>UG-170034</t>
  </si>
  <si>
    <t>W/P from May 2018 Sch 142 Filing in UG-180281.</t>
  </si>
  <si>
    <t>Proposed Rates Effective May 1, 2018</t>
  </si>
  <si>
    <t>2018 Gas Decoupling Filing</t>
  </si>
  <si>
    <t>Effects of 2019 ERF and Decoupling for including full residential class increase and allocation change</t>
  </si>
  <si>
    <t>Forecast Delivered kWh
Oct 2018 Through
Sept 2019</t>
  </si>
  <si>
    <t>Forecast Delivered Revenue
Oct 2018 Through
Sept 2019
(Note 1)</t>
  </si>
  <si>
    <t>2017
Low Income
Rider Effective
10-1-17</t>
  </si>
  <si>
    <t xml:space="preserve">Proposed
2018
Low Income
Rider </t>
  </si>
  <si>
    <t>$ Including 2017 Low Income Effective
10-1-17</t>
  </si>
  <si>
    <t>$ Including Proposed 2018 Low Income</t>
  </si>
  <si>
    <t>2018 Low Income Customer Charge</t>
  </si>
  <si>
    <t>For the Twelve Months ended September 2019</t>
  </si>
  <si>
    <t>2018 Low Income Program</t>
  </si>
  <si>
    <t>Weather normalized therms for year ending December 31, 2017, based on 2017 Commission Basis Report.</t>
  </si>
  <si>
    <t>Weather normalized margin for 12 months ending December 31, 2017 assuming current rates effective May 1,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</si>
</sst>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0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_(&quot;$&quot;* #,##0_);_(&quot;$&quot;* \(#,##0\);_(&quot;$&quot;* &quot;-&quot;??_);_(@_)"/>
    <numFmt numFmtId="166" formatCode="_(* #,##0_);_(* \(#,##0\);_(* &quot;-&quot;??_);_(@_)"/>
    <numFmt numFmtId="167" formatCode="0.000000"/>
    <numFmt numFmtId="168" formatCode="0.0000000"/>
    <numFmt numFmtId="169" formatCode="#,##0.000000_);\(#,##0.000000\)"/>
    <numFmt numFmtId="170" formatCode="_(* #,##0.0000000_);_(* \(#,##0.0000000\);_(* &quot;-&quot;??_);_(@_)"/>
    <numFmt numFmtId="171" formatCode="0.000%"/>
    <numFmt numFmtId="172" formatCode="#,##0_);[Red]\(#,##0\);&quot; &quot;"/>
    <numFmt numFmtId="173" formatCode="_(&quot;$&quot;* #,##0.00000_);_(&quot;$&quot;* \(#,##0.00000\);_(&quot;$&quot;* &quot;-&quot;?????_);_(@_)"/>
    <numFmt numFmtId="174" formatCode="_(&quot;$&quot;* #,##0.000000_);_(&quot;$&quot;* \(#,##0.000000\);_(&quot;$&quot;* &quot;-&quot;??_);_(@_)"/>
    <numFmt numFmtId="175" formatCode="_(&quot;$&quot;* #,##0.00000_);_(&quot;$&quot;* \(#,##0.00000\);_(&quot;$&quot;* &quot;-&quot;??_);_(@_)"/>
    <numFmt numFmtId="176" formatCode="0.00000000"/>
    <numFmt numFmtId="177" formatCode="_(* #,##0.000000_);_(* \(#,##0.000000\);_(* &quot;-&quot;??????_);_(@_)"/>
    <numFmt numFmtId="178" formatCode="_([$€-2]* #,##0.00_);_([$€-2]* \(#,##0.00\);_([$€-2]* &quot;-&quot;??_)"/>
    <numFmt numFmtId="179" formatCode="0.00_)"/>
    <numFmt numFmtId="180" formatCode="0.0000\ \¢"/>
    <numFmt numFmtId="181" formatCode="_(* #,##0.00000_);_(* \(#,##0.00000\);_(* &quot;-&quot;??_);_(@_)"/>
    <numFmt numFmtId="182" formatCode="0000"/>
    <numFmt numFmtId="183" formatCode="000000"/>
    <numFmt numFmtId="184" formatCode="_-* ###0_-;\(###0\);_-* &quot;–&quot;_-;_-@_-"/>
    <numFmt numFmtId="185" formatCode="_-* #,###_-;\(#,###\);_-* &quot;–&quot;_-;_-@_-"/>
    <numFmt numFmtId="186" formatCode="_-\ #,##0.0_-;\(#,##0.0\);_-* &quot;–&quot;_-;_-@_-"/>
    <numFmt numFmtId="187" formatCode="d\.mmm\.yy"/>
    <numFmt numFmtId="188" formatCode="0.0"/>
    <numFmt numFmtId="189" formatCode="0.000_)"/>
    <numFmt numFmtId="190" formatCode="_-* #,##0.00\ _D_M_-;\-* #,##0.00\ _D_M_-;_-* &quot;-&quot;??\ _D_M_-;_-@_-"/>
    <numFmt numFmtId="191" formatCode="_(* #,##0.000_);_(* \(#,##0.000\);_(* &quot;-&quot;??_);_(@_)"/>
    <numFmt numFmtId="192" formatCode="[$-409]mmm\-yy;@"/>
    <numFmt numFmtId="193" formatCode="#."/>
    <numFmt numFmtId="194" formatCode="#,##0.0"/>
    <numFmt numFmtId="195" formatCode="_-* #,##0.00\ &quot;DM&quot;_-;\-* #,##0.00\ &quot;DM&quot;_-;_-* &quot;-&quot;??\ &quot;DM&quot;_-;_-@_-"/>
    <numFmt numFmtId="196" formatCode="_(* ###0_);_(* \(###0\);_(* &quot;-&quot;_);_(@_)"/>
    <numFmt numFmtId="197" formatCode="#,##0.0_);[Red]\(#,##0.0\)"/>
    <numFmt numFmtId="198" formatCode="&quot;$&quot;#,##0\ ;\(&quot;$&quot;#,##0\)"/>
    <numFmt numFmtId="199" formatCode="m/d/yy\ h:mm\ AM/PM"/>
    <numFmt numFmtId="200" formatCode="mmmm\ d\,\ yyyy"/>
    <numFmt numFmtId="201" formatCode="m/d/yy\ h:mm"/>
    <numFmt numFmtId="202" formatCode="00000"/>
    <numFmt numFmtId="203" formatCode="[Blue]#,##0_);[Magenta]\(#,##0\)"/>
    <numFmt numFmtId="204" formatCode="_(&quot;$&quot;* #,##0.0_);_(&quot;$&quot;* \(#,##0.0\);_(&quot;$&quot;* &quot;-&quot;??_);_(@_)"/>
    <numFmt numFmtId="205" formatCode="0.0000_);\(0.0000\)"/>
    <numFmt numFmtId="206" formatCode="mmm\-yyyy"/>
    <numFmt numFmtId="207" formatCode="_(&quot;$&quot;* #,##0.000000_);_(&quot;$&quot;* \(#,##0.000000\);_(&quot;$&quot;* &quot;-&quot;??????_);_(@_)"/>
    <numFmt numFmtId="208" formatCode="&quot;$&quot;#,"/>
    <numFmt numFmtId="209" formatCode="0.00_);\(0.00\)"/>
    <numFmt numFmtId="210" formatCode="&quot;$&quot;#,##0;\-&quot;$&quot;#,##0"/>
    <numFmt numFmtId="211" formatCode="#,##0.00\ ;\(#,##0.00\)"/>
    <numFmt numFmtId="212" formatCode="0\ &quot; HR&quot;"/>
    <numFmt numFmtId="213" formatCode="0000000"/>
    <numFmt numFmtId="214" formatCode="#,##0_);\-#,##0_);\-_)"/>
    <numFmt numFmtId="215" formatCode="#,##0.00_);\-#,##0.00_);\-_)"/>
    <numFmt numFmtId="216" formatCode="#,##0.000_);[Red]\(#,##0.000\)"/>
    <numFmt numFmtId="217" formatCode="&quot;$&quot;#,##0.000_);[Red]\(&quot;$&quot;#,##0.000\)"/>
    <numFmt numFmtId="218" formatCode="0.00000%"/>
    <numFmt numFmtId="219" formatCode="_(&quot;$&quot;* #,##0.000_);_(&quot;$&quot;* \(#,##0.000\);_(&quot;$&quot;* &quot;-&quot;??_);_(@_)"/>
    <numFmt numFmtId="220" formatCode="m/yy"/>
    <numFmt numFmtId="221" formatCode="_(* #,##0.0_);_(* \(#,##0.0\);_(* &quot;-&quot;??_);_(@_)"/>
    <numFmt numFmtId="222" formatCode="_(&quot;$&quot;* #,##0.0000_);_(&quot;$&quot;* \(#,##0.0000\);_(&quot;$&quot;* &quot;-&quot;????_);_(@_)"/>
    <numFmt numFmtId="223" formatCode="0.0%"/>
    <numFmt numFmtId="224" formatCode="0.00\ ;\-0.00\ ;&quot;- &quot;"/>
    <numFmt numFmtId="225" formatCode="_(* #,##0.0_);_(* \(#,##0.0\);_(* &quot;-&quot;_);_(@_)"/>
    <numFmt numFmtId="226" formatCode="#,##0.0_);\-#,##0.0_);\-_)"/>
    <numFmt numFmtId="227" formatCode="mmm\ dd\,\ yyyy"/>
    <numFmt numFmtId="228" formatCode="yyyy"/>
    <numFmt numFmtId="229" formatCode="0.0000"/>
    <numFmt numFmtId="230" formatCode="&quot;$&quot;#,##0.00"/>
    <numFmt numFmtId="231" formatCode="0.00\ "/>
    <numFmt numFmtId="232" formatCode="###,000"/>
    <numFmt numFmtId="233" formatCode="########\-###\-###"/>
    <numFmt numFmtId="234" formatCode="General_)"/>
    <numFmt numFmtId="235" formatCode="_(&quot;$&quot;* #,##0.0000_);_(&quot;$&quot;* \(#,##0.0000\);_(&quot;$&quot;* &quot;-&quot;??_);_(@_)"/>
    <numFmt numFmtId="236" formatCode="_(&quot;$&quot;* #,##0_);_(&quot;$&quot;* \(#,##0\);_(&quot;$&quot;* &quot;-&quot;?????_);_(@_)"/>
    <numFmt numFmtId="237" formatCode="_(&quot;$&quot;* #,##0.00_);_(&quot;$&quot;* \(#,##0.00\);_(&quot;$&quot;* &quot;-&quot;?????_);_(@_)"/>
  </numFmts>
  <fonts count="24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9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sz val="10"/>
      <color rgb="FF000000"/>
      <name val="Courier"/>
      <family val="3"/>
    </font>
    <font>
      <b/>
      <sz val="10"/>
      <name val="Times New Roman"/>
      <family val="1"/>
    </font>
    <font>
      <sz val="8"/>
      <color rgb="FFFF0000"/>
      <name val="Arial"/>
      <family val="2"/>
    </font>
    <font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6"/>
      <color theme="1"/>
      <name val="Calibri"/>
      <family val="2"/>
    </font>
    <font>
      <sz val="24"/>
      <color theme="1"/>
      <name val="Calibri"/>
      <family val="2"/>
    </font>
    <font>
      <u/>
      <sz val="10"/>
      <color indexed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11"/>
      <color indexed="51"/>
      <name val="Calibri"/>
      <family val="2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Calibri"/>
      <family val="2"/>
    </font>
    <font>
      <sz val="10"/>
      <name val="MS Sans Serif"/>
      <family val="2"/>
    </font>
    <font>
      <b/>
      <sz val="10"/>
      <name val="Arial Unicode MS"/>
      <family val="2"/>
    </font>
    <font>
      <sz val="10"/>
      <name val="Geneva"/>
    </font>
    <font>
      <sz val="12"/>
      <color indexed="8"/>
      <name val="Arial"/>
      <family val="2"/>
    </font>
    <font>
      <sz val="10"/>
      <color indexed="8"/>
      <name val="Calibri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53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sz val="11"/>
      <color indexed="25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vertAlign val="superscript"/>
      <sz val="10"/>
      <name val="Arial"/>
      <family val="2"/>
    </font>
    <font>
      <sz val="10"/>
      <color indexed="21"/>
      <name val="Arial"/>
      <family val="2"/>
    </font>
    <font>
      <sz val="10"/>
      <color rgb="FF009999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10"/>
      <color rgb="FF006666"/>
      <name val="Arial"/>
      <family val="2"/>
    </font>
    <font>
      <sz val="9"/>
      <color theme="1"/>
      <name val="Calibri"/>
      <family val="2"/>
      <scheme val="minor"/>
    </font>
    <font>
      <sz val="7"/>
      <name val="Arial"/>
      <family val="2"/>
    </font>
    <font>
      <sz val="12"/>
      <color indexed="12"/>
      <name val="Times New Roman"/>
      <family val="1"/>
    </font>
    <font>
      <sz val="10"/>
      <name val="LinePrinter"/>
    </font>
    <font>
      <b/>
      <sz val="10"/>
      <color rgb="FF000000"/>
      <name val="Courier"/>
      <family val="3"/>
    </font>
    <font>
      <b/>
      <sz val="12"/>
      <color rgb="FFFF000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4"/>
      <color rgb="FFFF0000"/>
      <name val="Arial"/>
      <family val="2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8080"/>
      <name val="Calibri"/>
      <family val="2"/>
    </font>
    <font>
      <b/>
      <sz val="11"/>
      <name val="Calibri"/>
      <family val="2"/>
    </font>
    <font>
      <vertAlign val="superscript"/>
      <sz val="11"/>
      <color theme="1"/>
      <name val="Calibri"/>
      <family val="2"/>
    </font>
    <font>
      <b/>
      <sz val="8"/>
      <color rgb="FF008080"/>
      <name val="Arial"/>
      <family val="2"/>
    </font>
    <font>
      <b/>
      <sz val="8"/>
      <color rgb="FF0000FF"/>
      <name val="Arial"/>
      <family val="2"/>
    </font>
    <font>
      <sz val="8"/>
      <color rgb="FF008080"/>
      <name val="Arial"/>
      <family val="2"/>
    </font>
    <font>
      <vertAlign val="superscript"/>
      <sz val="11"/>
      <name val="Calibri"/>
      <family val="2"/>
    </font>
  </fonts>
  <fills count="15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theme="1" tint="0.499984740745262"/>
        <bgColor indexed="64"/>
      </patternFill>
    </fill>
  </fills>
  <borders count="102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auto="1"/>
      </bottom>
      <diagonal/>
    </border>
  </borders>
  <cellStyleXfs count="43152">
    <xf numFmtId="0" fontId="0" fillId="0" borderId="0"/>
    <xf numFmtId="0" fontId="38" fillId="0" borderId="0"/>
    <xf numFmtId="43" fontId="38" fillId="0" borderId="0" applyFont="0" applyFill="0" applyBorder="0" applyAlignment="0" applyProtection="0"/>
    <xf numFmtId="178" fontId="9" fillId="0" borderId="0" applyFont="0" applyFill="0" applyBorder="0" applyAlignment="0" applyProtection="0"/>
    <xf numFmtId="38" fontId="11" fillId="2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0" fontId="11" fillId="35" borderId="20" applyNumberFormat="0" applyBorder="0" applyAlignment="0" applyProtection="0"/>
    <xf numFmtId="179" fontId="43" fillId="0" borderId="0"/>
    <xf numFmtId="10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81" fontId="9" fillId="0" borderId="0">
      <alignment horizontal="left" wrapText="1"/>
    </xf>
    <xf numFmtId="167" fontId="9" fillId="0" borderId="0">
      <alignment horizontal="left" wrapText="1"/>
    </xf>
    <xf numFmtId="181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81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>
      <alignment horizontal="left" wrapText="1"/>
    </xf>
    <xf numFmtId="168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>
      <alignment horizontal="left" wrapText="1"/>
    </xf>
    <xf numFmtId="168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4" fillId="0" borderId="0"/>
    <xf numFmtId="0" fontId="44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4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4" fillId="0" borderId="0"/>
    <xf numFmtId="0" fontId="44" fillId="0" borderId="0"/>
    <xf numFmtId="0" fontId="44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4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4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4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4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0" fontId="44" fillId="0" borderId="0"/>
    <xf numFmtId="0" fontId="45" fillId="0" borderId="0"/>
    <xf numFmtId="0" fontId="44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>
      <alignment horizontal="left" wrapText="1"/>
    </xf>
    <xf numFmtId="0" fontId="45" fillId="0" borderId="0"/>
    <xf numFmtId="0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168" fontId="9" fillId="0" borderId="0">
      <alignment horizontal="left" wrapText="1"/>
    </xf>
    <xf numFmtId="0" fontId="45" fillId="0" borderId="0"/>
    <xf numFmtId="0" fontId="9" fillId="0" borderId="0"/>
    <xf numFmtId="0" fontId="9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8" fontId="9" fillId="0" borderId="0">
      <alignment horizontal="left" wrapText="1"/>
    </xf>
    <xf numFmtId="0" fontId="45" fillId="0" borderId="0"/>
    <xf numFmtId="0" fontId="45" fillId="0" borderId="0"/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44" fillId="0" borderId="0"/>
    <xf numFmtId="0" fontId="44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4" fillId="0" borderId="0"/>
    <xf numFmtId="0" fontId="44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67" fontId="46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9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45" fillId="0" borderId="0"/>
    <xf numFmtId="0" fontId="45" fillId="0" borderId="0"/>
    <xf numFmtId="181" fontId="9" fillId="0" borderId="0">
      <alignment horizontal="left" wrapText="1"/>
    </xf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167" fontId="46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1" fontId="9" fillId="0" borderId="0">
      <alignment horizontal="left" wrapText="1"/>
    </xf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46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0" fontId="44" fillId="0" borderId="0"/>
    <xf numFmtId="0" fontId="44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82" fontId="47" fillId="0" borderId="0">
      <alignment horizontal="left"/>
    </xf>
    <xf numFmtId="183" fontId="48" fillId="0" borderId="0">
      <alignment horizontal="left"/>
    </xf>
    <xf numFmtId="0" fontId="49" fillId="0" borderId="41"/>
    <xf numFmtId="0" fontId="50" fillId="0" borderId="0"/>
    <xf numFmtId="0" fontId="6" fillId="12" borderId="0" applyNumberFormat="0" applyBorder="0" applyAlignment="0" applyProtection="0"/>
    <xf numFmtId="0" fontId="45" fillId="0" borderId="0"/>
    <xf numFmtId="0" fontId="51" fillId="12" borderId="0" applyNumberFormat="0" applyBorder="0" applyAlignment="0" applyProtection="0"/>
    <xf numFmtId="0" fontId="9" fillId="0" borderId="0"/>
    <xf numFmtId="0" fontId="51" fillId="12" borderId="0" applyNumberFormat="0" applyBorder="0" applyAlignment="0" applyProtection="0"/>
    <xf numFmtId="0" fontId="6" fillId="12" borderId="0" applyNumberFormat="0" applyBorder="0" applyAlignment="0" applyProtection="0"/>
    <xf numFmtId="0" fontId="51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3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12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0" borderId="0"/>
    <xf numFmtId="0" fontId="45" fillId="0" borderId="0"/>
    <xf numFmtId="0" fontId="45" fillId="36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3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3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12" borderId="0" applyNumberFormat="0" applyBorder="0" applyAlignment="0" applyProtection="0"/>
    <xf numFmtId="0" fontId="45" fillId="36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0" borderId="0"/>
    <xf numFmtId="0" fontId="45" fillId="36" borderId="0" applyNumberFormat="0" applyBorder="0" applyAlignment="0" applyProtection="0"/>
    <xf numFmtId="0" fontId="45" fillId="0" borderId="0"/>
    <xf numFmtId="0" fontId="6" fillId="37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36" borderId="0" applyNumberFormat="0" applyBorder="0" applyAlignment="0" applyProtection="0"/>
    <xf numFmtId="0" fontId="45" fillId="0" borderId="0"/>
    <xf numFmtId="0" fontId="6" fillId="37" borderId="0" applyNumberFormat="0" applyBorder="0" applyAlignment="0" applyProtection="0"/>
    <xf numFmtId="0" fontId="9" fillId="0" borderId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37" borderId="0" applyNumberFormat="0" applyBorder="0" applyAlignment="0" applyProtection="0"/>
    <xf numFmtId="0" fontId="45" fillId="0" borderId="0"/>
    <xf numFmtId="0" fontId="6" fillId="12" borderId="0" applyNumberFormat="0" applyBorder="0" applyAlignment="0" applyProtection="0"/>
    <xf numFmtId="0" fontId="15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2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45" fillId="36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12" borderId="0" applyNumberFormat="0" applyBorder="0" applyAlignment="0" applyProtection="0"/>
    <xf numFmtId="0" fontId="45" fillId="0" borderId="0"/>
    <xf numFmtId="0" fontId="9" fillId="0" borderId="0"/>
    <xf numFmtId="0" fontId="6" fillId="12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12" borderId="0" applyNumberFormat="0" applyBorder="0" applyAlignment="0" applyProtection="0"/>
    <xf numFmtId="0" fontId="52" fillId="38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5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12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12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45" fillId="0" borderId="0"/>
    <xf numFmtId="0" fontId="51" fillId="12" borderId="0" applyNumberFormat="0" applyBorder="0" applyAlignment="0" applyProtection="0"/>
    <xf numFmtId="0" fontId="51" fillId="12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45" fillId="0" borderId="0"/>
    <xf numFmtId="0" fontId="51" fillId="12" borderId="0" applyNumberFormat="0" applyBorder="0" applyAlignment="0" applyProtection="0"/>
    <xf numFmtId="0" fontId="45" fillId="0" borderId="0"/>
    <xf numFmtId="0" fontId="9" fillId="0" borderId="0"/>
    <xf numFmtId="0" fontId="51" fillId="12" borderId="0" applyNumberFormat="0" applyBorder="0" applyAlignment="0" applyProtection="0"/>
    <xf numFmtId="0" fontId="6" fillId="16" borderId="0" applyNumberFormat="0" applyBorder="0" applyAlignment="0" applyProtection="0"/>
    <xf numFmtId="0" fontId="45" fillId="0" borderId="0"/>
    <xf numFmtId="0" fontId="51" fillId="16" borderId="0" applyNumberFormat="0" applyBorder="0" applyAlignment="0" applyProtection="0"/>
    <xf numFmtId="0" fontId="9" fillId="0" borderId="0"/>
    <xf numFmtId="0" fontId="51" fillId="16" borderId="0" applyNumberFormat="0" applyBorder="0" applyAlignment="0" applyProtection="0"/>
    <xf numFmtId="0" fontId="6" fillId="16" borderId="0" applyNumberFormat="0" applyBorder="0" applyAlignment="0" applyProtection="0"/>
    <xf numFmtId="0" fontId="51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3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1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0" borderId="0"/>
    <xf numFmtId="0" fontId="45" fillId="0" borderId="0"/>
    <xf numFmtId="0" fontId="45" fillId="39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3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3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16" borderId="0" applyNumberFormat="0" applyBorder="0" applyAlignment="0" applyProtection="0"/>
    <xf numFmtId="0" fontId="45" fillId="39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0" borderId="0"/>
    <xf numFmtId="0" fontId="45" fillId="39" borderId="0" applyNumberFormat="0" applyBorder="0" applyAlignment="0" applyProtection="0"/>
    <xf numFmtId="0" fontId="45" fillId="0" borderId="0"/>
    <xf numFmtId="0" fontId="6" fillId="40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39" borderId="0" applyNumberFormat="0" applyBorder="0" applyAlignment="0" applyProtection="0"/>
    <xf numFmtId="0" fontId="45" fillId="0" borderId="0"/>
    <xf numFmtId="0" fontId="6" fillId="40" borderId="0" applyNumberFormat="0" applyBorder="0" applyAlignment="0" applyProtection="0"/>
    <xf numFmtId="0" fontId="9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40" borderId="0" applyNumberFormat="0" applyBorder="0" applyAlignment="0" applyProtection="0"/>
    <xf numFmtId="0" fontId="45" fillId="0" borderId="0"/>
    <xf numFmtId="0" fontId="6" fillId="16" borderId="0" applyNumberFormat="0" applyBorder="0" applyAlignment="0" applyProtection="0"/>
    <xf numFmtId="0" fontId="15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6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45" fillId="39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16" borderId="0" applyNumberFormat="0" applyBorder="0" applyAlignment="0" applyProtection="0"/>
    <xf numFmtId="0" fontId="45" fillId="0" borderId="0"/>
    <xf numFmtId="0" fontId="9" fillId="0" borderId="0"/>
    <xf numFmtId="0" fontId="6" fillId="16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16" borderId="0" applyNumberFormat="0" applyBorder="0" applyAlignment="0" applyProtection="0"/>
    <xf numFmtId="0" fontId="52" fillId="41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45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16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16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45" fillId="0" borderId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45" fillId="0" borderId="0"/>
    <xf numFmtId="0" fontId="51" fillId="16" borderId="0" applyNumberFormat="0" applyBorder="0" applyAlignment="0" applyProtection="0"/>
    <xf numFmtId="0" fontId="45" fillId="0" borderId="0"/>
    <xf numFmtId="0" fontId="9" fillId="0" borderId="0"/>
    <xf numFmtId="0" fontId="51" fillId="16" borderId="0" applyNumberFormat="0" applyBorder="0" applyAlignment="0" applyProtection="0"/>
    <xf numFmtId="0" fontId="6" fillId="20" borderId="0" applyNumberFormat="0" applyBorder="0" applyAlignment="0" applyProtection="0"/>
    <xf numFmtId="0" fontId="45" fillId="0" borderId="0"/>
    <xf numFmtId="0" fontId="51" fillId="20" borderId="0" applyNumberFormat="0" applyBorder="0" applyAlignment="0" applyProtection="0"/>
    <xf numFmtId="0" fontId="9" fillId="0" borderId="0"/>
    <xf numFmtId="0" fontId="51" fillId="20" borderId="0" applyNumberFormat="0" applyBorder="0" applyAlignment="0" applyProtection="0"/>
    <xf numFmtId="0" fontId="6" fillId="20" borderId="0" applyNumberFormat="0" applyBorder="0" applyAlignment="0" applyProtection="0"/>
    <xf numFmtId="0" fontId="51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2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20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0" borderId="0"/>
    <xf numFmtId="0" fontId="45" fillId="0" borderId="0"/>
    <xf numFmtId="0" fontId="45" fillId="42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42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42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20" borderId="0" applyNumberFormat="0" applyBorder="0" applyAlignment="0" applyProtection="0"/>
    <xf numFmtId="0" fontId="45" fillId="42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0" borderId="0"/>
    <xf numFmtId="0" fontId="45" fillId="42" borderId="0" applyNumberFormat="0" applyBorder="0" applyAlignment="0" applyProtection="0"/>
    <xf numFmtId="0" fontId="45" fillId="0" borderId="0"/>
    <xf numFmtId="0" fontId="6" fillId="43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42" borderId="0" applyNumberFormat="0" applyBorder="0" applyAlignment="0" applyProtection="0"/>
    <xf numFmtId="0" fontId="45" fillId="0" borderId="0"/>
    <xf numFmtId="0" fontId="6" fillId="43" borderId="0" applyNumberFormat="0" applyBorder="0" applyAlignment="0" applyProtection="0"/>
    <xf numFmtId="0" fontId="9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43" borderId="0" applyNumberFormat="0" applyBorder="0" applyAlignment="0" applyProtection="0"/>
    <xf numFmtId="0" fontId="45" fillId="0" borderId="0"/>
    <xf numFmtId="0" fontId="6" fillId="20" borderId="0" applyNumberFormat="0" applyBorder="0" applyAlignment="0" applyProtection="0"/>
    <xf numFmtId="0" fontId="15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20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42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0" borderId="0" applyNumberFormat="0" applyBorder="0" applyAlignment="0" applyProtection="0"/>
    <xf numFmtId="0" fontId="45" fillId="0" borderId="0"/>
    <xf numFmtId="0" fontId="9" fillId="0" borderId="0"/>
    <xf numFmtId="0" fontId="6" fillId="20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0" borderId="0" applyNumberFormat="0" applyBorder="0" applyAlignment="0" applyProtection="0"/>
    <xf numFmtId="0" fontId="52" fillId="41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5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20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20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0" borderId="0"/>
    <xf numFmtId="0" fontId="51" fillId="20" borderId="0" applyNumberFormat="0" applyBorder="0" applyAlignment="0" applyProtection="0"/>
    <xf numFmtId="0" fontId="51" fillId="20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0" borderId="0"/>
    <xf numFmtId="0" fontId="51" fillId="20" borderId="0" applyNumberFormat="0" applyBorder="0" applyAlignment="0" applyProtection="0"/>
    <xf numFmtId="0" fontId="45" fillId="0" borderId="0"/>
    <xf numFmtId="0" fontId="9" fillId="0" borderId="0"/>
    <xf numFmtId="0" fontId="51" fillId="20" borderId="0" applyNumberFormat="0" applyBorder="0" applyAlignment="0" applyProtection="0"/>
    <xf numFmtId="0" fontId="6" fillId="24" borderId="0" applyNumberFormat="0" applyBorder="0" applyAlignment="0" applyProtection="0"/>
    <xf numFmtId="0" fontId="45" fillId="0" borderId="0"/>
    <xf numFmtId="0" fontId="51" fillId="24" borderId="0" applyNumberFormat="0" applyBorder="0" applyAlignment="0" applyProtection="0"/>
    <xf numFmtId="0" fontId="9" fillId="0" borderId="0"/>
    <xf numFmtId="0" fontId="51" fillId="24" borderId="0" applyNumberFormat="0" applyBorder="0" applyAlignment="0" applyProtection="0"/>
    <xf numFmtId="0" fontId="6" fillId="24" borderId="0" applyNumberFormat="0" applyBorder="0" applyAlignment="0" applyProtection="0"/>
    <xf numFmtId="0" fontId="51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4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2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0" borderId="0"/>
    <xf numFmtId="0" fontId="45" fillId="0" borderId="0"/>
    <xf numFmtId="0" fontId="45" fillId="44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44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44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24" borderId="0" applyNumberFormat="0" applyBorder="0" applyAlignment="0" applyProtection="0"/>
    <xf numFmtId="0" fontId="45" fillId="4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0" borderId="0"/>
    <xf numFmtId="0" fontId="45" fillId="44" borderId="0" applyNumberFormat="0" applyBorder="0" applyAlignment="0" applyProtection="0"/>
    <xf numFmtId="0" fontId="45" fillId="0" borderId="0"/>
    <xf numFmtId="0" fontId="6" fillId="45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44" borderId="0" applyNumberFormat="0" applyBorder="0" applyAlignment="0" applyProtection="0"/>
    <xf numFmtId="0" fontId="45" fillId="0" borderId="0"/>
    <xf numFmtId="0" fontId="6" fillId="45" borderId="0" applyNumberFormat="0" applyBorder="0" applyAlignment="0" applyProtection="0"/>
    <xf numFmtId="0" fontId="9" fillId="0" borderId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45" borderId="0" applyNumberFormat="0" applyBorder="0" applyAlignment="0" applyProtection="0"/>
    <xf numFmtId="0" fontId="45" fillId="0" borderId="0"/>
    <xf numFmtId="0" fontId="6" fillId="24" borderId="0" applyNumberFormat="0" applyBorder="0" applyAlignment="0" applyProtection="0"/>
    <xf numFmtId="0" fontId="15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24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45" fillId="4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4" borderId="0" applyNumberFormat="0" applyBorder="0" applyAlignment="0" applyProtection="0"/>
    <xf numFmtId="0" fontId="45" fillId="0" borderId="0"/>
    <xf numFmtId="0" fontId="9" fillId="0" borderId="0"/>
    <xf numFmtId="0" fontId="6" fillId="24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4" borderId="0" applyNumberFormat="0" applyBorder="0" applyAlignment="0" applyProtection="0"/>
    <xf numFmtId="0" fontId="52" fillId="38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45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24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24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45" fillId="0" borderId="0"/>
    <xf numFmtId="0" fontId="51" fillId="24" borderId="0" applyNumberFormat="0" applyBorder="0" applyAlignment="0" applyProtection="0"/>
    <xf numFmtId="0" fontId="51" fillId="24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45" fillId="0" borderId="0"/>
    <xf numFmtId="0" fontId="51" fillId="24" borderId="0" applyNumberFormat="0" applyBorder="0" applyAlignment="0" applyProtection="0"/>
    <xf numFmtId="0" fontId="45" fillId="0" borderId="0"/>
    <xf numFmtId="0" fontId="9" fillId="0" borderId="0"/>
    <xf numFmtId="0" fontId="51" fillId="24" borderId="0" applyNumberFormat="0" applyBorder="0" applyAlignment="0" applyProtection="0"/>
    <xf numFmtId="0" fontId="6" fillId="28" borderId="0" applyNumberFormat="0" applyBorder="0" applyAlignment="0" applyProtection="0"/>
    <xf numFmtId="0" fontId="45" fillId="0" borderId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6" fillId="28" borderId="0" applyNumberFormat="0" applyBorder="0" applyAlignment="0" applyProtection="0"/>
    <xf numFmtId="0" fontId="51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28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0" borderId="0"/>
    <xf numFmtId="0" fontId="45" fillId="0" borderId="0"/>
    <xf numFmtId="0" fontId="45" fillId="46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54" fillId="28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45" fillId="4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28" borderId="0" applyNumberFormat="0" applyBorder="0" applyAlignment="0" applyProtection="0"/>
    <xf numFmtId="0" fontId="45" fillId="4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0" borderId="0"/>
    <xf numFmtId="0" fontId="45" fillId="46" borderId="0" applyNumberFormat="0" applyBorder="0" applyAlignment="0" applyProtection="0"/>
    <xf numFmtId="0" fontId="45" fillId="0" borderId="0"/>
    <xf numFmtId="0" fontId="6" fillId="28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46" borderId="0" applyNumberFormat="0" applyBorder="0" applyAlignment="0" applyProtection="0"/>
    <xf numFmtId="0" fontId="45" fillId="0" borderId="0"/>
    <xf numFmtId="0" fontId="6" fillId="28" borderId="0" applyNumberFormat="0" applyBorder="0" applyAlignment="0" applyProtection="0"/>
    <xf numFmtId="0" fontId="9" fillId="0" borderId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28" borderId="0" applyNumberFormat="0" applyBorder="0" applyAlignment="0" applyProtection="0"/>
    <xf numFmtId="0" fontId="45" fillId="0" borderId="0"/>
    <xf numFmtId="0" fontId="15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0" borderId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46" borderId="0" applyNumberFormat="0" applyBorder="0" applyAlignment="0" applyProtection="0"/>
    <xf numFmtId="0" fontId="45" fillId="0" borderId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0" borderId="0"/>
    <xf numFmtId="0" fontId="45" fillId="0" borderId="0"/>
    <xf numFmtId="0" fontId="6" fillId="28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15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0" borderId="0"/>
    <xf numFmtId="0" fontId="45" fillId="0" borderId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4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28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0" borderId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45" fillId="0" borderId="0"/>
    <xf numFmtId="0" fontId="51" fillId="28" borderId="0" applyNumberFormat="0" applyBorder="0" applyAlignment="0" applyProtection="0"/>
    <xf numFmtId="0" fontId="45" fillId="0" borderId="0"/>
    <xf numFmtId="0" fontId="9" fillId="0" borderId="0"/>
    <xf numFmtId="0" fontId="51" fillId="28" borderId="0" applyNumberFormat="0" applyBorder="0" applyAlignment="0" applyProtection="0"/>
    <xf numFmtId="0" fontId="6" fillId="32" borderId="0" applyNumberFormat="0" applyBorder="0" applyAlignment="0" applyProtection="0"/>
    <xf numFmtId="0" fontId="45" fillId="0" borderId="0"/>
    <xf numFmtId="0" fontId="51" fillId="32" borderId="0" applyNumberFormat="0" applyBorder="0" applyAlignment="0" applyProtection="0"/>
    <xf numFmtId="0" fontId="9" fillId="0" borderId="0"/>
    <xf numFmtId="0" fontId="51" fillId="32" borderId="0" applyNumberFormat="0" applyBorder="0" applyAlignment="0" applyProtection="0"/>
    <xf numFmtId="0" fontId="6" fillId="32" borderId="0" applyNumberFormat="0" applyBorder="0" applyAlignment="0" applyProtection="0"/>
    <xf numFmtId="0" fontId="51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5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32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0" borderId="0"/>
    <xf numFmtId="0" fontId="45" fillId="0" borderId="0"/>
    <xf numFmtId="0" fontId="45" fillId="45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54" fillId="32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45" fillId="45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32" borderId="0" applyNumberFormat="0" applyBorder="0" applyAlignment="0" applyProtection="0"/>
    <xf numFmtId="0" fontId="45" fillId="45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0" borderId="0"/>
    <xf numFmtId="0" fontId="45" fillId="45" borderId="0" applyNumberFormat="0" applyBorder="0" applyAlignment="0" applyProtection="0"/>
    <xf numFmtId="0" fontId="45" fillId="0" borderId="0"/>
    <xf numFmtId="0" fontId="6" fillId="43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45" borderId="0" applyNumberFormat="0" applyBorder="0" applyAlignment="0" applyProtection="0"/>
    <xf numFmtId="0" fontId="45" fillId="0" borderId="0"/>
    <xf numFmtId="0" fontId="6" fillId="43" borderId="0" applyNumberFormat="0" applyBorder="0" applyAlignment="0" applyProtection="0"/>
    <xf numFmtId="0" fontId="9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43" borderId="0" applyNumberFormat="0" applyBorder="0" applyAlignment="0" applyProtection="0"/>
    <xf numFmtId="0" fontId="45" fillId="0" borderId="0"/>
    <xf numFmtId="0" fontId="6" fillId="32" borderId="0" applyNumberFormat="0" applyBorder="0" applyAlignment="0" applyProtection="0"/>
    <xf numFmtId="0" fontId="15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45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32" borderId="0" applyNumberFormat="0" applyBorder="0" applyAlignment="0" applyProtection="0"/>
    <xf numFmtId="0" fontId="45" fillId="0" borderId="0"/>
    <xf numFmtId="0" fontId="9" fillId="0" borderId="0"/>
    <xf numFmtId="0" fontId="6" fillId="32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32" borderId="0" applyNumberFormat="0" applyBorder="0" applyAlignment="0" applyProtection="0"/>
    <xf numFmtId="0" fontId="52" fillId="41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45" fillId="45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32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3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0" borderId="0"/>
    <xf numFmtId="0" fontId="51" fillId="32" borderId="0" applyNumberFormat="0" applyBorder="0" applyAlignment="0" applyProtection="0"/>
    <xf numFmtId="0" fontId="51" fillId="32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0" borderId="0"/>
    <xf numFmtId="0" fontId="51" fillId="32" borderId="0" applyNumberFormat="0" applyBorder="0" applyAlignment="0" applyProtection="0"/>
    <xf numFmtId="0" fontId="45" fillId="0" borderId="0"/>
    <xf numFmtId="0" fontId="9" fillId="0" borderId="0"/>
    <xf numFmtId="0" fontId="51" fillId="32" borderId="0" applyNumberFormat="0" applyBorder="0" applyAlignment="0" applyProtection="0"/>
    <xf numFmtId="0" fontId="6" fillId="13" borderId="0" applyNumberFormat="0" applyBorder="0" applyAlignment="0" applyProtection="0"/>
    <xf numFmtId="0" fontId="45" fillId="0" borderId="0"/>
    <xf numFmtId="0" fontId="51" fillId="13" borderId="0" applyNumberFormat="0" applyBorder="0" applyAlignment="0" applyProtection="0"/>
    <xf numFmtId="0" fontId="9" fillId="0" borderId="0"/>
    <xf numFmtId="0" fontId="51" fillId="13" borderId="0" applyNumberFormat="0" applyBorder="0" applyAlignment="0" applyProtection="0"/>
    <xf numFmtId="0" fontId="6" fillId="13" borderId="0" applyNumberFormat="0" applyBorder="0" applyAlignment="0" applyProtection="0"/>
    <xf numFmtId="0" fontId="51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3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13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45" fillId="0" borderId="0"/>
    <xf numFmtId="0" fontId="45" fillId="37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3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3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13" borderId="0" applyNumberFormat="0" applyBorder="0" applyAlignment="0" applyProtection="0"/>
    <xf numFmtId="0" fontId="45" fillId="37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45" fillId="37" borderId="0" applyNumberFormat="0" applyBorder="0" applyAlignment="0" applyProtection="0"/>
    <xf numFmtId="0" fontId="45" fillId="0" borderId="0"/>
    <xf numFmtId="0" fontId="6" fillId="46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37" borderId="0" applyNumberFormat="0" applyBorder="0" applyAlignment="0" applyProtection="0"/>
    <xf numFmtId="0" fontId="45" fillId="0" borderId="0"/>
    <xf numFmtId="0" fontId="6" fillId="46" borderId="0" applyNumberFormat="0" applyBorder="0" applyAlignment="0" applyProtection="0"/>
    <xf numFmtId="0" fontId="9" fillId="0" borderId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46" borderId="0" applyNumberFormat="0" applyBorder="0" applyAlignment="0" applyProtection="0"/>
    <xf numFmtId="0" fontId="45" fillId="0" borderId="0"/>
    <xf numFmtId="0" fontId="6" fillId="13" borderId="0" applyNumberFormat="0" applyBorder="0" applyAlignment="0" applyProtection="0"/>
    <xf numFmtId="0" fontId="15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5" fillId="37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13" borderId="0" applyNumberFormat="0" applyBorder="0" applyAlignment="0" applyProtection="0"/>
    <xf numFmtId="0" fontId="45" fillId="0" borderId="0"/>
    <xf numFmtId="0" fontId="9" fillId="0" borderId="0"/>
    <xf numFmtId="0" fontId="6" fillId="13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13" borderId="0" applyNumberFormat="0" applyBorder="0" applyAlignment="0" applyProtection="0"/>
    <xf numFmtId="0" fontId="52" fillId="47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45" fillId="37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13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5" fillId="0" borderId="0"/>
    <xf numFmtId="0" fontId="51" fillId="13" borderId="0" applyNumberFormat="0" applyBorder="0" applyAlignment="0" applyProtection="0"/>
    <xf numFmtId="0" fontId="51" fillId="13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5" fillId="0" borderId="0"/>
    <xf numFmtId="0" fontId="51" fillId="13" borderId="0" applyNumberFormat="0" applyBorder="0" applyAlignment="0" applyProtection="0"/>
    <xf numFmtId="0" fontId="45" fillId="0" borderId="0"/>
    <xf numFmtId="0" fontId="9" fillId="0" borderId="0"/>
    <xf numFmtId="0" fontId="51" fillId="13" borderId="0" applyNumberFormat="0" applyBorder="0" applyAlignment="0" applyProtection="0"/>
    <xf numFmtId="0" fontId="6" fillId="17" borderId="0" applyNumberFormat="0" applyBorder="0" applyAlignment="0" applyProtection="0"/>
    <xf numFmtId="0" fontId="45" fillId="0" borderId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6" fillId="17" borderId="0" applyNumberFormat="0" applyBorder="0" applyAlignment="0" applyProtection="0"/>
    <xf numFmtId="0" fontId="51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17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0" borderId="0"/>
    <xf numFmtId="0" fontId="45" fillId="0" borderId="0"/>
    <xf numFmtId="0" fontId="45" fillId="40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54" fillId="17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45" fillId="4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17" borderId="0" applyNumberFormat="0" applyBorder="0" applyAlignment="0" applyProtection="0"/>
    <xf numFmtId="0" fontId="45" fillId="40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0" borderId="0"/>
    <xf numFmtId="0" fontId="45" fillId="40" borderId="0" applyNumberFormat="0" applyBorder="0" applyAlignment="0" applyProtection="0"/>
    <xf numFmtId="0" fontId="45" fillId="0" borderId="0"/>
    <xf numFmtId="0" fontId="6" fillId="17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40" borderId="0" applyNumberFormat="0" applyBorder="0" applyAlignment="0" applyProtection="0"/>
    <xf numFmtId="0" fontId="45" fillId="0" borderId="0"/>
    <xf numFmtId="0" fontId="6" fillId="17" borderId="0" applyNumberFormat="0" applyBorder="0" applyAlignment="0" applyProtection="0"/>
    <xf numFmtId="0" fontId="9" fillId="0" borderId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17" borderId="0" applyNumberFormat="0" applyBorder="0" applyAlignment="0" applyProtection="0"/>
    <xf numFmtId="0" fontId="45" fillId="0" borderId="0"/>
    <xf numFmtId="0" fontId="15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0" borderId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40" borderId="0" applyNumberFormat="0" applyBorder="0" applyAlignment="0" applyProtection="0"/>
    <xf numFmtId="0" fontId="45" fillId="0" borderId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0" borderId="0"/>
    <xf numFmtId="0" fontId="45" fillId="0" borderId="0"/>
    <xf numFmtId="0" fontId="6" fillId="17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15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0" borderId="0"/>
    <xf numFmtId="0" fontId="45" fillId="0" borderId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40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17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0" borderId="0"/>
    <xf numFmtId="0" fontId="51" fillId="17" borderId="0" applyNumberFormat="0" applyBorder="0" applyAlignment="0" applyProtection="0"/>
    <xf numFmtId="0" fontId="51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45" fillId="0" borderId="0"/>
    <xf numFmtId="0" fontId="51" fillId="17" borderId="0" applyNumberFormat="0" applyBorder="0" applyAlignment="0" applyProtection="0"/>
    <xf numFmtId="0" fontId="45" fillId="0" borderId="0"/>
    <xf numFmtId="0" fontId="9" fillId="0" borderId="0"/>
    <xf numFmtId="0" fontId="51" fillId="17" borderId="0" applyNumberFormat="0" applyBorder="0" applyAlignment="0" applyProtection="0"/>
    <xf numFmtId="0" fontId="6" fillId="21" borderId="0" applyNumberFormat="0" applyBorder="0" applyAlignment="0" applyProtection="0"/>
    <xf numFmtId="0" fontId="45" fillId="0" borderId="0"/>
    <xf numFmtId="0" fontId="51" fillId="21" borderId="0" applyNumberFormat="0" applyBorder="0" applyAlignment="0" applyProtection="0"/>
    <xf numFmtId="0" fontId="9" fillId="0" borderId="0"/>
    <xf numFmtId="0" fontId="51" fillId="21" borderId="0" applyNumberFormat="0" applyBorder="0" applyAlignment="0" applyProtection="0"/>
    <xf numFmtId="0" fontId="6" fillId="21" borderId="0" applyNumberFormat="0" applyBorder="0" applyAlignment="0" applyProtection="0"/>
    <xf numFmtId="0" fontId="51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8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2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0" borderId="0"/>
    <xf numFmtId="0" fontId="45" fillId="0" borderId="0"/>
    <xf numFmtId="0" fontId="45" fillId="48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48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48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21" borderId="0" applyNumberFormat="0" applyBorder="0" applyAlignment="0" applyProtection="0"/>
    <xf numFmtId="0" fontId="45" fillId="48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0" borderId="0"/>
    <xf numFmtId="0" fontId="45" fillId="48" borderId="0" applyNumberFormat="0" applyBorder="0" applyAlignment="0" applyProtection="0"/>
    <xf numFmtId="0" fontId="45" fillId="0" borderId="0"/>
    <xf numFmtId="0" fontId="6" fillId="49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48" borderId="0" applyNumberFormat="0" applyBorder="0" applyAlignment="0" applyProtection="0"/>
    <xf numFmtId="0" fontId="45" fillId="0" borderId="0"/>
    <xf numFmtId="0" fontId="6" fillId="49" borderId="0" applyNumberFormat="0" applyBorder="0" applyAlignment="0" applyProtection="0"/>
    <xf numFmtId="0" fontId="9" fillId="0" borderId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49" borderId="0" applyNumberFormat="0" applyBorder="0" applyAlignment="0" applyProtection="0"/>
    <xf numFmtId="0" fontId="45" fillId="0" borderId="0"/>
    <xf numFmtId="0" fontId="6" fillId="21" borderId="0" applyNumberFormat="0" applyBorder="0" applyAlignment="0" applyProtection="0"/>
    <xf numFmtId="0" fontId="15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21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45" fillId="48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1" borderId="0" applyNumberFormat="0" applyBorder="0" applyAlignment="0" applyProtection="0"/>
    <xf numFmtId="0" fontId="45" fillId="0" borderId="0"/>
    <xf numFmtId="0" fontId="9" fillId="0" borderId="0"/>
    <xf numFmtId="0" fontId="6" fillId="21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1" borderId="0" applyNumberFormat="0" applyBorder="0" applyAlignment="0" applyProtection="0"/>
    <xf numFmtId="0" fontId="52" fillId="41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45" fillId="48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21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21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45" fillId="0" borderId="0"/>
    <xf numFmtId="0" fontId="51" fillId="21" borderId="0" applyNumberFormat="0" applyBorder="0" applyAlignment="0" applyProtection="0"/>
    <xf numFmtId="0" fontId="51" fillId="21" borderId="0" applyNumberFormat="0" applyBorder="0" applyAlignment="0" applyProtection="0"/>
    <xf numFmtId="0" fontId="6" fillId="49" borderId="0" applyNumberFormat="0" applyBorder="0" applyAlignment="0" applyProtection="0"/>
    <xf numFmtId="0" fontId="6" fillId="49" borderId="0" applyNumberFormat="0" applyBorder="0" applyAlignment="0" applyProtection="0"/>
    <xf numFmtId="0" fontId="45" fillId="0" borderId="0"/>
    <xf numFmtId="0" fontId="51" fillId="21" borderId="0" applyNumberFormat="0" applyBorder="0" applyAlignment="0" applyProtection="0"/>
    <xf numFmtId="0" fontId="45" fillId="0" borderId="0"/>
    <xf numFmtId="0" fontId="9" fillId="0" borderId="0"/>
    <xf numFmtId="0" fontId="51" fillId="21" borderId="0" applyNumberFormat="0" applyBorder="0" applyAlignment="0" applyProtection="0"/>
    <xf numFmtId="0" fontId="6" fillId="25" borderId="0" applyNumberFormat="0" applyBorder="0" applyAlignment="0" applyProtection="0"/>
    <xf numFmtId="0" fontId="45" fillId="0" borderId="0"/>
    <xf numFmtId="0" fontId="51" fillId="25" borderId="0" applyNumberFormat="0" applyBorder="0" applyAlignment="0" applyProtection="0"/>
    <xf numFmtId="0" fontId="9" fillId="0" borderId="0"/>
    <xf numFmtId="0" fontId="51" fillId="25" borderId="0" applyNumberFormat="0" applyBorder="0" applyAlignment="0" applyProtection="0"/>
    <xf numFmtId="0" fontId="6" fillId="25" borderId="0" applyNumberFormat="0" applyBorder="0" applyAlignment="0" applyProtection="0"/>
    <xf numFmtId="0" fontId="51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4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2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0" borderId="0"/>
    <xf numFmtId="0" fontId="45" fillId="0" borderId="0"/>
    <xf numFmtId="0" fontId="45" fillId="44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44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44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25" borderId="0" applyNumberFormat="0" applyBorder="0" applyAlignment="0" applyProtection="0"/>
    <xf numFmtId="0" fontId="45" fillId="4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0" borderId="0"/>
    <xf numFmtId="0" fontId="45" fillId="44" borderId="0" applyNumberFormat="0" applyBorder="0" applyAlignment="0" applyProtection="0"/>
    <xf numFmtId="0" fontId="45" fillId="0" borderId="0"/>
    <xf numFmtId="0" fontId="6" fillId="39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44" borderId="0" applyNumberFormat="0" applyBorder="0" applyAlignment="0" applyProtection="0"/>
    <xf numFmtId="0" fontId="45" fillId="0" borderId="0"/>
    <xf numFmtId="0" fontId="6" fillId="39" borderId="0" applyNumberFormat="0" applyBorder="0" applyAlignment="0" applyProtection="0"/>
    <xf numFmtId="0" fontId="9" fillId="0" borderId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39" borderId="0" applyNumberFormat="0" applyBorder="0" applyAlignment="0" applyProtection="0"/>
    <xf numFmtId="0" fontId="45" fillId="0" borderId="0"/>
    <xf numFmtId="0" fontId="6" fillId="25" borderId="0" applyNumberFormat="0" applyBorder="0" applyAlignment="0" applyProtection="0"/>
    <xf numFmtId="0" fontId="15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25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45" fillId="4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5" borderId="0" applyNumberFormat="0" applyBorder="0" applyAlignment="0" applyProtection="0"/>
    <xf numFmtId="0" fontId="45" fillId="0" borderId="0"/>
    <xf numFmtId="0" fontId="9" fillId="0" borderId="0"/>
    <xf numFmtId="0" fontId="6" fillId="25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5" borderId="0" applyNumberFormat="0" applyBorder="0" applyAlignment="0" applyProtection="0"/>
    <xf numFmtId="0" fontId="52" fillId="38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45" fillId="44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25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25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45" fillId="0" borderId="0"/>
    <xf numFmtId="0" fontId="51" fillId="25" borderId="0" applyNumberFormat="0" applyBorder="0" applyAlignment="0" applyProtection="0"/>
    <xf numFmtId="0" fontId="51" fillId="25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45" fillId="0" borderId="0"/>
    <xf numFmtId="0" fontId="51" fillId="25" borderId="0" applyNumberFormat="0" applyBorder="0" applyAlignment="0" applyProtection="0"/>
    <xf numFmtId="0" fontId="45" fillId="0" borderId="0"/>
    <xf numFmtId="0" fontId="9" fillId="0" borderId="0"/>
    <xf numFmtId="0" fontId="51" fillId="25" borderId="0" applyNumberFormat="0" applyBorder="0" applyAlignment="0" applyProtection="0"/>
    <xf numFmtId="0" fontId="6" fillId="29" borderId="0" applyNumberFormat="0" applyBorder="0" applyAlignment="0" applyProtection="0"/>
    <xf numFmtId="0" fontId="45" fillId="0" borderId="0"/>
    <xf numFmtId="0" fontId="51" fillId="29" borderId="0" applyNumberFormat="0" applyBorder="0" applyAlignment="0" applyProtection="0"/>
    <xf numFmtId="0" fontId="9" fillId="0" borderId="0"/>
    <xf numFmtId="0" fontId="51" fillId="29" borderId="0" applyNumberFormat="0" applyBorder="0" applyAlignment="0" applyProtection="0"/>
    <xf numFmtId="0" fontId="6" fillId="29" borderId="0" applyNumberFormat="0" applyBorder="0" applyAlignment="0" applyProtection="0"/>
    <xf numFmtId="0" fontId="51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3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2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45" fillId="0" borderId="0"/>
    <xf numFmtId="0" fontId="45" fillId="37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54" fillId="29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45" fillId="3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29" borderId="0" applyNumberFormat="0" applyBorder="0" applyAlignment="0" applyProtection="0"/>
    <xf numFmtId="0" fontId="45" fillId="37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45" fillId="37" borderId="0" applyNumberFormat="0" applyBorder="0" applyAlignment="0" applyProtection="0"/>
    <xf numFmtId="0" fontId="45" fillId="0" borderId="0"/>
    <xf numFmtId="0" fontId="6" fillId="46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37" borderId="0" applyNumberFormat="0" applyBorder="0" applyAlignment="0" applyProtection="0"/>
    <xf numFmtId="0" fontId="45" fillId="0" borderId="0"/>
    <xf numFmtId="0" fontId="6" fillId="46" borderId="0" applyNumberFormat="0" applyBorder="0" applyAlignment="0" applyProtection="0"/>
    <xf numFmtId="0" fontId="9" fillId="0" borderId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46" borderId="0" applyNumberFormat="0" applyBorder="0" applyAlignment="0" applyProtection="0"/>
    <xf numFmtId="0" fontId="45" fillId="0" borderId="0"/>
    <xf numFmtId="0" fontId="6" fillId="29" borderId="0" applyNumberFormat="0" applyBorder="0" applyAlignment="0" applyProtection="0"/>
    <xf numFmtId="0" fontId="15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2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5" fillId="37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9" borderId="0" applyNumberFormat="0" applyBorder="0" applyAlignment="0" applyProtection="0"/>
    <xf numFmtId="0" fontId="45" fillId="0" borderId="0"/>
    <xf numFmtId="0" fontId="9" fillId="0" borderId="0"/>
    <xf numFmtId="0" fontId="6" fillId="29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29" borderId="0" applyNumberFormat="0" applyBorder="0" applyAlignment="0" applyProtection="0"/>
    <xf numFmtId="0" fontId="52" fillId="47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45" fillId="37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29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2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5" fillId="0" borderId="0"/>
    <xf numFmtId="0" fontId="51" fillId="29" borderId="0" applyNumberFormat="0" applyBorder="0" applyAlignment="0" applyProtection="0"/>
    <xf numFmtId="0" fontId="51" fillId="29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5" fillId="0" borderId="0"/>
    <xf numFmtId="0" fontId="51" fillId="29" borderId="0" applyNumberFormat="0" applyBorder="0" applyAlignment="0" applyProtection="0"/>
    <xf numFmtId="0" fontId="45" fillId="0" borderId="0"/>
    <xf numFmtId="0" fontId="9" fillId="0" borderId="0"/>
    <xf numFmtId="0" fontId="51" fillId="29" borderId="0" applyNumberFormat="0" applyBorder="0" applyAlignment="0" applyProtection="0"/>
    <xf numFmtId="0" fontId="6" fillId="33" borderId="0" applyNumberFormat="0" applyBorder="0" applyAlignment="0" applyProtection="0"/>
    <xf numFmtId="0" fontId="45" fillId="0" borderId="0"/>
    <xf numFmtId="0" fontId="51" fillId="33" borderId="0" applyNumberFormat="0" applyBorder="0" applyAlignment="0" applyProtection="0"/>
    <xf numFmtId="0" fontId="9" fillId="0" borderId="0"/>
    <xf numFmtId="0" fontId="51" fillId="33" borderId="0" applyNumberFormat="0" applyBorder="0" applyAlignment="0" applyProtection="0"/>
    <xf numFmtId="0" fontId="6" fillId="33" borderId="0" applyNumberFormat="0" applyBorder="0" applyAlignment="0" applyProtection="0"/>
    <xf numFmtId="0" fontId="51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5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" fillId="33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0" borderId="0"/>
    <xf numFmtId="0" fontId="45" fillId="0" borderId="0"/>
    <xf numFmtId="0" fontId="45" fillId="50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5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5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6" fillId="33" borderId="0" applyNumberFormat="0" applyBorder="0" applyAlignment="0" applyProtection="0"/>
    <xf numFmtId="0" fontId="45" fillId="50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0" borderId="0"/>
    <xf numFmtId="0" fontId="45" fillId="50" borderId="0" applyNumberFormat="0" applyBorder="0" applyAlignment="0" applyProtection="0"/>
    <xf numFmtId="0" fontId="45" fillId="0" borderId="0"/>
    <xf numFmtId="0" fontId="6" fillId="43" borderId="0" applyNumberFormat="0" applyBorder="0" applyAlignment="0" applyProtection="0"/>
    <xf numFmtId="0" fontId="9" fillId="0" borderId="0"/>
    <xf numFmtId="0" fontId="9" fillId="0" borderId="0"/>
    <xf numFmtId="167" fontId="46" fillId="0" borderId="0">
      <alignment horizontal="left" wrapText="1"/>
    </xf>
    <xf numFmtId="0" fontId="45" fillId="50" borderId="0" applyNumberFormat="0" applyBorder="0" applyAlignment="0" applyProtection="0"/>
    <xf numFmtId="0" fontId="45" fillId="0" borderId="0"/>
    <xf numFmtId="0" fontId="6" fillId="43" borderId="0" applyNumberFormat="0" applyBorder="0" applyAlignment="0" applyProtection="0"/>
    <xf numFmtId="0" fontId="9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0" borderId="0"/>
    <xf numFmtId="0" fontId="6" fillId="0" borderId="0"/>
    <xf numFmtId="0" fontId="9" fillId="0" borderId="0"/>
    <xf numFmtId="0" fontId="6" fillId="43" borderId="0" applyNumberFormat="0" applyBorder="0" applyAlignment="0" applyProtection="0"/>
    <xf numFmtId="0" fontId="45" fillId="0" borderId="0"/>
    <xf numFmtId="0" fontId="6" fillId="33" borderId="0" applyNumberFormat="0" applyBorder="0" applyAlignment="0" applyProtection="0"/>
    <xf numFmtId="0" fontId="15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50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33" borderId="0" applyNumberFormat="0" applyBorder="0" applyAlignment="0" applyProtection="0"/>
    <xf numFmtId="0" fontId="45" fillId="0" borderId="0"/>
    <xf numFmtId="0" fontId="9" fillId="0" borderId="0"/>
    <xf numFmtId="0" fontId="6" fillId="33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15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6" fillId="33" borderId="0" applyNumberFormat="0" applyBorder="0" applyAlignment="0" applyProtection="0"/>
    <xf numFmtId="0" fontId="52" fillId="41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5" fillId="50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51" fillId="33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51" fillId="3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0" borderId="0"/>
    <xf numFmtId="0" fontId="51" fillId="33" borderId="0" applyNumberFormat="0" applyBorder="0" applyAlignment="0" applyProtection="0"/>
    <xf numFmtId="0" fontId="51" fillId="3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45" fillId="0" borderId="0"/>
    <xf numFmtId="0" fontId="51" fillId="33" borderId="0" applyNumberFormat="0" applyBorder="0" applyAlignment="0" applyProtection="0"/>
    <xf numFmtId="0" fontId="45" fillId="0" borderId="0"/>
    <xf numFmtId="0" fontId="9" fillId="0" borderId="0"/>
    <xf numFmtId="0" fontId="51" fillId="33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46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51" borderId="0" applyNumberFormat="0" applyBorder="0" applyAlignment="0" applyProtection="0"/>
    <xf numFmtId="0" fontId="55" fillId="51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45" fillId="0" borderId="0"/>
    <xf numFmtId="0" fontId="37" fillId="46" borderId="0" applyNumberFormat="0" applyBorder="0" applyAlignment="0" applyProtection="0"/>
    <xf numFmtId="0" fontId="45" fillId="0" borderId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45" fillId="0" borderId="0"/>
    <xf numFmtId="0" fontId="45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55" fillId="51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55" fillId="46" borderId="0" applyNumberFormat="0" applyBorder="0" applyAlignment="0" applyProtection="0"/>
    <xf numFmtId="0" fontId="45" fillId="4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6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46" borderId="0" applyNumberFormat="0" applyBorder="0" applyAlignment="0" applyProtection="0"/>
    <xf numFmtId="0" fontId="37" fillId="14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46" borderId="0" applyNumberFormat="0" applyBorder="0" applyAlignment="0" applyProtection="0"/>
    <xf numFmtId="0" fontId="37" fillId="14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55" fillId="51" borderId="0" applyNumberFormat="0" applyBorder="0" applyAlignment="0" applyProtection="0"/>
    <xf numFmtId="0" fontId="37" fillId="14" borderId="0" applyNumberFormat="0" applyBorder="0" applyAlignment="0" applyProtection="0"/>
    <xf numFmtId="0" fontId="45" fillId="0" borderId="0"/>
    <xf numFmtId="0" fontId="9" fillId="0" borderId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52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45" fillId="0" borderId="0"/>
    <xf numFmtId="0" fontId="37" fillId="52" borderId="0" applyNumberFormat="0" applyBorder="0" applyAlignment="0" applyProtection="0"/>
    <xf numFmtId="0" fontId="45" fillId="0" borderId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45" fillId="0" borderId="0"/>
    <xf numFmtId="0" fontId="45" fillId="0" borderId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55" fillId="40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55" fillId="52" borderId="0" applyNumberFormat="0" applyBorder="0" applyAlignment="0" applyProtection="0"/>
    <xf numFmtId="0" fontId="45" fillId="53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6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52" borderId="0" applyNumberFormat="0" applyBorder="0" applyAlignment="0" applyProtection="0"/>
    <xf numFmtId="0" fontId="37" fillId="18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52" borderId="0" applyNumberFormat="0" applyBorder="0" applyAlignment="0" applyProtection="0"/>
    <xf numFmtId="0" fontId="37" fillId="18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55" fillId="40" borderId="0" applyNumberFormat="0" applyBorder="0" applyAlignment="0" applyProtection="0"/>
    <xf numFmtId="0" fontId="37" fillId="18" borderId="0" applyNumberFormat="0" applyBorder="0" applyAlignment="0" applyProtection="0"/>
    <xf numFmtId="0" fontId="45" fillId="0" borderId="0"/>
    <xf numFmtId="0" fontId="9" fillId="0" borderId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50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45" fillId="0" borderId="0"/>
    <xf numFmtId="0" fontId="37" fillId="50" borderId="0" applyNumberFormat="0" applyBorder="0" applyAlignment="0" applyProtection="0"/>
    <xf numFmtId="0" fontId="45" fillId="0" borderId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45" fillId="0" borderId="0"/>
    <xf numFmtId="0" fontId="45" fillId="0" borderId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55" fillId="48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55" fillId="50" borderId="0" applyNumberFormat="0" applyBorder="0" applyAlignment="0" applyProtection="0"/>
    <xf numFmtId="0" fontId="45" fillId="54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6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50" borderId="0" applyNumberFormat="0" applyBorder="0" applyAlignment="0" applyProtection="0"/>
    <xf numFmtId="0" fontId="37" fillId="22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50" borderId="0" applyNumberFormat="0" applyBorder="0" applyAlignment="0" applyProtection="0"/>
    <xf numFmtId="0" fontId="37" fillId="2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55" fillId="48" borderId="0" applyNumberFormat="0" applyBorder="0" applyAlignment="0" applyProtection="0"/>
    <xf numFmtId="0" fontId="37" fillId="22" borderId="0" applyNumberFormat="0" applyBorder="0" applyAlignment="0" applyProtection="0"/>
    <xf numFmtId="0" fontId="45" fillId="0" borderId="0"/>
    <xf numFmtId="0" fontId="9" fillId="0" borderId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39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45" fillId="0" borderId="0"/>
    <xf numFmtId="0" fontId="37" fillId="39" borderId="0" applyNumberFormat="0" applyBorder="0" applyAlignment="0" applyProtection="0"/>
    <xf numFmtId="0" fontId="45" fillId="0" borderId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45" fillId="0" borderId="0"/>
    <xf numFmtId="0" fontId="45" fillId="0" borderId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55" fillId="5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55" fillId="39" borderId="0" applyNumberFormat="0" applyBorder="0" applyAlignment="0" applyProtection="0"/>
    <xf numFmtId="0" fontId="45" fillId="5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6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9" borderId="0" applyNumberFormat="0" applyBorder="0" applyAlignment="0" applyProtection="0"/>
    <xf numFmtId="0" fontId="37" fillId="26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9" borderId="0" applyNumberFormat="0" applyBorder="0" applyAlignment="0" applyProtection="0"/>
    <xf numFmtId="0" fontId="37" fillId="26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55" fillId="55" borderId="0" applyNumberFormat="0" applyBorder="0" applyAlignment="0" applyProtection="0"/>
    <xf numFmtId="0" fontId="37" fillId="26" borderId="0" applyNumberFormat="0" applyBorder="0" applyAlignment="0" applyProtection="0"/>
    <xf numFmtId="0" fontId="45" fillId="0" borderId="0"/>
    <xf numFmtId="0" fontId="9" fillId="0" borderId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46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46" borderId="0" applyNumberFormat="0" applyBorder="0" applyAlignment="0" applyProtection="0"/>
    <xf numFmtId="0" fontId="55" fillId="46" borderId="0" applyNumberFormat="0" applyBorder="0" applyAlignment="0" applyProtection="0"/>
    <xf numFmtId="0" fontId="45" fillId="0" borderId="0"/>
    <xf numFmtId="0" fontId="37" fillId="46" borderId="0" applyNumberFormat="0" applyBorder="0" applyAlignment="0" applyProtection="0"/>
    <xf numFmtId="0" fontId="45" fillId="0" borderId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45" fillId="0" borderId="0"/>
    <xf numFmtId="0" fontId="45" fillId="0" borderId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55" fillId="57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55" fillId="46" borderId="0" applyNumberFormat="0" applyBorder="0" applyAlignment="0" applyProtection="0"/>
    <xf numFmtId="0" fontId="45" fillId="4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6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46" borderId="0" applyNumberFormat="0" applyBorder="0" applyAlignment="0" applyProtection="0"/>
    <xf numFmtId="0" fontId="37" fillId="30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46" borderId="0" applyNumberFormat="0" applyBorder="0" applyAlignment="0" applyProtection="0"/>
    <xf numFmtId="0" fontId="37" fillId="30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55" fillId="57" borderId="0" applyNumberFormat="0" applyBorder="0" applyAlignment="0" applyProtection="0"/>
    <xf numFmtId="0" fontId="37" fillId="30" borderId="0" applyNumberFormat="0" applyBorder="0" applyAlignment="0" applyProtection="0"/>
    <xf numFmtId="0" fontId="45" fillId="0" borderId="0"/>
    <xf numFmtId="0" fontId="9" fillId="0" borderId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40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58" borderId="0" applyNumberFormat="0" applyBorder="0" applyAlignment="0" applyProtection="0"/>
    <xf numFmtId="0" fontId="55" fillId="58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40" borderId="0" applyNumberFormat="0" applyBorder="0" applyAlignment="0" applyProtection="0"/>
    <xf numFmtId="0" fontId="55" fillId="40" borderId="0" applyNumberFormat="0" applyBorder="0" applyAlignment="0" applyProtection="0"/>
    <xf numFmtId="0" fontId="45" fillId="0" borderId="0"/>
    <xf numFmtId="0" fontId="37" fillId="40" borderId="0" applyNumberFormat="0" applyBorder="0" applyAlignment="0" applyProtection="0"/>
    <xf numFmtId="0" fontId="45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45" fillId="0" borderId="0"/>
    <xf numFmtId="0" fontId="45" fillId="0" borderId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55" fillId="58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55" fillId="40" borderId="0" applyNumberFormat="0" applyBorder="0" applyAlignment="0" applyProtection="0"/>
    <xf numFmtId="0" fontId="45" fillId="48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6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40" borderId="0" applyNumberFormat="0" applyBorder="0" applyAlignment="0" applyProtection="0"/>
    <xf numFmtId="0" fontId="37" fillId="34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40" borderId="0" applyNumberFormat="0" applyBorder="0" applyAlignment="0" applyProtection="0"/>
    <xf numFmtId="0" fontId="37" fillId="34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55" fillId="58" borderId="0" applyNumberFormat="0" applyBorder="0" applyAlignment="0" applyProtection="0"/>
    <xf numFmtId="0" fontId="37" fillId="34" borderId="0" applyNumberFormat="0" applyBorder="0" applyAlignment="0" applyProtection="0"/>
    <xf numFmtId="0" fontId="45" fillId="0" borderId="0"/>
    <xf numFmtId="0" fontId="9" fillId="0" borderId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55" fillId="61" borderId="0" applyNumberFormat="0" applyBorder="0" applyAlignment="0" applyProtection="0"/>
    <xf numFmtId="0" fontId="55" fillId="61" borderId="0" applyNumberFormat="0" applyBorder="0" applyAlignment="0" applyProtection="0"/>
    <xf numFmtId="0" fontId="55" fillId="56" borderId="0" applyNumberFormat="0" applyBorder="0" applyAlignment="0" applyProtection="0"/>
    <xf numFmtId="0" fontId="45" fillId="0" borderId="0"/>
    <xf numFmtId="0" fontId="37" fillId="11" borderId="0" applyNumberFormat="0" applyBorder="0" applyAlignment="0" applyProtection="0"/>
    <xf numFmtId="0" fontId="55" fillId="56" borderId="0" applyNumberFormat="0" applyBorder="0" applyAlignment="0" applyProtection="0"/>
    <xf numFmtId="0" fontId="45" fillId="0" borderId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45" fillId="0" borderId="0"/>
    <xf numFmtId="0" fontId="37" fillId="11" borderId="0" applyNumberFormat="0" applyBorder="0" applyAlignment="0" applyProtection="0"/>
    <xf numFmtId="0" fontId="45" fillId="0" borderId="0"/>
    <xf numFmtId="0" fontId="55" fillId="62" borderId="0" applyNumberFormat="0" applyBorder="0" applyAlignment="0" applyProtection="0"/>
    <xf numFmtId="0" fontId="37" fillId="11" borderId="0" applyNumberFormat="0" applyBorder="0" applyAlignment="0" applyProtection="0"/>
    <xf numFmtId="0" fontId="45" fillId="0" borderId="0"/>
    <xf numFmtId="0" fontId="56" fillId="11" borderId="0" applyNumberFormat="0" applyBorder="0" applyAlignment="0" applyProtection="0"/>
    <xf numFmtId="0" fontId="37" fillId="11" borderId="0" applyNumberFormat="0" applyBorder="0" applyAlignment="0" applyProtection="0"/>
    <xf numFmtId="0" fontId="45" fillId="0" borderId="0"/>
    <xf numFmtId="0" fontId="56" fillId="11" borderId="0" applyNumberFormat="0" applyBorder="0" applyAlignment="0" applyProtection="0"/>
    <xf numFmtId="0" fontId="37" fillId="11" borderId="0" applyNumberFormat="0" applyBorder="0" applyAlignment="0" applyProtection="0"/>
    <xf numFmtId="0" fontId="45" fillId="0" borderId="0"/>
    <xf numFmtId="0" fontId="56" fillId="11" borderId="0" applyNumberFormat="0" applyBorder="0" applyAlignment="0" applyProtection="0"/>
    <xf numFmtId="0" fontId="37" fillId="11" borderId="0" applyNumberFormat="0" applyBorder="0" applyAlignment="0" applyProtection="0"/>
    <xf numFmtId="0" fontId="45" fillId="0" borderId="0"/>
    <xf numFmtId="0" fontId="56" fillId="11" borderId="0" applyNumberFormat="0" applyBorder="0" applyAlignment="0" applyProtection="0"/>
    <xf numFmtId="0" fontId="37" fillId="11" borderId="0" applyNumberFormat="0" applyBorder="0" applyAlignment="0" applyProtection="0"/>
    <xf numFmtId="0" fontId="45" fillId="0" borderId="0"/>
    <xf numFmtId="0" fontId="37" fillId="11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63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62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63" borderId="0" applyNumberFormat="0" applyBorder="0" applyAlignment="0" applyProtection="0"/>
    <xf numFmtId="0" fontId="55" fillId="63" borderId="0" applyNumberFormat="0" applyBorder="0" applyAlignment="0" applyProtection="0"/>
    <xf numFmtId="0" fontId="45" fillId="0" borderId="0"/>
    <xf numFmtId="0" fontId="37" fillId="63" borderId="0" applyNumberFormat="0" applyBorder="0" applyAlignment="0" applyProtection="0"/>
    <xf numFmtId="0" fontId="45" fillId="0" borderId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45" fillId="0" borderId="0"/>
    <xf numFmtId="0" fontId="45" fillId="0" borderId="0"/>
    <xf numFmtId="0" fontId="55" fillId="62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55" fillId="5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62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37" fillId="63" borderId="0" applyNumberFormat="0" applyBorder="0" applyAlignment="0" applyProtection="0"/>
    <xf numFmtId="0" fontId="45" fillId="0" borderId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55" fillId="56" borderId="0" applyNumberFormat="0" applyBorder="0" applyAlignment="0" applyProtection="0"/>
    <xf numFmtId="0" fontId="37" fillId="11" borderId="0" applyNumberFormat="0" applyBorder="0" applyAlignment="0" applyProtection="0"/>
    <xf numFmtId="0" fontId="45" fillId="0" borderId="0"/>
    <xf numFmtId="0" fontId="9" fillId="0" borderId="0"/>
    <xf numFmtId="0" fontId="55" fillId="56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9" fillId="0" borderId="0"/>
    <xf numFmtId="0" fontId="37" fillId="11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9" fillId="0" borderId="0"/>
    <xf numFmtId="0" fontId="37" fillId="11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9" fillId="0" borderId="0"/>
    <xf numFmtId="0" fontId="37" fillId="11" borderId="0" applyNumberFormat="0" applyBorder="0" applyAlignment="0" applyProtection="0"/>
    <xf numFmtId="0" fontId="45" fillId="64" borderId="0" applyNumberFormat="0" applyBorder="0" applyAlignment="0" applyProtection="0"/>
    <xf numFmtId="0" fontId="45" fillId="64" borderId="0" applyNumberFormat="0" applyBorder="0" applyAlignment="0" applyProtection="0"/>
    <xf numFmtId="0" fontId="45" fillId="65" borderId="0" applyNumberFormat="0" applyBorder="0" applyAlignment="0" applyProtection="0"/>
    <xf numFmtId="0" fontId="45" fillId="65" borderId="0" applyNumberFormat="0" applyBorder="0" applyAlignment="0" applyProtection="0"/>
    <xf numFmtId="0" fontId="55" fillId="66" borderId="0" applyNumberFormat="0" applyBorder="0" applyAlignment="0" applyProtection="0"/>
    <xf numFmtId="0" fontId="55" fillId="66" borderId="0" applyNumberFormat="0" applyBorder="0" applyAlignment="0" applyProtection="0"/>
    <xf numFmtId="0" fontId="55" fillId="67" borderId="0" applyNumberFormat="0" applyBorder="0" applyAlignment="0" applyProtection="0"/>
    <xf numFmtId="0" fontId="45" fillId="0" borderId="0"/>
    <xf numFmtId="0" fontId="37" fillId="15" borderId="0" applyNumberFormat="0" applyBorder="0" applyAlignment="0" applyProtection="0"/>
    <xf numFmtId="0" fontId="55" fillId="67" borderId="0" applyNumberFormat="0" applyBorder="0" applyAlignment="0" applyProtection="0"/>
    <xf numFmtId="0" fontId="45" fillId="0" borderId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45" fillId="0" borderId="0"/>
    <xf numFmtId="0" fontId="37" fillId="15" borderId="0" applyNumberFormat="0" applyBorder="0" applyAlignment="0" applyProtection="0"/>
    <xf numFmtId="0" fontId="45" fillId="0" borderId="0"/>
    <xf numFmtId="0" fontId="55" fillId="68" borderId="0" applyNumberFormat="0" applyBorder="0" applyAlignment="0" applyProtection="0"/>
    <xf numFmtId="0" fontId="37" fillId="15" borderId="0" applyNumberFormat="0" applyBorder="0" applyAlignment="0" applyProtection="0"/>
    <xf numFmtId="0" fontId="45" fillId="0" borderId="0"/>
    <xf numFmtId="0" fontId="56" fillId="15" borderId="0" applyNumberFormat="0" applyBorder="0" applyAlignment="0" applyProtection="0"/>
    <xf numFmtId="0" fontId="37" fillId="15" borderId="0" applyNumberFormat="0" applyBorder="0" applyAlignment="0" applyProtection="0"/>
    <xf numFmtId="0" fontId="45" fillId="0" borderId="0"/>
    <xf numFmtId="0" fontId="56" fillId="15" borderId="0" applyNumberFormat="0" applyBorder="0" applyAlignment="0" applyProtection="0"/>
    <xf numFmtId="0" fontId="37" fillId="15" borderId="0" applyNumberFormat="0" applyBorder="0" applyAlignment="0" applyProtection="0"/>
    <xf numFmtId="0" fontId="45" fillId="0" borderId="0"/>
    <xf numFmtId="0" fontId="56" fillId="15" borderId="0" applyNumberFormat="0" applyBorder="0" applyAlignment="0" applyProtection="0"/>
    <xf numFmtId="0" fontId="37" fillId="15" borderId="0" applyNumberFormat="0" applyBorder="0" applyAlignment="0" applyProtection="0"/>
    <xf numFmtId="0" fontId="45" fillId="0" borderId="0"/>
    <xf numFmtId="0" fontId="56" fillId="15" borderId="0" applyNumberFormat="0" applyBorder="0" applyAlignment="0" applyProtection="0"/>
    <xf numFmtId="0" fontId="37" fillId="15" borderId="0" applyNumberFormat="0" applyBorder="0" applyAlignment="0" applyProtection="0"/>
    <xf numFmtId="0" fontId="45" fillId="0" borderId="0"/>
    <xf numFmtId="0" fontId="37" fillId="15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52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68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45" fillId="0" borderId="0"/>
    <xf numFmtId="0" fontId="37" fillId="52" borderId="0" applyNumberFormat="0" applyBorder="0" applyAlignment="0" applyProtection="0"/>
    <xf numFmtId="0" fontId="45" fillId="0" borderId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45" fillId="0" borderId="0"/>
    <xf numFmtId="0" fontId="45" fillId="0" borderId="0"/>
    <xf numFmtId="0" fontId="55" fillId="68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55" fillId="67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68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45" fillId="0" borderId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55" fillId="67" borderId="0" applyNumberFormat="0" applyBorder="0" applyAlignment="0" applyProtection="0"/>
    <xf numFmtId="0" fontId="37" fillId="15" borderId="0" applyNumberFormat="0" applyBorder="0" applyAlignment="0" applyProtection="0"/>
    <xf numFmtId="0" fontId="45" fillId="0" borderId="0"/>
    <xf numFmtId="0" fontId="9" fillId="0" borderId="0"/>
    <xf numFmtId="0" fontId="55" fillId="67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9" fillId="0" borderId="0"/>
    <xf numFmtId="0" fontId="37" fillId="15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9" fillId="0" borderId="0"/>
    <xf numFmtId="0" fontId="37" fillId="15" borderId="0" applyNumberFormat="0" applyBorder="0" applyAlignment="0" applyProtection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9" fillId="0" borderId="0"/>
    <xf numFmtId="0" fontId="37" fillId="15" borderId="0" applyNumberFormat="0" applyBorder="0" applyAlignment="0" applyProtection="0"/>
    <xf numFmtId="0" fontId="45" fillId="69" borderId="0" applyNumberFormat="0" applyBorder="0" applyAlignment="0" applyProtection="0"/>
    <xf numFmtId="0" fontId="45" fillId="69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55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0" fontId="45" fillId="0" borderId="0"/>
    <xf numFmtId="0" fontId="37" fillId="19" borderId="0" applyNumberFormat="0" applyBorder="0" applyAlignment="0" applyProtection="0"/>
    <xf numFmtId="0" fontId="55" fillId="72" borderId="0" applyNumberFormat="0" applyBorder="0" applyAlignment="0" applyProtection="0"/>
    <xf numFmtId="0" fontId="45" fillId="0" borderId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45" fillId="0" borderId="0"/>
    <xf numFmtId="0" fontId="37" fillId="19" borderId="0" applyNumberFormat="0" applyBorder="0" applyAlignment="0" applyProtection="0"/>
    <xf numFmtId="0" fontId="45" fillId="0" borderId="0"/>
    <xf numFmtId="0" fontId="55" fillId="66" borderId="0" applyNumberFormat="0" applyBorder="0" applyAlignment="0" applyProtection="0"/>
    <xf numFmtId="0" fontId="37" fillId="19" borderId="0" applyNumberFormat="0" applyBorder="0" applyAlignment="0" applyProtection="0"/>
    <xf numFmtId="0" fontId="45" fillId="0" borderId="0"/>
    <xf numFmtId="0" fontId="56" fillId="19" borderId="0" applyNumberFormat="0" applyBorder="0" applyAlignment="0" applyProtection="0"/>
    <xf numFmtId="0" fontId="37" fillId="19" borderId="0" applyNumberFormat="0" applyBorder="0" applyAlignment="0" applyProtection="0"/>
    <xf numFmtId="0" fontId="45" fillId="0" borderId="0"/>
    <xf numFmtId="0" fontId="56" fillId="19" borderId="0" applyNumberFormat="0" applyBorder="0" applyAlignment="0" applyProtection="0"/>
    <xf numFmtId="0" fontId="37" fillId="19" borderId="0" applyNumberFormat="0" applyBorder="0" applyAlignment="0" applyProtection="0"/>
    <xf numFmtId="0" fontId="45" fillId="0" borderId="0"/>
    <xf numFmtId="0" fontId="56" fillId="19" borderId="0" applyNumberFormat="0" applyBorder="0" applyAlignment="0" applyProtection="0"/>
    <xf numFmtId="0" fontId="37" fillId="19" borderId="0" applyNumberFormat="0" applyBorder="0" applyAlignment="0" applyProtection="0"/>
    <xf numFmtId="0" fontId="45" fillId="0" borderId="0"/>
    <xf numFmtId="0" fontId="56" fillId="19" borderId="0" applyNumberFormat="0" applyBorder="0" applyAlignment="0" applyProtection="0"/>
    <xf numFmtId="0" fontId="37" fillId="19" borderId="0" applyNumberFormat="0" applyBorder="0" applyAlignment="0" applyProtection="0"/>
    <xf numFmtId="0" fontId="45" fillId="0" borderId="0"/>
    <xf numFmtId="0" fontId="37" fillId="19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50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66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45" fillId="0" borderId="0"/>
    <xf numFmtId="0" fontId="37" fillId="50" borderId="0" applyNumberFormat="0" applyBorder="0" applyAlignment="0" applyProtection="0"/>
    <xf numFmtId="0" fontId="45" fillId="0" borderId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45" fillId="0" borderId="0"/>
    <xf numFmtId="0" fontId="45" fillId="0" borderId="0"/>
    <xf numFmtId="0" fontId="55" fillId="66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55" fillId="72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66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37" fillId="50" borderId="0" applyNumberFormat="0" applyBorder="0" applyAlignment="0" applyProtection="0"/>
    <xf numFmtId="0" fontId="45" fillId="0" borderId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55" fillId="72" borderId="0" applyNumberFormat="0" applyBorder="0" applyAlignment="0" applyProtection="0"/>
    <xf numFmtId="0" fontId="37" fillId="19" borderId="0" applyNumberFormat="0" applyBorder="0" applyAlignment="0" applyProtection="0"/>
    <xf numFmtId="0" fontId="45" fillId="0" borderId="0"/>
    <xf numFmtId="0" fontId="9" fillId="0" borderId="0"/>
    <xf numFmtId="0" fontId="55" fillId="72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9" fillId="0" borderId="0"/>
    <xf numFmtId="0" fontId="37" fillId="19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9" fillId="0" borderId="0"/>
    <xf numFmtId="0" fontId="37" fillId="19" borderId="0" applyNumberFormat="0" applyBorder="0" applyAlignment="0" applyProtection="0"/>
    <xf numFmtId="0" fontId="55" fillId="72" borderId="0" applyNumberFormat="0" applyBorder="0" applyAlignment="0" applyProtection="0"/>
    <xf numFmtId="0" fontId="55" fillId="72" borderId="0" applyNumberFormat="0" applyBorder="0" applyAlignment="0" applyProtection="0"/>
    <xf numFmtId="0" fontId="9" fillId="0" borderId="0"/>
    <xf numFmtId="0" fontId="37" fillId="19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5" fillId="71" borderId="0" applyNumberFormat="0" applyBorder="0" applyAlignment="0" applyProtection="0"/>
    <xf numFmtId="0" fontId="45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55" borderId="0" applyNumberFormat="0" applyBorder="0" applyAlignment="0" applyProtection="0"/>
    <xf numFmtId="0" fontId="45" fillId="0" borderId="0"/>
    <xf numFmtId="0" fontId="37" fillId="23" borderId="0" applyNumberFormat="0" applyBorder="0" applyAlignment="0" applyProtection="0"/>
    <xf numFmtId="0" fontId="55" fillId="55" borderId="0" applyNumberFormat="0" applyBorder="0" applyAlignment="0" applyProtection="0"/>
    <xf numFmtId="0" fontId="45" fillId="0" borderId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45" fillId="0" borderId="0"/>
    <xf numFmtId="0" fontId="37" fillId="23" borderId="0" applyNumberFormat="0" applyBorder="0" applyAlignment="0" applyProtection="0"/>
    <xf numFmtId="0" fontId="45" fillId="0" borderId="0"/>
    <xf numFmtId="0" fontId="55" fillId="73" borderId="0" applyNumberFormat="0" applyBorder="0" applyAlignment="0" applyProtection="0"/>
    <xf numFmtId="0" fontId="37" fillId="23" borderId="0" applyNumberFormat="0" applyBorder="0" applyAlignment="0" applyProtection="0"/>
    <xf numFmtId="0" fontId="45" fillId="0" borderId="0"/>
    <xf numFmtId="0" fontId="56" fillId="23" borderId="0" applyNumberFormat="0" applyBorder="0" applyAlignment="0" applyProtection="0"/>
    <xf numFmtId="0" fontId="37" fillId="23" borderId="0" applyNumberFormat="0" applyBorder="0" applyAlignment="0" applyProtection="0"/>
    <xf numFmtId="0" fontId="45" fillId="0" borderId="0"/>
    <xf numFmtId="0" fontId="56" fillId="23" borderId="0" applyNumberFormat="0" applyBorder="0" applyAlignment="0" applyProtection="0"/>
    <xf numFmtId="0" fontId="37" fillId="23" borderId="0" applyNumberFormat="0" applyBorder="0" applyAlignment="0" applyProtection="0"/>
    <xf numFmtId="0" fontId="45" fillId="0" borderId="0"/>
    <xf numFmtId="0" fontId="56" fillId="23" borderId="0" applyNumberFormat="0" applyBorder="0" applyAlignment="0" applyProtection="0"/>
    <xf numFmtId="0" fontId="37" fillId="23" borderId="0" applyNumberFormat="0" applyBorder="0" applyAlignment="0" applyProtection="0"/>
    <xf numFmtId="0" fontId="45" fillId="0" borderId="0"/>
    <xf numFmtId="0" fontId="56" fillId="23" borderId="0" applyNumberFormat="0" applyBorder="0" applyAlignment="0" applyProtection="0"/>
    <xf numFmtId="0" fontId="37" fillId="23" borderId="0" applyNumberFormat="0" applyBorder="0" applyAlignment="0" applyProtection="0"/>
    <xf numFmtId="0" fontId="45" fillId="0" borderId="0"/>
    <xf numFmtId="0" fontId="37" fillId="2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74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0" borderId="0"/>
    <xf numFmtId="0" fontId="55" fillId="7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74" borderId="0" applyNumberFormat="0" applyBorder="0" applyAlignment="0" applyProtection="0"/>
    <xf numFmtId="0" fontId="55" fillId="74" borderId="0" applyNumberFormat="0" applyBorder="0" applyAlignment="0" applyProtection="0"/>
    <xf numFmtId="0" fontId="45" fillId="0" borderId="0"/>
    <xf numFmtId="0" fontId="37" fillId="74" borderId="0" applyNumberFormat="0" applyBorder="0" applyAlignment="0" applyProtection="0"/>
    <xf numFmtId="0" fontId="45" fillId="0" borderId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45" fillId="0" borderId="0"/>
    <xf numFmtId="0" fontId="45" fillId="0" borderId="0"/>
    <xf numFmtId="0" fontId="55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55" fillId="55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37" fillId="74" borderId="0" applyNumberFormat="0" applyBorder="0" applyAlignment="0" applyProtection="0"/>
    <xf numFmtId="0" fontId="45" fillId="0" borderId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55" fillId="55" borderId="0" applyNumberFormat="0" applyBorder="0" applyAlignment="0" applyProtection="0"/>
    <xf numFmtId="0" fontId="37" fillId="23" borderId="0" applyNumberFormat="0" applyBorder="0" applyAlignment="0" applyProtection="0"/>
    <xf numFmtId="0" fontId="45" fillId="0" borderId="0"/>
    <xf numFmtId="0" fontId="9" fillId="0" borderId="0"/>
    <xf numFmtId="0" fontId="55" fillId="55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37" fillId="2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37" fillId="23" borderId="0" applyNumberFormat="0" applyBorder="0" applyAlignment="0" applyProtection="0"/>
    <xf numFmtId="0" fontId="55" fillId="55" borderId="0" applyNumberFormat="0" applyBorder="0" applyAlignment="0" applyProtection="0"/>
    <xf numFmtId="0" fontId="55" fillId="55" borderId="0" applyNumberFormat="0" applyBorder="0" applyAlignment="0" applyProtection="0"/>
    <xf numFmtId="0" fontId="9" fillId="0" borderId="0"/>
    <xf numFmtId="0" fontId="37" fillId="23" borderId="0" applyNumberFormat="0" applyBorder="0" applyAlignment="0" applyProtection="0"/>
    <xf numFmtId="0" fontId="45" fillId="59" borderId="0" applyNumberFormat="0" applyBorder="0" applyAlignment="0" applyProtection="0"/>
    <xf numFmtId="0" fontId="45" fillId="59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55" fillId="60" borderId="0" applyNumberFormat="0" applyBorder="0" applyAlignment="0" applyProtection="0"/>
    <xf numFmtId="0" fontId="55" fillId="60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5" fillId="75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6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6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6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6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0" fontId="55" fillId="57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27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0" fontId="45" fillId="0" borderId="0"/>
    <xf numFmtId="0" fontId="55" fillId="75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37" fillId="27" borderId="0" applyNumberFormat="0" applyBorder="0" applyAlignment="0" applyProtection="0"/>
    <xf numFmtId="0" fontId="45" fillId="0" borderId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45" fillId="0" borderId="0"/>
    <xf numFmtId="0" fontId="45" fillId="0" borderId="0"/>
    <xf numFmtId="0" fontId="55" fillId="75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5" fillId="57" borderId="0" applyNumberFormat="0" applyBorder="0" applyAlignment="0" applyProtection="0"/>
    <xf numFmtId="0" fontId="45" fillId="0" borderId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55" fillId="5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55" fillId="75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5" fillId="0" borderId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55" fillId="57" borderId="0" applyNumberFormat="0" applyBorder="0" applyAlignment="0" applyProtection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0" borderId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9" fillId="0" borderId="0"/>
    <xf numFmtId="0" fontId="37" fillId="27" borderId="0" applyNumberFormat="0" applyBorder="0" applyAlignment="0" applyProtection="0"/>
    <xf numFmtId="0" fontId="37" fillId="27" borderId="0" applyNumberFormat="0" applyBorder="0" applyAlignment="0" applyProtection="0"/>
    <xf numFmtId="0" fontId="45" fillId="76" borderId="0" applyNumberFormat="0" applyBorder="0" applyAlignment="0" applyProtection="0"/>
    <xf numFmtId="0" fontId="45" fillId="76" borderId="0" applyNumberFormat="0" applyBorder="0" applyAlignment="0" applyProtection="0"/>
    <xf numFmtId="0" fontId="45" fillId="65" borderId="0" applyNumberFormat="0" applyBorder="0" applyAlignment="0" applyProtection="0"/>
    <xf numFmtId="0" fontId="45" fillId="65" borderId="0" applyNumberFormat="0" applyBorder="0" applyAlignment="0" applyProtection="0"/>
    <xf numFmtId="0" fontId="55" fillId="77" borderId="0" applyNumberFormat="0" applyBorder="0" applyAlignment="0" applyProtection="0"/>
    <xf numFmtId="0" fontId="55" fillId="77" borderId="0" applyNumberFormat="0" applyBorder="0" applyAlignment="0" applyProtection="0"/>
    <xf numFmtId="0" fontId="55" fillId="52" borderId="0" applyNumberFormat="0" applyBorder="0" applyAlignment="0" applyProtection="0"/>
    <xf numFmtId="0" fontId="45" fillId="0" borderId="0"/>
    <xf numFmtId="0" fontId="37" fillId="31" borderId="0" applyNumberFormat="0" applyBorder="0" applyAlignment="0" applyProtection="0"/>
    <xf numFmtId="0" fontId="55" fillId="52" borderId="0" applyNumberFormat="0" applyBorder="0" applyAlignment="0" applyProtection="0"/>
    <xf numFmtId="0" fontId="45" fillId="0" borderId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45" fillId="0" borderId="0"/>
    <xf numFmtId="0" fontId="37" fillId="31" borderId="0" applyNumberFormat="0" applyBorder="0" applyAlignment="0" applyProtection="0"/>
    <xf numFmtId="0" fontId="45" fillId="0" borderId="0"/>
    <xf numFmtId="0" fontId="55" fillId="78" borderId="0" applyNumberFormat="0" applyBorder="0" applyAlignment="0" applyProtection="0"/>
    <xf numFmtId="0" fontId="37" fillId="31" borderId="0" applyNumberFormat="0" applyBorder="0" applyAlignment="0" applyProtection="0"/>
    <xf numFmtId="0" fontId="45" fillId="0" borderId="0"/>
    <xf numFmtId="0" fontId="56" fillId="31" borderId="0" applyNumberFormat="0" applyBorder="0" applyAlignment="0" applyProtection="0"/>
    <xf numFmtId="0" fontId="37" fillId="31" borderId="0" applyNumberFormat="0" applyBorder="0" applyAlignment="0" applyProtection="0"/>
    <xf numFmtId="0" fontId="45" fillId="0" borderId="0"/>
    <xf numFmtId="0" fontId="56" fillId="31" borderId="0" applyNumberFormat="0" applyBorder="0" applyAlignment="0" applyProtection="0"/>
    <xf numFmtId="0" fontId="37" fillId="31" borderId="0" applyNumberFormat="0" applyBorder="0" applyAlignment="0" applyProtection="0"/>
    <xf numFmtId="0" fontId="45" fillId="0" borderId="0"/>
    <xf numFmtId="0" fontId="56" fillId="31" borderId="0" applyNumberFormat="0" applyBorder="0" applyAlignment="0" applyProtection="0"/>
    <xf numFmtId="0" fontId="37" fillId="31" borderId="0" applyNumberFormat="0" applyBorder="0" applyAlignment="0" applyProtection="0"/>
    <xf numFmtId="0" fontId="45" fillId="0" borderId="0"/>
    <xf numFmtId="0" fontId="56" fillId="31" borderId="0" applyNumberFormat="0" applyBorder="0" applyAlignment="0" applyProtection="0"/>
    <xf numFmtId="0" fontId="37" fillId="31" borderId="0" applyNumberFormat="0" applyBorder="0" applyAlignment="0" applyProtection="0"/>
    <xf numFmtId="0" fontId="45" fillId="0" borderId="0"/>
    <xf numFmtId="0" fontId="37" fillId="31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7" fillId="67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5" fillId="78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67" borderId="0" applyNumberFormat="0" applyBorder="0" applyAlignment="0" applyProtection="0"/>
    <xf numFmtId="0" fontId="55" fillId="67" borderId="0" applyNumberFormat="0" applyBorder="0" applyAlignment="0" applyProtection="0"/>
    <xf numFmtId="0" fontId="45" fillId="0" borderId="0"/>
    <xf numFmtId="0" fontId="37" fillId="67" borderId="0" applyNumberFormat="0" applyBorder="0" applyAlignment="0" applyProtection="0"/>
    <xf numFmtId="0" fontId="45" fillId="0" borderId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45" fillId="0" borderId="0"/>
    <xf numFmtId="0" fontId="45" fillId="0" borderId="0"/>
    <xf numFmtId="0" fontId="55" fillId="78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55" fillId="52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5" fillId="78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45" fillId="0" borderId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55" fillId="52" borderId="0" applyNumberFormat="0" applyBorder="0" applyAlignment="0" applyProtection="0"/>
    <xf numFmtId="0" fontId="37" fillId="31" borderId="0" applyNumberFormat="0" applyBorder="0" applyAlignment="0" applyProtection="0"/>
    <xf numFmtId="0" fontId="45" fillId="0" borderId="0"/>
    <xf numFmtId="0" fontId="9" fillId="0" borderId="0"/>
    <xf numFmtId="0" fontId="55" fillId="52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37" fillId="31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37" fillId="31" borderId="0" applyNumberFormat="0" applyBorder="0" applyAlignment="0" applyProtection="0"/>
    <xf numFmtId="0" fontId="55" fillId="52" borderId="0" applyNumberFormat="0" applyBorder="0" applyAlignment="0" applyProtection="0"/>
    <xf numFmtId="0" fontId="55" fillId="52" borderId="0" applyNumberFormat="0" applyBorder="0" applyAlignment="0" applyProtection="0"/>
    <xf numFmtId="0" fontId="9" fillId="0" borderId="0"/>
    <xf numFmtId="0" fontId="37" fillId="31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27" fillId="44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9" fillId="65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45" fillId="0" borderId="0"/>
    <xf numFmtId="0" fontId="27" fillId="44" borderId="0" applyNumberFormat="0" applyBorder="0" applyAlignment="0" applyProtection="0"/>
    <xf numFmtId="0" fontId="45" fillId="0" borderId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45" fillId="0" borderId="0"/>
    <xf numFmtId="0" fontId="45" fillId="0" borderId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58" fillId="39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58" fillId="44" borderId="0" applyNumberFormat="0" applyBorder="0" applyAlignment="0" applyProtection="0"/>
    <xf numFmtId="0" fontId="60" fillId="74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61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44" borderId="0" applyNumberFormat="0" applyBorder="0" applyAlignment="0" applyProtection="0"/>
    <xf numFmtId="0" fontId="27" fillId="5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44" borderId="0" applyNumberFormat="0" applyBorder="0" applyAlignment="0" applyProtection="0"/>
    <xf numFmtId="0" fontId="27" fillId="5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62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58" fillId="39" borderId="0" applyNumberFormat="0" applyBorder="0" applyAlignment="0" applyProtection="0"/>
    <xf numFmtId="0" fontId="27" fillId="5" borderId="0" applyNumberFormat="0" applyBorder="0" applyAlignment="0" applyProtection="0"/>
    <xf numFmtId="0" fontId="45" fillId="0" borderId="0"/>
    <xf numFmtId="0" fontId="9" fillId="0" borderId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1" fontId="63" fillId="79" borderId="42" applyNumberFormat="0" applyBorder="0" applyAlignment="0">
      <alignment horizontal="center" vertical="top" wrapText="1"/>
      <protection hidden="1"/>
    </xf>
    <xf numFmtId="0" fontId="48" fillId="0" borderId="0" applyFont="0" applyFill="0" applyBorder="0" applyAlignment="0" applyProtection="0">
      <alignment horizontal="right"/>
    </xf>
    <xf numFmtId="0" fontId="48" fillId="0" borderId="0" applyFont="0" applyFill="0" applyBorder="0" applyAlignment="0" applyProtection="0">
      <alignment horizontal="right"/>
    </xf>
    <xf numFmtId="0" fontId="50" fillId="0" borderId="41"/>
    <xf numFmtId="0" fontId="11" fillId="0" borderId="0">
      <alignment vertical="center"/>
    </xf>
    <xf numFmtId="0" fontId="64" fillId="0" borderId="1">
      <alignment horizontal="left" vertical="center"/>
    </xf>
    <xf numFmtId="184" fontId="65" fillId="0" borderId="0">
      <alignment horizontal="right" vertical="center"/>
    </xf>
    <xf numFmtId="185" fontId="11" fillId="0" borderId="0">
      <alignment horizontal="right" vertical="center"/>
    </xf>
    <xf numFmtId="185" fontId="64" fillId="0" borderId="0">
      <alignment horizontal="right" vertical="center"/>
    </xf>
    <xf numFmtId="186" fontId="11" fillId="0" borderId="0" applyFont="0" applyFill="0" applyBorder="0" applyAlignment="0" applyProtection="0">
      <alignment horizontal="right"/>
    </xf>
    <xf numFmtId="0" fontId="66" fillId="0" borderId="0">
      <alignment vertical="center"/>
    </xf>
    <xf numFmtId="187" fontId="67" fillId="0" borderId="0" applyFill="0" applyBorder="0" applyAlignment="0"/>
    <xf numFmtId="187" fontId="67" fillId="0" borderId="0" applyFill="0" applyBorder="0" applyAlignment="0"/>
    <xf numFmtId="167" fontId="46" fillId="0" borderId="0">
      <alignment horizontal="left" wrapText="1"/>
    </xf>
    <xf numFmtId="187" fontId="67" fillId="0" borderId="0" applyFill="0" applyBorder="0" applyAlignment="0"/>
    <xf numFmtId="0" fontId="45" fillId="0" borderId="0"/>
    <xf numFmtId="0" fontId="45" fillId="0" borderId="0"/>
    <xf numFmtId="0" fontId="9" fillId="0" borderId="0"/>
    <xf numFmtId="187" fontId="67" fillId="0" borderId="0" applyFill="0" applyBorder="0" applyAlignment="0"/>
    <xf numFmtId="0" fontId="45" fillId="0" borderId="0"/>
    <xf numFmtId="0" fontId="9" fillId="0" borderId="0"/>
    <xf numFmtId="187" fontId="67" fillId="0" borderId="0" applyFill="0" applyBorder="0" applyAlignment="0"/>
    <xf numFmtId="0" fontId="45" fillId="0" borderId="0"/>
    <xf numFmtId="167" fontId="46" fillId="0" borderId="0">
      <alignment horizontal="left" wrapText="1"/>
    </xf>
    <xf numFmtId="187" fontId="67" fillId="0" borderId="0" applyFill="0" applyBorder="0" applyAlignment="0"/>
    <xf numFmtId="0" fontId="45" fillId="0" borderId="0"/>
    <xf numFmtId="0" fontId="45" fillId="0" borderId="0"/>
    <xf numFmtId="187" fontId="67" fillId="0" borderId="0" applyFill="0" applyBorder="0" applyAlignment="0"/>
    <xf numFmtId="0" fontId="45" fillId="0" borderId="0"/>
    <xf numFmtId="187" fontId="67" fillId="0" borderId="0" applyFill="0" applyBorder="0" applyAlignment="0"/>
    <xf numFmtId="0" fontId="45" fillId="0" borderId="0"/>
    <xf numFmtId="0" fontId="31" fillId="8" borderId="28" applyNumberFormat="0" applyAlignment="0" applyProtection="0"/>
    <xf numFmtId="41" fontId="9" fillId="35" borderId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41" fontId="9" fillId="35" borderId="0"/>
    <xf numFmtId="0" fontId="68" fillId="80" borderId="43" applyNumberFormat="0" applyAlignment="0" applyProtection="0"/>
    <xf numFmtId="167" fontId="46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68" fillId="80" borderId="43" applyNumberFormat="0" applyAlignment="0" applyProtection="0"/>
    <xf numFmtId="0" fontId="68" fillId="80" borderId="43" applyNumberFormat="0" applyAlignment="0" applyProtection="0"/>
    <xf numFmtId="0" fontId="68" fillId="80" borderId="43" applyNumberFormat="0" applyAlignment="0" applyProtection="0"/>
    <xf numFmtId="0" fontId="68" fillId="80" borderId="43" applyNumberFormat="0" applyAlignment="0" applyProtection="0"/>
    <xf numFmtId="0" fontId="9" fillId="0" borderId="0"/>
    <xf numFmtId="41" fontId="9" fillId="35" borderId="0"/>
    <xf numFmtId="0" fontId="45" fillId="0" borderId="0"/>
    <xf numFmtId="0" fontId="68" fillId="80" borderId="43" applyNumberFormat="0" applyAlignment="0" applyProtection="0"/>
    <xf numFmtId="0" fontId="31" fillId="8" borderId="28" applyNumberFormat="0" applyAlignment="0" applyProtection="0"/>
    <xf numFmtId="0" fontId="69" fillId="81" borderId="28" applyNumberFormat="0" applyAlignment="0" applyProtection="0"/>
    <xf numFmtId="0" fontId="69" fillId="81" borderId="28" applyNumberFormat="0" applyAlignment="0" applyProtection="0"/>
    <xf numFmtId="0" fontId="45" fillId="0" borderId="0"/>
    <xf numFmtId="0" fontId="53" fillId="0" borderId="0"/>
    <xf numFmtId="0" fontId="9" fillId="0" borderId="0"/>
    <xf numFmtId="0" fontId="69" fillId="81" borderId="28" applyNumberFormat="0" applyAlignment="0" applyProtection="0"/>
    <xf numFmtId="0" fontId="69" fillId="81" borderId="28" applyNumberFormat="0" applyAlignment="0" applyProtection="0"/>
    <xf numFmtId="0" fontId="69" fillId="81" borderId="28" applyNumberFormat="0" applyAlignment="0" applyProtection="0"/>
    <xf numFmtId="0" fontId="69" fillId="81" borderId="28" applyNumberFormat="0" applyAlignment="0" applyProtection="0"/>
    <xf numFmtId="41" fontId="9" fillId="35" borderId="0"/>
    <xf numFmtId="0" fontId="70" fillId="82" borderId="43" applyNumberFormat="0" applyAlignment="0" applyProtection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0" fontId="45" fillId="0" borderId="0"/>
    <xf numFmtId="0" fontId="45" fillId="0" borderId="0"/>
    <xf numFmtId="0" fontId="31" fillId="8" borderId="28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45" fillId="0" borderId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69" fillId="81" borderId="28" applyNumberFormat="0" applyAlignment="0" applyProtection="0"/>
    <xf numFmtId="41" fontId="9" fillId="35" borderId="0"/>
    <xf numFmtId="0" fontId="45" fillId="0" borderId="0"/>
    <xf numFmtId="0" fontId="69" fillId="81" borderId="28" applyNumberFormat="0" applyAlignment="0" applyProtection="0"/>
    <xf numFmtId="0" fontId="68" fillId="80" borderId="43" applyNumberFormat="0" applyAlignment="0" applyProtection="0"/>
    <xf numFmtId="0" fontId="9" fillId="0" borderId="0"/>
    <xf numFmtId="0" fontId="69" fillId="81" borderId="28" applyNumberFormat="0" applyAlignment="0" applyProtection="0"/>
    <xf numFmtId="0" fontId="69" fillId="81" borderId="28" applyNumberFormat="0" applyAlignment="0" applyProtection="0"/>
    <xf numFmtId="0" fontId="69" fillId="81" borderId="28" applyNumberFormat="0" applyAlignment="0" applyProtection="0"/>
    <xf numFmtId="0" fontId="45" fillId="0" borderId="0"/>
    <xf numFmtId="0" fontId="45" fillId="0" borderId="0"/>
    <xf numFmtId="0" fontId="71" fillId="81" borderId="43" applyNumberFormat="0" applyAlignment="0" applyProtection="0"/>
    <xf numFmtId="0" fontId="69" fillId="81" borderId="28" applyNumberFormat="0" applyAlignment="0" applyProtection="0"/>
    <xf numFmtId="0" fontId="69" fillId="81" borderId="28" applyNumberFormat="0" applyAlignment="0" applyProtection="0"/>
    <xf numFmtId="0" fontId="45" fillId="0" borderId="0"/>
    <xf numFmtId="0" fontId="53" fillId="0" borderId="0"/>
    <xf numFmtId="0" fontId="31" fillId="8" borderId="28" applyNumberFormat="0" applyAlignment="0" applyProtection="0"/>
    <xf numFmtId="0" fontId="45" fillId="0" borderId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41" fontId="9" fillId="35" borderId="0"/>
    <xf numFmtId="0" fontId="45" fillId="0" borderId="0"/>
    <xf numFmtId="0" fontId="72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41" fontId="9" fillId="35" borderId="0"/>
    <xf numFmtId="41" fontId="9" fillId="35" borderId="0"/>
    <xf numFmtId="41" fontId="9" fillId="35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1" fontId="9" fillId="35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41" fontId="9" fillId="35" borderId="0"/>
    <xf numFmtId="41" fontId="9" fillId="35" borderId="0"/>
    <xf numFmtId="0" fontId="9" fillId="0" borderId="0"/>
    <xf numFmtId="0" fontId="45" fillId="0" borderId="0"/>
    <xf numFmtId="0" fontId="45" fillId="0" borderId="0"/>
    <xf numFmtId="0" fontId="9" fillId="0" borderId="0"/>
    <xf numFmtId="41" fontId="9" fillId="35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0" fontId="31" fillId="8" borderId="28" applyNumberFormat="0" applyAlignment="0" applyProtection="0"/>
    <xf numFmtId="41" fontId="9" fillId="35" borderId="0"/>
    <xf numFmtId="41" fontId="9" fillId="35" borderId="0"/>
    <xf numFmtId="0" fontId="68" fillId="80" borderId="43" applyNumberFormat="0" applyAlignment="0" applyProtection="0"/>
    <xf numFmtId="41" fontId="9" fillId="35" borderId="0"/>
    <xf numFmtId="0" fontId="45" fillId="0" borderId="0"/>
    <xf numFmtId="0" fontId="45" fillId="0" borderId="0"/>
    <xf numFmtId="0" fontId="9" fillId="0" borderId="0"/>
    <xf numFmtId="0" fontId="45" fillId="0" borderId="0"/>
    <xf numFmtId="41" fontId="9" fillId="35" borderId="0"/>
    <xf numFmtId="0" fontId="45" fillId="0" borderId="0"/>
    <xf numFmtId="0" fontId="45" fillId="0" borderId="0"/>
    <xf numFmtId="0" fontId="45" fillId="0" borderId="0"/>
    <xf numFmtId="0" fontId="69" fillId="81" borderId="28" applyNumberFormat="0" applyAlignment="0" applyProtection="0"/>
    <xf numFmtId="0" fontId="31" fillId="8" borderId="28" applyNumberFormat="0" applyAlignment="0" applyProtection="0"/>
    <xf numFmtId="0" fontId="45" fillId="0" borderId="0"/>
    <xf numFmtId="0" fontId="9" fillId="0" borderId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73" fillId="83" borderId="44" applyNumberFormat="0" applyAlignment="0" applyProtection="0"/>
    <xf numFmtId="0" fontId="73" fillId="83" borderId="44" applyNumberFormat="0" applyAlignment="0" applyProtection="0"/>
    <xf numFmtId="167" fontId="46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3" fillId="83" borderId="44" applyNumberFormat="0" applyAlignment="0" applyProtection="0"/>
    <xf numFmtId="0" fontId="73" fillId="83" borderId="44" applyNumberFormat="0" applyAlignment="0" applyProtection="0"/>
    <xf numFmtId="0" fontId="73" fillId="83" borderId="44" applyNumberFormat="0" applyAlignment="0" applyProtection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0" fontId="73" fillId="83" borderId="44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3" fillId="9" borderId="31" applyNumberFormat="0" applyAlignment="0" applyProtection="0"/>
    <xf numFmtId="0" fontId="45" fillId="0" borderId="0"/>
    <xf numFmtId="0" fontId="9" fillId="0" borderId="0"/>
    <xf numFmtId="0" fontId="45" fillId="0" borderId="0"/>
    <xf numFmtId="0" fontId="45" fillId="0" borderId="0"/>
    <xf numFmtId="0" fontId="73" fillId="66" borderId="44" applyNumberFormat="0" applyAlignment="0" applyProtection="0"/>
    <xf numFmtId="0" fontId="45" fillId="0" borderId="0"/>
    <xf numFmtId="0" fontId="73" fillId="83" borderId="44" applyNumberFormat="0" applyAlignment="0" applyProtection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33" fillId="9" borderId="31" applyNumberFormat="0" applyAlignment="0" applyProtection="0"/>
    <xf numFmtId="0" fontId="45" fillId="0" borderId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73" fillId="83" borderId="44" applyNumberFormat="0" applyAlignment="0" applyProtection="0"/>
    <xf numFmtId="0" fontId="73" fillId="83" borderId="44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73" fillId="83" borderId="44" applyNumberFormat="0" applyAlignment="0" applyProtection="0"/>
    <xf numFmtId="0" fontId="74" fillId="56" borderId="45" applyNumberFormat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75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9" fillId="0" borderId="0"/>
    <xf numFmtId="0" fontId="45" fillId="0" borderId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76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33" fillId="9" borderId="31" applyNumberFormat="0" applyAlignment="0" applyProtection="0"/>
    <xf numFmtId="0" fontId="73" fillId="83" borderId="44" applyNumberFormat="0" applyAlignment="0" applyProtection="0"/>
    <xf numFmtId="0" fontId="33" fillId="9" borderId="31" applyNumberFormat="0" applyAlignment="0" applyProtection="0"/>
    <xf numFmtId="0" fontId="45" fillId="0" borderId="0"/>
    <xf numFmtId="0" fontId="33" fillId="9" borderId="31" applyNumberFormat="0" applyAlignment="0" applyProtection="0"/>
    <xf numFmtId="0" fontId="33" fillId="9" borderId="31" applyNumberFormat="0" applyAlignment="0" applyProtection="0"/>
    <xf numFmtId="41" fontId="9" fillId="2" borderId="0"/>
    <xf numFmtId="41" fontId="9" fillId="2" borderId="0"/>
    <xf numFmtId="41" fontId="9" fillId="2" borderId="0"/>
    <xf numFmtId="41" fontId="9" fillId="2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1" fontId="9" fillId="2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1" fontId="9" fillId="2" borderId="0"/>
    <xf numFmtId="41" fontId="9" fillId="2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1" fontId="9" fillId="2" borderId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1" fontId="77" fillId="0" borderId="46">
      <alignment vertical="top"/>
    </xf>
    <xf numFmtId="188" fontId="66" fillId="0" borderId="0" applyBorder="0">
      <alignment horizontal="right"/>
    </xf>
    <xf numFmtId="188" fontId="66" fillId="0" borderId="17" applyAlignment="0">
      <alignment horizontal="right"/>
    </xf>
    <xf numFmtId="189" fontId="78" fillId="0" borderId="0"/>
    <xf numFmtId="189" fontId="78" fillId="0" borderId="0"/>
    <xf numFmtId="189" fontId="78" fillId="0" borderId="0"/>
    <xf numFmtId="189" fontId="78" fillId="0" borderId="0"/>
    <xf numFmtId="189" fontId="78" fillId="0" borderId="0"/>
    <xf numFmtId="189" fontId="78" fillId="0" borderId="0"/>
    <xf numFmtId="189" fontId="78" fillId="0" borderId="0"/>
    <xf numFmtId="189" fontId="78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38" fillId="0" borderId="0" applyFont="0" applyFill="0" applyBorder="0" applyAlignment="0" applyProtection="0"/>
    <xf numFmtId="41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0" fontId="9" fillId="0" borderId="0"/>
    <xf numFmtId="4" fontId="7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19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9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" fontId="7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43" fontId="80" fillId="0" borderId="0" applyFont="0" applyFill="0" applyBorder="0" applyAlignment="0" applyProtection="0"/>
    <xf numFmtId="0" fontId="9" fillId="0" borderId="0"/>
    <xf numFmtId="0" fontId="45" fillId="0" borderId="0"/>
    <xf numFmtId="4" fontId="79" fillId="0" borderId="0" applyFont="0" applyFill="0" applyBorder="0" applyAlignment="0" applyProtection="0"/>
    <xf numFmtId="167" fontId="46" fillId="0" borderId="0">
      <alignment horizontal="left" wrapText="1"/>
    </xf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43" fontId="45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43" fontId="8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45" fillId="0" borderId="0"/>
    <xf numFmtId="0" fontId="9" fillId="0" borderId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45" fillId="0" borderId="0"/>
    <xf numFmtId="0" fontId="45" fillId="0" borderId="0"/>
    <xf numFmtId="43" fontId="81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43" fontId="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1" fillId="0" borderId="0" applyFont="0" applyFill="0" applyBorder="0" applyAlignment="0" applyProtection="0"/>
    <xf numFmtId="190" fontId="9" fillId="0" borderId="0" applyFont="0" applyFill="0" applyBorder="0" applyAlignment="0" applyProtection="0"/>
    <xf numFmtId="0" fontId="9" fillId="0" borderId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1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40" fontId="83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191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19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" fontId="79" fillId="0" borderId="0" applyFont="0" applyFill="0" applyBorder="0" applyAlignment="0" applyProtection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4" fontId="7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45" fillId="0" borderId="0"/>
    <xf numFmtId="19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0" fontId="45" fillId="0" borderId="0"/>
    <xf numFmtId="0" fontId="45" fillId="0" borderId="0"/>
    <xf numFmtId="43" fontId="6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43" fontId="8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8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43" fontId="51" fillId="0" borderId="0" applyFont="0" applyFill="0" applyBorder="0" applyAlignment="0" applyProtection="0"/>
    <xf numFmtId="0" fontId="45" fillId="0" borderId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43" fontId="45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19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45" fillId="0" borderId="0"/>
    <xf numFmtId="43" fontId="5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6" fillId="0" borderId="0" applyFont="0" applyFill="0" applyBorder="0" applyAlignment="0" applyProtection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0" fontId="4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0" fontId="4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0" fontId="9" fillId="0" borderId="0"/>
    <xf numFmtId="43" fontId="6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0" fontId="45" fillId="0" borderId="0"/>
    <xf numFmtId="43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5" fillId="0" borderId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86" fillId="0" borderId="0" applyFont="0" applyFill="0" applyBorder="0" applyAlignment="0" applyProtection="0"/>
    <xf numFmtId="0" fontId="87" fillId="0" borderId="0"/>
    <xf numFmtId="0" fontId="87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87" fillId="0" borderId="0"/>
    <xf numFmtId="0" fontId="88" fillId="0" borderId="0"/>
    <xf numFmtId="0" fontId="9" fillId="0" borderId="0"/>
    <xf numFmtId="0" fontId="45" fillId="0" borderId="0"/>
    <xf numFmtId="0" fontId="45" fillId="0" borderId="0"/>
    <xf numFmtId="0" fontId="88" fillId="0" borderId="0"/>
    <xf numFmtId="0" fontId="45" fillId="0" borderId="0"/>
    <xf numFmtId="0" fontId="9" fillId="0" borderId="0"/>
    <xf numFmtId="0" fontId="45" fillId="0" borderId="0"/>
    <xf numFmtId="0" fontId="89" fillId="0" borderId="0"/>
    <xf numFmtId="0" fontId="90" fillId="0" borderId="0"/>
    <xf numFmtId="0" fontId="90" fillId="0" borderId="0"/>
    <xf numFmtId="0" fontId="45" fillId="0" borderId="0"/>
    <xf numFmtId="0" fontId="45" fillId="0" borderId="0"/>
    <xf numFmtId="0" fontId="8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0" fillId="0" borderId="0"/>
    <xf numFmtId="0" fontId="90" fillId="0" borderId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0" fontId="45" fillId="0" borderId="0"/>
    <xf numFmtId="0" fontId="45" fillId="0" borderId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0" fontId="45" fillId="0" borderId="0"/>
    <xf numFmtId="0" fontId="45" fillId="0" borderId="0"/>
    <xf numFmtId="3" fontId="86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3" fontId="86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3" fontId="91" fillId="0" borderId="0" applyFill="0" applyBorder="0" applyAlignment="0" applyProtection="0"/>
    <xf numFmtId="0" fontId="9" fillId="0" borderId="0"/>
    <xf numFmtId="0" fontId="45" fillId="0" borderId="0"/>
    <xf numFmtId="0" fontId="45" fillId="0" borderId="0"/>
    <xf numFmtId="3" fontId="91" fillId="0" borderId="0" applyFill="0" applyBorder="0" applyAlignment="0" applyProtection="0"/>
    <xf numFmtId="0" fontId="9" fillId="0" borderId="0"/>
    <xf numFmtId="0" fontId="45" fillId="0" borderId="0"/>
    <xf numFmtId="0" fontId="45" fillId="0" borderId="0"/>
    <xf numFmtId="3" fontId="91" fillId="0" borderId="0" applyFill="0" applyBorder="0" applyAlignment="0" applyProtection="0"/>
    <xf numFmtId="0" fontId="9" fillId="0" borderId="0"/>
    <xf numFmtId="0" fontId="45" fillId="0" borderId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2" fillId="0" borderId="0" applyFont="0" applyFill="0" applyBorder="0" applyAlignment="0" applyProtection="0"/>
    <xf numFmtId="3" fontId="92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3" fontId="86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2" fillId="0" borderId="0" applyFont="0" applyFill="0" applyBorder="0" applyAlignment="0" applyProtection="0"/>
    <xf numFmtId="3" fontId="92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3" fontId="86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91" fillId="0" borderId="0" applyFill="0" applyBorder="0" applyAlignment="0" applyProtection="0"/>
    <xf numFmtId="0" fontId="45" fillId="0" borderId="0"/>
    <xf numFmtId="3" fontId="86" fillId="0" borderId="0" applyFont="0" applyFill="0" applyBorder="0" applyAlignment="0" applyProtection="0"/>
    <xf numFmtId="0" fontId="45" fillId="0" borderId="0"/>
    <xf numFmtId="3" fontId="86" fillId="0" borderId="0" applyFont="0" applyFill="0" applyBorder="0" applyAlignment="0" applyProtection="0"/>
    <xf numFmtId="0" fontId="45" fillId="0" borderId="0"/>
    <xf numFmtId="3" fontId="86" fillId="0" borderId="0" applyFont="0" applyFill="0" applyBorder="0" applyAlignment="0" applyProtection="0"/>
    <xf numFmtId="0" fontId="45" fillId="0" borderId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92" fillId="0" borderId="0" applyFont="0" applyFill="0" applyBorder="0" applyAlignment="0" applyProtection="0"/>
    <xf numFmtId="3" fontId="92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86" fillId="0" borderId="0" applyFont="0" applyFill="0" applyBorder="0" applyAlignment="0" applyProtection="0"/>
    <xf numFmtId="167" fontId="46" fillId="0" borderId="0">
      <alignment horizontal="left" wrapText="1"/>
    </xf>
    <xf numFmtId="3" fontId="86" fillId="0" borderId="0" applyFont="0" applyFill="0" applyBorder="0" applyAlignment="0" applyProtection="0"/>
    <xf numFmtId="0" fontId="9" fillId="0" borderId="0"/>
    <xf numFmtId="3" fontId="91" fillId="0" borderId="0" applyFill="0" applyBorder="0" applyAlignment="0" applyProtection="0"/>
    <xf numFmtId="0" fontId="9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0" fontId="45" fillId="0" borderId="0"/>
    <xf numFmtId="0" fontId="45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0" fontId="45" fillId="0" borderId="0"/>
    <xf numFmtId="0" fontId="45" fillId="0" borderId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91" fillId="0" borderId="0" applyFont="0" applyFill="0" applyBorder="0" applyAlignment="0" applyProtection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0" fontId="45" fillId="0" borderId="0"/>
    <xf numFmtId="0" fontId="45" fillId="0" borderId="0"/>
    <xf numFmtId="3" fontId="86" fillId="0" borderId="0" applyFont="0" applyFill="0" applyBorder="0" applyAlignment="0" applyProtection="0"/>
    <xf numFmtId="3" fontId="86" fillId="0" borderId="0" applyFont="0" applyFill="0" applyBorder="0" applyAlignment="0" applyProtection="0"/>
    <xf numFmtId="0" fontId="45" fillId="0" borderId="0"/>
    <xf numFmtId="0" fontId="45" fillId="0" borderId="0"/>
    <xf numFmtId="193" fontId="93" fillId="0" borderId="0">
      <protection locked="0"/>
    </xf>
    <xf numFmtId="0" fontId="89" fillId="0" borderId="0"/>
    <xf numFmtId="0" fontId="90" fillId="0" borderId="0"/>
    <xf numFmtId="0" fontId="90" fillId="0" borderId="0"/>
    <xf numFmtId="0" fontId="45" fillId="0" borderId="0"/>
    <xf numFmtId="0" fontId="45" fillId="0" borderId="0"/>
    <xf numFmtId="0" fontId="89" fillId="0" borderId="0"/>
    <xf numFmtId="0" fontId="9" fillId="0" borderId="0"/>
    <xf numFmtId="0" fontId="45" fillId="0" borderId="0"/>
    <xf numFmtId="0" fontId="45" fillId="0" borderId="0"/>
    <xf numFmtId="0" fontId="88" fillId="0" borderId="0"/>
    <xf numFmtId="0" fontId="45" fillId="0" borderId="0"/>
    <xf numFmtId="0" fontId="90" fillId="0" borderId="0"/>
    <xf numFmtId="0" fontId="90" fillId="0" borderId="0"/>
    <xf numFmtId="0" fontId="94" fillId="0" borderId="0"/>
    <xf numFmtId="0" fontId="95" fillId="0" borderId="0" applyNumberFormat="0" applyAlignment="0">
      <alignment horizontal="left"/>
    </xf>
    <xf numFmtId="0" fontId="95" fillId="0" borderId="0" applyNumberFormat="0" applyAlignment="0">
      <alignment horizontal="left"/>
    </xf>
    <xf numFmtId="167" fontId="46" fillId="0" borderId="0">
      <alignment horizontal="left" wrapText="1"/>
    </xf>
    <xf numFmtId="0" fontId="95" fillId="0" borderId="0" applyNumberFormat="0" applyAlignment="0">
      <alignment horizontal="left"/>
    </xf>
    <xf numFmtId="0" fontId="9" fillId="0" borderId="0"/>
    <xf numFmtId="0" fontId="95" fillId="0" borderId="0" applyNumberFormat="0" applyAlignment="0">
      <alignment horizontal="left"/>
    </xf>
    <xf numFmtId="0" fontId="9" fillId="0" borderId="0"/>
    <xf numFmtId="167" fontId="46" fillId="0" borderId="0">
      <alignment horizontal="left" wrapText="1"/>
    </xf>
    <xf numFmtId="0" fontId="95" fillId="0" borderId="0" applyNumberFormat="0" applyAlignment="0">
      <alignment horizontal="left"/>
    </xf>
    <xf numFmtId="0" fontId="95" fillId="0" borderId="0" applyNumberFormat="0" applyAlignment="0">
      <alignment horizontal="left"/>
    </xf>
    <xf numFmtId="0" fontId="45" fillId="0" borderId="0"/>
    <xf numFmtId="0" fontId="95" fillId="0" borderId="0" applyNumberFormat="0" applyAlignment="0">
      <alignment horizontal="left"/>
    </xf>
    <xf numFmtId="0" fontId="96" fillId="0" borderId="0" applyNumberFormat="0" applyAlignment="0"/>
    <xf numFmtId="0" fontId="96" fillId="0" borderId="0" applyNumberFormat="0" applyAlignment="0"/>
    <xf numFmtId="167" fontId="46" fillId="0" borderId="0">
      <alignment horizontal="left" wrapText="1"/>
    </xf>
    <xf numFmtId="0" fontId="96" fillId="0" borderId="0" applyNumberFormat="0" applyAlignment="0"/>
    <xf numFmtId="0" fontId="9" fillId="0" borderId="0"/>
    <xf numFmtId="0" fontId="96" fillId="0" borderId="0" applyNumberFormat="0" applyAlignment="0"/>
    <xf numFmtId="0" fontId="9" fillId="0" borderId="0"/>
    <xf numFmtId="167" fontId="46" fillId="0" borderId="0">
      <alignment horizontal="left" wrapText="1"/>
    </xf>
    <xf numFmtId="0" fontId="96" fillId="0" borderId="0" applyNumberFormat="0" applyAlignment="0"/>
    <xf numFmtId="0" fontId="96" fillId="0" borderId="0" applyNumberFormat="0" applyAlignment="0"/>
    <xf numFmtId="0" fontId="45" fillId="0" borderId="0"/>
    <xf numFmtId="0" fontId="96" fillId="0" borderId="0" applyNumberFormat="0" applyAlignment="0"/>
    <xf numFmtId="194" fontId="97" fillId="0" borderId="0"/>
    <xf numFmtId="0" fontId="87" fillId="0" borderId="0"/>
    <xf numFmtId="0" fontId="87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89" fillId="0" borderId="0"/>
    <xf numFmtId="0" fontId="90" fillId="0" borderId="0"/>
    <xf numFmtId="0" fontId="90" fillId="0" borderId="0"/>
    <xf numFmtId="0" fontId="45" fillId="0" borderId="0"/>
    <xf numFmtId="0" fontId="45" fillId="0" borderId="0"/>
    <xf numFmtId="0" fontId="89" fillId="0" borderId="0"/>
    <xf numFmtId="0" fontId="9" fillId="0" borderId="0"/>
    <xf numFmtId="0" fontId="45" fillId="0" borderId="0"/>
    <xf numFmtId="0" fontId="45" fillId="0" borderId="0"/>
    <xf numFmtId="0" fontId="88" fillId="0" borderId="0"/>
    <xf numFmtId="0" fontId="45" fillId="0" borderId="0"/>
    <xf numFmtId="0" fontId="90" fillId="0" borderId="0"/>
    <xf numFmtId="0" fontId="90" fillId="0" borderId="0"/>
    <xf numFmtId="0" fontId="87" fillId="0" borderId="0"/>
    <xf numFmtId="0" fontId="87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89" fillId="0" borderId="0"/>
    <xf numFmtId="0" fontId="90" fillId="0" borderId="0"/>
    <xf numFmtId="0" fontId="90" fillId="0" borderId="0"/>
    <xf numFmtId="0" fontId="45" fillId="0" borderId="0"/>
    <xf numFmtId="0" fontId="45" fillId="0" borderId="0"/>
    <xf numFmtId="0" fontId="8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0" fillId="0" borderId="0"/>
    <xf numFmtId="0" fontId="90" fillId="0" borderId="0"/>
    <xf numFmtId="42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45" fillId="0" borderId="0"/>
    <xf numFmtId="0" fontId="9" fillId="0" borderId="0"/>
    <xf numFmtId="0" fontId="9" fillId="0" borderId="0"/>
    <xf numFmtId="8" fontId="7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70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45" fillId="0" borderId="0" applyFont="0" applyFill="0" applyBorder="0" applyAlignment="0" applyProtection="0"/>
    <xf numFmtId="195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44" fontId="45" fillId="0" borderId="0" applyFont="0" applyFill="0" applyBorder="0" applyAlignment="0" applyProtection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44" fontId="98" fillId="0" borderId="0" applyFont="0" applyFill="0" applyBorder="0" applyAlignment="0" applyProtection="0"/>
    <xf numFmtId="167" fontId="46" fillId="0" borderId="0">
      <alignment horizontal="left" wrapText="1"/>
    </xf>
    <xf numFmtId="44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0" fontId="9" fillId="0" borderId="0"/>
    <xf numFmtId="44" fontId="98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44" fontId="45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44" fontId="9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195" fontId="9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45" fillId="0" borderId="0"/>
    <xf numFmtId="44" fontId="99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45" fillId="0" borderId="0"/>
    <xf numFmtId="0" fontId="45" fillId="0" borderId="0"/>
    <xf numFmtId="0" fontId="9" fillId="0" borderId="0"/>
    <xf numFmtId="44" fontId="45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99" fillId="0" borderId="0" applyFont="0" applyFill="0" applyBorder="0" applyAlignment="0" applyProtection="0"/>
    <xf numFmtId="8" fontId="87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7" fontId="46" fillId="0" borderId="0">
      <alignment horizontal="left" wrapText="1"/>
    </xf>
    <xf numFmtId="8" fontId="8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0" fontId="45" fillId="0" borderId="0"/>
    <xf numFmtId="0" fontId="45" fillId="0" borderId="0"/>
    <xf numFmtId="0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45" fillId="0" borderId="0"/>
    <xf numFmtId="44" fontId="81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45" fillId="0" borderId="0"/>
    <xf numFmtId="44" fontId="81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84" fillId="0" borderId="0" applyFont="0" applyFill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8" fontId="7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8" fontId="83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45" fillId="0" borderId="0"/>
    <xf numFmtId="44" fontId="51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8" fontId="79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5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44" fontId="45" fillId="0" borderId="0" applyFont="0" applyFill="0" applyBorder="0" applyAlignment="0" applyProtection="0"/>
    <xf numFmtId="8" fontId="7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44" fontId="51" fillId="0" borderId="0" applyFont="0" applyFill="0" applyBorder="0" applyAlignment="0" applyProtection="0"/>
    <xf numFmtId="0" fontId="45" fillId="0" borderId="0"/>
    <xf numFmtId="44" fontId="51" fillId="0" borderId="0" applyFont="0" applyFill="0" applyBorder="0" applyAlignment="0" applyProtection="0"/>
    <xf numFmtId="195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6" fillId="0" borderId="0" applyFont="0" applyFill="0" applyBorder="0" applyAlignment="0" applyProtection="0"/>
    <xf numFmtId="0" fontId="9" fillId="0" borderId="0"/>
    <xf numFmtId="0" fontId="45" fillId="0" borderId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6" fillId="0" borderId="0" applyFont="0" applyFill="0" applyBorder="0" applyAlignment="0" applyProtection="0"/>
    <xf numFmtId="0" fontId="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44" fontId="6" fillId="0" borderId="0" applyFont="0" applyFill="0" applyBorder="0" applyAlignment="0" applyProtection="0"/>
    <xf numFmtId="0" fontId="9" fillId="0" borderId="0"/>
    <xf numFmtId="0" fontId="45" fillId="0" borderId="0"/>
    <xf numFmtId="44" fontId="6" fillId="0" borderId="0" applyFont="0" applyFill="0" applyBorder="0" applyAlignment="0" applyProtection="0"/>
    <xf numFmtId="0" fontId="9" fillId="0" borderId="0"/>
    <xf numFmtId="0" fontId="45" fillId="0" borderId="0"/>
    <xf numFmtId="44" fontId="6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195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45" fillId="0" borderId="0"/>
    <xf numFmtId="44" fontId="6" fillId="0" borderId="0" applyFont="0" applyFill="0" applyBorder="0" applyAlignment="0" applyProtection="0"/>
    <xf numFmtId="8" fontId="7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5" fillId="0" borderId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196" fontId="9" fillId="0" borderId="0" applyFont="0" applyFill="0" applyBorder="0" applyAlignment="0" applyProtection="0"/>
    <xf numFmtId="0" fontId="45" fillId="0" borderId="0"/>
    <xf numFmtId="196" fontId="9" fillId="0" borderId="0" applyFont="0" applyFill="0" applyBorder="0" applyAlignment="0" applyProtection="0"/>
    <xf numFmtId="0" fontId="45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45" fillId="0" borderId="0"/>
    <xf numFmtId="196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45" fillId="0" borderId="0"/>
    <xf numFmtId="0" fontId="9" fillId="0" borderId="0"/>
    <xf numFmtId="196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8" fontId="100" fillId="0" borderId="0" applyFont="0" applyFill="0" applyBorder="0" applyAlignment="0" applyProtection="0"/>
    <xf numFmtId="0" fontId="9" fillId="0" borderId="0"/>
    <xf numFmtId="0" fontId="45" fillId="0" borderId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196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67" fontId="46" fillId="0" borderId="0">
      <alignment horizontal="left" wrapText="1"/>
    </xf>
    <xf numFmtId="196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5" fontId="91" fillId="0" borderId="0" applyFill="0" applyBorder="0" applyAlignment="0" applyProtection="0"/>
    <xf numFmtId="0" fontId="9" fillId="0" borderId="0"/>
    <xf numFmtId="0" fontId="45" fillId="0" borderId="0"/>
    <xf numFmtId="196" fontId="9" fillId="0" borderId="0" applyFont="0" applyFill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197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96" fontId="9" fillId="0" borderId="0" applyFont="0" applyFill="0" applyBorder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98" fontId="9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99" fontId="9" fillId="0" borderId="0" applyFont="0" applyFill="0" applyBorder="0" applyAlignment="0" applyProtection="0"/>
    <xf numFmtId="5" fontId="91" fillId="0" borderId="0" applyFill="0" applyBorder="0" applyAlignment="0" applyProtection="0"/>
    <xf numFmtId="0" fontId="45" fillId="0" borderId="0"/>
    <xf numFmtId="196" fontId="9" fillId="0" borderId="0" applyFont="0" applyFill="0" applyBorder="0" applyAlignment="0" applyProtection="0"/>
    <xf numFmtId="0" fontId="45" fillId="0" borderId="0"/>
    <xf numFmtId="0" fontId="45" fillId="0" borderId="0"/>
    <xf numFmtId="197" fontId="9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45" fillId="0" borderId="0"/>
    <xf numFmtId="197" fontId="9" fillId="0" borderId="0" applyFont="0" applyFill="0" applyBorder="0" applyAlignment="0" applyProtection="0"/>
    <xf numFmtId="0" fontId="45" fillId="0" borderId="0"/>
    <xf numFmtId="0" fontId="45" fillId="0" borderId="0"/>
    <xf numFmtId="196" fontId="9" fillId="0" borderId="0" applyFont="0" applyFill="0" applyBorder="0" applyAlignment="0" applyProtection="0"/>
    <xf numFmtId="0" fontId="45" fillId="0" borderId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0" fontId="45" fillId="0" borderId="0"/>
    <xf numFmtId="197" fontId="9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0" fontId="45" fillId="0" borderId="0"/>
    <xf numFmtId="196" fontId="9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86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86" fillId="0" borderId="0" applyFont="0" applyFill="0" applyBorder="0" applyAlignment="0" applyProtection="0"/>
    <xf numFmtId="0" fontId="45" fillId="0" borderId="0"/>
    <xf numFmtId="0" fontId="9" fillId="0" borderId="0"/>
    <xf numFmtId="0" fontId="45" fillId="0" borderId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86" fillId="0" borderId="0" applyFont="0" applyFill="0" applyBorder="0" applyAlignment="0" applyProtection="0"/>
    <xf numFmtId="167" fontId="46" fillId="0" borderId="0">
      <alignment horizontal="left" wrapText="1"/>
    </xf>
    <xf numFmtId="0" fontId="86" fillId="0" borderId="0" applyFont="0" applyFill="0" applyBorder="0" applyAlignment="0" applyProtection="0"/>
    <xf numFmtId="0" fontId="9" fillId="0" borderId="0"/>
    <xf numFmtId="200" fontId="91" fillId="0" borderId="0" applyFill="0" applyBorder="0" applyAlignment="0" applyProtection="0"/>
    <xf numFmtId="0" fontId="9" fillId="0" borderId="0"/>
    <xf numFmtId="0" fontId="86" fillId="0" borderId="0" applyFont="0" applyFill="0" applyBorder="0" applyAlignment="0" applyProtection="0"/>
    <xf numFmtId="0" fontId="45" fillId="0" borderId="0"/>
    <xf numFmtId="0" fontId="9" fillId="0" borderId="0" applyFont="0" applyFill="0" applyBorder="0" applyAlignment="0" applyProtection="0"/>
    <xf numFmtId="0" fontId="45" fillId="0" borderId="0"/>
    <xf numFmtId="200" fontId="91" fillId="0" borderId="0" applyFill="0" applyBorder="0" applyAlignment="0" applyProtection="0"/>
    <xf numFmtId="0" fontId="45" fillId="0" borderId="0"/>
    <xf numFmtId="0" fontId="100" fillId="0" borderId="0" applyFont="0" applyFill="0" applyBorder="0" applyAlignment="0" applyProtection="0"/>
    <xf numFmtId="201" fontId="9" fillId="0" borderId="0" applyFont="0" applyFill="0" applyBorder="0" applyAlignment="0" applyProtection="0">
      <alignment wrapText="1"/>
    </xf>
    <xf numFmtId="201" fontId="9" fillId="0" borderId="0" applyFont="0" applyFill="0" applyBorder="0" applyAlignment="0" applyProtection="0">
      <alignment wrapText="1"/>
    </xf>
    <xf numFmtId="0" fontId="50" fillId="0" borderId="0"/>
    <xf numFmtId="0" fontId="74" fillId="84" borderId="0" applyNumberFormat="0" applyBorder="0" applyAlignment="0" applyProtection="0"/>
    <xf numFmtId="0" fontId="74" fillId="84" borderId="0" applyNumberFormat="0" applyBorder="0" applyAlignment="0" applyProtection="0"/>
    <xf numFmtId="0" fontId="74" fillId="85" borderId="0" applyNumberFormat="0" applyBorder="0" applyAlignment="0" applyProtection="0"/>
    <xf numFmtId="0" fontId="74" fillId="85" borderId="0" applyNumberFormat="0" applyBorder="0" applyAlignment="0" applyProtection="0"/>
    <xf numFmtId="0" fontId="74" fillId="86" borderId="0" applyNumberFormat="0" applyBorder="0" applyAlignment="0" applyProtection="0"/>
    <xf numFmtId="0" fontId="74" fillId="86" borderId="0" applyNumberFormat="0" applyBorder="0" applyAlignment="0" applyProtection="0"/>
    <xf numFmtId="167" fontId="9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167" fontId="9" fillId="0" borderId="0"/>
    <xf numFmtId="0" fontId="45" fillId="0" borderId="0"/>
    <xf numFmtId="167" fontId="9" fillId="0" borderId="0"/>
    <xf numFmtId="167" fontId="9" fillId="0" borderId="0"/>
    <xf numFmtId="202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0" fontId="45" fillId="0" borderId="0"/>
    <xf numFmtId="167" fontId="9" fillId="0" borderId="0"/>
    <xf numFmtId="0" fontId="45" fillId="0" borderId="0"/>
    <xf numFmtId="0" fontId="9" fillId="0" borderId="0"/>
    <xf numFmtId="0" fontId="45" fillId="0" borderId="0"/>
    <xf numFmtId="167" fontId="9" fillId="0" borderId="0"/>
    <xf numFmtId="167" fontId="9" fillId="0" borderId="0"/>
    <xf numFmtId="0" fontId="45" fillId="0" borderId="0"/>
    <xf numFmtId="0" fontId="9" fillId="0" borderId="0"/>
    <xf numFmtId="167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203" fontId="101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167" fontId="9" fillId="0" borderId="0"/>
    <xf numFmtId="0" fontId="45" fillId="0" borderId="0"/>
    <xf numFmtId="203" fontId="101" fillId="0" borderId="0"/>
    <xf numFmtId="203" fontId="101" fillId="0" borderId="0"/>
    <xf numFmtId="202" fontId="9" fillId="0" borderId="0"/>
    <xf numFmtId="167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202" fontId="9" fillId="0" borderId="0"/>
    <xf numFmtId="167" fontId="9" fillId="0" borderId="0"/>
    <xf numFmtId="0" fontId="9" fillId="0" borderId="0"/>
    <xf numFmtId="0" fontId="45" fillId="0" borderId="0"/>
    <xf numFmtId="167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202" fontId="9" fillId="0" borderId="0"/>
    <xf numFmtId="167" fontId="9" fillId="0" borderId="0"/>
    <xf numFmtId="167" fontId="9" fillId="0" borderId="0"/>
    <xf numFmtId="167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/>
    <xf numFmtId="202" fontId="9" fillId="0" borderId="0"/>
    <xf numFmtId="167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202" fontId="9" fillId="0" borderId="0"/>
    <xf numFmtId="167" fontId="9" fillId="0" borderId="0"/>
    <xf numFmtId="167" fontId="9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9" fillId="0" borderId="0"/>
    <xf numFmtId="0" fontId="45" fillId="0" borderId="0"/>
    <xf numFmtId="167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167" fontId="9" fillId="0" borderId="0"/>
    <xf numFmtId="0" fontId="45" fillId="0" borderId="0"/>
    <xf numFmtId="167" fontId="9" fillId="0" borderId="0"/>
    <xf numFmtId="0" fontId="45" fillId="0" borderId="0"/>
    <xf numFmtId="167" fontId="9" fillId="0" borderId="0"/>
    <xf numFmtId="0" fontId="45" fillId="0" borderId="0"/>
    <xf numFmtId="167" fontId="9" fillId="0" borderId="0"/>
    <xf numFmtId="0" fontId="9" fillId="0" borderId="0"/>
    <xf numFmtId="0" fontId="45" fillId="0" borderId="0"/>
    <xf numFmtId="0" fontId="45" fillId="0" borderId="0"/>
    <xf numFmtId="167" fontId="9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178" fontId="9" fillId="0" borderId="0" applyFont="0" applyFill="0" applyBorder="0" applyAlignment="0" applyProtection="0">
      <alignment horizontal="left" wrapText="1"/>
    </xf>
    <xf numFmtId="178" fontId="9" fillId="0" borderId="0" applyFont="0" applyFill="0" applyBorder="0" applyAlignment="0" applyProtection="0">
      <alignment horizontal="left" wrapText="1"/>
    </xf>
    <xf numFmtId="178" fontId="9" fillId="0" borderId="0" applyFont="0" applyFill="0" applyBorder="0" applyAlignment="0" applyProtection="0">
      <alignment horizontal="left" wrapText="1"/>
    </xf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0" fontId="9" fillId="0" borderId="0"/>
    <xf numFmtId="178" fontId="9" fillId="0" borderId="0" applyFont="0" applyFill="0" applyBorder="0" applyAlignment="0" applyProtection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178" fontId="9" fillId="0" borderId="0" applyFont="0" applyFill="0" applyBorder="0" applyAlignment="0" applyProtection="0">
      <alignment horizontal="left" wrapText="1"/>
    </xf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178" fontId="9" fillId="0" borderId="0" applyFont="0" applyFill="0" applyBorder="0" applyAlignment="0" applyProtection="0">
      <alignment horizontal="left" wrapText="1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/>
    <xf numFmtId="0" fontId="45" fillId="0" borderId="0"/>
    <xf numFmtId="0" fontId="9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45" fillId="0" borderId="0"/>
    <xf numFmtId="178" fontId="9" fillId="0" borderId="0" applyFont="0" applyFill="0" applyBorder="0" applyAlignment="0" applyProtection="0">
      <alignment horizontal="left" wrapText="1"/>
    </xf>
    <xf numFmtId="0" fontId="9" fillId="0" borderId="0"/>
    <xf numFmtId="0" fontId="45" fillId="0" borderId="0"/>
    <xf numFmtId="0" fontId="45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5" fillId="0" borderId="0"/>
    <xf numFmtId="0" fontId="45" fillId="0" borderId="0"/>
    <xf numFmtId="0" fontId="102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167" fontId="46" fillId="0" borderId="0">
      <alignment horizontal="left" wrapText="1"/>
    </xf>
    <xf numFmtId="0" fontId="102" fillId="0" borderId="0" applyNumberFormat="0" applyFill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35" fillId="0" borderId="0" applyNumberFormat="0" applyFill="0" applyBorder="0" applyAlignment="0" applyProtection="0"/>
    <xf numFmtId="0" fontId="45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0" fontId="102" fillId="0" borderId="0" applyNumberFormat="0" applyFill="0" applyBorder="0" applyAlignment="0" applyProtection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35" fillId="0" borderId="0" applyNumberFormat="0" applyFill="0" applyBorder="0" applyAlignment="0" applyProtection="0"/>
    <xf numFmtId="0" fontId="45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5" fillId="0" borderId="0"/>
    <xf numFmtId="0" fontId="102" fillId="0" borderId="0" applyNumberFormat="0" applyFill="0" applyBorder="0" applyAlignment="0" applyProtection="0"/>
    <xf numFmtId="0" fontId="45" fillId="0" borderId="0"/>
    <xf numFmtId="0" fontId="45" fillId="0" borderId="0"/>
    <xf numFmtId="0" fontId="102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0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5" fillId="0" borderId="0"/>
    <xf numFmtId="0" fontId="45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10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5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" fontId="106" fillId="87" borderId="47" applyNumberFormat="0" applyBorder="0" applyAlignment="0">
      <alignment horizontal="centerContinuous" vertical="center"/>
      <protection locked="0"/>
    </xf>
    <xf numFmtId="2" fontId="86" fillId="0" borderId="0" applyFont="0" applyFill="0" applyBorder="0" applyAlignment="0" applyProtection="0"/>
    <xf numFmtId="2" fontId="86" fillId="0" borderId="0" applyFont="0" applyFill="0" applyBorder="0" applyAlignment="0" applyProtection="0"/>
    <xf numFmtId="167" fontId="46" fillId="0" borderId="0">
      <alignment horizontal="left" wrapText="1"/>
    </xf>
    <xf numFmtId="2" fontId="86" fillId="0" borderId="0" applyFont="0" applyFill="0" applyBorder="0" applyAlignment="0" applyProtection="0"/>
    <xf numFmtId="0" fontId="9" fillId="0" borderId="0"/>
    <xf numFmtId="2" fontId="86" fillId="0" borderId="0" applyFont="0" applyFill="0" applyBorder="0" applyAlignment="0" applyProtection="0"/>
    <xf numFmtId="0" fontId="9" fillId="0" borderId="0"/>
    <xf numFmtId="167" fontId="46" fillId="0" borderId="0">
      <alignment horizontal="left" wrapText="1"/>
    </xf>
    <xf numFmtId="2" fontId="86" fillId="0" borderId="0" applyFont="0" applyFill="0" applyBorder="0" applyAlignment="0" applyProtection="0"/>
    <xf numFmtId="167" fontId="46" fillId="0" borderId="0">
      <alignment horizontal="left" wrapText="1"/>
    </xf>
    <xf numFmtId="2" fontId="91" fillId="0" borderId="0" applyFill="0" applyBorder="0" applyAlignment="0" applyProtection="0"/>
    <xf numFmtId="2" fontId="91" fillId="0" borderId="0" applyFont="0" applyFill="0" applyBorder="0" applyAlignment="0" applyProtection="0"/>
    <xf numFmtId="0" fontId="45" fillId="0" borderId="0"/>
    <xf numFmtId="2" fontId="91" fillId="0" borderId="0" applyFont="0" applyFill="0" applyBorder="0" applyAlignment="0" applyProtection="0"/>
    <xf numFmtId="2" fontId="91" fillId="0" borderId="0" applyFill="0" applyBorder="0" applyAlignment="0" applyProtection="0"/>
    <xf numFmtId="2" fontId="86" fillId="0" borderId="0" applyFont="0" applyFill="0" applyBorder="0" applyAlignment="0" applyProtection="0"/>
    <xf numFmtId="0" fontId="87" fillId="0" borderId="0"/>
    <xf numFmtId="0" fontId="87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07" fillId="0" borderId="0" applyNumberFormat="0" applyFill="0" applyBorder="0" applyAlignment="0" applyProtection="0">
      <alignment vertical="top"/>
      <protection locked="0"/>
    </xf>
    <xf numFmtId="194" fontId="11" fillId="0" borderId="0"/>
    <xf numFmtId="186" fontId="108" fillId="0" borderId="0">
      <alignment horizontal="right"/>
    </xf>
    <xf numFmtId="0" fontId="109" fillId="0" borderId="0">
      <alignment vertical="center"/>
    </xf>
    <xf numFmtId="0" fontId="110" fillId="0" borderId="0">
      <alignment horizontal="right"/>
    </xf>
    <xf numFmtId="185" fontId="111" fillId="0" borderId="0">
      <alignment horizontal="right" vertical="center"/>
    </xf>
    <xf numFmtId="185" fontId="108" fillId="0" borderId="0" applyFill="0" applyBorder="0">
      <alignment horizontal="right" vertical="center"/>
    </xf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45" fillId="0" borderId="0"/>
    <xf numFmtId="0" fontId="45" fillId="0" borderId="0"/>
    <xf numFmtId="0" fontId="112" fillId="42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112" fillId="42" borderId="0" applyNumberFormat="0" applyBorder="0" applyAlignment="0" applyProtection="0"/>
    <xf numFmtId="0" fontId="112" fillId="42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26" fillId="46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112" fillId="88" borderId="0" applyNumberFormat="0" applyBorder="0" applyAlignment="0" applyProtection="0"/>
    <xf numFmtId="0" fontId="45" fillId="0" borderId="0"/>
    <xf numFmtId="0" fontId="112" fillId="4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112" fillId="46" borderId="0" applyNumberFormat="0" applyBorder="0" applyAlignment="0" applyProtection="0"/>
    <xf numFmtId="0" fontId="112" fillId="46" borderId="0" applyNumberFormat="0" applyBorder="0" applyAlignment="0" applyProtection="0"/>
    <xf numFmtId="0" fontId="45" fillId="0" borderId="0"/>
    <xf numFmtId="0" fontId="26" fillId="46" borderId="0" applyNumberFormat="0" applyBorder="0" applyAlignment="0" applyProtection="0"/>
    <xf numFmtId="0" fontId="45" fillId="0" borderId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5" fillId="0" borderId="0"/>
    <xf numFmtId="0" fontId="45" fillId="0" borderId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12" fillId="42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112" fillId="46" borderId="0" applyNumberFormat="0" applyBorder="0" applyAlignment="0" applyProtection="0"/>
    <xf numFmtId="0" fontId="113" fillId="41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14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6" borderId="0" applyNumberFormat="0" applyBorder="0" applyAlignment="0" applyProtection="0"/>
    <xf numFmtId="0" fontId="26" fillId="4" borderId="0" applyNumberFormat="0" applyBorder="0" applyAlignment="0" applyProtection="0"/>
    <xf numFmtId="0" fontId="45" fillId="0" borderId="0"/>
    <xf numFmtId="0" fontId="112" fillId="42" borderId="0" applyNumberFormat="0" applyBorder="0" applyAlignment="0" applyProtection="0"/>
    <xf numFmtId="0" fontId="45" fillId="0" borderId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6" borderId="0" applyNumberFormat="0" applyBorder="0" applyAlignment="0" applyProtection="0"/>
    <xf numFmtId="0" fontId="26" fillId="4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115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112" fillId="42" borderId="0" applyNumberFormat="0" applyBorder="0" applyAlignment="0" applyProtection="0"/>
    <xf numFmtId="0" fontId="26" fillId="4" borderId="0" applyNumberFormat="0" applyBorder="0" applyAlignment="0" applyProtection="0"/>
    <xf numFmtId="0" fontId="45" fillId="0" borderId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38" fontId="9" fillId="2" borderId="0" applyNumberFormat="0" applyBorder="0" applyAlignment="0" applyProtection="0"/>
    <xf numFmtId="38" fontId="9" fillId="2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38" fontId="11" fillId="2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38" fontId="9" fillId="2" borderId="0" applyNumberFormat="0" applyBorder="0" applyAlignment="0" applyProtection="0"/>
    <xf numFmtId="38" fontId="9" fillId="2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38" fontId="11" fillId="2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38" fontId="11" fillId="2" borderId="0" applyNumberFormat="0" applyBorder="0" applyAlignment="0" applyProtection="0"/>
    <xf numFmtId="0" fontId="45" fillId="0" borderId="0"/>
    <xf numFmtId="38" fontId="11" fillId="2" borderId="0" applyNumberFormat="0" applyBorder="0" applyAlignment="0" applyProtection="0"/>
    <xf numFmtId="167" fontId="46" fillId="0" borderId="0">
      <alignment horizontal="left" wrapText="1"/>
    </xf>
    <xf numFmtId="38" fontId="9" fillId="2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38" fontId="11" fillId="2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38" fontId="9" fillId="2" borderId="0" applyNumberFormat="0" applyBorder="0" applyAlignment="0" applyProtection="0"/>
    <xf numFmtId="0" fontId="9" fillId="0" borderId="0"/>
    <xf numFmtId="0" fontId="45" fillId="0" borderId="0"/>
    <xf numFmtId="0" fontId="9" fillId="0" borderId="0"/>
    <xf numFmtId="38" fontId="11" fillId="2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38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45" fillId="0" borderId="0"/>
    <xf numFmtId="38" fontId="9" fillId="2" borderId="0" applyNumberFormat="0" applyBorder="0" applyAlignment="0" applyProtection="0"/>
    <xf numFmtId="0" fontId="9" fillId="0" borderId="0"/>
    <xf numFmtId="38" fontId="11" fillId="2" borderId="0" applyNumberFormat="0" applyBorder="0" applyAlignment="0" applyProtection="0"/>
    <xf numFmtId="0" fontId="45" fillId="0" borderId="0"/>
    <xf numFmtId="38" fontId="11" fillId="2" borderId="0" applyNumberFormat="0" applyBorder="0" applyAlignment="0" applyProtection="0"/>
    <xf numFmtId="0" fontId="45" fillId="0" borderId="0"/>
    <xf numFmtId="0" fontId="9" fillId="0" borderId="0"/>
    <xf numFmtId="0" fontId="45" fillId="0" borderId="0"/>
    <xf numFmtId="38" fontId="11" fillId="2" borderId="0" applyNumberFormat="0" applyBorder="0" applyAlignment="0" applyProtection="0"/>
    <xf numFmtId="0" fontId="116" fillId="0" borderId="41"/>
    <xf numFmtId="204" fontId="117" fillId="0" borderId="0" applyNumberFormat="0" applyFill="0" applyBorder="0" applyProtection="0">
      <alignment horizontal="right"/>
    </xf>
    <xf numFmtId="0" fontId="118" fillId="0" borderId="48" applyNumberFormat="0" applyAlignment="0" applyProtection="0">
      <alignment horizontal="left"/>
    </xf>
    <xf numFmtId="0" fontId="118" fillId="0" borderId="48" applyNumberFormat="0" applyAlignment="0" applyProtection="0">
      <alignment horizontal="left"/>
    </xf>
    <xf numFmtId="0" fontId="118" fillId="0" borderId="48" applyNumberFormat="0" applyAlignment="0" applyProtection="0">
      <alignment horizontal="left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167" fontId="46" fillId="0" borderId="0">
      <alignment horizontal="left" wrapText="1"/>
    </xf>
    <xf numFmtId="0" fontId="118" fillId="0" borderId="48" applyNumberFormat="0" applyAlignment="0" applyProtection="0">
      <alignment horizontal="left"/>
    </xf>
    <xf numFmtId="0" fontId="9" fillId="0" borderId="0"/>
    <xf numFmtId="0" fontId="118" fillId="0" borderId="48" applyNumberFormat="0" applyAlignment="0" applyProtection="0">
      <alignment horizontal="left"/>
    </xf>
    <xf numFmtId="0" fontId="9" fillId="0" borderId="0"/>
    <xf numFmtId="0" fontId="118" fillId="0" borderId="48" applyNumberFormat="0" applyAlignment="0" applyProtection="0">
      <alignment horizontal="left"/>
    </xf>
    <xf numFmtId="0" fontId="45" fillId="0" borderId="0"/>
    <xf numFmtId="0" fontId="118" fillId="0" borderId="48" applyNumberFormat="0" applyAlignment="0" applyProtection="0">
      <alignment horizontal="left"/>
    </xf>
    <xf numFmtId="0" fontId="45" fillId="0" borderId="0"/>
    <xf numFmtId="167" fontId="46" fillId="0" borderId="0">
      <alignment horizontal="left" wrapText="1"/>
    </xf>
    <xf numFmtId="0" fontId="118" fillId="0" borderId="19">
      <alignment horizontal="left"/>
    </xf>
    <xf numFmtId="0" fontId="118" fillId="0" borderId="19">
      <alignment horizontal="left"/>
    </xf>
    <xf numFmtId="0" fontId="118" fillId="0" borderId="19">
      <alignment horizontal="left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18" fillId="0" borderId="19">
      <alignment horizontal="left"/>
    </xf>
    <xf numFmtId="0" fontId="118" fillId="0" borderId="19">
      <alignment horizontal="left"/>
    </xf>
    <xf numFmtId="167" fontId="46" fillId="0" borderId="0">
      <alignment horizontal="left" wrapText="1"/>
    </xf>
    <xf numFmtId="167" fontId="46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18" fillId="0" borderId="19">
      <alignment horizontal="left"/>
    </xf>
    <xf numFmtId="0" fontId="118" fillId="0" borderId="19">
      <alignment horizontal="left"/>
    </xf>
    <xf numFmtId="0" fontId="118" fillId="0" borderId="19">
      <alignment horizontal="left"/>
    </xf>
    <xf numFmtId="0" fontId="9" fillId="0" borderId="0"/>
    <xf numFmtId="167" fontId="46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118" fillId="0" borderId="19">
      <alignment horizontal="left"/>
    </xf>
    <xf numFmtId="0" fontId="118" fillId="0" borderId="19">
      <alignment horizontal="left"/>
    </xf>
    <xf numFmtId="0" fontId="118" fillId="0" borderId="19">
      <alignment horizontal="left"/>
    </xf>
    <xf numFmtId="0" fontId="118" fillId="0" borderId="19">
      <alignment horizontal="left"/>
    </xf>
    <xf numFmtId="0" fontId="118" fillId="0" borderId="19">
      <alignment horizontal="left"/>
    </xf>
    <xf numFmtId="0" fontId="118" fillId="0" borderId="19">
      <alignment horizontal="left"/>
    </xf>
    <xf numFmtId="0" fontId="118" fillId="0" borderId="19">
      <alignment horizontal="left"/>
    </xf>
    <xf numFmtId="167" fontId="46" fillId="0" borderId="0">
      <alignment horizontal="left" wrapText="1"/>
    </xf>
    <xf numFmtId="14" fontId="8" fillId="89" borderId="17">
      <alignment horizontal="center" vertical="center" wrapText="1"/>
    </xf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86" fillId="0" borderId="0" applyNumberFormat="0" applyFill="0" applyBorder="0" applyAlignment="0" applyProtection="0"/>
    <xf numFmtId="0" fontId="119" fillId="0" borderId="49" applyNumberFormat="0" applyFill="0" applyAlignment="0" applyProtection="0"/>
    <xf numFmtId="0" fontId="119" fillId="0" borderId="49" applyNumberFormat="0" applyFill="0" applyAlignment="0" applyProtection="0"/>
    <xf numFmtId="0" fontId="119" fillId="0" borderId="49" applyNumberFormat="0" applyFill="0" applyAlignment="0" applyProtection="0"/>
    <xf numFmtId="0" fontId="45" fillId="0" borderId="0"/>
    <xf numFmtId="0" fontId="45" fillId="0" borderId="0"/>
    <xf numFmtId="0" fontId="119" fillId="0" borderId="49" applyNumberFormat="0" applyFill="0" applyAlignment="0" applyProtection="0"/>
    <xf numFmtId="0" fontId="45" fillId="0" borderId="0"/>
    <xf numFmtId="0" fontId="45" fillId="0" borderId="0"/>
    <xf numFmtId="0" fontId="45" fillId="0" borderId="0"/>
    <xf numFmtId="0" fontId="23" fillId="0" borderId="25" applyNumberFormat="0" applyFill="0" applyAlignment="0" applyProtection="0"/>
    <xf numFmtId="0" fontId="120" fillId="0" borderId="50" applyNumberFormat="0" applyFill="0" applyAlignment="0" applyProtection="0"/>
    <xf numFmtId="0" fontId="120" fillId="0" borderId="50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120" fillId="0" borderId="50" applyNumberFormat="0" applyFill="0" applyAlignment="0" applyProtection="0"/>
    <xf numFmtId="0" fontId="120" fillId="0" borderId="50" applyNumberFormat="0" applyFill="0" applyAlignment="0" applyProtection="0"/>
    <xf numFmtId="0" fontId="9" fillId="0" borderId="0"/>
    <xf numFmtId="0" fontId="121" fillId="0" borderId="50" applyNumberFormat="0" applyFill="0" applyAlignment="0" applyProtection="0"/>
    <xf numFmtId="0" fontId="121" fillId="0" borderId="50" applyNumberFormat="0" applyFill="0" applyAlignment="0" applyProtection="0"/>
    <xf numFmtId="0" fontId="120" fillId="0" borderId="50" applyNumberFormat="0" applyFill="0" applyAlignment="0" applyProtection="0"/>
    <xf numFmtId="0" fontId="120" fillId="0" borderId="51" applyNumberFormat="0" applyFill="0" applyAlignment="0" applyProtection="0"/>
    <xf numFmtId="0" fontId="120" fillId="0" borderId="50" applyNumberFormat="0" applyFill="0" applyAlignment="0" applyProtection="0"/>
    <xf numFmtId="0" fontId="86" fillId="0" borderId="0" applyNumberFormat="0" applyFill="0" applyBorder="0" applyAlignment="0" applyProtection="0"/>
    <xf numFmtId="0" fontId="45" fillId="0" borderId="0"/>
    <xf numFmtId="0" fontId="45" fillId="0" borderId="0"/>
    <xf numFmtId="0" fontId="9" fillId="0" borderId="0"/>
    <xf numFmtId="0" fontId="120" fillId="0" borderId="50" applyNumberFormat="0" applyFill="0" applyAlignment="0" applyProtection="0"/>
    <xf numFmtId="0" fontId="121" fillId="0" borderId="50" applyNumberFormat="0" applyFill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23" fillId="0" borderId="25" applyNumberFormat="0" applyFill="0" applyAlignment="0" applyProtection="0"/>
    <xf numFmtId="0" fontId="45" fillId="0" borderId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20" fillId="0" borderId="50" applyNumberFormat="0" applyFill="0" applyAlignment="0" applyProtection="0"/>
    <xf numFmtId="0" fontId="120" fillId="0" borderId="50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120" fillId="0" borderId="50" applyNumberFormat="0" applyFill="0" applyAlignment="0" applyProtection="0"/>
    <xf numFmtId="0" fontId="120" fillId="0" borderId="50" applyNumberFormat="0" applyFill="0" applyAlignment="0" applyProtection="0"/>
    <xf numFmtId="0" fontId="45" fillId="0" borderId="0"/>
    <xf numFmtId="0" fontId="53" fillId="0" borderId="0"/>
    <xf numFmtId="0" fontId="121" fillId="0" borderId="50" applyNumberFormat="0" applyFill="0" applyAlignment="0" applyProtection="0"/>
    <xf numFmtId="0" fontId="121" fillId="0" borderId="50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22" fillId="0" borderId="0" applyNumberFormat="0" applyFill="0" applyBorder="0" applyAlignment="0" applyProtection="0"/>
    <xf numFmtId="167" fontId="46" fillId="0" borderId="0">
      <alignment horizontal="left" wrapText="1"/>
    </xf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20" fillId="0" borderId="50" applyNumberFormat="0" applyFill="0" applyAlignment="0" applyProtection="0"/>
    <xf numFmtId="0" fontId="23" fillId="0" borderId="25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22" fillId="0" borderId="0" applyNumberFormat="0" applyFill="0" applyBorder="0" applyAlignment="0" applyProtection="0"/>
    <xf numFmtId="0" fontId="45" fillId="0" borderId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24" fillId="0" borderId="0" applyNumberFormat="0" applyFill="0" applyBorder="0" applyAlignment="0" applyProtection="0"/>
    <xf numFmtId="0" fontId="119" fillId="0" borderId="49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120" fillId="0" borderId="50" applyNumberFormat="0" applyFill="0" applyAlignment="0" applyProtection="0"/>
    <xf numFmtId="0" fontId="23" fillId="0" borderId="25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86" fillId="0" borderId="0" applyNumberFormat="0" applyFill="0" applyBorder="0" applyAlignment="0" applyProtection="0"/>
    <xf numFmtId="0" fontId="125" fillId="0" borderId="52" applyNumberFormat="0" applyFill="0" applyAlignment="0" applyProtection="0"/>
    <xf numFmtId="0" fontId="125" fillId="0" borderId="52" applyNumberFormat="0" applyFill="0" applyAlignment="0" applyProtection="0"/>
    <xf numFmtId="0" fontId="125" fillId="0" borderId="52" applyNumberFormat="0" applyFill="0" applyAlignment="0" applyProtection="0"/>
    <xf numFmtId="0" fontId="45" fillId="0" borderId="0"/>
    <xf numFmtId="0" fontId="45" fillId="0" borderId="0"/>
    <xf numFmtId="0" fontId="125" fillId="0" borderId="52" applyNumberFormat="0" applyFill="0" applyAlignment="0" applyProtection="0"/>
    <xf numFmtId="0" fontId="45" fillId="0" borderId="0"/>
    <xf numFmtId="0" fontId="45" fillId="0" borderId="0"/>
    <xf numFmtId="0" fontId="45" fillId="0" borderId="0"/>
    <xf numFmtId="0" fontId="24" fillId="0" borderId="26" applyNumberFormat="0" applyFill="0" applyAlignment="0" applyProtection="0"/>
    <xf numFmtId="0" fontId="126" fillId="0" borderId="53" applyNumberFormat="0" applyFill="0" applyAlignment="0" applyProtection="0"/>
    <xf numFmtId="0" fontId="126" fillId="0" borderId="53" applyNumberFormat="0" applyFill="0" applyAlignment="0" applyProtection="0"/>
    <xf numFmtId="0" fontId="45" fillId="0" borderId="0"/>
    <xf numFmtId="0" fontId="53" fillId="0" borderId="0"/>
    <xf numFmtId="0" fontId="9" fillId="0" borderId="0"/>
    <xf numFmtId="0" fontId="126" fillId="0" borderId="53" applyNumberFormat="0" applyFill="0" applyAlignment="0" applyProtection="0"/>
    <xf numFmtId="0" fontId="126" fillId="0" borderId="53" applyNumberFormat="0" applyFill="0" applyAlignment="0" applyProtection="0"/>
    <xf numFmtId="0" fontId="9" fillId="0" borderId="0"/>
    <xf numFmtId="0" fontId="127" fillId="0" borderId="53" applyNumberFormat="0" applyFill="0" applyAlignment="0" applyProtection="0"/>
    <xf numFmtId="0" fontId="127" fillId="0" borderId="53" applyNumberFormat="0" applyFill="0" applyAlignment="0" applyProtection="0"/>
    <xf numFmtId="0" fontId="126" fillId="0" borderId="53" applyNumberFormat="0" applyFill="0" applyAlignment="0" applyProtection="0"/>
    <xf numFmtId="0" fontId="126" fillId="0" borderId="52" applyNumberFormat="0" applyFill="0" applyAlignment="0" applyProtection="0"/>
    <xf numFmtId="0" fontId="126" fillId="0" borderId="53" applyNumberFormat="0" applyFill="0" applyAlignment="0" applyProtection="0"/>
    <xf numFmtId="0" fontId="86" fillId="0" borderId="0" applyNumberFormat="0" applyFill="0" applyBorder="0" applyAlignment="0" applyProtection="0"/>
    <xf numFmtId="0" fontId="45" fillId="0" borderId="0"/>
    <xf numFmtId="0" fontId="45" fillId="0" borderId="0"/>
    <xf numFmtId="0" fontId="9" fillId="0" borderId="0"/>
    <xf numFmtId="0" fontId="126" fillId="0" borderId="53" applyNumberFormat="0" applyFill="0" applyAlignment="0" applyProtection="0"/>
    <xf numFmtId="0" fontId="127" fillId="0" borderId="53" applyNumberFormat="0" applyFill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24" fillId="0" borderId="26" applyNumberFormat="0" applyFill="0" applyAlignment="0" applyProtection="0"/>
    <xf numFmtId="0" fontId="45" fillId="0" borderId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26" fillId="0" borderId="53" applyNumberFormat="0" applyFill="0" applyAlignment="0" applyProtection="0"/>
    <xf numFmtId="0" fontId="126" fillId="0" borderId="53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126" fillId="0" borderId="53" applyNumberFormat="0" applyFill="0" applyAlignment="0" applyProtection="0"/>
    <xf numFmtId="0" fontId="126" fillId="0" borderId="53" applyNumberFormat="0" applyFill="0" applyAlignment="0" applyProtection="0"/>
    <xf numFmtId="0" fontId="45" fillId="0" borderId="0"/>
    <xf numFmtId="0" fontId="53" fillId="0" borderId="0"/>
    <xf numFmtId="0" fontId="127" fillId="0" borderId="53" applyNumberFormat="0" applyFill="0" applyAlignment="0" applyProtection="0"/>
    <xf numFmtId="0" fontId="127" fillId="0" borderId="53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1" fillId="0" borderId="0" applyNumberFormat="0" applyFill="0" applyBorder="0" applyAlignment="0" applyProtection="0"/>
    <xf numFmtId="167" fontId="46" fillId="0" borderId="0">
      <alignment horizontal="left" wrapText="1"/>
    </xf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8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26" fillId="0" borderId="53" applyNumberFormat="0" applyFill="0" applyAlignment="0" applyProtection="0"/>
    <xf numFmtId="0" fontId="24" fillId="0" borderId="26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1" fillId="0" borderId="0" applyNumberFormat="0" applyFill="0" applyBorder="0" applyAlignment="0" applyProtection="0"/>
    <xf numFmtId="0" fontId="45" fillId="0" borderId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18" fillId="0" borderId="0" applyNumberFormat="0" applyFill="0" applyBorder="0" applyAlignment="0" applyProtection="0"/>
    <xf numFmtId="0" fontId="125" fillId="0" borderId="52" applyNumberFormat="0" applyFill="0" applyAlignment="0" applyProtection="0"/>
    <xf numFmtId="0" fontId="24" fillId="0" borderId="26" applyNumberFormat="0" applyFill="0" applyAlignment="0" applyProtection="0"/>
    <xf numFmtId="0" fontId="24" fillId="0" borderId="26" applyNumberFormat="0" applyFill="0" applyAlignment="0" applyProtection="0"/>
    <xf numFmtId="0" fontId="126" fillId="0" borderId="53" applyNumberFormat="0" applyFill="0" applyAlignment="0" applyProtection="0"/>
    <xf numFmtId="0" fontId="24" fillId="0" borderId="26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29" fillId="0" borderId="54" applyNumberFormat="0" applyFill="0" applyAlignment="0" applyProtection="0"/>
    <xf numFmtId="0" fontId="129" fillId="0" borderId="54" applyNumberFormat="0" applyFill="0" applyAlignment="0" applyProtection="0"/>
    <xf numFmtId="0" fontId="129" fillId="0" borderId="54" applyNumberFormat="0" applyFill="0" applyAlignment="0" applyProtection="0"/>
    <xf numFmtId="0" fontId="129" fillId="0" borderId="54" applyNumberFormat="0" applyFill="0" applyAlignment="0" applyProtection="0"/>
    <xf numFmtId="0" fontId="45" fillId="0" borderId="0"/>
    <xf numFmtId="0" fontId="45" fillId="0" borderId="0"/>
    <xf numFmtId="0" fontId="129" fillId="0" borderId="54" applyNumberFormat="0" applyFill="0" applyAlignment="0" applyProtection="0"/>
    <xf numFmtId="0" fontId="45" fillId="0" borderId="0"/>
    <xf numFmtId="0" fontId="45" fillId="0" borderId="0"/>
    <xf numFmtId="0" fontId="45" fillId="0" borderId="0"/>
    <xf numFmtId="0" fontId="129" fillId="0" borderId="54" applyNumberFormat="0" applyFill="0" applyAlignment="0" applyProtection="0"/>
    <xf numFmtId="0" fontId="129" fillId="0" borderId="54" applyNumberFormat="0" applyFill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130" fillId="0" borderId="55" applyNumberFormat="0" applyFill="0" applyAlignment="0" applyProtection="0"/>
    <xf numFmtId="0" fontId="45" fillId="0" borderId="0"/>
    <xf numFmtId="0" fontId="9" fillId="0" borderId="0"/>
    <xf numFmtId="0" fontId="130" fillId="0" borderId="56" applyNumberFormat="0" applyFill="0" applyAlignment="0" applyProtection="0"/>
    <xf numFmtId="0" fontId="45" fillId="0" borderId="0"/>
    <xf numFmtId="0" fontId="9" fillId="0" borderId="0"/>
    <xf numFmtId="0" fontId="9" fillId="0" borderId="0"/>
    <xf numFmtId="0" fontId="130" fillId="0" borderId="57" applyNumberFormat="0" applyFill="0" applyAlignment="0" applyProtection="0"/>
    <xf numFmtId="0" fontId="45" fillId="0" borderId="0"/>
    <xf numFmtId="0" fontId="129" fillId="0" borderId="54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130" fillId="0" borderId="55" applyNumberFormat="0" applyFill="0" applyAlignment="0" applyProtection="0"/>
    <xf numFmtId="0" fontId="131" fillId="0" borderId="55" applyNumberFormat="0" applyFill="0" applyAlignment="0" applyProtection="0"/>
    <xf numFmtId="0" fontId="45" fillId="0" borderId="0"/>
    <xf numFmtId="0" fontId="9" fillId="0" borderId="0"/>
    <xf numFmtId="0" fontId="131" fillId="0" borderId="55" applyNumberFormat="0" applyFill="0" applyAlignment="0" applyProtection="0"/>
    <xf numFmtId="0" fontId="45" fillId="0" borderId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30" fillId="0" borderId="55" applyNumberFormat="0" applyFill="0" applyAlignment="0" applyProtection="0"/>
    <xf numFmtId="0" fontId="130" fillId="0" borderId="55" applyNumberFormat="0" applyFill="0" applyAlignment="0" applyProtection="0"/>
    <xf numFmtId="0" fontId="45" fillId="0" borderId="0"/>
    <xf numFmtId="0" fontId="45" fillId="0" borderId="0"/>
    <xf numFmtId="0" fontId="130" fillId="0" borderId="55" applyNumberFormat="0" applyFill="0" applyAlignment="0" applyProtection="0"/>
    <xf numFmtId="0" fontId="130" fillId="0" borderId="55" applyNumberFormat="0" applyFill="0" applyAlignment="0" applyProtection="0"/>
    <xf numFmtId="0" fontId="131" fillId="0" borderId="55" applyNumberFormat="0" applyFill="0" applyAlignment="0" applyProtection="0"/>
    <xf numFmtId="0" fontId="131" fillId="0" borderId="55" applyNumberFormat="0" applyFill="0" applyAlignment="0" applyProtection="0"/>
    <xf numFmtId="0" fontId="129" fillId="0" borderId="54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30" fillId="0" borderId="55" applyNumberFormat="0" applyFill="0" applyAlignment="0" applyProtection="0"/>
    <xf numFmtId="0" fontId="132" fillId="0" borderId="58" applyNumberFormat="0" applyFill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33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30" fillId="0" borderId="55" applyNumberFormat="0" applyFill="0" applyAlignment="0" applyProtection="0"/>
    <xf numFmtId="0" fontId="25" fillId="0" borderId="27" applyNumberFormat="0" applyFill="0" applyAlignment="0" applyProtection="0"/>
    <xf numFmtId="0" fontId="45" fillId="0" borderId="0"/>
    <xf numFmtId="0" fontId="129" fillId="0" borderId="54" applyNumberFormat="0" applyFill="0" applyAlignment="0" applyProtection="0"/>
    <xf numFmtId="0" fontId="45" fillId="0" borderId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30" fillId="0" borderId="55" applyNumberFormat="0" applyFill="0" applyAlignment="0" applyProtection="0"/>
    <xf numFmtId="0" fontId="25" fillId="0" borderId="27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134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129" fillId="0" borderId="54" applyNumberFormat="0" applyFill="0" applyAlignment="0" applyProtection="0"/>
    <xf numFmtId="0" fontId="25" fillId="0" borderId="27" applyNumberFormat="0" applyFill="0" applyAlignment="0" applyProtection="0"/>
    <xf numFmtId="0" fontId="45" fillId="0" borderId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5" fillId="0" borderId="0"/>
    <xf numFmtId="0" fontId="45" fillId="0" borderId="0"/>
    <xf numFmtId="0" fontId="129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130" fillId="0" borderId="0" applyNumberFormat="0" applyFill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129" fillId="0" borderId="0" applyNumberFormat="0" applyFill="0" applyBorder="0" applyAlignment="0" applyProtection="0"/>
    <xf numFmtId="0" fontId="45" fillId="0" borderId="0"/>
    <xf numFmtId="0" fontId="45" fillId="0" borderId="0"/>
    <xf numFmtId="0" fontId="9" fillId="0" borderId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45" fillId="0" borderId="0"/>
    <xf numFmtId="0" fontId="9" fillId="0" borderId="0"/>
    <xf numFmtId="0" fontId="131" fillId="0" borderId="0" applyNumberFormat="0" applyFill="0" applyBorder="0" applyAlignment="0" applyProtection="0"/>
    <xf numFmtId="0" fontId="4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45" fillId="0" borderId="0"/>
    <xf numFmtId="0" fontId="45" fillId="0" borderId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3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5" fillId="0" borderId="0"/>
    <xf numFmtId="0" fontId="129" fillId="0" borderId="0" applyNumberFormat="0" applyFill="0" applyBorder="0" applyAlignment="0" applyProtection="0"/>
    <xf numFmtId="0" fontId="4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5" fillId="0" borderId="0"/>
    <xf numFmtId="0" fontId="45" fillId="0" borderId="0"/>
    <xf numFmtId="0" fontId="9" fillId="0" borderId="0"/>
    <xf numFmtId="0" fontId="13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5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5" fillId="79" borderId="0" applyNumberFormat="0" applyBorder="0" applyAlignment="0">
      <protection hidden="1"/>
    </xf>
    <xf numFmtId="38" fontId="66" fillId="0" borderId="0"/>
    <xf numFmtId="38" fontId="66" fillId="0" borderId="0"/>
    <xf numFmtId="38" fontId="66" fillId="0" borderId="0"/>
    <xf numFmtId="0" fontId="45" fillId="0" borderId="0"/>
    <xf numFmtId="0" fontId="45" fillId="0" borderId="0"/>
    <xf numFmtId="0" fontId="45" fillId="0" borderId="0"/>
    <xf numFmtId="38" fontId="66" fillId="0" borderId="0"/>
    <xf numFmtId="167" fontId="46" fillId="0" borderId="0">
      <alignment horizontal="left" wrapText="1"/>
    </xf>
    <xf numFmtId="38" fontId="66" fillId="0" borderId="0"/>
    <xf numFmtId="0" fontId="9" fillId="0" borderId="0"/>
    <xf numFmtId="38" fontId="66" fillId="0" borderId="0"/>
    <xf numFmtId="0" fontId="9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38" fontId="66" fillId="0" borderId="0"/>
    <xf numFmtId="38" fontId="66" fillId="0" borderId="0"/>
    <xf numFmtId="38" fontId="66" fillId="0" borderId="0"/>
    <xf numFmtId="40" fontId="66" fillId="0" borderId="0"/>
    <xf numFmtId="40" fontId="66" fillId="0" borderId="0"/>
    <xf numFmtId="40" fontId="66" fillId="0" borderId="0"/>
    <xf numFmtId="0" fontId="45" fillId="0" borderId="0"/>
    <xf numFmtId="0" fontId="45" fillId="0" borderId="0"/>
    <xf numFmtId="0" fontId="45" fillId="0" borderId="0"/>
    <xf numFmtId="40" fontId="66" fillId="0" borderId="0"/>
    <xf numFmtId="167" fontId="46" fillId="0" borderId="0">
      <alignment horizontal="left" wrapText="1"/>
    </xf>
    <xf numFmtId="40" fontId="66" fillId="0" borderId="0"/>
    <xf numFmtId="0" fontId="9" fillId="0" borderId="0"/>
    <xf numFmtId="40" fontId="66" fillId="0" borderId="0"/>
    <xf numFmtId="0" fontId="9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0" fontId="66" fillId="0" borderId="0"/>
    <xf numFmtId="0" fontId="45" fillId="0" borderId="0"/>
    <xf numFmtId="40" fontId="66" fillId="0" borderId="0"/>
    <xf numFmtId="40" fontId="66" fillId="0" borderId="0"/>
    <xf numFmtId="40" fontId="66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36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0" fontId="9" fillId="0" borderId="0"/>
    <xf numFmtId="0" fontId="45" fillId="0" borderId="0"/>
    <xf numFmtId="10" fontId="9" fillId="35" borderId="20" applyNumberFormat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9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0" fontId="9" fillId="0" borderId="0"/>
    <xf numFmtId="0" fontId="45" fillId="0" borderId="0"/>
    <xf numFmtId="10" fontId="9" fillId="35" borderId="20" applyNumberFormat="0" applyBorder="0" applyAlignment="0" applyProtection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9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9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0" fontId="9" fillId="0" borderId="0"/>
    <xf numFmtId="0" fontId="9" fillId="0" borderId="0"/>
    <xf numFmtId="0" fontId="9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67" fontId="46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0" fontId="9" fillId="0" borderId="0"/>
    <xf numFmtId="0" fontId="45" fillId="0" borderId="0"/>
    <xf numFmtId="0" fontId="9" fillId="0" borderId="0"/>
    <xf numFmtId="10" fontId="11" fillId="35" borderId="2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9" fillId="0" borderId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0" fontId="11" fillId="35" borderId="20" applyNumberFormat="0" applyBorder="0" applyAlignment="0" applyProtection="0"/>
    <xf numFmtId="167" fontId="46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138" fillId="45" borderId="43" applyNumberFormat="0" applyAlignment="0" applyProtection="0"/>
    <xf numFmtId="0" fontId="138" fillId="45" borderId="43" applyNumberFormat="0" applyAlignment="0" applyProtection="0"/>
    <xf numFmtId="0" fontId="29" fillId="7" borderId="28" applyNumberFormat="0" applyAlignment="0" applyProtection="0"/>
    <xf numFmtId="167" fontId="46" fillId="0" borderId="0">
      <alignment horizontal="left" wrapText="1"/>
    </xf>
    <xf numFmtId="0" fontId="29" fillId="7" borderId="28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46" fillId="0" borderId="0">
      <alignment horizontal="left" wrapText="1"/>
    </xf>
    <xf numFmtId="0" fontId="29" fillId="7" borderId="28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167" fontId="46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138" fillId="45" borderId="43" applyNumberFormat="0" applyAlignment="0" applyProtection="0"/>
    <xf numFmtId="0" fontId="138" fillId="45" borderId="43" applyNumberFormat="0" applyAlignment="0" applyProtection="0"/>
    <xf numFmtId="0" fontId="139" fillId="77" borderId="43" applyNumberFormat="0" applyAlignment="0" applyProtection="0"/>
    <xf numFmtId="167" fontId="46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138" fillId="45" borderId="43" applyNumberFormat="0" applyAlignment="0" applyProtection="0"/>
    <xf numFmtId="0" fontId="138" fillId="45" borderId="43" applyNumberFormat="0" applyAlignment="0" applyProtection="0"/>
    <xf numFmtId="0" fontId="140" fillId="7" borderId="28" applyNumberFormat="0" applyAlignment="0" applyProtection="0"/>
    <xf numFmtId="167" fontId="46" fillId="0" borderId="0">
      <alignment horizontal="left" wrapText="1"/>
    </xf>
    <xf numFmtId="0" fontId="29" fillId="7" borderId="28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140" fillId="7" borderId="28" applyNumberFormat="0" applyAlignment="0" applyProtection="0"/>
    <xf numFmtId="167" fontId="46" fillId="0" borderId="0">
      <alignment horizontal="left" wrapText="1"/>
    </xf>
    <xf numFmtId="0" fontId="29" fillId="7" borderId="28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140" fillId="7" borderId="28" applyNumberFormat="0" applyAlignment="0" applyProtection="0"/>
    <xf numFmtId="167" fontId="46" fillId="0" borderId="0">
      <alignment horizontal="left" wrapText="1"/>
    </xf>
    <xf numFmtId="0" fontId="29" fillId="7" borderId="28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140" fillId="7" borderId="28" applyNumberFormat="0" applyAlignment="0" applyProtection="0"/>
    <xf numFmtId="0" fontId="138" fillId="45" borderId="43" applyNumberFormat="0" applyAlignment="0" applyProtection="0"/>
    <xf numFmtId="0" fontId="138" fillId="45" borderId="43" applyNumberFormat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29" fillId="7" borderId="28" applyNumberFormat="0" applyAlignment="0" applyProtection="0"/>
    <xf numFmtId="0" fontId="138" fillId="45" borderId="43" applyNumberFormat="0" applyAlignment="0" applyProtection="0"/>
    <xf numFmtId="0" fontId="138" fillId="45" borderId="43" applyNumberFormat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41" fillId="7" borderId="28" applyNumberFormat="0" applyAlignment="0" applyProtection="0"/>
    <xf numFmtId="0" fontId="29" fillId="7" borderId="28" applyNumberFormat="0" applyAlignment="0" applyProtection="0"/>
    <xf numFmtId="0" fontId="138" fillId="45" borderId="43" applyNumberFormat="0" applyAlignment="0" applyProtection="0"/>
    <xf numFmtId="0" fontId="29" fillId="7" borderId="28" applyNumberFormat="0" applyAlignment="0" applyProtection="0"/>
    <xf numFmtId="0" fontId="138" fillId="45" borderId="43" applyNumberFormat="0" applyAlignment="0" applyProtection="0"/>
    <xf numFmtId="167" fontId="46" fillId="0" borderId="0">
      <alignment horizontal="left" wrapText="1"/>
    </xf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138" fillId="45" borderId="43" applyNumberFormat="0" applyAlignment="0" applyProtection="0"/>
    <xf numFmtId="0" fontId="138" fillId="45" borderId="43" applyNumberFormat="0" applyAlignment="0" applyProtection="0"/>
    <xf numFmtId="0" fontId="138" fillId="45" borderId="43" applyNumberFormat="0" applyAlignment="0" applyProtection="0"/>
    <xf numFmtId="0" fontId="45" fillId="0" borderId="0"/>
    <xf numFmtId="0" fontId="45" fillId="0" borderId="0"/>
    <xf numFmtId="0" fontId="45" fillId="0" borderId="0"/>
    <xf numFmtId="0" fontId="138" fillId="45" borderId="43" applyNumberFormat="0" applyAlignment="0" applyProtection="0"/>
    <xf numFmtId="0" fontId="138" fillId="45" borderId="43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29" fillId="49" borderId="28" applyNumberFormat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139" fillId="77" borderId="43" applyNumberFormat="0" applyAlignment="0" applyProtection="0"/>
    <xf numFmtId="0" fontId="9" fillId="0" borderId="0"/>
    <xf numFmtId="0" fontId="138" fillId="45" borderId="43" applyNumberFormat="0" applyAlignment="0" applyProtection="0"/>
    <xf numFmtId="0" fontId="45" fillId="0" borderId="0"/>
    <xf numFmtId="0" fontId="45" fillId="0" borderId="0"/>
    <xf numFmtId="0" fontId="9" fillId="0" borderId="0"/>
    <xf numFmtId="0" fontId="138" fillId="49" borderId="43" applyNumberFormat="0" applyAlignment="0" applyProtection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138" fillId="49" borderId="43" applyNumberFormat="0" applyAlignment="0" applyProtection="0"/>
    <xf numFmtId="0" fontId="138" fillId="49" borderId="43" applyNumberFormat="0" applyAlignment="0" applyProtection="0"/>
    <xf numFmtId="0" fontId="29" fillId="7" borderId="28" applyNumberFormat="0" applyAlignment="0" applyProtection="0"/>
    <xf numFmtId="0" fontId="138" fillId="45" borderId="43" applyNumberFormat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41" fillId="7" borderId="28" applyNumberFormat="0" applyAlignment="0" applyProtection="0"/>
    <xf numFmtId="0" fontId="29" fillId="7" borderId="28" applyNumberFormat="0" applyAlignment="0" applyProtection="0"/>
    <xf numFmtId="0" fontId="29" fillId="7" borderId="28" applyNumberFormat="0" applyAlignment="0" applyProtection="0"/>
    <xf numFmtId="0" fontId="45" fillId="0" borderId="0"/>
    <xf numFmtId="0" fontId="138" fillId="45" borderId="43" applyNumberFormat="0" applyAlignment="0" applyProtection="0"/>
    <xf numFmtId="0" fontId="45" fillId="0" borderId="0"/>
    <xf numFmtId="0" fontId="141" fillId="7" borderId="28" applyNumberFormat="0" applyAlignment="0" applyProtection="0"/>
    <xf numFmtId="0" fontId="29" fillId="7" borderId="28" applyNumberFormat="0" applyAlignment="0" applyProtection="0"/>
    <xf numFmtId="0" fontId="138" fillId="45" borderId="43" applyNumberFormat="0" applyAlignment="0" applyProtection="0"/>
    <xf numFmtId="0" fontId="45" fillId="0" borderId="0"/>
    <xf numFmtId="0" fontId="45" fillId="0" borderId="0"/>
    <xf numFmtId="0" fontId="141" fillId="7" borderId="28" applyNumberFormat="0" applyAlignment="0" applyProtection="0"/>
    <xf numFmtId="0" fontId="29" fillId="7" borderId="28" applyNumberFormat="0" applyAlignment="0" applyProtection="0"/>
    <xf numFmtId="0" fontId="138" fillId="45" borderId="43" applyNumberFormat="0" applyAlignment="0" applyProtection="0"/>
    <xf numFmtId="0" fontId="45" fillId="0" borderId="0"/>
    <xf numFmtId="0" fontId="45" fillId="0" borderId="0"/>
    <xf numFmtId="0" fontId="29" fillId="7" borderId="28" applyNumberFormat="0" applyAlignment="0" applyProtection="0"/>
    <xf numFmtId="0" fontId="29" fillId="7" borderId="28" applyNumberFormat="0" applyAlignment="0" applyProtection="0"/>
    <xf numFmtId="0" fontId="138" fillId="45" borderId="43" applyNumberFormat="0" applyAlignment="0" applyProtection="0"/>
    <xf numFmtId="0" fontId="45" fillId="0" borderId="0"/>
    <xf numFmtId="0" fontId="29" fillId="7" borderId="28" applyNumberFormat="0" applyAlignment="0" applyProtection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138" fillId="49" borderId="43" applyNumberFormat="0" applyAlignment="0" applyProtection="0"/>
    <xf numFmtId="0" fontId="29" fillId="49" borderId="28" applyNumberFormat="0" applyAlignment="0" applyProtection="0"/>
    <xf numFmtId="0" fontId="138" fillId="45" borderId="43" applyNumberFormat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29" fillId="49" borderId="28" applyNumberFormat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139" fillId="77" borderId="43" applyNumberFormat="0" applyAlignment="0" applyProtection="0"/>
    <xf numFmtId="0" fontId="29" fillId="49" borderId="28" applyNumberFormat="0" applyAlignment="0" applyProtection="0"/>
    <xf numFmtId="0" fontId="29" fillId="49" borderId="28" applyNumberFormat="0" applyAlignment="0" applyProtection="0"/>
    <xf numFmtId="0" fontId="45" fillId="0" borderId="0"/>
    <xf numFmtId="0" fontId="45" fillId="0" borderId="0"/>
    <xf numFmtId="0" fontId="9" fillId="0" borderId="0"/>
    <xf numFmtId="0" fontId="138" fillId="49" borderId="43" applyNumberFormat="0" applyAlignment="0" applyProtection="0"/>
    <xf numFmtId="0" fontId="29" fillId="49" borderId="28" applyNumberFormat="0" applyAlignment="0" applyProtection="0"/>
    <xf numFmtId="0" fontId="29" fillId="49" borderId="28" applyNumberFormat="0" applyAlignment="0" applyProtection="0"/>
    <xf numFmtId="0" fontId="138" fillId="45" borderId="43" applyNumberFormat="0" applyAlignment="0" applyProtection="0"/>
    <xf numFmtId="0" fontId="45" fillId="0" borderId="0"/>
    <xf numFmtId="0" fontId="9" fillId="0" borderId="0"/>
    <xf numFmtId="0" fontId="9" fillId="0" borderId="0"/>
    <xf numFmtId="0" fontId="9" fillId="0" borderId="0"/>
    <xf numFmtId="0" fontId="138" fillId="49" borderId="43" applyNumberFormat="0" applyAlignment="0" applyProtection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49" borderId="28" applyNumberFormat="0" applyAlignment="0" applyProtection="0"/>
    <xf numFmtId="0" fontId="29" fillId="49" borderId="28" applyNumberFormat="0" applyAlignment="0" applyProtection="0"/>
    <xf numFmtId="0" fontId="29" fillId="49" borderId="28" applyNumberFormat="0" applyAlignment="0" applyProtection="0"/>
    <xf numFmtId="0" fontId="45" fillId="0" borderId="0"/>
    <xf numFmtId="0" fontId="53" fillId="0" borderId="0"/>
    <xf numFmtId="0" fontId="9" fillId="0" borderId="0"/>
    <xf numFmtId="0" fontId="29" fillId="7" borderId="28" applyNumberFormat="0" applyAlignment="0" applyProtection="0"/>
    <xf numFmtId="0" fontId="139" fillId="77" borderId="43" applyNumberFormat="0" applyAlignment="0" applyProtection="0"/>
    <xf numFmtId="0" fontId="29" fillId="49" borderId="28" applyNumberFormat="0" applyAlignment="0" applyProtection="0"/>
    <xf numFmtId="0" fontId="29" fillId="49" borderId="28" applyNumberFormat="0" applyAlignment="0" applyProtection="0"/>
    <xf numFmtId="0" fontId="138" fillId="45" borderId="43" applyNumberFormat="0" applyAlignment="0" applyProtection="0"/>
    <xf numFmtId="0" fontId="45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138" fillId="45" borderId="43" applyNumberFormat="0" applyAlignment="0" applyProtection="0"/>
    <xf numFmtId="0" fontId="45" fillId="0" borderId="0"/>
    <xf numFmtId="0" fontId="138" fillId="45" borderId="43" applyNumberFormat="0" applyAlignment="0" applyProtection="0"/>
    <xf numFmtId="0" fontId="45" fillId="0" borderId="0"/>
    <xf numFmtId="0" fontId="53" fillId="0" borderId="0"/>
    <xf numFmtId="0" fontId="9" fillId="0" borderId="0"/>
    <xf numFmtId="0" fontId="29" fillId="7" borderId="28" applyNumberFormat="0" applyAlignment="0" applyProtection="0"/>
    <xf numFmtId="0" fontId="29" fillId="7" borderId="28" applyNumberFormat="0" applyAlignment="0" applyProtection="0"/>
    <xf numFmtId="0" fontId="45" fillId="0" borderId="0"/>
    <xf numFmtId="0" fontId="29" fillId="7" borderId="28" applyNumberFormat="0" applyAlignment="0" applyProtection="0"/>
    <xf numFmtId="0" fontId="45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138" fillId="45" borderId="43" applyNumberFormat="0" applyAlignment="0" applyProtection="0"/>
    <xf numFmtId="0" fontId="45" fillId="0" borderId="0"/>
    <xf numFmtId="0" fontId="138" fillId="45" borderId="43" applyNumberFormat="0" applyAlignment="0" applyProtection="0"/>
    <xf numFmtId="0" fontId="45" fillId="0" borderId="0"/>
    <xf numFmtId="0" fontId="53" fillId="0" borderId="0"/>
    <xf numFmtId="0" fontId="9" fillId="0" borderId="0"/>
    <xf numFmtId="0" fontId="29" fillId="7" borderId="28" applyNumberFormat="0" applyAlignment="0" applyProtection="0"/>
    <xf numFmtId="0" fontId="29" fillId="7" borderId="28" applyNumberFormat="0" applyAlignment="0" applyProtection="0"/>
    <xf numFmtId="0" fontId="45" fillId="0" borderId="0"/>
    <xf numFmtId="0" fontId="29" fillId="7" borderId="28" applyNumberFormat="0" applyAlignment="0" applyProtection="0"/>
    <xf numFmtId="0" fontId="45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29" fillId="7" borderId="28" applyNumberFormat="0" applyAlignment="0" applyProtection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138" fillId="45" borderId="43" applyNumberFormat="0" applyAlignment="0" applyProtection="0"/>
    <xf numFmtId="0" fontId="45" fillId="0" borderId="0"/>
    <xf numFmtId="0" fontId="138" fillId="45" borderId="43" applyNumberFormat="0" applyAlignment="0" applyProtection="0"/>
    <xf numFmtId="0" fontId="45" fillId="0" borderId="0"/>
    <xf numFmtId="0" fontId="53" fillId="0" borderId="0"/>
    <xf numFmtId="0" fontId="9" fillId="0" borderId="0"/>
    <xf numFmtId="0" fontId="29" fillId="7" borderId="28" applyNumberFormat="0" applyAlignment="0" applyProtection="0"/>
    <xf numFmtId="0" fontId="45" fillId="0" borderId="0"/>
    <xf numFmtId="0" fontId="29" fillId="7" borderId="28" applyNumberFormat="0" applyAlignment="0" applyProtection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138" fillId="45" borderId="43" applyNumberFormat="0" applyAlignment="0" applyProtection="0"/>
    <xf numFmtId="0" fontId="45" fillId="0" borderId="0"/>
    <xf numFmtId="0" fontId="138" fillId="45" borderId="43" applyNumberFormat="0" applyAlignment="0" applyProtection="0"/>
    <xf numFmtId="0" fontId="45" fillId="0" borderId="0"/>
    <xf numFmtId="0" fontId="53" fillId="0" borderId="0"/>
    <xf numFmtId="0" fontId="9" fillId="0" borderId="0"/>
    <xf numFmtId="0" fontId="29" fillId="7" borderId="28" applyNumberFormat="0" applyAlignment="0" applyProtection="0"/>
    <xf numFmtId="0" fontId="45" fillId="0" borderId="0"/>
    <xf numFmtId="0" fontId="29" fillId="7" borderId="28" applyNumberFormat="0" applyAlignment="0" applyProtection="0"/>
    <xf numFmtId="0" fontId="45" fillId="0" borderId="0"/>
    <xf numFmtId="0" fontId="45" fillId="0" borderId="0"/>
    <xf numFmtId="0" fontId="138" fillId="45" borderId="43" applyNumberFormat="0" applyAlignment="0" applyProtection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38" fillId="45" borderId="43" applyNumberFormat="0" applyAlignment="0" applyProtection="0"/>
    <xf numFmtId="0" fontId="29" fillId="7" borderId="28" applyNumberFormat="0" applyAlignment="0" applyProtection="0"/>
    <xf numFmtId="0" fontId="45" fillId="0" borderId="0"/>
    <xf numFmtId="0" fontId="45" fillId="0" borderId="0"/>
    <xf numFmtId="0" fontId="53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41" fillId="7" borderId="28" applyNumberFormat="0" applyAlignment="0" applyProtection="0"/>
    <xf numFmtId="0" fontId="141" fillId="7" borderId="28" applyNumberFormat="0" applyAlignment="0" applyProtection="0"/>
    <xf numFmtId="0" fontId="29" fillId="7" borderId="28" applyNumberFormat="0" applyAlignment="0" applyProtection="0"/>
    <xf numFmtId="0" fontId="29" fillId="7" borderId="28" applyNumberFormat="0" applyAlignment="0" applyProtection="0"/>
    <xf numFmtId="0" fontId="138" fillId="45" borderId="43" applyNumberFormat="0" applyAlignment="0" applyProtection="0"/>
    <xf numFmtId="0" fontId="138" fillId="45" borderId="43" applyNumberFormat="0" applyAlignment="0" applyProtection="0"/>
    <xf numFmtId="41" fontId="142" fillId="90" borderId="6">
      <alignment horizontal="left"/>
      <protection locked="0"/>
    </xf>
    <xf numFmtId="167" fontId="46" fillId="0" borderId="0">
      <alignment horizontal="left" wrapText="1"/>
    </xf>
    <xf numFmtId="41" fontId="142" fillId="90" borderId="6">
      <alignment horizontal="left"/>
      <protection locked="0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41" fontId="142" fillId="90" borderId="6">
      <alignment horizontal="left"/>
      <protection locked="0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0" fontId="142" fillId="90" borderId="6">
      <alignment horizontal="right"/>
      <protection locked="0"/>
    </xf>
    <xf numFmtId="167" fontId="46" fillId="0" borderId="0">
      <alignment horizontal="left" wrapText="1"/>
    </xf>
    <xf numFmtId="10" fontId="142" fillId="90" borderId="6">
      <alignment horizontal="right"/>
      <protection locked="0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0" fontId="142" fillId="90" borderId="6">
      <alignment horizontal="right"/>
      <protection locked="0"/>
    </xf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41" fontId="142" fillId="90" borderId="6">
      <alignment horizontal="left"/>
      <protection locked="0"/>
    </xf>
    <xf numFmtId="0" fontId="116" fillId="0" borderId="59"/>
    <xf numFmtId="0" fontId="11" fillId="2" borderId="0"/>
    <xf numFmtId="0" fontId="11" fillId="2" borderId="0"/>
    <xf numFmtId="0" fontId="11" fillId="2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1" fillId="2" borderId="0"/>
    <xf numFmtId="0" fontId="11" fillId="2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1" fillId="2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167" fontId="46" fillId="0" borderId="0">
      <alignment horizontal="left" wrapText="1"/>
    </xf>
    <xf numFmtId="3" fontId="143" fillId="0" borderId="0" applyFill="0" applyBorder="0" applyAlignment="0" applyProtection="0"/>
    <xf numFmtId="167" fontId="46" fillId="0" borderId="0">
      <alignment horizontal="left" wrapText="1"/>
    </xf>
    <xf numFmtId="167" fontId="46" fillId="0" borderId="0">
      <alignment horizontal="left" wrapText="1"/>
    </xf>
    <xf numFmtId="3" fontId="143" fillId="0" borderId="0" applyFill="0" applyBorder="0" applyAlignment="0" applyProtection="0"/>
    <xf numFmtId="0" fontId="9" fillId="0" borderId="0"/>
    <xf numFmtId="3" fontId="143" fillId="0" borderId="0" applyFill="0" applyBorder="0" applyAlignment="0" applyProtection="0"/>
    <xf numFmtId="0" fontId="9" fillId="0" borderId="0"/>
    <xf numFmtId="3" fontId="143" fillId="0" borderId="0" applyFill="0" applyBorder="0" applyAlignment="0" applyProtection="0"/>
    <xf numFmtId="0" fontId="45" fillId="0" borderId="0"/>
    <xf numFmtId="3" fontId="143" fillId="0" borderId="0" applyFill="0" applyBorder="0" applyAlignment="0" applyProtection="0"/>
    <xf numFmtId="0" fontId="45" fillId="0" borderId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144" fillId="0" borderId="60" applyNumberFormat="0" applyFill="0" applyAlignment="0" applyProtection="0"/>
    <xf numFmtId="0" fontId="144" fillId="0" borderId="60" applyNumberFormat="0" applyFill="0" applyAlignment="0" applyProtection="0"/>
    <xf numFmtId="0" fontId="144" fillId="0" borderId="60" applyNumberFormat="0" applyFill="0" applyAlignment="0" applyProtection="0"/>
    <xf numFmtId="0" fontId="144" fillId="0" borderId="60" applyNumberFormat="0" applyFill="0" applyAlignment="0" applyProtection="0"/>
    <xf numFmtId="0" fontId="45" fillId="0" borderId="0"/>
    <xf numFmtId="0" fontId="45" fillId="0" borderId="0"/>
    <xf numFmtId="0" fontId="144" fillId="0" borderId="60" applyNumberFormat="0" applyFill="0" applyAlignment="0" applyProtection="0"/>
    <xf numFmtId="0" fontId="45" fillId="0" borderId="0"/>
    <xf numFmtId="0" fontId="45" fillId="0" borderId="0"/>
    <xf numFmtId="0" fontId="45" fillId="0" borderId="0"/>
    <xf numFmtId="0" fontId="144" fillId="0" borderId="60" applyNumberFormat="0" applyFill="0" applyAlignment="0" applyProtection="0"/>
    <xf numFmtId="0" fontId="144" fillId="0" borderId="60" applyNumberFormat="0" applyFill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145" fillId="0" borderId="61" applyNumberFormat="0" applyFill="0" applyAlignment="0" applyProtection="0"/>
    <xf numFmtId="0" fontId="45" fillId="0" borderId="0"/>
    <xf numFmtId="0" fontId="9" fillId="0" borderId="0"/>
    <xf numFmtId="0" fontId="32" fillId="0" borderId="30" applyNumberFormat="0" applyFill="0" applyAlignment="0" applyProtection="0"/>
    <xf numFmtId="0" fontId="45" fillId="0" borderId="0"/>
    <xf numFmtId="0" fontId="9" fillId="0" borderId="0"/>
    <xf numFmtId="0" fontId="45" fillId="0" borderId="0"/>
    <xf numFmtId="0" fontId="146" fillId="0" borderId="62" applyNumberFormat="0" applyFill="0" applyAlignment="0" applyProtection="0"/>
    <xf numFmtId="0" fontId="45" fillId="0" borderId="0"/>
    <xf numFmtId="0" fontId="144" fillId="0" borderId="60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145" fillId="0" borderId="61" applyNumberFormat="0" applyFill="0" applyAlignment="0" applyProtection="0"/>
    <xf numFmtId="0" fontId="147" fillId="0" borderId="61" applyNumberFormat="0" applyFill="0" applyAlignment="0" applyProtection="0"/>
    <xf numFmtId="0" fontId="45" fillId="0" borderId="0"/>
    <xf numFmtId="0" fontId="9" fillId="0" borderId="0"/>
    <xf numFmtId="0" fontId="147" fillId="0" borderId="61" applyNumberFormat="0" applyFill="0" applyAlignment="0" applyProtection="0"/>
    <xf numFmtId="0" fontId="45" fillId="0" borderId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145" fillId="0" borderId="61" applyNumberFormat="0" applyFill="0" applyAlignment="0" applyProtection="0"/>
    <xf numFmtId="0" fontId="145" fillId="0" borderId="61" applyNumberFormat="0" applyFill="0" applyAlignment="0" applyProtection="0"/>
    <xf numFmtId="0" fontId="45" fillId="0" borderId="0"/>
    <xf numFmtId="0" fontId="45" fillId="0" borderId="0"/>
    <xf numFmtId="0" fontId="145" fillId="0" borderId="61" applyNumberFormat="0" applyFill="0" applyAlignment="0" applyProtection="0"/>
    <xf numFmtId="0" fontId="145" fillId="0" borderId="61" applyNumberFormat="0" applyFill="0" applyAlignment="0" applyProtection="0"/>
    <xf numFmtId="0" fontId="147" fillId="0" borderId="61" applyNumberFormat="0" applyFill="0" applyAlignment="0" applyProtection="0"/>
    <xf numFmtId="0" fontId="147" fillId="0" borderId="61" applyNumberFormat="0" applyFill="0" applyAlignment="0" applyProtection="0"/>
    <xf numFmtId="0" fontId="144" fillId="0" borderId="6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145" fillId="0" borderId="61" applyNumberFormat="0" applyFill="0" applyAlignment="0" applyProtection="0"/>
    <xf numFmtId="0" fontId="148" fillId="0" borderId="63" applyNumberFormat="0" applyFill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49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145" fillId="0" borderId="61" applyNumberFormat="0" applyFill="0" applyAlignment="0" applyProtection="0"/>
    <xf numFmtId="0" fontId="32" fillId="0" borderId="30" applyNumberFormat="0" applyFill="0" applyAlignment="0" applyProtection="0"/>
    <xf numFmtId="0" fontId="45" fillId="0" borderId="0"/>
    <xf numFmtId="0" fontId="144" fillId="0" borderId="60" applyNumberFormat="0" applyFill="0" applyAlignment="0" applyProtection="0"/>
    <xf numFmtId="0" fontId="45" fillId="0" borderId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145" fillId="0" borderId="61" applyNumberFormat="0" applyFill="0" applyAlignment="0" applyProtection="0"/>
    <xf numFmtId="0" fontId="32" fillId="0" borderId="30" applyNumberFormat="0" applyFill="0" applyAlignment="0" applyProtection="0"/>
    <xf numFmtId="0" fontId="45" fillId="0" borderId="0"/>
    <xf numFmtId="0" fontId="45" fillId="0" borderId="0"/>
    <xf numFmtId="0" fontId="9" fillId="0" borderId="0"/>
    <xf numFmtId="0" fontId="150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144" fillId="0" borderId="60" applyNumberFormat="0" applyFill="0" applyAlignment="0" applyProtection="0"/>
    <xf numFmtId="0" fontId="32" fillId="0" borderId="30" applyNumberFormat="0" applyFill="0" applyAlignment="0" applyProtection="0"/>
    <xf numFmtId="0" fontId="45" fillId="0" borderId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0" fontId="32" fillId="0" borderId="30" applyNumberFormat="0" applyFill="0" applyAlignment="0" applyProtection="0"/>
    <xf numFmtId="205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4" fontId="8" fillId="0" borderId="64" applyNumberFormat="0" applyFont="0" applyAlignment="0">
      <alignment horizontal="center"/>
    </xf>
    <xf numFmtId="44" fontId="8" fillId="0" borderId="64" applyNumberFormat="0" applyFont="0" applyAlignment="0">
      <alignment horizontal="center"/>
    </xf>
    <xf numFmtId="44" fontId="8" fillId="0" borderId="64" applyNumberFormat="0" applyFont="0" applyAlignment="0">
      <alignment horizontal="center"/>
    </xf>
    <xf numFmtId="0" fontId="9" fillId="0" borderId="0"/>
    <xf numFmtId="0" fontId="45" fillId="0" borderId="0"/>
    <xf numFmtId="0" fontId="45" fillId="0" borderId="0"/>
    <xf numFmtId="44" fontId="8" fillId="0" borderId="64" applyNumberFormat="0" applyFont="0" applyAlignment="0">
      <alignment horizontal="center"/>
    </xf>
    <xf numFmtId="44" fontId="8" fillId="0" borderId="64" applyNumberFormat="0" applyFont="0" applyAlignment="0">
      <alignment horizontal="center"/>
    </xf>
    <xf numFmtId="0" fontId="45" fillId="0" borderId="0"/>
    <xf numFmtId="0" fontId="9" fillId="0" borderId="0"/>
    <xf numFmtId="0" fontId="45" fillId="0" borderId="0"/>
    <xf numFmtId="44" fontId="8" fillId="0" borderId="64" applyNumberFormat="0" applyFont="0" applyAlignment="0">
      <alignment horizontal="center"/>
    </xf>
    <xf numFmtId="44" fontId="8" fillId="0" borderId="64" applyNumberFormat="0" applyFont="0" applyAlignment="0">
      <alignment horizontal="center"/>
    </xf>
    <xf numFmtId="0" fontId="9" fillId="0" borderId="0"/>
    <xf numFmtId="0" fontId="45" fillId="0" borderId="0"/>
    <xf numFmtId="0" fontId="45" fillId="0" borderId="0"/>
    <xf numFmtId="44" fontId="8" fillId="0" borderId="64" applyNumberFormat="0" applyFont="0" applyAlignment="0">
      <alignment horizontal="center"/>
    </xf>
    <xf numFmtId="44" fontId="8" fillId="0" borderId="64" applyNumberFormat="0" applyFont="0" applyAlignment="0">
      <alignment horizontal="center"/>
    </xf>
    <xf numFmtId="0" fontId="45" fillId="0" borderId="0"/>
    <xf numFmtId="0" fontId="9" fillId="0" borderId="0"/>
    <xf numFmtId="0" fontId="45" fillId="0" borderId="0"/>
    <xf numFmtId="44" fontId="8" fillId="0" borderId="64" applyNumberFormat="0" applyFont="0" applyAlignment="0">
      <alignment horizontal="center"/>
    </xf>
    <xf numFmtId="44" fontId="8" fillId="0" borderId="64" applyNumberFormat="0" applyFont="0" applyAlignment="0">
      <alignment horizontal="center"/>
    </xf>
    <xf numFmtId="0" fontId="9" fillId="0" borderId="0"/>
    <xf numFmtId="0" fontId="45" fillId="0" borderId="0"/>
    <xf numFmtId="0" fontId="45" fillId="0" borderId="0"/>
    <xf numFmtId="44" fontId="8" fillId="0" borderId="64" applyNumberFormat="0" applyFont="0" applyAlignment="0">
      <alignment horizontal="center"/>
    </xf>
    <xf numFmtId="44" fontId="8" fillId="0" borderId="64" applyNumberFormat="0" applyFont="0" applyAlignment="0">
      <alignment horizontal="center"/>
    </xf>
    <xf numFmtId="0" fontId="45" fillId="0" borderId="0"/>
    <xf numFmtId="0" fontId="9" fillId="0" borderId="0"/>
    <xf numFmtId="0" fontId="45" fillId="0" borderId="0"/>
    <xf numFmtId="44" fontId="8" fillId="0" borderId="64" applyNumberFormat="0" applyFont="0" applyAlignment="0">
      <alignment horizontal="center"/>
    </xf>
    <xf numFmtId="167" fontId="46" fillId="0" borderId="0">
      <alignment horizontal="left" wrapText="1"/>
    </xf>
    <xf numFmtId="44" fontId="8" fillId="0" borderId="64" applyNumberFormat="0" applyFont="0" applyAlignment="0">
      <alignment horizontal="center"/>
    </xf>
    <xf numFmtId="0" fontId="9" fillId="0" borderId="0"/>
    <xf numFmtId="44" fontId="8" fillId="0" borderId="64" applyNumberFormat="0" applyFont="0" applyAlignment="0">
      <alignment horizontal="center"/>
    </xf>
    <xf numFmtId="0" fontId="9" fillId="0" borderId="0"/>
    <xf numFmtId="44" fontId="8" fillId="0" borderId="64" applyNumberFormat="0" applyFont="0" applyAlignment="0">
      <alignment horizontal="center"/>
    </xf>
    <xf numFmtId="0" fontId="45" fillId="0" borderId="0"/>
    <xf numFmtId="44" fontId="8" fillId="0" borderId="64" applyNumberFormat="0" applyFont="0" applyAlignment="0">
      <alignment horizontal="center"/>
    </xf>
    <xf numFmtId="0" fontId="45" fillId="0" borderId="0"/>
    <xf numFmtId="44" fontId="8" fillId="0" borderId="64" applyNumberFormat="0" applyFont="0" applyAlignment="0">
      <alignment horizontal="center"/>
    </xf>
    <xf numFmtId="0" fontId="45" fillId="0" borderId="0"/>
    <xf numFmtId="44" fontId="8" fillId="0" borderId="64" applyNumberFormat="0" applyFont="0" applyAlignment="0">
      <alignment horizontal="center"/>
    </xf>
    <xf numFmtId="44" fontId="8" fillId="0" borderId="10" applyNumberFormat="0" applyFont="0" applyAlignment="0">
      <alignment horizontal="center"/>
    </xf>
    <xf numFmtId="44" fontId="8" fillId="0" borderId="10" applyNumberFormat="0" applyFont="0" applyAlignment="0">
      <alignment horizontal="center"/>
    </xf>
    <xf numFmtId="44" fontId="8" fillId="0" borderId="10" applyNumberFormat="0" applyFont="0" applyAlignment="0">
      <alignment horizontal="center"/>
    </xf>
    <xf numFmtId="0" fontId="9" fillId="0" borderId="0"/>
    <xf numFmtId="0" fontId="45" fillId="0" borderId="0"/>
    <xf numFmtId="0" fontId="45" fillId="0" borderId="0"/>
    <xf numFmtId="44" fontId="8" fillId="0" borderId="10" applyNumberFormat="0" applyFont="0" applyAlignment="0">
      <alignment horizontal="center"/>
    </xf>
    <xf numFmtId="44" fontId="8" fillId="0" borderId="10" applyNumberFormat="0" applyFont="0" applyAlignment="0">
      <alignment horizontal="center"/>
    </xf>
    <xf numFmtId="0" fontId="45" fillId="0" borderId="0"/>
    <xf numFmtId="0" fontId="9" fillId="0" borderId="0"/>
    <xf numFmtId="0" fontId="45" fillId="0" borderId="0"/>
    <xf numFmtId="44" fontId="8" fillId="0" borderId="10" applyNumberFormat="0" applyFont="0" applyAlignment="0">
      <alignment horizontal="center"/>
    </xf>
    <xf numFmtId="44" fontId="8" fillId="0" borderId="10" applyNumberFormat="0" applyFont="0" applyAlignment="0">
      <alignment horizontal="center"/>
    </xf>
    <xf numFmtId="0" fontId="9" fillId="0" borderId="0"/>
    <xf numFmtId="0" fontId="45" fillId="0" borderId="0"/>
    <xf numFmtId="0" fontId="45" fillId="0" borderId="0"/>
    <xf numFmtId="44" fontId="8" fillId="0" borderId="10" applyNumberFormat="0" applyFont="0" applyAlignment="0">
      <alignment horizontal="center"/>
    </xf>
    <xf numFmtId="44" fontId="8" fillId="0" borderId="10" applyNumberFormat="0" applyFont="0" applyAlignment="0">
      <alignment horizontal="center"/>
    </xf>
    <xf numFmtId="0" fontId="45" fillId="0" borderId="0"/>
    <xf numFmtId="0" fontId="9" fillId="0" borderId="0"/>
    <xf numFmtId="0" fontId="45" fillId="0" borderId="0"/>
    <xf numFmtId="44" fontId="8" fillId="0" borderId="10" applyNumberFormat="0" applyFont="0" applyAlignment="0">
      <alignment horizontal="center"/>
    </xf>
    <xf numFmtId="44" fontId="8" fillId="0" borderId="10" applyNumberFormat="0" applyFont="0" applyAlignment="0">
      <alignment horizontal="center"/>
    </xf>
    <xf numFmtId="0" fontId="9" fillId="0" borderId="0"/>
    <xf numFmtId="0" fontId="45" fillId="0" borderId="0"/>
    <xf numFmtId="0" fontId="45" fillId="0" borderId="0"/>
    <xf numFmtId="44" fontId="8" fillId="0" borderId="10" applyNumberFormat="0" applyFont="0" applyAlignment="0">
      <alignment horizontal="center"/>
    </xf>
    <xf numFmtId="44" fontId="8" fillId="0" borderId="10" applyNumberFormat="0" applyFont="0" applyAlignment="0">
      <alignment horizontal="center"/>
    </xf>
    <xf numFmtId="0" fontId="45" fillId="0" borderId="0"/>
    <xf numFmtId="0" fontId="9" fillId="0" borderId="0"/>
    <xf numFmtId="0" fontId="45" fillId="0" borderId="0"/>
    <xf numFmtId="44" fontId="8" fillId="0" borderId="10" applyNumberFormat="0" applyFont="0" applyAlignment="0">
      <alignment horizontal="center"/>
    </xf>
    <xf numFmtId="167" fontId="46" fillId="0" borderId="0">
      <alignment horizontal="left" wrapText="1"/>
    </xf>
    <xf numFmtId="44" fontId="8" fillId="0" borderId="10" applyNumberFormat="0" applyFont="0" applyAlignment="0">
      <alignment horizontal="center"/>
    </xf>
    <xf numFmtId="0" fontId="9" fillId="0" borderId="0"/>
    <xf numFmtId="44" fontId="8" fillId="0" borderId="10" applyNumberFormat="0" applyFont="0" applyAlignment="0">
      <alignment horizontal="center"/>
    </xf>
    <xf numFmtId="0" fontId="9" fillId="0" borderId="0"/>
    <xf numFmtId="44" fontId="8" fillId="0" borderId="10" applyNumberFormat="0" applyFont="0" applyAlignment="0">
      <alignment horizontal="center"/>
    </xf>
    <xf numFmtId="0" fontId="45" fillId="0" borderId="0"/>
    <xf numFmtId="44" fontId="8" fillId="0" borderId="10" applyNumberFormat="0" applyFont="0" applyAlignment="0">
      <alignment horizontal="center"/>
    </xf>
    <xf numFmtId="0" fontId="45" fillId="0" borderId="0"/>
    <xf numFmtId="44" fontId="8" fillId="0" borderId="10" applyNumberFormat="0" applyFont="0" applyAlignment="0">
      <alignment horizontal="center"/>
    </xf>
    <xf numFmtId="0" fontId="45" fillId="0" borderId="0"/>
    <xf numFmtId="44" fontId="8" fillId="0" borderId="10" applyNumberFormat="0" applyFont="0" applyAlignment="0">
      <alignment horizontal="center"/>
    </xf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206" fontId="11" fillId="91" borderId="0">
      <alignment horizontal="center"/>
    </xf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45" fillId="0" borderId="0"/>
    <xf numFmtId="0" fontId="45" fillId="0" borderId="0"/>
    <xf numFmtId="0" fontId="52" fillId="49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52" fillId="49" borderId="0" applyNumberFormat="0" applyBorder="0" applyAlignment="0" applyProtection="0"/>
    <xf numFmtId="0" fontId="52" fillId="49" borderId="0" applyNumberFormat="0" applyBorder="0" applyAlignment="0" applyProtection="0"/>
    <xf numFmtId="0" fontId="9" fillId="0" borderId="0"/>
    <xf numFmtId="0" fontId="45" fillId="0" borderId="0"/>
    <xf numFmtId="0" fontId="53" fillId="0" borderId="0"/>
    <xf numFmtId="0" fontId="9" fillId="0" borderId="0"/>
    <xf numFmtId="0" fontId="151" fillId="6" borderId="0" applyNumberFormat="0" applyBorder="0" applyAlignment="0" applyProtection="0"/>
    <xf numFmtId="0" fontId="45" fillId="0" borderId="0"/>
    <xf numFmtId="0" fontId="9" fillId="0" borderId="0"/>
    <xf numFmtId="0" fontId="9" fillId="0" borderId="0"/>
    <xf numFmtId="0" fontId="45" fillId="0" borderId="0"/>
    <xf numFmtId="0" fontId="45" fillId="0" borderId="0"/>
    <xf numFmtId="0" fontId="52" fillId="77" borderId="0" applyNumberFormat="0" applyBorder="0" applyAlignment="0" applyProtection="0"/>
    <xf numFmtId="0" fontId="45" fillId="0" borderId="0"/>
    <xf numFmtId="0" fontId="52" fillId="49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152" fillId="49" borderId="0" applyNumberFormat="0" applyBorder="0" applyAlignment="0" applyProtection="0"/>
    <xf numFmtId="0" fontId="152" fillId="49" borderId="0" applyNumberFormat="0" applyBorder="0" applyAlignment="0" applyProtection="0"/>
    <xf numFmtId="0" fontId="45" fillId="0" borderId="0"/>
    <xf numFmtId="0" fontId="151" fillId="6" borderId="0" applyNumberFormat="0" applyBorder="0" applyAlignment="0" applyProtection="0"/>
    <xf numFmtId="0" fontId="45" fillId="0" borderId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151" fillId="6" borderId="0" applyNumberFormat="0" applyBorder="0" applyAlignment="0" applyProtection="0"/>
    <xf numFmtId="0" fontId="151" fillId="6" borderId="0" applyNumberFormat="0" applyBorder="0" applyAlignment="0" applyProtection="0"/>
    <xf numFmtId="0" fontId="45" fillId="0" borderId="0"/>
    <xf numFmtId="0" fontId="45" fillId="0" borderId="0"/>
    <xf numFmtId="0" fontId="151" fillId="6" borderId="0" applyNumberFormat="0" applyBorder="0" applyAlignment="0" applyProtection="0"/>
    <xf numFmtId="0" fontId="151" fillId="6" borderId="0" applyNumberFormat="0" applyBorder="0" applyAlignment="0" applyProtection="0"/>
    <xf numFmtId="0" fontId="151" fillId="6" borderId="0" applyNumberFormat="0" applyBorder="0" applyAlignment="0" applyProtection="0"/>
    <xf numFmtId="0" fontId="151" fillId="6" borderId="0" applyNumberFormat="0" applyBorder="0" applyAlignment="0" applyProtection="0"/>
    <xf numFmtId="0" fontId="52" fillId="49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152" fillId="49" borderId="0" applyNumberFormat="0" applyBorder="0" applyAlignment="0" applyProtection="0"/>
    <xf numFmtId="0" fontId="145" fillId="48" borderId="0" applyNumberFormat="0" applyBorder="0" applyAlignment="0" applyProtection="0"/>
    <xf numFmtId="0" fontId="9" fillId="0" borderId="0"/>
    <xf numFmtId="0" fontId="45" fillId="0" borderId="0"/>
    <xf numFmtId="0" fontId="45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45" fillId="0" borderId="0"/>
    <xf numFmtId="0" fontId="153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151" fillId="6" borderId="0" applyNumberFormat="0" applyBorder="0" applyAlignment="0" applyProtection="0"/>
    <xf numFmtId="0" fontId="28" fillId="6" borderId="0" applyNumberFormat="0" applyBorder="0" applyAlignment="0" applyProtection="0"/>
    <xf numFmtId="0" fontId="45" fillId="0" borderId="0"/>
    <xf numFmtId="0" fontId="52" fillId="49" borderId="0" applyNumberFormat="0" applyBorder="0" applyAlignment="0" applyProtection="0"/>
    <xf numFmtId="0" fontId="45" fillId="0" borderId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151" fillId="6" borderId="0" applyNumberFormat="0" applyBorder="0" applyAlignment="0" applyProtection="0"/>
    <xf numFmtId="0" fontId="28" fillId="6" borderId="0" applyNumberFormat="0" applyBorder="0" applyAlignment="0" applyProtection="0"/>
    <xf numFmtId="0" fontId="45" fillId="0" borderId="0"/>
    <xf numFmtId="0" fontId="45" fillId="0" borderId="0"/>
    <xf numFmtId="0" fontId="9" fillId="0" borderId="0"/>
    <xf numFmtId="0" fontId="154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52" fillId="49" borderId="0" applyNumberFormat="0" applyBorder="0" applyAlignment="0" applyProtection="0"/>
    <xf numFmtId="0" fontId="28" fillId="6" borderId="0" applyNumberFormat="0" applyBorder="0" applyAlignment="0" applyProtection="0"/>
    <xf numFmtId="0" fontId="45" fillId="0" borderId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37" fontId="155" fillId="0" borderId="0"/>
    <xf numFmtId="37" fontId="155" fillId="0" borderId="0"/>
    <xf numFmtId="167" fontId="46" fillId="0" borderId="0">
      <alignment horizontal="left" wrapText="1"/>
    </xf>
    <xf numFmtId="37" fontId="155" fillId="0" borderId="0"/>
    <xf numFmtId="0" fontId="9" fillId="0" borderId="0"/>
    <xf numFmtId="37" fontId="155" fillId="0" borderId="0"/>
    <xf numFmtId="0" fontId="9" fillId="0" borderId="0"/>
    <xf numFmtId="167" fontId="46" fillId="0" borderId="0">
      <alignment horizontal="left" wrapText="1"/>
    </xf>
    <xf numFmtId="37" fontId="155" fillId="0" borderId="0"/>
    <xf numFmtId="37" fontId="155" fillId="0" borderId="0"/>
    <xf numFmtId="0" fontId="45" fillId="0" borderId="0"/>
    <xf numFmtId="37" fontId="155" fillId="0" borderId="0"/>
    <xf numFmtId="207" fontId="46" fillId="0" borderId="0"/>
    <xf numFmtId="0" fontId="6" fillId="0" borderId="0"/>
    <xf numFmtId="208" fontId="9" fillId="0" borderId="0"/>
    <xf numFmtId="207" fontId="46" fillId="0" borderId="0"/>
    <xf numFmtId="209" fontId="9" fillId="0" borderId="0"/>
    <xf numFmtId="209" fontId="9" fillId="0" borderId="0"/>
    <xf numFmtId="209" fontId="9" fillId="0" borderId="0"/>
    <xf numFmtId="209" fontId="9" fillId="0" borderId="0"/>
    <xf numFmtId="209" fontId="9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0" fontId="6" fillId="0" borderId="0"/>
    <xf numFmtId="21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179" fontId="9" fillId="0" borderId="0"/>
    <xf numFmtId="0" fontId="6" fillId="0" borderId="0"/>
    <xf numFmtId="0" fontId="9" fillId="0" borderId="0"/>
    <xf numFmtId="210" fontId="9" fillId="0" borderId="0"/>
    <xf numFmtId="0" fontId="6" fillId="0" borderId="0"/>
    <xf numFmtId="210" fontId="9" fillId="0" borderId="0"/>
    <xf numFmtId="210" fontId="9" fillId="0" borderId="0"/>
    <xf numFmtId="0" fontId="6" fillId="0" borderId="0"/>
    <xf numFmtId="179" fontId="9" fillId="0" borderId="0"/>
    <xf numFmtId="21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0" fontId="6" fillId="0" borderId="0"/>
    <xf numFmtId="21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210" fontId="9" fillId="0" borderId="0"/>
    <xf numFmtId="0" fontId="6" fillId="0" borderId="0"/>
    <xf numFmtId="0" fontId="9" fillId="0" borderId="0"/>
    <xf numFmtId="0" fontId="6" fillId="0" borderId="0"/>
    <xf numFmtId="210" fontId="9" fillId="0" borderId="0"/>
    <xf numFmtId="210" fontId="9" fillId="0" borderId="0"/>
    <xf numFmtId="0" fontId="6" fillId="0" borderId="0"/>
    <xf numFmtId="179" fontId="9" fillId="0" borderId="0"/>
    <xf numFmtId="21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210" fontId="9" fillId="0" borderId="0"/>
    <xf numFmtId="210" fontId="9" fillId="0" borderId="0"/>
    <xf numFmtId="210" fontId="9" fillId="0" borderId="0"/>
    <xf numFmtId="210" fontId="9" fillId="0" borderId="0"/>
    <xf numFmtId="0" fontId="6" fillId="0" borderId="0"/>
    <xf numFmtId="210" fontId="9" fillId="0" borderId="0"/>
    <xf numFmtId="0" fontId="6" fillId="0" borderId="0"/>
    <xf numFmtId="0" fontId="9" fillId="0" borderId="0"/>
    <xf numFmtId="210" fontId="9" fillId="0" borderId="0"/>
    <xf numFmtId="0" fontId="6" fillId="0" borderId="0"/>
    <xf numFmtId="210" fontId="9" fillId="0" borderId="0"/>
    <xf numFmtId="210" fontId="9" fillId="0" borderId="0"/>
    <xf numFmtId="0" fontId="6" fillId="0" borderId="0"/>
    <xf numFmtId="21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21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207" fontId="46" fillId="0" borderId="0"/>
    <xf numFmtId="207" fontId="46" fillId="0" borderId="0"/>
    <xf numFmtId="0" fontId="51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209" fontId="9" fillId="0" borderId="0"/>
    <xf numFmtId="179" fontId="43" fillId="0" borderId="0"/>
    <xf numFmtId="179" fontId="43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51" fillId="0" borderId="0"/>
    <xf numFmtId="0" fontId="6" fillId="0" borderId="0"/>
    <xf numFmtId="209" fontId="9" fillId="0" borderId="0"/>
    <xf numFmtId="211" fontId="9" fillId="0" borderId="0"/>
    <xf numFmtId="211" fontId="9" fillId="0" borderId="0"/>
    <xf numFmtId="211" fontId="9" fillId="0" borderId="0"/>
    <xf numFmtId="211" fontId="9" fillId="0" borderId="0"/>
    <xf numFmtId="0" fontId="6" fillId="0" borderId="0"/>
    <xf numFmtId="211" fontId="9" fillId="0" borderId="0"/>
    <xf numFmtId="0" fontId="6" fillId="0" borderId="0"/>
    <xf numFmtId="0" fontId="9" fillId="0" borderId="0"/>
    <xf numFmtId="0" fontId="6" fillId="0" borderId="0"/>
    <xf numFmtId="209" fontId="9" fillId="0" borderId="0"/>
    <xf numFmtId="179" fontId="43" fillId="0" borderId="0"/>
    <xf numFmtId="179" fontId="43" fillId="0" borderId="0"/>
    <xf numFmtId="0" fontId="6" fillId="0" borderId="0"/>
    <xf numFmtId="211" fontId="9" fillId="0" borderId="0"/>
    <xf numFmtId="211" fontId="9" fillId="0" borderId="0"/>
    <xf numFmtId="0" fontId="6" fillId="0" borderId="0"/>
    <xf numFmtId="0" fontId="6" fillId="0" borderId="0"/>
    <xf numFmtId="0" fontId="9" fillId="0" borderId="0"/>
    <xf numFmtId="212" fontId="9" fillId="0" borderId="0"/>
    <xf numFmtId="0" fontId="6" fillId="0" borderId="0"/>
    <xf numFmtId="0" fontId="9" fillId="0" borderId="0"/>
    <xf numFmtId="179" fontId="9" fillId="0" borderId="0"/>
    <xf numFmtId="0" fontId="6" fillId="0" borderId="0"/>
    <xf numFmtId="209" fontId="9" fillId="0" borderId="0"/>
    <xf numFmtId="207" fontId="46" fillId="0" borderId="0"/>
    <xf numFmtId="0" fontId="6" fillId="0" borderId="0"/>
    <xf numFmtId="0" fontId="51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09" fontId="9" fillId="0" borderId="0"/>
    <xf numFmtId="0" fontId="51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09" fontId="9" fillId="0" borderId="0"/>
    <xf numFmtId="212" fontId="9" fillId="0" borderId="0"/>
    <xf numFmtId="179" fontId="43" fillId="0" borderId="0"/>
    <xf numFmtId="0" fontId="6" fillId="0" borderId="0"/>
    <xf numFmtId="0" fontId="6" fillId="0" borderId="0"/>
    <xf numFmtId="0" fontId="9" fillId="0" borderId="0"/>
    <xf numFmtId="0" fontId="51" fillId="0" borderId="0"/>
    <xf numFmtId="0" fontId="9" fillId="0" borderId="0"/>
    <xf numFmtId="0" fontId="6" fillId="0" borderId="0"/>
    <xf numFmtId="0" fontId="6" fillId="0" borderId="0"/>
    <xf numFmtId="213" fontId="83" fillId="0" borderId="0"/>
    <xf numFmtId="213" fontId="83" fillId="0" borderId="0"/>
    <xf numFmtId="214" fontId="11" fillId="0" borderId="0"/>
    <xf numFmtId="215" fontId="11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51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51" fillId="0" borderId="0"/>
    <xf numFmtId="181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51" fillId="0" borderId="0"/>
    <xf numFmtId="181" fontId="9" fillId="0" borderId="0">
      <alignment horizontal="left" wrapText="1"/>
    </xf>
    <xf numFmtId="0" fontId="6" fillId="0" borderId="0"/>
    <xf numFmtId="0" fontId="6" fillId="0" borderId="0"/>
    <xf numFmtId="0" fontId="9" fillId="0" borderId="0"/>
    <xf numFmtId="0" fontId="6" fillId="0" borderId="0"/>
    <xf numFmtId="181" fontId="9" fillId="0" borderId="0">
      <alignment horizontal="left" wrapText="1"/>
    </xf>
    <xf numFmtId="0" fontId="6" fillId="0" borderId="0"/>
    <xf numFmtId="0" fontId="9" fillId="0" borderId="0"/>
    <xf numFmtId="181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6" fillId="0" borderId="0"/>
    <xf numFmtId="181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181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9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9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>
      <alignment wrapText="1"/>
    </xf>
    <xf numFmtId="0" fontId="9" fillId="0" borderId="0"/>
    <xf numFmtId="0" fontId="9" fillId="0" borderId="0"/>
    <xf numFmtId="0" fontId="9" fillId="0" borderId="0">
      <alignment wrapText="1"/>
    </xf>
    <xf numFmtId="0" fontId="9" fillId="0" borderId="0">
      <alignment wrapText="1"/>
    </xf>
    <xf numFmtId="0" fontId="11" fillId="92" borderId="0"/>
    <xf numFmtId="0" fontId="6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165" fontId="9" fillId="0" borderId="0">
      <alignment horizontal="left" wrapText="1"/>
    </xf>
    <xf numFmtId="0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67" fontId="46" fillId="0" borderId="0">
      <alignment horizontal="left" wrapText="1"/>
    </xf>
    <xf numFmtId="0" fontId="6" fillId="0" borderId="0"/>
    <xf numFmtId="0" fontId="9" fillId="0" borderId="0"/>
    <xf numFmtId="167" fontId="4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0" fontId="46" fillId="0" borderId="0">
      <alignment horizontal="left" wrapText="1"/>
    </xf>
    <xf numFmtId="0" fontId="9" fillId="0" borderId="0"/>
    <xf numFmtId="0" fontId="9" fillId="0" borderId="0"/>
    <xf numFmtId="210" fontId="4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210" fontId="46" fillId="0" borderId="0">
      <alignment horizontal="left" wrapText="1"/>
    </xf>
    <xf numFmtId="0" fontId="51" fillId="0" borderId="0"/>
    <xf numFmtId="210" fontId="46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210" fontId="46" fillId="0" borderId="0">
      <alignment horizontal="left" wrapText="1"/>
    </xf>
    <xf numFmtId="0" fontId="51" fillId="0" borderId="0"/>
    <xf numFmtId="0" fontId="9" fillId="0" borderId="0">
      <alignment wrapText="1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>
      <alignment wrapText="1"/>
    </xf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210" fontId="46" fillId="0" borderId="0">
      <alignment horizontal="left" wrapText="1"/>
    </xf>
    <xf numFmtId="0" fontId="51" fillId="0" borderId="0"/>
    <xf numFmtId="0" fontId="9" fillId="0" borderId="0">
      <alignment wrapText="1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>
      <alignment wrapText="1"/>
    </xf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0" fontId="46" fillId="0" borderId="0">
      <alignment horizontal="left" wrapText="1"/>
    </xf>
    <xf numFmtId="0" fontId="6" fillId="0" borderId="0"/>
    <xf numFmtId="167" fontId="9" fillId="0" borderId="0">
      <alignment horizontal="left" wrapText="1"/>
    </xf>
    <xf numFmtId="210" fontId="46" fillId="0" borderId="0">
      <alignment horizontal="left" wrapText="1"/>
    </xf>
    <xf numFmtId="0" fontId="51" fillId="0" borderId="0"/>
    <xf numFmtId="0" fontId="9" fillId="0" borderId="0">
      <alignment wrapText="1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>
      <alignment wrapText="1"/>
    </xf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210" fontId="46" fillId="0" borderId="0">
      <alignment horizontal="left" wrapText="1"/>
    </xf>
    <xf numFmtId="0" fontId="6" fillId="0" borderId="0"/>
    <xf numFmtId="167" fontId="9" fillId="0" borderId="0">
      <alignment horizontal="left" wrapText="1"/>
    </xf>
    <xf numFmtId="210" fontId="46" fillId="0" borderId="0">
      <alignment horizontal="left" wrapText="1"/>
    </xf>
    <xf numFmtId="210" fontId="46" fillId="0" borderId="0">
      <alignment horizontal="left" wrapText="1"/>
    </xf>
    <xf numFmtId="0" fontId="51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210" fontId="46" fillId="0" borderId="0">
      <alignment horizontal="left" wrapText="1"/>
    </xf>
    <xf numFmtId="0" fontId="6" fillId="0" borderId="0"/>
    <xf numFmtId="0" fontId="9" fillId="0" borderId="0"/>
    <xf numFmtId="210" fontId="46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51" fillId="0" borderId="0"/>
    <xf numFmtId="0" fontId="9" fillId="0" borderId="0">
      <alignment wrapText="1"/>
    </xf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51" fillId="0" borderId="0"/>
    <xf numFmtId="206" fontId="46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/>
    <xf numFmtId="0" fontId="51" fillId="0" borderId="0"/>
    <xf numFmtId="181" fontId="9" fillId="0" borderId="0">
      <alignment horizontal="left" wrapText="1"/>
    </xf>
    <xf numFmtId="0" fontId="6" fillId="0" borderId="0"/>
    <xf numFmtId="0" fontId="6" fillId="0" borderId="0"/>
    <xf numFmtId="0" fontId="9" fillId="0" borderId="0"/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216" fontId="9" fillId="0" borderId="0">
      <alignment horizontal="left" wrapText="1"/>
    </xf>
    <xf numFmtId="0" fontId="156" fillId="0" borderId="0"/>
    <xf numFmtId="0" fontId="6" fillId="0" borderId="0"/>
    <xf numFmtId="216" fontId="9" fillId="0" borderId="0">
      <alignment horizontal="left" wrapText="1"/>
    </xf>
    <xf numFmtId="0" fontId="45" fillId="0" borderId="0"/>
    <xf numFmtId="0" fontId="45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51" fillId="0" borderId="0"/>
    <xf numFmtId="0" fontId="45" fillId="0" borderId="0"/>
    <xf numFmtId="0" fontId="9" fillId="0" borderId="0"/>
    <xf numFmtId="0" fontId="51" fillId="0" borderId="0"/>
    <xf numFmtId="0" fontId="45" fillId="0" borderId="0"/>
    <xf numFmtId="0" fontId="6" fillId="0" borderId="0"/>
    <xf numFmtId="0" fontId="9" fillId="0" borderId="0"/>
    <xf numFmtId="0" fontId="45" fillId="0" borderId="0"/>
    <xf numFmtId="0" fontId="45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51" fillId="0" borderId="0"/>
    <xf numFmtId="0" fontId="45" fillId="0" borderId="0"/>
    <xf numFmtId="0" fontId="9" fillId="0" borderId="0"/>
    <xf numFmtId="0" fontId="51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45" fillId="0" borderId="0"/>
    <xf numFmtId="0" fontId="6" fillId="0" borderId="0"/>
    <xf numFmtId="0" fontId="6" fillId="0" borderId="0"/>
    <xf numFmtId="0" fontId="9" fillId="0" borderId="0"/>
    <xf numFmtId="0" fontId="45" fillId="0" borderId="0"/>
    <xf numFmtId="0" fontId="45" fillId="0" borderId="0"/>
    <xf numFmtId="0" fontId="51" fillId="0" borderId="0"/>
    <xf numFmtId="0" fontId="45" fillId="0" borderId="0"/>
    <xf numFmtId="0" fontId="6" fillId="0" borderId="0"/>
    <xf numFmtId="0" fontId="51" fillId="0" borderId="0"/>
    <xf numFmtId="0" fontId="45" fillId="0" borderId="0"/>
    <xf numFmtId="0" fontId="6" fillId="0" borderId="0"/>
    <xf numFmtId="0" fontId="6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216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216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/>
    <xf numFmtId="216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216" fontId="9" fillId="0" borderId="0">
      <alignment horizontal="left" wrapText="1"/>
    </xf>
    <xf numFmtId="0" fontId="9" fillId="0" borderId="0"/>
    <xf numFmtId="0" fontId="6" fillId="0" borderId="0"/>
    <xf numFmtId="216" fontId="9" fillId="0" borderId="0">
      <alignment horizontal="left" wrapText="1"/>
    </xf>
    <xf numFmtId="0" fontId="9" fillId="0" borderId="0"/>
    <xf numFmtId="0" fontId="45" fillId="0" borderId="0"/>
    <xf numFmtId="0" fontId="81" fillId="0" borderId="0"/>
    <xf numFmtId="0" fontId="81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45" fillId="0" borderId="0"/>
    <xf numFmtId="0" fontId="6" fillId="0" borderId="0"/>
    <xf numFmtId="167" fontId="46" fillId="0" borderId="0">
      <alignment horizontal="left" wrapText="1"/>
    </xf>
    <xf numFmtId="0" fontId="51" fillId="0" borderId="0"/>
    <xf numFmtId="0" fontId="45" fillId="0" borderId="0"/>
    <xf numFmtId="0" fontId="6" fillId="0" borderId="0"/>
    <xf numFmtId="0" fontId="9" fillId="0" borderId="0"/>
    <xf numFmtId="0" fontId="9" fillId="0" borderId="0"/>
    <xf numFmtId="0" fontId="45" fillId="0" borderId="0"/>
    <xf numFmtId="0" fontId="81" fillId="0" borderId="0"/>
    <xf numFmtId="0" fontId="6" fillId="0" borderId="0"/>
    <xf numFmtId="0" fontId="6" fillId="0" borderId="0"/>
    <xf numFmtId="0" fontId="9" fillId="0" borderId="0"/>
    <xf numFmtId="0" fontId="81" fillId="0" borderId="0"/>
    <xf numFmtId="0" fontId="45" fillId="0" borderId="0"/>
    <xf numFmtId="0" fontId="81" fillId="0" borderId="0"/>
    <xf numFmtId="0" fontId="81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45" fillId="0" borderId="0"/>
    <xf numFmtId="0" fontId="6" fillId="0" borderId="0"/>
    <xf numFmtId="0" fontId="45" fillId="0" borderId="0"/>
    <xf numFmtId="0" fontId="51" fillId="0" borderId="0"/>
    <xf numFmtId="0" fontId="45" fillId="0" borderId="0"/>
    <xf numFmtId="0" fontId="6" fillId="0" borderId="0"/>
    <xf numFmtId="0" fontId="51" fillId="0" borderId="0"/>
    <xf numFmtId="0" fontId="81" fillId="0" borderId="0"/>
    <xf numFmtId="0" fontId="6" fillId="0" borderId="0"/>
    <xf numFmtId="0" fontId="6" fillId="0" borderId="0"/>
    <xf numFmtId="0" fontId="9" fillId="0" borderId="0"/>
    <xf numFmtId="0" fontId="81" fillId="0" borderId="0"/>
    <xf numFmtId="0" fontId="45" fillId="0" borderId="0"/>
    <xf numFmtId="0" fontId="81" fillId="0" borderId="0"/>
    <xf numFmtId="0" fontId="81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45" fillId="0" borderId="0"/>
    <xf numFmtId="0" fontId="6" fillId="0" borderId="0"/>
    <xf numFmtId="0" fontId="45" fillId="0" borderId="0"/>
    <xf numFmtId="0" fontId="51" fillId="0" borderId="0"/>
    <xf numFmtId="0" fontId="45" fillId="0" borderId="0"/>
    <xf numFmtId="0" fontId="6" fillId="0" borderId="0"/>
    <xf numFmtId="0" fontId="51" fillId="0" borderId="0"/>
    <xf numFmtId="0" fontId="81" fillId="0" borderId="0"/>
    <xf numFmtId="0" fontId="6" fillId="0" borderId="0"/>
    <xf numFmtId="0" fontId="6" fillId="0" borderId="0"/>
    <xf numFmtId="0" fontId="9" fillId="0" borderId="0"/>
    <xf numFmtId="0" fontId="8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6" fontId="46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164" fontId="9" fillId="0" borderId="0">
      <alignment horizontal="left" wrapText="1"/>
    </xf>
    <xf numFmtId="164" fontId="9" fillId="0" borderId="0">
      <alignment horizontal="left" wrapText="1"/>
    </xf>
    <xf numFmtId="164" fontId="9" fillId="0" borderId="0">
      <alignment horizontal="left" wrapText="1"/>
    </xf>
    <xf numFmtId="164" fontId="9" fillId="0" borderId="0">
      <alignment horizontal="left" wrapText="1"/>
    </xf>
    <xf numFmtId="0" fontId="6" fillId="0" borderId="0"/>
    <xf numFmtId="164" fontId="9" fillId="0" borderId="0">
      <alignment horizontal="left" wrapText="1"/>
    </xf>
    <xf numFmtId="0" fontId="6" fillId="0" borderId="0"/>
    <xf numFmtId="0" fontId="9" fillId="0" borderId="0"/>
    <xf numFmtId="164" fontId="9" fillId="0" borderId="0">
      <alignment horizontal="left" wrapText="1"/>
    </xf>
    <xf numFmtId="0" fontId="6" fillId="0" borderId="0"/>
    <xf numFmtId="164" fontId="9" fillId="0" borderId="0">
      <alignment horizontal="left" wrapText="1"/>
    </xf>
    <xf numFmtId="164" fontId="9" fillId="0" borderId="0">
      <alignment horizontal="left" wrapText="1"/>
    </xf>
    <xf numFmtId="164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4" fontId="9" fillId="0" borderId="0">
      <alignment horizontal="left" wrapText="1"/>
    </xf>
    <xf numFmtId="164" fontId="9" fillId="0" borderId="0">
      <alignment horizontal="left" wrapText="1"/>
    </xf>
    <xf numFmtId="164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7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218" fontId="46" fillId="0" borderId="0">
      <alignment horizontal="left" wrapText="1"/>
    </xf>
    <xf numFmtId="0" fontId="6" fillId="0" borderId="0"/>
    <xf numFmtId="0" fontId="6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8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157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81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51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5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81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45" fillId="0" borderId="0"/>
    <xf numFmtId="0" fontId="51" fillId="0" borderId="0"/>
    <xf numFmtId="165" fontId="9" fillId="0" borderId="0">
      <alignment horizontal="left" wrapText="1"/>
    </xf>
    <xf numFmtId="0" fontId="6" fillId="0" borderId="0"/>
    <xf numFmtId="0" fontId="9" fillId="0" borderId="0">
      <alignment horizontal="left" wrapText="1"/>
    </xf>
    <xf numFmtId="0" fontId="6" fillId="0" borderId="0"/>
    <xf numFmtId="0" fontId="51" fillId="0" borderId="0"/>
    <xf numFmtId="0" fontId="9" fillId="0" borderId="0"/>
    <xf numFmtId="0" fontId="6" fillId="0" borderId="0"/>
    <xf numFmtId="0" fontId="51" fillId="0" borderId="0"/>
    <xf numFmtId="206" fontId="46" fillId="0" borderId="0">
      <alignment horizontal="left" wrapText="1"/>
    </xf>
    <xf numFmtId="0" fontId="6" fillId="0" borderId="0"/>
    <xf numFmtId="0" fontId="9" fillId="0" borderId="0"/>
    <xf numFmtId="0" fontId="9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51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46" fillId="0" borderId="0"/>
    <xf numFmtId="0" fontId="6" fillId="0" borderId="0"/>
    <xf numFmtId="206" fontId="46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168" fontId="46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6" fontId="46" fillId="0" borderId="0">
      <alignment horizontal="left" wrapText="1"/>
    </xf>
    <xf numFmtId="0" fontId="9" fillId="0" borderId="0"/>
    <xf numFmtId="165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19" fontId="9" fillId="0" borderId="0">
      <alignment horizontal="left" wrapText="1"/>
    </xf>
    <xf numFmtId="219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>
      <alignment wrapText="1"/>
    </xf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>
      <alignment wrapText="1"/>
    </xf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165" fontId="9" fillId="0" borderId="0">
      <alignment horizontal="left" wrapText="1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5" fontId="9" fillId="0" borderId="0">
      <alignment horizontal="left" wrapText="1"/>
    </xf>
    <xf numFmtId="0" fontId="51" fillId="0" borderId="0"/>
    <xf numFmtId="165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5" fontId="9" fillId="0" borderId="0">
      <alignment horizontal="left" wrapText="1"/>
    </xf>
    <xf numFmtId="0" fontId="51" fillId="0" borderId="0"/>
    <xf numFmtId="165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45" fillId="0" borderId="0"/>
    <xf numFmtId="0" fontId="51" fillId="0" borderId="0"/>
    <xf numFmtId="165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5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81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1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>
      <alignment horizontal="left" wrapText="1"/>
    </xf>
    <xf numFmtId="0" fontId="158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>
      <alignment wrapText="1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46" fillId="0" borderId="0"/>
    <xf numFmtId="0" fontId="46" fillId="0" borderId="0"/>
    <xf numFmtId="0" fontId="9" fillId="0" borderId="0"/>
    <xf numFmtId="167" fontId="46" fillId="0" borderId="0">
      <alignment horizontal="left" wrapText="1"/>
    </xf>
    <xf numFmtId="167" fontId="46" fillId="0" borderId="0">
      <alignment horizontal="left" wrapText="1"/>
    </xf>
    <xf numFmtId="0" fontId="9" fillId="0" borderId="0"/>
    <xf numFmtId="0" fontId="6" fillId="0" borderId="0"/>
    <xf numFmtId="0" fontId="9" fillId="0" borderId="0"/>
    <xf numFmtId="181" fontId="9" fillId="0" borderId="0">
      <alignment horizontal="left" wrapText="1"/>
    </xf>
    <xf numFmtId="0" fontId="6" fillId="0" borderId="0"/>
    <xf numFmtId="0" fontId="9" fillId="0" borderId="0"/>
    <xf numFmtId="0" fontId="9" fillId="0" borderId="0">
      <alignment wrapText="1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>
      <alignment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159" fillId="0" borderId="0"/>
    <xf numFmtId="0" fontId="159" fillId="0" borderId="0"/>
    <xf numFmtId="0" fontId="159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9" fillId="0" borderId="0">
      <alignment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39" fontId="160" fillId="0" borderId="0" applyNumberFormat="0" applyFill="0" applyBorder="0" applyAlignment="0" applyProtection="0"/>
    <xf numFmtId="0" fontId="6" fillId="0" borderId="0"/>
    <xf numFmtId="0" fontId="6" fillId="0" borderId="0"/>
    <xf numFmtId="167" fontId="9" fillId="0" borderId="0">
      <alignment horizontal="left" wrapText="1"/>
    </xf>
    <xf numFmtId="0" fontId="9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9" fillId="0" borderId="0"/>
    <xf numFmtId="0" fontId="9" fillId="0" borderId="0">
      <alignment wrapText="1"/>
    </xf>
    <xf numFmtId="0" fontId="81" fillId="0" borderId="0"/>
    <xf numFmtId="0" fontId="81" fillId="0" borderId="0"/>
    <xf numFmtId="0" fontId="81" fillId="0" borderId="0"/>
    <xf numFmtId="0" fontId="81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168" fontId="46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>
      <alignment wrapText="1"/>
    </xf>
    <xf numFmtId="0" fontId="9" fillId="0" borderId="0">
      <alignment wrapText="1"/>
    </xf>
    <xf numFmtId="0" fontId="158" fillId="0" borderId="0"/>
    <xf numFmtId="220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46" fillId="0" borderId="0">
      <alignment horizontal="left" wrapText="1"/>
    </xf>
    <xf numFmtId="167" fontId="46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81" fillId="0" borderId="0"/>
    <xf numFmtId="0" fontId="81" fillId="0" borderId="0"/>
    <xf numFmtId="0" fontId="81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81" fillId="0" borderId="0"/>
    <xf numFmtId="0" fontId="81" fillId="0" borderId="0"/>
    <xf numFmtId="167" fontId="9" fillId="0" borderId="0">
      <alignment horizontal="left" wrapText="1"/>
    </xf>
    <xf numFmtId="0" fontId="81" fillId="0" borderId="0"/>
    <xf numFmtId="0" fontId="81" fillId="0" borderId="0"/>
    <xf numFmtId="0" fontId="81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81" fillId="0" borderId="0"/>
    <xf numFmtId="0" fontId="81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168" fontId="46" fillId="0" borderId="0">
      <alignment horizontal="left" wrapText="1"/>
    </xf>
    <xf numFmtId="0" fontId="6" fillId="0" borderId="0"/>
    <xf numFmtId="0" fontId="9" fillId="0" borderId="0"/>
    <xf numFmtId="168" fontId="46" fillId="0" borderId="0">
      <alignment horizontal="left" wrapText="1"/>
    </xf>
    <xf numFmtId="0" fontId="9" fillId="0" borderId="0"/>
    <xf numFmtId="221" fontId="46" fillId="0" borderId="0">
      <alignment horizontal="left" wrapText="1"/>
    </xf>
    <xf numFmtId="0" fontId="6" fillId="0" borderId="0"/>
    <xf numFmtId="0" fontId="6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158" fillId="0" borderId="0"/>
    <xf numFmtId="0" fontId="9" fillId="0" borderId="0"/>
    <xf numFmtId="0" fontId="9" fillId="0" borderId="0"/>
    <xf numFmtId="0" fontId="6" fillId="0" borderId="0"/>
    <xf numFmtId="221" fontId="4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>
      <alignment wrapText="1"/>
    </xf>
    <xf numFmtId="167" fontId="9" fillId="0" borderId="0">
      <alignment horizontal="left" wrapText="1"/>
    </xf>
    <xf numFmtId="0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161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161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161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45" fillId="0" borderId="0"/>
    <xf numFmtId="0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>
      <alignment wrapText="1"/>
    </xf>
    <xf numFmtId="0" fontId="9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56" fillId="0" borderId="0"/>
    <xf numFmtId="0" fontId="6" fillId="0" borderId="0"/>
    <xf numFmtId="222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4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7" fontId="46" fillId="0" borderId="0">
      <alignment horizontal="left" wrapText="1"/>
    </xf>
    <xf numFmtId="0" fontId="51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>
      <alignment horizontal="left" wrapText="1"/>
    </xf>
    <xf numFmtId="0" fontId="45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51" fillId="0" borderId="0"/>
    <xf numFmtId="0" fontId="51" fillId="0" borderId="0"/>
    <xf numFmtId="0" fontId="6" fillId="0" borderId="0"/>
    <xf numFmtId="0" fontId="51" fillId="0" borderId="0"/>
    <xf numFmtId="0" fontId="51" fillId="0" borderId="0"/>
    <xf numFmtId="0" fontId="6" fillId="0" borderId="0"/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51" fillId="0" borderId="0"/>
    <xf numFmtId="0" fontId="45" fillId="43" borderId="65" applyNumberFormat="0" applyFont="0" applyAlignment="0" applyProtection="0"/>
    <xf numFmtId="0" fontId="6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9" fillId="0" borderId="0"/>
    <xf numFmtId="0" fontId="45" fillId="10" borderId="32" applyNumberFormat="0" applyFont="0" applyAlignment="0" applyProtection="0"/>
    <xf numFmtId="0" fontId="9" fillId="0" borderId="0"/>
    <xf numFmtId="0" fontId="46" fillId="43" borderId="65" applyNumberFormat="0" applyFont="0" applyAlignment="0" applyProtection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6" fillId="0" borderId="0"/>
    <xf numFmtId="0" fontId="6" fillId="0" borderId="0"/>
    <xf numFmtId="0" fontId="45" fillId="10" borderId="32" applyNumberFormat="0" applyFont="0" applyAlignment="0" applyProtection="0"/>
    <xf numFmtId="0" fontId="9" fillId="43" borderId="65" applyNumberFormat="0" applyFont="0" applyAlignment="0" applyProtection="0"/>
    <xf numFmtId="0" fontId="45" fillId="10" borderId="32" applyNumberFormat="0" applyFont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46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9" fillId="0" borderId="0"/>
    <xf numFmtId="0" fontId="45" fillId="10" borderId="32" applyNumberFormat="0" applyFont="0" applyAlignment="0" applyProtection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9" fillId="41" borderId="66" applyNumberFormat="0" applyFont="0" applyAlignment="0" applyProtection="0"/>
    <xf numFmtId="0" fontId="6" fillId="0" borderId="0"/>
    <xf numFmtId="0" fontId="45" fillId="43" borderId="65" applyNumberFormat="0" applyFont="0" applyAlignment="0" applyProtection="0"/>
    <xf numFmtId="0" fontId="6" fillId="0" borderId="0"/>
    <xf numFmtId="0" fontId="9" fillId="0" borderId="0"/>
    <xf numFmtId="0" fontId="45" fillId="10" borderId="32" applyNumberFormat="0" applyFont="0" applyAlignment="0" applyProtection="0"/>
    <xf numFmtId="0" fontId="6" fillId="0" borderId="0"/>
    <xf numFmtId="0" fontId="45" fillId="10" borderId="32" applyNumberFormat="0" applyFont="0" applyAlignment="0" applyProtection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9" fillId="0" borderId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45" fillId="10" borderId="32" applyNumberFormat="0" applyFont="0" applyAlignment="0" applyProtection="0"/>
    <xf numFmtId="0" fontId="9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45" fillId="43" borderId="65" applyNumberFormat="0" applyFont="0" applyAlignment="0" applyProtection="0"/>
    <xf numFmtId="0" fontId="9" fillId="43" borderId="65" applyNumberFormat="0" applyFont="0" applyAlignment="0" applyProtection="0"/>
    <xf numFmtId="0" fontId="51" fillId="0" borderId="0"/>
    <xf numFmtId="0" fontId="46" fillId="43" borderId="65" applyNumberFormat="0" applyFont="0" applyAlignment="0" applyProtection="0"/>
    <xf numFmtId="0" fontId="46" fillId="43" borderId="65" applyNumberFormat="0" applyFont="0" applyAlignment="0" applyProtection="0"/>
    <xf numFmtId="0" fontId="6" fillId="0" borderId="0"/>
    <xf numFmtId="0" fontId="45" fillId="10" borderId="32" applyNumberFormat="0" applyFont="0" applyAlignment="0" applyProtection="0"/>
    <xf numFmtId="0" fontId="6" fillId="0" borderId="0"/>
    <xf numFmtId="0" fontId="6" fillId="10" borderId="32" applyNumberFormat="0" applyFont="0" applyAlignment="0" applyProtection="0"/>
    <xf numFmtId="0" fontId="9" fillId="0" borderId="0"/>
    <xf numFmtId="0" fontId="6" fillId="10" borderId="32" applyNumberFormat="0" applyFont="0" applyAlignment="0" applyProtection="0"/>
    <xf numFmtId="0" fontId="9" fillId="0" borderId="0"/>
    <xf numFmtId="0" fontId="6" fillId="0" borderId="0"/>
    <xf numFmtId="0" fontId="9" fillId="43" borderId="65" applyNumberFormat="0" applyFont="0" applyAlignment="0" applyProtection="0"/>
    <xf numFmtId="0" fontId="6" fillId="0" borderId="0"/>
    <xf numFmtId="0" fontId="9" fillId="0" borderId="0"/>
    <xf numFmtId="0" fontId="9" fillId="43" borderId="65" applyNumberFormat="0" applyFont="0" applyAlignment="0" applyProtection="0"/>
    <xf numFmtId="0" fontId="6" fillId="10" borderId="32" applyNumberFormat="0" applyFont="0" applyAlignment="0" applyProtection="0"/>
    <xf numFmtId="0" fontId="6" fillId="0" borderId="0"/>
    <xf numFmtId="0" fontId="9" fillId="43" borderId="65" applyNumberFormat="0" applyFont="0" applyAlignment="0" applyProtection="0"/>
    <xf numFmtId="0" fontId="9" fillId="43" borderId="65" applyNumberFormat="0" applyFont="0" applyAlignment="0" applyProtection="0"/>
    <xf numFmtId="0" fontId="6" fillId="10" borderId="32" applyNumberFormat="0" applyFont="0" applyAlignment="0" applyProtection="0"/>
    <xf numFmtId="0" fontId="51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167" fontId="46" fillId="0" borderId="0">
      <alignment horizontal="left" wrapText="1"/>
    </xf>
    <xf numFmtId="0" fontId="9" fillId="0" borderId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45" fillId="10" borderId="32" applyNumberFormat="0" applyFont="0" applyAlignment="0" applyProtection="0"/>
    <xf numFmtId="0" fontId="9" fillId="0" borderId="0"/>
    <xf numFmtId="0" fontId="45" fillId="43" borderId="65" applyNumberFormat="0" applyFont="0" applyAlignment="0" applyProtection="0"/>
    <xf numFmtId="0" fontId="9" fillId="76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45" fillId="43" borderId="65" applyNumberFormat="0" applyFont="0" applyAlignment="0" applyProtection="0"/>
    <xf numFmtId="0" fontId="51" fillId="0" borderId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45" fillId="10" borderId="32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43" borderId="65" applyNumberFormat="0" applyFont="0" applyAlignment="0" applyProtection="0"/>
    <xf numFmtId="0" fontId="9" fillId="76" borderId="65" applyNumberFormat="0" applyFont="0" applyAlignment="0" applyProtection="0"/>
    <xf numFmtId="167" fontId="46" fillId="0" borderId="0">
      <alignment horizontal="left" wrapText="1"/>
    </xf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9" fillId="76" borderId="65" applyNumberFormat="0" applyFont="0" applyAlignment="0" applyProtection="0"/>
    <xf numFmtId="0" fontId="45" fillId="10" borderId="32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45" fillId="43" borderId="65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76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45" fillId="43" borderId="65" applyNumberFormat="0" applyFont="0" applyAlignment="0" applyProtection="0"/>
    <xf numFmtId="0" fontId="6" fillId="0" borderId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9" fillId="76" borderId="65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76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45" fillId="43" borderId="65" applyNumberFormat="0" applyFont="0" applyAlignment="0" applyProtection="0"/>
    <xf numFmtId="0" fontId="6" fillId="0" borderId="0"/>
    <xf numFmtId="0" fontId="46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43" borderId="65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15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45" fillId="43" borderId="65" applyNumberFormat="0" applyFont="0" applyAlignment="0" applyProtection="0"/>
    <xf numFmtId="0" fontId="6" fillId="0" borderId="0"/>
    <xf numFmtId="0" fontId="6" fillId="10" borderId="32" applyNumberFormat="0" applyFont="0" applyAlignment="0" applyProtection="0"/>
    <xf numFmtId="0" fontId="45" fillId="10" borderId="32" applyNumberFormat="0" applyFont="0" applyAlignment="0" applyProtection="0"/>
    <xf numFmtId="0" fontId="45" fillId="43" borderId="65" applyNumberFormat="0" applyFont="0" applyAlignment="0" applyProtection="0"/>
    <xf numFmtId="0" fontId="15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9" fillId="0" borderId="0"/>
    <xf numFmtId="0" fontId="45" fillId="43" borderId="65" applyNumberFormat="0" applyFont="0" applyAlignment="0" applyProtection="0"/>
    <xf numFmtId="0" fontId="6" fillId="0" borderId="0"/>
    <xf numFmtId="0" fontId="45" fillId="10" borderId="32" applyNumberFormat="0" applyFont="0" applyAlignment="0" applyProtection="0"/>
    <xf numFmtId="0" fontId="15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6" fillId="10" borderId="32" applyNumberFormat="0" applyFont="0" applyAlignment="0" applyProtection="0"/>
    <xf numFmtId="0" fontId="9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9" fillId="0" borderId="0"/>
    <xf numFmtId="0" fontId="45" fillId="43" borderId="65" applyNumberFormat="0" applyFont="0" applyAlignment="0" applyProtection="0"/>
    <xf numFmtId="0" fontId="6" fillId="0" borderId="0"/>
    <xf numFmtId="0" fontId="45" fillId="10" borderId="32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9" fillId="0" borderId="0"/>
    <xf numFmtId="0" fontId="45" fillId="43" borderId="65" applyNumberFormat="0" applyFont="0" applyAlignment="0" applyProtection="0"/>
    <xf numFmtId="0" fontId="6" fillId="0" borderId="0"/>
    <xf numFmtId="0" fontId="45" fillId="10" borderId="32" applyNumberFormat="0" applyFont="0" applyAlignment="0" applyProtection="0"/>
    <xf numFmtId="0" fontId="6" fillId="10" borderId="32" applyNumberFormat="0" applyFont="0" applyAlignment="0" applyProtection="0"/>
    <xf numFmtId="0" fontId="45" fillId="43" borderId="65" applyNumberFormat="0" applyFont="0" applyAlignment="0" applyProtection="0"/>
    <xf numFmtId="0" fontId="45" fillId="10" borderId="32" applyNumberFormat="0" applyFont="0" applyAlignment="0" applyProtection="0"/>
    <xf numFmtId="0" fontId="45" fillId="10" borderId="32" applyNumberFormat="0" applyFont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45" fillId="43" borderId="65" applyNumberFormat="0" applyFont="0" applyAlignment="0" applyProtection="0"/>
    <xf numFmtId="0" fontId="6" fillId="0" borderId="0"/>
    <xf numFmtId="0" fontId="6" fillId="0" borderId="0"/>
    <xf numFmtId="0" fontId="9" fillId="0" borderId="0"/>
    <xf numFmtId="0" fontId="45" fillId="43" borderId="65" applyNumberFormat="0" applyFont="0" applyAlignment="0" applyProtection="0"/>
    <xf numFmtId="0" fontId="6" fillId="0" borderId="0"/>
    <xf numFmtId="0" fontId="45" fillId="10" borderId="32" applyNumberFormat="0" applyFon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162" fillId="80" borderId="67" applyNumberFormat="0" applyAlignment="0" applyProtection="0"/>
    <xf numFmtId="0" fontId="30" fillId="8" borderId="29" applyNumberFormat="0" applyAlignment="0" applyProtection="0"/>
    <xf numFmtId="0" fontId="162" fillId="80" borderId="67" applyNumberFormat="0" applyAlignment="0" applyProtection="0"/>
    <xf numFmtId="167" fontId="46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62" fillId="80" borderId="67" applyNumberFormat="0" applyAlignment="0" applyProtection="0"/>
    <xf numFmtId="0" fontId="162" fillId="80" borderId="67" applyNumberFormat="0" applyAlignment="0" applyProtection="0"/>
    <xf numFmtId="0" fontId="162" fillId="80" borderId="67" applyNumberFormat="0" applyAlignment="0" applyProtection="0"/>
    <xf numFmtId="0" fontId="162" fillId="80" borderId="67" applyNumberFormat="0" applyAlignment="0" applyProtection="0"/>
    <xf numFmtId="0" fontId="162" fillId="80" borderId="67" applyNumberFormat="0" applyAlignment="0" applyProtection="0"/>
    <xf numFmtId="0" fontId="9" fillId="0" borderId="0"/>
    <xf numFmtId="0" fontId="162" fillId="80" borderId="67" applyNumberFormat="0" applyAlignment="0" applyProtection="0"/>
    <xf numFmtId="0" fontId="6" fillId="0" borderId="0"/>
    <xf numFmtId="0" fontId="162" fillId="80" borderId="67" applyNumberFormat="0" applyAlignment="0" applyProtection="0"/>
    <xf numFmtId="0" fontId="162" fillId="80" borderId="67" applyNumberFormat="0" applyAlignment="0" applyProtection="0"/>
    <xf numFmtId="0" fontId="162" fillId="80" borderId="67" applyNumberFormat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30" fillId="81" borderId="29" applyNumberFormat="0" applyAlignment="0" applyProtection="0"/>
    <xf numFmtId="0" fontId="6" fillId="0" borderId="0"/>
    <xf numFmtId="0" fontId="9" fillId="0" borderId="0"/>
    <xf numFmtId="0" fontId="6" fillId="0" borderId="0"/>
    <xf numFmtId="0" fontId="162" fillId="82" borderId="67" applyNumberFormat="0" applyAlignment="0" applyProtection="0"/>
    <xf numFmtId="0" fontId="162" fillId="80" borderId="67" applyNumberFormat="0" applyAlignment="0" applyProtection="0"/>
    <xf numFmtId="0" fontId="162" fillId="80" borderId="67" applyNumberFormat="0" applyAlignment="0" applyProtection="0"/>
    <xf numFmtId="0" fontId="162" fillId="80" borderId="67" applyNumberFormat="0" applyAlignment="0" applyProtection="0"/>
    <xf numFmtId="0" fontId="6" fillId="0" borderId="0"/>
    <xf numFmtId="0" fontId="162" fillId="81" borderId="67" applyNumberFormat="0" applyAlignment="0" applyProtection="0"/>
    <xf numFmtId="0" fontId="162" fillId="80" borderId="67" applyNumberFormat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162" fillId="81" borderId="67" applyNumberFormat="0" applyAlignment="0" applyProtection="0"/>
    <xf numFmtId="0" fontId="162" fillId="81" borderId="67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162" fillId="80" borderId="67" applyNumberFormat="0" applyAlignment="0" applyProtection="0"/>
    <xf numFmtId="0" fontId="30" fillId="81" borderId="29" applyNumberFormat="0" applyAlignment="0" applyProtection="0"/>
    <xf numFmtId="0" fontId="30" fillId="81" borderId="29" applyNumberFormat="0" applyAlignment="0" applyProtection="0"/>
    <xf numFmtId="0" fontId="6" fillId="0" borderId="0"/>
    <xf numFmtId="0" fontId="6" fillId="0" borderId="0"/>
    <xf numFmtId="0" fontId="162" fillId="80" borderId="67" applyNumberFormat="0" applyAlignment="0" applyProtection="0"/>
    <xf numFmtId="0" fontId="30" fillId="81" borderId="29" applyNumberFormat="0" applyAlignment="0" applyProtection="0"/>
    <xf numFmtId="0" fontId="51" fillId="0" borderId="0"/>
    <xf numFmtId="0" fontId="162" fillId="80" borderId="67" applyNumberFormat="0" applyAlignment="0" applyProtection="0"/>
    <xf numFmtId="0" fontId="30" fillId="81" borderId="29" applyNumberFormat="0" applyAlignment="0" applyProtection="0"/>
    <xf numFmtId="0" fontId="30" fillId="81" borderId="29" applyNumberFormat="0" applyAlignment="0" applyProtection="0"/>
    <xf numFmtId="0" fontId="30" fillId="81" borderId="2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80" borderId="67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162" fillId="81" borderId="67" applyNumberFormat="0" applyAlignment="0" applyProtection="0"/>
    <xf numFmtId="0" fontId="162" fillId="81" borderId="67" applyNumberFormat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163" fillId="93" borderId="68" applyNumberFormat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164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1" borderId="29" applyNumberFormat="0" applyAlignment="0" applyProtection="0"/>
    <xf numFmtId="0" fontId="30" fillId="8" borderId="29" applyNumberFormat="0" applyAlignment="0" applyProtection="0"/>
    <xf numFmtId="0" fontId="6" fillId="0" borderId="0"/>
    <xf numFmtId="0" fontId="9" fillId="0" borderId="0"/>
    <xf numFmtId="0" fontId="162" fillId="80" borderId="67" applyNumberFormat="0" applyAlignment="0" applyProtection="0"/>
    <xf numFmtId="0" fontId="9" fillId="0" borderId="0"/>
    <xf numFmtId="0" fontId="9" fillId="0" borderId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1" borderId="29" applyNumberFormat="0" applyAlignment="0" applyProtection="0"/>
    <xf numFmtId="0" fontId="51" fillId="0" borderId="0"/>
    <xf numFmtId="0" fontId="162" fillId="80" borderId="67" applyNumberFormat="0" applyAlignment="0" applyProtection="0"/>
    <xf numFmtId="0" fontId="6" fillId="0" borderId="0"/>
    <xf numFmtId="0" fontId="165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162" fillId="80" borderId="67" applyNumberFormat="0" applyAlignment="0" applyProtection="0"/>
    <xf numFmtId="0" fontId="30" fillId="8" borderId="29" applyNumberFormat="0" applyAlignment="0" applyProtection="0"/>
    <xf numFmtId="0" fontId="6" fillId="0" borderId="0"/>
    <xf numFmtId="0" fontId="30" fillId="8" borderId="29" applyNumberFormat="0" applyAlignment="0" applyProtection="0"/>
    <xf numFmtId="0" fontId="30" fillId="8" borderId="29" applyNumberFormat="0" applyAlignment="0" applyProtection="0"/>
    <xf numFmtId="0" fontId="30" fillId="8" borderId="29" applyNumberFormat="0" applyAlignment="0" applyProtection="0"/>
    <xf numFmtId="0" fontId="87" fillId="0" borderId="0"/>
    <xf numFmtId="0" fontId="87" fillId="0" borderId="0"/>
    <xf numFmtId="0" fontId="51" fillId="0" borderId="0"/>
    <xf numFmtId="0" fontId="87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87" fillId="0" borderId="0"/>
    <xf numFmtId="0" fontId="6" fillId="0" borderId="0"/>
    <xf numFmtId="0" fontId="87" fillId="0" borderId="0"/>
    <xf numFmtId="0" fontId="88" fillId="0" borderId="0"/>
    <xf numFmtId="0" fontId="51" fillId="0" borderId="0"/>
    <xf numFmtId="0" fontId="87" fillId="0" borderId="0"/>
    <xf numFmtId="0" fontId="6" fillId="0" borderId="0"/>
    <xf numFmtId="0" fontId="88" fillId="0" borderId="0"/>
    <xf numFmtId="0" fontId="6" fillId="0" borderId="0"/>
    <xf numFmtId="0" fontId="9" fillId="0" borderId="0"/>
    <xf numFmtId="0" fontId="87" fillId="0" borderId="0"/>
    <xf numFmtId="0" fontId="6" fillId="0" borderId="0"/>
    <xf numFmtId="0" fontId="89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8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88" fillId="0" borderId="0"/>
    <xf numFmtId="0" fontId="6" fillId="0" borderId="0"/>
    <xf numFmtId="0" fontId="90" fillId="0" borderId="0"/>
    <xf numFmtId="0" fontId="90" fillId="0" borderId="0"/>
    <xf numFmtId="223" fontId="9" fillId="0" borderId="0" applyFont="0" applyFill="0" applyBorder="0" applyAlignment="0" applyProtection="0"/>
    <xf numFmtId="223" fontId="9" fillId="0" borderId="0" applyFont="0" applyFill="0" applyBorder="0" applyAlignment="0" applyProtection="0"/>
    <xf numFmtId="223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10" fontId="9" fillId="0" borderId="0" applyFont="0" applyFill="0" applyBorder="0" applyAlignment="0" applyProtection="0"/>
    <xf numFmtId="0" fontId="6" fillId="0" borderId="0"/>
    <xf numFmtId="10" fontId="9" fillId="0" borderId="0" applyFont="0" applyFill="0" applyBorder="0" applyAlignment="0" applyProtection="0"/>
    <xf numFmtId="0" fontId="6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6" fillId="0" borderId="0"/>
    <xf numFmtId="0" fontId="9" fillId="0" borderId="0"/>
    <xf numFmtId="10" fontId="9" fillId="0" borderId="0" applyFont="0" applyFill="0" applyBorder="0" applyAlignment="0" applyProtection="0"/>
    <xf numFmtId="0" fontId="6" fillId="0" borderId="0"/>
    <xf numFmtId="10" fontId="9" fillId="0" borderId="0" applyFont="0" applyFill="0" applyBorder="0" applyAlignment="0" applyProtection="0"/>
    <xf numFmtId="0" fontId="6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10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10" fontId="9" fillId="0" borderId="0" applyFont="0" applyFill="0" applyBorder="0" applyAlignment="0" applyProtection="0"/>
    <xf numFmtId="0" fontId="6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6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9" fillId="0" borderId="0"/>
    <xf numFmtId="10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10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0" fontId="9" fillId="0" borderId="0" applyFont="0" applyFill="0" applyBorder="0" applyAlignment="0" applyProtection="0"/>
    <xf numFmtId="0" fontId="51" fillId="0" borderId="0"/>
    <xf numFmtId="10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0" fontId="9" fillId="0" borderId="0"/>
    <xf numFmtId="10" fontId="9" fillId="0" borderId="6"/>
    <xf numFmtId="9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9" fontId="6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0" fontId="6" fillId="0" borderId="0"/>
    <xf numFmtId="0" fontId="9" fillId="0" borderId="0"/>
    <xf numFmtId="10" fontId="9" fillId="0" borderId="6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10" fontId="9" fillId="0" borderId="6"/>
    <xf numFmtId="9" fontId="3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9" fillId="0" borderId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6" fillId="0" borderId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6" fillId="0" borderId="0"/>
    <xf numFmtId="9" fontId="4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6" fillId="0" borderId="0"/>
    <xf numFmtId="0" fontId="9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6" fillId="0" borderId="0"/>
    <xf numFmtId="0" fontId="9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0" fontId="6" fillId="0" borderId="0"/>
    <xf numFmtId="0" fontId="9" fillId="0" borderId="0"/>
    <xf numFmtId="10" fontId="9" fillId="0" borderId="6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0" fontId="6" fillId="0" borderId="0"/>
    <xf numFmtId="0" fontId="9" fillId="0" borderId="0"/>
    <xf numFmtId="9" fontId="45" fillId="0" borderId="0" applyFont="0" applyFill="0" applyBorder="0" applyAlignment="0" applyProtection="0"/>
    <xf numFmtId="0" fontId="6" fillId="0" borderId="0"/>
    <xf numFmtId="10" fontId="9" fillId="0" borderId="6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0" fontId="6" fillId="0" borderId="0"/>
    <xf numFmtId="0" fontId="9" fillId="0" borderId="0"/>
    <xf numFmtId="10" fontId="9" fillId="0" borderId="6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0" fontId="6" fillId="0" borderId="0"/>
    <xf numFmtId="0" fontId="9" fillId="0" borderId="0"/>
    <xf numFmtId="10" fontId="9" fillId="0" borderId="6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0" fontId="51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9" fontId="9" fillId="0" borderId="0" applyFont="0" applyFill="0" applyBorder="0" applyAlignment="0" applyProtection="0"/>
    <xf numFmtId="0" fontId="51" fillId="0" borderId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9" fontId="7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51" fillId="0" borderId="0"/>
    <xf numFmtId="9" fontId="7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9" fontId="79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6" fillId="0" borderId="0"/>
    <xf numFmtId="0" fontId="9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6" fillId="0" borderId="0"/>
    <xf numFmtId="0" fontId="9" fillId="0" borderId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9" fillId="0" borderId="0"/>
    <xf numFmtId="10" fontId="9" fillId="0" borderId="6"/>
    <xf numFmtId="10" fontId="9" fillId="0" borderId="6"/>
    <xf numFmtId="0" fontId="6" fillId="0" borderId="0"/>
    <xf numFmtId="0" fontId="9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9" fontId="80" fillId="0" borderId="0" applyFont="0" applyFill="0" applyBorder="0" applyAlignment="0" applyProtection="0"/>
    <xf numFmtId="0" fontId="6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6" fillId="0" borderId="0"/>
    <xf numFmtId="0" fontId="9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0" fontId="9" fillId="0" borderId="0"/>
    <xf numFmtId="10" fontId="9" fillId="0" borderId="6"/>
    <xf numFmtId="0" fontId="6" fillId="0" borderId="0"/>
    <xf numFmtId="9" fontId="51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9" fillId="0" borderId="0"/>
    <xf numFmtId="0" fontId="9" fillId="0" borderId="0"/>
    <xf numFmtId="10" fontId="9" fillId="0" borderId="6"/>
    <xf numFmtId="10" fontId="9" fillId="0" borderId="6"/>
    <xf numFmtId="10" fontId="9" fillId="0" borderId="6"/>
    <xf numFmtId="0" fontId="6" fillId="0" borderId="0"/>
    <xf numFmtId="10" fontId="9" fillId="0" borderId="6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9" fontId="45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9" fontId="6" fillId="0" borderId="0" applyFont="0" applyFill="0" applyBorder="0" applyAlignment="0" applyProtection="0"/>
    <xf numFmtId="10" fontId="9" fillId="0" borderId="6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9" fontId="7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9" fontId="4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9" fontId="79" fillId="0" borderId="0" applyFont="0" applyFill="0" applyBorder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9" fontId="46" fillId="0" borderId="0" applyFont="0" applyFill="0" applyBorder="0" applyAlignment="0" applyProtection="0"/>
    <xf numFmtId="0" fontId="51" fillId="0" borderId="0"/>
    <xf numFmtId="9" fontId="9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" fillId="0" borderId="0"/>
    <xf numFmtId="0" fontId="51" fillId="0" borderId="0"/>
    <xf numFmtId="9" fontId="7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10" fontId="9" fillId="0" borderId="6"/>
    <xf numFmtId="9" fontId="6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9" fontId="6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9" fontId="6" fillId="0" borderId="0" applyFont="0" applyFill="0" applyBorder="0" applyAlignment="0" applyProtection="0"/>
    <xf numFmtId="10" fontId="9" fillId="0" borderId="6"/>
    <xf numFmtId="9" fontId="6" fillId="0" borderId="0" applyFont="0" applyFill="0" applyBorder="0" applyAlignment="0" applyProtection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9" fontId="45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45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10" fontId="9" fillId="0" borderId="6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9" fontId="9" fillId="0" borderId="0" applyFont="0" applyFill="0" applyBorder="0" applyAlignment="0" applyProtection="0"/>
    <xf numFmtId="0" fontId="51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10" fontId="9" fillId="0" borderId="6"/>
    <xf numFmtId="10" fontId="9" fillId="0" borderId="6"/>
    <xf numFmtId="0" fontId="6" fillId="0" borderId="0"/>
    <xf numFmtId="0" fontId="6" fillId="0" borderId="0"/>
    <xf numFmtId="10" fontId="9" fillId="0" borderId="6"/>
    <xf numFmtId="10" fontId="9" fillId="0" borderId="6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10" fontId="9" fillId="0" borderId="6"/>
    <xf numFmtId="10" fontId="9" fillId="0" borderId="6"/>
    <xf numFmtId="0" fontId="6" fillId="0" borderId="0"/>
    <xf numFmtId="0" fontId="6" fillId="0" borderId="0"/>
    <xf numFmtId="10" fontId="9" fillId="0" borderId="6"/>
    <xf numFmtId="10" fontId="9" fillId="0" borderId="6"/>
    <xf numFmtId="0" fontId="6" fillId="0" borderId="0"/>
    <xf numFmtId="0" fontId="6" fillId="0" borderId="0"/>
    <xf numFmtId="9" fontId="45" fillId="0" borderId="0" applyFont="0" applyFill="0" applyBorder="0" applyAlignment="0" applyProtection="0"/>
    <xf numFmtId="10" fontId="9" fillId="0" borderId="6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9" fillId="0" borderId="0" applyFont="0" applyFill="0" applyBorder="0" applyAlignment="0" applyProtection="0"/>
    <xf numFmtId="167" fontId="46" fillId="0" borderId="0">
      <alignment horizontal="left" wrapText="1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9" fontId="5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9" fontId="82" fillId="0" borderId="0" applyFont="0" applyFill="0" applyBorder="0" applyAlignment="0" applyProtection="0"/>
    <xf numFmtId="167" fontId="46" fillId="0" borderId="0">
      <alignment horizontal="left" wrapText="1"/>
    </xf>
    <xf numFmtId="0" fontId="51" fillId="0" borderId="0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9" fontId="45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9" fontId="5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9" fontId="51" fillId="0" borderId="0" applyFont="0" applyFill="0" applyBorder="0" applyAlignment="0" applyProtection="0"/>
    <xf numFmtId="10" fontId="9" fillId="0" borderId="6"/>
    <xf numFmtId="10" fontId="9" fillId="0" borderId="6"/>
    <xf numFmtId="0" fontId="6" fillId="0" borderId="0"/>
    <xf numFmtId="9" fontId="51" fillId="0" borderId="0" applyFont="0" applyFill="0" applyBorder="0" applyAlignment="0" applyProtection="0"/>
    <xf numFmtId="167" fontId="46" fillId="0" borderId="0">
      <alignment horizontal="left" wrapText="1"/>
    </xf>
    <xf numFmtId="0" fontId="6" fillId="0" borderId="0"/>
    <xf numFmtId="0" fontId="6" fillId="0" borderId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5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6" fillId="0" borderId="0"/>
    <xf numFmtId="9" fontId="5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9" fillId="0" borderId="6"/>
    <xf numFmtId="0" fontId="6" fillId="0" borderId="0"/>
    <xf numFmtId="9" fontId="9" fillId="0" borderId="0" applyFont="0" applyFill="0" applyBorder="0" applyAlignment="0" applyProtection="0"/>
    <xf numFmtId="10" fontId="9" fillId="0" borderId="6"/>
    <xf numFmtId="0" fontId="6" fillId="0" borderId="0"/>
    <xf numFmtId="9" fontId="9" fillId="0" borderId="0" applyFont="0" applyFill="0" applyBorder="0" applyAlignment="0" applyProtection="0"/>
    <xf numFmtId="10" fontId="9" fillId="0" borderId="6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9" fillId="0" borderId="0"/>
    <xf numFmtId="9" fontId="46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0" fontId="9" fillId="0" borderId="6"/>
    <xf numFmtId="0" fontId="6" fillId="0" borderId="0"/>
    <xf numFmtId="10" fontId="9" fillId="0" borderId="6"/>
    <xf numFmtId="0" fontId="6" fillId="0" borderId="0"/>
    <xf numFmtId="10" fontId="9" fillId="0" borderId="6"/>
    <xf numFmtId="0" fontId="6" fillId="0" borderId="0"/>
    <xf numFmtId="10" fontId="9" fillId="0" borderId="6"/>
    <xf numFmtId="0" fontId="6" fillId="0" borderId="0"/>
    <xf numFmtId="10" fontId="9" fillId="0" borderId="6"/>
    <xf numFmtId="0" fontId="6" fillId="0" borderId="0"/>
    <xf numFmtId="10" fontId="9" fillId="0" borderId="6"/>
    <xf numFmtId="0" fontId="6" fillId="0" borderId="0"/>
    <xf numFmtId="10" fontId="9" fillId="0" borderId="6"/>
    <xf numFmtId="0" fontId="6" fillId="0" borderId="0"/>
    <xf numFmtId="10" fontId="9" fillId="0" borderId="6"/>
    <xf numFmtId="0" fontId="6" fillId="0" borderId="0"/>
    <xf numFmtId="10" fontId="9" fillId="0" borderId="6"/>
    <xf numFmtId="10" fontId="9" fillId="0" borderId="6"/>
    <xf numFmtId="41" fontId="9" fillId="94" borderId="6"/>
    <xf numFmtId="41" fontId="9" fillId="94" borderId="6"/>
    <xf numFmtId="41" fontId="9" fillId="94" borderId="6"/>
    <xf numFmtId="0" fontId="6" fillId="0" borderId="0"/>
    <xf numFmtId="0" fontId="9" fillId="0" borderId="0"/>
    <xf numFmtId="0" fontId="6" fillId="0" borderId="0"/>
    <xf numFmtId="0" fontId="9" fillId="0" borderId="0"/>
    <xf numFmtId="41" fontId="9" fillId="94" borderId="6"/>
    <xf numFmtId="0" fontId="6" fillId="0" borderId="0"/>
    <xf numFmtId="0" fontId="9" fillId="0" borderId="0"/>
    <xf numFmtId="0" fontId="6" fillId="0" borderId="0"/>
    <xf numFmtId="41" fontId="9" fillId="94" borderId="6"/>
    <xf numFmtId="0" fontId="6" fillId="0" borderId="0"/>
    <xf numFmtId="0" fontId="6" fillId="0" borderId="0"/>
    <xf numFmtId="0" fontId="9" fillId="0" borderId="0"/>
    <xf numFmtId="41" fontId="9" fillId="94" borderId="6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41" fontId="9" fillId="94" borderId="6"/>
    <xf numFmtId="0" fontId="6" fillId="0" borderId="0"/>
    <xf numFmtId="41" fontId="9" fillId="94" borderId="6"/>
    <xf numFmtId="0" fontId="6" fillId="0" borderId="0"/>
    <xf numFmtId="0" fontId="9" fillId="0" borderId="0"/>
    <xf numFmtId="0" fontId="6" fillId="0" borderId="0"/>
    <xf numFmtId="0" fontId="9" fillId="0" borderId="0"/>
    <xf numFmtId="41" fontId="9" fillId="94" borderId="6"/>
    <xf numFmtId="0" fontId="6" fillId="0" borderId="0"/>
    <xf numFmtId="0" fontId="9" fillId="0" borderId="0"/>
    <xf numFmtId="0" fontId="6" fillId="0" borderId="0"/>
    <xf numFmtId="41" fontId="9" fillId="94" borderId="6"/>
    <xf numFmtId="0" fontId="51" fillId="0" borderId="0"/>
    <xf numFmtId="41" fontId="9" fillId="94" borderId="6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41" fontId="9" fillId="94" borderId="6"/>
    <xf numFmtId="0" fontId="6" fillId="0" borderId="0"/>
    <xf numFmtId="0" fontId="9" fillId="0" borderId="0"/>
    <xf numFmtId="0" fontId="6" fillId="0" borderId="0"/>
    <xf numFmtId="167" fontId="46" fillId="0" borderId="0">
      <alignment horizontal="left" wrapText="1"/>
    </xf>
    <xf numFmtId="224" fontId="166" fillId="2" borderId="0" applyBorder="0" applyAlignment="0">
      <protection hidden="1"/>
    </xf>
    <xf numFmtId="1" fontId="166" fillId="2" borderId="0">
      <alignment horizontal="center"/>
    </xf>
    <xf numFmtId="0" fontId="81" fillId="0" borderId="0" applyNumberFormat="0" applyFont="0" applyFill="0" applyBorder="0" applyAlignment="0" applyProtection="0">
      <alignment horizontal="left"/>
    </xf>
    <xf numFmtId="0" fontId="81" fillId="0" borderId="0" applyNumberFormat="0" applyFont="0" applyFill="0" applyBorder="0" applyAlignment="0" applyProtection="0">
      <alignment horizontal="left"/>
    </xf>
    <xf numFmtId="167" fontId="46" fillId="0" borderId="0">
      <alignment horizontal="left" wrapText="1"/>
    </xf>
    <xf numFmtId="0" fontId="81" fillId="0" borderId="0" applyNumberFormat="0" applyFont="0" applyFill="0" applyBorder="0" applyAlignment="0" applyProtection="0">
      <alignment horizontal="left"/>
    </xf>
    <xf numFmtId="0" fontId="81" fillId="0" borderId="0" applyNumberFormat="0" applyFont="0" applyFill="0" applyBorder="0" applyAlignment="0" applyProtection="0">
      <alignment horizontal="left"/>
    </xf>
    <xf numFmtId="0" fontId="81" fillId="0" borderId="0" applyNumberFormat="0" applyFont="0" applyFill="0" applyBorder="0" applyAlignment="0" applyProtection="0">
      <alignment horizontal="left"/>
    </xf>
    <xf numFmtId="0" fontId="81" fillId="0" borderId="0" applyNumberFormat="0" applyFont="0" applyFill="0" applyBorder="0" applyAlignment="0" applyProtection="0">
      <alignment horizontal="left"/>
    </xf>
    <xf numFmtId="167" fontId="46" fillId="0" borderId="0">
      <alignment horizontal="left" wrapText="1"/>
    </xf>
    <xf numFmtId="0" fontId="81" fillId="0" borderId="0" applyNumberFormat="0" applyFont="0" applyFill="0" applyBorder="0" applyAlignment="0" applyProtection="0">
      <alignment horizontal="left"/>
    </xf>
    <xf numFmtId="0" fontId="9" fillId="0" borderId="0"/>
    <xf numFmtId="0" fontId="81" fillId="0" borderId="0" applyNumberFormat="0" applyFont="0" applyFill="0" applyBorder="0" applyAlignment="0" applyProtection="0">
      <alignment horizontal="left"/>
    </xf>
    <xf numFmtId="0" fontId="6" fillId="0" borderId="0"/>
    <xf numFmtId="0" fontId="81" fillId="0" borderId="0" applyNumberFormat="0" applyFont="0" applyFill="0" applyBorder="0" applyAlignment="0" applyProtection="0">
      <alignment horizontal="left"/>
    </xf>
    <xf numFmtId="15" fontId="81" fillId="0" borderId="0" applyFont="0" applyFill="0" applyBorder="0" applyAlignment="0" applyProtection="0"/>
    <xf numFmtId="15" fontId="81" fillId="0" borderId="0" applyFont="0" applyFill="0" applyBorder="0" applyAlignment="0" applyProtection="0"/>
    <xf numFmtId="167" fontId="46" fillId="0" borderId="0">
      <alignment horizontal="left" wrapText="1"/>
    </xf>
    <xf numFmtId="15" fontId="81" fillId="0" borderId="0" applyFont="0" applyFill="0" applyBorder="0" applyAlignment="0" applyProtection="0"/>
    <xf numFmtId="15" fontId="81" fillId="0" borderId="0" applyFont="0" applyFill="0" applyBorder="0" applyAlignment="0" applyProtection="0"/>
    <xf numFmtId="15" fontId="81" fillId="0" borderId="0" applyFont="0" applyFill="0" applyBorder="0" applyAlignment="0" applyProtection="0"/>
    <xf numFmtId="15" fontId="81" fillId="0" borderId="0" applyFont="0" applyFill="0" applyBorder="0" applyAlignment="0" applyProtection="0"/>
    <xf numFmtId="167" fontId="46" fillId="0" borderId="0">
      <alignment horizontal="left" wrapText="1"/>
    </xf>
    <xf numFmtId="15" fontId="81" fillId="0" borderId="0" applyFont="0" applyFill="0" applyBorder="0" applyAlignment="0" applyProtection="0"/>
    <xf numFmtId="0" fontId="9" fillId="0" borderId="0"/>
    <xf numFmtId="15" fontId="81" fillId="0" borderId="0" applyFont="0" applyFill="0" applyBorder="0" applyAlignment="0" applyProtection="0"/>
    <xf numFmtId="0" fontId="6" fillId="0" borderId="0"/>
    <xf numFmtId="15" fontId="81" fillId="0" borderId="0" applyFont="0" applyFill="0" applyBorder="0" applyAlignment="0" applyProtection="0"/>
    <xf numFmtId="4" fontId="81" fillId="0" borderId="0" applyFont="0" applyFill="0" applyBorder="0" applyAlignment="0" applyProtection="0"/>
    <xf numFmtId="4" fontId="81" fillId="0" borderId="0" applyFont="0" applyFill="0" applyBorder="0" applyAlignment="0" applyProtection="0"/>
    <xf numFmtId="167" fontId="46" fillId="0" borderId="0">
      <alignment horizontal="left" wrapText="1"/>
    </xf>
    <xf numFmtId="4" fontId="81" fillId="0" borderId="0" applyFont="0" applyFill="0" applyBorder="0" applyAlignment="0" applyProtection="0"/>
    <xf numFmtId="4" fontId="81" fillId="0" borderId="0" applyFont="0" applyFill="0" applyBorder="0" applyAlignment="0" applyProtection="0"/>
    <xf numFmtId="4" fontId="81" fillId="0" borderId="0" applyFont="0" applyFill="0" applyBorder="0" applyAlignment="0" applyProtection="0"/>
    <xf numFmtId="4" fontId="81" fillId="0" borderId="0" applyFont="0" applyFill="0" applyBorder="0" applyAlignment="0" applyProtection="0"/>
    <xf numFmtId="167" fontId="46" fillId="0" borderId="0">
      <alignment horizontal="left" wrapText="1"/>
    </xf>
    <xf numFmtId="4" fontId="81" fillId="0" borderId="0" applyFont="0" applyFill="0" applyBorder="0" applyAlignment="0" applyProtection="0"/>
    <xf numFmtId="0" fontId="9" fillId="0" borderId="0"/>
    <xf numFmtId="4" fontId="81" fillId="0" borderId="0" applyFont="0" applyFill="0" applyBorder="0" applyAlignment="0" applyProtection="0"/>
    <xf numFmtId="0" fontId="6" fillId="0" borderId="0"/>
    <xf numFmtId="4" fontId="81" fillId="0" borderId="0" applyFont="0" applyFill="0" applyBorder="0" applyAlignment="0" applyProtection="0"/>
    <xf numFmtId="0" fontId="167" fillId="0" borderId="17">
      <alignment horizontal="center"/>
    </xf>
    <xf numFmtId="0" fontId="167" fillId="0" borderId="17">
      <alignment horizontal="center"/>
    </xf>
    <xf numFmtId="167" fontId="46" fillId="0" borderId="0">
      <alignment horizontal="left" wrapText="1"/>
    </xf>
    <xf numFmtId="0" fontId="167" fillId="0" borderId="17">
      <alignment horizontal="center"/>
    </xf>
    <xf numFmtId="0" fontId="167" fillId="0" borderId="17">
      <alignment horizontal="center"/>
    </xf>
    <xf numFmtId="0" fontId="167" fillId="0" borderId="17">
      <alignment horizontal="center"/>
    </xf>
    <xf numFmtId="0" fontId="167" fillId="0" borderId="17">
      <alignment horizontal="center"/>
    </xf>
    <xf numFmtId="0" fontId="167" fillId="0" borderId="17">
      <alignment horizontal="center"/>
    </xf>
    <xf numFmtId="167" fontId="46" fillId="0" borderId="0">
      <alignment horizontal="left" wrapText="1"/>
    </xf>
    <xf numFmtId="0" fontId="167" fillId="0" borderId="17">
      <alignment horizontal="center"/>
    </xf>
    <xf numFmtId="0" fontId="9" fillId="0" borderId="0"/>
    <xf numFmtId="0" fontId="167" fillId="0" borderId="17">
      <alignment horizontal="center"/>
    </xf>
    <xf numFmtId="0" fontId="6" fillId="0" borderId="0"/>
    <xf numFmtId="0" fontId="167" fillId="0" borderId="17">
      <alignment horizontal="center"/>
    </xf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167" fontId="46" fillId="0" borderId="0">
      <alignment horizontal="left" wrapText="1"/>
    </xf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3" fontId="81" fillId="0" borderId="0" applyFont="0" applyFill="0" applyBorder="0" applyAlignment="0" applyProtection="0"/>
    <xf numFmtId="167" fontId="46" fillId="0" borderId="0">
      <alignment horizontal="left" wrapText="1"/>
    </xf>
    <xf numFmtId="3" fontId="81" fillId="0" borderId="0" applyFont="0" applyFill="0" applyBorder="0" applyAlignment="0" applyProtection="0"/>
    <xf numFmtId="0" fontId="9" fillId="0" borderId="0"/>
    <xf numFmtId="3" fontId="81" fillId="0" borderId="0" applyFont="0" applyFill="0" applyBorder="0" applyAlignment="0" applyProtection="0"/>
    <xf numFmtId="0" fontId="6" fillId="0" borderId="0"/>
    <xf numFmtId="3" fontId="81" fillId="0" borderId="0" applyFont="0" applyFill="0" applyBorder="0" applyAlignment="0" applyProtection="0"/>
    <xf numFmtId="0" fontId="81" fillId="95" borderId="0" applyNumberFormat="0" applyFont="0" applyBorder="0" applyAlignment="0" applyProtection="0"/>
    <xf numFmtId="0" fontId="81" fillId="95" borderId="0" applyNumberFormat="0" applyFont="0" applyBorder="0" applyAlignment="0" applyProtection="0"/>
    <xf numFmtId="167" fontId="46" fillId="0" borderId="0">
      <alignment horizontal="left" wrapText="1"/>
    </xf>
    <xf numFmtId="0" fontId="81" fillId="95" borderId="0" applyNumberFormat="0" applyFont="0" applyBorder="0" applyAlignment="0" applyProtection="0"/>
    <xf numFmtId="0" fontId="81" fillId="95" borderId="0" applyNumberFormat="0" applyFont="0" applyBorder="0" applyAlignment="0" applyProtection="0"/>
    <xf numFmtId="0" fontId="81" fillId="95" borderId="0" applyNumberFormat="0" applyFont="0" applyBorder="0" applyAlignment="0" applyProtection="0"/>
    <xf numFmtId="0" fontId="81" fillId="95" borderId="0" applyNumberFormat="0" applyFont="0" applyBorder="0" applyAlignment="0" applyProtection="0"/>
    <xf numFmtId="167" fontId="46" fillId="0" borderId="0">
      <alignment horizontal="left" wrapText="1"/>
    </xf>
    <xf numFmtId="0" fontId="81" fillId="95" borderId="0" applyNumberFormat="0" applyFont="0" applyBorder="0" applyAlignment="0" applyProtection="0"/>
    <xf numFmtId="0" fontId="9" fillId="0" borderId="0"/>
    <xf numFmtId="0" fontId="81" fillId="95" borderId="0" applyNumberFormat="0" applyFont="0" applyBorder="0" applyAlignment="0" applyProtection="0"/>
    <xf numFmtId="0" fontId="6" fillId="0" borderId="0"/>
    <xf numFmtId="0" fontId="81" fillId="95" borderId="0" applyNumberFormat="0" applyFont="0" applyBorder="0" applyAlignment="0" applyProtection="0"/>
    <xf numFmtId="0" fontId="89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8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0" fillId="0" borderId="0"/>
    <xf numFmtId="0" fontId="6" fillId="0" borderId="0"/>
    <xf numFmtId="0" fontId="90" fillId="0" borderId="0"/>
    <xf numFmtId="0" fontId="90" fillId="0" borderId="0"/>
    <xf numFmtId="3" fontId="168" fillId="0" borderId="0" applyFill="0" applyBorder="0" applyAlignment="0" applyProtection="0"/>
    <xf numFmtId="0" fontId="169" fillId="0" borderId="0"/>
    <xf numFmtId="0" fontId="170" fillId="0" borderId="0"/>
    <xf numFmtId="0" fontId="170" fillId="0" borderId="0"/>
    <xf numFmtId="0" fontId="169" fillId="0" borderId="0"/>
    <xf numFmtId="0" fontId="170" fillId="0" borderId="0"/>
    <xf numFmtId="0" fontId="16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70" fillId="0" borderId="0"/>
    <xf numFmtId="0" fontId="6" fillId="0" borderId="0"/>
    <xf numFmtId="0" fontId="170" fillId="0" borderId="0"/>
    <xf numFmtId="0" fontId="170" fillId="0" borderId="0"/>
    <xf numFmtId="3" fontId="168" fillId="0" borderId="0" applyFill="0" applyBorder="0" applyAlignment="0" applyProtection="0"/>
    <xf numFmtId="0" fontId="9" fillId="0" borderId="0"/>
    <xf numFmtId="0" fontId="6" fillId="0" borderId="0"/>
    <xf numFmtId="0" fontId="6" fillId="0" borderId="0"/>
    <xf numFmtId="3" fontId="168" fillId="0" borderId="0" applyFill="0" applyBorder="0" applyAlignment="0" applyProtection="0"/>
    <xf numFmtId="0" fontId="9" fillId="0" borderId="0"/>
    <xf numFmtId="0" fontId="6" fillId="0" borderId="0"/>
    <xf numFmtId="0" fontId="6" fillId="0" borderId="0"/>
    <xf numFmtId="3" fontId="168" fillId="0" borderId="0" applyFill="0" applyBorder="0" applyAlignment="0" applyProtection="0"/>
    <xf numFmtId="0" fontId="9" fillId="0" borderId="0"/>
    <xf numFmtId="0" fontId="6" fillId="0" borderId="0"/>
    <xf numFmtId="0" fontId="6" fillId="0" borderId="0"/>
    <xf numFmtId="3" fontId="168" fillId="0" borderId="0" applyFill="0" applyBorder="0" applyAlignment="0" applyProtection="0"/>
    <xf numFmtId="0" fontId="9" fillId="0" borderId="0"/>
    <xf numFmtId="0" fontId="6" fillId="0" borderId="0"/>
    <xf numFmtId="0" fontId="6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167" fontId="46" fillId="0" borderId="0">
      <alignment horizontal="left" wrapText="1"/>
    </xf>
    <xf numFmtId="167" fontId="46" fillId="0" borderId="0">
      <alignment horizontal="left" wrapText="1"/>
    </xf>
    <xf numFmtId="3" fontId="168" fillId="0" borderId="0" applyFill="0" applyBorder="0" applyAlignment="0" applyProtection="0"/>
    <xf numFmtId="0" fontId="6" fillId="0" borderId="0"/>
    <xf numFmtId="0" fontId="9" fillId="0" borderId="0"/>
    <xf numFmtId="3" fontId="168" fillId="0" borderId="0" applyFill="0" applyBorder="0" applyAlignment="0" applyProtection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3" fontId="168" fillId="0" borderId="0" applyFill="0" applyBorder="0" applyAlignment="0" applyProtection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51" fillId="0" borderId="0"/>
    <xf numFmtId="3" fontId="168" fillId="0" borderId="0" applyFill="0" applyBorder="0" applyAlignment="0" applyProtection="0"/>
    <xf numFmtId="0" fontId="6" fillId="0" borderId="0"/>
    <xf numFmtId="0" fontId="6" fillId="0" borderId="0"/>
    <xf numFmtId="3" fontId="168" fillId="0" borderId="0" applyFill="0" applyBorder="0" applyAlignment="0" applyProtection="0"/>
    <xf numFmtId="0" fontId="51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51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51" fillId="0" borderId="0"/>
    <xf numFmtId="3" fontId="168" fillId="0" borderId="0" applyFill="0" applyBorder="0" applyAlignment="0" applyProtection="0"/>
    <xf numFmtId="0" fontId="6" fillId="0" borderId="0"/>
    <xf numFmtId="3" fontId="168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9" fillId="0" borderId="0"/>
    <xf numFmtId="3" fontId="168" fillId="0" borderId="0" applyFill="0" applyBorder="0" applyAlignment="0" applyProtection="0"/>
    <xf numFmtId="0" fontId="9" fillId="0" borderId="0"/>
    <xf numFmtId="0" fontId="6" fillId="0" borderId="0"/>
    <xf numFmtId="0" fontId="6" fillId="0" borderId="0"/>
    <xf numFmtId="3" fontId="168" fillId="0" borderId="0" applyFill="0" applyBorder="0" applyAlignment="0" applyProtection="0"/>
    <xf numFmtId="0" fontId="9" fillId="0" borderId="0"/>
    <xf numFmtId="0" fontId="6" fillId="0" borderId="0"/>
    <xf numFmtId="0" fontId="6" fillId="0" borderId="0"/>
    <xf numFmtId="3" fontId="168" fillId="0" borderId="0" applyFill="0" applyBorder="0" applyAlignment="0" applyProtection="0"/>
    <xf numFmtId="42" fontId="9" fillId="35" borderId="0"/>
    <xf numFmtId="0" fontId="88" fillId="93" borderId="0"/>
    <xf numFmtId="0" fontId="88" fillId="93" borderId="0"/>
    <xf numFmtId="0" fontId="171" fillId="93" borderId="59"/>
    <xf numFmtId="0" fontId="171" fillId="93" borderId="59"/>
    <xf numFmtId="0" fontId="172" fillId="96" borderId="69"/>
    <xf numFmtId="0" fontId="9" fillId="0" borderId="0"/>
    <xf numFmtId="0" fontId="9" fillId="0" borderId="0"/>
    <xf numFmtId="0" fontId="9" fillId="0" borderId="0"/>
    <xf numFmtId="0" fontId="9" fillId="0" borderId="0"/>
    <xf numFmtId="0" fontId="172" fillId="96" borderId="69"/>
    <xf numFmtId="0" fontId="172" fillId="96" borderId="69"/>
    <xf numFmtId="0" fontId="173" fillId="93" borderId="70"/>
    <xf numFmtId="0" fontId="9" fillId="0" borderId="0"/>
    <xf numFmtId="0" fontId="9" fillId="0" borderId="0"/>
    <xf numFmtId="0" fontId="9" fillId="0" borderId="0"/>
    <xf numFmtId="0" fontId="9" fillId="0" borderId="0"/>
    <xf numFmtId="0" fontId="173" fillId="93" borderId="70"/>
    <xf numFmtId="0" fontId="173" fillId="93" borderId="70"/>
    <xf numFmtId="42" fontId="9" fillId="35" borderId="0"/>
    <xf numFmtId="42" fontId="9" fillId="35" borderId="0"/>
    <xf numFmtId="0" fontId="6" fillId="0" borderId="0"/>
    <xf numFmtId="0" fontId="9" fillId="0" borderId="0"/>
    <xf numFmtId="0" fontId="6" fillId="0" borderId="0"/>
    <xf numFmtId="0" fontId="9" fillId="0" borderId="0"/>
    <xf numFmtId="42" fontId="9" fillId="35" borderId="0"/>
    <xf numFmtId="0" fontId="6" fillId="0" borderId="0"/>
    <xf numFmtId="0" fontId="9" fillId="0" borderId="0"/>
    <xf numFmtId="0" fontId="6" fillId="0" borderId="0"/>
    <xf numFmtId="42" fontId="9" fillId="35" borderId="0"/>
    <xf numFmtId="0" fontId="6" fillId="0" borderId="0"/>
    <xf numFmtId="0" fontId="6" fillId="0" borderId="0"/>
    <xf numFmtId="0" fontId="9" fillId="0" borderId="0"/>
    <xf numFmtId="42" fontId="9" fillId="35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42" fontId="9" fillId="35" borderId="0"/>
    <xf numFmtId="0" fontId="6" fillId="0" borderId="0"/>
    <xf numFmtId="42" fontId="9" fillId="35" borderId="0"/>
    <xf numFmtId="0" fontId="6" fillId="0" borderId="0"/>
    <xf numFmtId="0" fontId="9" fillId="0" borderId="0"/>
    <xf numFmtId="0" fontId="6" fillId="0" borderId="0"/>
    <xf numFmtId="0" fontId="9" fillId="0" borderId="0"/>
    <xf numFmtId="42" fontId="9" fillId="35" borderId="0"/>
    <xf numFmtId="0" fontId="6" fillId="0" borderId="0"/>
    <xf numFmtId="0" fontId="9" fillId="0" borderId="0"/>
    <xf numFmtId="0" fontId="6" fillId="0" borderId="0"/>
    <xf numFmtId="167" fontId="46" fillId="0" borderId="0">
      <alignment horizontal="left" wrapText="1"/>
    </xf>
    <xf numFmtId="0" fontId="51" fillId="0" borderId="0"/>
    <xf numFmtId="42" fontId="9" fillId="35" borderId="0"/>
    <xf numFmtId="42" fontId="9" fillId="35" borderId="0"/>
    <xf numFmtId="42" fontId="9" fillId="35" borderId="0"/>
    <xf numFmtId="0" fontId="6" fillId="0" borderId="0"/>
    <xf numFmtId="0" fontId="6" fillId="0" borderId="0"/>
    <xf numFmtId="0" fontId="6" fillId="0" borderId="0"/>
    <xf numFmtId="0" fontId="9" fillId="0" borderId="0"/>
    <xf numFmtId="42" fontId="9" fillId="35" borderId="0"/>
    <xf numFmtId="0" fontId="6" fillId="0" borderId="0"/>
    <xf numFmtId="42" fontId="9" fillId="35" borderId="0"/>
    <xf numFmtId="0" fontId="6" fillId="0" borderId="0"/>
    <xf numFmtId="42" fontId="9" fillId="35" borderId="18">
      <alignment vertical="center"/>
    </xf>
    <xf numFmtId="42" fontId="9" fillId="35" borderId="18">
      <alignment vertical="center"/>
    </xf>
    <xf numFmtId="42" fontId="9" fillId="35" borderId="18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42" fontId="9" fillId="35" borderId="18">
      <alignment vertical="center"/>
    </xf>
    <xf numFmtId="42" fontId="9" fillId="35" borderId="18">
      <alignment vertical="center"/>
    </xf>
    <xf numFmtId="42" fontId="9" fillId="35" borderId="18">
      <alignment vertical="center"/>
    </xf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42" fontId="9" fillId="35" borderId="18">
      <alignment vertical="center"/>
    </xf>
    <xf numFmtId="0" fontId="6" fillId="0" borderId="0"/>
    <xf numFmtId="42" fontId="9" fillId="35" borderId="18">
      <alignment vertical="center"/>
    </xf>
    <xf numFmtId="42" fontId="9" fillId="35" borderId="18">
      <alignment vertical="center"/>
    </xf>
    <xf numFmtId="42" fontId="9" fillId="35" borderId="18">
      <alignment vertical="center"/>
    </xf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42" fontId="9" fillId="35" borderId="18">
      <alignment vertical="center"/>
    </xf>
    <xf numFmtId="42" fontId="9" fillId="35" borderId="18">
      <alignment vertical="center"/>
    </xf>
    <xf numFmtId="167" fontId="46" fillId="0" borderId="0">
      <alignment horizontal="left" wrapText="1"/>
    </xf>
    <xf numFmtId="0" fontId="9" fillId="0" borderId="0"/>
    <xf numFmtId="42" fontId="9" fillId="35" borderId="18">
      <alignment vertical="center"/>
    </xf>
    <xf numFmtId="0" fontId="9" fillId="0" borderId="0"/>
    <xf numFmtId="0" fontId="9" fillId="0" borderId="0"/>
    <xf numFmtId="0" fontId="9" fillId="0" borderId="0"/>
    <xf numFmtId="42" fontId="9" fillId="35" borderId="18">
      <alignment vertical="center"/>
    </xf>
    <xf numFmtId="42" fontId="9" fillId="35" borderId="18">
      <alignment vertical="center"/>
    </xf>
    <xf numFmtId="42" fontId="9" fillId="35" borderId="18">
      <alignment vertical="center"/>
    </xf>
    <xf numFmtId="0" fontId="6" fillId="0" borderId="0"/>
    <xf numFmtId="0" fontId="6" fillId="0" borderId="0"/>
    <xf numFmtId="0" fontId="6" fillId="0" borderId="0"/>
    <xf numFmtId="0" fontId="9" fillId="0" borderId="0"/>
    <xf numFmtId="42" fontId="9" fillId="35" borderId="18">
      <alignment vertical="center"/>
    </xf>
    <xf numFmtId="0" fontId="6" fillId="0" borderId="0"/>
    <xf numFmtId="0" fontId="9" fillId="0" borderId="0"/>
    <xf numFmtId="0" fontId="6" fillId="0" borderId="0"/>
    <xf numFmtId="167" fontId="46" fillId="0" borderId="0">
      <alignment horizontal="left" wrapText="1"/>
    </xf>
    <xf numFmtId="0" fontId="8" fillId="35" borderId="21" applyNumberFormat="0">
      <alignment horizontal="center" vertical="center" wrapText="1"/>
    </xf>
    <xf numFmtId="0" fontId="8" fillId="35" borderId="21" applyNumberFormat="0">
      <alignment horizontal="center" vertical="center" wrapText="1"/>
    </xf>
    <xf numFmtId="0" fontId="8" fillId="35" borderId="21" applyNumberFormat="0">
      <alignment horizontal="center" vertical="center" wrapText="1"/>
    </xf>
    <xf numFmtId="0" fontId="8" fillId="35" borderId="21" applyNumberFormat="0">
      <alignment horizontal="center" vertical="center" wrapText="1"/>
    </xf>
    <xf numFmtId="0" fontId="6" fillId="0" borderId="0"/>
    <xf numFmtId="0" fontId="6" fillId="0" borderId="0"/>
    <xf numFmtId="0" fontId="8" fillId="35" borderId="21" applyNumberFormat="0">
      <alignment horizontal="center" vertical="center" wrapText="1"/>
    </xf>
    <xf numFmtId="0" fontId="6" fillId="0" borderId="0"/>
    <xf numFmtId="0" fontId="8" fillId="35" borderId="21" applyNumberFormat="0">
      <alignment horizontal="center" vertical="center" wrapText="1"/>
    </xf>
    <xf numFmtId="0" fontId="6" fillId="0" borderId="0"/>
    <xf numFmtId="0" fontId="6" fillId="0" borderId="0"/>
    <xf numFmtId="0" fontId="6" fillId="0" borderId="0"/>
    <xf numFmtId="0" fontId="9" fillId="0" borderId="0"/>
    <xf numFmtId="0" fontId="8" fillId="35" borderId="21" applyNumberFormat="0">
      <alignment horizontal="center" vertical="center" wrapText="1"/>
    </xf>
    <xf numFmtId="0" fontId="6" fillId="0" borderId="0"/>
    <xf numFmtId="0" fontId="9" fillId="0" borderId="0"/>
    <xf numFmtId="0" fontId="6" fillId="0" borderId="0"/>
    <xf numFmtId="167" fontId="46" fillId="0" borderId="0">
      <alignment horizontal="left" wrapText="1"/>
    </xf>
    <xf numFmtId="10" fontId="9" fillId="35" borderId="0"/>
    <xf numFmtId="0" fontId="9" fillId="0" borderId="0"/>
    <xf numFmtId="0" fontId="6" fillId="0" borderId="0"/>
    <xf numFmtId="10" fontId="9" fillId="35" borderId="0"/>
    <xf numFmtId="0" fontId="6" fillId="0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0" fontId="6" fillId="0" borderId="0"/>
    <xf numFmtId="0" fontId="9" fillId="0" borderId="0"/>
    <xf numFmtId="10" fontId="9" fillId="35" borderId="0"/>
    <xf numFmtId="0" fontId="6" fillId="0" borderId="0"/>
    <xf numFmtId="10" fontId="9" fillId="35" borderId="0"/>
    <xf numFmtId="0" fontId="6" fillId="0" borderId="0"/>
    <xf numFmtId="10" fontId="9" fillId="35" borderId="0"/>
    <xf numFmtId="10" fontId="9" fillId="35" borderId="0"/>
    <xf numFmtId="0" fontId="6" fillId="0" borderId="0"/>
    <xf numFmtId="0" fontId="6" fillId="0" borderId="0"/>
    <xf numFmtId="0" fontId="9" fillId="0" borderId="0"/>
    <xf numFmtId="10" fontId="9" fillId="35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10" fontId="9" fillId="35" borderId="0"/>
    <xf numFmtId="0" fontId="6" fillId="0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10" fontId="9" fillId="35" borderId="0"/>
    <xf numFmtId="0" fontId="6" fillId="0" borderId="0"/>
    <xf numFmtId="10" fontId="9" fillId="35" borderId="0"/>
    <xf numFmtId="10" fontId="9" fillId="35" borderId="0"/>
    <xf numFmtId="0" fontId="6" fillId="0" borderId="0"/>
    <xf numFmtId="0" fontId="9" fillId="0" borderId="0"/>
    <xf numFmtId="0" fontId="6" fillId="0" borderId="0"/>
    <xf numFmtId="0" fontId="9" fillId="0" borderId="0"/>
    <xf numFmtId="10" fontId="9" fillId="35" borderId="0"/>
    <xf numFmtId="0" fontId="6" fillId="0" borderId="0"/>
    <xf numFmtId="0" fontId="9" fillId="0" borderId="0"/>
    <xf numFmtId="0" fontId="6" fillId="0" borderId="0"/>
    <xf numFmtId="10" fontId="9" fillId="35" borderId="0"/>
    <xf numFmtId="0" fontId="9" fillId="0" borderId="0"/>
    <xf numFmtId="0" fontId="6" fillId="0" borderId="0"/>
    <xf numFmtId="0" fontId="9" fillId="0" borderId="0"/>
    <xf numFmtId="10" fontId="9" fillId="35" borderId="0"/>
    <xf numFmtId="10" fontId="9" fillId="35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0" fontId="9" fillId="35" borderId="0"/>
    <xf numFmtId="10" fontId="9" fillId="35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0" fontId="9" fillId="35" borderId="0"/>
    <xf numFmtId="0" fontId="51" fillId="0" borderId="0"/>
    <xf numFmtId="10" fontId="9" fillId="35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0" fontId="9" fillId="35" borderId="0"/>
    <xf numFmtId="0" fontId="51" fillId="0" borderId="0"/>
    <xf numFmtId="10" fontId="9" fillId="35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10" fontId="9" fillId="35" borderId="0"/>
    <xf numFmtId="222" fontId="9" fillId="35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222" fontId="9" fillId="35" borderId="0"/>
    <xf numFmtId="0" fontId="6" fillId="0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0" fontId="6" fillId="0" borderId="0"/>
    <xf numFmtId="0" fontId="9" fillId="0" borderId="0"/>
    <xf numFmtId="222" fontId="9" fillId="35" borderId="0"/>
    <xf numFmtId="0" fontId="6" fillId="0" borderId="0"/>
    <xf numFmtId="222" fontId="9" fillId="35" borderId="0"/>
    <xf numFmtId="0" fontId="6" fillId="0" borderId="0"/>
    <xf numFmtId="222" fontId="9" fillId="35" borderId="0"/>
    <xf numFmtId="222" fontId="9" fillId="35" borderId="0"/>
    <xf numFmtId="0" fontId="6" fillId="0" borderId="0"/>
    <xf numFmtId="0" fontId="6" fillId="0" borderId="0"/>
    <xf numFmtId="0" fontId="9" fillId="0" borderId="0"/>
    <xf numFmtId="222" fontId="9" fillId="35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222" fontId="9" fillId="35" borderId="0"/>
    <xf numFmtId="0" fontId="6" fillId="0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222" fontId="9" fillId="35" borderId="0"/>
    <xf numFmtId="0" fontId="6" fillId="0" borderId="0"/>
    <xf numFmtId="222" fontId="9" fillId="35" borderId="0"/>
    <xf numFmtId="222" fontId="9" fillId="35" borderId="0"/>
    <xf numFmtId="0" fontId="6" fillId="0" borderId="0"/>
    <xf numFmtId="0" fontId="9" fillId="0" borderId="0"/>
    <xf numFmtId="0" fontId="6" fillId="0" borderId="0"/>
    <xf numFmtId="0" fontId="9" fillId="0" borderId="0"/>
    <xf numFmtId="222" fontId="9" fillId="35" borderId="0"/>
    <xf numFmtId="0" fontId="6" fillId="0" borderId="0"/>
    <xf numFmtId="0" fontId="9" fillId="0" borderId="0"/>
    <xf numFmtId="0" fontId="6" fillId="0" borderId="0"/>
    <xf numFmtId="222" fontId="9" fillId="35" borderId="0"/>
    <xf numFmtId="0" fontId="9" fillId="0" borderId="0"/>
    <xf numFmtId="0" fontId="6" fillId="0" borderId="0"/>
    <xf numFmtId="0" fontId="9" fillId="0" borderId="0"/>
    <xf numFmtId="222" fontId="9" fillId="35" borderId="0"/>
    <xf numFmtId="222" fontId="9" fillId="35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2" fontId="9" fillId="35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2" fontId="9" fillId="35" borderId="0"/>
    <xf numFmtId="222" fontId="9" fillId="35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2" fontId="9" fillId="35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2" fontId="9" fillId="35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2" fontId="9" fillId="35" borderId="0"/>
    <xf numFmtId="222" fontId="9" fillId="35" borderId="0"/>
    <xf numFmtId="0" fontId="51" fillId="0" borderId="0"/>
    <xf numFmtId="222" fontId="9" fillId="35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51" fillId="0" borderId="0"/>
    <xf numFmtId="222" fontId="9" fillId="35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222" fontId="9" fillId="35" borderId="0"/>
    <xf numFmtId="42" fontId="9" fillId="35" borderId="0"/>
    <xf numFmtId="166" fontId="66" fillId="0" borderId="0" applyBorder="0" applyAlignment="0"/>
    <xf numFmtId="166" fontId="66" fillId="0" borderId="0" applyBorder="0" applyAlignment="0"/>
    <xf numFmtId="0" fontId="51" fillId="0" borderId="0"/>
    <xf numFmtId="166" fontId="66" fillId="0" borderId="0" applyBorder="0" applyAlignment="0"/>
    <xf numFmtId="166" fontId="66" fillId="0" borderId="0" applyBorder="0" applyAlignment="0"/>
    <xf numFmtId="166" fontId="66" fillId="0" borderId="0" applyBorder="0" applyAlignment="0"/>
    <xf numFmtId="0" fontId="6" fillId="0" borderId="0"/>
    <xf numFmtId="0" fontId="9" fillId="0" borderId="0"/>
    <xf numFmtId="166" fontId="66" fillId="0" borderId="0" applyBorder="0" applyAlignment="0"/>
    <xf numFmtId="0" fontId="6" fillId="0" borderId="0"/>
    <xf numFmtId="42" fontId="9" fillId="35" borderId="71">
      <alignment horizontal="left"/>
    </xf>
    <xf numFmtId="42" fontId="9" fillId="35" borderId="71">
      <alignment horizontal="left"/>
    </xf>
    <xf numFmtId="42" fontId="9" fillId="35" borderId="71">
      <alignment horizontal="left"/>
    </xf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42" fontId="9" fillId="35" borderId="71">
      <alignment horizontal="left"/>
    </xf>
    <xf numFmtId="42" fontId="9" fillId="35" borderId="71">
      <alignment horizontal="left"/>
    </xf>
    <xf numFmtId="42" fontId="9" fillId="35" borderId="71">
      <alignment horizontal="left"/>
    </xf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42" fontId="9" fillId="35" borderId="71">
      <alignment horizontal="left"/>
    </xf>
    <xf numFmtId="42" fontId="9" fillId="35" borderId="71">
      <alignment horizontal="left"/>
    </xf>
    <xf numFmtId="42" fontId="9" fillId="35" borderId="71">
      <alignment horizontal="left"/>
    </xf>
    <xf numFmtId="42" fontId="9" fillId="35" borderId="71">
      <alignment horizontal="left"/>
    </xf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42" fontId="9" fillId="35" borderId="71">
      <alignment horizontal="left"/>
    </xf>
    <xf numFmtId="42" fontId="9" fillId="35" borderId="71">
      <alignment horizontal="left"/>
    </xf>
    <xf numFmtId="167" fontId="46" fillId="0" borderId="0">
      <alignment horizontal="left" wrapText="1"/>
    </xf>
    <xf numFmtId="0" fontId="9" fillId="0" borderId="0"/>
    <xf numFmtId="42" fontId="9" fillId="35" borderId="71">
      <alignment horizontal="left"/>
    </xf>
    <xf numFmtId="0" fontId="9" fillId="0" borderId="0"/>
    <xf numFmtId="0" fontId="9" fillId="0" borderId="0"/>
    <xf numFmtId="0" fontId="9" fillId="0" borderId="0"/>
    <xf numFmtId="42" fontId="9" fillId="35" borderId="71">
      <alignment horizontal="left"/>
    </xf>
    <xf numFmtId="42" fontId="9" fillId="35" borderId="71">
      <alignment horizontal="left"/>
    </xf>
    <xf numFmtId="42" fontId="9" fillId="35" borderId="71">
      <alignment horizontal="left"/>
    </xf>
    <xf numFmtId="0" fontId="6" fillId="0" borderId="0"/>
    <xf numFmtId="0" fontId="6" fillId="0" borderId="0"/>
    <xf numFmtId="0" fontId="6" fillId="0" borderId="0"/>
    <xf numFmtId="0" fontId="9" fillId="0" borderId="0"/>
    <xf numFmtId="42" fontId="9" fillId="35" borderId="71">
      <alignment horizontal="left"/>
    </xf>
    <xf numFmtId="0" fontId="6" fillId="0" borderId="0"/>
    <xf numFmtId="0" fontId="9" fillId="0" borderId="0"/>
    <xf numFmtId="0" fontId="6" fillId="0" borderId="0"/>
    <xf numFmtId="167" fontId="46" fillId="0" borderId="0">
      <alignment horizontal="left" wrapText="1"/>
    </xf>
    <xf numFmtId="222" fontId="174" fillId="35" borderId="71">
      <alignment horizontal="left"/>
    </xf>
    <xf numFmtId="167" fontId="46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222" fontId="174" fillId="35" borderId="71">
      <alignment horizontal="left"/>
    </xf>
    <xf numFmtId="222" fontId="174" fillId="35" borderId="71">
      <alignment horizontal="left"/>
    </xf>
    <xf numFmtId="222" fontId="174" fillId="35" borderId="71">
      <alignment horizontal="left"/>
    </xf>
    <xf numFmtId="0" fontId="51" fillId="0" borderId="0"/>
    <xf numFmtId="222" fontId="174" fillId="35" borderId="71">
      <alignment horizontal="left"/>
    </xf>
    <xf numFmtId="0" fontId="6" fillId="0" borderId="0"/>
    <xf numFmtId="0" fontId="6" fillId="0" borderId="0"/>
    <xf numFmtId="0" fontId="6" fillId="0" borderId="0"/>
    <xf numFmtId="0" fontId="9" fillId="0" borderId="0"/>
    <xf numFmtId="222" fontId="174" fillId="35" borderId="71">
      <alignment horizontal="left"/>
    </xf>
    <xf numFmtId="0" fontId="6" fillId="0" borderId="0"/>
    <xf numFmtId="166" fontId="66" fillId="0" borderId="0" applyBorder="0" applyAlignment="0"/>
    <xf numFmtId="14" fontId="46" fillId="0" borderId="0" applyNumberFormat="0" applyFill="0" applyBorder="0" applyAlignment="0" applyProtection="0">
      <alignment horizontal="left"/>
    </xf>
    <xf numFmtId="14" fontId="46" fillId="0" borderId="0" applyNumberFormat="0" applyFill="0" applyBorder="0" applyAlignment="0" applyProtection="0">
      <alignment horizontal="left"/>
    </xf>
    <xf numFmtId="0" fontId="51" fillId="0" borderId="0"/>
    <xf numFmtId="14" fontId="46" fillId="0" borderId="0" applyNumberFormat="0" applyFill="0" applyBorder="0" applyAlignment="0" applyProtection="0">
      <alignment horizontal="left"/>
    </xf>
    <xf numFmtId="0" fontId="6" fillId="0" borderId="0"/>
    <xf numFmtId="0" fontId="6" fillId="0" borderId="0"/>
    <xf numFmtId="0" fontId="6" fillId="0" borderId="0"/>
    <xf numFmtId="0" fontId="9" fillId="0" borderId="0"/>
    <xf numFmtId="14" fontId="46" fillId="0" borderId="0" applyNumberFormat="0" applyFill="0" applyBorder="0" applyAlignment="0" applyProtection="0">
      <alignment horizontal="left"/>
    </xf>
    <xf numFmtId="0" fontId="6" fillId="0" borderId="0"/>
    <xf numFmtId="225" fontId="9" fillId="0" borderId="0" applyFont="0" applyFill="0" applyAlignment="0">
      <alignment horizontal="right"/>
    </xf>
    <xf numFmtId="0" fontId="9" fillId="0" borderId="0"/>
    <xf numFmtId="0" fontId="6" fillId="0" borderId="0"/>
    <xf numFmtId="225" fontId="9" fillId="0" borderId="0" applyFont="0" applyFill="0" applyAlignment="0">
      <alignment horizontal="right"/>
    </xf>
    <xf numFmtId="0" fontId="6" fillId="0" borderId="0"/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0" fontId="6" fillId="0" borderId="0"/>
    <xf numFmtId="0" fontId="9" fillId="0" borderId="0"/>
    <xf numFmtId="225" fontId="9" fillId="0" borderId="0" applyFont="0" applyFill="0" applyAlignment="0">
      <alignment horizontal="right"/>
    </xf>
    <xf numFmtId="0" fontId="6" fillId="0" borderId="0"/>
    <xf numFmtId="225" fontId="9" fillId="0" borderId="0" applyFont="0" applyFill="0" applyAlignment="0">
      <alignment horizontal="right"/>
    </xf>
    <xf numFmtId="0" fontId="6" fillId="0" borderId="0"/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0" fontId="6" fillId="0" borderId="0"/>
    <xf numFmtId="0" fontId="6" fillId="0" borderId="0"/>
    <xf numFmtId="0" fontId="9" fillId="0" borderId="0"/>
    <xf numFmtId="225" fontId="9" fillId="0" borderId="0" applyFont="0" applyFill="0" applyAlignment="0">
      <alignment horizontal="right"/>
    </xf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225" fontId="9" fillId="0" borderId="0" applyFont="0" applyFill="0" applyAlignment="0">
      <alignment horizontal="right"/>
    </xf>
    <xf numFmtId="0" fontId="6" fillId="0" borderId="0"/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0" fontId="6" fillId="0" borderId="0"/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0" fontId="6" fillId="0" borderId="0"/>
    <xf numFmtId="0" fontId="9" fillId="0" borderId="0"/>
    <xf numFmtId="0" fontId="6" fillId="0" borderId="0"/>
    <xf numFmtId="0" fontId="9" fillId="0" borderId="0"/>
    <xf numFmtId="225" fontId="9" fillId="0" borderId="0" applyFont="0" applyFill="0" applyAlignment="0">
      <alignment horizontal="right"/>
    </xf>
    <xf numFmtId="0" fontId="6" fillId="0" borderId="0"/>
    <xf numFmtId="0" fontId="9" fillId="0" borderId="0"/>
    <xf numFmtId="0" fontId="6" fillId="0" borderId="0"/>
    <xf numFmtId="225" fontId="9" fillId="0" borderId="0" applyFont="0" applyFill="0" applyAlignment="0">
      <alignment horizontal="right"/>
    </xf>
    <xf numFmtId="0" fontId="9" fillId="0" borderId="0"/>
    <xf numFmtId="0" fontId="6" fillId="0" borderId="0"/>
    <xf numFmtId="0" fontId="9" fillId="0" borderId="0"/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5" fontId="9" fillId="0" borderId="0" applyFont="0" applyFill="0" applyAlignment="0">
      <alignment horizontal="right"/>
    </xf>
    <xf numFmtId="225" fontId="9" fillId="0" borderId="0" applyFont="0" applyFill="0" applyAlignment="0">
      <alignment horizontal="right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5" fontId="9" fillId="0" borderId="0" applyFont="0" applyFill="0" applyAlignment="0">
      <alignment horizontal="right"/>
    </xf>
    <xf numFmtId="0" fontId="51" fillId="0" borderId="0"/>
    <xf numFmtId="225" fontId="9" fillId="0" borderId="0" applyFont="0" applyFill="0" applyAlignment="0">
      <alignment horizontal="right"/>
    </xf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5" fontId="9" fillId="0" borderId="0" applyFont="0" applyFill="0" applyAlignment="0">
      <alignment horizontal="right"/>
    </xf>
    <xf numFmtId="0" fontId="51" fillId="0" borderId="0"/>
    <xf numFmtId="225" fontId="9" fillId="0" borderId="0" applyFont="0" applyFill="0" applyAlignment="0">
      <alignment horizontal="right"/>
    </xf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226" fontId="175" fillId="0" borderId="0"/>
    <xf numFmtId="4" fontId="176" fillId="90" borderId="67" applyNumberFormat="0" applyProtection="0">
      <alignment vertical="center"/>
    </xf>
    <xf numFmtId="167" fontId="46" fillId="0" borderId="0">
      <alignment horizontal="left" wrapText="1"/>
    </xf>
    <xf numFmtId="0" fontId="9" fillId="0" borderId="0"/>
    <xf numFmtId="4" fontId="176" fillId="90" borderId="67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4" fontId="176" fillId="90" borderId="67" applyNumberFormat="0" applyProtection="0">
      <alignment vertical="center"/>
    </xf>
    <xf numFmtId="4" fontId="176" fillId="90" borderId="67" applyNumberFormat="0" applyProtection="0">
      <alignment vertical="center"/>
    </xf>
    <xf numFmtId="4" fontId="176" fillId="90" borderId="67" applyNumberFormat="0" applyProtection="0">
      <alignment vertical="center"/>
    </xf>
    <xf numFmtId="0" fontId="6" fillId="0" borderId="0"/>
    <xf numFmtId="0" fontId="9" fillId="0" borderId="0"/>
    <xf numFmtId="0" fontId="6" fillId="0" borderId="0"/>
    <xf numFmtId="4" fontId="177" fillId="49" borderId="72" applyNumberFormat="0" applyProtection="0">
      <alignment vertical="center"/>
    </xf>
    <xf numFmtId="4" fontId="178" fillId="49" borderId="72" applyNumberFormat="0" applyProtection="0">
      <alignment vertical="center"/>
    </xf>
    <xf numFmtId="167" fontId="46" fillId="0" borderId="0">
      <alignment horizontal="left" wrapText="1"/>
    </xf>
    <xf numFmtId="0" fontId="9" fillId="0" borderId="0"/>
    <xf numFmtId="4" fontId="179" fillId="90" borderId="67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4" fontId="179" fillId="90" borderId="67" applyNumberFormat="0" applyProtection="0">
      <alignment vertical="center"/>
    </xf>
    <xf numFmtId="4" fontId="179" fillId="90" borderId="67" applyNumberFormat="0" applyProtection="0">
      <alignment vertical="center"/>
    </xf>
    <xf numFmtId="4" fontId="179" fillId="90" borderId="67" applyNumberFormat="0" applyProtection="0">
      <alignment vertical="center"/>
    </xf>
    <xf numFmtId="0" fontId="6" fillId="0" borderId="0"/>
    <xf numFmtId="0" fontId="9" fillId="0" borderId="0"/>
    <xf numFmtId="0" fontId="6" fillId="0" borderId="0"/>
    <xf numFmtId="4" fontId="178" fillId="49" borderId="72" applyNumberFormat="0" applyProtection="0">
      <alignment vertical="center"/>
    </xf>
    <xf numFmtId="4" fontId="176" fillId="90" borderId="67" applyNumberFormat="0" applyProtection="0">
      <alignment horizontal="left" vertical="center" indent="1"/>
    </xf>
    <xf numFmtId="167" fontId="46" fillId="0" borderId="0">
      <alignment horizontal="left" wrapText="1"/>
    </xf>
    <xf numFmtId="0" fontId="9" fillId="0" borderId="0"/>
    <xf numFmtId="4" fontId="176" fillId="90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76" fillId="90" borderId="67" applyNumberFormat="0" applyProtection="0">
      <alignment horizontal="left" vertical="center" indent="1"/>
    </xf>
    <xf numFmtId="4" fontId="176" fillId="90" borderId="67" applyNumberFormat="0" applyProtection="0">
      <alignment horizontal="left" vertical="center" indent="1"/>
    </xf>
    <xf numFmtId="4" fontId="176" fillId="90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4" fontId="177" fillId="49" borderId="72" applyNumberFormat="0" applyProtection="0">
      <alignment horizontal="left" vertical="center" indent="1"/>
    </xf>
    <xf numFmtId="0" fontId="177" fillId="49" borderId="72" applyNumberFormat="0" applyProtection="0">
      <alignment horizontal="left" vertical="top" indent="1"/>
    </xf>
    <xf numFmtId="167" fontId="46" fillId="0" borderId="0">
      <alignment horizontal="left" wrapText="1"/>
    </xf>
    <xf numFmtId="0" fontId="9" fillId="0" borderId="0"/>
    <xf numFmtId="4" fontId="176" fillId="90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76" fillId="90" borderId="67" applyNumberFormat="0" applyProtection="0">
      <alignment horizontal="left" vertical="center" indent="1"/>
    </xf>
    <xf numFmtId="4" fontId="176" fillId="90" borderId="67" applyNumberFormat="0" applyProtection="0">
      <alignment horizontal="left" vertical="center" indent="1"/>
    </xf>
    <xf numFmtId="4" fontId="176" fillId="90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177" fillId="49" borderId="72" applyNumberFormat="0" applyProtection="0">
      <alignment horizontal="left" vertical="top" indent="1"/>
    </xf>
    <xf numFmtId="0" fontId="9" fillId="97" borderId="67" applyNumberFormat="0" applyProtection="0">
      <alignment horizontal="left" vertical="center" indent="1"/>
    </xf>
    <xf numFmtId="4" fontId="177" fillId="98" borderId="0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9" borderId="0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4" fontId="176" fillId="39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0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0" borderId="67" applyNumberFormat="0" applyProtection="0">
      <alignment horizontal="right" vertical="center"/>
    </xf>
    <xf numFmtId="4" fontId="176" fillId="100" borderId="67" applyNumberFormat="0" applyProtection="0">
      <alignment horizontal="right" vertical="center"/>
    </xf>
    <xf numFmtId="4" fontId="176" fillId="100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39" borderId="72" applyNumberFormat="0" applyProtection="0">
      <alignment horizontal="right" vertical="center"/>
    </xf>
    <xf numFmtId="4" fontId="176" fillId="40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1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1" borderId="67" applyNumberFormat="0" applyProtection="0">
      <alignment horizontal="right" vertical="center"/>
    </xf>
    <xf numFmtId="4" fontId="176" fillId="101" borderId="67" applyNumberFormat="0" applyProtection="0">
      <alignment horizontal="right" vertical="center"/>
    </xf>
    <xf numFmtId="4" fontId="176" fillId="101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40" borderId="72" applyNumberFormat="0" applyProtection="0">
      <alignment horizontal="right" vertical="center"/>
    </xf>
    <xf numFmtId="4" fontId="176" fillId="67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2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2" borderId="67" applyNumberFormat="0" applyProtection="0">
      <alignment horizontal="right" vertical="center"/>
    </xf>
    <xf numFmtId="4" fontId="176" fillId="102" borderId="67" applyNumberFormat="0" applyProtection="0">
      <alignment horizontal="right" vertical="center"/>
    </xf>
    <xf numFmtId="4" fontId="176" fillId="102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67" borderId="72" applyNumberFormat="0" applyProtection="0">
      <alignment horizontal="right" vertical="center"/>
    </xf>
    <xf numFmtId="4" fontId="176" fillId="50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3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3" borderId="67" applyNumberFormat="0" applyProtection="0">
      <alignment horizontal="right" vertical="center"/>
    </xf>
    <xf numFmtId="4" fontId="176" fillId="103" borderId="67" applyNumberFormat="0" applyProtection="0">
      <alignment horizontal="right" vertical="center"/>
    </xf>
    <xf numFmtId="4" fontId="176" fillId="103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50" borderId="72" applyNumberFormat="0" applyProtection="0">
      <alignment horizontal="right" vertical="center"/>
    </xf>
    <xf numFmtId="4" fontId="176" fillId="58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4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4" borderId="67" applyNumberFormat="0" applyProtection="0">
      <alignment horizontal="right" vertical="center"/>
    </xf>
    <xf numFmtId="4" fontId="176" fillId="104" borderId="67" applyNumberFormat="0" applyProtection="0">
      <alignment horizontal="right" vertical="center"/>
    </xf>
    <xf numFmtId="4" fontId="176" fillId="104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58" borderId="72" applyNumberFormat="0" applyProtection="0">
      <alignment horizontal="right" vertical="center"/>
    </xf>
    <xf numFmtId="4" fontId="176" fillId="52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5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5" borderId="67" applyNumberFormat="0" applyProtection="0">
      <alignment horizontal="right" vertical="center"/>
    </xf>
    <xf numFmtId="4" fontId="176" fillId="105" borderId="67" applyNumberFormat="0" applyProtection="0">
      <alignment horizontal="right" vertical="center"/>
    </xf>
    <xf numFmtId="4" fontId="176" fillId="105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52" borderId="72" applyNumberFormat="0" applyProtection="0">
      <alignment horizontal="right" vertical="center"/>
    </xf>
    <xf numFmtId="4" fontId="176" fillId="72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6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6" borderId="67" applyNumberFormat="0" applyProtection="0">
      <alignment horizontal="right" vertical="center"/>
    </xf>
    <xf numFmtId="4" fontId="176" fillId="106" borderId="67" applyNumberFormat="0" applyProtection="0">
      <alignment horizontal="right" vertical="center"/>
    </xf>
    <xf numFmtId="4" fontId="176" fillId="106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72" borderId="72" applyNumberFormat="0" applyProtection="0">
      <alignment horizontal="right" vertical="center"/>
    </xf>
    <xf numFmtId="4" fontId="176" fillId="107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8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8" borderId="67" applyNumberFormat="0" applyProtection="0">
      <alignment horizontal="right" vertical="center"/>
    </xf>
    <xf numFmtId="4" fontId="176" fillId="108" borderId="67" applyNumberFormat="0" applyProtection="0">
      <alignment horizontal="right" vertical="center"/>
    </xf>
    <xf numFmtId="4" fontId="176" fillId="108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107" borderId="72" applyNumberFormat="0" applyProtection="0">
      <alignment horizontal="right" vertical="center"/>
    </xf>
    <xf numFmtId="4" fontId="176" fillId="48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109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109" borderId="67" applyNumberFormat="0" applyProtection="0">
      <alignment horizontal="right" vertical="center"/>
    </xf>
    <xf numFmtId="4" fontId="176" fillId="109" borderId="67" applyNumberFormat="0" applyProtection="0">
      <alignment horizontal="right" vertical="center"/>
    </xf>
    <xf numFmtId="4" fontId="176" fillId="109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6" fillId="48" borderId="72" applyNumberFormat="0" applyProtection="0">
      <alignment horizontal="right" vertical="center"/>
    </xf>
    <xf numFmtId="4" fontId="177" fillId="110" borderId="67" applyNumberFormat="0" applyProtection="0">
      <alignment horizontal="left" vertical="center" indent="1"/>
    </xf>
    <xf numFmtId="4" fontId="177" fillId="111" borderId="0" applyNumberFormat="0" applyProtection="0">
      <alignment horizontal="left" vertical="center" indent="1"/>
    </xf>
    <xf numFmtId="0" fontId="9" fillId="0" borderId="0"/>
    <xf numFmtId="4" fontId="177" fillId="111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77" fillId="110" borderId="67" applyNumberFormat="0" applyProtection="0">
      <alignment horizontal="left" vertical="center" indent="1"/>
    </xf>
    <xf numFmtId="4" fontId="177" fillId="110" borderId="67" applyNumberFormat="0" applyProtection="0">
      <alignment horizontal="left" vertical="center" indent="1"/>
    </xf>
    <xf numFmtId="4" fontId="177" fillId="111" borderId="0" applyNumberFormat="0" applyProtection="0">
      <alignment horizontal="left" vertical="center" indent="1"/>
    </xf>
    <xf numFmtId="0" fontId="6" fillId="0" borderId="0"/>
    <xf numFmtId="4" fontId="177" fillId="110" borderId="67" applyNumberFormat="0" applyProtection="0">
      <alignment horizontal="left" vertical="center" indent="1"/>
    </xf>
    <xf numFmtId="0" fontId="6" fillId="0" borderId="0"/>
    <xf numFmtId="4" fontId="177" fillId="112" borderId="73" applyNumberFormat="0" applyProtection="0">
      <alignment horizontal="left" vertical="center" indent="1"/>
    </xf>
    <xf numFmtId="4" fontId="176" fillId="87" borderId="74" applyNumberFormat="0" applyProtection="0">
      <alignment horizontal="left" vertical="center" indent="1"/>
    </xf>
    <xf numFmtId="4" fontId="176" fillId="87" borderId="0" applyNumberFormat="0" applyProtection="0">
      <alignment horizontal="left" vertical="center" indent="1"/>
    </xf>
    <xf numFmtId="0" fontId="9" fillId="0" borderId="0"/>
    <xf numFmtId="4" fontId="176" fillId="87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76" fillId="87" borderId="74" applyNumberFormat="0" applyProtection="0">
      <alignment horizontal="left" vertical="center" indent="1"/>
    </xf>
    <xf numFmtId="4" fontId="176" fillId="87" borderId="74" applyNumberFormat="0" applyProtection="0">
      <alignment horizontal="left" vertical="center" indent="1"/>
    </xf>
    <xf numFmtId="4" fontId="176" fillId="87" borderId="0" applyNumberFormat="0" applyProtection="0">
      <alignment horizontal="left" vertical="center" indent="1"/>
    </xf>
    <xf numFmtId="0" fontId="6" fillId="0" borderId="0"/>
    <xf numFmtId="4" fontId="176" fillId="87" borderId="74" applyNumberFormat="0" applyProtection="0">
      <alignment horizontal="left" vertical="center" indent="1"/>
    </xf>
    <xf numFmtId="0" fontId="6" fillId="0" borderId="0"/>
    <xf numFmtId="4" fontId="176" fillId="113" borderId="0" applyNumberFormat="0" applyProtection="0">
      <alignment horizontal="left" vertical="center" indent="1"/>
    </xf>
    <xf numFmtId="4" fontId="180" fillId="74" borderId="0" applyNumberFormat="0" applyProtection="0">
      <alignment horizontal="left" vertical="center" indent="1"/>
    </xf>
    <xf numFmtId="4" fontId="180" fillId="114" borderId="0" applyNumberFormat="0" applyProtection="0">
      <alignment horizontal="left" vertical="center" indent="1"/>
    </xf>
    <xf numFmtId="0" fontId="51" fillId="0" borderId="0"/>
    <xf numFmtId="4" fontId="180" fillId="114" borderId="0" applyNumberFormat="0" applyProtection="0">
      <alignment horizontal="left" vertical="center" indent="1"/>
    </xf>
    <xf numFmtId="0" fontId="6" fillId="0" borderId="0"/>
    <xf numFmtId="4" fontId="180" fillId="114" borderId="0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4" fontId="180" fillId="74" borderId="0" applyNumberFormat="0" applyProtection="0">
      <alignment horizontal="left" vertical="center" indent="1"/>
    </xf>
    <xf numFmtId="4" fontId="176" fillId="98" borderId="72" applyNumberFormat="0" applyProtection="0">
      <alignment horizontal="right" vertical="center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4" fontId="176" fillId="98" borderId="72" applyNumberFormat="0" applyProtection="0">
      <alignment horizontal="right" vertical="center"/>
    </xf>
    <xf numFmtId="4" fontId="176" fillId="87" borderId="67" applyNumberFormat="0" applyProtection="0">
      <alignment horizontal="left" vertical="center" indent="1"/>
    </xf>
    <xf numFmtId="4" fontId="176" fillId="113" borderId="0" applyNumberFormat="0" applyProtection="0">
      <alignment horizontal="left" vertical="center" indent="1"/>
    </xf>
    <xf numFmtId="0" fontId="9" fillId="0" borderId="0"/>
    <xf numFmtId="4" fontId="181" fillId="0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76" fillId="87" borderId="67" applyNumberFormat="0" applyProtection="0">
      <alignment horizontal="left" vertical="center" indent="1"/>
    </xf>
    <xf numFmtId="4" fontId="176" fillId="87" borderId="67" applyNumberFormat="0" applyProtection="0">
      <alignment horizontal="left" vertical="center" indent="1"/>
    </xf>
    <xf numFmtId="4" fontId="176" fillId="113" borderId="0" applyNumberFormat="0" applyProtection="0">
      <alignment horizontal="left" vertical="center" indent="1"/>
    </xf>
    <xf numFmtId="4" fontId="176" fillId="113" borderId="0" applyNumberFormat="0" applyProtection="0">
      <alignment horizontal="left" vertical="center" indent="1"/>
    </xf>
    <xf numFmtId="0" fontId="6" fillId="0" borderId="0"/>
    <xf numFmtId="4" fontId="176" fillId="113" borderId="0" applyNumberFormat="0" applyProtection="0">
      <alignment horizontal="left" vertical="center" indent="1"/>
    </xf>
    <xf numFmtId="4" fontId="176" fillId="87" borderId="67" applyNumberFormat="0" applyProtection="0">
      <alignment horizontal="left" vertical="center" indent="1"/>
    </xf>
    <xf numFmtId="0" fontId="6" fillId="0" borderId="0"/>
    <xf numFmtId="4" fontId="176" fillId="113" borderId="0" applyNumberFormat="0" applyProtection="0">
      <alignment horizontal="left" vertical="center" indent="1"/>
    </xf>
    <xf numFmtId="4" fontId="176" fillId="115" borderId="67" applyNumberFormat="0" applyProtection="0">
      <alignment horizontal="left" vertical="center" indent="1"/>
    </xf>
    <xf numFmtId="4" fontId="176" fillId="98" borderId="0" applyNumberFormat="0" applyProtection="0">
      <alignment horizontal="left" vertical="center" indent="1"/>
    </xf>
    <xf numFmtId="0" fontId="9" fillId="0" borderId="0"/>
    <xf numFmtId="4" fontId="181" fillId="0" borderId="0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76" fillId="115" borderId="67" applyNumberFormat="0" applyProtection="0">
      <alignment horizontal="left" vertical="center" indent="1"/>
    </xf>
    <xf numFmtId="4" fontId="176" fillId="115" borderId="67" applyNumberFormat="0" applyProtection="0">
      <alignment horizontal="left" vertical="center" indent="1"/>
    </xf>
    <xf numFmtId="4" fontId="176" fillId="98" borderId="0" applyNumberFormat="0" applyProtection="0">
      <alignment horizontal="left" vertical="center" indent="1"/>
    </xf>
    <xf numFmtId="4" fontId="176" fillId="98" borderId="0" applyNumberFormat="0" applyProtection="0">
      <alignment horizontal="left" vertical="center" indent="1"/>
    </xf>
    <xf numFmtId="0" fontId="6" fillId="0" borderId="0"/>
    <xf numFmtId="4" fontId="176" fillId="98" borderId="0" applyNumberFormat="0" applyProtection="0">
      <alignment horizontal="left" vertical="center" indent="1"/>
    </xf>
    <xf numFmtId="4" fontId="176" fillId="115" borderId="67" applyNumberFormat="0" applyProtection="0">
      <alignment horizontal="left" vertical="center" indent="1"/>
    </xf>
    <xf numFmtId="0" fontId="6" fillId="0" borderId="0"/>
    <xf numFmtId="4" fontId="176" fillId="98" borderId="0" applyNumberFormat="0" applyProtection="0">
      <alignment horizontal="left" vertical="center" indent="1"/>
    </xf>
    <xf numFmtId="0" fontId="9" fillId="74" borderId="72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center" indent="1"/>
    </xf>
    <xf numFmtId="0" fontId="6" fillId="0" borderId="0"/>
    <xf numFmtId="0" fontId="9" fillId="74" borderId="72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9" fillId="74" borderId="72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top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top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top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top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115" borderId="67" applyNumberFormat="0" applyProtection="0">
      <alignment horizontal="left" vertical="center" indent="1"/>
    </xf>
    <xf numFmtId="0" fontId="9" fillId="74" borderId="72" applyNumberFormat="0" applyProtection="0">
      <alignment horizontal="left" vertical="top" indent="1"/>
    </xf>
    <xf numFmtId="0" fontId="9" fillId="98" borderId="72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6" borderId="67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98" borderId="72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6" borderId="67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98" borderId="72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98" borderId="72" applyNumberFormat="0" applyProtection="0">
      <alignment horizontal="left" vertical="center" indent="1"/>
    </xf>
    <xf numFmtId="0" fontId="6" fillId="0" borderId="0"/>
    <xf numFmtId="0" fontId="9" fillId="98" borderId="72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6" borderId="67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98" borderId="72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9" fillId="98" borderId="72" applyNumberFormat="0" applyProtection="0">
      <alignment horizontal="left" vertical="center" indent="1"/>
    </xf>
    <xf numFmtId="0" fontId="9" fillId="98" borderId="72" applyNumberFormat="0" applyProtection="0">
      <alignment horizontal="left" vertical="top" indent="1"/>
    </xf>
    <xf numFmtId="0" fontId="9" fillId="116" borderId="67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116" borderId="67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98" borderId="72" applyNumberFormat="0" applyProtection="0">
      <alignment horizontal="left" vertical="top" indent="1"/>
    </xf>
    <xf numFmtId="0" fontId="9" fillId="116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116" borderId="67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98" borderId="72" applyNumberFormat="0" applyProtection="0">
      <alignment horizontal="left" vertical="top" indent="1"/>
    </xf>
    <xf numFmtId="0" fontId="9" fillId="116" borderId="67" applyNumberFormat="0" applyProtection="0">
      <alignment horizontal="left" vertical="center" indent="1"/>
    </xf>
    <xf numFmtId="0" fontId="9" fillId="98" borderId="72" applyNumberFormat="0" applyProtection="0">
      <alignment horizontal="left" vertical="top" indent="1"/>
    </xf>
    <xf numFmtId="0" fontId="6" fillId="0" borderId="0"/>
    <xf numFmtId="0" fontId="9" fillId="98" borderId="72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116" borderId="67" applyNumberFormat="0" applyProtection="0">
      <alignment horizontal="left" vertical="center" indent="1"/>
    </xf>
    <xf numFmtId="0" fontId="9" fillId="116" borderId="67" applyNumberFormat="0" applyProtection="0">
      <alignment horizontal="left" vertical="center" indent="1"/>
    </xf>
    <xf numFmtId="0" fontId="9" fillId="98" borderId="72" applyNumberFormat="0" applyProtection="0">
      <alignment horizontal="left" vertical="top" indent="1"/>
    </xf>
    <xf numFmtId="0" fontId="9" fillId="116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9" fillId="98" borderId="72" applyNumberFormat="0" applyProtection="0">
      <alignment horizontal="left" vertical="top" indent="1"/>
    </xf>
    <xf numFmtId="0" fontId="9" fillId="37" borderId="72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67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37" borderId="72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2" borderId="67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37" borderId="72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37" borderId="72" applyNumberFormat="0" applyProtection="0">
      <alignment horizontal="left" vertical="center" indent="1"/>
    </xf>
    <xf numFmtId="0" fontId="6" fillId="0" borderId="0"/>
    <xf numFmtId="0" fontId="9" fillId="37" borderId="72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2" borderId="67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37" borderId="72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9" fillId="37" borderId="72" applyNumberFormat="0" applyProtection="0">
      <alignment horizontal="left" vertical="center" indent="1"/>
    </xf>
    <xf numFmtId="0" fontId="9" fillId="37" borderId="72" applyNumberFormat="0" applyProtection="0">
      <alignment horizontal="left" vertical="top" indent="1"/>
    </xf>
    <xf numFmtId="0" fontId="9" fillId="2" borderId="67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2" borderId="67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37" borderId="72" applyNumberFormat="0" applyProtection="0">
      <alignment horizontal="left" vertical="top" indent="1"/>
    </xf>
    <xf numFmtId="0" fontId="9" fillId="2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2" borderId="67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37" borderId="72" applyNumberFormat="0" applyProtection="0">
      <alignment horizontal="left" vertical="top" indent="1"/>
    </xf>
    <xf numFmtId="0" fontId="9" fillId="2" borderId="67" applyNumberFormat="0" applyProtection="0">
      <alignment horizontal="left" vertical="center" indent="1"/>
    </xf>
    <xf numFmtId="0" fontId="9" fillId="37" borderId="72" applyNumberFormat="0" applyProtection="0">
      <alignment horizontal="left" vertical="top" indent="1"/>
    </xf>
    <xf numFmtId="0" fontId="6" fillId="0" borderId="0"/>
    <xf numFmtId="0" fontId="9" fillId="37" borderId="72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2" borderId="67" applyNumberFormat="0" applyProtection="0">
      <alignment horizontal="left" vertical="center" indent="1"/>
    </xf>
    <xf numFmtId="0" fontId="9" fillId="2" borderId="67" applyNumberFormat="0" applyProtection="0">
      <alignment horizontal="left" vertical="center" indent="1"/>
    </xf>
    <xf numFmtId="0" fontId="9" fillId="37" borderId="72" applyNumberFormat="0" applyProtection="0">
      <alignment horizontal="left" vertical="top" indent="1"/>
    </xf>
    <xf numFmtId="0" fontId="9" fillId="2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9" fillId="37" borderId="72" applyNumberFormat="0" applyProtection="0">
      <alignment horizontal="left" vertical="top" indent="1"/>
    </xf>
    <xf numFmtId="0" fontId="9" fillId="113" borderId="72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113" borderId="72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113" borderId="72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113" borderId="72" applyNumberFormat="0" applyProtection="0">
      <alignment horizontal="left" vertical="center" indent="1"/>
    </xf>
    <xf numFmtId="0" fontId="6" fillId="0" borderId="0"/>
    <xf numFmtId="0" fontId="9" fillId="113" borderId="72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113" borderId="72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9" fillId="113" borderId="72" applyNumberFormat="0" applyProtection="0">
      <alignment horizontal="left" vertical="center" indent="1"/>
    </xf>
    <xf numFmtId="0" fontId="9" fillId="113" borderId="72" applyNumberFormat="0" applyProtection="0">
      <alignment horizontal="left" vertical="top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113" borderId="72" applyNumberFormat="0" applyProtection="0">
      <alignment horizontal="left" vertical="top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113" borderId="72" applyNumberFormat="0" applyProtection="0">
      <alignment horizontal="left" vertical="top" indent="1"/>
    </xf>
    <xf numFmtId="0" fontId="9" fillId="97" borderId="67" applyNumberFormat="0" applyProtection="0">
      <alignment horizontal="left" vertical="center" indent="1"/>
    </xf>
    <xf numFmtId="0" fontId="9" fillId="113" borderId="72" applyNumberFormat="0" applyProtection="0">
      <alignment horizontal="left" vertical="top" indent="1"/>
    </xf>
    <xf numFmtId="0" fontId="6" fillId="0" borderId="0"/>
    <xf numFmtId="0" fontId="9" fillId="113" borderId="72" applyNumberFormat="0" applyProtection="0">
      <alignment horizontal="left" vertical="top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113" borderId="72" applyNumberFormat="0" applyProtection="0">
      <alignment horizontal="left" vertical="top" indent="1"/>
    </xf>
    <xf numFmtId="0" fontId="9" fillId="97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9" fillId="113" borderId="72" applyNumberFormat="0" applyProtection="0">
      <alignment horizontal="left" vertical="top" indent="1"/>
    </xf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0" borderId="0"/>
    <xf numFmtId="0" fontId="9" fillId="0" borderId="0"/>
    <xf numFmtId="0" fontId="9" fillId="0" borderId="0"/>
    <xf numFmtId="0" fontId="9" fillId="81" borderId="20" applyNumberFormat="0">
      <protection locked="0"/>
    </xf>
    <xf numFmtId="0" fontId="9" fillId="81" borderId="20" applyNumberFormat="0">
      <protection locked="0"/>
    </xf>
    <xf numFmtId="0" fontId="9" fillId="81" borderId="20" applyNumberFormat="0">
      <protection locked="0"/>
    </xf>
    <xf numFmtId="0" fontId="66" fillId="74" borderId="75" applyBorder="0"/>
    <xf numFmtId="0" fontId="6" fillId="0" borderId="0"/>
    <xf numFmtId="4" fontId="176" fillId="43" borderId="72" applyNumberFormat="0" applyProtection="0">
      <alignment vertical="center"/>
    </xf>
    <xf numFmtId="167" fontId="46" fillId="0" borderId="0">
      <alignment horizontal="left" wrapText="1"/>
    </xf>
    <xf numFmtId="0" fontId="9" fillId="0" borderId="0"/>
    <xf numFmtId="4" fontId="176" fillId="91" borderId="67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4" fontId="176" fillId="91" borderId="67" applyNumberFormat="0" applyProtection="0">
      <alignment vertical="center"/>
    </xf>
    <xf numFmtId="4" fontId="176" fillId="91" borderId="67" applyNumberFormat="0" applyProtection="0">
      <alignment vertical="center"/>
    </xf>
    <xf numFmtId="4" fontId="176" fillId="91" borderId="67" applyNumberFormat="0" applyProtection="0">
      <alignment vertical="center"/>
    </xf>
    <xf numFmtId="0" fontId="6" fillId="0" borderId="0"/>
    <xf numFmtId="0" fontId="9" fillId="0" borderId="0"/>
    <xf numFmtId="0" fontId="6" fillId="0" borderId="0"/>
    <xf numFmtId="4" fontId="176" fillId="43" borderId="72" applyNumberFormat="0" applyProtection="0">
      <alignment vertical="center"/>
    </xf>
    <xf numFmtId="4" fontId="179" fillId="43" borderId="72" applyNumberFormat="0" applyProtection="0">
      <alignment vertical="center"/>
    </xf>
    <xf numFmtId="167" fontId="46" fillId="0" borderId="0">
      <alignment horizontal="left" wrapText="1"/>
    </xf>
    <xf numFmtId="0" fontId="9" fillId="0" borderId="0"/>
    <xf numFmtId="4" fontId="179" fillId="91" borderId="67" applyNumberFormat="0" applyProtection="0">
      <alignment vertical="center"/>
    </xf>
    <xf numFmtId="0" fontId="9" fillId="0" borderId="0"/>
    <xf numFmtId="0" fontId="9" fillId="0" borderId="0"/>
    <xf numFmtId="0" fontId="9" fillId="0" borderId="0"/>
    <xf numFmtId="4" fontId="179" fillId="91" borderId="67" applyNumberFormat="0" applyProtection="0">
      <alignment vertical="center"/>
    </xf>
    <xf numFmtId="4" fontId="179" fillId="91" borderId="67" applyNumberFormat="0" applyProtection="0">
      <alignment vertical="center"/>
    </xf>
    <xf numFmtId="4" fontId="179" fillId="91" borderId="67" applyNumberFormat="0" applyProtection="0">
      <alignment vertical="center"/>
    </xf>
    <xf numFmtId="0" fontId="6" fillId="0" borderId="0"/>
    <xf numFmtId="0" fontId="9" fillId="0" borderId="0"/>
    <xf numFmtId="0" fontId="6" fillId="0" borderId="0"/>
    <xf numFmtId="4" fontId="179" fillId="43" borderId="72" applyNumberFormat="0" applyProtection="0">
      <alignment vertical="center"/>
    </xf>
    <xf numFmtId="4" fontId="176" fillId="43" borderId="72" applyNumberFormat="0" applyProtection="0">
      <alignment horizontal="left" vertical="center" indent="1"/>
    </xf>
    <xf numFmtId="167" fontId="46" fillId="0" borderId="0">
      <alignment horizontal="left" wrapText="1"/>
    </xf>
    <xf numFmtId="0" fontId="9" fillId="0" borderId="0"/>
    <xf numFmtId="4" fontId="176" fillId="91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76" fillId="91" borderId="67" applyNumberFormat="0" applyProtection="0">
      <alignment horizontal="left" vertical="center" indent="1"/>
    </xf>
    <xf numFmtId="4" fontId="176" fillId="91" borderId="67" applyNumberFormat="0" applyProtection="0">
      <alignment horizontal="left" vertical="center" indent="1"/>
    </xf>
    <xf numFmtId="4" fontId="176" fillId="91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4" fontId="176" fillId="43" borderId="72" applyNumberFormat="0" applyProtection="0">
      <alignment horizontal="left" vertical="center" indent="1"/>
    </xf>
    <xf numFmtId="0" fontId="176" fillId="43" borderId="72" applyNumberFormat="0" applyProtection="0">
      <alignment horizontal="left" vertical="top" indent="1"/>
    </xf>
    <xf numFmtId="167" fontId="46" fillId="0" borderId="0">
      <alignment horizontal="left" wrapText="1"/>
    </xf>
    <xf numFmtId="0" fontId="9" fillId="0" borderId="0"/>
    <xf numFmtId="4" fontId="176" fillId="91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4" fontId="176" fillId="91" borderId="67" applyNumberFormat="0" applyProtection="0">
      <alignment horizontal="left" vertical="center" indent="1"/>
    </xf>
    <xf numFmtId="4" fontId="176" fillId="91" borderId="67" applyNumberFormat="0" applyProtection="0">
      <alignment horizontal="left" vertical="center" indent="1"/>
    </xf>
    <xf numFmtId="4" fontId="176" fillId="91" borderId="67" applyNumberFormat="0" applyProtection="0">
      <alignment horizontal="left" vertical="center" indent="1"/>
    </xf>
    <xf numFmtId="0" fontId="6" fillId="0" borderId="0"/>
    <xf numFmtId="0" fontId="9" fillId="0" borderId="0"/>
    <xf numFmtId="0" fontId="6" fillId="0" borderId="0"/>
    <xf numFmtId="0" fontId="176" fillId="43" borderId="72" applyNumberFormat="0" applyProtection="0">
      <alignment horizontal="left" vertical="top" indent="1"/>
    </xf>
    <xf numFmtId="4" fontId="176" fillId="87" borderId="67" applyNumberFormat="0" applyProtection="0">
      <alignment horizontal="right" vertical="center"/>
    </xf>
    <xf numFmtId="4" fontId="176" fillId="87" borderId="67" applyNumberFormat="0" applyProtection="0">
      <alignment horizontal="right" vertical="center"/>
    </xf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4" fontId="176" fillId="87" borderId="67" applyNumberFormat="0" applyProtection="0">
      <alignment horizontal="right" vertical="center"/>
    </xf>
    <xf numFmtId="4" fontId="176" fillId="87" borderId="67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6" fillId="87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6" fillId="87" borderId="67" applyNumberFormat="0" applyProtection="0">
      <alignment horizontal="right" vertical="center"/>
    </xf>
    <xf numFmtId="4" fontId="176" fillId="87" borderId="67" applyNumberFormat="0" applyProtection="0">
      <alignment horizontal="right" vertical="center"/>
    </xf>
    <xf numFmtId="4" fontId="176" fillId="87" borderId="67" applyNumberFormat="0" applyProtection="0">
      <alignment horizontal="right" vertical="center"/>
    </xf>
    <xf numFmtId="0" fontId="6" fillId="0" borderId="0"/>
    <xf numFmtId="0" fontId="9" fillId="0" borderId="0"/>
    <xf numFmtId="4" fontId="176" fillId="87" borderId="67" applyNumberFormat="0" applyProtection="0">
      <alignment horizontal="right" vertical="center"/>
    </xf>
    <xf numFmtId="0" fontId="6" fillId="0" borderId="0"/>
    <xf numFmtId="4" fontId="176" fillId="113" borderId="72" applyNumberFormat="0" applyProtection="0">
      <alignment horizontal="right" vertical="center"/>
    </xf>
    <xf numFmtId="4" fontId="179" fillId="113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79" fillId="87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4" fontId="179" fillId="87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79" fillId="113" borderId="72" applyNumberFormat="0" applyProtection="0">
      <alignment horizontal="right" vertical="center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4" fontId="176" fillId="98" borderId="72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9" fillId="97" borderId="67" applyNumberFormat="0" applyProtection="0">
      <alignment horizontal="left" vertical="center" indent="1"/>
    </xf>
    <xf numFmtId="0" fontId="176" fillId="98" borderId="72" applyNumberFormat="0" applyProtection="0">
      <alignment horizontal="left" vertical="top" indent="1"/>
    </xf>
    <xf numFmtId="0" fontId="182" fillId="0" borderId="0"/>
    <xf numFmtId="0" fontId="182" fillId="0" borderId="0"/>
    <xf numFmtId="0" fontId="51" fillId="0" borderId="0"/>
    <xf numFmtId="0" fontId="183" fillId="0" borderId="0" applyNumberFormat="0" applyProtection="0">
      <alignment horizontal="left" indent="5"/>
    </xf>
    <xf numFmtId="0" fontId="6" fillId="0" borderId="0"/>
    <xf numFmtId="0" fontId="183" fillId="0" borderId="0" applyNumberFormat="0" applyProtection="0">
      <alignment horizontal="left" indent="5"/>
    </xf>
    <xf numFmtId="0" fontId="6" fillId="0" borderId="0"/>
    <xf numFmtId="0" fontId="9" fillId="0" borderId="0"/>
    <xf numFmtId="0" fontId="6" fillId="0" borderId="0"/>
    <xf numFmtId="4" fontId="184" fillId="117" borderId="0" applyNumberFormat="0" applyProtection="0">
      <alignment horizontal="left" vertical="center" indent="1"/>
    </xf>
    <xf numFmtId="0" fontId="11" fillId="41" borderId="20"/>
    <xf numFmtId="0" fontId="6" fillId="0" borderId="0"/>
    <xf numFmtId="4" fontId="185" fillId="113" borderId="72" applyNumberFormat="0" applyProtection="0">
      <alignment horizontal="right" vertical="center"/>
    </xf>
    <xf numFmtId="167" fontId="46" fillId="0" borderId="0">
      <alignment horizontal="left" wrapText="1"/>
    </xf>
    <xf numFmtId="0" fontId="9" fillId="0" borderId="0"/>
    <xf numFmtId="4" fontId="185" fillId="87" borderId="67" applyNumberFormat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4" fontId="185" fillId="87" borderId="67" applyNumberFormat="0" applyProtection="0">
      <alignment horizontal="right" vertical="center"/>
    </xf>
    <xf numFmtId="4" fontId="185" fillId="87" borderId="67" applyNumberFormat="0" applyProtection="0">
      <alignment horizontal="right" vertical="center"/>
    </xf>
    <xf numFmtId="4" fontId="185" fillId="87" borderId="67" applyNumberFormat="0" applyProtection="0">
      <alignment horizontal="right" vertical="center"/>
    </xf>
    <xf numFmtId="0" fontId="6" fillId="0" borderId="0"/>
    <xf numFmtId="0" fontId="9" fillId="0" borderId="0"/>
    <xf numFmtId="0" fontId="6" fillId="0" borderId="0"/>
    <xf numFmtId="4" fontId="185" fillId="113" borderId="72" applyNumberFormat="0" applyProtection="0">
      <alignment horizontal="right" vertical="center"/>
    </xf>
    <xf numFmtId="39" fontId="9" fillId="118" borderId="0"/>
    <xf numFmtId="0" fontId="9" fillId="0" borderId="0"/>
    <xf numFmtId="0" fontId="6" fillId="0" borderId="0"/>
    <xf numFmtId="39" fontId="9" fillId="118" borderId="0"/>
    <xf numFmtId="0" fontId="6" fillId="0" borderId="0"/>
    <xf numFmtId="39" fontId="9" fillId="118" borderId="0"/>
    <xf numFmtId="0" fontId="6" fillId="0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0" fontId="6" fillId="0" borderId="0"/>
    <xf numFmtId="0" fontId="9" fillId="0" borderId="0"/>
    <xf numFmtId="39" fontId="9" fillId="118" borderId="0"/>
    <xf numFmtId="0" fontId="6" fillId="0" borderId="0"/>
    <xf numFmtId="39" fontId="9" fillId="118" borderId="0"/>
    <xf numFmtId="0" fontId="6" fillId="0" borderId="0"/>
    <xf numFmtId="39" fontId="9" fillId="118" borderId="0"/>
    <xf numFmtId="39" fontId="9" fillId="118" borderId="0"/>
    <xf numFmtId="0" fontId="6" fillId="0" borderId="0"/>
    <xf numFmtId="0" fontId="6" fillId="0" borderId="0"/>
    <xf numFmtId="0" fontId="9" fillId="0" borderId="0"/>
    <xf numFmtId="39" fontId="9" fillId="118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39" fontId="9" fillId="118" borderId="0"/>
    <xf numFmtId="0" fontId="6" fillId="0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39" fontId="9" fillId="118" borderId="0"/>
    <xf numFmtId="0" fontId="6" fillId="0" borderId="0"/>
    <xf numFmtId="39" fontId="9" fillId="118" borderId="0"/>
    <xf numFmtId="39" fontId="9" fillId="118" borderId="0"/>
    <xf numFmtId="0" fontId="6" fillId="0" borderId="0"/>
    <xf numFmtId="0" fontId="9" fillId="0" borderId="0"/>
    <xf numFmtId="0" fontId="6" fillId="0" borderId="0"/>
    <xf numFmtId="0" fontId="9" fillId="0" borderId="0"/>
    <xf numFmtId="39" fontId="9" fillId="118" borderId="0"/>
    <xf numFmtId="0" fontId="6" fillId="0" borderId="0"/>
    <xf numFmtId="0" fontId="9" fillId="0" borderId="0"/>
    <xf numFmtId="0" fontId="6" fillId="0" borderId="0"/>
    <xf numFmtId="39" fontId="9" fillId="118" borderId="0"/>
    <xf numFmtId="0" fontId="9" fillId="0" borderId="0"/>
    <xf numFmtId="0" fontId="6" fillId="0" borderId="0"/>
    <xf numFmtId="0" fontId="9" fillId="0" borderId="0"/>
    <xf numFmtId="39" fontId="9" fillId="118" borderId="0"/>
    <xf numFmtId="39" fontId="9" fillId="118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39" fontId="9" fillId="118" borderId="0"/>
    <xf numFmtId="39" fontId="9" fillId="118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39" fontId="9" fillId="118" borderId="0"/>
    <xf numFmtId="0" fontId="51" fillId="0" borderId="0"/>
    <xf numFmtId="39" fontId="9" fillId="118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39" fontId="9" fillId="118" borderId="0"/>
    <xf numFmtId="0" fontId="51" fillId="0" borderId="0"/>
    <xf numFmtId="39" fontId="9" fillId="118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39" fontId="9" fillId="118" borderId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38" fontId="11" fillId="0" borderId="76"/>
    <xf numFmtId="38" fontId="11" fillId="0" borderId="76"/>
    <xf numFmtId="38" fontId="11" fillId="0" borderId="76"/>
    <xf numFmtId="0" fontId="51" fillId="0" borderId="0"/>
    <xf numFmtId="38" fontId="11" fillId="0" borderId="76"/>
    <xf numFmtId="38" fontId="11" fillId="0" borderId="76"/>
    <xf numFmtId="38" fontId="11" fillId="0" borderId="76"/>
    <xf numFmtId="38" fontId="11" fillId="0" borderId="76"/>
    <xf numFmtId="0" fontId="9" fillId="0" borderId="0"/>
    <xf numFmtId="38" fontId="11" fillId="0" borderId="76"/>
    <xf numFmtId="0" fontId="6" fillId="0" borderId="0"/>
    <xf numFmtId="38" fontId="11" fillId="0" borderId="76"/>
    <xf numFmtId="38" fontId="11" fillId="0" borderId="76"/>
    <xf numFmtId="0" fontId="51" fillId="0" borderId="0"/>
    <xf numFmtId="38" fontId="11" fillId="0" borderId="76"/>
    <xf numFmtId="38" fontId="11" fillId="0" borderId="76"/>
    <xf numFmtId="38" fontId="11" fillId="0" borderId="76"/>
    <xf numFmtId="38" fontId="11" fillId="0" borderId="76"/>
    <xf numFmtId="0" fontId="9" fillId="0" borderId="0"/>
    <xf numFmtId="38" fontId="11" fillId="0" borderId="76"/>
    <xf numFmtId="0" fontId="6" fillId="0" borderId="0"/>
    <xf numFmtId="38" fontId="11" fillId="0" borderId="76"/>
    <xf numFmtId="38" fontId="11" fillId="0" borderId="76"/>
    <xf numFmtId="0" fontId="51" fillId="0" borderId="0"/>
    <xf numFmtId="38" fontId="11" fillId="0" borderId="76"/>
    <xf numFmtId="38" fontId="11" fillId="0" borderId="76"/>
    <xf numFmtId="38" fontId="11" fillId="0" borderId="76"/>
    <xf numFmtId="38" fontId="11" fillId="0" borderId="76"/>
    <xf numFmtId="0" fontId="9" fillId="0" borderId="0"/>
    <xf numFmtId="38" fontId="11" fillId="0" borderId="76"/>
    <xf numFmtId="0" fontId="6" fillId="0" borderId="0"/>
    <xf numFmtId="38" fontId="11" fillId="0" borderId="76"/>
    <xf numFmtId="167" fontId="46" fillId="0" borderId="0">
      <alignment horizontal="left" wrapText="1"/>
    </xf>
    <xf numFmtId="38" fontId="11" fillId="0" borderId="76"/>
    <xf numFmtId="0" fontId="6" fillId="0" borderId="0"/>
    <xf numFmtId="0" fontId="9" fillId="0" borderId="0"/>
    <xf numFmtId="38" fontId="11" fillId="0" borderId="76"/>
    <xf numFmtId="38" fontId="11" fillId="0" borderId="76"/>
    <xf numFmtId="0" fontId="11" fillId="0" borderId="76"/>
    <xf numFmtId="0" fontId="9" fillId="0" borderId="0"/>
    <xf numFmtId="38" fontId="11" fillId="0" borderId="76"/>
    <xf numFmtId="0" fontId="6" fillId="0" borderId="0"/>
    <xf numFmtId="38" fontId="11" fillId="0" borderId="76"/>
    <xf numFmtId="0" fontId="6" fillId="0" borderId="0"/>
    <xf numFmtId="38" fontId="11" fillId="0" borderId="76"/>
    <xf numFmtId="38" fontId="66" fillId="0" borderId="71"/>
    <xf numFmtId="38" fontId="66" fillId="0" borderId="71"/>
    <xf numFmtId="38" fontId="66" fillId="0" borderId="71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38" fontId="66" fillId="0" borderId="71"/>
    <xf numFmtId="38" fontId="66" fillId="0" borderId="71"/>
    <xf numFmtId="38" fontId="66" fillId="0" borderId="71"/>
    <xf numFmtId="167" fontId="46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38" fontId="66" fillId="0" borderId="71"/>
    <xf numFmtId="38" fontId="66" fillId="0" borderId="71"/>
    <xf numFmtId="0" fontId="6" fillId="0" borderId="0"/>
    <xf numFmtId="0" fontId="9" fillId="0" borderId="0"/>
    <xf numFmtId="38" fontId="66" fillId="0" borderId="71"/>
    <xf numFmtId="0" fontId="66" fillId="0" borderId="71"/>
    <xf numFmtId="0" fontId="9" fillId="0" borderId="0"/>
    <xf numFmtId="0" fontId="9" fillId="0" borderId="0"/>
    <xf numFmtId="0" fontId="9" fillId="0" borderId="0"/>
    <xf numFmtId="0" fontId="9" fillId="0" borderId="0"/>
    <xf numFmtId="38" fontId="66" fillId="0" borderId="71"/>
    <xf numFmtId="38" fontId="66" fillId="0" borderId="71"/>
    <xf numFmtId="0" fontId="66" fillId="0" borderId="71"/>
    <xf numFmtId="0" fontId="6" fillId="0" borderId="0"/>
    <xf numFmtId="0" fontId="66" fillId="0" borderId="71"/>
    <xf numFmtId="0" fontId="6" fillId="0" borderId="0"/>
    <xf numFmtId="38" fontId="66" fillId="0" borderId="71"/>
    <xf numFmtId="38" fontId="66" fillId="0" borderId="71"/>
    <xf numFmtId="38" fontId="66" fillId="0" borderId="71"/>
    <xf numFmtId="38" fontId="66" fillId="0" borderId="71"/>
    <xf numFmtId="39" fontId="46" fillId="119" borderId="0"/>
    <xf numFmtId="39" fontId="46" fillId="119" borderId="0"/>
    <xf numFmtId="0" fontId="51" fillId="0" borderId="0"/>
    <xf numFmtId="39" fontId="46" fillId="119" borderId="0"/>
    <xf numFmtId="0" fontId="6" fillId="0" borderId="0"/>
    <xf numFmtId="39" fontId="9" fillId="119" borderId="0"/>
    <xf numFmtId="0" fontId="6" fillId="0" borderId="0"/>
    <xf numFmtId="0" fontId="6" fillId="0" borderId="0"/>
    <xf numFmtId="0" fontId="9" fillId="0" borderId="0"/>
    <xf numFmtId="39" fontId="46" fillId="119" borderId="0"/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171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81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164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168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0" fontId="6" fillId="0" borderId="0"/>
    <xf numFmtId="0" fontId="51" fillId="0" borderId="0"/>
    <xf numFmtId="171" fontId="9" fillId="0" borderId="0">
      <alignment horizontal="left" wrapText="1"/>
    </xf>
    <xf numFmtId="0" fontId="6" fillId="0" borderId="0"/>
    <xf numFmtId="168" fontId="9" fillId="0" borderId="0">
      <alignment horizontal="left" wrapText="1"/>
    </xf>
    <xf numFmtId="181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9" fillId="0" borderId="0"/>
    <xf numFmtId="0" fontId="51" fillId="0" borderId="0"/>
    <xf numFmtId="0" fontId="9" fillId="0" borderId="0"/>
    <xf numFmtId="0" fontId="6" fillId="0" borderId="0"/>
    <xf numFmtId="0" fontId="6" fillId="0" borderId="0"/>
    <xf numFmtId="167" fontId="9" fillId="0" borderId="0">
      <alignment horizontal="left" wrapText="1"/>
    </xf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171" fontId="9" fillId="0" borderId="0">
      <alignment horizontal="left" wrapText="1"/>
    </xf>
    <xf numFmtId="0" fontId="6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172" fontId="9" fillId="0" borderId="0">
      <alignment horizontal="left" wrapText="1"/>
    </xf>
    <xf numFmtId="172" fontId="9" fillId="0" borderId="0">
      <alignment horizontal="left" wrapText="1"/>
    </xf>
    <xf numFmtId="167" fontId="9" fillId="0" borderId="0">
      <alignment horizontal="left" wrapText="1"/>
    </xf>
    <xf numFmtId="0" fontId="51" fillId="0" borderId="0"/>
    <xf numFmtId="0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9" fillId="0" borderId="0"/>
    <xf numFmtId="181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181" fontId="9" fillId="0" borderId="0">
      <alignment horizontal="left" wrapText="1"/>
    </xf>
    <xf numFmtId="0" fontId="6" fillId="0" borderId="0"/>
    <xf numFmtId="167" fontId="9" fillId="0" borderId="0">
      <alignment horizontal="left" wrapText="1"/>
    </xf>
    <xf numFmtId="0" fontId="51" fillId="0" borderId="0"/>
    <xf numFmtId="0" fontId="9" fillId="0" borderId="0"/>
    <xf numFmtId="0" fontId="6" fillId="0" borderId="0"/>
    <xf numFmtId="0" fontId="9" fillId="0" borderId="0"/>
    <xf numFmtId="168" fontId="9" fillId="0" borderId="0">
      <alignment horizontal="left" wrapText="1"/>
    </xf>
    <xf numFmtId="181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181" fontId="9" fillId="0" borderId="0">
      <alignment horizontal="left" wrapText="1"/>
    </xf>
    <xf numFmtId="0" fontId="51" fillId="0" borderId="0"/>
    <xf numFmtId="167" fontId="9" fillId="0" borderId="0">
      <alignment horizontal="left" wrapText="1"/>
    </xf>
    <xf numFmtId="168" fontId="9" fillId="0" borderId="0">
      <alignment horizontal="left" wrapText="1"/>
    </xf>
    <xf numFmtId="0" fontId="51" fillId="0" borderId="0"/>
    <xf numFmtId="167" fontId="9" fillId="0" borderId="0">
      <alignment horizontal="left" wrapText="1"/>
    </xf>
    <xf numFmtId="0" fontId="51" fillId="0" borderId="0"/>
    <xf numFmtId="181" fontId="9" fillId="0" borderId="0">
      <alignment horizontal="left" wrapText="1"/>
    </xf>
    <xf numFmtId="168" fontId="9" fillId="0" borderId="0">
      <alignment horizontal="left" wrapText="1"/>
    </xf>
    <xf numFmtId="0" fontId="6" fillId="0" borderId="0"/>
    <xf numFmtId="168" fontId="9" fillId="0" borderId="0">
      <alignment horizontal="left" wrapText="1"/>
    </xf>
    <xf numFmtId="181" fontId="9" fillId="0" borderId="0">
      <alignment horizontal="left" wrapText="1"/>
    </xf>
    <xf numFmtId="0" fontId="6" fillId="0" borderId="0"/>
    <xf numFmtId="0" fontId="9" fillId="0" borderId="0"/>
    <xf numFmtId="181" fontId="9" fillId="0" borderId="0">
      <alignment horizontal="left" wrapText="1"/>
    </xf>
    <xf numFmtId="0" fontId="51" fillId="0" borderId="0"/>
    <xf numFmtId="0" fontId="6" fillId="0" borderId="0"/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168" fontId="9" fillId="0" borderId="0">
      <alignment horizontal="left" wrapText="1"/>
    </xf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51" fillId="0" borderId="0"/>
    <xf numFmtId="218" fontId="9" fillId="0" borderId="0">
      <alignment horizontal="left" wrapText="1"/>
    </xf>
    <xf numFmtId="222" fontId="9" fillId="0" borderId="0">
      <alignment horizontal="left" wrapText="1"/>
    </xf>
    <xf numFmtId="0" fontId="6" fillId="0" borderId="0"/>
    <xf numFmtId="0" fontId="9" fillId="0" borderId="0"/>
    <xf numFmtId="167" fontId="9" fillId="0" borderId="0">
      <alignment horizontal="left" wrapText="1"/>
    </xf>
    <xf numFmtId="222" fontId="9" fillId="0" borderId="0">
      <alignment horizontal="left" wrapText="1"/>
    </xf>
    <xf numFmtId="218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223" fontId="9" fillId="0" borderId="0">
      <alignment horizontal="left" wrapText="1"/>
    </xf>
    <xf numFmtId="0" fontId="51" fillId="0" borderId="0"/>
    <xf numFmtId="223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223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7" fontId="46" fillId="0" borderId="0">
      <alignment horizontal="left" wrapText="1"/>
    </xf>
    <xf numFmtId="0" fontId="51" fillId="0" borderId="0"/>
    <xf numFmtId="167" fontId="9" fillId="0" borderId="0">
      <alignment horizontal="left" wrapText="1"/>
    </xf>
    <xf numFmtId="222" fontId="9" fillId="0" borderId="0">
      <alignment horizontal="left" wrapText="1"/>
    </xf>
    <xf numFmtId="0" fontId="6" fillId="0" borderId="0"/>
    <xf numFmtId="0" fontId="9" fillId="0" borderId="0"/>
    <xf numFmtId="222" fontId="9" fillId="0" borderId="0">
      <alignment horizontal="left" wrapText="1"/>
    </xf>
    <xf numFmtId="222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0" fontId="51" fillId="0" borderId="0"/>
    <xf numFmtId="167" fontId="9" fillId="0" borderId="0">
      <alignment horizontal="left" wrapText="1"/>
    </xf>
    <xf numFmtId="167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219" fontId="9" fillId="0" borderId="0">
      <alignment horizontal="left" wrapText="1"/>
    </xf>
    <xf numFmtId="219" fontId="9" fillId="0" borderId="0">
      <alignment horizontal="left" wrapText="1"/>
    </xf>
    <xf numFmtId="219" fontId="9" fillId="0" borderId="0">
      <alignment horizontal="left" wrapText="1"/>
    </xf>
    <xf numFmtId="219" fontId="9" fillId="0" borderId="0">
      <alignment horizontal="left" wrapText="1"/>
    </xf>
    <xf numFmtId="0" fontId="6" fillId="0" borderId="0"/>
    <xf numFmtId="0" fontId="9" fillId="0" borderId="0"/>
    <xf numFmtId="219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219" fontId="9" fillId="0" borderId="0">
      <alignment horizontal="left" wrapText="1"/>
    </xf>
    <xf numFmtId="0" fontId="51" fillId="0" borderId="0"/>
    <xf numFmtId="181" fontId="9" fillId="0" borderId="0">
      <alignment horizontal="left" wrapText="1"/>
    </xf>
    <xf numFmtId="219" fontId="9" fillId="0" borderId="0">
      <alignment horizontal="left" wrapText="1"/>
    </xf>
    <xf numFmtId="0" fontId="9" fillId="0" borderId="0"/>
    <xf numFmtId="0" fontId="9" fillId="0" borderId="0"/>
    <xf numFmtId="219" fontId="9" fillId="0" borderId="0">
      <alignment horizontal="left" wrapText="1"/>
    </xf>
    <xf numFmtId="0" fontId="51" fillId="0" borderId="0"/>
    <xf numFmtId="219" fontId="9" fillId="0" borderId="0">
      <alignment horizontal="left" wrapText="1"/>
    </xf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171" fontId="9" fillId="0" borderId="0">
      <alignment horizontal="left" wrapText="1"/>
    </xf>
    <xf numFmtId="168" fontId="9" fillId="0" borderId="0">
      <alignment horizontal="left" wrapText="1"/>
    </xf>
    <xf numFmtId="171" fontId="9" fillId="0" borderId="0">
      <alignment horizontal="left" wrapText="1"/>
    </xf>
    <xf numFmtId="171" fontId="9" fillId="0" borderId="0">
      <alignment horizontal="left" wrapText="1"/>
    </xf>
    <xf numFmtId="0" fontId="51" fillId="0" borderId="0"/>
    <xf numFmtId="218" fontId="9" fillId="0" borderId="0">
      <alignment horizontal="left" wrapText="1"/>
    </xf>
    <xf numFmtId="171" fontId="9" fillId="0" borderId="0">
      <alignment horizontal="left" wrapText="1"/>
    </xf>
    <xf numFmtId="218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171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171" fontId="9" fillId="0" borderId="0">
      <alignment horizontal="left" wrapText="1"/>
    </xf>
    <xf numFmtId="218" fontId="9" fillId="0" borderId="0">
      <alignment horizontal="left" wrapText="1"/>
    </xf>
    <xf numFmtId="0" fontId="51" fillId="0" borderId="0"/>
    <xf numFmtId="218" fontId="9" fillId="0" borderId="0">
      <alignment horizontal="left" wrapText="1"/>
    </xf>
    <xf numFmtId="0" fontId="9" fillId="0" borderId="0"/>
    <xf numFmtId="218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218" fontId="9" fillId="0" borderId="0">
      <alignment horizontal="left" wrapText="1"/>
    </xf>
    <xf numFmtId="218" fontId="9" fillId="0" borderId="0">
      <alignment horizontal="left" wrapText="1"/>
    </xf>
    <xf numFmtId="0" fontId="51" fillId="0" borderId="0"/>
    <xf numFmtId="218" fontId="9" fillId="0" borderId="0">
      <alignment horizontal="left" wrapText="1"/>
    </xf>
    <xf numFmtId="0" fontId="9" fillId="0" borderId="0"/>
    <xf numFmtId="218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>
      <alignment horizontal="left" wrapText="1"/>
    </xf>
    <xf numFmtId="223" fontId="9" fillId="0" borderId="0">
      <alignment horizontal="left" wrapText="1"/>
    </xf>
    <xf numFmtId="223" fontId="9" fillId="0" borderId="0">
      <alignment horizontal="left" wrapText="1"/>
    </xf>
    <xf numFmtId="0" fontId="51" fillId="0" borderId="0"/>
    <xf numFmtId="223" fontId="9" fillId="0" borderId="0">
      <alignment horizontal="left" wrapText="1"/>
    </xf>
    <xf numFmtId="0" fontId="9" fillId="0" borderId="0"/>
    <xf numFmtId="223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18" fontId="9" fillId="0" borderId="0">
      <alignment horizontal="left" wrapText="1"/>
    </xf>
    <xf numFmtId="0" fontId="51" fillId="0" borderId="0"/>
    <xf numFmtId="218" fontId="9" fillId="0" borderId="0">
      <alignment horizontal="left" wrapText="1"/>
    </xf>
    <xf numFmtId="0" fontId="9" fillId="0" borderId="0"/>
    <xf numFmtId="171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>
      <alignment horizontal="left" wrapText="1"/>
    </xf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0" fontId="51" fillId="0" borderId="0"/>
    <xf numFmtId="0" fontId="9" fillId="0" borderId="0"/>
    <xf numFmtId="0" fontId="6" fillId="0" borderId="0"/>
    <xf numFmtId="0" fontId="9" fillId="0" borderId="0"/>
    <xf numFmtId="171" fontId="9" fillId="0" borderId="0">
      <alignment horizontal="left" wrapText="1"/>
    </xf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223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167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8" fontId="9" fillId="0" borderId="0">
      <alignment horizontal="left" wrapText="1"/>
    </xf>
    <xf numFmtId="167" fontId="9" fillId="0" borderId="0">
      <alignment horizontal="left" wrapText="1"/>
    </xf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81" fontId="9" fillId="0" borderId="0">
      <alignment horizontal="left" wrapText="1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67" fontId="9" fillId="0" borderId="0">
      <alignment horizontal="left" wrapText="1"/>
    </xf>
    <xf numFmtId="0" fontId="9" fillId="0" borderId="0">
      <alignment horizontal="left" wrapText="1"/>
    </xf>
    <xf numFmtId="0" fontId="6" fillId="0" borderId="0"/>
    <xf numFmtId="0" fontId="187" fillId="120" borderId="0" applyNumberFormat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8" fillId="121" borderId="77" applyNumberFormat="0" applyProtection="0">
      <alignment horizontal="center" wrapText="1"/>
    </xf>
    <xf numFmtId="0" fontId="6" fillId="0" borderId="0"/>
    <xf numFmtId="0" fontId="7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8" fillId="121" borderId="78" applyNumberFormat="0" applyAlignment="0" applyProtection="0">
      <alignment wrapText="1"/>
    </xf>
    <xf numFmtId="0" fontId="6" fillId="0" borderId="0"/>
    <xf numFmtId="0" fontId="188" fillId="120" borderId="0" applyNumberFormat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9" fillId="122" borderId="0" applyNumberFormat="0" applyBorder="0">
      <alignment horizontal="center" wrapText="1"/>
    </xf>
    <xf numFmtId="0" fontId="9" fillId="0" borderId="0"/>
    <xf numFmtId="0" fontId="6" fillId="0" borderId="0"/>
    <xf numFmtId="0" fontId="9" fillId="0" borderId="0"/>
    <xf numFmtId="0" fontId="6" fillId="0" borderId="0"/>
    <xf numFmtId="0" fontId="9" fillId="122" borderId="0" applyNumberFormat="0" applyBorder="0">
      <alignment horizontal="center" wrapText="1"/>
    </xf>
    <xf numFmtId="0" fontId="6" fillId="0" borderId="0"/>
    <xf numFmtId="0" fontId="118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9" fillId="123" borderId="79" applyNumberFormat="0">
      <alignment wrapText="1"/>
    </xf>
    <xf numFmtId="0" fontId="9" fillId="0" borderId="0"/>
    <xf numFmtId="0" fontId="6" fillId="0" borderId="0"/>
    <xf numFmtId="0" fontId="9" fillId="0" borderId="0"/>
    <xf numFmtId="0" fontId="6" fillId="0" borderId="0"/>
    <xf numFmtId="0" fontId="9" fillId="123" borderId="79" applyNumberFormat="0">
      <alignment wrapText="1"/>
    </xf>
    <xf numFmtId="0" fontId="6" fillId="0" borderId="0"/>
    <xf numFmtId="0" fontId="8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9" fillId="123" borderId="0" applyNumberFormat="0" applyBorder="0">
      <alignment wrapText="1"/>
    </xf>
    <xf numFmtId="0" fontId="9" fillId="0" borderId="0"/>
    <xf numFmtId="0" fontId="6" fillId="0" borderId="0"/>
    <xf numFmtId="0" fontId="9" fillId="0" borderId="0"/>
    <xf numFmtId="0" fontId="6" fillId="0" borderId="0"/>
    <xf numFmtId="0" fontId="9" fillId="123" borderId="0" applyNumberFormat="0" applyBorder="0">
      <alignment wrapText="1"/>
    </xf>
    <xf numFmtId="0" fontId="6" fillId="0" borderId="0"/>
    <xf numFmtId="0" fontId="189" fillId="124" borderId="0" applyNumberFormat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 applyNumberFormat="0" applyFill="0" applyBorder="0" applyProtection="0">
      <alignment horizontal="right" wrapText="1"/>
    </xf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 applyNumberFormat="0" applyFill="0" applyBorder="0" applyProtection="0">
      <alignment horizontal="right" wrapText="1"/>
    </xf>
    <xf numFmtId="0" fontId="6" fillId="0" borderId="0"/>
    <xf numFmtId="0" fontId="189" fillId="124" borderId="0" applyNumberFormat="0" applyBorder="0" applyProtection="0">
      <alignment horizontal="center"/>
    </xf>
    <xf numFmtId="0" fontId="9" fillId="0" borderId="0"/>
    <xf numFmtId="0" fontId="6" fillId="0" borderId="0"/>
    <xf numFmtId="0" fontId="6" fillId="0" borderId="0"/>
    <xf numFmtId="0" fontId="9" fillId="0" borderId="0"/>
    <xf numFmtId="227" fontId="9" fillId="0" borderId="0" applyFill="0" applyBorder="0" applyAlignment="0" applyProtection="0">
      <alignment wrapText="1"/>
    </xf>
    <xf numFmtId="0" fontId="9" fillId="0" borderId="0"/>
    <xf numFmtId="0" fontId="6" fillId="0" borderId="0"/>
    <xf numFmtId="0" fontId="9" fillId="0" borderId="0"/>
    <xf numFmtId="0" fontId="6" fillId="0" borderId="0"/>
    <xf numFmtId="227" fontId="9" fillId="0" borderId="0" applyFill="0" applyBorder="0" applyAlignment="0" applyProtection="0">
      <alignment wrapText="1"/>
    </xf>
    <xf numFmtId="0" fontId="6" fillId="0" borderId="0"/>
    <xf numFmtId="0" fontId="190" fillId="124" borderId="0" applyNumberFormat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228" fontId="9" fillId="0" borderId="0" applyFill="0" applyBorder="0" applyAlignment="0" applyProtection="0">
      <alignment wrapText="1"/>
    </xf>
    <xf numFmtId="0" fontId="9" fillId="0" borderId="0"/>
    <xf numFmtId="0" fontId="6" fillId="0" borderId="0"/>
    <xf numFmtId="0" fontId="9" fillId="0" borderId="0"/>
    <xf numFmtId="0" fontId="6" fillId="0" borderId="0"/>
    <xf numFmtId="228" fontId="9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8" fontId="9" fillId="0" borderId="0" applyFill="0" applyBorder="0" applyAlignment="0" applyProtection="0">
      <alignment wrapText="1"/>
    </xf>
    <xf numFmtId="0" fontId="9" fillId="0" borderId="0" applyNumberFormat="0" applyFont="0" applyFill="0" applyBorder="0" applyProtection="0">
      <alignment horizontal="right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8" fontId="9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 applyNumberFormat="0" applyFill="0" applyBorder="0" applyProtection="0">
      <alignment horizontal="right" wrapText="1"/>
    </xf>
    <xf numFmtId="0" fontId="9" fillId="0" borderId="0" applyNumberFormat="0" applyFont="0" applyFill="0" applyBorder="0" applyProtection="0">
      <alignment horizontal="left"/>
    </xf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 applyNumberFormat="0" applyFill="0" applyBorder="0" applyProtection="0">
      <alignment horizontal="right" wrapText="1"/>
    </xf>
    <xf numFmtId="0" fontId="6" fillId="0" borderId="0"/>
    <xf numFmtId="0" fontId="11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 applyNumberFormat="0" applyFill="0" applyBorder="0">
      <alignment horizontal="right" wrapText="1"/>
    </xf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 applyNumberFormat="0" applyFill="0" applyBorder="0">
      <alignment horizontal="right" wrapText="1"/>
    </xf>
    <xf numFmtId="0" fontId="6" fillId="0" borderId="0"/>
    <xf numFmtId="0" fontId="66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9" fillId="0" borderId="0"/>
    <xf numFmtId="17" fontId="9" fillId="0" borderId="0" applyFill="0" applyBorder="0">
      <alignment horizontal="right" wrapText="1"/>
    </xf>
    <xf numFmtId="0" fontId="9" fillId="0" borderId="0"/>
    <xf numFmtId="0" fontId="6" fillId="0" borderId="0"/>
    <xf numFmtId="0" fontId="9" fillId="0" borderId="0"/>
    <xf numFmtId="0" fontId="6" fillId="0" borderId="0"/>
    <xf numFmtId="17" fontId="9" fillId="0" borderId="0" applyFill="0" applyBorder="0">
      <alignment horizontal="right" wrapText="1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8" fontId="9" fillId="0" borderId="0" applyFill="0" applyBorder="0" applyAlignment="0" applyProtection="0">
      <alignment wrapText="1"/>
    </xf>
    <xf numFmtId="0" fontId="9" fillId="125" borderId="0" applyNumberFormat="0" applyFont="0" applyBorder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8" fontId="9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29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8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2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8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188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8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17" applyNumberFormat="0" applyFont="0" applyFill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176" fillId="0" borderId="0" applyNumberFormat="0" applyBorder="0" applyAlignment="0"/>
    <xf numFmtId="0" fontId="176" fillId="0" borderId="0" applyNumberFormat="0" applyBorder="0" applyAlignment="0"/>
    <xf numFmtId="0" fontId="191" fillId="0" borderId="0" applyNumberFormat="0" applyBorder="0" applyAlignment="0"/>
    <xf numFmtId="0" fontId="191" fillId="0" borderId="0" applyNumberFormat="0" applyBorder="0" applyAlignment="0"/>
    <xf numFmtId="0" fontId="177" fillId="0" borderId="0" applyNumberFormat="0" applyBorder="0" applyAlignment="0"/>
    <xf numFmtId="0" fontId="177" fillId="0" borderId="0" applyNumberFormat="0" applyBorder="0" applyAlignment="0"/>
    <xf numFmtId="226" fontId="192" fillId="0" borderId="0"/>
    <xf numFmtId="194" fontId="118" fillId="0" borderId="0"/>
    <xf numFmtId="0" fontId="193" fillId="0" borderId="0"/>
    <xf numFmtId="0" fontId="116" fillId="0" borderId="70"/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51" fillId="0" borderId="0"/>
    <xf numFmtId="0" fontId="51" fillId="0" borderId="0"/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94" fillId="0" borderId="0" applyBorder="0">
      <alignment horizontal="right"/>
    </xf>
    <xf numFmtId="41" fontId="195" fillId="35" borderId="0">
      <alignment horizontal="left"/>
    </xf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26" fontId="196" fillId="126" borderId="0" applyFont="0" applyBorder="0" applyAlignment="0">
      <alignment vertical="top" wrapText="1"/>
    </xf>
    <xf numFmtId="226" fontId="197" fillId="126" borderId="80" applyBorder="0">
      <alignment horizontal="right" vertical="top" wrapText="1"/>
    </xf>
    <xf numFmtId="0" fontId="13" fillId="0" borderId="0"/>
    <xf numFmtId="0" fontId="13" fillId="0" borderId="0"/>
    <xf numFmtId="0" fontId="13" fillId="0" borderId="0"/>
    <xf numFmtId="0" fontId="9" fillId="0" borderId="0" applyNumberFormat="0" applyBorder="0" applyAlignment="0"/>
    <xf numFmtId="0" fontId="9" fillId="0" borderId="0" applyNumberFormat="0" applyBorder="0" applyAlignment="0"/>
    <xf numFmtId="0" fontId="198" fillId="0" borderId="0" applyFill="0" applyBorder="0" applyProtection="0">
      <alignment horizontal="left"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9" fillId="0" borderId="0" applyNumberFormat="0" applyFill="0" applyBorder="0" applyAlignment="0" applyProtection="0"/>
    <xf numFmtId="0" fontId="6" fillId="0" borderId="0"/>
    <xf numFmtId="0" fontId="51" fillId="0" borderId="0"/>
    <xf numFmtId="0" fontId="199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186" fillId="0" borderId="0" applyNumberFormat="0" applyFill="0" applyBorder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51" fillId="0" borderId="0"/>
    <xf numFmtId="0" fontId="199" fillId="0" borderId="0" applyNumberFormat="0" applyFill="0" applyBorder="0" applyAlignment="0" applyProtection="0"/>
    <xf numFmtId="0" fontId="6" fillId="0" borderId="0"/>
    <xf numFmtId="0" fontId="186" fillId="0" borderId="0" applyNumberFormat="0" applyFill="0" applyBorder="0" applyAlignment="0" applyProtection="0"/>
    <xf numFmtId="0" fontId="6" fillId="0" borderId="0"/>
    <xf numFmtId="0" fontId="6" fillId="0" borderId="0"/>
    <xf numFmtId="0" fontId="9" fillId="0" borderId="0"/>
    <xf numFmtId="0" fontId="200" fillId="0" borderId="0" applyNumberFormat="0" applyFill="0" applyBorder="0" applyAlignment="0" applyProtection="0"/>
    <xf numFmtId="0" fontId="6" fillId="0" borderId="0"/>
    <xf numFmtId="0" fontId="9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6" fillId="0" borderId="0"/>
    <xf numFmtId="0" fontId="6" fillId="0" borderId="0"/>
    <xf numFmtId="0" fontId="9" fillId="0" borderId="0"/>
    <xf numFmtId="0" fontId="186" fillId="0" borderId="0" applyNumberFormat="0" applyFill="0" applyBorder="0" applyAlignment="0" applyProtection="0"/>
    <xf numFmtId="0" fontId="51" fillId="0" borderId="0"/>
    <xf numFmtId="0" fontId="199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200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51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201" fillId="0" borderId="0" applyNumberFormat="0" applyFill="0" applyBorder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0" fontId="9" fillId="0" borderId="0"/>
    <xf numFmtId="0" fontId="199" fillId="0" borderId="0" applyNumberFormat="0" applyFill="0" applyBorder="0" applyAlignment="0" applyProtection="0"/>
    <xf numFmtId="0" fontId="9" fillId="0" borderId="0"/>
    <xf numFmtId="0" fontId="9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51" fillId="0" borderId="0"/>
    <xf numFmtId="0" fontId="199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8" fillId="0" borderId="0"/>
    <xf numFmtId="0" fontId="88" fillId="0" borderId="0"/>
    <xf numFmtId="0" fontId="171" fillId="93" borderId="0"/>
    <xf numFmtId="0" fontId="171" fillId="93" borderId="0"/>
    <xf numFmtId="230" fontId="202" fillId="35" borderId="0">
      <alignment horizontal="left" vertical="center"/>
    </xf>
    <xf numFmtId="230" fontId="203" fillId="0" borderId="0">
      <alignment horizontal="left" vertical="center"/>
    </xf>
    <xf numFmtId="0" fontId="202" fillId="35" borderId="0">
      <alignment horizontal="left" vertical="center"/>
    </xf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230" fontId="203" fillId="0" borderId="0">
      <alignment horizontal="left" vertical="center"/>
    </xf>
    <xf numFmtId="0" fontId="51" fillId="0" borderId="0"/>
    <xf numFmtId="230" fontId="202" fillId="35" borderId="0">
      <alignment horizontal="left" vertical="center"/>
    </xf>
    <xf numFmtId="0" fontId="6" fillId="0" borderId="0"/>
    <xf numFmtId="0" fontId="6" fillId="0" borderId="0"/>
    <xf numFmtId="0" fontId="6" fillId="0" borderId="0"/>
    <xf numFmtId="0" fontId="9" fillId="0" borderId="0"/>
    <xf numFmtId="230" fontId="202" fillId="35" borderId="0">
      <alignment horizontal="left" vertical="center"/>
    </xf>
    <xf numFmtId="0" fontId="6" fillId="0" borderId="0"/>
    <xf numFmtId="0" fontId="8" fillId="35" borderId="0">
      <alignment horizontal="left" wrapText="1"/>
    </xf>
    <xf numFmtId="0" fontId="8" fillId="35" borderId="0">
      <alignment horizontal="left" wrapText="1"/>
    </xf>
    <xf numFmtId="0" fontId="51" fillId="0" borderId="0"/>
    <xf numFmtId="0" fontId="8" fillId="35" borderId="0">
      <alignment horizontal="left" wrapText="1"/>
    </xf>
    <xf numFmtId="0" fontId="6" fillId="0" borderId="0"/>
    <xf numFmtId="0" fontId="6" fillId="0" borderId="0"/>
    <xf numFmtId="0" fontId="9" fillId="0" borderId="0"/>
    <xf numFmtId="0" fontId="8" fillId="35" borderId="0">
      <alignment horizontal="left" wrapText="1"/>
    </xf>
    <xf numFmtId="0" fontId="6" fillId="0" borderId="0"/>
    <xf numFmtId="0" fontId="8" fillId="35" borderId="0">
      <alignment horizontal="left" wrapText="1"/>
    </xf>
    <xf numFmtId="0" fontId="6" fillId="0" borderId="0"/>
    <xf numFmtId="0" fontId="6" fillId="0" borderId="0"/>
    <xf numFmtId="0" fontId="6" fillId="0" borderId="0"/>
    <xf numFmtId="0" fontId="9" fillId="0" borderId="0"/>
    <xf numFmtId="0" fontId="8" fillId="35" borderId="0">
      <alignment horizontal="left" wrapText="1"/>
    </xf>
    <xf numFmtId="0" fontId="6" fillId="0" borderId="0"/>
    <xf numFmtId="0" fontId="9" fillId="0" borderId="0"/>
    <xf numFmtId="0" fontId="6" fillId="0" borderId="0"/>
    <xf numFmtId="167" fontId="46" fillId="0" borderId="0">
      <alignment horizontal="left" wrapText="1"/>
    </xf>
    <xf numFmtId="0" fontId="204" fillId="0" borderId="0">
      <alignment horizontal="left" vertical="center"/>
    </xf>
    <xf numFmtId="0" fontId="204" fillId="0" borderId="0">
      <alignment horizontal="left" vertical="center"/>
    </xf>
    <xf numFmtId="0" fontId="51" fillId="0" borderId="0"/>
    <xf numFmtId="0" fontId="204" fillId="0" borderId="0">
      <alignment horizontal="left" vertical="center"/>
    </xf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204" fillId="0" borderId="0">
      <alignment horizontal="left" vertical="center"/>
    </xf>
    <xf numFmtId="0" fontId="6" fillId="0" borderId="0"/>
    <xf numFmtId="188" fontId="14" fillId="0" borderId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86" fillId="0" borderId="81" applyNumberFormat="0" applyFont="0" applyFill="0" applyAlignment="0" applyProtection="0"/>
    <xf numFmtId="0" fontId="74" fillId="0" borderId="82" applyNumberFormat="0" applyFill="0" applyAlignment="0" applyProtection="0"/>
    <xf numFmtId="0" fontId="74" fillId="0" borderId="82" applyNumberFormat="0" applyFill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74" fillId="0" borderId="82" applyNumberFormat="0" applyFill="0" applyAlignment="0" applyProtection="0"/>
    <xf numFmtId="0" fontId="74" fillId="0" borderId="82" applyNumberFormat="0" applyFill="0" applyAlignment="0" applyProtection="0"/>
    <xf numFmtId="0" fontId="74" fillId="0" borderId="82" applyNumberFormat="0" applyFill="0" applyAlignment="0" applyProtection="0"/>
    <xf numFmtId="0" fontId="51" fillId="0" borderId="0"/>
    <xf numFmtId="0" fontId="74" fillId="0" borderId="82" applyNumberFormat="0" applyFill="0" applyAlignment="0" applyProtection="0"/>
    <xf numFmtId="0" fontId="9" fillId="0" borderId="0"/>
    <xf numFmtId="0" fontId="6" fillId="0" borderId="0"/>
    <xf numFmtId="0" fontId="6" fillId="0" borderId="0"/>
    <xf numFmtId="0" fontId="74" fillId="0" borderId="82" applyNumberFormat="0" applyFill="0" applyAlignment="0" applyProtection="0"/>
    <xf numFmtId="0" fontId="36" fillId="0" borderId="33" applyNumberFormat="0" applyFill="0" applyAlignment="0" applyProtection="0"/>
    <xf numFmtId="0" fontId="36" fillId="0" borderId="83" applyNumberFormat="0" applyFill="0" applyAlignment="0" applyProtection="0"/>
    <xf numFmtId="0" fontId="74" fillId="0" borderId="84" applyNumberFormat="0" applyFill="0" applyAlignment="0" applyProtection="0"/>
    <xf numFmtId="0" fontId="36" fillId="0" borderId="83" applyNumberFormat="0" applyFill="0" applyAlignment="0" applyProtection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51" fillId="0" borderId="0"/>
    <xf numFmtId="0" fontId="86" fillId="0" borderId="81" applyNumberFormat="0" applyFont="0" applyFill="0" applyAlignment="0" applyProtection="0"/>
    <xf numFmtId="0" fontId="9" fillId="0" borderId="0"/>
    <xf numFmtId="0" fontId="6" fillId="0" borderId="0"/>
    <xf numFmtId="0" fontId="74" fillId="0" borderId="8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36" fillId="0" borderId="33" applyNumberFormat="0" applyFill="0" applyAlignment="0" applyProtection="0"/>
    <xf numFmtId="0" fontId="6" fillId="0" borderId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83" applyNumberFormat="0" applyFill="0" applyAlignment="0" applyProtection="0"/>
    <xf numFmtId="0" fontId="9" fillId="0" borderId="0"/>
    <xf numFmtId="0" fontId="86" fillId="0" borderId="81" applyNumberFormat="0" applyFont="0" applyFill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83" applyNumberFormat="0" applyFill="0" applyAlignment="0" applyProtection="0"/>
    <xf numFmtId="0" fontId="36" fillId="0" borderId="8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41" fontId="8" fillId="35" borderId="0">
      <alignment horizontal="left"/>
    </xf>
    <xf numFmtId="167" fontId="46" fillId="0" borderId="0">
      <alignment horizontal="left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6" fillId="0" borderId="81" applyNumberFormat="0" applyFont="0" applyFill="0" applyAlignment="0" applyProtection="0"/>
    <xf numFmtId="0" fontId="86" fillId="0" borderId="81" applyNumberFormat="0" applyFont="0" applyFill="0" applyAlignment="0" applyProtection="0"/>
    <xf numFmtId="0" fontId="6" fillId="0" borderId="0"/>
    <xf numFmtId="0" fontId="9" fillId="0" borderId="0"/>
    <xf numFmtId="0" fontId="86" fillId="0" borderId="81" applyNumberFormat="0" applyFont="0" applyFill="0" applyAlignment="0" applyProtection="0"/>
    <xf numFmtId="0" fontId="17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167" fontId="46" fillId="0" borderId="0">
      <alignment horizontal="left" wrapText="1"/>
    </xf>
    <xf numFmtId="0" fontId="9" fillId="0" borderId="0"/>
    <xf numFmtId="0" fontId="86" fillId="0" borderId="81" applyNumberFormat="0" applyFont="0" applyFill="0" applyAlignment="0" applyProtection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6" fillId="0" borderId="81" applyNumberFormat="0" applyFont="0" applyFill="0" applyAlignment="0" applyProtection="0"/>
    <xf numFmtId="0" fontId="86" fillId="0" borderId="81" applyNumberFormat="0" applyFon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41" fontId="8" fillId="35" borderId="0">
      <alignment horizontal="left"/>
    </xf>
    <xf numFmtId="0" fontId="6" fillId="0" borderId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9" fillId="0" borderId="81" applyNumberFormat="0" applyFont="0" applyFill="0" applyAlignment="0" applyProtection="0"/>
    <xf numFmtId="0" fontId="9" fillId="0" borderId="81" applyNumberFormat="0" applyFont="0" applyFill="0" applyAlignment="0" applyProtection="0"/>
    <xf numFmtId="0" fontId="74" fillId="0" borderId="82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33" applyNumberFormat="0" applyFill="0" applyAlignment="0" applyProtection="0"/>
    <xf numFmtId="0" fontId="36" fillId="0" borderId="83" applyNumberFormat="0" applyFill="0" applyAlignment="0" applyProtection="0"/>
    <xf numFmtId="0" fontId="36" fillId="0" borderId="33" applyNumberFormat="0" applyFill="0" applyAlignment="0" applyProtection="0"/>
    <xf numFmtId="0" fontId="89" fillId="0" borderId="85"/>
    <xf numFmtId="0" fontId="90" fillId="0" borderId="85"/>
    <xf numFmtId="0" fontId="90" fillId="0" borderId="85"/>
    <xf numFmtId="0" fontId="89" fillId="0" borderId="85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0" fillId="0" borderId="85"/>
    <xf numFmtId="0" fontId="90" fillId="0" borderId="85"/>
    <xf numFmtId="0" fontId="89" fillId="0" borderId="85"/>
    <xf numFmtId="0" fontId="6" fillId="0" borderId="0"/>
    <xf numFmtId="0" fontId="6" fillId="0" borderId="0"/>
    <xf numFmtId="0" fontId="6" fillId="0" borderId="0"/>
    <xf numFmtId="0" fontId="9" fillId="0" borderId="0"/>
    <xf numFmtId="0" fontId="90" fillId="0" borderId="85"/>
    <xf numFmtId="0" fontId="6" fillId="0" borderId="0"/>
    <xf numFmtId="0" fontId="90" fillId="0" borderId="85"/>
    <xf numFmtId="0" fontId="90" fillId="0" borderId="85"/>
    <xf numFmtId="188" fontId="66" fillId="0" borderId="86"/>
    <xf numFmtId="214" fontId="77" fillId="0" borderId="86" applyAlignment="0"/>
    <xf numFmtId="215" fontId="77" fillId="0" borderId="86" applyAlignment="0"/>
    <xf numFmtId="226" fontId="77" fillId="0" borderId="86" applyAlignment="0">
      <alignment horizontal="right"/>
    </xf>
    <xf numFmtId="231" fontId="166" fillId="2" borderId="42" applyBorder="0">
      <alignment horizontal="right" vertical="center"/>
      <protection locked="0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51" fillId="0" borderId="0"/>
    <xf numFmtId="0" fontId="145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145" fillId="0" borderId="0" applyNumberFormat="0" applyFill="0" applyBorder="0" applyAlignment="0" applyProtection="0"/>
    <xf numFmtId="167" fontId="46" fillId="0" borderId="0">
      <alignment horizontal="left" wrapText="1"/>
    </xf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34" fillId="0" borderId="0" applyNumberForma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51" fillId="0" borderId="0"/>
    <xf numFmtId="0" fontId="145" fillId="0" borderId="0" applyNumberForma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145" fillId="0" borderId="0" applyNumberFormat="0" applyFill="0" applyBorder="0" applyAlignment="0" applyProtection="0"/>
    <xf numFmtId="0" fontId="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51" fillId="0" borderId="0"/>
    <xf numFmtId="0" fontId="145" fillId="0" borderId="0" applyNumberForma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14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51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205" fillId="0" borderId="0" applyNumberFormat="0" applyFill="0" applyBorder="0" applyAlignment="0" applyProtection="0"/>
    <xf numFmtId="0" fontId="6" fillId="0" borderId="0"/>
    <xf numFmtId="0" fontId="9" fillId="0" borderId="0"/>
    <xf numFmtId="0" fontId="9" fillId="0" borderId="0"/>
    <xf numFmtId="0" fontId="6" fillId="0" borderId="0"/>
    <xf numFmtId="0" fontId="20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6" fillId="0" borderId="0"/>
    <xf numFmtId="0" fontId="9" fillId="0" borderId="0"/>
    <xf numFmtId="0" fontId="9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1" fillId="0" borderId="0"/>
    <xf numFmtId="0" fontId="145" fillId="0" borderId="0" applyNumberFormat="0" applyFill="0" applyBorder="0" applyAlignment="0" applyProtection="0"/>
    <xf numFmtId="0" fontId="6" fillId="0" borderId="0"/>
    <xf numFmtId="0" fontId="20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" fontId="9" fillId="0" borderId="0">
      <alignment horizontal="center"/>
    </xf>
    <xf numFmtId="1" fontId="9" fillId="0" borderId="0">
      <alignment horizontal="center"/>
    </xf>
    <xf numFmtId="0" fontId="45" fillId="127" borderId="0" applyNumberFormat="0" applyBorder="0" applyAlignment="0" applyProtection="0"/>
    <xf numFmtId="0" fontId="45" fillId="127" borderId="0" applyNumberFormat="0" applyBorder="0" applyAlignment="0" applyProtection="0"/>
    <xf numFmtId="0" fontId="45" fillId="71" borderId="0" applyNumberFormat="0" applyBorder="0" applyAlignment="0" applyProtection="0"/>
    <xf numFmtId="0" fontId="45" fillId="71" borderId="0" applyNumberFormat="0" applyBorder="0" applyAlignment="0" applyProtection="0"/>
    <xf numFmtId="0" fontId="55" fillId="128" borderId="0" applyNumberFormat="0" applyBorder="0" applyAlignment="0" applyProtection="0"/>
    <xf numFmtId="0" fontId="55" fillId="128" borderId="0" applyNumberFormat="0" applyBorder="0" applyAlignment="0" applyProtection="0"/>
    <xf numFmtId="0" fontId="45" fillId="99" borderId="0" applyNumberFormat="0" applyBorder="0" applyAlignment="0" applyProtection="0"/>
    <xf numFmtId="0" fontId="45" fillId="99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55" fillId="65" borderId="0" applyNumberFormat="0" applyBorder="0" applyAlignment="0" applyProtection="0"/>
    <xf numFmtId="0" fontId="55" fillId="65" borderId="0" applyNumberFormat="0" applyBorder="0" applyAlignment="0" applyProtection="0"/>
    <xf numFmtId="0" fontId="45" fillId="129" borderId="0" applyNumberFormat="0" applyBorder="0" applyAlignment="0" applyProtection="0"/>
    <xf numFmtId="0" fontId="45" fillId="129" borderId="0" applyNumberFormat="0" applyBorder="0" applyAlignment="0" applyProtection="0"/>
    <xf numFmtId="0" fontId="45" fillId="130" borderId="0" applyNumberFormat="0" applyBorder="0" applyAlignment="0" applyProtection="0"/>
    <xf numFmtId="0" fontId="45" fillId="130" borderId="0" applyNumberFormat="0" applyBorder="0" applyAlignment="0" applyProtection="0"/>
    <xf numFmtId="0" fontId="55" fillId="131" borderId="0" applyNumberFormat="0" applyBorder="0" applyAlignment="0" applyProtection="0"/>
    <xf numFmtId="0" fontId="55" fillId="131" borderId="0" applyNumberFormat="0" applyBorder="0" applyAlignment="0" applyProtection="0"/>
    <xf numFmtId="0" fontId="45" fillId="99" borderId="0" applyNumberFormat="0" applyBorder="0" applyAlignment="0" applyProtection="0"/>
    <xf numFmtId="0" fontId="45" fillId="99" borderId="0" applyNumberFormat="0" applyBorder="0" applyAlignment="0" applyProtection="0"/>
    <xf numFmtId="0" fontId="45" fillId="66" borderId="0" applyNumberFormat="0" applyBorder="0" applyAlignment="0" applyProtection="0"/>
    <xf numFmtId="0" fontId="45" fillId="66" borderId="0" applyNumberFormat="0" applyBorder="0" applyAlignment="0" applyProtection="0"/>
    <xf numFmtId="0" fontId="55" fillId="70" borderId="0" applyNumberFormat="0" applyBorder="0" applyAlignment="0" applyProtection="0"/>
    <xf numFmtId="0" fontId="55" fillId="70" borderId="0" applyNumberFormat="0" applyBorder="0" applyAlignment="0" applyProtection="0"/>
    <xf numFmtId="0" fontId="45" fillId="69" borderId="0" applyNumberFormat="0" applyBorder="0" applyAlignment="0" applyProtection="0"/>
    <xf numFmtId="0" fontId="45" fillId="69" borderId="0" applyNumberFormat="0" applyBorder="0" applyAlignment="0" applyProtection="0"/>
    <xf numFmtId="0" fontId="55" fillId="128" borderId="0" applyNumberFormat="0" applyBorder="0" applyAlignment="0" applyProtection="0"/>
    <xf numFmtId="0" fontId="55" fillId="128" borderId="0" applyNumberFormat="0" applyBorder="0" applyAlignment="0" applyProtection="0"/>
    <xf numFmtId="0" fontId="45" fillId="77" borderId="0" applyNumberFormat="0" applyBorder="0" applyAlignment="0" applyProtection="0"/>
    <xf numFmtId="0" fontId="45" fillId="77" borderId="0" applyNumberFormat="0" applyBorder="0" applyAlignment="0" applyProtection="0"/>
    <xf numFmtId="0" fontId="55" fillId="132" borderId="0" applyNumberFormat="0" applyBorder="0" applyAlignment="0" applyProtection="0"/>
    <xf numFmtId="0" fontId="55" fillId="132" borderId="0" applyNumberFormat="0" applyBorder="0" applyAlignment="0" applyProtection="0"/>
    <xf numFmtId="44" fontId="9" fillId="0" borderId="0" applyFont="0" applyFill="0" applyBorder="0" applyAlignment="0" applyProtection="0"/>
    <xf numFmtId="0" fontId="74" fillId="133" borderId="0" applyNumberFormat="0" applyBorder="0" applyAlignment="0" applyProtection="0"/>
    <xf numFmtId="0" fontId="74" fillId="133" borderId="0" applyNumberFormat="0" applyBorder="0" applyAlignment="0" applyProtection="0"/>
    <xf numFmtId="0" fontId="74" fillId="134" borderId="0" applyNumberFormat="0" applyBorder="0" applyAlignment="0" applyProtection="0"/>
    <xf numFmtId="0" fontId="74" fillId="134" borderId="0" applyNumberFormat="0" applyBorder="0" applyAlignment="0" applyProtection="0"/>
    <xf numFmtId="0" fontId="9" fillId="0" borderId="0"/>
    <xf numFmtId="0" fontId="6" fillId="0" borderId="0"/>
    <xf numFmtId="0" fontId="6" fillId="0" borderId="0"/>
    <xf numFmtId="4" fontId="11" fillId="113" borderId="89" applyNumberFormat="0" applyProtection="0">
      <alignment horizontal="left" vertical="center" indent="1"/>
    </xf>
    <xf numFmtId="4" fontId="11" fillId="98" borderId="89" applyNumberFormat="0" applyProtection="0">
      <alignment horizontal="left" vertical="center" indent="1"/>
    </xf>
    <xf numFmtId="0" fontId="11" fillId="81" borderId="90" applyNumberFormat="0">
      <protection locked="0"/>
    </xf>
    <xf numFmtId="0" fontId="11" fillId="81" borderId="90" applyNumberFormat="0">
      <protection locked="0"/>
    </xf>
    <xf numFmtId="0" fontId="5" fillId="0" borderId="0"/>
    <xf numFmtId="0" fontId="211" fillId="0" borderId="93" applyNumberFormat="0" applyFont="0" applyFill="0" applyAlignment="0" applyProtection="0"/>
    <xf numFmtId="232" fontId="212" fillId="0" borderId="94" applyNumberFormat="0" applyProtection="0">
      <alignment horizontal="right" vertical="center"/>
    </xf>
    <xf numFmtId="232" fontId="213" fillId="0" borderId="95" applyNumberFormat="0" applyProtection="0">
      <alignment horizontal="right" vertical="center"/>
    </xf>
    <xf numFmtId="0" fontId="213" fillId="136" borderId="93" applyNumberFormat="0" applyAlignment="0" applyProtection="0">
      <alignment horizontal="left" vertical="center" indent="1"/>
    </xf>
    <xf numFmtId="0" fontId="214" fillId="137" borderId="95" applyNumberFormat="0" applyAlignment="0" applyProtection="0">
      <alignment horizontal="left" vertical="center" indent="1"/>
    </xf>
    <xf numFmtId="0" fontId="214" fillId="137" borderId="95" applyNumberFormat="0" applyAlignment="0" applyProtection="0">
      <alignment horizontal="left" vertical="center" indent="1"/>
    </xf>
    <xf numFmtId="0" fontId="215" fillId="0" borderId="96" applyNumberFormat="0" applyFill="0" applyBorder="0" applyAlignment="0" applyProtection="0"/>
    <xf numFmtId="0" fontId="216" fillId="0" borderId="96" applyBorder="0" applyAlignment="0" applyProtection="0"/>
    <xf numFmtId="232" fontId="217" fillId="138" borderId="97" applyNumberFormat="0" applyBorder="0" applyAlignment="0" applyProtection="0">
      <alignment horizontal="right" vertical="center" indent="1"/>
    </xf>
    <xf numFmtId="232" fontId="218" fillId="139" borderId="97" applyNumberFormat="0" applyBorder="0" applyAlignment="0" applyProtection="0">
      <alignment horizontal="right" vertical="center" indent="1"/>
    </xf>
    <xf numFmtId="232" fontId="218" fillId="140" borderId="97" applyNumberFormat="0" applyBorder="0" applyAlignment="0" applyProtection="0">
      <alignment horizontal="right" vertical="center" indent="1"/>
    </xf>
    <xf numFmtId="232" fontId="219" fillId="141" borderId="97" applyNumberFormat="0" applyBorder="0" applyAlignment="0" applyProtection="0">
      <alignment horizontal="right" vertical="center" indent="1"/>
    </xf>
    <xf numFmtId="232" fontId="219" fillId="142" borderId="97" applyNumberFormat="0" applyBorder="0" applyAlignment="0" applyProtection="0">
      <alignment horizontal="right" vertical="center" indent="1"/>
    </xf>
    <xf numFmtId="232" fontId="219" fillId="143" borderId="97" applyNumberFormat="0" applyBorder="0" applyAlignment="0" applyProtection="0">
      <alignment horizontal="right" vertical="center" indent="1"/>
    </xf>
    <xf numFmtId="232" fontId="220" fillId="144" borderId="97" applyNumberFormat="0" applyBorder="0" applyAlignment="0" applyProtection="0">
      <alignment horizontal="right" vertical="center" indent="1"/>
    </xf>
    <xf numFmtId="232" fontId="220" fillId="145" borderId="97" applyNumberFormat="0" applyBorder="0" applyAlignment="0" applyProtection="0">
      <alignment horizontal="right" vertical="center" indent="1"/>
    </xf>
    <xf numFmtId="232" fontId="220" fillId="146" borderId="97" applyNumberFormat="0" applyBorder="0" applyAlignment="0" applyProtection="0">
      <alignment horizontal="right" vertical="center" indent="1"/>
    </xf>
    <xf numFmtId="0" fontId="214" fillId="147" borderId="93" applyNumberFormat="0" applyAlignment="0" applyProtection="0">
      <alignment horizontal="left" vertical="center" indent="1"/>
    </xf>
    <xf numFmtId="0" fontId="214" fillId="148" borderId="93" applyNumberFormat="0" applyAlignment="0" applyProtection="0">
      <alignment horizontal="left" vertical="center" indent="1"/>
    </xf>
    <xf numFmtId="0" fontId="214" fillId="149" borderId="93" applyNumberFormat="0" applyAlignment="0" applyProtection="0">
      <alignment horizontal="left" vertical="center" indent="1"/>
    </xf>
    <xf numFmtId="0" fontId="214" fillId="150" borderId="93" applyNumberFormat="0" applyAlignment="0" applyProtection="0">
      <alignment horizontal="left" vertical="center" indent="1"/>
    </xf>
    <xf numFmtId="0" fontId="214" fillId="151" borderId="95" applyNumberFormat="0" applyAlignment="0" applyProtection="0">
      <alignment horizontal="left" vertical="center" indent="1"/>
    </xf>
    <xf numFmtId="232" fontId="212" fillId="150" borderId="94" applyNumberFormat="0" applyBorder="0" applyProtection="0">
      <alignment horizontal="right" vertical="center"/>
    </xf>
    <xf numFmtId="232" fontId="213" fillId="150" borderId="95" applyNumberFormat="0" applyBorder="0" applyProtection="0">
      <alignment horizontal="right" vertical="center"/>
    </xf>
    <xf numFmtId="232" fontId="212" fillId="152" borderId="93" applyNumberFormat="0" applyAlignment="0" applyProtection="0">
      <alignment horizontal="left" vertical="center" indent="1"/>
    </xf>
    <xf numFmtId="0" fontId="213" fillId="136" borderId="95" applyNumberFormat="0" applyAlignment="0" applyProtection="0">
      <alignment horizontal="left" vertical="center" indent="1"/>
    </xf>
    <xf numFmtId="0" fontId="214" fillId="151" borderId="95" applyNumberFormat="0" applyAlignment="0" applyProtection="0">
      <alignment horizontal="left" vertical="center" indent="1"/>
    </xf>
    <xf numFmtId="232" fontId="213" fillId="151" borderId="95" applyNumberFormat="0" applyProtection="0">
      <alignment horizontal="right" vertical="center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22" fillId="0" borderId="98" applyNumberFormat="0" applyFont="0" applyProtection="0">
      <alignment wrapText="1"/>
    </xf>
    <xf numFmtId="43" fontId="3" fillId="0" borderId="0" applyFont="0" applyFill="0" applyBorder="0" applyAlignment="0" applyProtection="0"/>
    <xf numFmtId="167" fontId="46" fillId="0" borderId="0">
      <alignment horizontal="left" wrapText="1"/>
    </xf>
    <xf numFmtId="44" fontId="3" fillId="0" borderId="0" applyFont="0" applyFill="0" applyBorder="0" applyAlignment="0" applyProtection="0"/>
    <xf numFmtId="0" fontId="223" fillId="0" borderId="0" applyFont="0" applyFill="0" applyBorder="0" applyAlignment="0" applyProtection="0">
      <alignment horizontal="left"/>
    </xf>
    <xf numFmtId="233" fontId="9" fillId="0" borderId="0"/>
    <xf numFmtId="166" fontId="224" fillId="0" borderId="0" applyFont="0" applyAlignment="0" applyProtection="0"/>
    <xf numFmtId="0" fontId="3" fillId="0" borderId="0"/>
    <xf numFmtId="0" fontId="3" fillId="0" borderId="0"/>
    <xf numFmtId="0" fontId="3" fillId="0" borderId="0"/>
    <xf numFmtId="234" fontId="225" fillId="0" borderId="0">
      <alignment horizontal="left"/>
    </xf>
    <xf numFmtId="43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28" fillId="0" borderId="0" applyFont="0" applyFill="0" applyBorder="0" applyAlignment="0" applyProtection="0"/>
    <xf numFmtId="0" fontId="1" fillId="0" borderId="0"/>
    <xf numFmtId="0" fontId="1" fillId="0" borderId="0"/>
  </cellStyleXfs>
  <cellXfs count="721">
    <xf numFmtId="0" fontId="0" fillId="0" borderId="0" xfId="0"/>
    <xf numFmtId="41" fontId="9" fillId="0" borderId="0" xfId="0" applyNumberFormat="1" applyFont="1" applyFill="1" applyBorder="1" applyAlignment="1">
      <alignment vertical="top"/>
    </xf>
    <xf numFmtId="0" fontId="0" fillId="0" borderId="0" xfId="0" applyBorder="1"/>
    <xf numFmtId="0" fontId="8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0" fontId="0" fillId="0" borderId="4" xfId="0" applyFill="1" applyBorder="1"/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164" fontId="0" fillId="0" borderId="0" xfId="0" applyNumberFormat="1" applyFont="1" applyFill="1" applyBorder="1"/>
    <xf numFmtId="164" fontId="0" fillId="0" borderId="10" xfId="0" applyNumberFormat="1" applyFont="1" applyFill="1" applyBorder="1"/>
    <xf numFmtId="0" fontId="0" fillId="0" borderId="8" xfId="0" applyFill="1" applyBorder="1"/>
    <xf numFmtId="165" fontId="0" fillId="0" borderId="0" xfId="0" applyNumberFormat="1"/>
    <xf numFmtId="165" fontId="9" fillId="0" borderId="8" xfId="0" applyNumberFormat="1" applyFont="1" applyFill="1" applyBorder="1" applyAlignment="1"/>
    <xf numFmtId="165" fontId="0" fillId="0" borderId="8" xfId="0" applyNumberFormat="1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0" fontId="0" fillId="0" borderId="9" xfId="0" applyFill="1" applyBorder="1"/>
    <xf numFmtId="0" fontId="0" fillId="0" borderId="10" xfId="0" applyFill="1" applyBorder="1"/>
    <xf numFmtId="37" fontId="9" fillId="0" borderId="8" xfId="0" applyNumberFormat="1" applyFont="1" applyFill="1" applyBorder="1" applyAlignment="1">
      <alignment horizontal="right"/>
    </xf>
    <xf numFmtId="42" fontId="9" fillId="0" borderId="8" xfId="0" applyNumberFormat="1" applyFont="1" applyFill="1" applyBorder="1"/>
    <xf numFmtId="165" fontId="9" fillId="0" borderId="8" xfId="0" applyNumberFormat="1" applyFont="1" applyFill="1" applyBorder="1"/>
    <xf numFmtId="168" fontId="9" fillId="0" borderId="8" xfId="0" applyNumberFormat="1" applyFont="1" applyFill="1" applyBorder="1"/>
    <xf numFmtId="170" fontId="9" fillId="0" borderId="13" xfId="0" applyNumberFormat="1" applyFont="1" applyFill="1" applyBorder="1"/>
    <xf numFmtId="9" fontId="9" fillId="0" borderId="8" xfId="0" applyNumberFormat="1" applyFont="1" applyFill="1" applyBorder="1" applyAlignment="1">
      <alignment horizontal="center"/>
    </xf>
    <xf numFmtId="37" fontId="9" fillId="0" borderId="13" xfId="0" applyNumberFormat="1" applyFont="1" applyFill="1" applyBorder="1"/>
    <xf numFmtId="42" fontId="9" fillId="0" borderId="13" xfId="0" applyNumberFormat="1" applyFont="1" applyFill="1" applyBorder="1"/>
    <xf numFmtId="0" fontId="8" fillId="0" borderId="0" xfId="0" applyFont="1" applyFill="1" applyBorder="1"/>
    <xf numFmtId="0" fontId="0" fillId="0" borderId="12" xfId="0" applyFill="1" applyBorder="1"/>
    <xf numFmtId="0" fontId="9" fillId="0" borderId="14" xfId="0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5" xfId="0" applyFont="1" applyFill="1" applyBorder="1"/>
    <xf numFmtId="42" fontId="8" fillId="0" borderId="16" xfId="0" applyNumberFormat="1" applyFont="1" applyFill="1" applyBorder="1"/>
    <xf numFmtId="0" fontId="0" fillId="0" borderId="14" xfId="0" applyFill="1" applyBorder="1"/>
    <xf numFmtId="0" fontId="9" fillId="0" borderId="0" xfId="0" applyFont="1" applyFill="1" applyBorder="1" applyAlignment="1">
      <alignment horizontal="left"/>
    </xf>
    <xf numFmtId="43" fontId="9" fillId="0" borderId="0" xfId="0" applyNumberFormat="1" applyFont="1" applyFill="1" applyBorder="1"/>
    <xf numFmtId="0" fontId="0" fillId="0" borderId="0" xfId="0" applyFill="1" applyBorder="1" applyAlignment="1">
      <alignment horizontal="left"/>
    </xf>
    <xf numFmtId="43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/>
    <xf numFmtId="0" fontId="8" fillId="0" borderId="17" xfId="0" applyFont="1" applyFill="1" applyBorder="1" applyAlignment="1">
      <alignment horizontal="center"/>
    </xf>
    <xf numFmtId="0" fontId="9" fillId="0" borderId="0" xfId="0" applyFont="1" applyFill="1" applyBorder="1" applyAlignment="1"/>
    <xf numFmtId="41" fontId="0" fillId="0" borderId="0" xfId="0" applyNumberFormat="1"/>
    <xf numFmtId="41" fontId="9" fillId="0" borderId="0" xfId="0" applyNumberFormat="1" applyFont="1" applyFill="1"/>
    <xf numFmtId="0" fontId="8" fillId="0" borderId="0" xfId="0" applyFont="1" applyAlignment="1"/>
    <xf numFmtId="42" fontId="8" fillId="0" borderId="18" xfId="0" applyNumberFormat="1" applyFont="1" applyFill="1" applyBorder="1"/>
    <xf numFmtId="44" fontId="0" fillId="0" borderId="0" xfId="0" applyNumberFormat="1" applyFill="1"/>
    <xf numFmtId="165" fontId="0" fillId="0" borderId="0" xfId="0" applyNumberFormat="1" applyFill="1"/>
    <xf numFmtId="44" fontId="0" fillId="0" borderId="0" xfId="0" applyNumberFormat="1"/>
    <xf numFmtId="43" fontId="9" fillId="0" borderId="0" xfId="0" applyNumberFormat="1" applyFont="1" applyFill="1" applyBorder="1"/>
    <xf numFmtId="43" fontId="8" fillId="0" borderId="17" xfId="0" applyNumberFormat="1" applyFont="1" applyFill="1" applyBorder="1" applyAlignment="1">
      <alignment horizontal="center"/>
    </xf>
    <xf numFmtId="43" fontId="8" fillId="0" borderId="0" xfId="0" applyNumberFormat="1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2" borderId="20" xfId="0" applyFill="1" applyBorder="1" applyAlignment="1">
      <alignment vertical="top"/>
    </xf>
    <xf numFmtId="14" fontId="0" fillId="0" borderId="0" xfId="0" applyNumberFormat="1" applyAlignment="1">
      <alignment horizontal="right" vertical="top"/>
    </xf>
    <xf numFmtId="0" fontId="14" fillId="0" borderId="0" xfId="0" applyFont="1" applyFill="1" applyAlignment="1">
      <alignment horizontal="right" indent="1"/>
    </xf>
    <xf numFmtId="37" fontId="14" fillId="0" borderId="0" xfId="0" applyNumberFormat="1" applyFont="1" applyAlignment="1">
      <alignment horizontal="right" indent="1"/>
    </xf>
    <xf numFmtId="0" fontId="14" fillId="0" borderId="0" xfId="0" applyFont="1" applyAlignment="1">
      <alignment horizontal="right" indent="1"/>
    </xf>
    <xf numFmtId="169" fontId="9" fillId="0" borderId="0" xfId="0" applyNumberFormat="1" applyFont="1" applyFill="1" applyBorder="1"/>
    <xf numFmtId="41" fontId="9" fillId="0" borderId="0" xfId="0" applyNumberFormat="1" applyFont="1" applyFill="1" applyBorder="1"/>
    <xf numFmtId="0" fontId="0" fillId="0" borderId="0" xfId="0" quotePrefix="1" applyFill="1"/>
    <xf numFmtId="0" fontId="9" fillId="0" borderId="0" xfId="0" applyFont="1"/>
    <xf numFmtId="0" fontId="0" fillId="0" borderId="21" xfId="0" applyBorder="1" applyAlignment="1">
      <alignment horizontal="center"/>
    </xf>
    <xf numFmtId="42" fontId="0" fillId="0" borderId="0" xfId="0" applyNumberFormat="1"/>
    <xf numFmtId="41" fontId="0" fillId="0" borderId="23" xfId="0" applyNumberFormat="1" applyBorder="1"/>
    <xf numFmtId="0" fontId="20" fillId="0" borderId="0" xfId="0" applyFont="1" applyAlignment="1">
      <alignment horizontal="right"/>
    </xf>
    <xf numFmtId="37" fontId="20" fillId="0" borderId="0" xfId="0" applyNumberFormat="1" applyFont="1"/>
    <xf numFmtId="42" fontId="0" fillId="0" borderId="22" xfId="0" applyNumberFormat="1" applyBorder="1"/>
    <xf numFmtId="0" fontId="0" fillId="0" borderId="0" xfId="0" applyAlignment="1">
      <alignment horizontal="centerContinuous"/>
    </xf>
    <xf numFmtId="42" fontId="8" fillId="0" borderId="16" xfId="0" applyNumberFormat="1" applyFont="1" applyFill="1" applyBorder="1"/>
    <xf numFmtId="0" fontId="8" fillId="0" borderId="15" xfId="0" applyFont="1" applyFill="1" applyBorder="1"/>
    <xf numFmtId="0" fontId="8" fillId="0" borderId="1" xfId="0" applyFont="1" applyFill="1" applyBorder="1"/>
    <xf numFmtId="0" fontId="9" fillId="0" borderId="14" xfId="0" applyFont="1" applyFill="1" applyBorder="1" applyAlignment="1">
      <alignment horizontal="center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9" fillId="0" borderId="9" xfId="0" applyFont="1" applyFill="1" applyBorder="1"/>
    <xf numFmtId="0" fontId="10" fillId="0" borderId="9" xfId="0" applyFont="1" applyFill="1" applyBorder="1"/>
    <xf numFmtId="0" fontId="9" fillId="0" borderId="9" xfId="0" applyFont="1" applyFill="1" applyBorder="1" applyAlignment="1">
      <alignment horizontal="left"/>
    </xf>
    <xf numFmtId="0" fontId="9" fillId="0" borderId="8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9" fontId="8" fillId="0" borderId="7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Continuous"/>
    </xf>
    <xf numFmtId="0" fontId="7" fillId="0" borderId="0" xfId="0" applyFont="1" applyFill="1" applyBorder="1" applyAlignment="1">
      <alignment horizontal="centerContinuous"/>
    </xf>
    <xf numFmtId="0" fontId="8" fillId="0" borderId="0" xfId="0" applyFont="1" applyFill="1" applyBorder="1" applyAlignment="1">
      <alignment horizontal="centerContinuous"/>
    </xf>
    <xf numFmtId="0" fontId="18" fillId="0" borderId="0" xfId="0" applyFont="1" applyAlignment="1">
      <alignment vertical="top"/>
    </xf>
    <xf numFmtId="0" fontId="0" fillId="2" borderId="20" xfId="0" applyFill="1" applyBorder="1" applyAlignment="1">
      <alignment horizontal="center" vertical="top" wrapText="1"/>
    </xf>
    <xf numFmtId="0" fontId="21" fillId="0" borderId="0" xfId="0" applyFont="1" applyBorder="1"/>
    <xf numFmtId="0" fontId="21" fillId="0" borderId="1" xfId="0" applyFont="1" applyFill="1" applyBorder="1" applyAlignment="1">
      <alignment horizontal="centerContinuous"/>
    </xf>
    <xf numFmtId="0" fontId="21" fillId="0" borderId="1" xfId="0" applyFont="1" applyFill="1" applyBorder="1"/>
    <xf numFmtId="0" fontId="21" fillId="0" borderId="0" xfId="0" applyFont="1" applyFill="1"/>
    <xf numFmtId="0" fontId="21" fillId="0" borderId="0" xfId="0" applyFont="1"/>
    <xf numFmtId="0" fontId="7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right" vertical="top"/>
    </xf>
    <xf numFmtId="166" fontId="0" fillId="0" borderId="34" xfId="2" applyNumberFormat="1" applyFont="1" applyFill="1" applyBorder="1"/>
    <xf numFmtId="166" fontId="0" fillId="0" borderId="17" xfId="2" applyNumberFormat="1" applyFont="1" applyFill="1" applyBorder="1"/>
    <xf numFmtId="166" fontId="0" fillId="0" borderId="35" xfId="2" applyNumberFormat="1" applyFont="1" applyFill="1" applyBorder="1"/>
    <xf numFmtId="166" fontId="0" fillId="0" borderId="36" xfId="2" applyNumberFormat="1" applyFont="1" applyFill="1" applyBorder="1"/>
    <xf numFmtId="166" fontId="0" fillId="0" borderId="0" xfId="2" applyNumberFormat="1" applyFont="1" applyFill="1" applyBorder="1"/>
    <xf numFmtId="166" fontId="0" fillId="0" borderId="37" xfId="2" applyNumberFormat="1" applyFont="1" applyFill="1" applyBorder="1"/>
    <xf numFmtId="166" fontId="0" fillId="0" borderId="39" xfId="2" applyNumberFormat="1" applyFont="1" applyFill="1" applyBorder="1"/>
    <xf numFmtId="166" fontId="0" fillId="0" borderId="40" xfId="2" applyNumberFormat="1" applyFont="1" applyFill="1" applyBorder="1"/>
    <xf numFmtId="166" fontId="0" fillId="0" borderId="38" xfId="2" applyNumberFormat="1" applyFont="1" applyFill="1" applyBorder="1"/>
    <xf numFmtId="0" fontId="16" fillId="0" borderId="0" xfId="33450" applyFont="1" applyAlignment="1">
      <alignment horizontal="centerContinuous"/>
    </xf>
    <xf numFmtId="0" fontId="9" fillId="0" borderId="0" xfId="33450" applyAlignment="1">
      <alignment horizontal="centerContinuous"/>
    </xf>
    <xf numFmtId="0" fontId="9" fillId="0" borderId="0" xfId="33450"/>
    <xf numFmtId="0" fontId="9" fillId="0" borderId="0" xfId="33450" applyAlignment="1">
      <alignment horizontal="center"/>
    </xf>
    <xf numFmtId="0" fontId="9" fillId="0" borderId="0" xfId="33450" applyFont="1" applyAlignment="1">
      <alignment horizontal="center"/>
    </xf>
    <xf numFmtId="0" fontId="9" fillId="0" borderId="21" xfId="33450" applyBorder="1"/>
    <xf numFmtId="165" fontId="209" fillId="0" borderId="0" xfId="33450" applyNumberFormat="1" applyFont="1"/>
    <xf numFmtId="223" fontId="0" fillId="0" borderId="0" xfId="36464" applyNumberFormat="1" applyFont="1"/>
    <xf numFmtId="165" fontId="0" fillId="0" borderId="0" xfId="30305" applyNumberFormat="1" applyFont="1"/>
    <xf numFmtId="175" fontId="0" fillId="0" borderId="0" xfId="30305" applyNumberFormat="1" applyFont="1"/>
    <xf numFmtId="166" fontId="0" fillId="0" borderId="0" xfId="29221" applyNumberFormat="1" applyFont="1"/>
    <xf numFmtId="175" fontId="9" fillId="0" borderId="0" xfId="33450" applyNumberFormat="1"/>
    <xf numFmtId="10" fontId="9" fillId="0" borderId="0" xfId="33450" applyNumberFormat="1"/>
    <xf numFmtId="165" fontId="9" fillId="0" borderId="0" xfId="33450" applyNumberFormat="1"/>
    <xf numFmtId="165" fontId="0" fillId="0" borderId="0" xfId="30305" applyNumberFormat="1" applyFont="1" applyBorder="1"/>
    <xf numFmtId="173" fontId="9" fillId="0" borderId="0" xfId="33450" applyNumberFormat="1"/>
    <xf numFmtId="3" fontId="9" fillId="0" borderId="0" xfId="33450" applyNumberFormat="1"/>
    <xf numFmtId="175" fontId="209" fillId="0" borderId="0" xfId="30305" applyNumberFormat="1" applyFont="1" applyBorder="1"/>
    <xf numFmtId="3" fontId="9" fillId="0" borderId="0" xfId="33450" applyNumberFormat="1" applyFont="1" applyFill="1"/>
    <xf numFmtId="165" fontId="209" fillId="0" borderId="0" xfId="30305" applyNumberFormat="1" applyFont="1"/>
    <xf numFmtId="165" fontId="142" fillId="0" borderId="0" xfId="30305" applyNumberFormat="1" applyFont="1"/>
    <xf numFmtId="3" fontId="209" fillId="0" borderId="0" xfId="33450" applyNumberFormat="1" applyFont="1" applyFill="1"/>
    <xf numFmtId="175" fontId="209" fillId="0" borderId="0" xfId="30305" applyNumberFormat="1" applyFont="1"/>
    <xf numFmtId="3" fontId="209" fillId="0" borderId="21" xfId="33450" applyNumberFormat="1" applyFont="1" applyFill="1" applyBorder="1"/>
    <xf numFmtId="3" fontId="9" fillId="0" borderId="21" xfId="33450" applyNumberFormat="1" applyBorder="1"/>
    <xf numFmtId="223" fontId="0" fillId="0" borderId="21" xfId="36464" applyNumberFormat="1" applyFont="1" applyBorder="1"/>
    <xf numFmtId="165" fontId="0" fillId="0" borderId="21" xfId="30305" applyNumberFormat="1" applyFont="1" applyBorder="1"/>
    <xf numFmtId="175" fontId="0" fillId="0" borderId="21" xfId="30305" applyNumberFormat="1" applyFont="1" applyFill="1" applyBorder="1"/>
    <xf numFmtId="175" fontId="9" fillId="0" borderId="0" xfId="33450" applyNumberFormat="1" applyBorder="1"/>
    <xf numFmtId="3" fontId="9" fillId="0" borderId="71" xfId="33450" applyNumberFormat="1" applyBorder="1"/>
    <xf numFmtId="42" fontId="9" fillId="0" borderId="71" xfId="33450" applyNumberFormat="1" applyBorder="1"/>
    <xf numFmtId="165" fontId="185" fillId="0" borderId="87" xfId="33450" applyNumberFormat="1" applyFont="1" applyBorder="1"/>
    <xf numFmtId="0" fontId="9" fillId="0" borderId="0" xfId="33450" applyBorder="1"/>
    <xf numFmtId="42" fontId="9" fillId="0" borderId="0" xfId="33450" applyNumberFormat="1" applyBorder="1"/>
    <xf numFmtId="10" fontId="185" fillId="0" borderId="88" xfId="36464" applyNumberFormat="1" applyFont="1" applyBorder="1"/>
    <xf numFmtId="8" fontId="9" fillId="0" borderId="0" xfId="33450" applyNumberFormat="1"/>
    <xf numFmtId="165" fontId="209" fillId="0" borderId="0" xfId="30305" applyNumberFormat="1" applyFont="1" applyFill="1"/>
    <xf numFmtId="165" fontId="9" fillId="0" borderId="0" xfId="33450" applyNumberFormat="1" applyBorder="1"/>
    <xf numFmtId="0" fontId="208" fillId="0" borderId="0" xfId="33450" quotePrefix="1" applyFont="1" applyFill="1" applyAlignment="1">
      <alignment vertical="top"/>
    </xf>
    <xf numFmtId="0" fontId="9" fillId="0" borderId="0" xfId="33450" applyFill="1" applyAlignment="1"/>
    <xf numFmtId="0" fontId="9" fillId="0" borderId="0" xfId="33450" applyFill="1"/>
    <xf numFmtId="0" fontId="208" fillId="0" borderId="0" xfId="33450" quotePrefix="1" applyFont="1" applyAlignment="1">
      <alignment vertical="top"/>
    </xf>
    <xf numFmtId="0" fontId="9" fillId="0" borderId="0" xfId="33450" quotePrefix="1" applyAlignment="1">
      <alignment vertical="top"/>
    </xf>
    <xf numFmtId="0" fontId="185" fillId="0" borderId="0" xfId="33450" applyFont="1"/>
    <xf numFmtId="0" fontId="9" fillId="0" borderId="0" xfId="33450" applyFont="1" applyFill="1" applyBorder="1"/>
    <xf numFmtId="41" fontId="9" fillId="0" borderId="0" xfId="33450" quotePrefix="1" applyNumberFormat="1" applyAlignment="1">
      <alignment horizontal="right"/>
    </xf>
    <xf numFmtId="0" fontId="9" fillId="0" borderId="0" xfId="33450" applyFont="1" applyFill="1" applyBorder="1" applyAlignment="1">
      <alignment horizontal="left"/>
    </xf>
    <xf numFmtId="3" fontId="9" fillId="0" borderId="0" xfId="33450" applyNumberFormat="1" applyFont="1" applyFill="1" applyBorder="1"/>
    <xf numFmtId="0" fontId="38" fillId="0" borderId="0" xfId="33835"/>
    <xf numFmtId="0" fontId="38" fillId="0" borderId="0" xfId="33835" applyFill="1"/>
    <xf numFmtId="14" fontId="38" fillId="0" borderId="0" xfId="33835" applyNumberFormat="1" applyFill="1"/>
    <xf numFmtId="0" fontId="38" fillId="0" borderId="0" xfId="33835" applyFill="1" applyAlignment="1">
      <alignment horizontal="center"/>
    </xf>
    <xf numFmtId="0" fontId="38" fillId="0" borderId="36" xfId="33835" applyFill="1" applyBorder="1"/>
    <xf numFmtId="0" fontId="38" fillId="0" borderId="0" xfId="33835" applyFill="1" applyBorder="1"/>
    <xf numFmtId="0" fontId="38" fillId="0" borderId="37" xfId="33835" applyFill="1" applyBorder="1"/>
    <xf numFmtId="0" fontId="38" fillId="0" borderId="36" xfId="33835" applyFill="1" applyBorder="1" applyAlignment="1">
      <alignment horizontal="center"/>
    </xf>
    <xf numFmtId="0" fontId="38" fillId="0" borderId="0" xfId="33835" applyFill="1" applyBorder="1" applyAlignment="1">
      <alignment horizontal="center"/>
    </xf>
    <xf numFmtId="0" fontId="38" fillId="0" borderId="37" xfId="33835" applyFill="1" applyBorder="1" applyAlignment="1">
      <alignment horizontal="center"/>
    </xf>
    <xf numFmtId="0" fontId="40" fillId="0" borderId="0" xfId="33835" applyFont="1" applyFill="1"/>
    <xf numFmtId="0" fontId="41" fillId="0" borderId="0" xfId="33835" applyFont="1"/>
    <xf numFmtId="166" fontId="0" fillId="3" borderId="0" xfId="2" applyNumberFormat="1" applyFont="1" applyFill="1" applyBorder="1"/>
    <xf numFmtId="166" fontId="8" fillId="0" borderId="0" xfId="2" quotePrefix="1" applyNumberFormat="1" applyFont="1" applyFill="1" applyBorder="1" applyAlignment="1">
      <alignment horizontal="right"/>
    </xf>
    <xf numFmtId="166" fontId="8" fillId="0" borderId="0" xfId="2" applyNumberFormat="1" applyFont="1" applyFill="1" applyBorder="1"/>
    <xf numFmtId="166" fontId="8" fillId="0" borderId="0" xfId="2" applyNumberFormat="1" applyFont="1" applyFill="1" applyBorder="1" applyAlignment="1">
      <alignment horizontal="center"/>
    </xf>
    <xf numFmtId="0" fontId="9" fillId="0" borderId="21" xfId="33450" applyBorder="1" applyAlignment="1">
      <alignment horizontal="center"/>
    </xf>
    <xf numFmtId="0" fontId="9" fillId="0" borderId="0" xfId="35591" applyNumberFormat="1" applyAlignment="1"/>
    <xf numFmtId="176" fontId="9" fillId="0" borderId="0" xfId="35591" applyNumberFormat="1" applyAlignment="1"/>
    <xf numFmtId="0" fontId="12" fillId="0" borderId="0" xfId="35591" applyNumberFormat="1" applyFont="1" applyFill="1" applyAlignment="1">
      <alignment horizontal="center"/>
    </xf>
    <xf numFmtId="0" fontId="12" fillId="0" borderId="0" xfId="35591" applyNumberFormat="1" applyFont="1" applyFill="1" applyAlignment="1"/>
    <xf numFmtId="167" fontId="12" fillId="0" borderId="20" xfId="35591" applyNumberFormat="1" applyFont="1" applyFill="1" applyBorder="1" applyAlignment="1" applyProtection="1">
      <protection locked="0"/>
    </xf>
    <xf numFmtId="0" fontId="12" fillId="0" borderId="0" xfId="35591" applyNumberFormat="1" applyFont="1" applyFill="1" applyAlignment="1">
      <alignment horizontal="left"/>
    </xf>
    <xf numFmtId="167" fontId="12" fillId="0" borderId="0" xfId="35591" applyNumberFormat="1" applyFont="1" applyFill="1" applyAlignment="1"/>
    <xf numFmtId="9" fontId="12" fillId="0" borderId="0" xfId="35591" applyNumberFormat="1" applyFont="1" applyFill="1" applyAlignment="1"/>
    <xf numFmtId="167" fontId="12" fillId="0" borderId="0" xfId="35591" applyNumberFormat="1" applyFont="1" applyFill="1" applyBorder="1" applyAlignment="1"/>
    <xf numFmtId="167" fontId="12" fillId="0" borderId="21" xfId="35591" applyNumberFormat="1" applyFont="1" applyFill="1" applyBorder="1" applyAlignment="1"/>
    <xf numFmtId="164" fontId="12" fillId="0" borderId="0" xfId="35591" applyNumberFormat="1" applyFont="1" applyFill="1" applyAlignment="1"/>
    <xf numFmtId="0" fontId="19" fillId="0" borderId="21" xfId="35591" applyNumberFormat="1" applyFont="1" applyFill="1" applyBorder="1" applyAlignment="1">
      <alignment horizontal="right"/>
    </xf>
    <xf numFmtId="0" fontId="19" fillId="0" borderId="21" xfId="35591" applyNumberFormat="1" applyFont="1" applyFill="1" applyBorder="1" applyAlignment="1"/>
    <xf numFmtId="0" fontId="19" fillId="0" borderId="21" xfId="35591" applyNumberFormat="1" applyFont="1" applyFill="1" applyBorder="1" applyAlignment="1" applyProtection="1">
      <protection locked="0"/>
    </xf>
    <xf numFmtId="0" fontId="19" fillId="0" borderId="21" xfId="35591" applyNumberFormat="1" applyFont="1" applyFill="1" applyBorder="1" applyAlignment="1">
      <alignment horizontal="center"/>
    </xf>
    <xf numFmtId="0" fontId="19" fillId="0" borderId="0" xfId="35591" applyNumberFormat="1" applyFont="1" applyFill="1" applyAlignment="1"/>
    <xf numFmtId="0" fontId="19" fillId="0" borderId="0" xfId="35591" applyNumberFormat="1" applyFont="1" applyFill="1" applyAlignment="1">
      <alignment horizontal="center"/>
    </xf>
    <xf numFmtId="0" fontId="19" fillId="0" borderId="0" xfId="35591" applyNumberFormat="1" applyFont="1" applyFill="1" applyAlignment="1" applyProtection="1">
      <alignment horizontal="centerContinuous"/>
      <protection locked="0"/>
    </xf>
    <xf numFmtId="0" fontId="19" fillId="0" borderId="0" xfId="35591" applyNumberFormat="1" applyFont="1" applyFill="1" applyAlignment="1">
      <alignment horizontal="centerContinuous"/>
    </xf>
    <xf numFmtId="0" fontId="19" fillId="0" borderId="24" xfId="43101" applyNumberFormat="1" applyFont="1" applyFill="1" applyBorder="1" applyAlignment="1">
      <alignment horizontal="right"/>
    </xf>
    <xf numFmtId="167" fontId="19" fillId="0" borderId="0" xfId="43101" applyNumberFormat="1" applyFont="1" applyFill="1" applyAlignment="1">
      <alignment horizontal="right"/>
    </xf>
    <xf numFmtId="171" fontId="12" fillId="0" borderId="0" xfId="35591" applyNumberFormat="1" applyFont="1" applyFill="1" applyAlignment="1"/>
    <xf numFmtId="166" fontId="9" fillId="0" borderId="0" xfId="29221" applyNumberForma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quotePrefix="1" applyBorder="1" applyAlignment="1">
      <alignment vertical="top" wrapText="1"/>
    </xf>
    <xf numFmtId="165" fontId="0" fillId="0" borderId="0" xfId="0" applyNumberFormat="1" applyBorder="1"/>
    <xf numFmtId="165" fontId="9" fillId="0" borderId="0" xfId="30305" applyNumberFormat="1" applyBorder="1"/>
    <xf numFmtId="165" fontId="9" fillId="0" borderId="0" xfId="30305" applyNumberFormat="1" applyFont="1" applyBorder="1"/>
    <xf numFmtId="166" fontId="9" fillId="0" borderId="0" xfId="29221" applyNumberFormat="1" applyFont="1" applyBorder="1"/>
    <xf numFmtId="171" fontId="0" fillId="0" borderId="34" xfId="0" applyNumberFormat="1" applyBorder="1"/>
    <xf numFmtId="165" fontId="9" fillId="0" borderId="17" xfId="30305" applyNumberFormat="1" applyBorder="1"/>
    <xf numFmtId="166" fontId="9" fillId="0" borderId="17" xfId="29221" applyNumberFormat="1" applyBorder="1"/>
    <xf numFmtId="0" fontId="0" fillId="0" borderId="17" xfId="0" applyBorder="1"/>
    <xf numFmtId="0" fontId="0" fillId="0" borderId="17" xfId="0" applyBorder="1" applyAlignment="1">
      <alignment horizontal="center"/>
    </xf>
    <xf numFmtId="0" fontId="0" fillId="0" borderId="17" xfId="0" applyBorder="1" applyAlignment="1">
      <alignment horizontal="left"/>
    </xf>
    <xf numFmtId="0" fontId="0" fillId="0" borderId="35" xfId="0" applyBorder="1" applyAlignment="1">
      <alignment horizontal="center"/>
    </xf>
    <xf numFmtId="171" fontId="0" fillId="0" borderId="36" xfId="0" applyNumberFormat="1" applyBorder="1"/>
    <xf numFmtId="174" fontId="0" fillId="0" borderId="0" xfId="30305" applyNumberFormat="1" applyFont="1" applyBorder="1"/>
    <xf numFmtId="0" fontId="0" fillId="0" borderId="37" xfId="0" applyBorder="1" applyAlignment="1">
      <alignment horizontal="center"/>
    </xf>
    <xf numFmtId="180" fontId="0" fillId="0" borderId="0" xfId="0" applyNumberFormat="1" applyBorder="1"/>
    <xf numFmtId="0" fontId="0" fillId="0" borderId="0" xfId="0" quotePrefix="1" applyBorder="1" applyAlignment="1">
      <alignment horizontal="center"/>
    </xf>
    <xf numFmtId="0" fontId="0" fillId="0" borderId="0" xfId="0" quotePrefix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quotePrefix="1" applyBorder="1" applyAlignment="1">
      <alignment horizontal="left"/>
    </xf>
    <xf numFmtId="16" fontId="0" fillId="0" borderId="0" xfId="0" quotePrefix="1" applyNumberFormat="1" applyBorder="1" applyAlignment="1">
      <alignment horizontal="center"/>
    </xf>
    <xf numFmtId="0" fontId="0" fillId="0" borderId="36" xfId="0" applyBorder="1"/>
    <xf numFmtId="0" fontId="0" fillId="0" borderId="0" xfId="0" applyBorder="1" applyAlignment="1">
      <alignment horizontal="center" wrapText="1"/>
    </xf>
    <xf numFmtId="0" fontId="0" fillId="0" borderId="34" xfId="0" quotePrefix="1" applyBorder="1" applyAlignment="1">
      <alignment horizontal="center" wrapText="1"/>
    </xf>
    <xf numFmtId="0" fontId="0" fillId="0" borderId="17" xfId="0" quotePrefix="1" applyBorder="1" applyAlignment="1">
      <alignment horizontal="center" wrapText="1"/>
    </xf>
    <xf numFmtId="166" fontId="9" fillId="0" borderId="17" xfId="29221" quotePrefix="1" applyNumberFormat="1" applyFont="1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66" fontId="9" fillId="0" borderId="17" xfId="29221" applyNumberFormat="1" applyFont="1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6" xfId="0" applyBorder="1" applyAlignment="1">
      <alignment horizontal="centerContinuous"/>
    </xf>
    <xf numFmtId="0" fontId="0" fillId="0" borderId="0" xfId="0" applyBorder="1" applyAlignment="1">
      <alignment horizontal="centerContinuous"/>
    </xf>
    <xf numFmtId="0" fontId="0" fillId="0" borderId="37" xfId="0" applyBorder="1" applyAlignment="1">
      <alignment horizontal="centerContinuous"/>
    </xf>
    <xf numFmtId="0" fontId="0" fillId="0" borderId="38" xfId="0" applyBorder="1" applyAlignment="1">
      <alignment horizontal="centerContinuous"/>
    </xf>
    <xf numFmtId="0" fontId="0" fillId="0" borderId="39" xfId="0" applyBorder="1" applyAlignment="1">
      <alignment horizontal="centerContinuous"/>
    </xf>
    <xf numFmtId="0" fontId="0" fillId="0" borderId="40" xfId="0" applyBorder="1" applyAlignment="1">
      <alignment horizontal="centerContinuous"/>
    </xf>
    <xf numFmtId="166" fontId="0" fillId="0" borderId="0" xfId="2" applyNumberFormat="1" applyFont="1" applyFill="1"/>
    <xf numFmtId="166" fontId="38" fillId="0" borderId="36" xfId="33835" applyNumberFormat="1" applyFill="1" applyBorder="1"/>
    <xf numFmtId="166" fontId="38" fillId="0" borderId="38" xfId="33835" applyNumberFormat="1" applyFill="1" applyBorder="1"/>
    <xf numFmtId="0" fontId="40" fillId="0" borderId="0" xfId="33835" applyFont="1"/>
    <xf numFmtId="0" fontId="41" fillId="0" borderId="0" xfId="33835" applyFont="1" applyFill="1"/>
    <xf numFmtId="10" fontId="9" fillId="0" borderId="0" xfId="43130" applyNumberFormat="1" applyFont="1"/>
    <xf numFmtId="181" fontId="9" fillId="0" borderId="0" xfId="43131" applyNumberFormat="1" applyFont="1"/>
    <xf numFmtId="181" fontId="0" fillId="0" borderId="0" xfId="43131" applyNumberFormat="1" applyFont="1"/>
    <xf numFmtId="3" fontId="221" fillId="0" borderId="0" xfId="33450" applyNumberFormat="1" applyFont="1" applyFill="1"/>
    <xf numFmtId="174" fontId="0" fillId="3" borderId="0" xfId="30305" applyNumberFormat="1" applyFont="1" applyFill="1" applyBorder="1"/>
    <xf numFmtId="0" fontId="18" fillId="0" borderId="0" xfId="33450" applyFont="1" applyAlignment="1">
      <alignment vertical="top"/>
    </xf>
    <xf numFmtId="0" fontId="9" fillId="0" borderId="0" xfId="33450" applyAlignment="1">
      <alignment vertical="top"/>
    </xf>
    <xf numFmtId="0" fontId="8" fillId="0" borderId="0" xfId="33450" applyFont="1" applyAlignment="1">
      <alignment vertical="top"/>
    </xf>
    <xf numFmtId="0" fontId="9" fillId="2" borderId="20" xfId="33450" applyFill="1" applyBorder="1" applyAlignment="1">
      <alignment vertical="top"/>
    </xf>
    <xf numFmtId="0" fontId="9" fillId="2" borderId="20" xfId="33450" applyFill="1" applyBorder="1" applyAlignment="1">
      <alignment horizontal="center" vertical="top" wrapText="1"/>
    </xf>
    <xf numFmtId="0" fontId="9" fillId="2" borderId="20" xfId="33450" applyFill="1" applyBorder="1" applyAlignment="1">
      <alignment vertical="top" wrapText="1"/>
    </xf>
    <xf numFmtId="14" fontId="9" fillId="0" borderId="0" xfId="33450" applyNumberFormat="1" applyFont="1" applyFill="1" applyBorder="1" applyAlignment="1">
      <alignment horizontal="right" vertical="top"/>
    </xf>
    <xf numFmtId="0" fontId="9" fillId="0" borderId="0" xfId="33450" applyFont="1" applyAlignment="1">
      <alignment horizontal="right"/>
    </xf>
    <xf numFmtId="0" fontId="8" fillId="0" borderId="0" xfId="0" applyFont="1" applyAlignment="1">
      <alignment vertical="top"/>
    </xf>
    <xf numFmtId="0" fontId="0" fillId="0" borderId="71" xfId="0" applyFill="1" applyBorder="1" applyAlignment="1">
      <alignment vertical="top"/>
    </xf>
    <xf numFmtId="14" fontId="0" fillId="0" borderId="71" xfId="0" applyNumberFormat="1" applyFill="1" applyBorder="1" applyAlignment="1">
      <alignment horizontal="right" vertical="top"/>
    </xf>
    <xf numFmtId="43" fontId="0" fillId="0" borderId="71" xfId="0" applyNumberFormat="1" applyFill="1" applyBorder="1" applyAlignment="1">
      <alignment horizontal="right" vertical="top"/>
    </xf>
    <xf numFmtId="44" fontId="9" fillId="0" borderId="0" xfId="33450" applyNumberFormat="1"/>
    <xf numFmtId="0" fontId="9" fillId="0" borderId="0" xfId="33450" applyFont="1"/>
    <xf numFmtId="0" fontId="226" fillId="0" borderId="0" xfId="33450" applyFont="1" applyAlignment="1">
      <alignment vertical="top"/>
    </xf>
    <xf numFmtId="0" fontId="9" fillId="0" borderId="23" xfId="33450" applyFill="1" applyBorder="1" applyAlignment="1">
      <alignment vertical="top"/>
    </xf>
    <xf numFmtId="14" fontId="9" fillId="0" borderId="23" xfId="33450" applyNumberFormat="1" applyFill="1" applyBorder="1" applyAlignment="1">
      <alignment horizontal="right" vertical="top"/>
    </xf>
    <xf numFmtId="43" fontId="9" fillId="0" borderId="23" xfId="33450" applyNumberFormat="1" applyFill="1" applyBorder="1" applyAlignment="1">
      <alignment horizontal="right" vertical="top"/>
    </xf>
    <xf numFmtId="166" fontId="0" fillId="135" borderId="0" xfId="2" applyNumberFormat="1" applyFont="1" applyFill="1" applyBorder="1"/>
    <xf numFmtId="175" fontId="0" fillId="135" borderId="0" xfId="30305" applyNumberFormat="1" applyFont="1" applyFill="1"/>
    <xf numFmtId="0" fontId="9" fillId="0" borderId="0" xfId="33450" applyFont="1" applyAlignment="1">
      <alignment vertical="top"/>
    </xf>
    <xf numFmtId="43" fontId="9" fillId="0" borderId="71" xfId="33450" applyNumberFormat="1" applyFill="1" applyBorder="1" applyAlignment="1">
      <alignment horizontal="right" vertical="top"/>
    </xf>
    <xf numFmtId="14" fontId="9" fillId="0" borderId="71" xfId="33450" applyNumberFormat="1" applyFill="1" applyBorder="1" applyAlignment="1">
      <alignment horizontal="right" vertical="top"/>
    </xf>
    <xf numFmtId="0" fontId="9" fillId="0" borderId="71" xfId="33450" applyFill="1" applyBorder="1" applyAlignment="1">
      <alignment vertical="top"/>
    </xf>
    <xf numFmtId="0" fontId="9" fillId="0" borderId="71" xfId="33450" applyFont="1" applyFill="1" applyBorder="1" applyAlignment="1">
      <alignment vertical="top"/>
    </xf>
    <xf numFmtId="0" fontId="9" fillId="0" borderId="71" xfId="33450" applyFont="1" applyFill="1" applyBorder="1"/>
    <xf numFmtId="44" fontId="8" fillId="0" borderId="0" xfId="33450" applyNumberFormat="1" applyFont="1" applyBorder="1" applyAlignment="1">
      <alignment vertical="top"/>
    </xf>
    <xf numFmtId="0" fontId="9" fillId="0" borderId="0" xfId="33450" applyFont="1" applyBorder="1" applyAlignment="1">
      <alignment vertical="top"/>
    </xf>
    <xf numFmtId="0" fontId="9" fillId="0" borderId="0" xfId="33450" applyBorder="1" applyAlignment="1">
      <alignment vertical="top"/>
    </xf>
    <xf numFmtId="44" fontId="9" fillId="0" borderId="0" xfId="33450" applyNumberFormat="1" applyFont="1" applyBorder="1" applyAlignment="1">
      <alignment vertical="top"/>
    </xf>
    <xf numFmtId="43" fontId="9" fillId="0" borderId="71" xfId="33450" applyNumberFormat="1" applyFont="1" applyFill="1" applyBorder="1" applyAlignment="1">
      <alignment horizontal="right" vertical="top"/>
    </xf>
    <xf numFmtId="14" fontId="9" fillId="0" borderId="71" xfId="33450" applyNumberFormat="1" applyFont="1" applyFill="1" applyBorder="1" applyAlignment="1">
      <alignment horizontal="right" vertical="top"/>
    </xf>
    <xf numFmtId="0" fontId="9" fillId="2" borderId="20" xfId="33450" applyFont="1" applyFill="1" applyBorder="1" applyAlignment="1">
      <alignment vertical="top"/>
    </xf>
    <xf numFmtId="0" fontId="9" fillId="2" borderId="20" xfId="33450" applyFont="1" applyFill="1" applyBorder="1" applyAlignment="1">
      <alignment vertical="top" wrapText="1"/>
    </xf>
    <xf numFmtId="0" fontId="9" fillId="2" borderId="20" xfId="33450" applyFont="1" applyFill="1" applyBorder="1" applyAlignment="1">
      <alignment horizontal="center" vertical="top" wrapText="1"/>
    </xf>
    <xf numFmtId="0" fontId="9" fillId="0" borderId="100" xfId="0" applyFont="1" applyFill="1" applyBorder="1"/>
    <xf numFmtId="41" fontId="91" fillId="0" borderId="0" xfId="33450" applyNumberFormat="1" applyFont="1"/>
    <xf numFmtId="0" fontId="91" fillId="0" borderId="0" xfId="33450" applyFont="1"/>
    <xf numFmtId="42" fontId="118" fillId="0" borderId="0" xfId="33450" applyNumberFormat="1" applyFont="1"/>
    <xf numFmtId="0" fontId="118" fillId="0" borderId="0" xfId="33450" applyFont="1"/>
    <xf numFmtId="0" fontId="91" fillId="0" borderId="101" xfId="33450" applyFont="1" applyFill="1" applyBorder="1" applyAlignment="1">
      <alignment horizontal="center"/>
    </xf>
    <xf numFmtId="0" fontId="118" fillId="0" borderId="0" xfId="33450" applyFont="1" applyFill="1" applyBorder="1" applyAlignment="1">
      <alignment horizontal="center"/>
    </xf>
    <xf numFmtId="0" fontId="91" fillId="0" borderId="0" xfId="33450" applyFont="1" applyBorder="1"/>
    <xf numFmtId="9" fontId="0" fillId="0" borderId="0" xfId="0" applyNumberFormat="1" applyFill="1" applyBorder="1"/>
    <xf numFmtId="9" fontId="0" fillId="0" borderId="10" xfId="0" applyNumberFormat="1" applyFill="1" applyBorder="1"/>
    <xf numFmtId="0" fontId="91" fillId="0" borderId="0" xfId="0" applyFont="1" applyAlignment="1">
      <alignment horizontal="left"/>
    </xf>
    <xf numFmtId="0" fontId="118" fillId="0" borderId="0" xfId="0" applyFont="1"/>
    <xf numFmtId="218" fontId="91" fillId="0" borderId="0" xfId="43149" applyNumberFormat="1" applyFont="1"/>
    <xf numFmtId="166" fontId="0" fillId="153" borderId="0" xfId="2" applyNumberFormat="1" applyFont="1" applyFill="1" applyBorder="1"/>
    <xf numFmtId="166" fontId="0" fillId="153" borderId="37" xfId="2" applyNumberFormat="1" applyFont="1" applyFill="1" applyBorder="1"/>
    <xf numFmtId="37" fontId="91" fillId="0" borderId="0" xfId="33450" applyNumberFormat="1" applyFont="1"/>
    <xf numFmtId="10" fontId="0" fillId="0" borderId="0" xfId="43149" applyNumberFormat="1" applyFont="1" applyFill="1" applyBorder="1" applyAlignment="1">
      <alignment horizontal="center"/>
    </xf>
    <xf numFmtId="10" fontId="0" fillId="0" borderId="10" xfId="43149" applyNumberFormat="1" applyFont="1" applyFill="1" applyBorder="1" applyAlignment="1">
      <alignment horizontal="center"/>
    </xf>
    <xf numFmtId="0" fontId="227" fillId="0" borderId="0" xfId="0" applyFont="1" applyAlignment="1">
      <alignment horizontal="left"/>
    </xf>
    <xf numFmtId="0" fontId="229" fillId="0" borderId="0" xfId="0" applyFont="1" applyFill="1" applyBorder="1" applyAlignment="1">
      <alignment horizontal="left"/>
    </xf>
    <xf numFmtId="0" fontId="0" fillId="0" borderId="9" xfId="0" applyBorder="1"/>
    <xf numFmtId="0" fontId="206" fillId="0" borderId="0" xfId="35591" applyNumberFormat="1" applyFont="1" applyAlignment="1">
      <alignment horizontal="right"/>
    </xf>
    <xf numFmtId="0" fontId="7" fillId="0" borderId="0" xfId="34100" applyFont="1" applyFill="1" applyBorder="1" applyAlignment="1">
      <alignment horizontal="centerContinuous"/>
    </xf>
    <xf numFmtId="0" fontId="8" fillId="0" borderId="0" xfId="34100" applyFont="1" applyFill="1" applyBorder="1" applyAlignment="1">
      <alignment horizontal="centerContinuous"/>
    </xf>
    <xf numFmtId="0" fontId="9" fillId="0" borderId="0" xfId="34100"/>
    <xf numFmtId="0" fontId="9" fillId="0" borderId="0" xfId="34100" applyFont="1" applyFill="1" applyBorder="1" applyAlignment="1">
      <alignment horizontal="centerContinuous"/>
    </xf>
    <xf numFmtId="0" fontId="21" fillId="0" borderId="0" xfId="34100" applyFont="1" applyBorder="1"/>
    <xf numFmtId="0" fontId="21" fillId="0" borderId="0" xfId="34100" applyFont="1"/>
    <xf numFmtId="0" fontId="7" fillId="0" borderId="0" xfId="34100" applyFont="1" applyFill="1" applyBorder="1" applyAlignment="1">
      <alignment horizontal="right" vertical="top"/>
    </xf>
    <xf numFmtId="0" fontId="7" fillId="0" borderId="0" xfId="34100" applyFont="1" applyFill="1" applyBorder="1" applyAlignment="1">
      <alignment horizontal="left" vertical="top"/>
    </xf>
    <xf numFmtId="0" fontId="21" fillId="0" borderId="1" xfId="34100" applyFont="1" applyFill="1" applyBorder="1" applyAlignment="1">
      <alignment horizontal="centerContinuous"/>
    </xf>
    <xf numFmtId="0" fontId="230" fillId="0" borderId="0" xfId="34100" applyFont="1" applyAlignment="1">
      <alignment horizontal="centerContinuous"/>
    </xf>
    <xf numFmtId="0" fontId="21" fillId="0" borderId="0" xfId="34100" applyFont="1" applyFill="1"/>
    <xf numFmtId="0" fontId="8" fillId="0" borderId="2" xfId="34100" applyFont="1" applyFill="1" applyBorder="1" applyAlignment="1">
      <alignment horizontal="center" wrapText="1"/>
    </xf>
    <xf numFmtId="0" fontId="8" fillId="0" borderId="3" xfId="34100" applyFont="1" applyFill="1" applyBorder="1" applyAlignment="1">
      <alignment horizontal="center"/>
    </xf>
    <xf numFmtId="0" fontId="9" fillId="0" borderId="4" xfId="34100" applyFill="1" applyBorder="1"/>
    <xf numFmtId="0" fontId="9" fillId="0" borderId="4" xfId="34100" applyFill="1" applyBorder="1" applyAlignment="1">
      <alignment horizontal="center"/>
    </xf>
    <xf numFmtId="0" fontId="9" fillId="0" borderId="5" xfId="34100" applyFill="1" applyBorder="1" applyAlignment="1">
      <alignment horizontal="center"/>
    </xf>
    <xf numFmtId="0" fontId="8" fillId="0" borderId="6" xfId="34100" applyFont="1" applyFill="1" applyBorder="1" applyAlignment="1">
      <alignment horizontal="center"/>
    </xf>
    <xf numFmtId="9" fontId="8" fillId="0" borderId="7" xfId="34100" applyNumberFormat="1" applyFont="1" applyFill="1" applyBorder="1" applyAlignment="1">
      <alignment horizontal="center"/>
    </xf>
    <xf numFmtId="0" fontId="9" fillId="0" borderId="0" xfId="34100" applyBorder="1"/>
    <xf numFmtId="0" fontId="9" fillId="0" borderId="8" xfId="34100" applyFont="1" applyFill="1" applyBorder="1" applyAlignment="1">
      <alignment horizontal="center"/>
    </xf>
    <xf numFmtId="0" fontId="9" fillId="0" borderId="9" xfId="34100" applyFont="1" applyFill="1" applyBorder="1" applyAlignment="1">
      <alignment horizontal="center"/>
    </xf>
    <xf numFmtId="0" fontId="9" fillId="0" borderId="0" xfId="34100" applyFill="1" applyBorder="1" applyAlignment="1">
      <alignment horizontal="center"/>
    </xf>
    <xf numFmtId="0" fontId="9" fillId="0" borderId="10" xfId="34100" applyFill="1" applyBorder="1" applyAlignment="1">
      <alignment horizontal="center"/>
    </xf>
    <xf numFmtId="0" fontId="9" fillId="0" borderId="11" xfId="34100" applyFill="1" applyBorder="1" applyAlignment="1">
      <alignment horizontal="center"/>
    </xf>
    <xf numFmtId="0" fontId="9" fillId="0" borderId="8" xfId="34100" applyFill="1" applyBorder="1" applyAlignment="1">
      <alignment horizontal="center"/>
    </xf>
    <xf numFmtId="0" fontId="9" fillId="0" borderId="9" xfId="34100" applyFont="1" applyFill="1" applyBorder="1" applyAlignment="1">
      <alignment horizontal="left"/>
    </xf>
    <xf numFmtId="0" fontId="9" fillId="0" borderId="0" xfId="34100" applyFill="1" applyBorder="1"/>
    <xf numFmtId="164" fontId="9" fillId="0" borderId="0" xfId="34100" applyNumberFormat="1" applyFont="1" applyFill="1" applyBorder="1"/>
    <xf numFmtId="164" fontId="9" fillId="0" borderId="10" xfId="34100" applyNumberFormat="1" applyFont="1" applyFill="1" applyBorder="1"/>
    <xf numFmtId="42" fontId="9" fillId="0" borderId="8" xfId="34100" applyNumberFormat="1" applyFont="1" applyFill="1" applyBorder="1" applyAlignment="1"/>
    <xf numFmtId="42" fontId="9" fillId="0" borderId="8" xfId="34100" applyNumberFormat="1" applyFill="1" applyBorder="1" applyAlignment="1">
      <alignment horizontal="center"/>
    </xf>
    <xf numFmtId="0" fontId="9" fillId="0" borderId="8" xfId="34100" applyFill="1" applyBorder="1"/>
    <xf numFmtId="164" fontId="9" fillId="0" borderId="0" xfId="34100" applyNumberFormat="1" applyFill="1" applyBorder="1"/>
    <xf numFmtId="165" fontId="9" fillId="0" borderId="8" xfId="34100" applyNumberFormat="1" applyFont="1" applyFill="1" applyBorder="1" applyAlignment="1"/>
    <xf numFmtId="165" fontId="9" fillId="0" borderId="8" xfId="34100" applyNumberFormat="1" applyFill="1" applyBorder="1" applyAlignment="1">
      <alignment horizontal="center"/>
    </xf>
    <xf numFmtId="0" fontId="9" fillId="0" borderId="9" xfId="34100" applyFont="1" applyFill="1" applyBorder="1"/>
    <xf numFmtId="0" fontId="9" fillId="0" borderId="10" xfId="34100" applyFill="1" applyBorder="1" applyAlignment="1">
      <alignment horizontal="left"/>
    </xf>
    <xf numFmtId="41" fontId="9" fillId="0" borderId="8" xfId="34100" applyNumberFormat="1" applyFont="1" applyFill="1" applyBorder="1" applyAlignment="1"/>
    <xf numFmtId="0" fontId="9" fillId="0" borderId="9" xfId="34100" applyFill="1" applyBorder="1"/>
    <xf numFmtId="9" fontId="9" fillId="0" borderId="0" xfId="34100" applyNumberFormat="1" applyFill="1" applyBorder="1"/>
    <xf numFmtId="9" fontId="9" fillId="0" borderId="10" xfId="34100" applyNumberFormat="1" applyFill="1" applyBorder="1"/>
    <xf numFmtId="166" fontId="9" fillId="0" borderId="13" xfId="34100" applyNumberFormat="1" applyFont="1" applyFill="1" applyBorder="1" applyAlignment="1"/>
    <xf numFmtId="41" fontId="9" fillId="0" borderId="13" xfId="34100" applyNumberFormat="1" applyFont="1" applyFill="1" applyBorder="1"/>
    <xf numFmtId="0" fontId="9" fillId="0" borderId="10" xfId="34100" applyFill="1" applyBorder="1"/>
    <xf numFmtId="37" fontId="9" fillId="0" borderId="8" xfId="34100" applyNumberFormat="1" applyFont="1" applyFill="1" applyBorder="1" applyAlignment="1">
      <alignment horizontal="right"/>
    </xf>
    <xf numFmtId="42" fontId="9" fillId="0" borderId="8" xfId="34100" applyNumberFormat="1" applyFont="1" applyFill="1" applyBorder="1"/>
    <xf numFmtId="165" fontId="9" fillId="0" borderId="8" xfId="34100" applyNumberFormat="1" applyFont="1" applyFill="1" applyBorder="1"/>
    <xf numFmtId="0" fontId="10" fillId="0" borderId="9" xfId="34100" applyFont="1" applyFill="1" applyBorder="1"/>
    <xf numFmtId="169" fontId="9" fillId="0" borderId="8" xfId="34100" applyNumberFormat="1" applyFont="1" applyFill="1" applyBorder="1"/>
    <xf numFmtId="168" fontId="9" fillId="0" borderId="8" xfId="34100" applyNumberFormat="1" applyFont="1" applyFill="1" applyBorder="1"/>
    <xf numFmtId="169" fontId="9" fillId="0" borderId="13" xfId="34100" applyNumberFormat="1" applyFont="1" applyFill="1" applyBorder="1"/>
    <xf numFmtId="170" fontId="9" fillId="0" borderId="13" xfId="34100" applyNumberFormat="1" applyFont="1" applyFill="1" applyBorder="1"/>
    <xf numFmtId="0" fontId="9" fillId="0" borderId="14" xfId="34100" applyFont="1" applyFill="1" applyBorder="1" applyAlignment="1">
      <alignment horizontal="center"/>
    </xf>
    <xf numFmtId="0" fontId="9" fillId="0" borderId="100" xfId="34100" applyFont="1" applyFill="1" applyBorder="1"/>
    <xf numFmtId="0" fontId="9" fillId="0" borderId="1" xfId="34100" applyFill="1" applyBorder="1"/>
    <xf numFmtId="0" fontId="9" fillId="0" borderId="15" xfId="34100" applyFill="1" applyBorder="1"/>
    <xf numFmtId="42" fontId="9" fillId="0" borderId="16" xfId="34100" applyNumberFormat="1" applyFont="1" applyFill="1" applyBorder="1"/>
    <xf numFmtId="0" fontId="9" fillId="0" borderId="1" xfId="34100" applyBorder="1"/>
    <xf numFmtId="0" fontId="229" fillId="0" borderId="0" xfId="33450" applyFont="1" applyAlignment="1">
      <alignment vertical="top"/>
    </xf>
    <xf numFmtId="0" fontId="229" fillId="0" borderId="0" xfId="34100" applyFont="1"/>
    <xf numFmtId="0" fontId="1" fillId="0" borderId="0" xfId="43150"/>
    <xf numFmtId="0" fontId="1" fillId="0" borderId="0" xfId="43150" applyAlignment="1">
      <alignment horizontal="center"/>
    </xf>
    <xf numFmtId="0" fontId="1" fillId="0" borderId="0" xfId="43150" applyBorder="1" applyAlignment="1">
      <alignment horizontal="center"/>
    </xf>
    <xf numFmtId="0" fontId="232" fillId="0" borderId="0" xfId="43150" applyFont="1" applyBorder="1" applyAlignment="1">
      <alignment horizontal="center"/>
    </xf>
    <xf numFmtId="0" fontId="1" fillId="0" borderId="99" xfId="43150" applyBorder="1" applyAlignment="1">
      <alignment horizontal="center"/>
    </xf>
    <xf numFmtId="0" fontId="232" fillId="0" borderId="99" xfId="43150" applyFont="1" applyFill="1" applyBorder="1" applyAlignment="1">
      <alignment horizontal="center"/>
    </xf>
    <xf numFmtId="42" fontId="1" fillId="0" borderId="0" xfId="43150" applyNumberFormat="1" applyBorder="1" applyAlignment="1">
      <alignment horizontal="center"/>
    </xf>
    <xf numFmtId="0" fontId="1" fillId="0" borderId="0" xfId="43150" applyAlignment="1">
      <alignment horizontal="left"/>
    </xf>
    <xf numFmtId="3" fontId="233" fillId="0" borderId="0" xfId="43150" applyNumberFormat="1" applyFont="1"/>
    <xf numFmtId="42" fontId="233" fillId="0" borderId="0" xfId="43150" applyNumberFormat="1" applyFont="1"/>
    <xf numFmtId="42" fontId="234" fillId="0" borderId="0" xfId="43150" applyNumberFormat="1" applyFont="1"/>
    <xf numFmtId="42" fontId="1" fillId="0" borderId="0" xfId="43150" applyNumberFormat="1" applyFont="1"/>
    <xf numFmtId="10" fontId="1" fillId="0" borderId="0" xfId="43150" applyNumberFormat="1" applyFont="1"/>
    <xf numFmtId="3" fontId="1" fillId="0" borderId="23" xfId="43150" applyNumberFormat="1" applyBorder="1"/>
    <xf numFmtId="42" fontId="1" fillId="0" borderId="23" xfId="43150" applyNumberFormat="1" applyBorder="1"/>
    <xf numFmtId="42" fontId="234" fillId="0" borderId="23" xfId="43150" applyNumberFormat="1" applyFont="1" applyBorder="1"/>
    <xf numFmtId="10" fontId="1" fillId="0" borderId="23" xfId="43150" applyNumberFormat="1" applyFont="1" applyBorder="1"/>
    <xf numFmtId="42" fontId="1" fillId="0" borderId="0" xfId="43150" applyNumberFormat="1"/>
    <xf numFmtId="0" fontId="235" fillId="0" borderId="0" xfId="43150" applyFont="1" applyBorder="1" applyAlignment="1">
      <alignment horizontal="left"/>
    </xf>
    <xf numFmtId="3" fontId="235" fillId="0" borderId="0" xfId="43150" applyNumberFormat="1" applyFont="1" applyFill="1" applyBorder="1"/>
    <xf numFmtId="173" fontId="235" fillId="0" borderId="0" xfId="43150" applyNumberFormat="1" applyFont="1" applyFill="1"/>
    <xf numFmtId="173" fontId="236" fillId="0" borderId="0" xfId="43150" applyNumberFormat="1" applyFont="1"/>
    <xf numFmtId="173" fontId="235" fillId="0" borderId="0" xfId="43150" applyNumberFormat="1" applyFont="1" applyFill="1" applyBorder="1"/>
    <xf numFmtId="223" fontId="235" fillId="0" borderId="0" xfId="43150" applyNumberFormat="1" applyFont="1"/>
    <xf numFmtId="10" fontId="235" fillId="0" borderId="0" xfId="43150" applyNumberFormat="1" applyFont="1"/>
    <xf numFmtId="0" fontId="235" fillId="0" borderId="0" xfId="43150" applyFont="1"/>
    <xf numFmtId="3" fontId="237" fillId="0" borderId="0" xfId="43150" applyNumberFormat="1" applyFont="1" applyFill="1"/>
    <xf numFmtId="42" fontId="235" fillId="0" borderId="0" xfId="43150" applyNumberFormat="1" applyFont="1" applyFill="1" applyBorder="1"/>
    <xf numFmtId="236" fontId="237" fillId="0" borderId="0" xfId="43150" applyNumberFormat="1" applyFont="1" applyFill="1" applyBorder="1"/>
    <xf numFmtId="37" fontId="235" fillId="0" borderId="0" xfId="43150" applyNumberFormat="1" applyFont="1"/>
    <xf numFmtId="37" fontId="235" fillId="0" borderId="0" xfId="43150" applyNumberFormat="1" applyFont="1" applyFill="1"/>
    <xf numFmtId="0" fontId="235" fillId="0" borderId="0" xfId="43150" applyFont="1" applyAlignment="1">
      <alignment horizontal="left"/>
    </xf>
    <xf numFmtId="0" fontId="235" fillId="0" borderId="0" xfId="43150" applyFont="1" applyFill="1"/>
    <xf numFmtId="42" fontId="235" fillId="0" borderId="23" xfId="43150" applyNumberFormat="1" applyFont="1" applyFill="1" applyBorder="1"/>
    <xf numFmtId="10" fontId="1" fillId="0" borderId="0" xfId="43150" applyNumberFormat="1"/>
    <xf numFmtId="3" fontId="1" fillId="0" borderId="0" xfId="43150" applyNumberFormat="1"/>
    <xf numFmtId="0" fontId="238" fillId="0" borderId="0" xfId="43150" applyFont="1" applyAlignment="1">
      <alignment horizontal="left"/>
    </xf>
    <xf numFmtId="42" fontId="235" fillId="0" borderId="0" xfId="43150" applyNumberFormat="1" applyFont="1"/>
    <xf numFmtId="165" fontId="235" fillId="0" borderId="0" xfId="43150" applyNumberFormat="1" applyFont="1" applyFill="1"/>
    <xf numFmtId="0" fontId="235" fillId="0" borderId="0" xfId="43150" applyFont="1" applyFill="1" applyBorder="1" applyAlignment="1">
      <alignment horizontal="left" vertical="center" textRotation="180"/>
    </xf>
    <xf numFmtId="0" fontId="235" fillId="0" borderId="0" xfId="43150" applyFont="1" applyFill="1" applyBorder="1" applyAlignment="1">
      <alignment horizontal="left"/>
    </xf>
    <xf numFmtId="0" fontId="235" fillId="0" borderId="0" xfId="43150" applyFont="1" applyBorder="1"/>
    <xf numFmtId="165" fontId="235" fillId="0" borderId="0" xfId="43150" applyNumberFormat="1" applyFont="1" applyFill="1" applyBorder="1"/>
    <xf numFmtId="0" fontId="235" fillId="0" borderId="0" xfId="43150" applyFont="1" applyFill="1" applyBorder="1"/>
    <xf numFmtId="0" fontId="235" fillId="0" borderId="99" xfId="43150" applyFont="1" applyBorder="1" applyAlignment="1">
      <alignment horizontal="left"/>
    </xf>
    <xf numFmtId="0" fontId="235" fillId="0" borderId="23" xfId="43150" applyFont="1" applyBorder="1" applyAlignment="1">
      <alignment horizontal="left"/>
    </xf>
    <xf numFmtId="165" fontId="235" fillId="0" borderId="23" xfId="43150" applyNumberFormat="1" applyFont="1" applyFill="1" applyBorder="1"/>
    <xf numFmtId="44" fontId="235" fillId="0" borderId="0" xfId="43150" applyNumberFormat="1" applyFont="1"/>
    <xf numFmtId="165" fontId="1" fillId="0" borderId="0" xfId="43150" applyNumberFormat="1"/>
    <xf numFmtId="0" fontId="1" fillId="0" borderId="0" xfId="43150" quotePrefix="1"/>
    <xf numFmtId="0" fontId="11" fillId="0" borderId="0" xfId="0" applyFont="1"/>
    <xf numFmtId="0" fontId="11" fillId="0" borderId="0" xfId="0" quotePrefix="1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165" fontId="11" fillId="0" borderId="0" xfId="30305" applyNumberFormat="1" applyFont="1" applyFill="1" applyAlignment="1">
      <alignment horizontal="center"/>
    </xf>
    <xf numFmtId="0" fontId="11" fillId="0" borderId="0" xfId="0" applyFont="1" applyFill="1"/>
    <xf numFmtId="14" fontId="11" fillId="0" borderId="0" xfId="0" applyNumberFormat="1" applyFont="1" applyFill="1"/>
    <xf numFmtId="14" fontId="11" fillId="0" borderId="0" xfId="0" applyNumberFormat="1" applyFont="1" applyFill="1" applyBorder="1"/>
    <xf numFmtId="0" fontId="66" fillId="0" borderId="99" xfId="0" applyFont="1" applyFill="1" applyBorder="1" applyAlignment="1">
      <alignment horizontal="center" wrapText="1"/>
    </xf>
    <xf numFmtId="0" fontId="66" fillId="0" borderId="99" xfId="0" quotePrefix="1" applyFont="1" applyFill="1" applyBorder="1" applyAlignment="1">
      <alignment horizontal="center" wrapText="1"/>
    </xf>
    <xf numFmtId="165" fontId="66" fillId="0" borderId="99" xfId="30305" quotePrefix="1" applyNumberFormat="1" applyFont="1" applyFill="1" applyBorder="1" applyAlignment="1">
      <alignment horizontal="center" wrapText="1"/>
    </xf>
    <xf numFmtId="17" fontId="66" fillId="0" borderId="99" xfId="0" quotePrefix="1" applyNumberFormat="1" applyFont="1" applyFill="1" applyBorder="1" applyAlignment="1">
      <alignment horizontal="center" wrapText="1"/>
    </xf>
    <xf numFmtId="17" fontId="240" fillId="0" borderId="99" xfId="0" quotePrefix="1" applyNumberFormat="1" applyFont="1" applyFill="1" applyBorder="1" applyAlignment="1">
      <alignment horizontal="center" wrapText="1"/>
    </xf>
    <xf numFmtId="0" fontId="66" fillId="0" borderId="0" xfId="0" applyFont="1"/>
    <xf numFmtId="0" fontId="66" fillId="0" borderId="0" xfId="0" quotePrefix="1" applyFont="1" applyFill="1" applyBorder="1" applyAlignment="1">
      <alignment horizontal="center" wrapText="1"/>
    </xf>
    <xf numFmtId="0" fontId="11" fillId="0" borderId="0" xfId="0" applyFont="1" applyAlignment="1">
      <alignment horizontal="center"/>
    </xf>
    <xf numFmtId="166" fontId="242" fillId="0" borderId="0" xfId="0" applyNumberFormat="1" applyFont="1" applyFill="1"/>
    <xf numFmtId="165" fontId="242" fillId="0" borderId="0" xfId="30305" applyNumberFormat="1" applyFont="1" applyFill="1"/>
    <xf numFmtId="165" fontId="11" fillId="0" borderId="0" xfId="0" applyNumberFormat="1" applyFont="1" applyFill="1"/>
    <xf numFmtId="165" fontId="242" fillId="0" borderId="0" xfId="0" applyNumberFormat="1" applyFont="1" applyFill="1"/>
    <xf numFmtId="165" fontId="11" fillId="0" borderId="0" xfId="0" applyNumberFormat="1" applyFont="1" applyFill="1" applyBorder="1"/>
    <xf numFmtId="10" fontId="11" fillId="0" borderId="0" xfId="0" applyNumberFormat="1" applyFont="1" applyFill="1"/>
    <xf numFmtId="0" fontId="11" fillId="0" borderId="0" xfId="0" quotePrefix="1" applyFont="1" applyAlignment="1">
      <alignment horizontal="center"/>
    </xf>
    <xf numFmtId="166" fontId="11" fillId="0" borderId="19" xfId="0" applyNumberFormat="1" applyFont="1" applyFill="1" applyBorder="1"/>
    <xf numFmtId="165" fontId="11" fillId="0" borderId="19" xfId="30305" applyNumberFormat="1" applyFont="1" applyFill="1" applyBorder="1"/>
    <xf numFmtId="165" fontId="11" fillId="0" borderId="19" xfId="0" applyNumberFormat="1" applyFont="1" applyFill="1" applyBorder="1"/>
    <xf numFmtId="10" fontId="11" fillId="0" borderId="19" xfId="0" applyNumberFormat="1" applyFont="1" applyFill="1" applyBorder="1"/>
    <xf numFmtId="166" fontId="11" fillId="0" borderId="0" xfId="0" applyNumberFormat="1" applyFont="1" applyFill="1"/>
    <xf numFmtId="165" fontId="11" fillId="0" borderId="0" xfId="30305" applyNumberFormat="1" applyFont="1" applyFill="1"/>
    <xf numFmtId="166" fontId="242" fillId="0" borderId="19" xfId="0" applyNumberFormat="1" applyFont="1" applyFill="1" applyBorder="1"/>
    <xf numFmtId="165" fontId="242" fillId="0" borderId="19" xfId="30305" applyNumberFormat="1" applyFont="1" applyFill="1" applyBorder="1"/>
    <xf numFmtId="165" fontId="242" fillId="0" borderId="19" xfId="0" applyNumberFormat="1" applyFont="1" applyFill="1" applyBorder="1"/>
    <xf numFmtId="166" fontId="11" fillId="0" borderId="18" xfId="0" applyNumberFormat="1" applyFont="1" applyFill="1" applyBorder="1"/>
    <xf numFmtId="165" fontId="11" fillId="0" borderId="18" xfId="30305" applyNumberFormat="1" applyFont="1" applyFill="1" applyBorder="1"/>
    <xf numFmtId="165" fontId="11" fillId="0" borderId="18" xfId="0" applyNumberFormat="1" applyFont="1" applyFill="1" applyBorder="1"/>
    <xf numFmtId="10" fontId="11" fillId="0" borderId="18" xfId="0" applyNumberFormat="1" applyFont="1" applyFill="1" applyBorder="1"/>
    <xf numFmtId="165" fontId="11" fillId="0" borderId="0" xfId="30305" applyNumberFormat="1" applyFont="1"/>
    <xf numFmtId="0" fontId="1" fillId="0" borderId="0" xfId="43151"/>
    <xf numFmtId="3" fontId="1" fillId="0" borderId="0" xfId="43151" applyNumberFormat="1"/>
    <xf numFmtId="165" fontId="1" fillId="0" borderId="0" xfId="43151" applyNumberFormat="1"/>
    <xf numFmtId="0" fontId="235" fillId="0" borderId="0" xfId="43151" applyFont="1"/>
    <xf numFmtId="44" fontId="235" fillId="0" borderId="0" xfId="43151" applyNumberFormat="1" applyFont="1"/>
    <xf numFmtId="0" fontId="235" fillId="0" borderId="0" xfId="43151" applyFont="1" applyFill="1"/>
    <xf numFmtId="0" fontId="235" fillId="0" borderId="0" xfId="43151" applyFont="1" applyBorder="1"/>
    <xf numFmtId="10" fontId="1" fillId="0" borderId="23" xfId="43151" applyNumberFormat="1" applyFont="1" applyBorder="1"/>
    <xf numFmtId="165" fontId="235" fillId="0" borderId="23" xfId="43151" applyNumberFormat="1" applyFont="1" applyFill="1" applyBorder="1"/>
    <xf numFmtId="165" fontId="235" fillId="0" borderId="0" xfId="43151" applyNumberFormat="1" applyFont="1" applyFill="1" applyBorder="1"/>
    <xf numFmtId="166" fontId="235" fillId="0" borderId="23" xfId="43151" applyNumberFormat="1" applyFont="1" applyFill="1" applyBorder="1"/>
    <xf numFmtId="0" fontId="235" fillId="0" borderId="0" xfId="43151" applyFont="1" applyAlignment="1">
      <alignment horizontal="left"/>
    </xf>
    <xf numFmtId="10" fontId="1" fillId="0" borderId="0" xfId="43151" applyNumberFormat="1" applyFont="1"/>
    <xf numFmtId="42" fontId="1" fillId="0" borderId="0" xfId="43151" applyNumberFormat="1"/>
    <xf numFmtId="165" fontId="235" fillId="0" borderId="0" xfId="43151" applyNumberFormat="1" applyFont="1" applyFill="1"/>
    <xf numFmtId="0" fontId="235" fillId="0" borderId="0" xfId="43151" applyFont="1" applyFill="1" applyBorder="1"/>
    <xf numFmtId="166" fontId="235" fillId="0" borderId="0" xfId="43151" applyNumberFormat="1" applyFont="1" applyFill="1"/>
    <xf numFmtId="0" fontId="235" fillId="0" borderId="0" xfId="43151" applyFont="1" applyBorder="1" applyAlignment="1">
      <alignment horizontal="left"/>
    </xf>
    <xf numFmtId="0" fontId="235" fillId="0" borderId="23" xfId="43151" applyFont="1" applyBorder="1" applyAlignment="1">
      <alignment horizontal="left"/>
    </xf>
    <xf numFmtId="0" fontId="235" fillId="0" borderId="99" xfId="43151" applyFont="1" applyBorder="1" applyAlignment="1">
      <alignment horizontal="left"/>
    </xf>
    <xf numFmtId="0" fontId="235" fillId="0" borderId="0" xfId="43151" applyFont="1" applyFill="1" applyBorder="1" applyAlignment="1">
      <alignment horizontal="left"/>
    </xf>
    <xf numFmtId="0" fontId="235" fillId="0" borderId="0" xfId="43151" applyFont="1" applyFill="1" applyBorder="1" applyAlignment="1">
      <alignment horizontal="left" vertical="center" textRotation="180"/>
    </xf>
    <xf numFmtId="10" fontId="235" fillId="0" borderId="0" xfId="43151" applyNumberFormat="1" applyFont="1"/>
    <xf numFmtId="42" fontId="235" fillId="0" borderId="0" xfId="43151" applyNumberFormat="1" applyFont="1"/>
    <xf numFmtId="42" fontId="235" fillId="0" borderId="0" xfId="43151" applyNumberFormat="1" applyFont="1" applyBorder="1"/>
    <xf numFmtId="3" fontId="235" fillId="0" borderId="0" xfId="43151" applyNumberFormat="1" applyFont="1" applyBorder="1"/>
    <xf numFmtId="0" fontId="238" fillId="0" borderId="0" xfId="43151" applyFont="1" applyAlignment="1">
      <alignment horizontal="left"/>
    </xf>
    <xf numFmtId="10" fontId="1" fillId="0" borderId="0" xfId="43151" applyNumberFormat="1"/>
    <xf numFmtId="42" fontId="235" fillId="0" borderId="23" xfId="43151" applyNumberFormat="1" applyFont="1" applyFill="1" applyBorder="1"/>
    <xf numFmtId="37" fontId="235" fillId="0" borderId="0" xfId="43151" applyNumberFormat="1" applyFont="1" applyFill="1"/>
    <xf numFmtId="37" fontId="235" fillId="0" borderId="0" xfId="43151" applyNumberFormat="1" applyFont="1"/>
    <xf numFmtId="42" fontId="233" fillId="0" borderId="0" xfId="43151" applyNumberFormat="1" applyFont="1"/>
    <xf numFmtId="42" fontId="234" fillId="0" borderId="0" xfId="43151" applyNumberFormat="1" applyFont="1"/>
    <xf numFmtId="236" fontId="107" fillId="0" borderId="0" xfId="43151" applyNumberFormat="1" applyFont="1" applyFill="1" applyBorder="1"/>
    <xf numFmtId="42" fontId="232" fillId="0" borderId="0" xfId="43151" applyNumberFormat="1" applyFont="1"/>
    <xf numFmtId="173" fontId="107" fillId="0" borderId="0" xfId="43151" applyNumberFormat="1" applyFont="1" applyFill="1"/>
    <xf numFmtId="42" fontId="107" fillId="0" borderId="0" xfId="43151" applyNumberFormat="1" applyFont="1" applyFill="1" applyBorder="1"/>
    <xf numFmtId="3" fontId="107" fillId="0" borderId="0" xfId="43151" applyNumberFormat="1" applyFont="1" applyFill="1"/>
    <xf numFmtId="237" fontId="235" fillId="0" borderId="0" xfId="43151" applyNumberFormat="1" applyFont="1" applyFill="1" applyBorder="1"/>
    <xf numFmtId="3" fontId="232" fillId="0" borderId="0" xfId="43151" applyNumberFormat="1" applyFont="1"/>
    <xf numFmtId="223" fontId="235" fillId="0" borderId="0" xfId="43151" applyNumberFormat="1" applyFont="1"/>
    <xf numFmtId="173" fontId="235" fillId="0" borderId="0" xfId="43151" applyNumberFormat="1" applyFont="1" applyFill="1" applyBorder="1"/>
    <xf numFmtId="173" fontId="235" fillId="0" borderId="0" xfId="43151" applyNumberFormat="1" applyFont="1" applyFill="1"/>
    <xf numFmtId="42" fontId="235" fillId="0" borderId="0" xfId="43151" applyNumberFormat="1" applyFont="1" applyFill="1" applyBorder="1"/>
    <xf numFmtId="3" fontId="235" fillId="0" borderId="0" xfId="43151" applyNumberFormat="1" applyFont="1" applyFill="1" applyBorder="1"/>
    <xf numFmtId="42" fontId="1" fillId="0" borderId="23" xfId="43151" applyNumberFormat="1" applyBorder="1"/>
    <xf numFmtId="42" fontId="234" fillId="0" borderId="23" xfId="43151" applyNumberFormat="1" applyFont="1" applyBorder="1"/>
    <xf numFmtId="3" fontId="1" fillId="0" borderId="23" xfId="43151" applyNumberFormat="1" applyBorder="1"/>
    <xf numFmtId="0" fontId="1" fillId="0" borderId="0" xfId="43151" applyAlignment="1">
      <alignment horizontal="left"/>
    </xf>
    <xf numFmtId="0" fontId="1" fillId="0" borderId="0" xfId="43151" applyBorder="1" applyAlignment="1">
      <alignment horizontal="center"/>
    </xf>
    <xf numFmtId="42" fontId="1" fillId="0" borderId="0" xfId="43151" applyNumberFormat="1" applyBorder="1" applyAlignment="1">
      <alignment horizontal="center"/>
    </xf>
    <xf numFmtId="3" fontId="1" fillId="0" borderId="0" xfId="43151" applyNumberFormat="1" applyBorder="1" applyAlignment="1">
      <alignment horizontal="center"/>
    </xf>
    <xf numFmtId="0" fontId="1" fillId="0" borderId="99" xfId="43151" applyBorder="1" applyAlignment="1">
      <alignment horizontal="center"/>
    </xf>
    <xf numFmtId="0" fontId="232" fillId="0" borderId="99" xfId="43151" applyFont="1" applyFill="1" applyBorder="1" applyAlignment="1">
      <alignment horizontal="center"/>
    </xf>
    <xf numFmtId="0" fontId="1" fillId="0" borderId="0" xfId="43151" applyAlignment="1">
      <alignment horizontal="center"/>
    </xf>
    <xf numFmtId="0" fontId="232" fillId="0" borderId="0" xfId="43151" applyFont="1" applyBorder="1" applyAlignment="1">
      <alignment horizontal="center"/>
    </xf>
    <xf numFmtId="0" fontId="1" fillId="0" borderId="0" xfId="0" applyFont="1"/>
    <xf numFmtId="0" fontId="1" fillId="0" borderId="0" xfId="0" quotePrefix="1" applyFont="1"/>
    <xf numFmtId="3" fontId="1" fillId="0" borderId="0" xfId="0" applyNumberFormat="1" applyFont="1"/>
    <xf numFmtId="165" fontId="1" fillId="0" borderId="0" xfId="0" applyNumberFormat="1" applyFont="1"/>
    <xf numFmtId="0" fontId="235" fillId="0" borderId="0" xfId="0" applyFont="1"/>
    <xf numFmtId="44" fontId="235" fillId="0" borderId="0" xfId="0" applyNumberFormat="1" applyFont="1"/>
    <xf numFmtId="0" fontId="235" fillId="0" borderId="0" xfId="0" applyFont="1" applyFill="1"/>
    <xf numFmtId="0" fontId="235" fillId="0" borderId="0" xfId="0" applyFont="1" applyBorder="1"/>
    <xf numFmtId="10" fontId="1" fillId="0" borderId="23" xfId="0" applyNumberFormat="1" applyFont="1" applyBorder="1"/>
    <xf numFmtId="165" fontId="235" fillId="0" borderId="23" xfId="0" applyNumberFormat="1" applyFont="1" applyFill="1" applyBorder="1"/>
    <xf numFmtId="165" fontId="235" fillId="0" borderId="0" xfId="0" applyNumberFormat="1" applyFont="1" applyFill="1" applyBorder="1"/>
    <xf numFmtId="166" fontId="235" fillId="0" borderId="23" xfId="0" applyNumberFormat="1" applyFont="1" applyFill="1" applyBorder="1"/>
    <xf numFmtId="0" fontId="235" fillId="0" borderId="0" xfId="0" applyFont="1" applyAlignment="1">
      <alignment horizontal="left"/>
    </xf>
    <xf numFmtId="10" fontId="1" fillId="0" borderId="0" xfId="0" applyNumberFormat="1" applyFont="1"/>
    <xf numFmtId="42" fontId="1" fillId="0" borderId="0" xfId="0" applyNumberFormat="1" applyFont="1"/>
    <xf numFmtId="165" fontId="235" fillId="0" borderId="0" xfId="0" applyNumberFormat="1" applyFont="1" applyFill="1"/>
    <xf numFmtId="0" fontId="235" fillId="0" borderId="0" xfId="0" applyFont="1" applyFill="1" applyBorder="1"/>
    <xf numFmtId="166" fontId="235" fillId="0" borderId="0" xfId="0" applyNumberFormat="1" applyFont="1" applyFill="1"/>
    <xf numFmtId="0" fontId="235" fillId="0" borderId="0" xfId="0" applyFont="1" applyBorder="1" applyAlignment="1">
      <alignment horizontal="left"/>
    </xf>
    <xf numFmtId="0" fontId="235" fillId="0" borderId="23" xfId="0" applyFont="1" applyBorder="1" applyAlignment="1">
      <alignment horizontal="left"/>
    </xf>
    <xf numFmtId="0" fontId="235" fillId="0" borderId="99" xfId="0" applyFont="1" applyBorder="1" applyAlignment="1">
      <alignment horizontal="left"/>
    </xf>
    <xf numFmtId="0" fontId="235" fillId="0" borderId="0" xfId="0" applyFont="1" applyFill="1" applyBorder="1" applyAlignment="1">
      <alignment horizontal="left"/>
    </xf>
    <xf numFmtId="0" fontId="235" fillId="0" borderId="0" xfId="0" applyFont="1" applyFill="1" applyBorder="1" applyAlignment="1">
      <alignment horizontal="left" vertical="center" textRotation="180"/>
    </xf>
    <xf numFmtId="10" fontId="235" fillId="0" borderId="0" xfId="0" applyNumberFormat="1" applyFont="1"/>
    <xf numFmtId="42" fontId="235" fillId="0" borderId="0" xfId="0" applyNumberFormat="1" applyFont="1"/>
    <xf numFmtId="42" fontId="235" fillId="0" borderId="0" xfId="0" applyNumberFormat="1" applyFont="1" applyBorder="1"/>
    <xf numFmtId="3" fontId="235" fillId="0" borderId="0" xfId="0" applyNumberFormat="1" applyFont="1" applyBorder="1"/>
    <xf numFmtId="0" fontId="238" fillId="0" borderId="0" xfId="0" applyFont="1" applyAlignment="1">
      <alignment horizontal="left"/>
    </xf>
    <xf numFmtId="42" fontId="235" fillId="0" borderId="23" xfId="0" applyNumberFormat="1" applyFont="1" applyFill="1" applyBorder="1"/>
    <xf numFmtId="37" fontId="235" fillId="0" borderId="0" xfId="0" applyNumberFormat="1" applyFont="1" applyFill="1"/>
    <xf numFmtId="37" fontId="235" fillId="0" borderId="0" xfId="0" applyNumberFormat="1" applyFont="1"/>
    <xf numFmtId="42" fontId="233" fillId="0" borderId="0" xfId="0" applyNumberFormat="1" applyFont="1"/>
    <xf numFmtId="42" fontId="234" fillId="0" borderId="0" xfId="0" applyNumberFormat="1" applyFont="1"/>
    <xf numFmtId="236" fontId="107" fillId="0" borderId="0" xfId="0" applyNumberFormat="1" applyFont="1" applyFill="1" applyBorder="1"/>
    <xf numFmtId="42" fontId="232" fillId="0" borderId="0" xfId="0" applyNumberFormat="1" applyFont="1"/>
    <xf numFmtId="173" fontId="235" fillId="0" borderId="0" xfId="0" applyNumberFormat="1" applyFont="1" applyFill="1"/>
    <xf numFmtId="42" fontId="235" fillId="0" borderId="0" xfId="0" applyNumberFormat="1" applyFont="1" applyFill="1" applyBorder="1"/>
    <xf numFmtId="3" fontId="107" fillId="0" borderId="0" xfId="0" applyNumberFormat="1" applyFont="1" applyFill="1"/>
    <xf numFmtId="237" fontId="235" fillId="0" borderId="0" xfId="0" applyNumberFormat="1" applyFont="1" applyFill="1" applyBorder="1"/>
    <xf numFmtId="3" fontId="232" fillId="0" borderId="0" xfId="0" applyNumberFormat="1" applyFont="1"/>
    <xf numFmtId="223" fontId="235" fillId="0" borderId="0" xfId="0" applyNumberFormat="1" applyFont="1"/>
    <xf numFmtId="173" fontId="235" fillId="0" borderId="0" xfId="0" applyNumberFormat="1" applyFont="1" applyFill="1" applyBorder="1"/>
    <xf numFmtId="3" fontId="235" fillId="0" borderId="0" xfId="0" applyNumberFormat="1" applyFont="1" applyFill="1" applyBorder="1"/>
    <xf numFmtId="42" fontId="1" fillId="0" borderId="23" xfId="0" applyNumberFormat="1" applyFont="1" applyBorder="1"/>
    <xf numFmtId="42" fontId="234" fillId="0" borderId="23" xfId="0" applyNumberFormat="1" applyFont="1" applyBorder="1"/>
    <xf numFmtId="3" fontId="1" fillId="0" borderId="23" xfId="0" applyNumberFormat="1" applyFont="1" applyBorder="1"/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center"/>
    </xf>
    <xf numFmtId="42" fontId="1" fillId="0" borderId="0" xfId="0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0" fontId="1" fillId="0" borderId="99" xfId="0" applyFont="1" applyBorder="1" applyAlignment="1">
      <alignment horizontal="center"/>
    </xf>
    <xf numFmtId="0" fontId="232" fillId="0" borderId="99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32" fillId="0" borderId="0" xfId="0" applyFont="1" applyBorder="1" applyAlignment="1">
      <alignment horizontal="center"/>
    </xf>
    <xf numFmtId="0" fontId="33" fillId="154" borderId="0" xfId="0" applyFont="1" applyFill="1"/>
    <xf numFmtId="166" fontId="9" fillId="0" borderId="0" xfId="0" applyNumberFormat="1" applyFont="1" applyBorder="1"/>
    <xf numFmtId="165" fontId="9" fillId="0" borderId="0" xfId="0" applyNumberFormat="1" applyFont="1" applyBorder="1"/>
    <xf numFmtId="166" fontId="9" fillId="0" borderId="0" xfId="29221" applyNumberFormat="1" applyFill="1" applyBorder="1"/>
    <xf numFmtId="165" fontId="9" fillId="0" borderId="0" xfId="30305" applyNumberFormat="1" applyFill="1" applyBorder="1"/>
    <xf numFmtId="166" fontId="9" fillId="0" borderId="39" xfId="0" applyNumberFormat="1" applyFont="1" applyBorder="1" applyAlignment="1">
      <alignment horizontal="centerContinuous"/>
    </xf>
    <xf numFmtId="166" fontId="9" fillId="0" borderId="0" xfId="0" applyNumberFormat="1" applyFont="1" applyBorder="1" applyAlignment="1">
      <alignment horizontal="centerContinuous"/>
    </xf>
    <xf numFmtId="166" fontId="9" fillId="0" borderId="101" xfId="0" quotePrefix="1" applyNumberFormat="1" applyFont="1" applyBorder="1" applyAlignment="1">
      <alignment horizontal="center" wrapText="1"/>
    </xf>
    <xf numFmtId="0" fontId="0" fillId="0" borderId="101" xfId="0" quotePrefix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99" xfId="0" applyFont="1" applyBorder="1" applyAlignment="1">
      <alignment horizontal="center"/>
    </xf>
    <xf numFmtId="0" fontId="9" fillId="0" borderId="99" xfId="0" applyFont="1" applyFill="1" applyBorder="1" applyAlignment="1">
      <alignment horizontal="center"/>
    </xf>
    <xf numFmtId="165" fontId="209" fillId="0" borderId="0" xfId="0" applyNumberFormat="1" applyFont="1"/>
    <xf numFmtId="0" fontId="15" fillId="0" borderId="0" xfId="0" quotePrefix="1" applyFont="1" applyFill="1" applyAlignment="1">
      <alignment horizontal="left" vertical="top"/>
    </xf>
    <xf numFmtId="0" fontId="9" fillId="0" borderId="0" xfId="0" applyFont="1" applyFill="1" applyAlignment="1">
      <alignment vertical="top" wrapText="1"/>
    </xf>
    <xf numFmtId="0" fontId="9" fillId="0" borderId="0" xfId="0" applyFont="1" applyAlignment="1">
      <alignment vertical="top" wrapText="1"/>
    </xf>
    <xf numFmtId="0" fontId="229" fillId="0" borderId="0" xfId="0" applyFont="1" applyFill="1" applyBorder="1"/>
    <xf numFmtId="42" fontId="229" fillId="0" borderId="0" xfId="0" applyNumberFormat="1" applyFont="1" applyFill="1" applyBorder="1"/>
    <xf numFmtId="41" fontId="229" fillId="0" borderId="0" xfId="0" applyNumberFormat="1" applyFont="1" applyFill="1" applyBorder="1"/>
    <xf numFmtId="0" fontId="229" fillId="0" borderId="0" xfId="0" applyFont="1" applyFill="1"/>
    <xf numFmtId="0" fontId="229" fillId="0" borderId="0" xfId="0" applyFont="1" applyFill="1" applyAlignment="1">
      <alignment horizontal="left" indent="1"/>
    </xf>
    <xf numFmtId="41" fontId="0" fillId="0" borderId="0" xfId="0" applyNumberFormat="1" applyFill="1"/>
    <xf numFmtId="174" fontId="229" fillId="0" borderId="0" xfId="30305" applyNumberFormat="1" applyFont="1" applyFill="1" applyBorder="1"/>
    <xf numFmtId="42" fontId="0" fillId="0" borderId="8" xfId="0" applyNumberFormat="1" applyFill="1" applyBorder="1" applyAlignment="1">
      <alignment horizontal="center"/>
    </xf>
    <xf numFmtId="41" fontId="0" fillId="0" borderId="8" xfId="0" applyNumberFormat="1" applyFill="1" applyBorder="1" applyAlignment="1">
      <alignment horizontal="center"/>
    </xf>
    <xf numFmtId="41" fontId="0" fillId="0" borderId="13" xfId="0" applyNumberFormat="1" applyFill="1" applyBorder="1" applyAlignment="1">
      <alignment horizontal="center"/>
    </xf>
    <xf numFmtId="42" fontId="9" fillId="0" borderId="8" xfId="0" applyNumberFormat="1" applyFont="1" applyFill="1" applyBorder="1" applyAlignment="1"/>
    <xf numFmtId="41" fontId="9" fillId="0" borderId="8" xfId="0" applyNumberFormat="1" applyFont="1" applyFill="1" applyBorder="1" applyAlignment="1"/>
    <xf numFmtId="166" fontId="9" fillId="0" borderId="13" xfId="0" applyNumberFormat="1" applyFont="1" applyFill="1" applyBorder="1" applyAlignment="1"/>
    <xf numFmtId="41" fontId="9" fillId="0" borderId="13" xfId="0" applyNumberFormat="1" applyFont="1" applyFill="1" applyBorder="1"/>
    <xf numFmtId="169" fontId="9" fillId="0" borderId="8" xfId="0" applyNumberFormat="1" applyFont="1" applyFill="1" applyBorder="1"/>
    <xf numFmtId="169" fontId="9" fillId="0" borderId="13" xfId="0" applyNumberFormat="1" applyFont="1" applyFill="1" applyBorder="1"/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99" xfId="0" applyFont="1" applyFill="1" applyBorder="1" applyAlignment="1">
      <alignment horizontal="center"/>
    </xf>
    <xf numFmtId="175" fontId="1" fillId="0" borderId="0" xfId="0" applyNumberFormat="1" applyFont="1" applyFill="1"/>
    <xf numFmtId="3" fontId="232" fillId="0" borderId="0" xfId="0" applyNumberFormat="1" applyFont="1" applyFill="1"/>
    <xf numFmtId="42" fontId="1" fillId="0" borderId="0" xfId="0" applyNumberFormat="1" applyFont="1" applyFill="1"/>
    <xf numFmtId="42" fontId="232" fillId="0" borderId="0" xfId="0" applyNumberFormat="1" applyFont="1" applyFill="1"/>
    <xf numFmtId="175" fontId="1" fillId="0" borderId="99" xfId="0" applyNumberFormat="1" applyFont="1" applyFill="1" applyBorder="1"/>
    <xf numFmtId="3" fontId="1" fillId="0" borderId="23" xfId="0" applyNumberFormat="1" applyFont="1" applyFill="1" applyBorder="1"/>
    <xf numFmtId="42" fontId="1" fillId="0" borderId="23" xfId="0" applyNumberFormat="1" applyFont="1" applyFill="1" applyBorder="1"/>
    <xf numFmtId="173" fontId="236" fillId="0" borderId="0" xfId="0" applyNumberFormat="1" applyFont="1" applyFill="1"/>
    <xf numFmtId="3" fontId="1" fillId="0" borderId="0" xfId="0" applyNumberFormat="1" applyFont="1" applyFill="1"/>
    <xf numFmtId="0" fontId="1" fillId="0" borderId="0" xfId="43151" applyFill="1" applyAlignment="1">
      <alignment horizontal="center"/>
    </xf>
    <xf numFmtId="0" fontId="1" fillId="0" borderId="0" xfId="43151" applyFill="1"/>
    <xf numFmtId="0" fontId="1" fillId="0" borderId="0" xfId="43151" applyFill="1" applyBorder="1" applyAlignment="1">
      <alignment horizontal="center"/>
    </xf>
    <xf numFmtId="0" fontId="1" fillId="0" borderId="99" xfId="43151" applyFill="1" applyBorder="1" applyAlignment="1">
      <alignment horizontal="center"/>
    </xf>
    <xf numFmtId="175" fontId="1" fillId="0" borderId="0" xfId="43151" applyNumberFormat="1" applyFill="1"/>
    <xf numFmtId="3" fontId="232" fillId="0" borderId="0" xfId="43151" applyNumberFormat="1" applyFont="1" applyFill="1"/>
    <xf numFmtId="42" fontId="1" fillId="0" borderId="0" xfId="43151" applyNumberFormat="1" applyFill="1"/>
    <xf numFmtId="42" fontId="232" fillId="0" borderId="0" xfId="43151" applyNumberFormat="1" applyFont="1" applyFill="1"/>
    <xf numFmtId="175" fontId="1" fillId="0" borderId="99" xfId="43151" applyNumberFormat="1" applyFill="1" applyBorder="1"/>
    <xf numFmtId="3" fontId="1" fillId="0" borderId="23" xfId="43151" applyNumberFormat="1" applyFill="1" applyBorder="1"/>
    <xf numFmtId="42" fontId="1" fillId="0" borderId="23" xfId="43151" applyNumberFormat="1" applyFill="1" applyBorder="1"/>
    <xf numFmtId="173" fontId="236" fillId="0" borderId="0" xfId="43151" applyNumberFormat="1" applyFont="1" applyFill="1"/>
    <xf numFmtId="3" fontId="1" fillId="0" borderId="0" xfId="43151" applyNumberFormat="1" applyFill="1"/>
    <xf numFmtId="0" fontId="1" fillId="0" borderId="0" xfId="43150" applyFill="1"/>
    <xf numFmtId="0" fontId="1" fillId="0" borderId="0" xfId="43150" applyFill="1" applyBorder="1" applyAlignment="1">
      <alignment horizontal="center"/>
    </xf>
    <xf numFmtId="0" fontId="1" fillId="0" borderId="99" xfId="43150" applyFill="1" applyBorder="1" applyAlignment="1">
      <alignment horizontal="center"/>
    </xf>
    <xf numFmtId="42" fontId="1" fillId="0" borderId="0" xfId="43150" applyNumberFormat="1" applyFill="1" applyBorder="1" applyAlignment="1">
      <alignment horizontal="center"/>
    </xf>
    <xf numFmtId="42" fontId="233" fillId="0" borderId="0" xfId="43150" applyNumberFormat="1" applyFont="1" applyFill="1"/>
    <xf numFmtId="42" fontId="232" fillId="0" borderId="0" xfId="43150" applyNumberFormat="1" applyFont="1" applyFill="1"/>
    <xf numFmtId="42" fontId="1" fillId="0" borderId="23" xfId="43150" applyNumberFormat="1" applyFill="1" applyBorder="1"/>
    <xf numFmtId="42" fontId="1" fillId="0" borderId="0" xfId="43150" applyNumberFormat="1" applyFill="1"/>
    <xf numFmtId="0" fontId="9" fillId="0" borderId="0" xfId="35591" applyNumberFormat="1" applyFill="1" applyAlignment="1"/>
    <xf numFmtId="0" fontId="0" fillId="0" borderId="0" xfId="0" applyFill="1" applyAlignment="1">
      <alignment vertical="top"/>
    </xf>
    <xf numFmtId="14" fontId="0" fillId="0" borderId="0" xfId="0" applyNumberFormat="1" applyFill="1" applyAlignment="1">
      <alignment horizontal="right" vertical="top"/>
    </xf>
    <xf numFmtId="43" fontId="0" fillId="0" borderId="0" xfId="0" applyNumberFormat="1" applyFill="1" applyAlignment="1">
      <alignment horizontal="right" vertical="top"/>
    </xf>
    <xf numFmtId="43" fontId="0" fillId="0" borderId="21" xfId="0" applyNumberFormat="1" applyFill="1" applyBorder="1" applyAlignment="1">
      <alignment horizontal="right" vertical="top"/>
    </xf>
    <xf numFmtId="43" fontId="0" fillId="0" borderId="21" xfId="0" applyNumberFormat="1" applyFill="1" applyBorder="1"/>
    <xf numFmtId="44" fontId="8" fillId="0" borderId="18" xfId="0" applyNumberFormat="1" applyFont="1" applyFill="1" applyBorder="1"/>
    <xf numFmtId="0" fontId="16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65" fontId="209" fillId="0" borderId="0" xfId="33450" applyNumberFormat="1" applyFont="1" applyFill="1"/>
    <xf numFmtId="223" fontId="0" fillId="0" borderId="0" xfId="36464" applyNumberFormat="1" applyFont="1" applyFill="1"/>
    <xf numFmtId="165" fontId="0" fillId="0" borderId="0" xfId="30305" applyNumberFormat="1" applyFont="1" applyFill="1"/>
    <xf numFmtId="3" fontId="210" fillId="0" borderId="0" xfId="33450" applyNumberFormat="1" applyFont="1" applyFill="1"/>
    <xf numFmtId="165" fontId="142" fillId="0" borderId="0" xfId="33450" applyNumberFormat="1" applyFont="1" applyFill="1"/>
    <xf numFmtId="165" fontId="9" fillId="0" borderId="0" xfId="33450" applyNumberFormat="1" applyFill="1"/>
    <xf numFmtId="165" fontId="0" fillId="0" borderId="0" xfId="30305" applyNumberFormat="1" applyFont="1" applyFill="1" applyBorder="1"/>
    <xf numFmtId="3" fontId="9" fillId="0" borderId="0" xfId="33450" applyNumberFormat="1" applyFill="1"/>
    <xf numFmtId="0" fontId="9" fillId="0" borderId="20" xfId="33450" applyFill="1" applyBorder="1" applyAlignment="1">
      <alignment vertical="top" wrapText="1"/>
    </xf>
    <xf numFmtId="0" fontId="9" fillId="0" borderId="20" xfId="33450" applyFill="1" applyBorder="1" applyAlignment="1">
      <alignment vertical="top"/>
    </xf>
    <xf numFmtId="0" fontId="9" fillId="0" borderId="0" xfId="33450" applyFont="1" applyFill="1" applyAlignment="1">
      <alignment vertical="top"/>
    </xf>
    <xf numFmtId="0" fontId="9" fillId="0" borderId="0" xfId="33450" applyFill="1" applyAlignment="1">
      <alignment vertical="top"/>
    </xf>
    <xf numFmtId="14" fontId="9" fillId="0" borderId="0" xfId="33450" applyNumberFormat="1" applyFill="1" applyAlignment="1">
      <alignment horizontal="right" vertical="top"/>
    </xf>
    <xf numFmtId="43" fontId="9" fillId="0" borderId="0" xfId="33450" applyNumberFormat="1" applyFill="1" applyAlignment="1">
      <alignment horizontal="right" vertical="top"/>
    </xf>
    <xf numFmtId="39" fontId="0" fillId="0" borderId="0" xfId="0" applyNumberFormat="1" applyFill="1" applyAlignment="1">
      <alignment horizontal="right" vertical="top"/>
    </xf>
    <xf numFmtId="0" fontId="0" fillId="0" borderId="0" xfId="0" applyFill="1" applyBorder="1" applyAlignment="1">
      <alignment horizontal="centerContinuous"/>
    </xf>
    <xf numFmtId="166" fontId="9" fillId="0" borderId="0" xfId="0" applyNumberFormat="1" applyFont="1" applyFill="1" applyBorder="1" applyAlignment="1">
      <alignment horizontal="centerContinuous"/>
    </xf>
    <xf numFmtId="0" fontId="0" fillId="0" borderId="101" xfId="0" quotePrefix="1" applyFill="1" applyBorder="1" applyAlignment="1">
      <alignment horizontal="center" wrapText="1"/>
    </xf>
    <xf numFmtId="166" fontId="9" fillId="0" borderId="101" xfId="0" quotePrefix="1" applyNumberFormat="1" applyFont="1" applyFill="1" applyBorder="1" applyAlignment="1">
      <alignment horizontal="center" wrapText="1"/>
    </xf>
    <xf numFmtId="0" fontId="0" fillId="0" borderId="17" xfId="0" applyFill="1" applyBorder="1" applyAlignment="1">
      <alignment horizontal="center" wrapText="1"/>
    </xf>
    <xf numFmtId="0" fontId="0" fillId="0" borderId="17" xfId="0" quotePrefix="1" applyFill="1" applyBorder="1" applyAlignment="1">
      <alignment horizontal="center" wrapText="1"/>
    </xf>
    <xf numFmtId="166" fontId="9" fillId="0" borderId="17" xfId="29221" quotePrefix="1" applyNumberFormat="1" applyFont="1" applyFill="1" applyBorder="1" applyAlignment="1">
      <alignment horizontal="center" wrapText="1"/>
    </xf>
    <xf numFmtId="174" fontId="0" fillId="0" borderId="0" xfId="30305" applyNumberFormat="1" applyFont="1" applyFill="1" applyBorder="1"/>
    <xf numFmtId="180" fontId="0" fillId="0" borderId="0" xfId="0" applyNumberFormat="1" applyFill="1" applyBorder="1"/>
    <xf numFmtId="0" fontId="230" fillId="0" borderId="0" xfId="34100" applyFont="1" applyFill="1" applyAlignment="1">
      <alignment horizontal="centerContinuous"/>
    </xf>
    <xf numFmtId="41" fontId="91" fillId="0" borderId="0" xfId="33450" applyNumberFormat="1" applyFont="1" applyFill="1"/>
    <xf numFmtId="42" fontId="118" fillId="0" borderId="71" xfId="33450" applyNumberFormat="1" applyFont="1" applyFill="1" applyBorder="1"/>
    <xf numFmtId="177" fontId="0" fillId="0" borderId="0" xfId="0" applyNumberFormat="1" applyFill="1"/>
    <xf numFmtId="0" fontId="0" fillId="0" borderId="21" xfId="0" applyFill="1" applyBorder="1" applyAlignment="1">
      <alignment horizontal="center"/>
    </xf>
    <xf numFmtId="42" fontId="0" fillId="0" borderId="0" xfId="0" applyNumberFormat="1" applyFill="1"/>
    <xf numFmtId="41" fontId="0" fillId="0" borderId="23" xfId="0" applyNumberFormat="1" applyFill="1" applyBorder="1"/>
    <xf numFmtId="42" fontId="0" fillId="0" borderId="22" xfId="0" applyNumberFormat="1" applyFill="1" applyBorder="1"/>
    <xf numFmtId="37" fontId="20" fillId="0" borderId="0" xfId="0" applyNumberFormat="1" applyFont="1" applyFill="1"/>
    <xf numFmtId="37" fontId="91" fillId="0" borderId="0" xfId="33450" applyNumberFormat="1" applyFont="1" applyFill="1"/>
    <xf numFmtId="0" fontId="9" fillId="0" borderId="0" xfId="0" applyFont="1" applyFill="1" applyAlignment="1">
      <alignment vertical="top"/>
    </xf>
    <xf numFmtId="0" fontId="8" fillId="0" borderId="0" xfId="0" applyFont="1" applyFill="1" applyAlignment="1">
      <alignment horizontal="center" vertical="top"/>
    </xf>
    <xf numFmtId="0" fontId="8" fillId="0" borderId="0" xfId="0" quotePrefix="1" applyFont="1" applyFill="1" applyAlignment="1">
      <alignment horizontal="center" vertical="top"/>
    </xf>
    <xf numFmtId="44" fontId="9" fillId="0" borderId="0" xfId="33450" applyNumberFormat="1" applyFill="1" applyAlignment="1">
      <alignment vertical="top"/>
    </xf>
    <xf numFmtId="41" fontId="9" fillId="0" borderId="0" xfId="33450" applyNumberFormat="1" applyFill="1" applyAlignment="1">
      <alignment vertical="top"/>
    </xf>
    <xf numFmtId="43" fontId="9" fillId="0" borderId="0" xfId="33450" applyNumberFormat="1" applyFill="1" applyAlignment="1">
      <alignment vertical="top"/>
    </xf>
    <xf numFmtId="207" fontId="9" fillId="0" borderId="0" xfId="0" applyNumberFormat="1" applyFont="1" applyFill="1" applyBorder="1" applyAlignment="1">
      <alignment vertical="top"/>
    </xf>
    <xf numFmtId="43" fontId="9" fillId="0" borderId="21" xfId="33450" applyNumberFormat="1" applyFill="1" applyBorder="1" applyAlignment="1">
      <alignment vertical="top"/>
    </xf>
    <xf numFmtId="0" fontId="8" fillId="0" borderId="0" xfId="0" applyFont="1" applyFill="1" applyAlignment="1">
      <alignment horizontal="center" vertical="top" wrapText="1"/>
    </xf>
    <xf numFmtId="44" fontId="8" fillId="0" borderId="0" xfId="33450" applyNumberFormat="1" applyFont="1" applyFill="1" applyAlignment="1">
      <alignment vertical="top"/>
    </xf>
    <xf numFmtId="207" fontId="9" fillId="0" borderId="21" xfId="0" applyNumberFormat="1" applyFont="1" applyFill="1" applyBorder="1" applyAlignment="1">
      <alignment vertical="top"/>
    </xf>
    <xf numFmtId="44" fontId="9" fillId="0" borderId="19" xfId="0" applyNumberFormat="1" applyFont="1" applyFill="1" applyBorder="1" applyAlignment="1">
      <alignment vertical="top"/>
    </xf>
    <xf numFmtId="0" fontId="9" fillId="0" borderId="21" xfId="33450" applyFill="1" applyBorder="1" applyAlignment="1">
      <alignment vertical="top"/>
    </xf>
    <xf numFmtId="44" fontId="9" fillId="0" borderId="18" xfId="33450" applyNumberFormat="1" applyFill="1" applyBorder="1" applyAlignment="1">
      <alignment vertical="top"/>
    </xf>
    <xf numFmtId="0" fontId="8" fillId="0" borderId="0" xfId="33450" applyFont="1" applyFill="1" applyAlignment="1">
      <alignment horizontal="center" vertical="top"/>
    </xf>
    <xf numFmtId="0" fontId="8" fillId="0" borderId="0" xfId="33450" quotePrefix="1" applyFont="1" applyFill="1" applyAlignment="1">
      <alignment horizontal="center" vertical="top"/>
    </xf>
    <xf numFmtId="43" fontId="9" fillId="0" borderId="0" xfId="33450" applyNumberFormat="1" applyFill="1"/>
    <xf numFmtId="41" fontId="9" fillId="0" borderId="0" xfId="33450" applyNumberFormat="1" applyFont="1" applyFill="1" applyAlignment="1">
      <alignment vertical="top"/>
    </xf>
    <xf numFmtId="0" fontId="9" fillId="0" borderId="0" xfId="33450" applyFont="1" applyFill="1" applyAlignment="1">
      <alignment horizontal="right"/>
    </xf>
    <xf numFmtId="207" fontId="9" fillId="0" borderId="0" xfId="33450" applyNumberFormat="1" applyFont="1" applyFill="1" applyBorder="1" applyAlignment="1">
      <alignment vertical="top"/>
    </xf>
    <xf numFmtId="0" fontId="8" fillId="0" borderId="0" xfId="33450" applyFont="1" applyFill="1" applyAlignment="1">
      <alignment horizontal="center" vertical="top" wrapText="1"/>
    </xf>
    <xf numFmtId="0" fontId="9" fillId="0" borderId="0" xfId="33450" applyFont="1" applyFill="1" applyBorder="1" applyAlignment="1">
      <alignment vertical="top"/>
    </xf>
    <xf numFmtId="44" fontId="8" fillId="0" borderId="18" xfId="33450" applyNumberFormat="1" applyFont="1" applyFill="1" applyBorder="1" applyAlignment="1">
      <alignment vertical="top"/>
    </xf>
    <xf numFmtId="207" fontId="9" fillId="0" borderId="99" xfId="0" applyNumberFormat="1" applyFont="1" applyFill="1" applyBorder="1" applyAlignment="1">
      <alignment vertical="top"/>
    </xf>
    <xf numFmtId="44" fontId="8" fillId="0" borderId="0" xfId="33450" applyNumberFormat="1" applyFont="1" applyFill="1" applyBorder="1" applyAlignment="1">
      <alignment vertical="top"/>
    </xf>
    <xf numFmtId="44" fontId="9" fillId="0" borderId="19" xfId="33450" applyNumberFormat="1" applyFont="1" applyFill="1" applyBorder="1" applyAlignment="1">
      <alignment vertical="top"/>
    </xf>
    <xf numFmtId="166" fontId="0" fillId="0" borderId="101" xfId="2" applyNumberFormat="1" applyFont="1" applyFill="1" applyBorder="1"/>
    <xf numFmtId="41" fontId="9" fillId="0" borderId="0" xfId="0" applyNumberFormat="1" applyFont="1" applyFill="1" applyAlignment="1">
      <alignment vertical="top"/>
    </xf>
    <xf numFmtId="173" fontId="9" fillId="0" borderId="0" xfId="0" applyNumberFormat="1" applyFont="1" applyFill="1" applyBorder="1" applyAlignment="1">
      <alignment vertical="top"/>
    </xf>
    <xf numFmtId="44" fontId="8" fillId="0" borderId="18" xfId="0" applyNumberFormat="1" applyFont="1" applyFill="1" applyBorder="1" applyAlignment="1">
      <alignment vertical="top"/>
    </xf>
    <xf numFmtId="235" fontId="9" fillId="0" borderId="0" xfId="0" applyNumberFormat="1" applyFont="1" applyFill="1" applyBorder="1" applyAlignment="1">
      <alignment vertical="top"/>
    </xf>
    <xf numFmtId="173" fontId="9" fillId="0" borderId="0" xfId="33450" applyNumberFormat="1" applyFont="1" applyFill="1" applyBorder="1" applyAlignment="1">
      <alignment vertical="top"/>
    </xf>
    <xf numFmtId="43" fontId="0" fillId="0" borderId="0" xfId="0" applyNumberFormat="1" applyFill="1"/>
    <xf numFmtId="0" fontId="9" fillId="0" borderId="0" xfId="0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quotePrefix="1" applyBorder="1" applyAlignment="1">
      <alignment horizontal="left" vertical="top" wrapText="1"/>
    </xf>
    <xf numFmtId="0" fontId="39" fillId="0" borderId="40" xfId="33835" applyFont="1" applyFill="1" applyBorder="1" applyAlignment="1">
      <alignment horizontal="center"/>
    </xf>
    <xf numFmtId="0" fontId="39" fillId="0" borderId="39" xfId="33835" applyFont="1" applyFill="1" applyBorder="1" applyAlignment="1">
      <alignment horizontal="center"/>
    </xf>
    <xf numFmtId="0" fontId="39" fillId="0" borderId="38" xfId="33835" applyFont="1" applyFill="1" applyBorder="1" applyAlignment="1">
      <alignment horizontal="center"/>
    </xf>
    <xf numFmtId="0" fontId="9" fillId="0" borderId="21" xfId="33450" applyBorder="1" applyAlignment="1">
      <alignment horizontal="center"/>
    </xf>
    <xf numFmtId="0" fontId="9" fillId="0" borderId="0" xfId="0" quotePrefix="1" applyFont="1" applyFill="1" applyAlignment="1">
      <alignment horizontal="left" vertical="top" wrapText="1"/>
    </xf>
    <xf numFmtId="0" fontId="39" fillId="0" borderId="92" xfId="33835" applyFont="1" applyFill="1" applyBorder="1" applyAlignment="1">
      <alignment horizontal="left"/>
    </xf>
    <xf numFmtId="0" fontId="39" fillId="0" borderId="46" xfId="33835" applyFont="1" applyFill="1" applyBorder="1" applyAlignment="1">
      <alignment horizontal="left"/>
    </xf>
    <xf numFmtId="0" fontId="39" fillId="0" borderId="91" xfId="33835" applyFont="1" applyFill="1" applyBorder="1" applyAlignment="1">
      <alignment horizontal="left"/>
    </xf>
    <xf numFmtId="0" fontId="19" fillId="0" borderId="0" xfId="35591" applyNumberFormat="1" applyFont="1" applyFill="1" applyAlignment="1" applyProtection="1">
      <alignment horizontal="center"/>
      <protection locked="0"/>
    </xf>
    <xf numFmtId="0" fontId="19" fillId="0" borderId="0" xfId="35591" applyNumberFormat="1" applyFont="1" applyAlignment="1">
      <alignment horizontal="center"/>
    </xf>
    <xf numFmtId="0" fontId="19" fillId="0" borderId="0" xfId="35591" applyNumberFormat="1" applyFont="1" applyFill="1" applyAlignment="1">
      <alignment horizontal="center"/>
    </xf>
    <xf numFmtId="0" fontId="231" fillId="0" borderId="0" xfId="43150" applyFont="1" applyAlignment="1">
      <alignment horizontal="center"/>
    </xf>
    <xf numFmtId="0" fontId="36" fillId="0" borderId="0" xfId="43150" applyFont="1" applyAlignment="1">
      <alignment horizontal="center"/>
    </xf>
    <xf numFmtId="0" fontId="66" fillId="0" borderId="0" xfId="0" applyFont="1" applyAlignment="1">
      <alignment horizontal="center"/>
    </xf>
    <xf numFmtId="0" fontId="66" fillId="0" borderId="0" xfId="0" quotePrefix="1" applyFont="1" applyFill="1" applyAlignment="1">
      <alignment horizontal="center"/>
    </xf>
    <xf numFmtId="0" fontId="234" fillId="0" borderId="0" xfId="43151" applyFont="1" applyAlignment="1">
      <alignment horizontal="center"/>
    </xf>
    <xf numFmtId="0" fontId="1" fillId="0" borderId="0" xfId="43151" applyAlignment="1">
      <alignment horizontal="center"/>
    </xf>
    <xf numFmtId="0" fontId="231" fillId="0" borderId="0" xfId="0" applyFont="1" applyAlignment="1">
      <alignment horizontal="center"/>
    </xf>
    <xf numFmtId="0" fontId="36" fillId="0" borderId="0" xfId="0" applyFont="1" applyAlignment="1">
      <alignment horizontal="center"/>
    </xf>
  </cellXfs>
  <cellStyles count="43152">
    <cellStyle name="_x0013_" xfId="12"/>
    <cellStyle name=" 1" xfId="13"/>
    <cellStyle name=" 1 2" xfId="14"/>
    <cellStyle name=" 1 2 2" xfId="15"/>
    <cellStyle name=" 1 2 2 2" xfId="16"/>
    <cellStyle name=" 1 2 3" xfId="17"/>
    <cellStyle name=" 1 2 4" xfId="18"/>
    <cellStyle name=" 1 3" xfId="19"/>
    <cellStyle name=" 1 3 2" xfId="20"/>
    <cellStyle name=" 1 3 3" xfId="21"/>
    <cellStyle name=" 1 4" xfId="22"/>
    <cellStyle name=" 1 4 2" xfId="23"/>
    <cellStyle name=" 1 5" xfId="24"/>
    <cellStyle name=" 1 6" xfId="25"/>
    <cellStyle name=" 1 6 2" xfId="26"/>
    <cellStyle name=" 1 7" xfId="27"/>
    <cellStyle name=" 1 7 2" xfId="28"/>
    <cellStyle name=" 1 8" xfId="29"/>
    <cellStyle name="_x0013_ 10" xfId="30"/>
    <cellStyle name="_x0013_ 10 2" xfId="31"/>
    <cellStyle name="_x0013_ 11" xfId="32"/>
    <cellStyle name="_x0013_ 11 2" xfId="33"/>
    <cellStyle name="_x0013_ 12" xfId="34"/>
    <cellStyle name="_x0013_ 12 2" xfId="35"/>
    <cellStyle name="_x0013_ 13" xfId="36"/>
    <cellStyle name="_x0013_ 13 2" xfId="37"/>
    <cellStyle name="_x0013_ 14" xfId="38"/>
    <cellStyle name="_x0013_ 14 2" xfId="39"/>
    <cellStyle name="_x0013_ 15" xfId="40"/>
    <cellStyle name="_x0013_ 15 2" xfId="41"/>
    <cellStyle name="_x0013_ 16" xfId="42"/>
    <cellStyle name="_x0013_ 17" xfId="43"/>
    <cellStyle name="_x0013_ 18" xfId="44"/>
    <cellStyle name="_x0013_ 19" xfId="45"/>
    <cellStyle name="_x0013_ 2" xfId="46"/>
    <cellStyle name="_x0013_ 2 2" xfId="47"/>
    <cellStyle name="_x0013_ 2 2 2" xfId="48"/>
    <cellStyle name="_x0013_ 2 3" xfId="49"/>
    <cellStyle name="_x0013_ 20" xfId="50"/>
    <cellStyle name="_x0013_ 21" xfId="51"/>
    <cellStyle name="_x0013_ 22" xfId="52"/>
    <cellStyle name="_x0013_ 23" xfId="53"/>
    <cellStyle name="_x0013_ 24" xfId="54"/>
    <cellStyle name="_x0013_ 25" xfId="55"/>
    <cellStyle name="_x0013_ 26" xfId="56"/>
    <cellStyle name="_x0013_ 27" xfId="57"/>
    <cellStyle name="_x0013_ 28" xfId="58"/>
    <cellStyle name="_x0013_ 29" xfId="59"/>
    <cellStyle name="_x0013_ 3" xfId="60"/>
    <cellStyle name="_x0013_ 3 2" xfId="61"/>
    <cellStyle name="_x0013_ 3 2 2" xfId="62"/>
    <cellStyle name="_x0013_ 3 3" xfId="63"/>
    <cellStyle name="_x0013_ 30" xfId="64"/>
    <cellStyle name="_x0013_ 31" xfId="65"/>
    <cellStyle name="_x0013_ 32" xfId="66"/>
    <cellStyle name="_x0013_ 33" xfId="67"/>
    <cellStyle name="_x0013_ 34" xfId="68"/>
    <cellStyle name="_x0013_ 35" xfId="69"/>
    <cellStyle name="_x0013_ 36" xfId="70"/>
    <cellStyle name="_x0013_ 37" xfId="71"/>
    <cellStyle name="_x0013_ 38" xfId="72"/>
    <cellStyle name="_x0013_ 39" xfId="73"/>
    <cellStyle name="_x0013_ 4" xfId="74"/>
    <cellStyle name="_x0013_ 4 2" xfId="75"/>
    <cellStyle name="_x0013_ 4 2 2" xfId="76"/>
    <cellStyle name="_x0013_ 4 3" xfId="77"/>
    <cellStyle name="_x0013_ 40" xfId="78"/>
    <cellStyle name="_x0013_ 41" xfId="79"/>
    <cellStyle name="_x0013_ 42" xfId="80"/>
    <cellStyle name="_x0013_ 43" xfId="81"/>
    <cellStyle name="_x0013_ 44" xfId="82"/>
    <cellStyle name="_x0013_ 45" xfId="83"/>
    <cellStyle name="_x0013_ 46" xfId="84"/>
    <cellStyle name="_x0013_ 47" xfId="85"/>
    <cellStyle name="_x0013_ 48" xfId="86"/>
    <cellStyle name="_x0013_ 49" xfId="87"/>
    <cellStyle name="_x0013_ 5" xfId="88"/>
    <cellStyle name="_x0013_ 5 2" xfId="89"/>
    <cellStyle name="_x0013_ 50" xfId="90"/>
    <cellStyle name="_x0013_ 51" xfId="91"/>
    <cellStyle name="_x0013_ 6" xfId="92"/>
    <cellStyle name="_x0013_ 6 2" xfId="93"/>
    <cellStyle name="_x0013_ 7" xfId="94"/>
    <cellStyle name="_x0013_ 7 2" xfId="95"/>
    <cellStyle name="_x0013_ 8" xfId="96"/>
    <cellStyle name="_x0013_ 8 2" xfId="97"/>
    <cellStyle name="_x0013_ 9" xfId="98"/>
    <cellStyle name="_x0013_ 9 2" xfId="99"/>
    <cellStyle name="_(C) 2007 CB Weather Adjust" xfId="100"/>
    <cellStyle name="_(C) 2007 CB Weather Adjust (2)" xfId="101"/>
    <cellStyle name="_09GRC Gas Transport For Review" xfId="102"/>
    <cellStyle name="_09GRC Gas Transport For Review 2" xfId="103"/>
    <cellStyle name="_09GRC Gas Transport For Review 2 2" xfId="104"/>
    <cellStyle name="_09GRC Gas Transport For Review 2 2 2" xfId="105"/>
    <cellStyle name="_09GRC Gas Transport For Review 2 3" xfId="106"/>
    <cellStyle name="_09GRC Gas Transport For Review 3" xfId="107"/>
    <cellStyle name="_09GRC Gas Transport For Review 3 2" xfId="108"/>
    <cellStyle name="_09GRC Gas Transport For Review 4" xfId="109"/>
    <cellStyle name="_09GRC Gas Transport For Review_Book4" xfId="110"/>
    <cellStyle name="_09GRC Gas Transport For Review_Book4 2" xfId="111"/>
    <cellStyle name="_09GRC Gas Transport For Review_Book4 2 2" xfId="112"/>
    <cellStyle name="_09GRC Gas Transport For Review_Book4 2 2 2" xfId="113"/>
    <cellStyle name="_09GRC Gas Transport For Review_Book4 2 3" xfId="114"/>
    <cellStyle name="_09GRC Gas Transport For Review_Book4 3" xfId="115"/>
    <cellStyle name="_09GRC Gas Transport For Review_Book4 3 2" xfId="116"/>
    <cellStyle name="_09GRC Gas Transport For Review_Book4 4" xfId="117"/>
    <cellStyle name="_09GRC Gas Transport For Review_Book4_DEM-WP(C) ENERG10C--ctn Mid-C_042010 2010GRC" xfId="118"/>
    <cellStyle name="_09GRC Gas Transport For Review_DEM-WP(C) ENERG10C--ctn Mid-C_042010 2010GRC" xfId="119"/>
    <cellStyle name="_x0013__16.07E Wild Horse Wind Expansionwrkingfile" xfId="120"/>
    <cellStyle name="_x0013__16.07E Wild Horse Wind Expansionwrkingfile 2" xfId="121"/>
    <cellStyle name="_x0013__16.07E Wild Horse Wind Expansionwrkingfile 2 2" xfId="122"/>
    <cellStyle name="_x0013__16.07E Wild Horse Wind Expansionwrkingfile 2 2 2" xfId="123"/>
    <cellStyle name="_x0013__16.07E Wild Horse Wind Expansionwrkingfile 2 3" xfId="124"/>
    <cellStyle name="_x0013__16.07E Wild Horse Wind Expansionwrkingfile 3" xfId="125"/>
    <cellStyle name="_x0013__16.07E Wild Horse Wind Expansionwrkingfile 3 2" xfId="126"/>
    <cellStyle name="_x0013__16.07E Wild Horse Wind Expansionwrkingfile 4" xfId="127"/>
    <cellStyle name="_x0013__16.07E Wild Horse Wind Expansionwrkingfile SF" xfId="128"/>
    <cellStyle name="_x0013__16.07E Wild Horse Wind Expansionwrkingfile SF 2" xfId="129"/>
    <cellStyle name="_x0013__16.07E Wild Horse Wind Expansionwrkingfile SF 2 2" xfId="130"/>
    <cellStyle name="_x0013__16.07E Wild Horse Wind Expansionwrkingfile SF 2 2 2" xfId="131"/>
    <cellStyle name="_x0013__16.07E Wild Horse Wind Expansionwrkingfile SF 2 3" xfId="132"/>
    <cellStyle name="_x0013__16.07E Wild Horse Wind Expansionwrkingfile SF 3" xfId="133"/>
    <cellStyle name="_x0013__16.07E Wild Horse Wind Expansionwrkingfile SF 3 2" xfId="134"/>
    <cellStyle name="_x0013__16.07E Wild Horse Wind Expansionwrkingfile SF 4" xfId="135"/>
    <cellStyle name="_x0013__16.07E Wild Horse Wind Expansionwrkingfile SF_DEM-WP(C) ENERG10C--ctn Mid-C_042010 2010GRC" xfId="136"/>
    <cellStyle name="_x0013__16.07E Wild Horse Wind Expansionwrkingfile_DEM-WP(C) ENERG10C--ctn Mid-C_042010 2010GRC" xfId="137"/>
    <cellStyle name="_x0013__16.37E Wild Horse Expansion DeferralRevwrkingfile SF" xfId="138"/>
    <cellStyle name="_x0013__16.37E Wild Horse Expansion DeferralRevwrkingfile SF 2" xfId="139"/>
    <cellStyle name="_x0013__16.37E Wild Horse Expansion DeferralRevwrkingfile SF 2 2" xfId="140"/>
    <cellStyle name="_x0013__16.37E Wild Horse Expansion DeferralRevwrkingfile SF 2 2 2" xfId="141"/>
    <cellStyle name="_x0013__16.37E Wild Horse Expansion DeferralRevwrkingfile SF 2 3" xfId="142"/>
    <cellStyle name="_x0013__16.37E Wild Horse Expansion DeferralRevwrkingfile SF 3" xfId="143"/>
    <cellStyle name="_x0013__16.37E Wild Horse Expansion DeferralRevwrkingfile SF 3 2" xfId="144"/>
    <cellStyle name="_x0013__16.37E Wild Horse Expansion DeferralRevwrkingfile SF 4" xfId="145"/>
    <cellStyle name="_x0013__16.37E Wild Horse Expansion DeferralRevwrkingfile SF_DEM-WP(C) ENERG10C--ctn Mid-C_042010 2010GRC" xfId="146"/>
    <cellStyle name="_2.01G Temp Normalization(C)" xfId="147"/>
    <cellStyle name="_2.05G Pass-Through Revenue and Expenses" xfId="148"/>
    <cellStyle name="_2.11G Interest on Customer Deposits" xfId="149"/>
    <cellStyle name="_2008 Strat Plan Power Costs Forecast V2 (2009 Update)" xfId="150"/>
    <cellStyle name="_2008 Strat Plan Power Costs Forecast V2 (2009 Update) 2" xfId="151"/>
    <cellStyle name="_2008 Strat Plan Power Costs Forecast V2 (2009 Update) 2 2" xfId="152"/>
    <cellStyle name="_2008 Strat Plan Power Costs Forecast V2 (2009 Update) 3" xfId="153"/>
    <cellStyle name="_2008 Strat Plan Power Costs Forecast V2 (2009 Update)_DEM-WP(C) ENERG10C--ctn Mid-C_042010 2010GRC" xfId="154"/>
    <cellStyle name="_2008 Strat Plan Power Costs Forecast V2 (2009 Update)_NIM Summary" xfId="155"/>
    <cellStyle name="_2008 Strat Plan Power Costs Forecast V2 (2009 Update)_NIM Summary 2" xfId="156"/>
    <cellStyle name="_2008 Strat Plan Power Costs Forecast V2 (2009 Update)_NIM Summary 2 2" xfId="157"/>
    <cellStyle name="_2008 Strat Plan Power Costs Forecast V2 (2009 Update)_NIM Summary 3" xfId="158"/>
    <cellStyle name="_2008 Strat Plan Power Costs Forecast V2 (2009 Update)_NIM Summary_DEM-WP(C) ENERG10C--ctn Mid-C_042010 2010GRC" xfId="159"/>
    <cellStyle name="_4.01E Temp Normalization" xfId="160"/>
    <cellStyle name="_4.03G Lease Everett Delta" xfId="161"/>
    <cellStyle name="_4.04G Pass-Through Revenue and ExpensesWFMI" xfId="162"/>
    <cellStyle name="_4.06E Pass Throughs" xfId="163"/>
    <cellStyle name="_4.06E Pass Throughs 10" xfId="164"/>
    <cellStyle name="_4.06E Pass Throughs 10 2" xfId="165"/>
    <cellStyle name="_4.06E Pass Throughs 2" xfId="166"/>
    <cellStyle name="_4.06E Pass Throughs 2 2" xfId="167"/>
    <cellStyle name="_4.06E Pass Throughs 2 2 2" xfId="168"/>
    <cellStyle name="_4.06E Pass Throughs 2 2 2 2" xfId="169"/>
    <cellStyle name="_4.06E Pass Throughs 2 2 3" xfId="170"/>
    <cellStyle name="_4.06E Pass Throughs 2 3" xfId="171"/>
    <cellStyle name="_4.06E Pass Throughs 2 3 2" xfId="172"/>
    <cellStyle name="_4.06E Pass Throughs 2 4" xfId="173"/>
    <cellStyle name="_4.06E Pass Throughs 3" xfId="174"/>
    <cellStyle name="_4.06E Pass Throughs 3 2" xfId="175"/>
    <cellStyle name="_4.06E Pass Throughs 3 2 2" xfId="176"/>
    <cellStyle name="_4.06E Pass Throughs 3 2 2 2" xfId="177"/>
    <cellStyle name="_4.06E Pass Throughs 3 2 3" xfId="178"/>
    <cellStyle name="_4.06E Pass Throughs 3 3" xfId="179"/>
    <cellStyle name="_4.06E Pass Throughs 3 3 2" xfId="180"/>
    <cellStyle name="_4.06E Pass Throughs 3 3 2 2" xfId="181"/>
    <cellStyle name="_4.06E Pass Throughs 3 3 3" xfId="182"/>
    <cellStyle name="_4.06E Pass Throughs 3 4" xfId="183"/>
    <cellStyle name="_4.06E Pass Throughs 3 4 2" xfId="184"/>
    <cellStyle name="_4.06E Pass Throughs 3 4 2 2" xfId="185"/>
    <cellStyle name="_4.06E Pass Throughs 3 4 3" xfId="186"/>
    <cellStyle name="_4.06E Pass Throughs 3 5" xfId="187"/>
    <cellStyle name="_4.06E Pass Throughs 4" xfId="188"/>
    <cellStyle name="_4.06E Pass Throughs 4 2" xfId="189"/>
    <cellStyle name="_4.06E Pass Throughs 4 2 2" xfId="190"/>
    <cellStyle name="_4.06E Pass Throughs 4 3" xfId="191"/>
    <cellStyle name="_4.06E Pass Throughs 5" xfId="192"/>
    <cellStyle name="_4.06E Pass Throughs 5 2" xfId="193"/>
    <cellStyle name="_4.06E Pass Throughs 5 2 2" xfId="194"/>
    <cellStyle name="_4.06E Pass Throughs 5 2 3" xfId="195"/>
    <cellStyle name="_4.06E Pass Throughs 5 3" xfId="196"/>
    <cellStyle name="_4.06E Pass Throughs 5 3 2" xfId="197"/>
    <cellStyle name="_4.06E Pass Throughs 6" xfId="198"/>
    <cellStyle name="_4.06E Pass Throughs 6 2" xfId="199"/>
    <cellStyle name="_4.06E Pass Throughs 6 2 2" xfId="200"/>
    <cellStyle name="_4.06E Pass Throughs 6 3" xfId="201"/>
    <cellStyle name="_4.06E Pass Throughs 7" xfId="202"/>
    <cellStyle name="_4.06E Pass Throughs 7 2" xfId="203"/>
    <cellStyle name="_4.06E Pass Throughs 8" xfId="204"/>
    <cellStyle name="_4.06E Pass Throughs 8 2" xfId="205"/>
    <cellStyle name="_4.06E Pass Throughs 9" xfId="206"/>
    <cellStyle name="_4.06E Pass Throughs 9 2" xfId="207"/>
    <cellStyle name="_4.06E Pass Throughs_04 07E Wild Horse Wind Expansion (C) (2)" xfId="208"/>
    <cellStyle name="_4.06E Pass Throughs_04 07E Wild Horse Wind Expansion (C) (2) 2" xfId="209"/>
    <cellStyle name="_4.06E Pass Throughs_04 07E Wild Horse Wind Expansion (C) (2) 2 2" xfId="210"/>
    <cellStyle name="_4.06E Pass Throughs_04 07E Wild Horse Wind Expansion (C) (2) 2 2 2" xfId="211"/>
    <cellStyle name="_4.06E Pass Throughs_04 07E Wild Horse Wind Expansion (C) (2) 2 3" xfId="212"/>
    <cellStyle name="_4.06E Pass Throughs_04 07E Wild Horse Wind Expansion (C) (2) 3" xfId="213"/>
    <cellStyle name="_4.06E Pass Throughs_04 07E Wild Horse Wind Expansion (C) (2) 3 2" xfId="214"/>
    <cellStyle name="_4.06E Pass Throughs_04 07E Wild Horse Wind Expansion (C) (2) 4" xfId="215"/>
    <cellStyle name="_4.06E Pass Throughs_04 07E Wild Horse Wind Expansion (C) (2)_Adj Bench DR 3 for Initial Briefs (Electric)" xfId="216"/>
    <cellStyle name="_4.06E Pass Throughs_04 07E Wild Horse Wind Expansion (C) (2)_Adj Bench DR 3 for Initial Briefs (Electric) 2" xfId="217"/>
    <cellStyle name="_4.06E Pass Throughs_04 07E Wild Horse Wind Expansion (C) (2)_Adj Bench DR 3 for Initial Briefs (Electric) 2 2" xfId="218"/>
    <cellStyle name="_4.06E Pass Throughs_04 07E Wild Horse Wind Expansion (C) (2)_Adj Bench DR 3 for Initial Briefs (Electric) 2 2 2" xfId="219"/>
    <cellStyle name="_4.06E Pass Throughs_04 07E Wild Horse Wind Expansion (C) (2)_Adj Bench DR 3 for Initial Briefs (Electric) 2 3" xfId="220"/>
    <cellStyle name="_4.06E Pass Throughs_04 07E Wild Horse Wind Expansion (C) (2)_Adj Bench DR 3 for Initial Briefs (Electric) 3" xfId="221"/>
    <cellStyle name="_4.06E Pass Throughs_04 07E Wild Horse Wind Expansion (C) (2)_Adj Bench DR 3 for Initial Briefs (Electric) 3 2" xfId="222"/>
    <cellStyle name="_4.06E Pass Throughs_04 07E Wild Horse Wind Expansion (C) (2)_Adj Bench DR 3 for Initial Briefs (Electric) 4" xfId="223"/>
    <cellStyle name="_4.06E Pass Throughs_04 07E Wild Horse Wind Expansion (C) (2)_Adj Bench DR 3 for Initial Briefs (Electric)_DEM-WP(C) ENERG10C--ctn Mid-C_042010 2010GRC" xfId="224"/>
    <cellStyle name="_4.06E Pass Throughs_04 07E Wild Horse Wind Expansion (C) (2)_Book1" xfId="225"/>
    <cellStyle name="_4.06E Pass Throughs_04 07E Wild Horse Wind Expansion (C) (2)_DEM-WP(C) ENERG10C--ctn Mid-C_042010 2010GRC" xfId="226"/>
    <cellStyle name="_4.06E Pass Throughs_04 07E Wild Horse Wind Expansion (C) (2)_Electric Rev Req Model (2009 GRC) " xfId="227"/>
    <cellStyle name="_4.06E Pass Throughs_04 07E Wild Horse Wind Expansion (C) (2)_Electric Rev Req Model (2009 GRC)  2" xfId="228"/>
    <cellStyle name="_4.06E Pass Throughs_04 07E Wild Horse Wind Expansion (C) (2)_Electric Rev Req Model (2009 GRC)  2 2" xfId="229"/>
    <cellStyle name="_4.06E Pass Throughs_04 07E Wild Horse Wind Expansion (C) (2)_Electric Rev Req Model (2009 GRC)  2 2 2" xfId="230"/>
    <cellStyle name="_4.06E Pass Throughs_04 07E Wild Horse Wind Expansion (C) (2)_Electric Rev Req Model (2009 GRC)  2 3" xfId="231"/>
    <cellStyle name="_4.06E Pass Throughs_04 07E Wild Horse Wind Expansion (C) (2)_Electric Rev Req Model (2009 GRC)  3" xfId="232"/>
    <cellStyle name="_4.06E Pass Throughs_04 07E Wild Horse Wind Expansion (C) (2)_Electric Rev Req Model (2009 GRC)  3 2" xfId="233"/>
    <cellStyle name="_4.06E Pass Throughs_04 07E Wild Horse Wind Expansion (C) (2)_Electric Rev Req Model (2009 GRC)  4" xfId="234"/>
    <cellStyle name="_4.06E Pass Throughs_04 07E Wild Horse Wind Expansion (C) (2)_Electric Rev Req Model (2009 GRC) _DEM-WP(C) ENERG10C--ctn Mid-C_042010 2010GRC" xfId="235"/>
    <cellStyle name="_4.06E Pass Throughs_04 07E Wild Horse Wind Expansion (C) (2)_Electric Rev Req Model (2009 GRC) Rebuttal" xfId="236"/>
    <cellStyle name="_4.06E Pass Throughs_04 07E Wild Horse Wind Expansion (C) (2)_Electric Rev Req Model (2009 GRC) Rebuttal 2" xfId="237"/>
    <cellStyle name="_4.06E Pass Throughs_04 07E Wild Horse Wind Expansion (C) (2)_Electric Rev Req Model (2009 GRC) Rebuttal 2 2" xfId="238"/>
    <cellStyle name="_4.06E Pass Throughs_04 07E Wild Horse Wind Expansion (C) (2)_Electric Rev Req Model (2009 GRC) Rebuttal 2 2 2" xfId="239"/>
    <cellStyle name="_4.06E Pass Throughs_04 07E Wild Horse Wind Expansion (C) (2)_Electric Rev Req Model (2009 GRC) Rebuttal 2 3" xfId="240"/>
    <cellStyle name="_4.06E Pass Throughs_04 07E Wild Horse Wind Expansion (C) (2)_Electric Rev Req Model (2009 GRC) Rebuttal 3" xfId="241"/>
    <cellStyle name="_4.06E Pass Throughs_04 07E Wild Horse Wind Expansion (C) (2)_Electric Rev Req Model (2009 GRC) Rebuttal 3 2" xfId="242"/>
    <cellStyle name="_4.06E Pass Throughs_04 07E Wild Horse Wind Expansion (C) (2)_Electric Rev Req Model (2009 GRC) Rebuttal 4" xfId="243"/>
    <cellStyle name="_4.06E Pass Throughs_04 07E Wild Horse Wind Expansion (C) (2)_Electric Rev Req Model (2009 GRC) Rebuttal REmoval of New  WH Solar AdjustMI" xfId="244"/>
    <cellStyle name="_4.06E Pass Throughs_04 07E Wild Horse Wind Expansion (C) (2)_Electric Rev Req Model (2009 GRC) Rebuttal REmoval of New  WH Solar AdjustMI 2" xfId="245"/>
    <cellStyle name="_4.06E Pass Throughs_04 07E Wild Horse Wind Expansion (C) (2)_Electric Rev Req Model (2009 GRC) Rebuttal REmoval of New  WH Solar AdjustMI 2 2" xfId="246"/>
    <cellStyle name="_4.06E Pass Throughs_04 07E Wild Horse Wind Expansion (C) (2)_Electric Rev Req Model (2009 GRC) Rebuttal REmoval of New  WH Solar AdjustMI 2 2 2" xfId="247"/>
    <cellStyle name="_4.06E Pass Throughs_04 07E Wild Horse Wind Expansion (C) (2)_Electric Rev Req Model (2009 GRC) Rebuttal REmoval of New  WH Solar AdjustMI 2 3" xfId="248"/>
    <cellStyle name="_4.06E Pass Throughs_04 07E Wild Horse Wind Expansion (C) (2)_Electric Rev Req Model (2009 GRC) Rebuttal REmoval of New  WH Solar AdjustMI 3" xfId="249"/>
    <cellStyle name="_4.06E Pass Throughs_04 07E Wild Horse Wind Expansion (C) (2)_Electric Rev Req Model (2009 GRC) Rebuttal REmoval of New  WH Solar AdjustMI 3 2" xfId="250"/>
    <cellStyle name="_4.06E Pass Throughs_04 07E Wild Horse Wind Expansion (C) (2)_Electric Rev Req Model (2009 GRC) Rebuttal REmoval of New  WH Solar AdjustMI 4" xfId="251"/>
    <cellStyle name="_4.06E Pass Throughs_04 07E Wild Horse Wind Expansion (C) (2)_Electric Rev Req Model (2009 GRC) Rebuttal REmoval of New  WH Solar AdjustMI_DEM-WP(C) ENERG10C--ctn Mid-C_042010 2010GRC" xfId="252"/>
    <cellStyle name="_4.06E Pass Throughs_04 07E Wild Horse Wind Expansion (C) (2)_Electric Rev Req Model (2009 GRC) Revised 01-18-2010" xfId="253"/>
    <cellStyle name="_4.06E Pass Throughs_04 07E Wild Horse Wind Expansion (C) (2)_Electric Rev Req Model (2009 GRC) Revised 01-18-2010 2" xfId="254"/>
    <cellStyle name="_4.06E Pass Throughs_04 07E Wild Horse Wind Expansion (C) (2)_Electric Rev Req Model (2009 GRC) Revised 01-18-2010 2 2" xfId="255"/>
    <cellStyle name="_4.06E Pass Throughs_04 07E Wild Horse Wind Expansion (C) (2)_Electric Rev Req Model (2009 GRC) Revised 01-18-2010 2 2 2" xfId="256"/>
    <cellStyle name="_4.06E Pass Throughs_04 07E Wild Horse Wind Expansion (C) (2)_Electric Rev Req Model (2009 GRC) Revised 01-18-2010 2 3" xfId="257"/>
    <cellStyle name="_4.06E Pass Throughs_04 07E Wild Horse Wind Expansion (C) (2)_Electric Rev Req Model (2009 GRC) Revised 01-18-2010 3" xfId="258"/>
    <cellStyle name="_4.06E Pass Throughs_04 07E Wild Horse Wind Expansion (C) (2)_Electric Rev Req Model (2009 GRC) Revised 01-18-2010 3 2" xfId="259"/>
    <cellStyle name="_4.06E Pass Throughs_04 07E Wild Horse Wind Expansion (C) (2)_Electric Rev Req Model (2009 GRC) Revised 01-18-2010 4" xfId="260"/>
    <cellStyle name="_4.06E Pass Throughs_04 07E Wild Horse Wind Expansion (C) (2)_Electric Rev Req Model (2009 GRC) Revised 01-18-2010_DEM-WP(C) ENERG10C--ctn Mid-C_042010 2010GRC" xfId="261"/>
    <cellStyle name="_4.06E Pass Throughs_04 07E Wild Horse Wind Expansion (C) (2)_Electric Rev Req Model (2010 GRC)" xfId="262"/>
    <cellStyle name="_4.06E Pass Throughs_04 07E Wild Horse Wind Expansion (C) (2)_Electric Rev Req Model (2010 GRC) SF" xfId="263"/>
    <cellStyle name="_4.06E Pass Throughs_04 07E Wild Horse Wind Expansion (C) (2)_Final Order Electric EXHIBIT A-1" xfId="264"/>
    <cellStyle name="_4.06E Pass Throughs_04 07E Wild Horse Wind Expansion (C) (2)_Final Order Electric EXHIBIT A-1 2" xfId="265"/>
    <cellStyle name="_4.06E Pass Throughs_04 07E Wild Horse Wind Expansion (C) (2)_Final Order Electric EXHIBIT A-1 2 2" xfId="266"/>
    <cellStyle name="_4.06E Pass Throughs_04 07E Wild Horse Wind Expansion (C) (2)_Final Order Electric EXHIBIT A-1 2 2 2" xfId="267"/>
    <cellStyle name="_4.06E Pass Throughs_04 07E Wild Horse Wind Expansion (C) (2)_Final Order Electric EXHIBIT A-1 2 3" xfId="268"/>
    <cellStyle name="_4.06E Pass Throughs_04 07E Wild Horse Wind Expansion (C) (2)_Final Order Electric EXHIBIT A-1 3" xfId="269"/>
    <cellStyle name="_4.06E Pass Throughs_04 07E Wild Horse Wind Expansion (C) (2)_Final Order Electric EXHIBIT A-1 3 2" xfId="270"/>
    <cellStyle name="_4.06E Pass Throughs_04 07E Wild Horse Wind Expansion (C) (2)_Final Order Electric EXHIBIT A-1 4" xfId="271"/>
    <cellStyle name="_4.06E Pass Throughs_04 07E Wild Horse Wind Expansion (C) (2)_TENASKA REGULATORY ASSET" xfId="272"/>
    <cellStyle name="_4.06E Pass Throughs_04 07E Wild Horse Wind Expansion (C) (2)_TENASKA REGULATORY ASSET 2" xfId="273"/>
    <cellStyle name="_4.06E Pass Throughs_04 07E Wild Horse Wind Expansion (C) (2)_TENASKA REGULATORY ASSET 2 2" xfId="274"/>
    <cellStyle name="_4.06E Pass Throughs_04 07E Wild Horse Wind Expansion (C) (2)_TENASKA REGULATORY ASSET 2 2 2" xfId="275"/>
    <cellStyle name="_4.06E Pass Throughs_04 07E Wild Horse Wind Expansion (C) (2)_TENASKA REGULATORY ASSET 2 3" xfId="276"/>
    <cellStyle name="_4.06E Pass Throughs_04 07E Wild Horse Wind Expansion (C) (2)_TENASKA REGULATORY ASSET 3" xfId="277"/>
    <cellStyle name="_4.06E Pass Throughs_04 07E Wild Horse Wind Expansion (C) (2)_TENASKA REGULATORY ASSET 3 2" xfId="278"/>
    <cellStyle name="_4.06E Pass Throughs_04 07E Wild Horse Wind Expansion (C) (2)_TENASKA REGULATORY ASSET 4" xfId="279"/>
    <cellStyle name="_4.06E Pass Throughs_16.37E Wild Horse Expansion DeferralRevwrkingfile SF" xfId="280"/>
    <cellStyle name="_4.06E Pass Throughs_16.37E Wild Horse Expansion DeferralRevwrkingfile SF 2" xfId="281"/>
    <cellStyle name="_4.06E Pass Throughs_16.37E Wild Horse Expansion DeferralRevwrkingfile SF 2 2" xfId="282"/>
    <cellStyle name="_4.06E Pass Throughs_16.37E Wild Horse Expansion DeferralRevwrkingfile SF 2 2 2" xfId="283"/>
    <cellStyle name="_4.06E Pass Throughs_16.37E Wild Horse Expansion DeferralRevwrkingfile SF 2 3" xfId="284"/>
    <cellStyle name="_4.06E Pass Throughs_16.37E Wild Horse Expansion DeferralRevwrkingfile SF 3" xfId="285"/>
    <cellStyle name="_4.06E Pass Throughs_16.37E Wild Horse Expansion DeferralRevwrkingfile SF 3 2" xfId="286"/>
    <cellStyle name="_4.06E Pass Throughs_16.37E Wild Horse Expansion DeferralRevwrkingfile SF 4" xfId="287"/>
    <cellStyle name="_4.06E Pass Throughs_16.37E Wild Horse Expansion DeferralRevwrkingfile SF_DEM-WP(C) ENERG10C--ctn Mid-C_042010 2010GRC" xfId="288"/>
    <cellStyle name="_4.06E Pass Throughs_2009 Compliance Filing PCA Exhibits for GRC" xfId="289"/>
    <cellStyle name="_4.06E Pass Throughs_2009 Compliance Filing PCA Exhibits for GRC 2" xfId="290"/>
    <cellStyle name="_4.06E Pass Throughs_2009 GRC Compl Filing - Exhibit D" xfId="291"/>
    <cellStyle name="_4.06E Pass Throughs_2009 GRC Compl Filing - Exhibit D 2" xfId="292"/>
    <cellStyle name="_4.06E Pass Throughs_2009 GRC Compl Filing - Exhibit D 2 2" xfId="293"/>
    <cellStyle name="_4.06E Pass Throughs_2009 GRC Compl Filing - Exhibit D 3" xfId="294"/>
    <cellStyle name="_4.06E Pass Throughs_2009 GRC Compl Filing - Exhibit D_DEM-WP(C) ENERG10C--ctn Mid-C_042010 2010GRC" xfId="295"/>
    <cellStyle name="_4.06E Pass Throughs_2010 PTC's July1_Dec31 2010 " xfId="296"/>
    <cellStyle name="_4.06E Pass Throughs_2010 PTC's Sept10_Aug11 (Version 4)" xfId="297"/>
    <cellStyle name="_4.06E Pass Throughs_3.01 Income Statement" xfId="298"/>
    <cellStyle name="_4.06E Pass Throughs_4 31 Regulatory Assets and Liabilities  7 06- Exhibit D" xfId="299"/>
    <cellStyle name="_4.06E Pass Throughs_4 31 Regulatory Assets and Liabilities  7 06- Exhibit D 2" xfId="300"/>
    <cellStyle name="_4.06E Pass Throughs_4 31 Regulatory Assets and Liabilities  7 06- Exhibit D 2 2" xfId="301"/>
    <cellStyle name="_4.06E Pass Throughs_4 31 Regulatory Assets and Liabilities  7 06- Exhibit D 2 2 2" xfId="302"/>
    <cellStyle name="_4.06E Pass Throughs_4 31 Regulatory Assets and Liabilities  7 06- Exhibit D 3" xfId="303"/>
    <cellStyle name="_4.06E Pass Throughs_4 31 Regulatory Assets and Liabilities  7 06- Exhibit D 3 2" xfId="304"/>
    <cellStyle name="_4.06E Pass Throughs_4 31 Regulatory Assets and Liabilities  7 06- Exhibit D_DEM-WP(C) ENERG10C--ctn Mid-C_042010 2010GRC" xfId="305"/>
    <cellStyle name="_4.06E Pass Throughs_4 31 Regulatory Assets and Liabilities  7 06- Exhibit D_NIM Summary" xfId="306"/>
    <cellStyle name="_4.06E Pass Throughs_4 31 Regulatory Assets and Liabilities  7 06- Exhibit D_NIM Summary 2" xfId="307"/>
    <cellStyle name="_4.06E Pass Throughs_4 31 Regulatory Assets and Liabilities  7 06- Exhibit D_NIM Summary 2 2" xfId="308"/>
    <cellStyle name="_4.06E Pass Throughs_4 31 Regulatory Assets and Liabilities  7 06- Exhibit D_NIM Summary 3" xfId="309"/>
    <cellStyle name="_4.06E Pass Throughs_4 31 Regulatory Assets and Liabilities  7 06- Exhibit D_NIM Summary_DEM-WP(C) ENERG10C--ctn Mid-C_042010 2010GRC" xfId="310"/>
    <cellStyle name="_4.06E Pass Throughs_4 31 Regulatory Assets and Liabilities  7 06- Exhibit D_NIM+O&amp;M" xfId="311"/>
    <cellStyle name="_4.06E Pass Throughs_4 31 Regulatory Assets and Liabilities  7 06- Exhibit D_NIM+O&amp;M 2" xfId="312"/>
    <cellStyle name="_4.06E Pass Throughs_4 31 Regulatory Assets and Liabilities  7 06- Exhibit D_NIM+O&amp;M Monthly" xfId="313"/>
    <cellStyle name="_4.06E Pass Throughs_4 31 Regulatory Assets and Liabilities  7 06- Exhibit D_NIM+O&amp;M Monthly 2" xfId="314"/>
    <cellStyle name="_4.06E Pass Throughs_4 31E Reg Asset  Liab and EXH D" xfId="315"/>
    <cellStyle name="_4.06E Pass Throughs_4 31E Reg Asset  Liab and EXH D _ Aug 10 Filing (2)" xfId="316"/>
    <cellStyle name="_4.06E Pass Throughs_4 31E Reg Asset  Liab and EXH D _ Aug 10 Filing (2) 2" xfId="317"/>
    <cellStyle name="_4.06E Pass Throughs_4 31E Reg Asset  Liab and EXH D 10" xfId="318"/>
    <cellStyle name="_4.06E Pass Throughs_4 31E Reg Asset  Liab and EXH D 11" xfId="319"/>
    <cellStyle name="_4.06E Pass Throughs_4 31E Reg Asset  Liab and EXH D 12" xfId="320"/>
    <cellStyle name="_4.06E Pass Throughs_4 31E Reg Asset  Liab and EXH D 13" xfId="321"/>
    <cellStyle name="_4.06E Pass Throughs_4 31E Reg Asset  Liab and EXH D 14" xfId="322"/>
    <cellStyle name="_4.06E Pass Throughs_4 31E Reg Asset  Liab and EXH D 15" xfId="323"/>
    <cellStyle name="_4.06E Pass Throughs_4 31E Reg Asset  Liab and EXH D 16" xfId="324"/>
    <cellStyle name="_4.06E Pass Throughs_4 31E Reg Asset  Liab and EXH D 17" xfId="325"/>
    <cellStyle name="_4.06E Pass Throughs_4 31E Reg Asset  Liab and EXH D 18" xfId="326"/>
    <cellStyle name="_4.06E Pass Throughs_4 31E Reg Asset  Liab and EXH D 19" xfId="327"/>
    <cellStyle name="_4.06E Pass Throughs_4 31E Reg Asset  Liab and EXH D 2" xfId="328"/>
    <cellStyle name="_4.06E Pass Throughs_4 31E Reg Asset  Liab and EXH D 20" xfId="329"/>
    <cellStyle name="_4.06E Pass Throughs_4 31E Reg Asset  Liab and EXH D 21" xfId="330"/>
    <cellStyle name="_4.06E Pass Throughs_4 31E Reg Asset  Liab and EXH D 22" xfId="331"/>
    <cellStyle name="_4.06E Pass Throughs_4 31E Reg Asset  Liab and EXH D 23" xfId="332"/>
    <cellStyle name="_4.06E Pass Throughs_4 31E Reg Asset  Liab and EXH D 24" xfId="333"/>
    <cellStyle name="_4.06E Pass Throughs_4 31E Reg Asset  Liab and EXH D 25" xfId="334"/>
    <cellStyle name="_4.06E Pass Throughs_4 31E Reg Asset  Liab and EXH D 26" xfId="335"/>
    <cellStyle name="_4.06E Pass Throughs_4 31E Reg Asset  Liab and EXH D 27" xfId="336"/>
    <cellStyle name="_4.06E Pass Throughs_4 31E Reg Asset  Liab and EXH D 28" xfId="337"/>
    <cellStyle name="_4.06E Pass Throughs_4 31E Reg Asset  Liab and EXH D 29" xfId="338"/>
    <cellStyle name="_4.06E Pass Throughs_4 31E Reg Asset  Liab and EXH D 3" xfId="339"/>
    <cellStyle name="_4.06E Pass Throughs_4 31E Reg Asset  Liab and EXH D 30" xfId="340"/>
    <cellStyle name="_4.06E Pass Throughs_4 31E Reg Asset  Liab and EXH D 31" xfId="341"/>
    <cellStyle name="_4.06E Pass Throughs_4 31E Reg Asset  Liab and EXH D 32" xfId="342"/>
    <cellStyle name="_4.06E Pass Throughs_4 31E Reg Asset  Liab and EXH D 33" xfId="343"/>
    <cellStyle name="_4.06E Pass Throughs_4 31E Reg Asset  Liab and EXH D 34" xfId="344"/>
    <cellStyle name="_4.06E Pass Throughs_4 31E Reg Asset  Liab and EXH D 35" xfId="345"/>
    <cellStyle name="_4.06E Pass Throughs_4 31E Reg Asset  Liab and EXH D 36" xfId="346"/>
    <cellStyle name="_4.06E Pass Throughs_4 31E Reg Asset  Liab and EXH D 4" xfId="347"/>
    <cellStyle name="_4.06E Pass Throughs_4 31E Reg Asset  Liab and EXH D 5" xfId="348"/>
    <cellStyle name="_4.06E Pass Throughs_4 31E Reg Asset  Liab and EXH D 6" xfId="349"/>
    <cellStyle name="_4.06E Pass Throughs_4 31E Reg Asset  Liab and EXH D 7" xfId="350"/>
    <cellStyle name="_4.06E Pass Throughs_4 31E Reg Asset  Liab and EXH D 8" xfId="351"/>
    <cellStyle name="_4.06E Pass Throughs_4 31E Reg Asset  Liab and EXH D 9" xfId="352"/>
    <cellStyle name="_4.06E Pass Throughs_4 32 Regulatory Assets and Liabilities  7 06- Exhibit D" xfId="353"/>
    <cellStyle name="_4.06E Pass Throughs_4 32 Regulatory Assets and Liabilities  7 06- Exhibit D 2" xfId="354"/>
    <cellStyle name="_4.06E Pass Throughs_4 32 Regulatory Assets and Liabilities  7 06- Exhibit D 2 2" xfId="355"/>
    <cellStyle name="_4.06E Pass Throughs_4 32 Regulatory Assets and Liabilities  7 06- Exhibit D 2 2 2" xfId="356"/>
    <cellStyle name="_4.06E Pass Throughs_4 32 Regulatory Assets and Liabilities  7 06- Exhibit D 3" xfId="357"/>
    <cellStyle name="_4.06E Pass Throughs_4 32 Regulatory Assets and Liabilities  7 06- Exhibit D 3 2" xfId="358"/>
    <cellStyle name="_4.06E Pass Throughs_4 32 Regulatory Assets and Liabilities  7 06- Exhibit D_DEM-WP(C) ENERG10C--ctn Mid-C_042010 2010GRC" xfId="359"/>
    <cellStyle name="_4.06E Pass Throughs_4 32 Regulatory Assets and Liabilities  7 06- Exhibit D_NIM Summary" xfId="360"/>
    <cellStyle name="_4.06E Pass Throughs_4 32 Regulatory Assets and Liabilities  7 06- Exhibit D_NIM Summary 2" xfId="361"/>
    <cellStyle name="_4.06E Pass Throughs_4 32 Regulatory Assets and Liabilities  7 06- Exhibit D_NIM Summary 2 2" xfId="362"/>
    <cellStyle name="_4.06E Pass Throughs_4 32 Regulatory Assets and Liabilities  7 06- Exhibit D_NIM Summary 3" xfId="363"/>
    <cellStyle name="_4.06E Pass Throughs_4 32 Regulatory Assets and Liabilities  7 06- Exhibit D_NIM Summary_DEM-WP(C) ENERG10C--ctn Mid-C_042010 2010GRC" xfId="364"/>
    <cellStyle name="_4.06E Pass Throughs_4 32 Regulatory Assets and Liabilities  7 06- Exhibit D_NIM+O&amp;M" xfId="365"/>
    <cellStyle name="_4.06E Pass Throughs_4 32 Regulatory Assets and Liabilities  7 06- Exhibit D_NIM+O&amp;M 2" xfId="366"/>
    <cellStyle name="_4.06E Pass Throughs_4 32 Regulatory Assets and Liabilities  7 06- Exhibit D_NIM+O&amp;M Monthly" xfId="367"/>
    <cellStyle name="_4.06E Pass Throughs_4 32 Regulatory Assets and Liabilities  7 06- Exhibit D_NIM+O&amp;M Monthly 2" xfId="368"/>
    <cellStyle name="_4.06E Pass Throughs_Att B to RECs proceeds proposal" xfId="369"/>
    <cellStyle name="_4.06E Pass Throughs_AURORA Total New" xfId="370"/>
    <cellStyle name="_4.06E Pass Throughs_AURORA Total New 2" xfId="371"/>
    <cellStyle name="_4.06E Pass Throughs_AURORA Total New 2 2" xfId="372"/>
    <cellStyle name="_4.06E Pass Throughs_AURORA Total New 3" xfId="373"/>
    <cellStyle name="_4.06E Pass Throughs_Backup for Attachment B 2010-09-09" xfId="374"/>
    <cellStyle name="_4.06E Pass Throughs_Bench Request - Attachment B" xfId="375"/>
    <cellStyle name="_4.06E Pass Throughs_Book2" xfId="376"/>
    <cellStyle name="_4.06E Pass Throughs_Book2 2" xfId="377"/>
    <cellStyle name="_4.06E Pass Throughs_Book2 2 2" xfId="378"/>
    <cellStyle name="_4.06E Pass Throughs_Book2 2 2 2" xfId="379"/>
    <cellStyle name="_4.06E Pass Throughs_Book2 2 3" xfId="380"/>
    <cellStyle name="_4.06E Pass Throughs_Book2 3" xfId="381"/>
    <cellStyle name="_4.06E Pass Throughs_Book2 3 2" xfId="382"/>
    <cellStyle name="_4.06E Pass Throughs_Book2 4" xfId="383"/>
    <cellStyle name="_4.06E Pass Throughs_Book2_Adj Bench DR 3 for Initial Briefs (Electric)" xfId="384"/>
    <cellStyle name="_4.06E Pass Throughs_Book2_Adj Bench DR 3 for Initial Briefs (Electric) 2" xfId="385"/>
    <cellStyle name="_4.06E Pass Throughs_Book2_Adj Bench DR 3 for Initial Briefs (Electric) 2 2" xfId="386"/>
    <cellStyle name="_4.06E Pass Throughs_Book2_Adj Bench DR 3 for Initial Briefs (Electric) 2 2 2" xfId="387"/>
    <cellStyle name="_4.06E Pass Throughs_Book2_Adj Bench DR 3 for Initial Briefs (Electric) 2 3" xfId="388"/>
    <cellStyle name="_4.06E Pass Throughs_Book2_Adj Bench DR 3 for Initial Briefs (Electric) 3" xfId="389"/>
    <cellStyle name="_4.06E Pass Throughs_Book2_Adj Bench DR 3 for Initial Briefs (Electric) 3 2" xfId="390"/>
    <cellStyle name="_4.06E Pass Throughs_Book2_Adj Bench DR 3 for Initial Briefs (Electric) 4" xfId="391"/>
    <cellStyle name="_4.06E Pass Throughs_Book2_Adj Bench DR 3 for Initial Briefs (Electric)_DEM-WP(C) ENERG10C--ctn Mid-C_042010 2010GRC" xfId="392"/>
    <cellStyle name="_4.06E Pass Throughs_Book2_DEM-WP(C) ENERG10C--ctn Mid-C_042010 2010GRC" xfId="393"/>
    <cellStyle name="_4.06E Pass Throughs_Book2_Electric Rev Req Model (2009 GRC) Rebuttal" xfId="394"/>
    <cellStyle name="_4.06E Pass Throughs_Book2_Electric Rev Req Model (2009 GRC) Rebuttal 2" xfId="395"/>
    <cellStyle name="_4.06E Pass Throughs_Book2_Electric Rev Req Model (2009 GRC) Rebuttal 2 2" xfId="396"/>
    <cellStyle name="_4.06E Pass Throughs_Book2_Electric Rev Req Model (2009 GRC) Rebuttal 2 2 2" xfId="397"/>
    <cellStyle name="_4.06E Pass Throughs_Book2_Electric Rev Req Model (2009 GRC) Rebuttal 2 3" xfId="398"/>
    <cellStyle name="_4.06E Pass Throughs_Book2_Electric Rev Req Model (2009 GRC) Rebuttal 3" xfId="399"/>
    <cellStyle name="_4.06E Pass Throughs_Book2_Electric Rev Req Model (2009 GRC) Rebuttal 3 2" xfId="400"/>
    <cellStyle name="_4.06E Pass Throughs_Book2_Electric Rev Req Model (2009 GRC) Rebuttal 4" xfId="401"/>
    <cellStyle name="_4.06E Pass Throughs_Book2_Electric Rev Req Model (2009 GRC) Rebuttal REmoval of New  WH Solar AdjustMI" xfId="402"/>
    <cellStyle name="_4.06E Pass Throughs_Book2_Electric Rev Req Model (2009 GRC) Rebuttal REmoval of New  WH Solar AdjustMI 2" xfId="403"/>
    <cellStyle name="_4.06E Pass Throughs_Book2_Electric Rev Req Model (2009 GRC) Rebuttal REmoval of New  WH Solar AdjustMI 2 2" xfId="404"/>
    <cellStyle name="_4.06E Pass Throughs_Book2_Electric Rev Req Model (2009 GRC) Rebuttal REmoval of New  WH Solar AdjustMI 2 2 2" xfId="405"/>
    <cellStyle name="_4.06E Pass Throughs_Book2_Electric Rev Req Model (2009 GRC) Rebuttal REmoval of New  WH Solar AdjustMI 2 3" xfId="406"/>
    <cellStyle name="_4.06E Pass Throughs_Book2_Electric Rev Req Model (2009 GRC) Rebuttal REmoval of New  WH Solar AdjustMI 3" xfId="407"/>
    <cellStyle name="_4.06E Pass Throughs_Book2_Electric Rev Req Model (2009 GRC) Rebuttal REmoval of New  WH Solar AdjustMI 3 2" xfId="408"/>
    <cellStyle name="_4.06E Pass Throughs_Book2_Electric Rev Req Model (2009 GRC) Rebuttal REmoval of New  WH Solar AdjustMI 4" xfId="409"/>
    <cellStyle name="_4.06E Pass Throughs_Book2_Electric Rev Req Model (2009 GRC) Rebuttal REmoval of New  WH Solar AdjustMI_DEM-WP(C) ENERG10C--ctn Mid-C_042010 2010GRC" xfId="410"/>
    <cellStyle name="_4.06E Pass Throughs_Book2_Electric Rev Req Model (2009 GRC) Revised 01-18-2010" xfId="411"/>
    <cellStyle name="_4.06E Pass Throughs_Book2_Electric Rev Req Model (2009 GRC) Revised 01-18-2010 2" xfId="412"/>
    <cellStyle name="_4.06E Pass Throughs_Book2_Electric Rev Req Model (2009 GRC) Revised 01-18-2010 2 2" xfId="413"/>
    <cellStyle name="_4.06E Pass Throughs_Book2_Electric Rev Req Model (2009 GRC) Revised 01-18-2010 2 2 2" xfId="414"/>
    <cellStyle name="_4.06E Pass Throughs_Book2_Electric Rev Req Model (2009 GRC) Revised 01-18-2010 2 3" xfId="415"/>
    <cellStyle name="_4.06E Pass Throughs_Book2_Electric Rev Req Model (2009 GRC) Revised 01-18-2010 3" xfId="416"/>
    <cellStyle name="_4.06E Pass Throughs_Book2_Electric Rev Req Model (2009 GRC) Revised 01-18-2010 3 2" xfId="417"/>
    <cellStyle name="_4.06E Pass Throughs_Book2_Electric Rev Req Model (2009 GRC) Revised 01-18-2010 4" xfId="418"/>
    <cellStyle name="_4.06E Pass Throughs_Book2_Electric Rev Req Model (2009 GRC) Revised 01-18-2010_DEM-WP(C) ENERG10C--ctn Mid-C_042010 2010GRC" xfId="419"/>
    <cellStyle name="_4.06E Pass Throughs_Book2_Final Order Electric EXHIBIT A-1" xfId="420"/>
    <cellStyle name="_4.06E Pass Throughs_Book2_Final Order Electric EXHIBIT A-1 2" xfId="421"/>
    <cellStyle name="_4.06E Pass Throughs_Book2_Final Order Electric EXHIBIT A-1 2 2" xfId="422"/>
    <cellStyle name="_4.06E Pass Throughs_Book2_Final Order Electric EXHIBIT A-1 2 2 2" xfId="423"/>
    <cellStyle name="_4.06E Pass Throughs_Book2_Final Order Electric EXHIBIT A-1 2 3" xfId="424"/>
    <cellStyle name="_4.06E Pass Throughs_Book2_Final Order Electric EXHIBIT A-1 3" xfId="425"/>
    <cellStyle name="_4.06E Pass Throughs_Book2_Final Order Electric EXHIBIT A-1 3 2" xfId="426"/>
    <cellStyle name="_4.06E Pass Throughs_Book2_Final Order Electric EXHIBIT A-1 4" xfId="427"/>
    <cellStyle name="_4.06E Pass Throughs_Book4" xfId="428"/>
    <cellStyle name="_4.06E Pass Throughs_Book4 2" xfId="429"/>
    <cellStyle name="_4.06E Pass Throughs_Book4 2 2" xfId="430"/>
    <cellStyle name="_4.06E Pass Throughs_Book4 2 2 2" xfId="431"/>
    <cellStyle name="_4.06E Pass Throughs_Book4 2 3" xfId="432"/>
    <cellStyle name="_4.06E Pass Throughs_Book4 3" xfId="433"/>
    <cellStyle name="_4.06E Pass Throughs_Book4 3 2" xfId="434"/>
    <cellStyle name="_4.06E Pass Throughs_Book4 4" xfId="435"/>
    <cellStyle name="_4.06E Pass Throughs_Book4_DEM-WP(C) ENERG10C--ctn Mid-C_042010 2010GRC" xfId="436"/>
    <cellStyle name="_4.06E Pass Throughs_Book9" xfId="437"/>
    <cellStyle name="_4.06E Pass Throughs_Book9 2" xfId="438"/>
    <cellStyle name="_4.06E Pass Throughs_Book9 2 2" xfId="439"/>
    <cellStyle name="_4.06E Pass Throughs_Book9 2 2 2" xfId="440"/>
    <cellStyle name="_4.06E Pass Throughs_Book9 2 3" xfId="441"/>
    <cellStyle name="_4.06E Pass Throughs_Book9 3" xfId="442"/>
    <cellStyle name="_4.06E Pass Throughs_Book9 3 2" xfId="443"/>
    <cellStyle name="_4.06E Pass Throughs_Book9 4" xfId="444"/>
    <cellStyle name="_4.06E Pass Throughs_Book9_DEM-WP(C) ENERG10C--ctn Mid-C_042010 2010GRC" xfId="445"/>
    <cellStyle name="_4.06E Pass Throughs_Chelan PUD Power Costs (8-10)" xfId="446"/>
    <cellStyle name="_4.06E Pass Throughs_Chelan PUD Power Costs (8-10) 2" xfId="447"/>
    <cellStyle name="_4.06E Pass Throughs_DEM-WP(C) Chelan Power Costs" xfId="448"/>
    <cellStyle name="_4.06E Pass Throughs_DEM-WP(C) Chelan Power Costs 2" xfId="449"/>
    <cellStyle name="_4.06E Pass Throughs_DEM-WP(C) ENERG10C--ctn Mid-C_042010 2010GRC" xfId="450"/>
    <cellStyle name="_4.06E Pass Throughs_DEM-WP(C) Gas Transport 2010GRC" xfId="451"/>
    <cellStyle name="_4.06E Pass Throughs_DEM-WP(C) Gas Transport 2010GRC 2" xfId="452"/>
    <cellStyle name="_4.06E Pass Throughs_DWH-08 (Rate Spread &amp; Design Workpapers)" xfId="453"/>
    <cellStyle name="_4.06E Pass Throughs_Exh A-1 resulting from UE-112050 effective Jan 1 2012" xfId="454"/>
    <cellStyle name="_4.06E Pass Throughs_Exh G - Klamath Peaker PPA fr C Locke 2-12" xfId="455"/>
    <cellStyle name="_4.06E Pass Throughs_Exhibit A-1 effective 4-1-11 fr S Free 12-11" xfId="456"/>
    <cellStyle name="_4.06E Pass Throughs_Final 2008 PTC Rate Design Workpapers 10.27.08" xfId="457"/>
    <cellStyle name="_4.06E Pass Throughs_INPUTS" xfId="458"/>
    <cellStyle name="_4.06E Pass Throughs_INPUTS 2" xfId="459"/>
    <cellStyle name="_4.06E Pass Throughs_INPUTS 2 2" xfId="460"/>
    <cellStyle name="_4.06E Pass Throughs_INPUTS 2 2 2" xfId="461"/>
    <cellStyle name="_4.06E Pass Throughs_INPUTS 2 3" xfId="462"/>
    <cellStyle name="_4.06E Pass Throughs_INPUTS 3" xfId="463"/>
    <cellStyle name="_4.06E Pass Throughs_INPUTS 3 2" xfId="464"/>
    <cellStyle name="_4.06E Pass Throughs_INPUTS 4" xfId="465"/>
    <cellStyle name="_4.06E Pass Throughs_Low Income 2010 RevRequirement" xfId="466"/>
    <cellStyle name="_4.06E Pass Throughs_Low Income 2010 RevRequirement (2)" xfId="467"/>
    <cellStyle name="_4.06E Pass Throughs_Mint Farm Generation BPA" xfId="468"/>
    <cellStyle name="_4.06E Pass Throughs_NIM Summary" xfId="469"/>
    <cellStyle name="_4.06E Pass Throughs_NIM Summary 09GRC" xfId="470"/>
    <cellStyle name="_4.06E Pass Throughs_NIM Summary 09GRC 2" xfId="471"/>
    <cellStyle name="_4.06E Pass Throughs_NIM Summary 09GRC 2 2" xfId="472"/>
    <cellStyle name="_4.06E Pass Throughs_NIM Summary 09GRC 3" xfId="473"/>
    <cellStyle name="_4.06E Pass Throughs_NIM Summary 09GRC_DEM-WP(C) ENERG10C--ctn Mid-C_042010 2010GRC" xfId="474"/>
    <cellStyle name="_4.06E Pass Throughs_NIM Summary 10" xfId="475"/>
    <cellStyle name="_4.06E Pass Throughs_NIM Summary 11" xfId="476"/>
    <cellStyle name="_4.06E Pass Throughs_NIM Summary 12" xfId="477"/>
    <cellStyle name="_4.06E Pass Throughs_NIM Summary 13" xfId="478"/>
    <cellStyle name="_4.06E Pass Throughs_NIM Summary 14" xfId="479"/>
    <cellStyle name="_4.06E Pass Throughs_NIM Summary 15" xfId="480"/>
    <cellStyle name="_4.06E Pass Throughs_NIM Summary 16" xfId="481"/>
    <cellStyle name="_4.06E Pass Throughs_NIM Summary 17" xfId="482"/>
    <cellStyle name="_4.06E Pass Throughs_NIM Summary 18" xfId="483"/>
    <cellStyle name="_4.06E Pass Throughs_NIM Summary 19" xfId="484"/>
    <cellStyle name="_4.06E Pass Throughs_NIM Summary 2" xfId="485"/>
    <cellStyle name="_4.06E Pass Throughs_NIM Summary 2 2" xfId="486"/>
    <cellStyle name="_4.06E Pass Throughs_NIM Summary 20" xfId="487"/>
    <cellStyle name="_4.06E Pass Throughs_NIM Summary 21" xfId="488"/>
    <cellStyle name="_4.06E Pass Throughs_NIM Summary 22" xfId="489"/>
    <cellStyle name="_4.06E Pass Throughs_NIM Summary 23" xfId="490"/>
    <cellStyle name="_4.06E Pass Throughs_NIM Summary 24" xfId="491"/>
    <cellStyle name="_4.06E Pass Throughs_NIM Summary 25" xfId="492"/>
    <cellStyle name="_4.06E Pass Throughs_NIM Summary 26" xfId="493"/>
    <cellStyle name="_4.06E Pass Throughs_NIM Summary 27" xfId="494"/>
    <cellStyle name="_4.06E Pass Throughs_NIM Summary 28" xfId="495"/>
    <cellStyle name="_4.06E Pass Throughs_NIM Summary 29" xfId="496"/>
    <cellStyle name="_4.06E Pass Throughs_NIM Summary 3" xfId="497"/>
    <cellStyle name="_4.06E Pass Throughs_NIM Summary 3 2" xfId="498"/>
    <cellStyle name="_4.06E Pass Throughs_NIM Summary 30" xfId="499"/>
    <cellStyle name="_4.06E Pass Throughs_NIM Summary 31" xfId="500"/>
    <cellStyle name="_4.06E Pass Throughs_NIM Summary 32" xfId="501"/>
    <cellStyle name="_4.06E Pass Throughs_NIM Summary 33" xfId="502"/>
    <cellStyle name="_4.06E Pass Throughs_NIM Summary 34" xfId="503"/>
    <cellStyle name="_4.06E Pass Throughs_NIM Summary 35" xfId="504"/>
    <cellStyle name="_4.06E Pass Throughs_NIM Summary 36" xfId="505"/>
    <cellStyle name="_4.06E Pass Throughs_NIM Summary 37" xfId="506"/>
    <cellStyle name="_4.06E Pass Throughs_NIM Summary 38" xfId="507"/>
    <cellStyle name="_4.06E Pass Throughs_NIM Summary 39" xfId="508"/>
    <cellStyle name="_4.06E Pass Throughs_NIM Summary 4" xfId="509"/>
    <cellStyle name="_4.06E Pass Throughs_NIM Summary 4 2" xfId="510"/>
    <cellStyle name="_4.06E Pass Throughs_NIM Summary 40" xfId="511"/>
    <cellStyle name="_4.06E Pass Throughs_NIM Summary 41" xfId="512"/>
    <cellStyle name="_4.06E Pass Throughs_NIM Summary 42" xfId="513"/>
    <cellStyle name="_4.06E Pass Throughs_NIM Summary 43" xfId="514"/>
    <cellStyle name="_4.06E Pass Throughs_NIM Summary 44" xfId="515"/>
    <cellStyle name="_4.06E Pass Throughs_NIM Summary 45" xfId="516"/>
    <cellStyle name="_4.06E Pass Throughs_NIM Summary 46" xfId="517"/>
    <cellStyle name="_4.06E Pass Throughs_NIM Summary 47" xfId="518"/>
    <cellStyle name="_4.06E Pass Throughs_NIM Summary 48" xfId="519"/>
    <cellStyle name="_4.06E Pass Throughs_NIM Summary 49" xfId="520"/>
    <cellStyle name="_4.06E Pass Throughs_NIM Summary 5" xfId="521"/>
    <cellStyle name="_4.06E Pass Throughs_NIM Summary 5 2" xfId="522"/>
    <cellStyle name="_4.06E Pass Throughs_NIM Summary 50" xfId="523"/>
    <cellStyle name="_4.06E Pass Throughs_NIM Summary 51" xfId="524"/>
    <cellStyle name="_4.06E Pass Throughs_NIM Summary 6" xfId="525"/>
    <cellStyle name="_4.06E Pass Throughs_NIM Summary 6 2" xfId="526"/>
    <cellStyle name="_4.06E Pass Throughs_NIM Summary 7" xfId="527"/>
    <cellStyle name="_4.06E Pass Throughs_NIM Summary 7 2" xfId="528"/>
    <cellStyle name="_4.06E Pass Throughs_NIM Summary 8" xfId="529"/>
    <cellStyle name="_4.06E Pass Throughs_NIM Summary 8 2" xfId="530"/>
    <cellStyle name="_4.06E Pass Throughs_NIM Summary 9" xfId="531"/>
    <cellStyle name="_4.06E Pass Throughs_NIM Summary 9 2" xfId="532"/>
    <cellStyle name="_4.06E Pass Throughs_NIM Summary_DEM-WP(C) ENERG10C--ctn Mid-C_042010 2010GRC" xfId="533"/>
    <cellStyle name="_4.06E Pass Throughs_NIM+O&amp;M" xfId="534"/>
    <cellStyle name="_4.06E Pass Throughs_NIM+O&amp;M 2" xfId="535"/>
    <cellStyle name="_4.06E Pass Throughs_NIM+O&amp;M 2 2" xfId="536"/>
    <cellStyle name="_4.06E Pass Throughs_NIM+O&amp;M 3" xfId="537"/>
    <cellStyle name="_4.06E Pass Throughs_NIM+O&amp;M Monthly" xfId="538"/>
    <cellStyle name="_4.06E Pass Throughs_NIM+O&amp;M Monthly 2" xfId="539"/>
    <cellStyle name="_4.06E Pass Throughs_NIM+O&amp;M Monthly 2 2" xfId="540"/>
    <cellStyle name="_4.06E Pass Throughs_NIM+O&amp;M Monthly 3" xfId="541"/>
    <cellStyle name="_4.06E Pass Throughs_Oct2010toSep2011LwIncLead" xfId="542"/>
    <cellStyle name="_4.06E Pass Throughs_PCA 10 -  Exhibit D Dec 2011" xfId="543"/>
    <cellStyle name="_4.06E Pass Throughs_PCA 10 -  Exhibit D from A Kellogg Jan 2011" xfId="544"/>
    <cellStyle name="_4.06E Pass Throughs_PCA 10 -  Exhibit D from A Kellogg July 2011" xfId="545"/>
    <cellStyle name="_4.06E Pass Throughs_PCA 10 -  Exhibit D from S Free Rcv'd 12-11" xfId="546"/>
    <cellStyle name="_4.06E Pass Throughs_PCA 11 -  Exhibit D Jan 2012 fr A Kellogg" xfId="547"/>
    <cellStyle name="_4.06E Pass Throughs_PCA 11 -  Exhibit D Jan 2012 WF" xfId="548"/>
    <cellStyle name="_4.06E Pass Throughs_PCA 9 -  Exhibit D April 2010" xfId="549"/>
    <cellStyle name="_4.06E Pass Throughs_PCA 9 -  Exhibit D April 2010 (3)" xfId="550"/>
    <cellStyle name="_4.06E Pass Throughs_PCA 9 -  Exhibit D April 2010 (3) 2" xfId="551"/>
    <cellStyle name="_4.06E Pass Throughs_PCA 9 -  Exhibit D April 2010 (3) 2 2" xfId="552"/>
    <cellStyle name="_4.06E Pass Throughs_PCA 9 -  Exhibit D April 2010 (3) 3" xfId="553"/>
    <cellStyle name="_4.06E Pass Throughs_PCA 9 -  Exhibit D April 2010 (3)_DEM-WP(C) ENERG10C--ctn Mid-C_042010 2010GRC" xfId="554"/>
    <cellStyle name="_4.06E Pass Throughs_PCA 9 -  Exhibit D April 2010 2" xfId="555"/>
    <cellStyle name="_4.06E Pass Throughs_PCA 9 -  Exhibit D April 2010 3" xfId="556"/>
    <cellStyle name="_4.06E Pass Throughs_PCA 9 -  Exhibit D April 2010 4" xfId="557"/>
    <cellStyle name="_4.06E Pass Throughs_PCA 9 -  Exhibit D April 2010 5" xfId="558"/>
    <cellStyle name="_4.06E Pass Throughs_PCA 9 -  Exhibit D April 2010 6" xfId="559"/>
    <cellStyle name="_4.06E Pass Throughs_PCA 9 -  Exhibit D Nov 2010" xfId="560"/>
    <cellStyle name="_4.06E Pass Throughs_PCA 9 -  Exhibit D Nov 2010 2" xfId="561"/>
    <cellStyle name="_4.06E Pass Throughs_PCA 9 - Exhibit D at August 2010" xfId="562"/>
    <cellStyle name="_4.06E Pass Throughs_PCA 9 - Exhibit D at August 2010 2" xfId="563"/>
    <cellStyle name="_4.06E Pass Throughs_PCA 9 - Exhibit D June 2010 GRC" xfId="564"/>
    <cellStyle name="_4.06E Pass Throughs_PCA 9 - Exhibit D June 2010 GRC 2" xfId="565"/>
    <cellStyle name="_4.06E Pass Throughs_Power Costs - Comparison bx Rbtl-Staff-Jt-PC" xfId="566"/>
    <cellStyle name="_4.06E Pass Throughs_Power Costs - Comparison bx Rbtl-Staff-Jt-PC 2" xfId="567"/>
    <cellStyle name="_4.06E Pass Throughs_Power Costs - Comparison bx Rbtl-Staff-Jt-PC 2 2" xfId="568"/>
    <cellStyle name="_4.06E Pass Throughs_Power Costs - Comparison bx Rbtl-Staff-Jt-PC 2 2 2" xfId="569"/>
    <cellStyle name="_4.06E Pass Throughs_Power Costs - Comparison bx Rbtl-Staff-Jt-PC 2 3" xfId="570"/>
    <cellStyle name="_4.06E Pass Throughs_Power Costs - Comparison bx Rbtl-Staff-Jt-PC 3" xfId="571"/>
    <cellStyle name="_4.06E Pass Throughs_Power Costs - Comparison bx Rbtl-Staff-Jt-PC 3 2" xfId="572"/>
    <cellStyle name="_4.06E Pass Throughs_Power Costs - Comparison bx Rbtl-Staff-Jt-PC 4" xfId="573"/>
    <cellStyle name="_4.06E Pass Throughs_Power Costs - Comparison bx Rbtl-Staff-Jt-PC_Adj Bench DR 3 for Initial Briefs (Electric)" xfId="574"/>
    <cellStyle name="_4.06E Pass Throughs_Power Costs - Comparison bx Rbtl-Staff-Jt-PC_Adj Bench DR 3 for Initial Briefs (Electric) 2" xfId="575"/>
    <cellStyle name="_4.06E Pass Throughs_Power Costs - Comparison bx Rbtl-Staff-Jt-PC_Adj Bench DR 3 for Initial Briefs (Electric) 2 2" xfId="576"/>
    <cellStyle name="_4.06E Pass Throughs_Power Costs - Comparison bx Rbtl-Staff-Jt-PC_Adj Bench DR 3 for Initial Briefs (Electric) 2 2 2" xfId="577"/>
    <cellStyle name="_4.06E Pass Throughs_Power Costs - Comparison bx Rbtl-Staff-Jt-PC_Adj Bench DR 3 for Initial Briefs (Electric) 2 3" xfId="578"/>
    <cellStyle name="_4.06E Pass Throughs_Power Costs - Comparison bx Rbtl-Staff-Jt-PC_Adj Bench DR 3 for Initial Briefs (Electric) 3" xfId="579"/>
    <cellStyle name="_4.06E Pass Throughs_Power Costs - Comparison bx Rbtl-Staff-Jt-PC_Adj Bench DR 3 for Initial Briefs (Electric) 3 2" xfId="580"/>
    <cellStyle name="_4.06E Pass Throughs_Power Costs - Comparison bx Rbtl-Staff-Jt-PC_Adj Bench DR 3 for Initial Briefs (Electric) 4" xfId="581"/>
    <cellStyle name="_4.06E Pass Throughs_Power Costs - Comparison bx Rbtl-Staff-Jt-PC_Adj Bench DR 3 for Initial Briefs (Electric)_DEM-WP(C) ENERG10C--ctn Mid-C_042010 2010GRC" xfId="582"/>
    <cellStyle name="_4.06E Pass Throughs_Power Costs - Comparison bx Rbtl-Staff-Jt-PC_DEM-WP(C) ENERG10C--ctn Mid-C_042010 2010GRC" xfId="583"/>
    <cellStyle name="_4.06E Pass Throughs_Power Costs - Comparison bx Rbtl-Staff-Jt-PC_Electric Rev Req Model (2009 GRC) Rebuttal" xfId="584"/>
    <cellStyle name="_4.06E Pass Throughs_Power Costs - Comparison bx Rbtl-Staff-Jt-PC_Electric Rev Req Model (2009 GRC) Rebuttal 2" xfId="585"/>
    <cellStyle name="_4.06E Pass Throughs_Power Costs - Comparison bx Rbtl-Staff-Jt-PC_Electric Rev Req Model (2009 GRC) Rebuttal 2 2" xfId="586"/>
    <cellStyle name="_4.06E Pass Throughs_Power Costs - Comparison bx Rbtl-Staff-Jt-PC_Electric Rev Req Model (2009 GRC) Rebuttal 2 2 2" xfId="587"/>
    <cellStyle name="_4.06E Pass Throughs_Power Costs - Comparison bx Rbtl-Staff-Jt-PC_Electric Rev Req Model (2009 GRC) Rebuttal 2 3" xfId="588"/>
    <cellStyle name="_4.06E Pass Throughs_Power Costs - Comparison bx Rbtl-Staff-Jt-PC_Electric Rev Req Model (2009 GRC) Rebuttal 3" xfId="589"/>
    <cellStyle name="_4.06E Pass Throughs_Power Costs - Comparison bx Rbtl-Staff-Jt-PC_Electric Rev Req Model (2009 GRC) Rebuttal 3 2" xfId="590"/>
    <cellStyle name="_4.06E Pass Throughs_Power Costs - Comparison bx Rbtl-Staff-Jt-PC_Electric Rev Req Model (2009 GRC) Rebuttal 4" xfId="591"/>
    <cellStyle name="_4.06E Pass Throughs_Power Costs - Comparison bx Rbtl-Staff-Jt-PC_Electric Rev Req Model (2009 GRC) Rebuttal REmoval of New  WH Solar AdjustMI" xfId="592"/>
    <cellStyle name="_4.06E Pass Throughs_Power Costs - Comparison bx Rbtl-Staff-Jt-PC_Electric Rev Req Model (2009 GRC) Rebuttal REmoval of New  WH Solar AdjustMI 2" xfId="593"/>
    <cellStyle name="_4.06E Pass Throughs_Power Costs - Comparison bx Rbtl-Staff-Jt-PC_Electric Rev Req Model (2009 GRC) Rebuttal REmoval of New  WH Solar AdjustMI 2 2" xfId="594"/>
    <cellStyle name="_4.06E Pass Throughs_Power Costs - Comparison bx Rbtl-Staff-Jt-PC_Electric Rev Req Model (2009 GRC) Rebuttal REmoval of New  WH Solar AdjustMI 2 2 2" xfId="595"/>
    <cellStyle name="_4.06E Pass Throughs_Power Costs - Comparison bx Rbtl-Staff-Jt-PC_Electric Rev Req Model (2009 GRC) Rebuttal REmoval of New  WH Solar AdjustMI 2 3" xfId="596"/>
    <cellStyle name="_4.06E Pass Throughs_Power Costs - Comparison bx Rbtl-Staff-Jt-PC_Electric Rev Req Model (2009 GRC) Rebuttal REmoval of New  WH Solar AdjustMI 3" xfId="597"/>
    <cellStyle name="_4.06E Pass Throughs_Power Costs - Comparison bx Rbtl-Staff-Jt-PC_Electric Rev Req Model (2009 GRC) Rebuttal REmoval of New  WH Solar AdjustMI 3 2" xfId="598"/>
    <cellStyle name="_4.06E Pass Throughs_Power Costs - Comparison bx Rbtl-Staff-Jt-PC_Electric Rev Req Model (2009 GRC) Rebuttal REmoval of New  WH Solar AdjustMI 4" xfId="599"/>
    <cellStyle name="_4.06E Pass Throughs_Power Costs - Comparison bx Rbtl-Staff-Jt-PC_Electric Rev Req Model (2009 GRC) Rebuttal REmoval of New  WH Solar AdjustMI_DEM-WP(C) ENERG10C--ctn Mid-C_042010 2010GRC" xfId="600"/>
    <cellStyle name="_4.06E Pass Throughs_Power Costs - Comparison bx Rbtl-Staff-Jt-PC_Electric Rev Req Model (2009 GRC) Revised 01-18-2010" xfId="601"/>
    <cellStyle name="_4.06E Pass Throughs_Power Costs - Comparison bx Rbtl-Staff-Jt-PC_Electric Rev Req Model (2009 GRC) Revised 01-18-2010 2" xfId="602"/>
    <cellStyle name="_4.06E Pass Throughs_Power Costs - Comparison bx Rbtl-Staff-Jt-PC_Electric Rev Req Model (2009 GRC) Revised 01-18-2010 2 2" xfId="603"/>
    <cellStyle name="_4.06E Pass Throughs_Power Costs - Comparison bx Rbtl-Staff-Jt-PC_Electric Rev Req Model (2009 GRC) Revised 01-18-2010 2 2 2" xfId="604"/>
    <cellStyle name="_4.06E Pass Throughs_Power Costs - Comparison bx Rbtl-Staff-Jt-PC_Electric Rev Req Model (2009 GRC) Revised 01-18-2010 2 3" xfId="605"/>
    <cellStyle name="_4.06E Pass Throughs_Power Costs - Comparison bx Rbtl-Staff-Jt-PC_Electric Rev Req Model (2009 GRC) Revised 01-18-2010 3" xfId="606"/>
    <cellStyle name="_4.06E Pass Throughs_Power Costs - Comparison bx Rbtl-Staff-Jt-PC_Electric Rev Req Model (2009 GRC) Revised 01-18-2010 3 2" xfId="607"/>
    <cellStyle name="_4.06E Pass Throughs_Power Costs - Comparison bx Rbtl-Staff-Jt-PC_Electric Rev Req Model (2009 GRC) Revised 01-18-2010 4" xfId="608"/>
    <cellStyle name="_4.06E Pass Throughs_Power Costs - Comparison bx Rbtl-Staff-Jt-PC_Electric Rev Req Model (2009 GRC) Revised 01-18-2010_DEM-WP(C) ENERG10C--ctn Mid-C_042010 2010GRC" xfId="609"/>
    <cellStyle name="_4.06E Pass Throughs_Power Costs - Comparison bx Rbtl-Staff-Jt-PC_Final Order Electric EXHIBIT A-1" xfId="610"/>
    <cellStyle name="_4.06E Pass Throughs_Power Costs - Comparison bx Rbtl-Staff-Jt-PC_Final Order Electric EXHIBIT A-1 2" xfId="611"/>
    <cellStyle name="_4.06E Pass Throughs_Power Costs - Comparison bx Rbtl-Staff-Jt-PC_Final Order Electric EXHIBIT A-1 2 2" xfId="612"/>
    <cellStyle name="_4.06E Pass Throughs_Power Costs - Comparison bx Rbtl-Staff-Jt-PC_Final Order Electric EXHIBIT A-1 2 2 2" xfId="613"/>
    <cellStyle name="_4.06E Pass Throughs_Power Costs - Comparison bx Rbtl-Staff-Jt-PC_Final Order Electric EXHIBIT A-1 2 3" xfId="614"/>
    <cellStyle name="_4.06E Pass Throughs_Power Costs - Comparison bx Rbtl-Staff-Jt-PC_Final Order Electric EXHIBIT A-1 3" xfId="615"/>
    <cellStyle name="_4.06E Pass Throughs_Power Costs - Comparison bx Rbtl-Staff-Jt-PC_Final Order Electric EXHIBIT A-1 3 2" xfId="616"/>
    <cellStyle name="_4.06E Pass Throughs_Power Costs - Comparison bx Rbtl-Staff-Jt-PC_Final Order Electric EXHIBIT A-1 4" xfId="617"/>
    <cellStyle name="_4.06E Pass Throughs_Production Adj 4.37" xfId="618"/>
    <cellStyle name="_4.06E Pass Throughs_Production Adj 4.37 2" xfId="619"/>
    <cellStyle name="_4.06E Pass Throughs_Production Adj 4.37 2 2" xfId="620"/>
    <cellStyle name="_4.06E Pass Throughs_Production Adj 4.37 2 2 2" xfId="621"/>
    <cellStyle name="_4.06E Pass Throughs_Production Adj 4.37 2 3" xfId="622"/>
    <cellStyle name="_4.06E Pass Throughs_Production Adj 4.37 3" xfId="623"/>
    <cellStyle name="_4.06E Pass Throughs_Production Adj 4.37 3 2" xfId="624"/>
    <cellStyle name="_4.06E Pass Throughs_Production Adj 4.37 4" xfId="625"/>
    <cellStyle name="_4.06E Pass Throughs_Purchased Power Adj 4.03" xfId="626"/>
    <cellStyle name="_4.06E Pass Throughs_Purchased Power Adj 4.03 2" xfId="627"/>
    <cellStyle name="_4.06E Pass Throughs_Purchased Power Adj 4.03 2 2" xfId="628"/>
    <cellStyle name="_4.06E Pass Throughs_Purchased Power Adj 4.03 2 2 2" xfId="629"/>
    <cellStyle name="_4.06E Pass Throughs_Purchased Power Adj 4.03 2 3" xfId="630"/>
    <cellStyle name="_4.06E Pass Throughs_Purchased Power Adj 4.03 3" xfId="631"/>
    <cellStyle name="_4.06E Pass Throughs_Purchased Power Adj 4.03 3 2" xfId="632"/>
    <cellStyle name="_4.06E Pass Throughs_Purchased Power Adj 4.03 4" xfId="633"/>
    <cellStyle name="_4.06E Pass Throughs_Rebuttal Power Costs" xfId="634"/>
    <cellStyle name="_4.06E Pass Throughs_Rebuttal Power Costs 2" xfId="635"/>
    <cellStyle name="_4.06E Pass Throughs_Rebuttal Power Costs 2 2" xfId="636"/>
    <cellStyle name="_4.06E Pass Throughs_Rebuttal Power Costs 2 2 2" xfId="637"/>
    <cellStyle name="_4.06E Pass Throughs_Rebuttal Power Costs 2 3" xfId="638"/>
    <cellStyle name="_4.06E Pass Throughs_Rebuttal Power Costs 3" xfId="639"/>
    <cellStyle name="_4.06E Pass Throughs_Rebuttal Power Costs 3 2" xfId="640"/>
    <cellStyle name="_4.06E Pass Throughs_Rebuttal Power Costs 4" xfId="641"/>
    <cellStyle name="_4.06E Pass Throughs_Rebuttal Power Costs_Adj Bench DR 3 for Initial Briefs (Electric)" xfId="642"/>
    <cellStyle name="_4.06E Pass Throughs_Rebuttal Power Costs_Adj Bench DR 3 for Initial Briefs (Electric) 2" xfId="643"/>
    <cellStyle name="_4.06E Pass Throughs_Rebuttal Power Costs_Adj Bench DR 3 for Initial Briefs (Electric) 2 2" xfId="644"/>
    <cellStyle name="_4.06E Pass Throughs_Rebuttal Power Costs_Adj Bench DR 3 for Initial Briefs (Electric) 2 2 2" xfId="645"/>
    <cellStyle name="_4.06E Pass Throughs_Rebuttal Power Costs_Adj Bench DR 3 for Initial Briefs (Electric) 2 3" xfId="646"/>
    <cellStyle name="_4.06E Pass Throughs_Rebuttal Power Costs_Adj Bench DR 3 for Initial Briefs (Electric) 3" xfId="647"/>
    <cellStyle name="_4.06E Pass Throughs_Rebuttal Power Costs_Adj Bench DR 3 for Initial Briefs (Electric) 3 2" xfId="648"/>
    <cellStyle name="_4.06E Pass Throughs_Rebuttal Power Costs_Adj Bench DR 3 for Initial Briefs (Electric) 4" xfId="649"/>
    <cellStyle name="_4.06E Pass Throughs_Rebuttal Power Costs_Adj Bench DR 3 for Initial Briefs (Electric)_DEM-WP(C) ENERG10C--ctn Mid-C_042010 2010GRC" xfId="650"/>
    <cellStyle name="_4.06E Pass Throughs_Rebuttal Power Costs_DEM-WP(C) ENERG10C--ctn Mid-C_042010 2010GRC" xfId="651"/>
    <cellStyle name="_4.06E Pass Throughs_Rebuttal Power Costs_Electric Rev Req Model (2009 GRC) Rebuttal" xfId="652"/>
    <cellStyle name="_4.06E Pass Throughs_Rebuttal Power Costs_Electric Rev Req Model (2009 GRC) Rebuttal 2" xfId="653"/>
    <cellStyle name="_4.06E Pass Throughs_Rebuttal Power Costs_Electric Rev Req Model (2009 GRC) Rebuttal 2 2" xfId="654"/>
    <cellStyle name="_4.06E Pass Throughs_Rebuttal Power Costs_Electric Rev Req Model (2009 GRC) Rebuttal 2 2 2" xfId="655"/>
    <cellStyle name="_4.06E Pass Throughs_Rebuttal Power Costs_Electric Rev Req Model (2009 GRC) Rebuttal 2 3" xfId="656"/>
    <cellStyle name="_4.06E Pass Throughs_Rebuttal Power Costs_Electric Rev Req Model (2009 GRC) Rebuttal 3" xfId="657"/>
    <cellStyle name="_4.06E Pass Throughs_Rebuttal Power Costs_Electric Rev Req Model (2009 GRC) Rebuttal 3 2" xfId="658"/>
    <cellStyle name="_4.06E Pass Throughs_Rebuttal Power Costs_Electric Rev Req Model (2009 GRC) Rebuttal 4" xfId="659"/>
    <cellStyle name="_4.06E Pass Throughs_Rebuttal Power Costs_Electric Rev Req Model (2009 GRC) Rebuttal REmoval of New  WH Solar AdjustMI" xfId="660"/>
    <cellStyle name="_4.06E Pass Throughs_Rebuttal Power Costs_Electric Rev Req Model (2009 GRC) Rebuttal REmoval of New  WH Solar AdjustMI 2" xfId="661"/>
    <cellStyle name="_4.06E Pass Throughs_Rebuttal Power Costs_Electric Rev Req Model (2009 GRC) Rebuttal REmoval of New  WH Solar AdjustMI 2 2" xfId="662"/>
    <cellStyle name="_4.06E Pass Throughs_Rebuttal Power Costs_Electric Rev Req Model (2009 GRC) Rebuttal REmoval of New  WH Solar AdjustMI 2 2 2" xfId="663"/>
    <cellStyle name="_4.06E Pass Throughs_Rebuttal Power Costs_Electric Rev Req Model (2009 GRC) Rebuttal REmoval of New  WH Solar AdjustMI 2 3" xfId="664"/>
    <cellStyle name="_4.06E Pass Throughs_Rebuttal Power Costs_Electric Rev Req Model (2009 GRC) Rebuttal REmoval of New  WH Solar AdjustMI 3" xfId="665"/>
    <cellStyle name="_4.06E Pass Throughs_Rebuttal Power Costs_Electric Rev Req Model (2009 GRC) Rebuttal REmoval of New  WH Solar AdjustMI 3 2" xfId="666"/>
    <cellStyle name="_4.06E Pass Throughs_Rebuttal Power Costs_Electric Rev Req Model (2009 GRC) Rebuttal REmoval of New  WH Solar AdjustMI 4" xfId="667"/>
    <cellStyle name="_4.06E Pass Throughs_Rebuttal Power Costs_Electric Rev Req Model (2009 GRC) Rebuttal REmoval of New  WH Solar AdjustMI_DEM-WP(C) ENERG10C--ctn Mid-C_042010 2010GRC" xfId="668"/>
    <cellStyle name="_4.06E Pass Throughs_Rebuttal Power Costs_Electric Rev Req Model (2009 GRC) Revised 01-18-2010" xfId="669"/>
    <cellStyle name="_4.06E Pass Throughs_Rebuttal Power Costs_Electric Rev Req Model (2009 GRC) Revised 01-18-2010 2" xfId="670"/>
    <cellStyle name="_4.06E Pass Throughs_Rebuttal Power Costs_Electric Rev Req Model (2009 GRC) Revised 01-18-2010 2 2" xfId="671"/>
    <cellStyle name="_4.06E Pass Throughs_Rebuttal Power Costs_Electric Rev Req Model (2009 GRC) Revised 01-18-2010 2 2 2" xfId="672"/>
    <cellStyle name="_4.06E Pass Throughs_Rebuttal Power Costs_Electric Rev Req Model (2009 GRC) Revised 01-18-2010 2 3" xfId="673"/>
    <cellStyle name="_4.06E Pass Throughs_Rebuttal Power Costs_Electric Rev Req Model (2009 GRC) Revised 01-18-2010 3" xfId="674"/>
    <cellStyle name="_4.06E Pass Throughs_Rebuttal Power Costs_Electric Rev Req Model (2009 GRC) Revised 01-18-2010 3 2" xfId="675"/>
    <cellStyle name="_4.06E Pass Throughs_Rebuttal Power Costs_Electric Rev Req Model (2009 GRC) Revised 01-18-2010 4" xfId="676"/>
    <cellStyle name="_4.06E Pass Throughs_Rebuttal Power Costs_Electric Rev Req Model (2009 GRC) Revised 01-18-2010_DEM-WP(C) ENERG10C--ctn Mid-C_042010 2010GRC" xfId="677"/>
    <cellStyle name="_4.06E Pass Throughs_Rebuttal Power Costs_Final Order Electric EXHIBIT A-1" xfId="678"/>
    <cellStyle name="_4.06E Pass Throughs_Rebuttal Power Costs_Final Order Electric EXHIBIT A-1 2" xfId="679"/>
    <cellStyle name="_4.06E Pass Throughs_Rebuttal Power Costs_Final Order Electric EXHIBIT A-1 2 2" xfId="680"/>
    <cellStyle name="_4.06E Pass Throughs_Rebuttal Power Costs_Final Order Electric EXHIBIT A-1 2 2 2" xfId="681"/>
    <cellStyle name="_4.06E Pass Throughs_Rebuttal Power Costs_Final Order Electric EXHIBIT A-1 2 3" xfId="682"/>
    <cellStyle name="_4.06E Pass Throughs_Rebuttal Power Costs_Final Order Electric EXHIBIT A-1 3" xfId="683"/>
    <cellStyle name="_4.06E Pass Throughs_Rebuttal Power Costs_Final Order Electric EXHIBIT A-1 3 2" xfId="684"/>
    <cellStyle name="_4.06E Pass Throughs_Rebuttal Power Costs_Final Order Electric EXHIBIT A-1 4" xfId="685"/>
    <cellStyle name="_4.06E Pass Throughs_RECS vs PTC's w Interest 6-28-10" xfId="686"/>
    <cellStyle name="_4.06E Pass Throughs_ROR &amp; CONV FACTOR" xfId="687"/>
    <cellStyle name="_4.06E Pass Throughs_ROR &amp; CONV FACTOR 2" xfId="688"/>
    <cellStyle name="_4.06E Pass Throughs_ROR &amp; CONV FACTOR 2 2" xfId="689"/>
    <cellStyle name="_4.06E Pass Throughs_ROR &amp; CONV FACTOR 2 2 2" xfId="690"/>
    <cellStyle name="_4.06E Pass Throughs_ROR &amp; CONV FACTOR 2 3" xfId="691"/>
    <cellStyle name="_4.06E Pass Throughs_ROR &amp; CONV FACTOR 3" xfId="692"/>
    <cellStyle name="_4.06E Pass Throughs_ROR &amp; CONV FACTOR 3 2" xfId="693"/>
    <cellStyle name="_4.06E Pass Throughs_ROR &amp; CONV FACTOR 4" xfId="694"/>
    <cellStyle name="_4.06E Pass Throughs_ROR 5.02" xfId="695"/>
    <cellStyle name="_4.06E Pass Throughs_ROR 5.02 2" xfId="696"/>
    <cellStyle name="_4.06E Pass Throughs_ROR 5.02 2 2" xfId="697"/>
    <cellStyle name="_4.06E Pass Throughs_ROR 5.02 2 2 2" xfId="698"/>
    <cellStyle name="_4.06E Pass Throughs_ROR 5.02 2 3" xfId="699"/>
    <cellStyle name="_4.06E Pass Throughs_ROR 5.02 3" xfId="700"/>
    <cellStyle name="_4.06E Pass Throughs_ROR 5.02 3 2" xfId="701"/>
    <cellStyle name="_4.06E Pass Throughs_ROR 5.02 4" xfId="702"/>
    <cellStyle name="_4.06E Pass Throughs_Wind Integration 10GRC" xfId="703"/>
    <cellStyle name="_4.06E Pass Throughs_Wind Integration 10GRC 2" xfId="704"/>
    <cellStyle name="_4.06E Pass Throughs_Wind Integration 10GRC 2 2" xfId="705"/>
    <cellStyle name="_4.06E Pass Throughs_Wind Integration 10GRC 3" xfId="706"/>
    <cellStyle name="_4.06E Pass Throughs_Wind Integration 10GRC_DEM-WP(C) ENERG10C--ctn Mid-C_042010 2010GRC" xfId="707"/>
    <cellStyle name="_4.13E Montana Energy Tax" xfId="708"/>
    <cellStyle name="_4.13E Montana Energy Tax 2" xfId="709"/>
    <cellStyle name="_4.13E Montana Energy Tax 2 2" xfId="710"/>
    <cellStyle name="_4.13E Montana Energy Tax 2 2 2" xfId="711"/>
    <cellStyle name="_4.13E Montana Energy Tax 2 2 2 2" xfId="712"/>
    <cellStyle name="_4.13E Montana Energy Tax 2 2 3" xfId="713"/>
    <cellStyle name="_4.13E Montana Energy Tax 2 3" xfId="714"/>
    <cellStyle name="_4.13E Montana Energy Tax 2 3 2" xfId="715"/>
    <cellStyle name="_4.13E Montana Energy Tax 2 4" xfId="716"/>
    <cellStyle name="_4.13E Montana Energy Tax 3" xfId="717"/>
    <cellStyle name="_4.13E Montana Energy Tax 3 2" xfId="718"/>
    <cellStyle name="_4.13E Montana Energy Tax 3 2 2" xfId="719"/>
    <cellStyle name="_4.13E Montana Energy Tax 3 2 2 2" xfId="720"/>
    <cellStyle name="_4.13E Montana Energy Tax 3 2 3" xfId="721"/>
    <cellStyle name="_4.13E Montana Energy Tax 3 3" xfId="722"/>
    <cellStyle name="_4.13E Montana Energy Tax 3 3 2" xfId="723"/>
    <cellStyle name="_4.13E Montana Energy Tax 3 3 2 2" xfId="724"/>
    <cellStyle name="_4.13E Montana Energy Tax 3 3 3" xfId="725"/>
    <cellStyle name="_4.13E Montana Energy Tax 3 4" xfId="726"/>
    <cellStyle name="_4.13E Montana Energy Tax 3 4 2" xfId="727"/>
    <cellStyle name="_4.13E Montana Energy Tax 3 4 2 2" xfId="728"/>
    <cellStyle name="_4.13E Montana Energy Tax 3 4 3" xfId="729"/>
    <cellStyle name="_4.13E Montana Energy Tax 3 5" xfId="730"/>
    <cellStyle name="_4.13E Montana Energy Tax 4" xfId="731"/>
    <cellStyle name="_4.13E Montana Energy Tax 4 2" xfId="732"/>
    <cellStyle name="_4.13E Montana Energy Tax 4 2 2" xfId="733"/>
    <cellStyle name="_4.13E Montana Energy Tax 4 3" xfId="734"/>
    <cellStyle name="_4.13E Montana Energy Tax 5" xfId="735"/>
    <cellStyle name="_4.13E Montana Energy Tax 5 2" xfId="736"/>
    <cellStyle name="_4.13E Montana Energy Tax 5 2 2" xfId="737"/>
    <cellStyle name="_4.13E Montana Energy Tax 5 3" xfId="738"/>
    <cellStyle name="_4.13E Montana Energy Tax 6" xfId="739"/>
    <cellStyle name="_4.13E Montana Energy Tax 6 2" xfId="740"/>
    <cellStyle name="_4.13E Montana Energy Tax 7" xfId="741"/>
    <cellStyle name="_4.13E Montana Energy Tax 7 2" xfId="742"/>
    <cellStyle name="_4.13E Montana Energy Tax 8" xfId="743"/>
    <cellStyle name="_4.13E Montana Energy Tax 8 2" xfId="744"/>
    <cellStyle name="_4.13E Montana Energy Tax 9" xfId="745"/>
    <cellStyle name="_4.13E Montana Energy Tax 9 2" xfId="746"/>
    <cellStyle name="_4.13E Montana Energy Tax_04 07E Wild Horse Wind Expansion (C) (2)" xfId="747"/>
    <cellStyle name="_4.13E Montana Energy Tax_04 07E Wild Horse Wind Expansion (C) (2) 2" xfId="748"/>
    <cellStyle name="_4.13E Montana Energy Tax_04 07E Wild Horse Wind Expansion (C) (2) 2 2" xfId="749"/>
    <cellStyle name="_4.13E Montana Energy Tax_04 07E Wild Horse Wind Expansion (C) (2) 2 2 2" xfId="750"/>
    <cellStyle name="_4.13E Montana Energy Tax_04 07E Wild Horse Wind Expansion (C) (2) 2 3" xfId="751"/>
    <cellStyle name="_4.13E Montana Energy Tax_04 07E Wild Horse Wind Expansion (C) (2) 3" xfId="752"/>
    <cellStyle name="_4.13E Montana Energy Tax_04 07E Wild Horse Wind Expansion (C) (2) 3 2" xfId="753"/>
    <cellStyle name="_4.13E Montana Energy Tax_04 07E Wild Horse Wind Expansion (C) (2) 4" xfId="754"/>
    <cellStyle name="_4.13E Montana Energy Tax_04 07E Wild Horse Wind Expansion (C) (2)_Adj Bench DR 3 for Initial Briefs (Electric)" xfId="755"/>
    <cellStyle name="_4.13E Montana Energy Tax_04 07E Wild Horse Wind Expansion (C) (2)_Adj Bench DR 3 for Initial Briefs (Electric) 2" xfId="756"/>
    <cellStyle name="_4.13E Montana Energy Tax_04 07E Wild Horse Wind Expansion (C) (2)_Adj Bench DR 3 for Initial Briefs (Electric) 2 2" xfId="757"/>
    <cellStyle name="_4.13E Montana Energy Tax_04 07E Wild Horse Wind Expansion (C) (2)_Adj Bench DR 3 for Initial Briefs (Electric) 2 2 2" xfId="758"/>
    <cellStyle name="_4.13E Montana Energy Tax_04 07E Wild Horse Wind Expansion (C) (2)_Adj Bench DR 3 for Initial Briefs (Electric) 2 3" xfId="759"/>
    <cellStyle name="_4.13E Montana Energy Tax_04 07E Wild Horse Wind Expansion (C) (2)_Adj Bench DR 3 for Initial Briefs (Electric) 3" xfId="760"/>
    <cellStyle name="_4.13E Montana Energy Tax_04 07E Wild Horse Wind Expansion (C) (2)_Adj Bench DR 3 for Initial Briefs (Electric) 3 2" xfId="761"/>
    <cellStyle name="_4.13E Montana Energy Tax_04 07E Wild Horse Wind Expansion (C) (2)_Adj Bench DR 3 for Initial Briefs (Electric) 4" xfId="762"/>
    <cellStyle name="_4.13E Montana Energy Tax_04 07E Wild Horse Wind Expansion (C) (2)_Adj Bench DR 3 for Initial Briefs (Electric)_DEM-WP(C) ENERG10C--ctn Mid-C_042010 2010GRC" xfId="763"/>
    <cellStyle name="_4.13E Montana Energy Tax_04 07E Wild Horse Wind Expansion (C) (2)_Book1" xfId="764"/>
    <cellStyle name="_4.13E Montana Energy Tax_04 07E Wild Horse Wind Expansion (C) (2)_DEM-WP(C) ENERG10C--ctn Mid-C_042010 2010GRC" xfId="765"/>
    <cellStyle name="_4.13E Montana Energy Tax_04 07E Wild Horse Wind Expansion (C) (2)_Electric Rev Req Model (2009 GRC) " xfId="766"/>
    <cellStyle name="_4.13E Montana Energy Tax_04 07E Wild Horse Wind Expansion (C) (2)_Electric Rev Req Model (2009 GRC)  2" xfId="767"/>
    <cellStyle name="_4.13E Montana Energy Tax_04 07E Wild Horse Wind Expansion (C) (2)_Electric Rev Req Model (2009 GRC)  2 2" xfId="768"/>
    <cellStyle name="_4.13E Montana Energy Tax_04 07E Wild Horse Wind Expansion (C) (2)_Electric Rev Req Model (2009 GRC)  2 2 2" xfId="769"/>
    <cellStyle name="_4.13E Montana Energy Tax_04 07E Wild Horse Wind Expansion (C) (2)_Electric Rev Req Model (2009 GRC)  2 3" xfId="770"/>
    <cellStyle name="_4.13E Montana Energy Tax_04 07E Wild Horse Wind Expansion (C) (2)_Electric Rev Req Model (2009 GRC)  3" xfId="771"/>
    <cellStyle name="_4.13E Montana Energy Tax_04 07E Wild Horse Wind Expansion (C) (2)_Electric Rev Req Model (2009 GRC)  3 2" xfId="772"/>
    <cellStyle name="_4.13E Montana Energy Tax_04 07E Wild Horse Wind Expansion (C) (2)_Electric Rev Req Model (2009 GRC)  4" xfId="773"/>
    <cellStyle name="_4.13E Montana Energy Tax_04 07E Wild Horse Wind Expansion (C) (2)_Electric Rev Req Model (2009 GRC) _DEM-WP(C) ENERG10C--ctn Mid-C_042010 2010GRC" xfId="774"/>
    <cellStyle name="_4.13E Montana Energy Tax_04 07E Wild Horse Wind Expansion (C) (2)_Electric Rev Req Model (2009 GRC) Rebuttal" xfId="775"/>
    <cellStyle name="_4.13E Montana Energy Tax_04 07E Wild Horse Wind Expansion (C) (2)_Electric Rev Req Model (2009 GRC) Rebuttal 2" xfId="776"/>
    <cellStyle name="_4.13E Montana Energy Tax_04 07E Wild Horse Wind Expansion (C) (2)_Electric Rev Req Model (2009 GRC) Rebuttal 2 2" xfId="777"/>
    <cellStyle name="_4.13E Montana Energy Tax_04 07E Wild Horse Wind Expansion (C) (2)_Electric Rev Req Model (2009 GRC) Rebuttal 2 2 2" xfId="778"/>
    <cellStyle name="_4.13E Montana Energy Tax_04 07E Wild Horse Wind Expansion (C) (2)_Electric Rev Req Model (2009 GRC) Rebuttal 2 3" xfId="779"/>
    <cellStyle name="_4.13E Montana Energy Tax_04 07E Wild Horse Wind Expansion (C) (2)_Electric Rev Req Model (2009 GRC) Rebuttal 3" xfId="780"/>
    <cellStyle name="_4.13E Montana Energy Tax_04 07E Wild Horse Wind Expansion (C) (2)_Electric Rev Req Model (2009 GRC) Rebuttal 3 2" xfId="781"/>
    <cellStyle name="_4.13E Montana Energy Tax_04 07E Wild Horse Wind Expansion (C) (2)_Electric Rev Req Model (2009 GRC) Rebuttal 4" xfId="782"/>
    <cellStyle name="_4.13E Montana Energy Tax_04 07E Wild Horse Wind Expansion (C) (2)_Electric Rev Req Model (2009 GRC) Rebuttal REmoval of New  WH Solar AdjustMI" xfId="783"/>
    <cellStyle name="_4.13E Montana Energy Tax_04 07E Wild Horse Wind Expansion (C) (2)_Electric Rev Req Model (2009 GRC) Rebuttal REmoval of New  WH Solar AdjustMI 2" xfId="784"/>
    <cellStyle name="_4.13E Montana Energy Tax_04 07E Wild Horse Wind Expansion (C) (2)_Electric Rev Req Model (2009 GRC) Rebuttal REmoval of New  WH Solar AdjustMI 2 2" xfId="785"/>
    <cellStyle name="_4.13E Montana Energy Tax_04 07E Wild Horse Wind Expansion (C) (2)_Electric Rev Req Model (2009 GRC) Rebuttal REmoval of New  WH Solar AdjustMI 2 2 2" xfId="786"/>
    <cellStyle name="_4.13E Montana Energy Tax_04 07E Wild Horse Wind Expansion (C) (2)_Electric Rev Req Model (2009 GRC) Rebuttal REmoval of New  WH Solar AdjustMI 2 3" xfId="787"/>
    <cellStyle name="_4.13E Montana Energy Tax_04 07E Wild Horse Wind Expansion (C) (2)_Electric Rev Req Model (2009 GRC) Rebuttal REmoval of New  WH Solar AdjustMI 3" xfId="788"/>
    <cellStyle name="_4.13E Montana Energy Tax_04 07E Wild Horse Wind Expansion (C) (2)_Electric Rev Req Model (2009 GRC) Rebuttal REmoval of New  WH Solar AdjustMI 3 2" xfId="789"/>
    <cellStyle name="_4.13E Montana Energy Tax_04 07E Wild Horse Wind Expansion (C) (2)_Electric Rev Req Model (2009 GRC) Rebuttal REmoval of New  WH Solar AdjustMI 4" xfId="790"/>
    <cellStyle name="_4.13E Montana Energy Tax_04 07E Wild Horse Wind Expansion (C) (2)_Electric Rev Req Model (2009 GRC) Rebuttal REmoval of New  WH Solar AdjustMI_DEM-WP(C) ENERG10C--ctn Mid-C_042010 2010GRC" xfId="791"/>
    <cellStyle name="_4.13E Montana Energy Tax_04 07E Wild Horse Wind Expansion (C) (2)_Electric Rev Req Model (2009 GRC) Revised 01-18-2010" xfId="792"/>
    <cellStyle name="_4.13E Montana Energy Tax_04 07E Wild Horse Wind Expansion (C) (2)_Electric Rev Req Model (2009 GRC) Revised 01-18-2010 2" xfId="793"/>
    <cellStyle name="_4.13E Montana Energy Tax_04 07E Wild Horse Wind Expansion (C) (2)_Electric Rev Req Model (2009 GRC) Revised 01-18-2010 2 2" xfId="794"/>
    <cellStyle name="_4.13E Montana Energy Tax_04 07E Wild Horse Wind Expansion (C) (2)_Electric Rev Req Model (2009 GRC) Revised 01-18-2010 2 2 2" xfId="795"/>
    <cellStyle name="_4.13E Montana Energy Tax_04 07E Wild Horse Wind Expansion (C) (2)_Electric Rev Req Model (2009 GRC) Revised 01-18-2010 2 3" xfId="796"/>
    <cellStyle name="_4.13E Montana Energy Tax_04 07E Wild Horse Wind Expansion (C) (2)_Electric Rev Req Model (2009 GRC) Revised 01-18-2010 3" xfId="797"/>
    <cellStyle name="_4.13E Montana Energy Tax_04 07E Wild Horse Wind Expansion (C) (2)_Electric Rev Req Model (2009 GRC) Revised 01-18-2010 3 2" xfId="798"/>
    <cellStyle name="_4.13E Montana Energy Tax_04 07E Wild Horse Wind Expansion (C) (2)_Electric Rev Req Model (2009 GRC) Revised 01-18-2010 4" xfId="799"/>
    <cellStyle name="_4.13E Montana Energy Tax_04 07E Wild Horse Wind Expansion (C) (2)_Electric Rev Req Model (2009 GRC) Revised 01-18-2010_DEM-WP(C) ENERG10C--ctn Mid-C_042010 2010GRC" xfId="800"/>
    <cellStyle name="_4.13E Montana Energy Tax_04 07E Wild Horse Wind Expansion (C) (2)_Electric Rev Req Model (2010 GRC)" xfId="801"/>
    <cellStyle name="_4.13E Montana Energy Tax_04 07E Wild Horse Wind Expansion (C) (2)_Electric Rev Req Model (2010 GRC) SF" xfId="802"/>
    <cellStyle name="_4.13E Montana Energy Tax_04 07E Wild Horse Wind Expansion (C) (2)_Final Order Electric EXHIBIT A-1" xfId="803"/>
    <cellStyle name="_4.13E Montana Energy Tax_04 07E Wild Horse Wind Expansion (C) (2)_Final Order Electric EXHIBIT A-1 2" xfId="804"/>
    <cellStyle name="_4.13E Montana Energy Tax_04 07E Wild Horse Wind Expansion (C) (2)_Final Order Electric EXHIBIT A-1 2 2" xfId="805"/>
    <cellStyle name="_4.13E Montana Energy Tax_04 07E Wild Horse Wind Expansion (C) (2)_Final Order Electric EXHIBIT A-1 2 2 2" xfId="806"/>
    <cellStyle name="_4.13E Montana Energy Tax_04 07E Wild Horse Wind Expansion (C) (2)_Final Order Electric EXHIBIT A-1 2 3" xfId="807"/>
    <cellStyle name="_4.13E Montana Energy Tax_04 07E Wild Horse Wind Expansion (C) (2)_Final Order Electric EXHIBIT A-1 3" xfId="808"/>
    <cellStyle name="_4.13E Montana Energy Tax_04 07E Wild Horse Wind Expansion (C) (2)_Final Order Electric EXHIBIT A-1 3 2" xfId="809"/>
    <cellStyle name="_4.13E Montana Energy Tax_04 07E Wild Horse Wind Expansion (C) (2)_Final Order Electric EXHIBIT A-1 4" xfId="810"/>
    <cellStyle name="_4.13E Montana Energy Tax_04 07E Wild Horse Wind Expansion (C) (2)_TENASKA REGULATORY ASSET" xfId="811"/>
    <cellStyle name="_4.13E Montana Energy Tax_04 07E Wild Horse Wind Expansion (C) (2)_TENASKA REGULATORY ASSET 2" xfId="812"/>
    <cellStyle name="_4.13E Montana Energy Tax_04 07E Wild Horse Wind Expansion (C) (2)_TENASKA REGULATORY ASSET 2 2" xfId="813"/>
    <cellStyle name="_4.13E Montana Energy Tax_04 07E Wild Horse Wind Expansion (C) (2)_TENASKA REGULATORY ASSET 2 2 2" xfId="814"/>
    <cellStyle name="_4.13E Montana Energy Tax_04 07E Wild Horse Wind Expansion (C) (2)_TENASKA REGULATORY ASSET 2 3" xfId="815"/>
    <cellStyle name="_4.13E Montana Energy Tax_04 07E Wild Horse Wind Expansion (C) (2)_TENASKA REGULATORY ASSET 3" xfId="816"/>
    <cellStyle name="_4.13E Montana Energy Tax_04 07E Wild Horse Wind Expansion (C) (2)_TENASKA REGULATORY ASSET 3 2" xfId="817"/>
    <cellStyle name="_4.13E Montana Energy Tax_04 07E Wild Horse Wind Expansion (C) (2)_TENASKA REGULATORY ASSET 4" xfId="818"/>
    <cellStyle name="_4.13E Montana Energy Tax_16.37E Wild Horse Expansion DeferralRevwrkingfile SF" xfId="819"/>
    <cellStyle name="_4.13E Montana Energy Tax_16.37E Wild Horse Expansion DeferralRevwrkingfile SF 2" xfId="820"/>
    <cellStyle name="_4.13E Montana Energy Tax_16.37E Wild Horse Expansion DeferralRevwrkingfile SF 2 2" xfId="821"/>
    <cellStyle name="_4.13E Montana Energy Tax_16.37E Wild Horse Expansion DeferralRevwrkingfile SF 2 2 2" xfId="822"/>
    <cellStyle name="_4.13E Montana Energy Tax_16.37E Wild Horse Expansion DeferralRevwrkingfile SF 2 3" xfId="823"/>
    <cellStyle name="_4.13E Montana Energy Tax_16.37E Wild Horse Expansion DeferralRevwrkingfile SF 3" xfId="824"/>
    <cellStyle name="_4.13E Montana Energy Tax_16.37E Wild Horse Expansion DeferralRevwrkingfile SF 3 2" xfId="825"/>
    <cellStyle name="_4.13E Montana Energy Tax_16.37E Wild Horse Expansion DeferralRevwrkingfile SF 4" xfId="826"/>
    <cellStyle name="_4.13E Montana Energy Tax_16.37E Wild Horse Expansion DeferralRevwrkingfile SF_DEM-WP(C) ENERG10C--ctn Mid-C_042010 2010GRC" xfId="827"/>
    <cellStyle name="_4.13E Montana Energy Tax_2009 Compliance Filing PCA Exhibits for GRC" xfId="828"/>
    <cellStyle name="_4.13E Montana Energy Tax_2009 Compliance Filing PCA Exhibits for GRC 2" xfId="829"/>
    <cellStyle name="_4.13E Montana Energy Tax_2009 GRC Compl Filing - Exhibit D" xfId="830"/>
    <cellStyle name="_4.13E Montana Energy Tax_2009 GRC Compl Filing - Exhibit D 2" xfId="831"/>
    <cellStyle name="_4.13E Montana Energy Tax_2009 GRC Compl Filing - Exhibit D 2 2" xfId="832"/>
    <cellStyle name="_4.13E Montana Energy Tax_2009 GRC Compl Filing - Exhibit D 3" xfId="833"/>
    <cellStyle name="_4.13E Montana Energy Tax_2009 GRC Compl Filing - Exhibit D_DEM-WP(C) ENERG10C--ctn Mid-C_042010 2010GRC" xfId="834"/>
    <cellStyle name="_4.13E Montana Energy Tax_2010 PTC's July1_Dec31 2010 " xfId="835"/>
    <cellStyle name="_4.13E Montana Energy Tax_2010 PTC's Sept10_Aug11 (Version 4)" xfId="836"/>
    <cellStyle name="_4.13E Montana Energy Tax_3.01 Income Statement" xfId="837"/>
    <cellStyle name="_4.13E Montana Energy Tax_4 31 Regulatory Assets and Liabilities  7 06- Exhibit D" xfId="838"/>
    <cellStyle name="_4.13E Montana Energy Tax_4 31 Regulatory Assets and Liabilities  7 06- Exhibit D 2" xfId="839"/>
    <cellStyle name="_4.13E Montana Energy Tax_4 31 Regulatory Assets and Liabilities  7 06- Exhibit D 2 2" xfId="840"/>
    <cellStyle name="_4.13E Montana Energy Tax_4 31 Regulatory Assets and Liabilities  7 06- Exhibit D 2 2 2" xfId="841"/>
    <cellStyle name="_4.13E Montana Energy Tax_4 31 Regulatory Assets and Liabilities  7 06- Exhibit D 2 3" xfId="842"/>
    <cellStyle name="_4.13E Montana Energy Tax_4 31 Regulatory Assets and Liabilities  7 06- Exhibit D 3" xfId="843"/>
    <cellStyle name="_4.13E Montana Energy Tax_4 31 Regulatory Assets and Liabilities  7 06- Exhibit D 3 2" xfId="844"/>
    <cellStyle name="_4.13E Montana Energy Tax_4 31 Regulatory Assets and Liabilities  7 06- Exhibit D 4" xfId="845"/>
    <cellStyle name="_4.13E Montana Energy Tax_4 31 Regulatory Assets and Liabilities  7 06- Exhibit D_DEM-WP(C) ENERG10C--ctn Mid-C_042010 2010GRC" xfId="846"/>
    <cellStyle name="_4.13E Montana Energy Tax_4 31 Regulatory Assets and Liabilities  7 06- Exhibit D_NIM Summary" xfId="847"/>
    <cellStyle name="_4.13E Montana Energy Tax_4 31 Regulatory Assets and Liabilities  7 06- Exhibit D_NIM Summary 2" xfId="848"/>
    <cellStyle name="_4.13E Montana Energy Tax_4 31 Regulatory Assets and Liabilities  7 06- Exhibit D_NIM Summary 2 2" xfId="849"/>
    <cellStyle name="_4.13E Montana Energy Tax_4 31 Regulatory Assets and Liabilities  7 06- Exhibit D_NIM Summary 3" xfId="850"/>
    <cellStyle name="_4.13E Montana Energy Tax_4 31 Regulatory Assets and Liabilities  7 06- Exhibit D_NIM Summary_DEM-WP(C) ENERG10C--ctn Mid-C_042010 2010GRC" xfId="851"/>
    <cellStyle name="_4.13E Montana Energy Tax_4 31E Reg Asset  Liab and EXH D" xfId="852"/>
    <cellStyle name="_4.13E Montana Energy Tax_4 31E Reg Asset  Liab and EXH D _ Aug 10 Filing (2)" xfId="853"/>
    <cellStyle name="_4.13E Montana Energy Tax_4 31E Reg Asset  Liab and EXH D _ Aug 10 Filing (2) 2" xfId="854"/>
    <cellStyle name="_4.13E Montana Energy Tax_4 31E Reg Asset  Liab and EXH D 10" xfId="855"/>
    <cellStyle name="_4.13E Montana Energy Tax_4 31E Reg Asset  Liab and EXH D 11" xfId="856"/>
    <cellStyle name="_4.13E Montana Energy Tax_4 31E Reg Asset  Liab and EXH D 12" xfId="857"/>
    <cellStyle name="_4.13E Montana Energy Tax_4 31E Reg Asset  Liab and EXH D 13" xfId="858"/>
    <cellStyle name="_4.13E Montana Energy Tax_4 31E Reg Asset  Liab and EXH D 14" xfId="859"/>
    <cellStyle name="_4.13E Montana Energy Tax_4 31E Reg Asset  Liab and EXH D 15" xfId="860"/>
    <cellStyle name="_4.13E Montana Energy Tax_4 31E Reg Asset  Liab and EXH D 16" xfId="861"/>
    <cellStyle name="_4.13E Montana Energy Tax_4 31E Reg Asset  Liab and EXH D 17" xfId="862"/>
    <cellStyle name="_4.13E Montana Energy Tax_4 31E Reg Asset  Liab and EXH D 18" xfId="863"/>
    <cellStyle name="_4.13E Montana Energy Tax_4 31E Reg Asset  Liab and EXH D 19" xfId="864"/>
    <cellStyle name="_4.13E Montana Energy Tax_4 31E Reg Asset  Liab and EXH D 2" xfId="865"/>
    <cellStyle name="_4.13E Montana Energy Tax_4 31E Reg Asset  Liab and EXH D 20" xfId="866"/>
    <cellStyle name="_4.13E Montana Energy Tax_4 31E Reg Asset  Liab and EXH D 21" xfId="867"/>
    <cellStyle name="_4.13E Montana Energy Tax_4 31E Reg Asset  Liab and EXH D 22" xfId="868"/>
    <cellStyle name="_4.13E Montana Energy Tax_4 31E Reg Asset  Liab and EXH D 23" xfId="869"/>
    <cellStyle name="_4.13E Montana Energy Tax_4 31E Reg Asset  Liab and EXH D 24" xfId="870"/>
    <cellStyle name="_4.13E Montana Energy Tax_4 31E Reg Asset  Liab and EXH D 25" xfId="871"/>
    <cellStyle name="_4.13E Montana Energy Tax_4 31E Reg Asset  Liab and EXH D 26" xfId="872"/>
    <cellStyle name="_4.13E Montana Energy Tax_4 31E Reg Asset  Liab and EXH D 27" xfId="873"/>
    <cellStyle name="_4.13E Montana Energy Tax_4 31E Reg Asset  Liab and EXH D 28" xfId="874"/>
    <cellStyle name="_4.13E Montana Energy Tax_4 31E Reg Asset  Liab and EXH D 29" xfId="875"/>
    <cellStyle name="_4.13E Montana Energy Tax_4 31E Reg Asset  Liab and EXH D 3" xfId="876"/>
    <cellStyle name="_4.13E Montana Energy Tax_4 31E Reg Asset  Liab and EXH D 30" xfId="877"/>
    <cellStyle name="_4.13E Montana Energy Tax_4 31E Reg Asset  Liab and EXH D 31" xfId="878"/>
    <cellStyle name="_4.13E Montana Energy Tax_4 31E Reg Asset  Liab and EXH D 32" xfId="879"/>
    <cellStyle name="_4.13E Montana Energy Tax_4 31E Reg Asset  Liab and EXH D 33" xfId="880"/>
    <cellStyle name="_4.13E Montana Energy Tax_4 31E Reg Asset  Liab and EXH D 34" xfId="881"/>
    <cellStyle name="_4.13E Montana Energy Tax_4 31E Reg Asset  Liab and EXH D 35" xfId="882"/>
    <cellStyle name="_4.13E Montana Energy Tax_4 31E Reg Asset  Liab and EXH D 36" xfId="883"/>
    <cellStyle name="_4.13E Montana Energy Tax_4 31E Reg Asset  Liab and EXH D 4" xfId="884"/>
    <cellStyle name="_4.13E Montana Energy Tax_4 31E Reg Asset  Liab and EXH D 5" xfId="885"/>
    <cellStyle name="_4.13E Montana Energy Tax_4 31E Reg Asset  Liab and EXH D 6" xfId="886"/>
    <cellStyle name="_4.13E Montana Energy Tax_4 31E Reg Asset  Liab and EXH D 7" xfId="887"/>
    <cellStyle name="_4.13E Montana Energy Tax_4 31E Reg Asset  Liab and EXH D 8" xfId="888"/>
    <cellStyle name="_4.13E Montana Energy Tax_4 31E Reg Asset  Liab and EXH D 9" xfId="889"/>
    <cellStyle name="_4.13E Montana Energy Tax_4 32 Regulatory Assets and Liabilities  7 06- Exhibit D" xfId="890"/>
    <cellStyle name="_4.13E Montana Energy Tax_4 32 Regulatory Assets and Liabilities  7 06- Exhibit D 2" xfId="891"/>
    <cellStyle name="_4.13E Montana Energy Tax_4 32 Regulatory Assets and Liabilities  7 06- Exhibit D 2 2" xfId="892"/>
    <cellStyle name="_4.13E Montana Energy Tax_4 32 Regulatory Assets and Liabilities  7 06- Exhibit D 2 2 2" xfId="893"/>
    <cellStyle name="_4.13E Montana Energy Tax_4 32 Regulatory Assets and Liabilities  7 06- Exhibit D 2 3" xfId="894"/>
    <cellStyle name="_4.13E Montana Energy Tax_4 32 Regulatory Assets and Liabilities  7 06- Exhibit D 3" xfId="895"/>
    <cellStyle name="_4.13E Montana Energy Tax_4 32 Regulatory Assets and Liabilities  7 06- Exhibit D 3 2" xfId="896"/>
    <cellStyle name="_4.13E Montana Energy Tax_4 32 Regulatory Assets and Liabilities  7 06- Exhibit D 4" xfId="897"/>
    <cellStyle name="_4.13E Montana Energy Tax_4 32 Regulatory Assets and Liabilities  7 06- Exhibit D_DEM-WP(C) ENERG10C--ctn Mid-C_042010 2010GRC" xfId="898"/>
    <cellStyle name="_4.13E Montana Energy Tax_4 32 Regulatory Assets and Liabilities  7 06- Exhibit D_NIM Summary" xfId="899"/>
    <cellStyle name="_4.13E Montana Energy Tax_4 32 Regulatory Assets and Liabilities  7 06- Exhibit D_NIM Summary 2" xfId="900"/>
    <cellStyle name="_4.13E Montana Energy Tax_4 32 Regulatory Assets and Liabilities  7 06- Exhibit D_NIM Summary 2 2" xfId="901"/>
    <cellStyle name="_4.13E Montana Energy Tax_4 32 Regulatory Assets and Liabilities  7 06- Exhibit D_NIM Summary 3" xfId="902"/>
    <cellStyle name="_4.13E Montana Energy Tax_4 32 Regulatory Assets and Liabilities  7 06- Exhibit D_NIM Summary_DEM-WP(C) ENERG10C--ctn Mid-C_042010 2010GRC" xfId="903"/>
    <cellStyle name="_4.13E Montana Energy Tax_Att B to RECs proceeds proposal" xfId="904"/>
    <cellStyle name="_4.13E Montana Energy Tax_AURORA Total New" xfId="905"/>
    <cellStyle name="_4.13E Montana Energy Tax_AURORA Total New 2" xfId="906"/>
    <cellStyle name="_4.13E Montana Energy Tax_AURORA Total New 2 2" xfId="907"/>
    <cellStyle name="_4.13E Montana Energy Tax_AURORA Total New 3" xfId="908"/>
    <cellStyle name="_4.13E Montana Energy Tax_Backup for Attachment B 2010-09-09" xfId="909"/>
    <cellStyle name="_4.13E Montana Energy Tax_Bench Request - Attachment B" xfId="910"/>
    <cellStyle name="_4.13E Montana Energy Tax_Book2" xfId="911"/>
    <cellStyle name="_4.13E Montana Energy Tax_Book2 2" xfId="912"/>
    <cellStyle name="_4.13E Montana Energy Tax_Book2 2 2" xfId="913"/>
    <cellStyle name="_4.13E Montana Energy Tax_Book2 2 2 2" xfId="914"/>
    <cellStyle name="_4.13E Montana Energy Tax_Book2 2 3" xfId="915"/>
    <cellStyle name="_4.13E Montana Energy Tax_Book2 3" xfId="916"/>
    <cellStyle name="_4.13E Montana Energy Tax_Book2 3 2" xfId="917"/>
    <cellStyle name="_4.13E Montana Energy Tax_Book2 4" xfId="918"/>
    <cellStyle name="_4.13E Montana Energy Tax_Book2_Adj Bench DR 3 for Initial Briefs (Electric)" xfId="919"/>
    <cellStyle name="_4.13E Montana Energy Tax_Book2_Adj Bench DR 3 for Initial Briefs (Electric) 2" xfId="920"/>
    <cellStyle name="_4.13E Montana Energy Tax_Book2_Adj Bench DR 3 for Initial Briefs (Electric) 2 2" xfId="921"/>
    <cellStyle name="_4.13E Montana Energy Tax_Book2_Adj Bench DR 3 for Initial Briefs (Electric) 2 2 2" xfId="922"/>
    <cellStyle name="_4.13E Montana Energy Tax_Book2_Adj Bench DR 3 for Initial Briefs (Electric) 2 3" xfId="923"/>
    <cellStyle name="_4.13E Montana Energy Tax_Book2_Adj Bench DR 3 for Initial Briefs (Electric) 3" xfId="924"/>
    <cellStyle name="_4.13E Montana Energy Tax_Book2_Adj Bench DR 3 for Initial Briefs (Electric) 3 2" xfId="925"/>
    <cellStyle name="_4.13E Montana Energy Tax_Book2_Adj Bench DR 3 for Initial Briefs (Electric) 4" xfId="926"/>
    <cellStyle name="_4.13E Montana Energy Tax_Book2_Adj Bench DR 3 for Initial Briefs (Electric)_DEM-WP(C) ENERG10C--ctn Mid-C_042010 2010GRC" xfId="927"/>
    <cellStyle name="_4.13E Montana Energy Tax_Book2_DEM-WP(C) ENERG10C--ctn Mid-C_042010 2010GRC" xfId="928"/>
    <cellStyle name="_4.13E Montana Energy Tax_Book2_Electric Rev Req Model (2009 GRC) Rebuttal" xfId="929"/>
    <cellStyle name="_4.13E Montana Energy Tax_Book2_Electric Rev Req Model (2009 GRC) Rebuttal 2" xfId="930"/>
    <cellStyle name="_4.13E Montana Energy Tax_Book2_Electric Rev Req Model (2009 GRC) Rebuttal 2 2" xfId="931"/>
    <cellStyle name="_4.13E Montana Energy Tax_Book2_Electric Rev Req Model (2009 GRC) Rebuttal 2 2 2" xfId="932"/>
    <cellStyle name="_4.13E Montana Energy Tax_Book2_Electric Rev Req Model (2009 GRC) Rebuttal 2 3" xfId="933"/>
    <cellStyle name="_4.13E Montana Energy Tax_Book2_Electric Rev Req Model (2009 GRC) Rebuttal 3" xfId="934"/>
    <cellStyle name="_4.13E Montana Energy Tax_Book2_Electric Rev Req Model (2009 GRC) Rebuttal 3 2" xfId="935"/>
    <cellStyle name="_4.13E Montana Energy Tax_Book2_Electric Rev Req Model (2009 GRC) Rebuttal 4" xfId="936"/>
    <cellStyle name="_4.13E Montana Energy Tax_Book2_Electric Rev Req Model (2009 GRC) Rebuttal REmoval of New  WH Solar AdjustMI" xfId="937"/>
    <cellStyle name="_4.13E Montana Energy Tax_Book2_Electric Rev Req Model (2009 GRC) Rebuttal REmoval of New  WH Solar AdjustMI 2" xfId="938"/>
    <cellStyle name="_4.13E Montana Energy Tax_Book2_Electric Rev Req Model (2009 GRC) Rebuttal REmoval of New  WH Solar AdjustMI 2 2" xfId="939"/>
    <cellStyle name="_4.13E Montana Energy Tax_Book2_Electric Rev Req Model (2009 GRC) Rebuttal REmoval of New  WH Solar AdjustMI 2 2 2" xfId="940"/>
    <cellStyle name="_4.13E Montana Energy Tax_Book2_Electric Rev Req Model (2009 GRC) Rebuttal REmoval of New  WH Solar AdjustMI 2 3" xfId="941"/>
    <cellStyle name="_4.13E Montana Energy Tax_Book2_Electric Rev Req Model (2009 GRC) Rebuttal REmoval of New  WH Solar AdjustMI 3" xfId="942"/>
    <cellStyle name="_4.13E Montana Energy Tax_Book2_Electric Rev Req Model (2009 GRC) Rebuttal REmoval of New  WH Solar AdjustMI 3 2" xfId="943"/>
    <cellStyle name="_4.13E Montana Energy Tax_Book2_Electric Rev Req Model (2009 GRC) Rebuttal REmoval of New  WH Solar AdjustMI 4" xfId="944"/>
    <cellStyle name="_4.13E Montana Energy Tax_Book2_Electric Rev Req Model (2009 GRC) Rebuttal REmoval of New  WH Solar AdjustMI_DEM-WP(C) ENERG10C--ctn Mid-C_042010 2010GRC" xfId="945"/>
    <cellStyle name="_4.13E Montana Energy Tax_Book2_Electric Rev Req Model (2009 GRC) Revised 01-18-2010" xfId="946"/>
    <cellStyle name="_4.13E Montana Energy Tax_Book2_Electric Rev Req Model (2009 GRC) Revised 01-18-2010 2" xfId="947"/>
    <cellStyle name="_4.13E Montana Energy Tax_Book2_Electric Rev Req Model (2009 GRC) Revised 01-18-2010 2 2" xfId="948"/>
    <cellStyle name="_4.13E Montana Energy Tax_Book2_Electric Rev Req Model (2009 GRC) Revised 01-18-2010 2 2 2" xfId="949"/>
    <cellStyle name="_4.13E Montana Energy Tax_Book2_Electric Rev Req Model (2009 GRC) Revised 01-18-2010 2 3" xfId="950"/>
    <cellStyle name="_4.13E Montana Energy Tax_Book2_Electric Rev Req Model (2009 GRC) Revised 01-18-2010 3" xfId="951"/>
    <cellStyle name="_4.13E Montana Energy Tax_Book2_Electric Rev Req Model (2009 GRC) Revised 01-18-2010 3 2" xfId="952"/>
    <cellStyle name="_4.13E Montana Energy Tax_Book2_Electric Rev Req Model (2009 GRC) Revised 01-18-2010 4" xfId="953"/>
    <cellStyle name="_4.13E Montana Energy Tax_Book2_Electric Rev Req Model (2009 GRC) Revised 01-18-2010_DEM-WP(C) ENERG10C--ctn Mid-C_042010 2010GRC" xfId="954"/>
    <cellStyle name="_4.13E Montana Energy Tax_Book2_Final Order Electric EXHIBIT A-1" xfId="955"/>
    <cellStyle name="_4.13E Montana Energy Tax_Book2_Final Order Electric EXHIBIT A-1 2" xfId="956"/>
    <cellStyle name="_4.13E Montana Energy Tax_Book2_Final Order Electric EXHIBIT A-1 2 2" xfId="957"/>
    <cellStyle name="_4.13E Montana Energy Tax_Book2_Final Order Electric EXHIBIT A-1 2 2 2" xfId="958"/>
    <cellStyle name="_4.13E Montana Energy Tax_Book2_Final Order Electric EXHIBIT A-1 2 3" xfId="959"/>
    <cellStyle name="_4.13E Montana Energy Tax_Book2_Final Order Electric EXHIBIT A-1 3" xfId="960"/>
    <cellStyle name="_4.13E Montana Energy Tax_Book2_Final Order Electric EXHIBIT A-1 3 2" xfId="961"/>
    <cellStyle name="_4.13E Montana Energy Tax_Book2_Final Order Electric EXHIBIT A-1 4" xfId="962"/>
    <cellStyle name="_4.13E Montana Energy Tax_Book4" xfId="963"/>
    <cellStyle name="_4.13E Montana Energy Tax_Book4 2" xfId="964"/>
    <cellStyle name="_4.13E Montana Energy Tax_Book4 2 2" xfId="965"/>
    <cellStyle name="_4.13E Montana Energy Tax_Book4 2 2 2" xfId="966"/>
    <cellStyle name="_4.13E Montana Energy Tax_Book4 2 3" xfId="967"/>
    <cellStyle name="_4.13E Montana Energy Tax_Book4 3" xfId="968"/>
    <cellStyle name="_4.13E Montana Energy Tax_Book4 3 2" xfId="969"/>
    <cellStyle name="_4.13E Montana Energy Tax_Book4 4" xfId="970"/>
    <cellStyle name="_4.13E Montana Energy Tax_Book4_DEM-WP(C) ENERG10C--ctn Mid-C_042010 2010GRC" xfId="971"/>
    <cellStyle name="_4.13E Montana Energy Tax_Book9" xfId="972"/>
    <cellStyle name="_4.13E Montana Energy Tax_Book9 2" xfId="973"/>
    <cellStyle name="_4.13E Montana Energy Tax_Book9 2 2" xfId="974"/>
    <cellStyle name="_4.13E Montana Energy Tax_Book9 2 2 2" xfId="975"/>
    <cellStyle name="_4.13E Montana Energy Tax_Book9 2 3" xfId="976"/>
    <cellStyle name="_4.13E Montana Energy Tax_Book9 3" xfId="977"/>
    <cellStyle name="_4.13E Montana Energy Tax_Book9 3 2" xfId="978"/>
    <cellStyle name="_4.13E Montana Energy Tax_Book9 4" xfId="979"/>
    <cellStyle name="_4.13E Montana Energy Tax_Book9_DEM-WP(C) ENERG10C--ctn Mid-C_042010 2010GRC" xfId="980"/>
    <cellStyle name="_4.13E Montana Energy Tax_Chelan PUD Power Costs (8-10)" xfId="981"/>
    <cellStyle name="_4.13E Montana Energy Tax_Chelan PUD Power Costs (8-10) 2" xfId="982"/>
    <cellStyle name="_4.13E Montana Energy Tax_DEM-WP(C) Chelan Power Costs" xfId="983"/>
    <cellStyle name="_4.13E Montana Energy Tax_DEM-WP(C) Chelan Power Costs 2" xfId="984"/>
    <cellStyle name="_4.13E Montana Energy Tax_DEM-WP(C) ENERG10C--ctn Mid-C_042010 2010GRC" xfId="985"/>
    <cellStyle name="_4.13E Montana Energy Tax_DEM-WP(C) Gas Transport 2010GRC" xfId="986"/>
    <cellStyle name="_4.13E Montana Energy Tax_DEM-WP(C) Gas Transport 2010GRC 2" xfId="987"/>
    <cellStyle name="_4.13E Montana Energy Tax_DWH-08 (Rate Spread &amp; Design Workpapers)" xfId="988"/>
    <cellStyle name="_4.13E Montana Energy Tax_Exh A-1 resulting from UE-112050 effective Jan 1 2012" xfId="989"/>
    <cellStyle name="_4.13E Montana Energy Tax_Exh G - Klamath Peaker PPA fr C Locke 2-12" xfId="990"/>
    <cellStyle name="_4.13E Montana Energy Tax_Exhibit A-1 effective 4-1-11 fr S Free 12-11" xfId="991"/>
    <cellStyle name="_4.13E Montana Energy Tax_Final 2008 PTC Rate Design Workpapers 10.27.08" xfId="992"/>
    <cellStyle name="_4.13E Montana Energy Tax_INPUTS" xfId="993"/>
    <cellStyle name="_4.13E Montana Energy Tax_INPUTS 2" xfId="994"/>
    <cellStyle name="_4.13E Montana Energy Tax_INPUTS 2 2" xfId="995"/>
    <cellStyle name="_4.13E Montana Energy Tax_INPUTS 2 2 2" xfId="996"/>
    <cellStyle name="_4.13E Montana Energy Tax_INPUTS 2 3" xfId="997"/>
    <cellStyle name="_4.13E Montana Energy Tax_INPUTS 3" xfId="998"/>
    <cellStyle name="_4.13E Montana Energy Tax_INPUTS 3 2" xfId="999"/>
    <cellStyle name="_4.13E Montana Energy Tax_INPUTS 4" xfId="1000"/>
    <cellStyle name="_4.13E Montana Energy Tax_Low Income 2010 RevRequirement" xfId="1001"/>
    <cellStyle name="_4.13E Montana Energy Tax_Low Income 2010 RevRequirement (2)" xfId="1002"/>
    <cellStyle name="_4.13E Montana Energy Tax_Mint Farm Generation BPA" xfId="1003"/>
    <cellStyle name="_4.13E Montana Energy Tax_NIM Summary" xfId="1004"/>
    <cellStyle name="_4.13E Montana Energy Tax_NIM Summary 09GRC" xfId="1005"/>
    <cellStyle name="_4.13E Montana Energy Tax_NIM Summary 09GRC 2" xfId="1006"/>
    <cellStyle name="_4.13E Montana Energy Tax_NIM Summary 09GRC 2 2" xfId="1007"/>
    <cellStyle name="_4.13E Montana Energy Tax_NIM Summary 09GRC 3" xfId="1008"/>
    <cellStyle name="_4.13E Montana Energy Tax_NIM Summary 09GRC_DEM-WP(C) ENERG10C--ctn Mid-C_042010 2010GRC" xfId="1009"/>
    <cellStyle name="_4.13E Montana Energy Tax_NIM Summary 10" xfId="1010"/>
    <cellStyle name="_4.13E Montana Energy Tax_NIM Summary 11" xfId="1011"/>
    <cellStyle name="_4.13E Montana Energy Tax_NIM Summary 12" xfId="1012"/>
    <cellStyle name="_4.13E Montana Energy Tax_NIM Summary 13" xfId="1013"/>
    <cellStyle name="_4.13E Montana Energy Tax_NIM Summary 14" xfId="1014"/>
    <cellStyle name="_4.13E Montana Energy Tax_NIM Summary 15" xfId="1015"/>
    <cellStyle name="_4.13E Montana Energy Tax_NIM Summary 16" xfId="1016"/>
    <cellStyle name="_4.13E Montana Energy Tax_NIM Summary 17" xfId="1017"/>
    <cellStyle name="_4.13E Montana Energy Tax_NIM Summary 18" xfId="1018"/>
    <cellStyle name="_4.13E Montana Energy Tax_NIM Summary 19" xfId="1019"/>
    <cellStyle name="_4.13E Montana Energy Tax_NIM Summary 2" xfId="1020"/>
    <cellStyle name="_4.13E Montana Energy Tax_NIM Summary 2 2" xfId="1021"/>
    <cellStyle name="_4.13E Montana Energy Tax_NIM Summary 20" xfId="1022"/>
    <cellStyle name="_4.13E Montana Energy Tax_NIM Summary 21" xfId="1023"/>
    <cellStyle name="_4.13E Montana Energy Tax_NIM Summary 22" xfId="1024"/>
    <cellStyle name="_4.13E Montana Energy Tax_NIM Summary 23" xfId="1025"/>
    <cellStyle name="_4.13E Montana Energy Tax_NIM Summary 24" xfId="1026"/>
    <cellStyle name="_4.13E Montana Energy Tax_NIM Summary 25" xfId="1027"/>
    <cellStyle name="_4.13E Montana Energy Tax_NIM Summary 26" xfId="1028"/>
    <cellStyle name="_4.13E Montana Energy Tax_NIM Summary 27" xfId="1029"/>
    <cellStyle name="_4.13E Montana Energy Tax_NIM Summary 28" xfId="1030"/>
    <cellStyle name="_4.13E Montana Energy Tax_NIM Summary 29" xfId="1031"/>
    <cellStyle name="_4.13E Montana Energy Tax_NIM Summary 3" xfId="1032"/>
    <cellStyle name="_4.13E Montana Energy Tax_NIM Summary 3 2" xfId="1033"/>
    <cellStyle name="_4.13E Montana Energy Tax_NIM Summary 30" xfId="1034"/>
    <cellStyle name="_4.13E Montana Energy Tax_NIM Summary 31" xfId="1035"/>
    <cellStyle name="_4.13E Montana Energy Tax_NIM Summary 32" xfId="1036"/>
    <cellStyle name="_4.13E Montana Energy Tax_NIM Summary 33" xfId="1037"/>
    <cellStyle name="_4.13E Montana Energy Tax_NIM Summary 34" xfId="1038"/>
    <cellStyle name="_4.13E Montana Energy Tax_NIM Summary 35" xfId="1039"/>
    <cellStyle name="_4.13E Montana Energy Tax_NIM Summary 36" xfId="1040"/>
    <cellStyle name="_4.13E Montana Energy Tax_NIM Summary 37" xfId="1041"/>
    <cellStyle name="_4.13E Montana Energy Tax_NIM Summary 38" xfId="1042"/>
    <cellStyle name="_4.13E Montana Energy Tax_NIM Summary 39" xfId="1043"/>
    <cellStyle name="_4.13E Montana Energy Tax_NIM Summary 4" xfId="1044"/>
    <cellStyle name="_4.13E Montana Energy Tax_NIM Summary 4 2" xfId="1045"/>
    <cellStyle name="_4.13E Montana Energy Tax_NIM Summary 40" xfId="1046"/>
    <cellStyle name="_4.13E Montana Energy Tax_NIM Summary 41" xfId="1047"/>
    <cellStyle name="_4.13E Montana Energy Tax_NIM Summary 42" xfId="1048"/>
    <cellStyle name="_4.13E Montana Energy Tax_NIM Summary 43" xfId="1049"/>
    <cellStyle name="_4.13E Montana Energy Tax_NIM Summary 44" xfId="1050"/>
    <cellStyle name="_4.13E Montana Energy Tax_NIM Summary 45" xfId="1051"/>
    <cellStyle name="_4.13E Montana Energy Tax_NIM Summary 46" xfId="1052"/>
    <cellStyle name="_4.13E Montana Energy Tax_NIM Summary 47" xfId="1053"/>
    <cellStyle name="_4.13E Montana Energy Tax_NIM Summary 48" xfId="1054"/>
    <cellStyle name="_4.13E Montana Energy Tax_NIM Summary 49" xfId="1055"/>
    <cellStyle name="_4.13E Montana Energy Tax_NIM Summary 5" xfId="1056"/>
    <cellStyle name="_4.13E Montana Energy Tax_NIM Summary 5 2" xfId="1057"/>
    <cellStyle name="_4.13E Montana Energy Tax_NIM Summary 50" xfId="1058"/>
    <cellStyle name="_4.13E Montana Energy Tax_NIM Summary 51" xfId="1059"/>
    <cellStyle name="_4.13E Montana Energy Tax_NIM Summary 6" xfId="1060"/>
    <cellStyle name="_4.13E Montana Energy Tax_NIM Summary 6 2" xfId="1061"/>
    <cellStyle name="_4.13E Montana Energy Tax_NIM Summary 7" xfId="1062"/>
    <cellStyle name="_4.13E Montana Energy Tax_NIM Summary 7 2" xfId="1063"/>
    <cellStyle name="_4.13E Montana Energy Tax_NIM Summary 8" xfId="1064"/>
    <cellStyle name="_4.13E Montana Energy Tax_NIM Summary 8 2" xfId="1065"/>
    <cellStyle name="_4.13E Montana Energy Tax_NIM Summary 9" xfId="1066"/>
    <cellStyle name="_4.13E Montana Energy Tax_NIM Summary 9 2" xfId="1067"/>
    <cellStyle name="_4.13E Montana Energy Tax_NIM Summary_DEM-WP(C) ENERG10C--ctn Mid-C_042010 2010GRC" xfId="1068"/>
    <cellStyle name="_4.13E Montana Energy Tax_Oct2010toSep2011LwIncLead" xfId="1069"/>
    <cellStyle name="_4.13E Montana Energy Tax_PCA 10 -  Exhibit D Dec 2011" xfId="1070"/>
    <cellStyle name="_4.13E Montana Energy Tax_PCA 10 -  Exhibit D from A Kellogg Jan 2011" xfId="1071"/>
    <cellStyle name="_4.13E Montana Energy Tax_PCA 10 -  Exhibit D from A Kellogg July 2011" xfId="1072"/>
    <cellStyle name="_4.13E Montana Energy Tax_PCA 10 -  Exhibit D from S Free Rcv'd 12-11" xfId="1073"/>
    <cellStyle name="_4.13E Montana Energy Tax_PCA 11 -  Exhibit D Jan 2012 fr A Kellogg" xfId="1074"/>
    <cellStyle name="_4.13E Montana Energy Tax_PCA 11 -  Exhibit D Jan 2012 WF" xfId="1075"/>
    <cellStyle name="_4.13E Montana Energy Tax_PCA 9 -  Exhibit D April 2010" xfId="1076"/>
    <cellStyle name="_4.13E Montana Energy Tax_PCA 9 -  Exhibit D April 2010 (3)" xfId="1077"/>
    <cellStyle name="_4.13E Montana Energy Tax_PCA 9 -  Exhibit D April 2010 (3) 2" xfId="1078"/>
    <cellStyle name="_4.13E Montana Energy Tax_PCA 9 -  Exhibit D April 2010 (3) 2 2" xfId="1079"/>
    <cellStyle name="_4.13E Montana Energy Tax_PCA 9 -  Exhibit D April 2010 (3) 3" xfId="1080"/>
    <cellStyle name="_4.13E Montana Energy Tax_PCA 9 -  Exhibit D April 2010 (3)_DEM-WP(C) ENERG10C--ctn Mid-C_042010 2010GRC" xfId="1081"/>
    <cellStyle name="_4.13E Montana Energy Tax_PCA 9 -  Exhibit D April 2010 2" xfId="1082"/>
    <cellStyle name="_4.13E Montana Energy Tax_PCA 9 -  Exhibit D April 2010 3" xfId="1083"/>
    <cellStyle name="_4.13E Montana Energy Tax_PCA 9 -  Exhibit D April 2010 4" xfId="1084"/>
    <cellStyle name="_4.13E Montana Energy Tax_PCA 9 -  Exhibit D April 2010 5" xfId="1085"/>
    <cellStyle name="_4.13E Montana Energy Tax_PCA 9 -  Exhibit D April 2010 6" xfId="1086"/>
    <cellStyle name="_4.13E Montana Energy Tax_PCA 9 -  Exhibit D Nov 2010" xfId="1087"/>
    <cellStyle name="_4.13E Montana Energy Tax_PCA 9 -  Exhibit D Nov 2010 2" xfId="1088"/>
    <cellStyle name="_4.13E Montana Energy Tax_PCA 9 - Exhibit D at August 2010" xfId="1089"/>
    <cellStyle name="_4.13E Montana Energy Tax_PCA 9 - Exhibit D at August 2010 2" xfId="1090"/>
    <cellStyle name="_4.13E Montana Energy Tax_PCA 9 - Exhibit D June 2010 GRC" xfId="1091"/>
    <cellStyle name="_4.13E Montana Energy Tax_PCA 9 - Exhibit D June 2010 GRC 2" xfId="1092"/>
    <cellStyle name="_4.13E Montana Energy Tax_Power Costs - Comparison bx Rbtl-Staff-Jt-PC" xfId="1093"/>
    <cellStyle name="_4.13E Montana Energy Tax_Power Costs - Comparison bx Rbtl-Staff-Jt-PC 2" xfId="1094"/>
    <cellStyle name="_4.13E Montana Energy Tax_Power Costs - Comparison bx Rbtl-Staff-Jt-PC 2 2" xfId="1095"/>
    <cellStyle name="_4.13E Montana Energy Tax_Power Costs - Comparison bx Rbtl-Staff-Jt-PC 2 2 2" xfId="1096"/>
    <cellStyle name="_4.13E Montana Energy Tax_Power Costs - Comparison bx Rbtl-Staff-Jt-PC 2 3" xfId="1097"/>
    <cellStyle name="_4.13E Montana Energy Tax_Power Costs - Comparison bx Rbtl-Staff-Jt-PC 3" xfId="1098"/>
    <cellStyle name="_4.13E Montana Energy Tax_Power Costs - Comparison bx Rbtl-Staff-Jt-PC 3 2" xfId="1099"/>
    <cellStyle name="_4.13E Montana Energy Tax_Power Costs - Comparison bx Rbtl-Staff-Jt-PC 4" xfId="1100"/>
    <cellStyle name="_4.13E Montana Energy Tax_Power Costs - Comparison bx Rbtl-Staff-Jt-PC_Adj Bench DR 3 for Initial Briefs (Electric)" xfId="1101"/>
    <cellStyle name="_4.13E Montana Energy Tax_Power Costs - Comparison bx Rbtl-Staff-Jt-PC_Adj Bench DR 3 for Initial Briefs (Electric) 2" xfId="1102"/>
    <cellStyle name="_4.13E Montana Energy Tax_Power Costs - Comparison bx Rbtl-Staff-Jt-PC_Adj Bench DR 3 for Initial Briefs (Electric) 2 2" xfId="1103"/>
    <cellStyle name="_4.13E Montana Energy Tax_Power Costs - Comparison bx Rbtl-Staff-Jt-PC_Adj Bench DR 3 for Initial Briefs (Electric) 2 2 2" xfId="1104"/>
    <cellStyle name="_4.13E Montana Energy Tax_Power Costs - Comparison bx Rbtl-Staff-Jt-PC_Adj Bench DR 3 for Initial Briefs (Electric) 2 3" xfId="1105"/>
    <cellStyle name="_4.13E Montana Energy Tax_Power Costs - Comparison bx Rbtl-Staff-Jt-PC_Adj Bench DR 3 for Initial Briefs (Electric) 3" xfId="1106"/>
    <cellStyle name="_4.13E Montana Energy Tax_Power Costs - Comparison bx Rbtl-Staff-Jt-PC_Adj Bench DR 3 for Initial Briefs (Electric) 3 2" xfId="1107"/>
    <cellStyle name="_4.13E Montana Energy Tax_Power Costs - Comparison bx Rbtl-Staff-Jt-PC_Adj Bench DR 3 for Initial Briefs (Electric) 4" xfId="1108"/>
    <cellStyle name="_4.13E Montana Energy Tax_Power Costs - Comparison bx Rbtl-Staff-Jt-PC_Adj Bench DR 3 for Initial Briefs (Electric)_DEM-WP(C) ENERG10C--ctn Mid-C_042010 2010GRC" xfId="1109"/>
    <cellStyle name="_4.13E Montana Energy Tax_Power Costs - Comparison bx Rbtl-Staff-Jt-PC_DEM-WP(C) ENERG10C--ctn Mid-C_042010 2010GRC" xfId="1110"/>
    <cellStyle name="_4.13E Montana Energy Tax_Power Costs - Comparison bx Rbtl-Staff-Jt-PC_Electric Rev Req Model (2009 GRC) Rebuttal" xfId="1111"/>
    <cellStyle name="_4.13E Montana Energy Tax_Power Costs - Comparison bx Rbtl-Staff-Jt-PC_Electric Rev Req Model (2009 GRC) Rebuttal 2" xfId="1112"/>
    <cellStyle name="_4.13E Montana Energy Tax_Power Costs - Comparison bx Rbtl-Staff-Jt-PC_Electric Rev Req Model (2009 GRC) Rebuttal 2 2" xfId="1113"/>
    <cellStyle name="_4.13E Montana Energy Tax_Power Costs - Comparison bx Rbtl-Staff-Jt-PC_Electric Rev Req Model (2009 GRC) Rebuttal 2 2 2" xfId="1114"/>
    <cellStyle name="_4.13E Montana Energy Tax_Power Costs - Comparison bx Rbtl-Staff-Jt-PC_Electric Rev Req Model (2009 GRC) Rebuttal 2 3" xfId="1115"/>
    <cellStyle name="_4.13E Montana Energy Tax_Power Costs - Comparison bx Rbtl-Staff-Jt-PC_Electric Rev Req Model (2009 GRC) Rebuttal 3" xfId="1116"/>
    <cellStyle name="_4.13E Montana Energy Tax_Power Costs - Comparison bx Rbtl-Staff-Jt-PC_Electric Rev Req Model (2009 GRC) Rebuttal 3 2" xfId="1117"/>
    <cellStyle name="_4.13E Montana Energy Tax_Power Costs - Comparison bx Rbtl-Staff-Jt-PC_Electric Rev Req Model (2009 GRC) Rebuttal 4" xfId="1118"/>
    <cellStyle name="_4.13E Montana Energy Tax_Power Costs - Comparison bx Rbtl-Staff-Jt-PC_Electric Rev Req Model (2009 GRC) Rebuttal REmoval of New  WH Solar AdjustMI" xfId="1119"/>
    <cellStyle name="_4.13E Montana Energy Tax_Power Costs - Comparison bx Rbtl-Staff-Jt-PC_Electric Rev Req Model (2009 GRC) Rebuttal REmoval of New  WH Solar AdjustMI 2" xfId="1120"/>
    <cellStyle name="_4.13E Montana Energy Tax_Power Costs - Comparison bx Rbtl-Staff-Jt-PC_Electric Rev Req Model (2009 GRC) Rebuttal REmoval of New  WH Solar AdjustMI 2 2" xfId="1121"/>
    <cellStyle name="_4.13E Montana Energy Tax_Power Costs - Comparison bx Rbtl-Staff-Jt-PC_Electric Rev Req Model (2009 GRC) Rebuttal REmoval of New  WH Solar AdjustMI 2 2 2" xfId="1122"/>
    <cellStyle name="_4.13E Montana Energy Tax_Power Costs - Comparison bx Rbtl-Staff-Jt-PC_Electric Rev Req Model (2009 GRC) Rebuttal REmoval of New  WH Solar AdjustMI 2 3" xfId="1123"/>
    <cellStyle name="_4.13E Montana Energy Tax_Power Costs - Comparison bx Rbtl-Staff-Jt-PC_Electric Rev Req Model (2009 GRC) Rebuttal REmoval of New  WH Solar AdjustMI 3" xfId="1124"/>
    <cellStyle name="_4.13E Montana Energy Tax_Power Costs - Comparison bx Rbtl-Staff-Jt-PC_Electric Rev Req Model (2009 GRC) Rebuttal REmoval of New  WH Solar AdjustMI 3 2" xfId="1125"/>
    <cellStyle name="_4.13E Montana Energy Tax_Power Costs - Comparison bx Rbtl-Staff-Jt-PC_Electric Rev Req Model (2009 GRC) Rebuttal REmoval of New  WH Solar AdjustMI 4" xfId="1126"/>
    <cellStyle name="_4.13E Montana Energy Tax_Power Costs - Comparison bx Rbtl-Staff-Jt-PC_Electric Rev Req Model (2009 GRC) Rebuttal REmoval of New  WH Solar AdjustMI_DEM-WP(C) ENERG10C--ctn Mid-C_042010 2010GRC" xfId="1127"/>
    <cellStyle name="_4.13E Montana Energy Tax_Power Costs - Comparison bx Rbtl-Staff-Jt-PC_Electric Rev Req Model (2009 GRC) Revised 01-18-2010" xfId="1128"/>
    <cellStyle name="_4.13E Montana Energy Tax_Power Costs - Comparison bx Rbtl-Staff-Jt-PC_Electric Rev Req Model (2009 GRC) Revised 01-18-2010 2" xfId="1129"/>
    <cellStyle name="_4.13E Montana Energy Tax_Power Costs - Comparison bx Rbtl-Staff-Jt-PC_Electric Rev Req Model (2009 GRC) Revised 01-18-2010 2 2" xfId="1130"/>
    <cellStyle name="_4.13E Montana Energy Tax_Power Costs - Comparison bx Rbtl-Staff-Jt-PC_Electric Rev Req Model (2009 GRC) Revised 01-18-2010 2 2 2" xfId="1131"/>
    <cellStyle name="_4.13E Montana Energy Tax_Power Costs - Comparison bx Rbtl-Staff-Jt-PC_Electric Rev Req Model (2009 GRC) Revised 01-18-2010 2 3" xfId="1132"/>
    <cellStyle name="_4.13E Montana Energy Tax_Power Costs - Comparison bx Rbtl-Staff-Jt-PC_Electric Rev Req Model (2009 GRC) Revised 01-18-2010 3" xfId="1133"/>
    <cellStyle name="_4.13E Montana Energy Tax_Power Costs - Comparison bx Rbtl-Staff-Jt-PC_Electric Rev Req Model (2009 GRC) Revised 01-18-2010 3 2" xfId="1134"/>
    <cellStyle name="_4.13E Montana Energy Tax_Power Costs - Comparison bx Rbtl-Staff-Jt-PC_Electric Rev Req Model (2009 GRC) Revised 01-18-2010 4" xfId="1135"/>
    <cellStyle name="_4.13E Montana Energy Tax_Power Costs - Comparison bx Rbtl-Staff-Jt-PC_Electric Rev Req Model (2009 GRC) Revised 01-18-2010_DEM-WP(C) ENERG10C--ctn Mid-C_042010 2010GRC" xfId="1136"/>
    <cellStyle name="_4.13E Montana Energy Tax_Power Costs - Comparison bx Rbtl-Staff-Jt-PC_Final Order Electric EXHIBIT A-1" xfId="1137"/>
    <cellStyle name="_4.13E Montana Energy Tax_Power Costs - Comparison bx Rbtl-Staff-Jt-PC_Final Order Electric EXHIBIT A-1 2" xfId="1138"/>
    <cellStyle name="_4.13E Montana Energy Tax_Power Costs - Comparison bx Rbtl-Staff-Jt-PC_Final Order Electric EXHIBIT A-1 2 2" xfId="1139"/>
    <cellStyle name="_4.13E Montana Energy Tax_Power Costs - Comparison bx Rbtl-Staff-Jt-PC_Final Order Electric EXHIBIT A-1 2 2 2" xfId="1140"/>
    <cellStyle name="_4.13E Montana Energy Tax_Power Costs - Comparison bx Rbtl-Staff-Jt-PC_Final Order Electric EXHIBIT A-1 2 3" xfId="1141"/>
    <cellStyle name="_4.13E Montana Energy Tax_Power Costs - Comparison bx Rbtl-Staff-Jt-PC_Final Order Electric EXHIBIT A-1 3" xfId="1142"/>
    <cellStyle name="_4.13E Montana Energy Tax_Power Costs - Comparison bx Rbtl-Staff-Jt-PC_Final Order Electric EXHIBIT A-1 3 2" xfId="1143"/>
    <cellStyle name="_4.13E Montana Energy Tax_Power Costs - Comparison bx Rbtl-Staff-Jt-PC_Final Order Electric EXHIBIT A-1 4" xfId="1144"/>
    <cellStyle name="_4.13E Montana Energy Tax_Production Adj 4.37" xfId="1145"/>
    <cellStyle name="_4.13E Montana Energy Tax_Production Adj 4.37 2" xfId="1146"/>
    <cellStyle name="_4.13E Montana Energy Tax_Production Adj 4.37 2 2" xfId="1147"/>
    <cellStyle name="_4.13E Montana Energy Tax_Production Adj 4.37 2 2 2" xfId="1148"/>
    <cellStyle name="_4.13E Montana Energy Tax_Production Adj 4.37 2 3" xfId="1149"/>
    <cellStyle name="_4.13E Montana Energy Tax_Production Adj 4.37 3" xfId="1150"/>
    <cellStyle name="_4.13E Montana Energy Tax_Production Adj 4.37 3 2" xfId="1151"/>
    <cellStyle name="_4.13E Montana Energy Tax_Production Adj 4.37 4" xfId="1152"/>
    <cellStyle name="_4.13E Montana Energy Tax_Purchased Power Adj 4.03" xfId="1153"/>
    <cellStyle name="_4.13E Montana Energy Tax_Purchased Power Adj 4.03 2" xfId="1154"/>
    <cellStyle name="_4.13E Montana Energy Tax_Purchased Power Adj 4.03 2 2" xfId="1155"/>
    <cellStyle name="_4.13E Montana Energy Tax_Purchased Power Adj 4.03 2 2 2" xfId="1156"/>
    <cellStyle name="_4.13E Montana Energy Tax_Purchased Power Adj 4.03 2 3" xfId="1157"/>
    <cellStyle name="_4.13E Montana Energy Tax_Purchased Power Adj 4.03 3" xfId="1158"/>
    <cellStyle name="_4.13E Montana Energy Tax_Purchased Power Adj 4.03 3 2" xfId="1159"/>
    <cellStyle name="_4.13E Montana Energy Tax_Purchased Power Adj 4.03 4" xfId="1160"/>
    <cellStyle name="_4.13E Montana Energy Tax_Rebuttal Power Costs" xfId="1161"/>
    <cellStyle name="_4.13E Montana Energy Tax_Rebuttal Power Costs 2" xfId="1162"/>
    <cellStyle name="_4.13E Montana Energy Tax_Rebuttal Power Costs 2 2" xfId="1163"/>
    <cellStyle name="_4.13E Montana Energy Tax_Rebuttal Power Costs 2 2 2" xfId="1164"/>
    <cellStyle name="_4.13E Montana Energy Tax_Rebuttal Power Costs 2 3" xfId="1165"/>
    <cellStyle name="_4.13E Montana Energy Tax_Rebuttal Power Costs 3" xfId="1166"/>
    <cellStyle name="_4.13E Montana Energy Tax_Rebuttal Power Costs 3 2" xfId="1167"/>
    <cellStyle name="_4.13E Montana Energy Tax_Rebuttal Power Costs 4" xfId="1168"/>
    <cellStyle name="_4.13E Montana Energy Tax_Rebuttal Power Costs_Adj Bench DR 3 for Initial Briefs (Electric)" xfId="1169"/>
    <cellStyle name="_4.13E Montana Energy Tax_Rebuttal Power Costs_Adj Bench DR 3 for Initial Briefs (Electric) 2" xfId="1170"/>
    <cellStyle name="_4.13E Montana Energy Tax_Rebuttal Power Costs_Adj Bench DR 3 for Initial Briefs (Electric) 2 2" xfId="1171"/>
    <cellStyle name="_4.13E Montana Energy Tax_Rebuttal Power Costs_Adj Bench DR 3 for Initial Briefs (Electric) 2 2 2" xfId="1172"/>
    <cellStyle name="_4.13E Montana Energy Tax_Rebuttal Power Costs_Adj Bench DR 3 for Initial Briefs (Electric) 2 3" xfId="1173"/>
    <cellStyle name="_4.13E Montana Energy Tax_Rebuttal Power Costs_Adj Bench DR 3 for Initial Briefs (Electric) 3" xfId="1174"/>
    <cellStyle name="_4.13E Montana Energy Tax_Rebuttal Power Costs_Adj Bench DR 3 for Initial Briefs (Electric) 3 2" xfId="1175"/>
    <cellStyle name="_4.13E Montana Energy Tax_Rebuttal Power Costs_Adj Bench DR 3 for Initial Briefs (Electric) 4" xfId="1176"/>
    <cellStyle name="_4.13E Montana Energy Tax_Rebuttal Power Costs_Adj Bench DR 3 for Initial Briefs (Electric)_DEM-WP(C) ENERG10C--ctn Mid-C_042010 2010GRC" xfId="1177"/>
    <cellStyle name="_4.13E Montana Energy Tax_Rebuttal Power Costs_DEM-WP(C) ENERG10C--ctn Mid-C_042010 2010GRC" xfId="1178"/>
    <cellStyle name="_4.13E Montana Energy Tax_Rebuttal Power Costs_Electric Rev Req Model (2009 GRC) Rebuttal" xfId="1179"/>
    <cellStyle name="_4.13E Montana Energy Tax_Rebuttal Power Costs_Electric Rev Req Model (2009 GRC) Rebuttal 2" xfId="1180"/>
    <cellStyle name="_4.13E Montana Energy Tax_Rebuttal Power Costs_Electric Rev Req Model (2009 GRC) Rebuttal 2 2" xfId="1181"/>
    <cellStyle name="_4.13E Montana Energy Tax_Rebuttal Power Costs_Electric Rev Req Model (2009 GRC) Rebuttal 2 2 2" xfId="1182"/>
    <cellStyle name="_4.13E Montana Energy Tax_Rebuttal Power Costs_Electric Rev Req Model (2009 GRC) Rebuttal 2 3" xfId="1183"/>
    <cellStyle name="_4.13E Montana Energy Tax_Rebuttal Power Costs_Electric Rev Req Model (2009 GRC) Rebuttal 3" xfId="1184"/>
    <cellStyle name="_4.13E Montana Energy Tax_Rebuttal Power Costs_Electric Rev Req Model (2009 GRC) Rebuttal 3 2" xfId="1185"/>
    <cellStyle name="_4.13E Montana Energy Tax_Rebuttal Power Costs_Electric Rev Req Model (2009 GRC) Rebuttal 4" xfId="1186"/>
    <cellStyle name="_4.13E Montana Energy Tax_Rebuttal Power Costs_Electric Rev Req Model (2009 GRC) Rebuttal REmoval of New  WH Solar AdjustMI" xfId="1187"/>
    <cellStyle name="_4.13E Montana Energy Tax_Rebuttal Power Costs_Electric Rev Req Model (2009 GRC) Rebuttal REmoval of New  WH Solar AdjustMI 2" xfId="1188"/>
    <cellStyle name="_4.13E Montana Energy Tax_Rebuttal Power Costs_Electric Rev Req Model (2009 GRC) Rebuttal REmoval of New  WH Solar AdjustMI 2 2" xfId="1189"/>
    <cellStyle name="_4.13E Montana Energy Tax_Rebuttal Power Costs_Electric Rev Req Model (2009 GRC) Rebuttal REmoval of New  WH Solar AdjustMI 2 2 2" xfId="1190"/>
    <cellStyle name="_4.13E Montana Energy Tax_Rebuttal Power Costs_Electric Rev Req Model (2009 GRC) Rebuttal REmoval of New  WH Solar AdjustMI 2 3" xfId="1191"/>
    <cellStyle name="_4.13E Montana Energy Tax_Rebuttal Power Costs_Electric Rev Req Model (2009 GRC) Rebuttal REmoval of New  WH Solar AdjustMI 3" xfId="1192"/>
    <cellStyle name="_4.13E Montana Energy Tax_Rebuttal Power Costs_Electric Rev Req Model (2009 GRC) Rebuttal REmoval of New  WH Solar AdjustMI 3 2" xfId="1193"/>
    <cellStyle name="_4.13E Montana Energy Tax_Rebuttal Power Costs_Electric Rev Req Model (2009 GRC) Rebuttal REmoval of New  WH Solar AdjustMI 4" xfId="1194"/>
    <cellStyle name="_4.13E Montana Energy Tax_Rebuttal Power Costs_Electric Rev Req Model (2009 GRC) Rebuttal REmoval of New  WH Solar AdjustMI_DEM-WP(C) ENERG10C--ctn Mid-C_042010 2010GRC" xfId="1195"/>
    <cellStyle name="_4.13E Montana Energy Tax_Rebuttal Power Costs_Electric Rev Req Model (2009 GRC) Revised 01-18-2010" xfId="1196"/>
    <cellStyle name="_4.13E Montana Energy Tax_Rebuttal Power Costs_Electric Rev Req Model (2009 GRC) Revised 01-18-2010 2" xfId="1197"/>
    <cellStyle name="_4.13E Montana Energy Tax_Rebuttal Power Costs_Electric Rev Req Model (2009 GRC) Revised 01-18-2010 2 2" xfId="1198"/>
    <cellStyle name="_4.13E Montana Energy Tax_Rebuttal Power Costs_Electric Rev Req Model (2009 GRC) Revised 01-18-2010 2 2 2" xfId="1199"/>
    <cellStyle name="_4.13E Montana Energy Tax_Rebuttal Power Costs_Electric Rev Req Model (2009 GRC) Revised 01-18-2010 2 3" xfId="1200"/>
    <cellStyle name="_4.13E Montana Energy Tax_Rebuttal Power Costs_Electric Rev Req Model (2009 GRC) Revised 01-18-2010 3" xfId="1201"/>
    <cellStyle name="_4.13E Montana Energy Tax_Rebuttal Power Costs_Electric Rev Req Model (2009 GRC) Revised 01-18-2010 3 2" xfId="1202"/>
    <cellStyle name="_4.13E Montana Energy Tax_Rebuttal Power Costs_Electric Rev Req Model (2009 GRC) Revised 01-18-2010 4" xfId="1203"/>
    <cellStyle name="_4.13E Montana Energy Tax_Rebuttal Power Costs_Electric Rev Req Model (2009 GRC) Revised 01-18-2010_DEM-WP(C) ENERG10C--ctn Mid-C_042010 2010GRC" xfId="1204"/>
    <cellStyle name="_4.13E Montana Energy Tax_Rebuttal Power Costs_Final Order Electric EXHIBIT A-1" xfId="1205"/>
    <cellStyle name="_4.13E Montana Energy Tax_Rebuttal Power Costs_Final Order Electric EXHIBIT A-1 2" xfId="1206"/>
    <cellStyle name="_4.13E Montana Energy Tax_Rebuttal Power Costs_Final Order Electric EXHIBIT A-1 2 2" xfId="1207"/>
    <cellStyle name="_4.13E Montana Energy Tax_Rebuttal Power Costs_Final Order Electric EXHIBIT A-1 2 2 2" xfId="1208"/>
    <cellStyle name="_4.13E Montana Energy Tax_Rebuttal Power Costs_Final Order Electric EXHIBIT A-1 2 3" xfId="1209"/>
    <cellStyle name="_4.13E Montana Energy Tax_Rebuttal Power Costs_Final Order Electric EXHIBIT A-1 3" xfId="1210"/>
    <cellStyle name="_4.13E Montana Energy Tax_Rebuttal Power Costs_Final Order Electric EXHIBIT A-1 3 2" xfId="1211"/>
    <cellStyle name="_4.13E Montana Energy Tax_Rebuttal Power Costs_Final Order Electric EXHIBIT A-1 4" xfId="1212"/>
    <cellStyle name="_4.13E Montana Energy Tax_RECS vs PTC's w Interest 6-28-10" xfId="1213"/>
    <cellStyle name="_4.13E Montana Energy Tax_ROR &amp; CONV FACTOR" xfId="1214"/>
    <cellStyle name="_4.13E Montana Energy Tax_ROR &amp; CONV FACTOR 2" xfId="1215"/>
    <cellStyle name="_4.13E Montana Energy Tax_ROR &amp; CONV FACTOR 2 2" xfId="1216"/>
    <cellStyle name="_4.13E Montana Energy Tax_ROR &amp; CONV FACTOR 2 2 2" xfId="1217"/>
    <cellStyle name="_4.13E Montana Energy Tax_ROR &amp; CONV FACTOR 2 3" xfId="1218"/>
    <cellStyle name="_4.13E Montana Energy Tax_ROR &amp; CONV FACTOR 3" xfId="1219"/>
    <cellStyle name="_4.13E Montana Energy Tax_ROR &amp; CONV FACTOR 3 2" xfId="1220"/>
    <cellStyle name="_4.13E Montana Energy Tax_ROR &amp; CONV FACTOR 4" xfId="1221"/>
    <cellStyle name="_4.13E Montana Energy Tax_ROR 5.02" xfId="1222"/>
    <cellStyle name="_4.13E Montana Energy Tax_ROR 5.02 2" xfId="1223"/>
    <cellStyle name="_4.13E Montana Energy Tax_ROR 5.02 2 2" xfId="1224"/>
    <cellStyle name="_4.13E Montana Energy Tax_ROR 5.02 2 2 2" xfId="1225"/>
    <cellStyle name="_4.13E Montana Energy Tax_ROR 5.02 2 3" xfId="1226"/>
    <cellStyle name="_4.13E Montana Energy Tax_ROR 5.02 3" xfId="1227"/>
    <cellStyle name="_4.13E Montana Energy Tax_ROR 5.02 3 2" xfId="1228"/>
    <cellStyle name="_4.13E Montana Energy Tax_ROR 5.02 4" xfId="1229"/>
    <cellStyle name="_4.13E Montana Energy Tax_Wind Integration 10GRC" xfId="1230"/>
    <cellStyle name="_4.13E Montana Energy Tax_Wind Integration 10GRC 2" xfId="1231"/>
    <cellStyle name="_4.13E Montana Energy Tax_Wind Integration 10GRC 2 2" xfId="1232"/>
    <cellStyle name="_4.13E Montana Energy Tax_Wind Integration 10GRC 3" xfId="1233"/>
    <cellStyle name="_4.13E Montana Energy Tax_Wind Integration 10GRC_DEM-WP(C) ENERG10C--ctn Mid-C_042010 2010GRC" xfId="1234"/>
    <cellStyle name="_4.17E Montana Energy Tax Working File" xfId="1235"/>
    <cellStyle name="_5 year summary (9-25-09)" xfId="1236"/>
    <cellStyle name="_5 year summary (9-25-09) 2" xfId="1237"/>
    <cellStyle name="_5.03G-Conversion Factor Working FileMI" xfId="1238"/>
    <cellStyle name="_x0013__Adj Bench DR 3 for Initial Briefs (Electric)" xfId="1239"/>
    <cellStyle name="_x0013__Adj Bench DR 3 for Initial Briefs (Electric) 2" xfId="1240"/>
    <cellStyle name="_x0013__Adj Bench DR 3 for Initial Briefs (Electric) 2 2" xfId="1241"/>
    <cellStyle name="_x0013__Adj Bench DR 3 for Initial Briefs (Electric) 2 2 2" xfId="1242"/>
    <cellStyle name="_x0013__Adj Bench DR 3 for Initial Briefs (Electric) 2 3" xfId="1243"/>
    <cellStyle name="_x0013__Adj Bench DR 3 for Initial Briefs (Electric) 3" xfId="1244"/>
    <cellStyle name="_x0013__Adj Bench DR 3 for Initial Briefs (Electric) 3 2" xfId="1245"/>
    <cellStyle name="_x0013__Adj Bench DR 3 for Initial Briefs (Electric) 4" xfId="1246"/>
    <cellStyle name="_x0013__Adj Bench DR 3 for Initial Briefs (Electric)_DEM-WP(C) ENERG10C--ctn Mid-C_042010 2010GRC" xfId="1247"/>
    <cellStyle name="_AURORA WIP" xfId="1248"/>
    <cellStyle name="_AURORA WIP 2" xfId="1249"/>
    <cellStyle name="_AURORA WIP 2 2" xfId="1250"/>
    <cellStyle name="_AURORA WIP 2 2 2" xfId="1251"/>
    <cellStyle name="_AURORA WIP 2 2 2 2" xfId="1252"/>
    <cellStyle name="_AURORA WIP 2 3" xfId="1253"/>
    <cellStyle name="_AURORA WIP 3" xfId="1254"/>
    <cellStyle name="_AURORA WIP 3 2" xfId="1255"/>
    <cellStyle name="_AURORA WIP 3 2 2" xfId="1256"/>
    <cellStyle name="_AURORA WIP 3 3" xfId="1257"/>
    <cellStyle name="_AURORA WIP 4" xfId="1258"/>
    <cellStyle name="_AURORA WIP 4 2" xfId="1259"/>
    <cellStyle name="_AURORA WIP 5" xfId="1260"/>
    <cellStyle name="_AURORA WIP 5 2" xfId="1261"/>
    <cellStyle name="_AURORA WIP 6" xfId="1262"/>
    <cellStyle name="_AURORA WIP 6 2" xfId="1263"/>
    <cellStyle name="_AURORA WIP 7" xfId="1264"/>
    <cellStyle name="_AURORA WIP 7 2" xfId="1265"/>
    <cellStyle name="_AURORA WIP 8" xfId="1266"/>
    <cellStyle name="_AURORA WIP 8 2" xfId="1267"/>
    <cellStyle name="_AURORA WIP_4 31E Reg Asset  Liab and EXH D" xfId="1268"/>
    <cellStyle name="_AURORA WIP_4 31E Reg Asset  Liab and EXH D _ Aug 10 Filing (2)" xfId="1269"/>
    <cellStyle name="_AURORA WIP_4 31E Reg Asset  Liab and EXH D _ Aug 10 Filing (2) 2" xfId="1270"/>
    <cellStyle name="_AURORA WIP_4 31E Reg Asset  Liab and EXH D 10" xfId="1271"/>
    <cellStyle name="_AURORA WIP_4 31E Reg Asset  Liab and EXH D 11" xfId="1272"/>
    <cellStyle name="_AURORA WIP_4 31E Reg Asset  Liab and EXH D 12" xfId="1273"/>
    <cellStyle name="_AURORA WIP_4 31E Reg Asset  Liab and EXH D 13" xfId="1274"/>
    <cellStyle name="_AURORA WIP_4 31E Reg Asset  Liab and EXH D 14" xfId="1275"/>
    <cellStyle name="_AURORA WIP_4 31E Reg Asset  Liab and EXH D 15" xfId="1276"/>
    <cellStyle name="_AURORA WIP_4 31E Reg Asset  Liab and EXH D 16" xfId="1277"/>
    <cellStyle name="_AURORA WIP_4 31E Reg Asset  Liab and EXH D 17" xfId="1278"/>
    <cellStyle name="_AURORA WIP_4 31E Reg Asset  Liab and EXH D 18" xfId="1279"/>
    <cellStyle name="_AURORA WIP_4 31E Reg Asset  Liab and EXH D 19" xfId="1280"/>
    <cellStyle name="_AURORA WIP_4 31E Reg Asset  Liab and EXH D 2" xfId="1281"/>
    <cellStyle name="_AURORA WIP_4 31E Reg Asset  Liab and EXH D 20" xfId="1282"/>
    <cellStyle name="_AURORA WIP_4 31E Reg Asset  Liab and EXH D 21" xfId="1283"/>
    <cellStyle name="_AURORA WIP_4 31E Reg Asset  Liab and EXH D 22" xfId="1284"/>
    <cellStyle name="_AURORA WIP_4 31E Reg Asset  Liab and EXH D 23" xfId="1285"/>
    <cellStyle name="_AURORA WIP_4 31E Reg Asset  Liab and EXH D 24" xfId="1286"/>
    <cellStyle name="_AURORA WIP_4 31E Reg Asset  Liab and EXH D 25" xfId="1287"/>
    <cellStyle name="_AURORA WIP_4 31E Reg Asset  Liab and EXH D 26" xfId="1288"/>
    <cellStyle name="_AURORA WIP_4 31E Reg Asset  Liab and EXH D 27" xfId="1289"/>
    <cellStyle name="_AURORA WIP_4 31E Reg Asset  Liab and EXH D 28" xfId="1290"/>
    <cellStyle name="_AURORA WIP_4 31E Reg Asset  Liab and EXH D 29" xfId="1291"/>
    <cellStyle name="_AURORA WIP_4 31E Reg Asset  Liab and EXH D 3" xfId="1292"/>
    <cellStyle name="_AURORA WIP_4 31E Reg Asset  Liab and EXH D 30" xfId="1293"/>
    <cellStyle name="_AURORA WIP_4 31E Reg Asset  Liab and EXH D 31" xfId="1294"/>
    <cellStyle name="_AURORA WIP_4 31E Reg Asset  Liab and EXH D 32" xfId="1295"/>
    <cellStyle name="_AURORA WIP_4 31E Reg Asset  Liab and EXH D 33" xfId="1296"/>
    <cellStyle name="_AURORA WIP_4 31E Reg Asset  Liab and EXH D 34" xfId="1297"/>
    <cellStyle name="_AURORA WIP_4 31E Reg Asset  Liab and EXH D 35" xfId="1298"/>
    <cellStyle name="_AURORA WIP_4 31E Reg Asset  Liab and EXH D 36" xfId="1299"/>
    <cellStyle name="_AURORA WIP_4 31E Reg Asset  Liab and EXH D 4" xfId="1300"/>
    <cellStyle name="_AURORA WIP_4 31E Reg Asset  Liab and EXH D 5" xfId="1301"/>
    <cellStyle name="_AURORA WIP_4 31E Reg Asset  Liab and EXH D 6" xfId="1302"/>
    <cellStyle name="_AURORA WIP_4 31E Reg Asset  Liab and EXH D 7" xfId="1303"/>
    <cellStyle name="_AURORA WIP_4 31E Reg Asset  Liab and EXH D 8" xfId="1304"/>
    <cellStyle name="_AURORA WIP_4 31E Reg Asset  Liab and EXH D 9" xfId="1305"/>
    <cellStyle name="_AURORA WIP_Chelan PUD Power Costs (8-10)" xfId="1306"/>
    <cellStyle name="_AURORA WIP_Chelan PUD Power Costs (8-10) 2" xfId="1307"/>
    <cellStyle name="_AURORA WIP_compare wind integration" xfId="1308"/>
    <cellStyle name="_AURORA WIP_DEM-WP(C) Chelan Power Costs" xfId="1309"/>
    <cellStyle name="_AURORA WIP_DEM-WP(C) Chelan Power Costs 2" xfId="1310"/>
    <cellStyle name="_AURORA WIP_DEM-WP(C) Costs Not In AURORA 2010GRC As Filed" xfId="1311"/>
    <cellStyle name="_AURORA WIP_DEM-WP(C) Costs Not In AURORA 2010GRC As Filed 2" xfId="1312"/>
    <cellStyle name="_AURORA WIP_DEM-WP(C) Costs Not In AURORA 2010GRC As Filed 2 2" xfId="1313"/>
    <cellStyle name="_AURORA WIP_DEM-WP(C) Costs Not In AURORA 2010GRC As Filed 3" xfId="1314"/>
    <cellStyle name="_AURORA WIP_DEM-WP(C) Costs Not In AURORA 2010GRC As Filed 3 2" xfId="1315"/>
    <cellStyle name="_AURORA WIP_DEM-WP(C) Costs Not In AURORA 2010GRC As Filed 4" xfId="1316"/>
    <cellStyle name="_AURORA WIP_DEM-WP(C) Costs Not In AURORA 2010GRC As Filed 4 2" xfId="1317"/>
    <cellStyle name="_AURORA WIP_DEM-WP(C) Costs Not In AURORA 2010GRC As Filed 5" xfId="1318"/>
    <cellStyle name="_AURORA WIP_DEM-WP(C) Costs Not In AURORA 2010GRC As Filed 5 2" xfId="1319"/>
    <cellStyle name="_AURORA WIP_DEM-WP(C) Costs Not In AURORA 2010GRC As Filed 6" xfId="1320"/>
    <cellStyle name="_AURORA WIP_DEM-WP(C) Costs Not In AURORA 2010GRC As Filed 6 2" xfId="1321"/>
    <cellStyle name="_AURORA WIP_DEM-WP(C) Costs Not In AURORA 2010GRC As Filed_DEM-WP(C) ENERG10C--ctn Mid-C_042010 2010GRC" xfId="1322"/>
    <cellStyle name="_AURORA WIP_DEM-WP(C) ENERG10C--ctn Mid-C_042010 2010GRC" xfId="1323"/>
    <cellStyle name="_AURORA WIP_DEM-WP(C) Gas Transport 2010GRC" xfId="1324"/>
    <cellStyle name="_AURORA WIP_DEM-WP(C) Gas Transport 2010GRC 2" xfId="1325"/>
    <cellStyle name="_AURORA WIP_NIM Summary" xfId="1326"/>
    <cellStyle name="_AURORA WIP_NIM Summary 09GRC" xfId="1327"/>
    <cellStyle name="_AURORA WIP_NIM Summary 09GRC 2" xfId="1328"/>
    <cellStyle name="_AURORA WIP_NIM Summary 09GRC 2 2" xfId="1329"/>
    <cellStyle name="_AURORA WIP_NIM Summary 09GRC 3" xfId="1330"/>
    <cellStyle name="_AURORA WIP_NIM Summary 09GRC_DEM-WP(C) ENERG10C--ctn Mid-C_042010 2010GRC" xfId="1331"/>
    <cellStyle name="_AURORA WIP_NIM Summary 10" xfId="1332"/>
    <cellStyle name="_AURORA WIP_NIM Summary 11" xfId="1333"/>
    <cellStyle name="_AURORA WIP_NIM Summary 12" xfId="1334"/>
    <cellStyle name="_AURORA WIP_NIM Summary 13" xfId="1335"/>
    <cellStyle name="_AURORA WIP_NIM Summary 14" xfId="1336"/>
    <cellStyle name="_AURORA WIP_NIM Summary 15" xfId="1337"/>
    <cellStyle name="_AURORA WIP_NIM Summary 16" xfId="1338"/>
    <cellStyle name="_AURORA WIP_NIM Summary 17" xfId="1339"/>
    <cellStyle name="_AURORA WIP_NIM Summary 18" xfId="1340"/>
    <cellStyle name="_AURORA WIP_NIM Summary 19" xfId="1341"/>
    <cellStyle name="_AURORA WIP_NIM Summary 2" xfId="1342"/>
    <cellStyle name="_AURORA WIP_NIM Summary 2 2" xfId="1343"/>
    <cellStyle name="_AURORA WIP_NIM Summary 20" xfId="1344"/>
    <cellStyle name="_AURORA WIP_NIM Summary 21" xfId="1345"/>
    <cellStyle name="_AURORA WIP_NIM Summary 22" xfId="1346"/>
    <cellStyle name="_AURORA WIP_NIM Summary 23" xfId="1347"/>
    <cellStyle name="_AURORA WIP_NIM Summary 24" xfId="1348"/>
    <cellStyle name="_AURORA WIP_NIM Summary 25" xfId="1349"/>
    <cellStyle name="_AURORA WIP_NIM Summary 26" xfId="1350"/>
    <cellStyle name="_AURORA WIP_NIM Summary 27" xfId="1351"/>
    <cellStyle name="_AURORA WIP_NIM Summary 28" xfId="1352"/>
    <cellStyle name="_AURORA WIP_NIM Summary 29" xfId="1353"/>
    <cellStyle name="_AURORA WIP_NIM Summary 3" xfId="1354"/>
    <cellStyle name="_AURORA WIP_NIM Summary 3 2" xfId="1355"/>
    <cellStyle name="_AURORA WIP_NIM Summary 30" xfId="1356"/>
    <cellStyle name="_AURORA WIP_NIM Summary 31" xfId="1357"/>
    <cellStyle name="_AURORA WIP_NIM Summary 32" xfId="1358"/>
    <cellStyle name="_AURORA WIP_NIM Summary 33" xfId="1359"/>
    <cellStyle name="_AURORA WIP_NIM Summary 34" xfId="1360"/>
    <cellStyle name="_AURORA WIP_NIM Summary 35" xfId="1361"/>
    <cellStyle name="_AURORA WIP_NIM Summary 36" xfId="1362"/>
    <cellStyle name="_AURORA WIP_NIM Summary 37" xfId="1363"/>
    <cellStyle name="_AURORA WIP_NIM Summary 38" xfId="1364"/>
    <cellStyle name="_AURORA WIP_NIM Summary 39" xfId="1365"/>
    <cellStyle name="_AURORA WIP_NIM Summary 4" xfId="1366"/>
    <cellStyle name="_AURORA WIP_NIM Summary 4 2" xfId="1367"/>
    <cellStyle name="_AURORA WIP_NIM Summary 40" xfId="1368"/>
    <cellStyle name="_AURORA WIP_NIM Summary 41" xfId="1369"/>
    <cellStyle name="_AURORA WIP_NIM Summary 42" xfId="1370"/>
    <cellStyle name="_AURORA WIP_NIM Summary 43" xfId="1371"/>
    <cellStyle name="_AURORA WIP_NIM Summary 44" xfId="1372"/>
    <cellStyle name="_AURORA WIP_NIM Summary 45" xfId="1373"/>
    <cellStyle name="_AURORA WIP_NIM Summary 46" xfId="1374"/>
    <cellStyle name="_AURORA WIP_NIM Summary 47" xfId="1375"/>
    <cellStyle name="_AURORA WIP_NIM Summary 48" xfId="1376"/>
    <cellStyle name="_AURORA WIP_NIM Summary 49" xfId="1377"/>
    <cellStyle name="_AURORA WIP_NIM Summary 5" xfId="1378"/>
    <cellStyle name="_AURORA WIP_NIM Summary 5 2" xfId="1379"/>
    <cellStyle name="_AURORA WIP_NIM Summary 50" xfId="1380"/>
    <cellStyle name="_AURORA WIP_NIM Summary 51" xfId="1381"/>
    <cellStyle name="_AURORA WIP_NIM Summary 6" xfId="1382"/>
    <cellStyle name="_AURORA WIP_NIM Summary 6 2" xfId="1383"/>
    <cellStyle name="_AURORA WIP_NIM Summary 7" xfId="1384"/>
    <cellStyle name="_AURORA WIP_NIM Summary 7 2" xfId="1385"/>
    <cellStyle name="_AURORA WIP_NIM Summary 8" xfId="1386"/>
    <cellStyle name="_AURORA WIP_NIM Summary 8 2" xfId="1387"/>
    <cellStyle name="_AURORA WIP_NIM Summary 9" xfId="1388"/>
    <cellStyle name="_AURORA WIP_NIM Summary 9 2" xfId="1389"/>
    <cellStyle name="_AURORA WIP_NIM Summary_DEM-WP(C) ENERG10C--ctn Mid-C_042010 2010GRC" xfId="1390"/>
    <cellStyle name="_AURORA WIP_NIM+O&amp;M" xfId="1391"/>
    <cellStyle name="_AURORA WIP_NIM+O&amp;M 2" xfId="1392"/>
    <cellStyle name="_AURORA WIP_NIM+O&amp;M 2 2" xfId="1393"/>
    <cellStyle name="_AURORA WIP_NIM+O&amp;M 3" xfId="1394"/>
    <cellStyle name="_AURORA WIP_NIM+O&amp;M Monthly" xfId="1395"/>
    <cellStyle name="_AURORA WIP_NIM+O&amp;M Monthly 2" xfId="1396"/>
    <cellStyle name="_AURORA WIP_NIM+O&amp;M Monthly 2 2" xfId="1397"/>
    <cellStyle name="_AURORA WIP_NIM+O&amp;M Monthly 3" xfId="1398"/>
    <cellStyle name="_AURORA WIP_PCA 9 -  Exhibit D April 2010 (3)" xfId="1399"/>
    <cellStyle name="_AURORA WIP_PCA 9 -  Exhibit D April 2010 (3) 2" xfId="1400"/>
    <cellStyle name="_AURORA WIP_PCA 9 -  Exhibit D April 2010 (3) 2 2" xfId="1401"/>
    <cellStyle name="_AURORA WIP_PCA 9 -  Exhibit D April 2010 (3) 3" xfId="1402"/>
    <cellStyle name="_AURORA WIP_PCA 9 -  Exhibit D April 2010 (3)_DEM-WP(C) ENERG10C--ctn Mid-C_042010 2010GRC" xfId="1403"/>
    <cellStyle name="_AURORA WIP_Reconciliation" xfId="1404"/>
    <cellStyle name="_AURORA WIP_Reconciliation 2" xfId="1405"/>
    <cellStyle name="_AURORA WIP_Reconciliation 2 2" xfId="1406"/>
    <cellStyle name="_AURORA WIP_Reconciliation 3" xfId="1407"/>
    <cellStyle name="_AURORA WIP_Reconciliation 3 2" xfId="1408"/>
    <cellStyle name="_AURORA WIP_Reconciliation 4" xfId="1409"/>
    <cellStyle name="_AURORA WIP_Reconciliation 4 2" xfId="1410"/>
    <cellStyle name="_AURORA WIP_Reconciliation 5" xfId="1411"/>
    <cellStyle name="_AURORA WIP_Reconciliation 5 2" xfId="1412"/>
    <cellStyle name="_AURORA WIP_Reconciliation 6" xfId="1413"/>
    <cellStyle name="_AURORA WIP_Reconciliation 6 2" xfId="1414"/>
    <cellStyle name="_AURORA WIP_Reconciliation_DEM-WP(C) ENERG10C--ctn Mid-C_042010 2010GRC" xfId="1415"/>
    <cellStyle name="_AURORA WIP_Wind Integration 10GRC" xfId="1416"/>
    <cellStyle name="_AURORA WIP_Wind Integration 10GRC 2" xfId="1417"/>
    <cellStyle name="_AURORA WIP_Wind Integration 10GRC 2 2" xfId="1418"/>
    <cellStyle name="_AURORA WIP_Wind Integration 10GRC 3" xfId="1419"/>
    <cellStyle name="_AURORA WIP_Wind Integration 10GRC_DEM-WP(C) ENERG10C--ctn Mid-C_042010 2010GRC" xfId="1420"/>
    <cellStyle name="_Book1" xfId="1421"/>
    <cellStyle name="_x0013__Book1" xfId="1422"/>
    <cellStyle name="_Book1 (2)" xfId="1423"/>
    <cellStyle name="_Book1 (2) 2" xfId="1424"/>
    <cellStyle name="_Book1 (2) 2 2" xfId="1425"/>
    <cellStyle name="_Book1 (2) 2 2 2" xfId="1426"/>
    <cellStyle name="_Book1 (2) 2 2 2 2" xfId="1427"/>
    <cellStyle name="_Book1 (2) 2 2 3" xfId="1428"/>
    <cellStyle name="_Book1 (2) 2 3" xfId="1429"/>
    <cellStyle name="_Book1 (2) 2 3 2" xfId="1430"/>
    <cellStyle name="_Book1 (2) 2 4" xfId="1431"/>
    <cellStyle name="_Book1 (2) 3" xfId="1432"/>
    <cellStyle name="_Book1 (2) 3 2" xfId="1433"/>
    <cellStyle name="_Book1 (2) 3 2 2" xfId="1434"/>
    <cellStyle name="_Book1 (2) 3 2 2 2" xfId="1435"/>
    <cellStyle name="_Book1 (2) 3 2 3" xfId="1436"/>
    <cellStyle name="_Book1 (2) 3 3" xfId="1437"/>
    <cellStyle name="_Book1 (2) 3 3 2" xfId="1438"/>
    <cellStyle name="_Book1 (2) 3 3 2 2" xfId="1439"/>
    <cellStyle name="_Book1 (2) 3 3 3" xfId="1440"/>
    <cellStyle name="_Book1 (2) 3 4" xfId="1441"/>
    <cellStyle name="_Book1 (2) 3 4 2" xfId="1442"/>
    <cellStyle name="_Book1 (2) 3 4 2 2" xfId="1443"/>
    <cellStyle name="_Book1 (2) 3 4 3" xfId="1444"/>
    <cellStyle name="_Book1 (2) 3 5" xfId="1445"/>
    <cellStyle name="_Book1 (2) 4" xfId="1446"/>
    <cellStyle name="_Book1 (2) 4 2" xfId="1447"/>
    <cellStyle name="_Book1 (2) 4 2 2" xfId="1448"/>
    <cellStyle name="_Book1 (2) 4 3" xfId="1449"/>
    <cellStyle name="_Book1 (2) 5" xfId="1450"/>
    <cellStyle name="_Book1 (2) 5 2" xfId="1451"/>
    <cellStyle name="_Book1 (2) 5 2 2" xfId="1452"/>
    <cellStyle name="_Book1 (2) 5 3" xfId="1453"/>
    <cellStyle name="_Book1 (2) 6" xfId="1454"/>
    <cellStyle name="_Book1 (2) 6 2" xfId="1455"/>
    <cellStyle name="_Book1 (2) 7" xfId="1456"/>
    <cellStyle name="_Book1 (2) 7 2" xfId="1457"/>
    <cellStyle name="_Book1 (2) 8" xfId="1458"/>
    <cellStyle name="_Book1 (2) 8 2" xfId="1459"/>
    <cellStyle name="_Book1 (2) 9" xfId="1460"/>
    <cellStyle name="_Book1 (2) 9 2" xfId="1461"/>
    <cellStyle name="_Book1 (2)_04 07E Wild Horse Wind Expansion (C) (2)" xfId="1462"/>
    <cellStyle name="_Book1 (2)_04 07E Wild Horse Wind Expansion (C) (2) 2" xfId="1463"/>
    <cellStyle name="_Book1 (2)_04 07E Wild Horse Wind Expansion (C) (2) 2 2" xfId="1464"/>
    <cellStyle name="_Book1 (2)_04 07E Wild Horse Wind Expansion (C) (2) 2 2 2" xfId="1465"/>
    <cellStyle name="_Book1 (2)_04 07E Wild Horse Wind Expansion (C) (2) 2 3" xfId="1466"/>
    <cellStyle name="_Book1 (2)_04 07E Wild Horse Wind Expansion (C) (2) 3" xfId="1467"/>
    <cellStyle name="_Book1 (2)_04 07E Wild Horse Wind Expansion (C) (2) 3 2" xfId="1468"/>
    <cellStyle name="_Book1 (2)_04 07E Wild Horse Wind Expansion (C) (2) 4" xfId="1469"/>
    <cellStyle name="_Book1 (2)_04 07E Wild Horse Wind Expansion (C) (2)_Adj Bench DR 3 for Initial Briefs (Electric)" xfId="1470"/>
    <cellStyle name="_Book1 (2)_04 07E Wild Horse Wind Expansion (C) (2)_Adj Bench DR 3 for Initial Briefs (Electric) 2" xfId="1471"/>
    <cellStyle name="_Book1 (2)_04 07E Wild Horse Wind Expansion (C) (2)_Adj Bench DR 3 for Initial Briefs (Electric) 2 2" xfId="1472"/>
    <cellStyle name="_Book1 (2)_04 07E Wild Horse Wind Expansion (C) (2)_Adj Bench DR 3 for Initial Briefs (Electric) 2 2 2" xfId="1473"/>
    <cellStyle name="_Book1 (2)_04 07E Wild Horse Wind Expansion (C) (2)_Adj Bench DR 3 for Initial Briefs (Electric) 2 3" xfId="1474"/>
    <cellStyle name="_Book1 (2)_04 07E Wild Horse Wind Expansion (C) (2)_Adj Bench DR 3 for Initial Briefs (Electric) 3" xfId="1475"/>
    <cellStyle name="_Book1 (2)_04 07E Wild Horse Wind Expansion (C) (2)_Adj Bench DR 3 for Initial Briefs (Electric) 3 2" xfId="1476"/>
    <cellStyle name="_Book1 (2)_04 07E Wild Horse Wind Expansion (C) (2)_Adj Bench DR 3 for Initial Briefs (Electric) 4" xfId="1477"/>
    <cellStyle name="_Book1 (2)_04 07E Wild Horse Wind Expansion (C) (2)_Adj Bench DR 3 for Initial Briefs (Electric)_DEM-WP(C) ENERG10C--ctn Mid-C_042010 2010GRC" xfId="1478"/>
    <cellStyle name="_Book1 (2)_04 07E Wild Horse Wind Expansion (C) (2)_Book1" xfId="1479"/>
    <cellStyle name="_Book1 (2)_04 07E Wild Horse Wind Expansion (C) (2)_DEM-WP(C) ENERG10C--ctn Mid-C_042010 2010GRC" xfId="1480"/>
    <cellStyle name="_Book1 (2)_04 07E Wild Horse Wind Expansion (C) (2)_Electric Rev Req Model (2009 GRC) " xfId="1481"/>
    <cellStyle name="_Book1 (2)_04 07E Wild Horse Wind Expansion (C) (2)_Electric Rev Req Model (2009 GRC)  2" xfId="1482"/>
    <cellStyle name="_Book1 (2)_04 07E Wild Horse Wind Expansion (C) (2)_Electric Rev Req Model (2009 GRC)  2 2" xfId="1483"/>
    <cellStyle name="_Book1 (2)_04 07E Wild Horse Wind Expansion (C) (2)_Electric Rev Req Model (2009 GRC)  2 2 2" xfId="1484"/>
    <cellStyle name="_Book1 (2)_04 07E Wild Horse Wind Expansion (C) (2)_Electric Rev Req Model (2009 GRC)  2 3" xfId="1485"/>
    <cellStyle name="_Book1 (2)_04 07E Wild Horse Wind Expansion (C) (2)_Electric Rev Req Model (2009 GRC)  3" xfId="1486"/>
    <cellStyle name="_Book1 (2)_04 07E Wild Horse Wind Expansion (C) (2)_Electric Rev Req Model (2009 GRC)  3 2" xfId="1487"/>
    <cellStyle name="_Book1 (2)_04 07E Wild Horse Wind Expansion (C) (2)_Electric Rev Req Model (2009 GRC)  4" xfId="1488"/>
    <cellStyle name="_Book1 (2)_04 07E Wild Horse Wind Expansion (C) (2)_Electric Rev Req Model (2009 GRC) _DEM-WP(C) ENERG10C--ctn Mid-C_042010 2010GRC" xfId="1489"/>
    <cellStyle name="_Book1 (2)_04 07E Wild Horse Wind Expansion (C) (2)_Electric Rev Req Model (2009 GRC) Rebuttal" xfId="1490"/>
    <cellStyle name="_Book1 (2)_04 07E Wild Horse Wind Expansion (C) (2)_Electric Rev Req Model (2009 GRC) Rebuttal 2" xfId="1491"/>
    <cellStyle name="_Book1 (2)_04 07E Wild Horse Wind Expansion (C) (2)_Electric Rev Req Model (2009 GRC) Rebuttal 2 2" xfId="1492"/>
    <cellStyle name="_Book1 (2)_04 07E Wild Horse Wind Expansion (C) (2)_Electric Rev Req Model (2009 GRC) Rebuttal 2 2 2" xfId="1493"/>
    <cellStyle name="_Book1 (2)_04 07E Wild Horse Wind Expansion (C) (2)_Electric Rev Req Model (2009 GRC) Rebuttal 2 3" xfId="1494"/>
    <cellStyle name="_Book1 (2)_04 07E Wild Horse Wind Expansion (C) (2)_Electric Rev Req Model (2009 GRC) Rebuttal 3" xfId="1495"/>
    <cellStyle name="_Book1 (2)_04 07E Wild Horse Wind Expansion (C) (2)_Electric Rev Req Model (2009 GRC) Rebuttal 3 2" xfId="1496"/>
    <cellStyle name="_Book1 (2)_04 07E Wild Horse Wind Expansion (C) (2)_Electric Rev Req Model (2009 GRC) Rebuttal 4" xfId="1497"/>
    <cellStyle name="_Book1 (2)_04 07E Wild Horse Wind Expansion (C) (2)_Electric Rev Req Model (2009 GRC) Rebuttal REmoval of New  WH Solar AdjustMI" xfId="1498"/>
    <cellStyle name="_Book1 (2)_04 07E Wild Horse Wind Expansion (C) (2)_Electric Rev Req Model (2009 GRC) Rebuttal REmoval of New  WH Solar AdjustMI 2" xfId="1499"/>
    <cellStyle name="_Book1 (2)_04 07E Wild Horse Wind Expansion (C) (2)_Electric Rev Req Model (2009 GRC) Rebuttal REmoval of New  WH Solar AdjustMI 2 2" xfId="1500"/>
    <cellStyle name="_Book1 (2)_04 07E Wild Horse Wind Expansion (C) (2)_Electric Rev Req Model (2009 GRC) Rebuttal REmoval of New  WH Solar AdjustMI 2 2 2" xfId="1501"/>
    <cellStyle name="_Book1 (2)_04 07E Wild Horse Wind Expansion (C) (2)_Electric Rev Req Model (2009 GRC) Rebuttal REmoval of New  WH Solar AdjustMI 2 3" xfId="1502"/>
    <cellStyle name="_Book1 (2)_04 07E Wild Horse Wind Expansion (C) (2)_Electric Rev Req Model (2009 GRC) Rebuttal REmoval of New  WH Solar AdjustMI 3" xfId="1503"/>
    <cellStyle name="_Book1 (2)_04 07E Wild Horse Wind Expansion (C) (2)_Electric Rev Req Model (2009 GRC) Rebuttal REmoval of New  WH Solar AdjustMI 3 2" xfId="1504"/>
    <cellStyle name="_Book1 (2)_04 07E Wild Horse Wind Expansion (C) (2)_Electric Rev Req Model (2009 GRC) Rebuttal REmoval of New  WH Solar AdjustMI 4" xfId="1505"/>
    <cellStyle name="_Book1 (2)_04 07E Wild Horse Wind Expansion (C) (2)_Electric Rev Req Model (2009 GRC) Rebuttal REmoval of New  WH Solar AdjustMI_DEM-WP(C) ENERG10C--ctn Mid-C_042010 2010GRC" xfId="1506"/>
    <cellStyle name="_Book1 (2)_04 07E Wild Horse Wind Expansion (C) (2)_Electric Rev Req Model (2009 GRC) Revised 01-18-2010" xfId="1507"/>
    <cellStyle name="_Book1 (2)_04 07E Wild Horse Wind Expansion (C) (2)_Electric Rev Req Model (2009 GRC) Revised 01-18-2010 2" xfId="1508"/>
    <cellStyle name="_Book1 (2)_04 07E Wild Horse Wind Expansion (C) (2)_Electric Rev Req Model (2009 GRC) Revised 01-18-2010 2 2" xfId="1509"/>
    <cellStyle name="_Book1 (2)_04 07E Wild Horse Wind Expansion (C) (2)_Electric Rev Req Model (2009 GRC) Revised 01-18-2010 2 2 2" xfId="1510"/>
    <cellStyle name="_Book1 (2)_04 07E Wild Horse Wind Expansion (C) (2)_Electric Rev Req Model (2009 GRC) Revised 01-18-2010 2 3" xfId="1511"/>
    <cellStyle name="_Book1 (2)_04 07E Wild Horse Wind Expansion (C) (2)_Electric Rev Req Model (2009 GRC) Revised 01-18-2010 3" xfId="1512"/>
    <cellStyle name="_Book1 (2)_04 07E Wild Horse Wind Expansion (C) (2)_Electric Rev Req Model (2009 GRC) Revised 01-18-2010 3 2" xfId="1513"/>
    <cellStyle name="_Book1 (2)_04 07E Wild Horse Wind Expansion (C) (2)_Electric Rev Req Model (2009 GRC) Revised 01-18-2010 4" xfId="1514"/>
    <cellStyle name="_Book1 (2)_04 07E Wild Horse Wind Expansion (C) (2)_Electric Rev Req Model (2009 GRC) Revised 01-18-2010_DEM-WP(C) ENERG10C--ctn Mid-C_042010 2010GRC" xfId="1515"/>
    <cellStyle name="_Book1 (2)_04 07E Wild Horse Wind Expansion (C) (2)_Electric Rev Req Model (2010 GRC)" xfId="1516"/>
    <cellStyle name="_Book1 (2)_04 07E Wild Horse Wind Expansion (C) (2)_Electric Rev Req Model (2010 GRC) SF" xfId="1517"/>
    <cellStyle name="_Book1 (2)_04 07E Wild Horse Wind Expansion (C) (2)_Final Order Electric EXHIBIT A-1" xfId="1518"/>
    <cellStyle name="_Book1 (2)_04 07E Wild Horse Wind Expansion (C) (2)_Final Order Electric EXHIBIT A-1 2" xfId="1519"/>
    <cellStyle name="_Book1 (2)_04 07E Wild Horse Wind Expansion (C) (2)_Final Order Electric EXHIBIT A-1 2 2" xfId="1520"/>
    <cellStyle name="_Book1 (2)_04 07E Wild Horse Wind Expansion (C) (2)_Final Order Electric EXHIBIT A-1 2 2 2" xfId="1521"/>
    <cellStyle name="_Book1 (2)_04 07E Wild Horse Wind Expansion (C) (2)_Final Order Electric EXHIBIT A-1 2 3" xfId="1522"/>
    <cellStyle name="_Book1 (2)_04 07E Wild Horse Wind Expansion (C) (2)_Final Order Electric EXHIBIT A-1 3" xfId="1523"/>
    <cellStyle name="_Book1 (2)_04 07E Wild Horse Wind Expansion (C) (2)_Final Order Electric EXHIBIT A-1 3 2" xfId="1524"/>
    <cellStyle name="_Book1 (2)_04 07E Wild Horse Wind Expansion (C) (2)_Final Order Electric EXHIBIT A-1 4" xfId="1525"/>
    <cellStyle name="_Book1 (2)_04 07E Wild Horse Wind Expansion (C) (2)_TENASKA REGULATORY ASSET" xfId="1526"/>
    <cellStyle name="_Book1 (2)_04 07E Wild Horse Wind Expansion (C) (2)_TENASKA REGULATORY ASSET 2" xfId="1527"/>
    <cellStyle name="_Book1 (2)_04 07E Wild Horse Wind Expansion (C) (2)_TENASKA REGULATORY ASSET 2 2" xfId="1528"/>
    <cellStyle name="_Book1 (2)_04 07E Wild Horse Wind Expansion (C) (2)_TENASKA REGULATORY ASSET 2 2 2" xfId="1529"/>
    <cellStyle name="_Book1 (2)_04 07E Wild Horse Wind Expansion (C) (2)_TENASKA REGULATORY ASSET 2 3" xfId="1530"/>
    <cellStyle name="_Book1 (2)_04 07E Wild Horse Wind Expansion (C) (2)_TENASKA REGULATORY ASSET 3" xfId="1531"/>
    <cellStyle name="_Book1 (2)_04 07E Wild Horse Wind Expansion (C) (2)_TENASKA REGULATORY ASSET 3 2" xfId="1532"/>
    <cellStyle name="_Book1 (2)_04 07E Wild Horse Wind Expansion (C) (2)_TENASKA REGULATORY ASSET 4" xfId="1533"/>
    <cellStyle name="_Book1 (2)_16.37E Wild Horse Expansion DeferralRevwrkingfile SF" xfId="1534"/>
    <cellStyle name="_Book1 (2)_16.37E Wild Horse Expansion DeferralRevwrkingfile SF 2" xfId="1535"/>
    <cellStyle name="_Book1 (2)_16.37E Wild Horse Expansion DeferralRevwrkingfile SF 2 2" xfId="1536"/>
    <cellStyle name="_Book1 (2)_16.37E Wild Horse Expansion DeferralRevwrkingfile SF 2 2 2" xfId="1537"/>
    <cellStyle name="_Book1 (2)_16.37E Wild Horse Expansion DeferralRevwrkingfile SF 2 3" xfId="1538"/>
    <cellStyle name="_Book1 (2)_16.37E Wild Horse Expansion DeferralRevwrkingfile SF 3" xfId="1539"/>
    <cellStyle name="_Book1 (2)_16.37E Wild Horse Expansion DeferralRevwrkingfile SF 3 2" xfId="1540"/>
    <cellStyle name="_Book1 (2)_16.37E Wild Horse Expansion DeferralRevwrkingfile SF 4" xfId="1541"/>
    <cellStyle name="_Book1 (2)_16.37E Wild Horse Expansion DeferralRevwrkingfile SF_DEM-WP(C) ENERG10C--ctn Mid-C_042010 2010GRC" xfId="1542"/>
    <cellStyle name="_Book1 (2)_2009 Compliance Filing PCA Exhibits for GRC" xfId="1543"/>
    <cellStyle name="_Book1 (2)_2009 Compliance Filing PCA Exhibits for GRC 2" xfId="1544"/>
    <cellStyle name="_Book1 (2)_2009 GRC Compl Filing - Exhibit D" xfId="1545"/>
    <cellStyle name="_Book1 (2)_2009 GRC Compl Filing - Exhibit D 2" xfId="1546"/>
    <cellStyle name="_Book1 (2)_2009 GRC Compl Filing - Exhibit D 2 2" xfId="1547"/>
    <cellStyle name="_Book1 (2)_2009 GRC Compl Filing - Exhibit D 3" xfId="1548"/>
    <cellStyle name="_Book1 (2)_2009 GRC Compl Filing - Exhibit D_DEM-WP(C) ENERG10C--ctn Mid-C_042010 2010GRC" xfId="1549"/>
    <cellStyle name="_Book1 (2)_2010 PTC's July1_Dec31 2010 " xfId="1550"/>
    <cellStyle name="_Book1 (2)_2010 PTC's Sept10_Aug11 (Version 4)" xfId="1551"/>
    <cellStyle name="_Book1 (2)_3.01 Income Statement" xfId="1552"/>
    <cellStyle name="_Book1 (2)_4 31 Regulatory Assets and Liabilities  7 06- Exhibit D" xfId="1553"/>
    <cellStyle name="_Book1 (2)_4 31 Regulatory Assets and Liabilities  7 06- Exhibit D 2" xfId="1554"/>
    <cellStyle name="_Book1 (2)_4 31 Regulatory Assets and Liabilities  7 06- Exhibit D 2 2" xfId="1555"/>
    <cellStyle name="_Book1 (2)_4 31 Regulatory Assets and Liabilities  7 06- Exhibit D 2 2 2" xfId="1556"/>
    <cellStyle name="_Book1 (2)_4 31 Regulatory Assets and Liabilities  7 06- Exhibit D 2 3" xfId="1557"/>
    <cellStyle name="_Book1 (2)_4 31 Regulatory Assets and Liabilities  7 06- Exhibit D 3" xfId="1558"/>
    <cellStyle name="_Book1 (2)_4 31 Regulatory Assets and Liabilities  7 06- Exhibit D 3 2" xfId="1559"/>
    <cellStyle name="_Book1 (2)_4 31 Regulatory Assets and Liabilities  7 06- Exhibit D 4" xfId="1560"/>
    <cellStyle name="_Book1 (2)_4 31 Regulatory Assets and Liabilities  7 06- Exhibit D_DEM-WP(C) ENERG10C--ctn Mid-C_042010 2010GRC" xfId="1561"/>
    <cellStyle name="_Book1 (2)_4 31 Regulatory Assets and Liabilities  7 06- Exhibit D_NIM Summary" xfId="1562"/>
    <cellStyle name="_Book1 (2)_4 31 Regulatory Assets and Liabilities  7 06- Exhibit D_NIM Summary 2" xfId="1563"/>
    <cellStyle name="_Book1 (2)_4 31 Regulatory Assets and Liabilities  7 06- Exhibit D_NIM Summary 2 2" xfId="1564"/>
    <cellStyle name="_Book1 (2)_4 31 Regulatory Assets and Liabilities  7 06- Exhibit D_NIM Summary 3" xfId="1565"/>
    <cellStyle name="_Book1 (2)_4 31 Regulatory Assets and Liabilities  7 06- Exhibit D_NIM Summary_DEM-WP(C) ENERG10C--ctn Mid-C_042010 2010GRC" xfId="1566"/>
    <cellStyle name="_Book1 (2)_4 31E Reg Asset  Liab and EXH D" xfId="1567"/>
    <cellStyle name="_Book1 (2)_4 31E Reg Asset  Liab and EXH D _ Aug 10 Filing (2)" xfId="1568"/>
    <cellStyle name="_Book1 (2)_4 31E Reg Asset  Liab and EXH D _ Aug 10 Filing (2) 2" xfId="1569"/>
    <cellStyle name="_Book1 (2)_4 31E Reg Asset  Liab and EXH D 10" xfId="1570"/>
    <cellStyle name="_Book1 (2)_4 31E Reg Asset  Liab and EXH D 11" xfId="1571"/>
    <cellStyle name="_Book1 (2)_4 31E Reg Asset  Liab and EXH D 12" xfId="1572"/>
    <cellStyle name="_Book1 (2)_4 31E Reg Asset  Liab and EXH D 13" xfId="1573"/>
    <cellStyle name="_Book1 (2)_4 31E Reg Asset  Liab and EXH D 14" xfId="1574"/>
    <cellStyle name="_Book1 (2)_4 31E Reg Asset  Liab and EXH D 15" xfId="1575"/>
    <cellStyle name="_Book1 (2)_4 31E Reg Asset  Liab and EXH D 16" xfId="1576"/>
    <cellStyle name="_Book1 (2)_4 31E Reg Asset  Liab and EXH D 17" xfId="1577"/>
    <cellStyle name="_Book1 (2)_4 31E Reg Asset  Liab and EXH D 18" xfId="1578"/>
    <cellStyle name="_Book1 (2)_4 31E Reg Asset  Liab and EXH D 19" xfId="1579"/>
    <cellStyle name="_Book1 (2)_4 31E Reg Asset  Liab and EXH D 2" xfId="1580"/>
    <cellStyle name="_Book1 (2)_4 31E Reg Asset  Liab and EXH D 20" xfId="1581"/>
    <cellStyle name="_Book1 (2)_4 31E Reg Asset  Liab and EXH D 21" xfId="1582"/>
    <cellStyle name="_Book1 (2)_4 31E Reg Asset  Liab and EXH D 22" xfId="1583"/>
    <cellStyle name="_Book1 (2)_4 31E Reg Asset  Liab and EXH D 23" xfId="1584"/>
    <cellStyle name="_Book1 (2)_4 31E Reg Asset  Liab and EXH D 24" xfId="1585"/>
    <cellStyle name="_Book1 (2)_4 31E Reg Asset  Liab and EXH D 25" xfId="1586"/>
    <cellStyle name="_Book1 (2)_4 31E Reg Asset  Liab and EXH D 26" xfId="1587"/>
    <cellStyle name="_Book1 (2)_4 31E Reg Asset  Liab and EXH D 27" xfId="1588"/>
    <cellStyle name="_Book1 (2)_4 31E Reg Asset  Liab and EXH D 28" xfId="1589"/>
    <cellStyle name="_Book1 (2)_4 31E Reg Asset  Liab and EXH D 29" xfId="1590"/>
    <cellStyle name="_Book1 (2)_4 31E Reg Asset  Liab and EXH D 3" xfId="1591"/>
    <cellStyle name="_Book1 (2)_4 31E Reg Asset  Liab and EXH D 30" xfId="1592"/>
    <cellStyle name="_Book1 (2)_4 31E Reg Asset  Liab and EXH D 31" xfId="1593"/>
    <cellStyle name="_Book1 (2)_4 31E Reg Asset  Liab and EXH D 32" xfId="1594"/>
    <cellStyle name="_Book1 (2)_4 31E Reg Asset  Liab and EXH D 33" xfId="1595"/>
    <cellStyle name="_Book1 (2)_4 31E Reg Asset  Liab and EXH D 34" xfId="1596"/>
    <cellStyle name="_Book1 (2)_4 31E Reg Asset  Liab and EXH D 35" xfId="1597"/>
    <cellStyle name="_Book1 (2)_4 31E Reg Asset  Liab and EXH D 36" xfId="1598"/>
    <cellStyle name="_Book1 (2)_4 31E Reg Asset  Liab and EXH D 4" xfId="1599"/>
    <cellStyle name="_Book1 (2)_4 31E Reg Asset  Liab and EXH D 5" xfId="1600"/>
    <cellStyle name="_Book1 (2)_4 31E Reg Asset  Liab and EXH D 6" xfId="1601"/>
    <cellStyle name="_Book1 (2)_4 31E Reg Asset  Liab and EXH D 7" xfId="1602"/>
    <cellStyle name="_Book1 (2)_4 31E Reg Asset  Liab and EXH D 8" xfId="1603"/>
    <cellStyle name="_Book1 (2)_4 31E Reg Asset  Liab and EXH D 9" xfId="1604"/>
    <cellStyle name="_Book1 (2)_4 32 Regulatory Assets and Liabilities  7 06- Exhibit D" xfId="1605"/>
    <cellStyle name="_Book1 (2)_4 32 Regulatory Assets and Liabilities  7 06- Exhibit D 2" xfId="1606"/>
    <cellStyle name="_Book1 (2)_4 32 Regulatory Assets and Liabilities  7 06- Exhibit D 2 2" xfId="1607"/>
    <cellStyle name="_Book1 (2)_4 32 Regulatory Assets and Liabilities  7 06- Exhibit D 2 2 2" xfId="1608"/>
    <cellStyle name="_Book1 (2)_4 32 Regulatory Assets and Liabilities  7 06- Exhibit D 2 3" xfId="1609"/>
    <cellStyle name="_Book1 (2)_4 32 Regulatory Assets and Liabilities  7 06- Exhibit D 3" xfId="1610"/>
    <cellStyle name="_Book1 (2)_4 32 Regulatory Assets and Liabilities  7 06- Exhibit D 3 2" xfId="1611"/>
    <cellStyle name="_Book1 (2)_4 32 Regulatory Assets and Liabilities  7 06- Exhibit D 4" xfId="1612"/>
    <cellStyle name="_Book1 (2)_4 32 Regulatory Assets and Liabilities  7 06- Exhibit D_DEM-WP(C) ENERG10C--ctn Mid-C_042010 2010GRC" xfId="1613"/>
    <cellStyle name="_Book1 (2)_4 32 Regulatory Assets and Liabilities  7 06- Exhibit D_NIM Summary" xfId="1614"/>
    <cellStyle name="_Book1 (2)_4 32 Regulatory Assets and Liabilities  7 06- Exhibit D_NIM Summary 2" xfId="1615"/>
    <cellStyle name="_Book1 (2)_4 32 Regulatory Assets and Liabilities  7 06- Exhibit D_NIM Summary 2 2" xfId="1616"/>
    <cellStyle name="_Book1 (2)_4 32 Regulatory Assets and Liabilities  7 06- Exhibit D_NIM Summary 3" xfId="1617"/>
    <cellStyle name="_Book1 (2)_4 32 Regulatory Assets and Liabilities  7 06- Exhibit D_NIM Summary_DEM-WP(C) ENERG10C--ctn Mid-C_042010 2010GRC" xfId="1618"/>
    <cellStyle name="_Book1 (2)_ACCOUNTS" xfId="1619"/>
    <cellStyle name="_Book1 (2)_Att B to RECs proceeds proposal" xfId="1620"/>
    <cellStyle name="_Book1 (2)_AURORA Total New" xfId="1621"/>
    <cellStyle name="_Book1 (2)_AURORA Total New 2" xfId="1622"/>
    <cellStyle name="_Book1 (2)_AURORA Total New 2 2" xfId="1623"/>
    <cellStyle name="_Book1 (2)_AURORA Total New 3" xfId="1624"/>
    <cellStyle name="_Book1 (2)_Backup for Attachment B 2010-09-09" xfId="1625"/>
    <cellStyle name="_Book1 (2)_Bench Request - Attachment B" xfId="1626"/>
    <cellStyle name="_Book1 (2)_Book2" xfId="1627"/>
    <cellStyle name="_Book1 (2)_Book2 2" xfId="1628"/>
    <cellStyle name="_Book1 (2)_Book2 2 2" xfId="1629"/>
    <cellStyle name="_Book1 (2)_Book2 2 2 2" xfId="1630"/>
    <cellStyle name="_Book1 (2)_Book2 2 3" xfId="1631"/>
    <cellStyle name="_Book1 (2)_Book2 3" xfId="1632"/>
    <cellStyle name="_Book1 (2)_Book2 3 2" xfId="1633"/>
    <cellStyle name="_Book1 (2)_Book2 4" xfId="1634"/>
    <cellStyle name="_Book1 (2)_Book2_Adj Bench DR 3 for Initial Briefs (Electric)" xfId="1635"/>
    <cellStyle name="_Book1 (2)_Book2_Adj Bench DR 3 for Initial Briefs (Electric) 2" xfId="1636"/>
    <cellStyle name="_Book1 (2)_Book2_Adj Bench DR 3 for Initial Briefs (Electric) 2 2" xfId="1637"/>
    <cellStyle name="_Book1 (2)_Book2_Adj Bench DR 3 for Initial Briefs (Electric) 2 2 2" xfId="1638"/>
    <cellStyle name="_Book1 (2)_Book2_Adj Bench DR 3 for Initial Briefs (Electric) 2 3" xfId="1639"/>
    <cellStyle name="_Book1 (2)_Book2_Adj Bench DR 3 for Initial Briefs (Electric) 3" xfId="1640"/>
    <cellStyle name="_Book1 (2)_Book2_Adj Bench DR 3 for Initial Briefs (Electric) 3 2" xfId="1641"/>
    <cellStyle name="_Book1 (2)_Book2_Adj Bench DR 3 for Initial Briefs (Electric) 4" xfId="1642"/>
    <cellStyle name="_Book1 (2)_Book2_Adj Bench DR 3 for Initial Briefs (Electric)_DEM-WP(C) ENERG10C--ctn Mid-C_042010 2010GRC" xfId="1643"/>
    <cellStyle name="_Book1 (2)_Book2_DEM-WP(C) ENERG10C--ctn Mid-C_042010 2010GRC" xfId="1644"/>
    <cellStyle name="_Book1 (2)_Book2_Electric Rev Req Model (2009 GRC) Rebuttal" xfId="1645"/>
    <cellStyle name="_Book1 (2)_Book2_Electric Rev Req Model (2009 GRC) Rebuttal 2" xfId="1646"/>
    <cellStyle name="_Book1 (2)_Book2_Electric Rev Req Model (2009 GRC) Rebuttal 2 2" xfId="1647"/>
    <cellStyle name="_Book1 (2)_Book2_Electric Rev Req Model (2009 GRC) Rebuttal 2 2 2" xfId="1648"/>
    <cellStyle name="_Book1 (2)_Book2_Electric Rev Req Model (2009 GRC) Rebuttal 2 3" xfId="1649"/>
    <cellStyle name="_Book1 (2)_Book2_Electric Rev Req Model (2009 GRC) Rebuttal 3" xfId="1650"/>
    <cellStyle name="_Book1 (2)_Book2_Electric Rev Req Model (2009 GRC) Rebuttal 3 2" xfId="1651"/>
    <cellStyle name="_Book1 (2)_Book2_Electric Rev Req Model (2009 GRC) Rebuttal 4" xfId="1652"/>
    <cellStyle name="_Book1 (2)_Book2_Electric Rev Req Model (2009 GRC) Rebuttal REmoval of New  WH Solar AdjustMI" xfId="1653"/>
    <cellStyle name="_Book1 (2)_Book2_Electric Rev Req Model (2009 GRC) Rebuttal REmoval of New  WH Solar AdjustMI 2" xfId="1654"/>
    <cellStyle name="_Book1 (2)_Book2_Electric Rev Req Model (2009 GRC) Rebuttal REmoval of New  WH Solar AdjustMI 2 2" xfId="1655"/>
    <cellStyle name="_Book1 (2)_Book2_Electric Rev Req Model (2009 GRC) Rebuttal REmoval of New  WH Solar AdjustMI 2 2 2" xfId="1656"/>
    <cellStyle name="_Book1 (2)_Book2_Electric Rev Req Model (2009 GRC) Rebuttal REmoval of New  WH Solar AdjustMI 2 3" xfId="1657"/>
    <cellStyle name="_Book1 (2)_Book2_Electric Rev Req Model (2009 GRC) Rebuttal REmoval of New  WH Solar AdjustMI 3" xfId="1658"/>
    <cellStyle name="_Book1 (2)_Book2_Electric Rev Req Model (2009 GRC) Rebuttal REmoval of New  WH Solar AdjustMI 3 2" xfId="1659"/>
    <cellStyle name="_Book1 (2)_Book2_Electric Rev Req Model (2009 GRC) Rebuttal REmoval of New  WH Solar AdjustMI 4" xfId="1660"/>
    <cellStyle name="_Book1 (2)_Book2_Electric Rev Req Model (2009 GRC) Rebuttal REmoval of New  WH Solar AdjustMI_DEM-WP(C) ENERG10C--ctn Mid-C_042010 2010GRC" xfId="1661"/>
    <cellStyle name="_Book1 (2)_Book2_Electric Rev Req Model (2009 GRC) Revised 01-18-2010" xfId="1662"/>
    <cellStyle name="_Book1 (2)_Book2_Electric Rev Req Model (2009 GRC) Revised 01-18-2010 2" xfId="1663"/>
    <cellStyle name="_Book1 (2)_Book2_Electric Rev Req Model (2009 GRC) Revised 01-18-2010 2 2" xfId="1664"/>
    <cellStyle name="_Book1 (2)_Book2_Electric Rev Req Model (2009 GRC) Revised 01-18-2010 2 2 2" xfId="1665"/>
    <cellStyle name="_Book1 (2)_Book2_Electric Rev Req Model (2009 GRC) Revised 01-18-2010 2 3" xfId="1666"/>
    <cellStyle name="_Book1 (2)_Book2_Electric Rev Req Model (2009 GRC) Revised 01-18-2010 3" xfId="1667"/>
    <cellStyle name="_Book1 (2)_Book2_Electric Rev Req Model (2009 GRC) Revised 01-18-2010 3 2" xfId="1668"/>
    <cellStyle name="_Book1 (2)_Book2_Electric Rev Req Model (2009 GRC) Revised 01-18-2010 4" xfId="1669"/>
    <cellStyle name="_Book1 (2)_Book2_Electric Rev Req Model (2009 GRC) Revised 01-18-2010_DEM-WP(C) ENERG10C--ctn Mid-C_042010 2010GRC" xfId="1670"/>
    <cellStyle name="_Book1 (2)_Book2_Final Order Electric EXHIBIT A-1" xfId="1671"/>
    <cellStyle name="_Book1 (2)_Book2_Final Order Electric EXHIBIT A-1 2" xfId="1672"/>
    <cellStyle name="_Book1 (2)_Book2_Final Order Electric EXHIBIT A-1 2 2" xfId="1673"/>
    <cellStyle name="_Book1 (2)_Book2_Final Order Electric EXHIBIT A-1 2 2 2" xfId="1674"/>
    <cellStyle name="_Book1 (2)_Book2_Final Order Electric EXHIBIT A-1 2 3" xfId="1675"/>
    <cellStyle name="_Book1 (2)_Book2_Final Order Electric EXHIBIT A-1 3" xfId="1676"/>
    <cellStyle name="_Book1 (2)_Book2_Final Order Electric EXHIBIT A-1 3 2" xfId="1677"/>
    <cellStyle name="_Book1 (2)_Book2_Final Order Electric EXHIBIT A-1 4" xfId="1678"/>
    <cellStyle name="_Book1 (2)_Book4" xfId="1679"/>
    <cellStyle name="_Book1 (2)_Book4 2" xfId="1680"/>
    <cellStyle name="_Book1 (2)_Book4 2 2" xfId="1681"/>
    <cellStyle name="_Book1 (2)_Book4 2 2 2" xfId="1682"/>
    <cellStyle name="_Book1 (2)_Book4 2 3" xfId="1683"/>
    <cellStyle name="_Book1 (2)_Book4 3" xfId="1684"/>
    <cellStyle name="_Book1 (2)_Book4 3 2" xfId="1685"/>
    <cellStyle name="_Book1 (2)_Book4 4" xfId="1686"/>
    <cellStyle name="_Book1 (2)_Book4_DEM-WP(C) ENERG10C--ctn Mid-C_042010 2010GRC" xfId="1687"/>
    <cellStyle name="_Book1 (2)_Book9" xfId="1688"/>
    <cellStyle name="_Book1 (2)_Book9 2" xfId="1689"/>
    <cellStyle name="_Book1 (2)_Book9 2 2" xfId="1690"/>
    <cellStyle name="_Book1 (2)_Book9 2 2 2" xfId="1691"/>
    <cellStyle name="_Book1 (2)_Book9 2 3" xfId="1692"/>
    <cellStyle name="_Book1 (2)_Book9 3" xfId="1693"/>
    <cellStyle name="_Book1 (2)_Book9 3 2" xfId="1694"/>
    <cellStyle name="_Book1 (2)_Book9 4" xfId="1695"/>
    <cellStyle name="_Book1 (2)_Book9_DEM-WP(C) ENERG10C--ctn Mid-C_042010 2010GRC" xfId="1696"/>
    <cellStyle name="_Book1 (2)_Chelan PUD Power Costs (8-10)" xfId="1697"/>
    <cellStyle name="_Book1 (2)_Chelan PUD Power Costs (8-10) 2" xfId="1698"/>
    <cellStyle name="_Book1 (2)_DEM-WP(C) Chelan Power Costs" xfId="1699"/>
    <cellStyle name="_Book1 (2)_DEM-WP(C) Chelan Power Costs 2" xfId="1700"/>
    <cellStyle name="_Book1 (2)_DEM-WP(C) ENERG10C--ctn Mid-C_042010 2010GRC" xfId="1701"/>
    <cellStyle name="_Book1 (2)_DEM-WP(C) Gas Transport 2010GRC" xfId="1702"/>
    <cellStyle name="_Book1 (2)_DEM-WP(C) Gas Transport 2010GRC 2" xfId="1703"/>
    <cellStyle name="_Book1 (2)_DWH-08 (Rate Spread &amp; Design Workpapers)" xfId="1704"/>
    <cellStyle name="_Book1 (2)_Exh A-1 resulting from UE-112050 effective Jan 1 2012" xfId="1705"/>
    <cellStyle name="_Book1 (2)_Exh G - Klamath Peaker PPA fr C Locke 2-12" xfId="1706"/>
    <cellStyle name="_Book1 (2)_Exhibit A-1 effective 4-1-11 fr S Free 12-11" xfId="1707"/>
    <cellStyle name="_Book1 (2)_Final 2008 PTC Rate Design Workpapers 10.27.08" xfId="1708"/>
    <cellStyle name="_Book1 (2)_Gas Rev Req Model (2010 GRC)" xfId="1709"/>
    <cellStyle name="_Book1 (2)_INPUTS" xfId="1710"/>
    <cellStyle name="_Book1 (2)_INPUTS 2" xfId="1711"/>
    <cellStyle name="_Book1 (2)_INPUTS 2 2" xfId="1712"/>
    <cellStyle name="_Book1 (2)_INPUTS 2 2 2" xfId="1713"/>
    <cellStyle name="_Book1 (2)_INPUTS 2 3" xfId="1714"/>
    <cellStyle name="_Book1 (2)_INPUTS 3" xfId="1715"/>
    <cellStyle name="_Book1 (2)_INPUTS 3 2" xfId="1716"/>
    <cellStyle name="_Book1 (2)_INPUTS 4" xfId="1717"/>
    <cellStyle name="_Book1 (2)_Low Income 2010 RevRequirement" xfId="1718"/>
    <cellStyle name="_Book1 (2)_Low Income 2010 RevRequirement (2)" xfId="1719"/>
    <cellStyle name="_Book1 (2)_Mint Farm Generation BPA" xfId="1720"/>
    <cellStyle name="_Book1 (2)_NIM Summary" xfId="1721"/>
    <cellStyle name="_Book1 (2)_NIM Summary 09GRC" xfId="1722"/>
    <cellStyle name="_Book1 (2)_NIM Summary 09GRC 2" xfId="1723"/>
    <cellStyle name="_Book1 (2)_NIM Summary 09GRC 2 2" xfId="1724"/>
    <cellStyle name="_Book1 (2)_NIM Summary 09GRC 3" xfId="1725"/>
    <cellStyle name="_Book1 (2)_NIM Summary 09GRC_DEM-WP(C) ENERG10C--ctn Mid-C_042010 2010GRC" xfId="1726"/>
    <cellStyle name="_Book1 (2)_NIM Summary 10" xfId="1727"/>
    <cellStyle name="_Book1 (2)_NIM Summary 11" xfId="1728"/>
    <cellStyle name="_Book1 (2)_NIM Summary 12" xfId="1729"/>
    <cellStyle name="_Book1 (2)_NIM Summary 13" xfId="1730"/>
    <cellStyle name="_Book1 (2)_NIM Summary 14" xfId="1731"/>
    <cellStyle name="_Book1 (2)_NIM Summary 15" xfId="1732"/>
    <cellStyle name="_Book1 (2)_NIM Summary 16" xfId="1733"/>
    <cellStyle name="_Book1 (2)_NIM Summary 17" xfId="1734"/>
    <cellStyle name="_Book1 (2)_NIM Summary 18" xfId="1735"/>
    <cellStyle name="_Book1 (2)_NIM Summary 19" xfId="1736"/>
    <cellStyle name="_Book1 (2)_NIM Summary 2" xfId="1737"/>
    <cellStyle name="_Book1 (2)_NIM Summary 2 2" xfId="1738"/>
    <cellStyle name="_Book1 (2)_NIM Summary 20" xfId="1739"/>
    <cellStyle name="_Book1 (2)_NIM Summary 21" xfId="1740"/>
    <cellStyle name="_Book1 (2)_NIM Summary 22" xfId="1741"/>
    <cellStyle name="_Book1 (2)_NIM Summary 23" xfId="1742"/>
    <cellStyle name="_Book1 (2)_NIM Summary 24" xfId="1743"/>
    <cellStyle name="_Book1 (2)_NIM Summary 25" xfId="1744"/>
    <cellStyle name="_Book1 (2)_NIM Summary 26" xfId="1745"/>
    <cellStyle name="_Book1 (2)_NIM Summary 27" xfId="1746"/>
    <cellStyle name="_Book1 (2)_NIM Summary 28" xfId="1747"/>
    <cellStyle name="_Book1 (2)_NIM Summary 29" xfId="1748"/>
    <cellStyle name="_Book1 (2)_NIM Summary 3" xfId="1749"/>
    <cellStyle name="_Book1 (2)_NIM Summary 3 2" xfId="1750"/>
    <cellStyle name="_Book1 (2)_NIM Summary 30" xfId="1751"/>
    <cellStyle name="_Book1 (2)_NIM Summary 31" xfId="1752"/>
    <cellStyle name="_Book1 (2)_NIM Summary 32" xfId="1753"/>
    <cellStyle name="_Book1 (2)_NIM Summary 33" xfId="1754"/>
    <cellStyle name="_Book1 (2)_NIM Summary 34" xfId="1755"/>
    <cellStyle name="_Book1 (2)_NIM Summary 35" xfId="1756"/>
    <cellStyle name="_Book1 (2)_NIM Summary 36" xfId="1757"/>
    <cellStyle name="_Book1 (2)_NIM Summary 37" xfId="1758"/>
    <cellStyle name="_Book1 (2)_NIM Summary 38" xfId="1759"/>
    <cellStyle name="_Book1 (2)_NIM Summary 39" xfId="1760"/>
    <cellStyle name="_Book1 (2)_NIM Summary 4" xfId="1761"/>
    <cellStyle name="_Book1 (2)_NIM Summary 4 2" xfId="1762"/>
    <cellStyle name="_Book1 (2)_NIM Summary 40" xfId="1763"/>
    <cellStyle name="_Book1 (2)_NIM Summary 41" xfId="1764"/>
    <cellStyle name="_Book1 (2)_NIM Summary 42" xfId="1765"/>
    <cellStyle name="_Book1 (2)_NIM Summary 43" xfId="1766"/>
    <cellStyle name="_Book1 (2)_NIM Summary 44" xfId="1767"/>
    <cellStyle name="_Book1 (2)_NIM Summary 45" xfId="1768"/>
    <cellStyle name="_Book1 (2)_NIM Summary 46" xfId="1769"/>
    <cellStyle name="_Book1 (2)_NIM Summary 47" xfId="1770"/>
    <cellStyle name="_Book1 (2)_NIM Summary 48" xfId="1771"/>
    <cellStyle name="_Book1 (2)_NIM Summary 49" xfId="1772"/>
    <cellStyle name="_Book1 (2)_NIM Summary 5" xfId="1773"/>
    <cellStyle name="_Book1 (2)_NIM Summary 5 2" xfId="1774"/>
    <cellStyle name="_Book1 (2)_NIM Summary 50" xfId="1775"/>
    <cellStyle name="_Book1 (2)_NIM Summary 51" xfId="1776"/>
    <cellStyle name="_Book1 (2)_NIM Summary 6" xfId="1777"/>
    <cellStyle name="_Book1 (2)_NIM Summary 6 2" xfId="1778"/>
    <cellStyle name="_Book1 (2)_NIM Summary 7" xfId="1779"/>
    <cellStyle name="_Book1 (2)_NIM Summary 7 2" xfId="1780"/>
    <cellStyle name="_Book1 (2)_NIM Summary 8" xfId="1781"/>
    <cellStyle name="_Book1 (2)_NIM Summary 8 2" xfId="1782"/>
    <cellStyle name="_Book1 (2)_NIM Summary 9" xfId="1783"/>
    <cellStyle name="_Book1 (2)_NIM Summary 9 2" xfId="1784"/>
    <cellStyle name="_Book1 (2)_NIM Summary_DEM-WP(C) ENERG10C--ctn Mid-C_042010 2010GRC" xfId="1785"/>
    <cellStyle name="_Book1 (2)_Oct2010toSep2011LwIncLead" xfId="1786"/>
    <cellStyle name="_Book1 (2)_PCA 10 -  Exhibit D Dec 2011" xfId="1787"/>
    <cellStyle name="_Book1 (2)_PCA 10 -  Exhibit D from A Kellogg Jan 2011" xfId="1788"/>
    <cellStyle name="_Book1 (2)_PCA 10 -  Exhibit D from A Kellogg July 2011" xfId="1789"/>
    <cellStyle name="_Book1 (2)_PCA 10 -  Exhibit D from S Free Rcv'd 12-11" xfId="1790"/>
    <cellStyle name="_Book1 (2)_PCA 11 -  Exhibit D Jan 2012 fr A Kellogg" xfId="1791"/>
    <cellStyle name="_Book1 (2)_PCA 11 -  Exhibit D Jan 2012 WF" xfId="1792"/>
    <cellStyle name="_Book1 (2)_PCA 9 -  Exhibit D April 2010" xfId="1793"/>
    <cellStyle name="_Book1 (2)_PCA 9 -  Exhibit D April 2010 (3)" xfId="1794"/>
    <cellStyle name="_Book1 (2)_PCA 9 -  Exhibit D April 2010 (3) 2" xfId="1795"/>
    <cellStyle name="_Book1 (2)_PCA 9 -  Exhibit D April 2010 (3) 2 2" xfId="1796"/>
    <cellStyle name="_Book1 (2)_PCA 9 -  Exhibit D April 2010 (3) 3" xfId="1797"/>
    <cellStyle name="_Book1 (2)_PCA 9 -  Exhibit D April 2010 (3)_DEM-WP(C) ENERG10C--ctn Mid-C_042010 2010GRC" xfId="1798"/>
    <cellStyle name="_Book1 (2)_PCA 9 -  Exhibit D April 2010 2" xfId="1799"/>
    <cellStyle name="_Book1 (2)_PCA 9 -  Exhibit D April 2010 3" xfId="1800"/>
    <cellStyle name="_Book1 (2)_PCA 9 -  Exhibit D April 2010 4" xfId="1801"/>
    <cellStyle name="_Book1 (2)_PCA 9 -  Exhibit D April 2010 5" xfId="1802"/>
    <cellStyle name="_Book1 (2)_PCA 9 -  Exhibit D April 2010 6" xfId="1803"/>
    <cellStyle name="_Book1 (2)_PCA 9 -  Exhibit D Nov 2010" xfId="1804"/>
    <cellStyle name="_Book1 (2)_PCA 9 -  Exhibit D Nov 2010 2" xfId="1805"/>
    <cellStyle name="_Book1 (2)_PCA 9 - Exhibit D at August 2010" xfId="1806"/>
    <cellStyle name="_Book1 (2)_PCA 9 - Exhibit D at August 2010 2" xfId="1807"/>
    <cellStyle name="_Book1 (2)_PCA 9 - Exhibit D June 2010 GRC" xfId="1808"/>
    <cellStyle name="_Book1 (2)_PCA 9 - Exhibit D June 2010 GRC 2" xfId="1809"/>
    <cellStyle name="_Book1 (2)_Power Costs - Comparison bx Rbtl-Staff-Jt-PC" xfId="1810"/>
    <cellStyle name="_Book1 (2)_Power Costs - Comparison bx Rbtl-Staff-Jt-PC 2" xfId="1811"/>
    <cellStyle name="_Book1 (2)_Power Costs - Comparison bx Rbtl-Staff-Jt-PC 2 2" xfId="1812"/>
    <cellStyle name="_Book1 (2)_Power Costs - Comparison bx Rbtl-Staff-Jt-PC 2 2 2" xfId="1813"/>
    <cellStyle name="_Book1 (2)_Power Costs - Comparison bx Rbtl-Staff-Jt-PC 2 3" xfId="1814"/>
    <cellStyle name="_Book1 (2)_Power Costs - Comparison bx Rbtl-Staff-Jt-PC 3" xfId="1815"/>
    <cellStyle name="_Book1 (2)_Power Costs - Comparison bx Rbtl-Staff-Jt-PC 3 2" xfId="1816"/>
    <cellStyle name="_Book1 (2)_Power Costs - Comparison bx Rbtl-Staff-Jt-PC 4" xfId="1817"/>
    <cellStyle name="_Book1 (2)_Power Costs - Comparison bx Rbtl-Staff-Jt-PC_Adj Bench DR 3 for Initial Briefs (Electric)" xfId="1818"/>
    <cellStyle name="_Book1 (2)_Power Costs - Comparison bx Rbtl-Staff-Jt-PC_Adj Bench DR 3 for Initial Briefs (Electric) 2" xfId="1819"/>
    <cellStyle name="_Book1 (2)_Power Costs - Comparison bx Rbtl-Staff-Jt-PC_Adj Bench DR 3 for Initial Briefs (Electric) 2 2" xfId="1820"/>
    <cellStyle name="_Book1 (2)_Power Costs - Comparison bx Rbtl-Staff-Jt-PC_Adj Bench DR 3 for Initial Briefs (Electric) 2 2 2" xfId="1821"/>
    <cellStyle name="_Book1 (2)_Power Costs - Comparison bx Rbtl-Staff-Jt-PC_Adj Bench DR 3 for Initial Briefs (Electric) 2 3" xfId="1822"/>
    <cellStyle name="_Book1 (2)_Power Costs - Comparison bx Rbtl-Staff-Jt-PC_Adj Bench DR 3 for Initial Briefs (Electric) 3" xfId="1823"/>
    <cellStyle name="_Book1 (2)_Power Costs - Comparison bx Rbtl-Staff-Jt-PC_Adj Bench DR 3 for Initial Briefs (Electric) 3 2" xfId="1824"/>
    <cellStyle name="_Book1 (2)_Power Costs - Comparison bx Rbtl-Staff-Jt-PC_Adj Bench DR 3 for Initial Briefs (Electric) 4" xfId="1825"/>
    <cellStyle name="_Book1 (2)_Power Costs - Comparison bx Rbtl-Staff-Jt-PC_Adj Bench DR 3 for Initial Briefs (Electric)_DEM-WP(C) ENERG10C--ctn Mid-C_042010 2010GRC" xfId="1826"/>
    <cellStyle name="_Book1 (2)_Power Costs - Comparison bx Rbtl-Staff-Jt-PC_DEM-WP(C) ENERG10C--ctn Mid-C_042010 2010GRC" xfId="1827"/>
    <cellStyle name="_Book1 (2)_Power Costs - Comparison bx Rbtl-Staff-Jt-PC_Electric Rev Req Model (2009 GRC) Rebuttal" xfId="1828"/>
    <cellStyle name="_Book1 (2)_Power Costs - Comparison bx Rbtl-Staff-Jt-PC_Electric Rev Req Model (2009 GRC) Rebuttal 2" xfId="1829"/>
    <cellStyle name="_Book1 (2)_Power Costs - Comparison bx Rbtl-Staff-Jt-PC_Electric Rev Req Model (2009 GRC) Rebuttal 2 2" xfId="1830"/>
    <cellStyle name="_Book1 (2)_Power Costs - Comparison bx Rbtl-Staff-Jt-PC_Electric Rev Req Model (2009 GRC) Rebuttal 2 2 2" xfId="1831"/>
    <cellStyle name="_Book1 (2)_Power Costs - Comparison bx Rbtl-Staff-Jt-PC_Electric Rev Req Model (2009 GRC) Rebuttal 2 3" xfId="1832"/>
    <cellStyle name="_Book1 (2)_Power Costs - Comparison bx Rbtl-Staff-Jt-PC_Electric Rev Req Model (2009 GRC) Rebuttal 3" xfId="1833"/>
    <cellStyle name="_Book1 (2)_Power Costs - Comparison bx Rbtl-Staff-Jt-PC_Electric Rev Req Model (2009 GRC) Rebuttal 3 2" xfId="1834"/>
    <cellStyle name="_Book1 (2)_Power Costs - Comparison bx Rbtl-Staff-Jt-PC_Electric Rev Req Model (2009 GRC) Rebuttal 4" xfId="1835"/>
    <cellStyle name="_Book1 (2)_Power Costs - Comparison bx Rbtl-Staff-Jt-PC_Electric Rev Req Model (2009 GRC) Rebuttal REmoval of New  WH Solar AdjustMI" xfId="1836"/>
    <cellStyle name="_Book1 (2)_Power Costs - Comparison bx Rbtl-Staff-Jt-PC_Electric Rev Req Model (2009 GRC) Rebuttal REmoval of New  WH Solar AdjustMI 2" xfId="1837"/>
    <cellStyle name="_Book1 (2)_Power Costs - Comparison bx Rbtl-Staff-Jt-PC_Electric Rev Req Model (2009 GRC) Rebuttal REmoval of New  WH Solar AdjustMI 2 2" xfId="1838"/>
    <cellStyle name="_Book1 (2)_Power Costs - Comparison bx Rbtl-Staff-Jt-PC_Electric Rev Req Model (2009 GRC) Rebuttal REmoval of New  WH Solar AdjustMI 2 2 2" xfId="1839"/>
    <cellStyle name="_Book1 (2)_Power Costs - Comparison bx Rbtl-Staff-Jt-PC_Electric Rev Req Model (2009 GRC) Rebuttal REmoval of New  WH Solar AdjustMI 2 3" xfId="1840"/>
    <cellStyle name="_Book1 (2)_Power Costs - Comparison bx Rbtl-Staff-Jt-PC_Electric Rev Req Model (2009 GRC) Rebuttal REmoval of New  WH Solar AdjustMI 3" xfId="1841"/>
    <cellStyle name="_Book1 (2)_Power Costs - Comparison bx Rbtl-Staff-Jt-PC_Electric Rev Req Model (2009 GRC) Rebuttal REmoval of New  WH Solar AdjustMI 3 2" xfId="1842"/>
    <cellStyle name="_Book1 (2)_Power Costs - Comparison bx Rbtl-Staff-Jt-PC_Electric Rev Req Model (2009 GRC) Rebuttal REmoval of New  WH Solar AdjustMI 4" xfId="1843"/>
    <cellStyle name="_Book1 (2)_Power Costs - Comparison bx Rbtl-Staff-Jt-PC_Electric Rev Req Model (2009 GRC) Rebuttal REmoval of New  WH Solar AdjustMI_DEM-WP(C) ENERG10C--ctn Mid-C_042010 2010GRC" xfId="1844"/>
    <cellStyle name="_Book1 (2)_Power Costs - Comparison bx Rbtl-Staff-Jt-PC_Electric Rev Req Model (2009 GRC) Revised 01-18-2010" xfId="1845"/>
    <cellStyle name="_Book1 (2)_Power Costs - Comparison bx Rbtl-Staff-Jt-PC_Electric Rev Req Model (2009 GRC) Revised 01-18-2010 2" xfId="1846"/>
    <cellStyle name="_Book1 (2)_Power Costs - Comparison bx Rbtl-Staff-Jt-PC_Electric Rev Req Model (2009 GRC) Revised 01-18-2010 2 2" xfId="1847"/>
    <cellStyle name="_Book1 (2)_Power Costs - Comparison bx Rbtl-Staff-Jt-PC_Electric Rev Req Model (2009 GRC) Revised 01-18-2010 2 2 2" xfId="1848"/>
    <cellStyle name="_Book1 (2)_Power Costs - Comparison bx Rbtl-Staff-Jt-PC_Electric Rev Req Model (2009 GRC) Revised 01-18-2010 2 3" xfId="1849"/>
    <cellStyle name="_Book1 (2)_Power Costs - Comparison bx Rbtl-Staff-Jt-PC_Electric Rev Req Model (2009 GRC) Revised 01-18-2010 3" xfId="1850"/>
    <cellStyle name="_Book1 (2)_Power Costs - Comparison bx Rbtl-Staff-Jt-PC_Electric Rev Req Model (2009 GRC) Revised 01-18-2010 3 2" xfId="1851"/>
    <cellStyle name="_Book1 (2)_Power Costs - Comparison bx Rbtl-Staff-Jt-PC_Electric Rev Req Model (2009 GRC) Revised 01-18-2010 4" xfId="1852"/>
    <cellStyle name="_Book1 (2)_Power Costs - Comparison bx Rbtl-Staff-Jt-PC_Electric Rev Req Model (2009 GRC) Revised 01-18-2010_DEM-WP(C) ENERG10C--ctn Mid-C_042010 2010GRC" xfId="1853"/>
    <cellStyle name="_Book1 (2)_Power Costs - Comparison bx Rbtl-Staff-Jt-PC_Final Order Electric EXHIBIT A-1" xfId="1854"/>
    <cellStyle name="_Book1 (2)_Power Costs - Comparison bx Rbtl-Staff-Jt-PC_Final Order Electric EXHIBIT A-1 2" xfId="1855"/>
    <cellStyle name="_Book1 (2)_Power Costs - Comparison bx Rbtl-Staff-Jt-PC_Final Order Electric EXHIBIT A-1 2 2" xfId="1856"/>
    <cellStyle name="_Book1 (2)_Power Costs - Comparison bx Rbtl-Staff-Jt-PC_Final Order Electric EXHIBIT A-1 2 2 2" xfId="1857"/>
    <cellStyle name="_Book1 (2)_Power Costs - Comparison bx Rbtl-Staff-Jt-PC_Final Order Electric EXHIBIT A-1 2 3" xfId="1858"/>
    <cellStyle name="_Book1 (2)_Power Costs - Comparison bx Rbtl-Staff-Jt-PC_Final Order Electric EXHIBIT A-1 3" xfId="1859"/>
    <cellStyle name="_Book1 (2)_Power Costs - Comparison bx Rbtl-Staff-Jt-PC_Final Order Electric EXHIBIT A-1 3 2" xfId="1860"/>
    <cellStyle name="_Book1 (2)_Power Costs - Comparison bx Rbtl-Staff-Jt-PC_Final Order Electric EXHIBIT A-1 4" xfId="1861"/>
    <cellStyle name="_Book1 (2)_Production Adj 4.37" xfId="1862"/>
    <cellStyle name="_Book1 (2)_Production Adj 4.37 2" xfId="1863"/>
    <cellStyle name="_Book1 (2)_Production Adj 4.37 2 2" xfId="1864"/>
    <cellStyle name="_Book1 (2)_Production Adj 4.37 2 2 2" xfId="1865"/>
    <cellStyle name="_Book1 (2)_Production Adj 4.37 2 3" xfId="1866"/>
    <cellStyle name="_Book1 (2)_Production Adj 4.37 3" xfId="1867"/>
    <cellStyle name="_Book1 (2)_Production Adj 4.37 3 2" xfId="1868"/>
    <cellStyle name="_Book1 (2)_Production Adj 4.37 4" xfId="1869"/>
    <cellStyle name="_Book1 (2)_Purchased Power Adj 4.03" xfId="1870"/>
    <cellStyle name="_Book1 (2)_Purchased Power Adj 4.03 2" xfId="1871"/>
    <cellStyle name="_Book1 (2)_Purchased Power Adj 4.03 2 2" xfId="1872"/>
    <cellStyle name="_Book1 (2)_Purchased Power Adj 4.03 2 2 2" xfId="1873"/>
    <cellStyle name="_Book1 (2)_Purchased Power Adj 4.03 2 3" xfId="1874"/>
    <cellStyle name="_Book1 (2)_Purchased Power Adj 4.03 3" xfId="1875"/>
    <cellStyle name="_Book1 (2)_Purchased Power Adj 4.03 3 2" xfId="1876"/>
    <cellStyle name="_Book1 (2)_Purchased Power Adj 4.03 4" xfId="1877"/>
    <cellStyle name="_Book1 (2)_Rebuttal Power Costs" xfId="1878"/>
    <cellStyle name="_Book1 (2)_Rebuttal Power Costs 2" xfId="1879"/>
    <cellStyle name="_Book1 (2)_Rebuttal Power Costs 2 2" xfId="1880"/>
    <cellStyle name="_Book1 (2)_Rebuttal Power Costs 2 2 2" xfId="1881"/>
    <cellStyle name="_Book1 (2)_Rebuttal Power Costs 2 3" xfId="1882"/>
    <cellStyle name="_Book1 (2)_Rebuttal Power Costs 3" xfId="1883"/>
    <cellStyle name="_Book1 (2)_Rebuttal Power Costs 3 2" xfId="1884"/>
    <cellStyle name="_Book1 (2)_Rebuttal Power Costs 4" xfId="1885"/>
    <cellStyle name="_Book1 (2)_Rebuttal Power Costs_Adj Bench DR 3 for Initial Briefs (Electric)" xfId="1886"/>
    <cellStyle name="_Book1 (2)_Rebuttal Power Costs_Adj Bench DR 3 for Initial Briefs (Electric) 2" xfId="1887"/>
    <cellStyle name="_Book1 (2)_Rebuttal Power Costs_Adj Bench DR 3 for Initial Briefs (Electric) 2 2" xfId="1888"/>
    <cellStyle name="_Book1 (2)_Rebuttal Power Costs_Adj Bench DR 3 for Initial Briefs (Electric) 2 2 2" xfId="1889"/>
    <cellStyle name="_Book1 (2)_Rebuttal Power Costs_Adj Bench DR 3 for Initial Briefs (Electric) 2 3" xfId="1890"/>
    <cellStyle name="_Book1 (2)_Rebuttal Power Costs_Adj Bench DR 3 for Initial Briefs (Electric) 3" xfId="1891"/>
    <cellStyle name="_Book1 (2)_Rebuttal Power Costs_Adj Bench DR 3 for Initial Briefs (Electric) 3 2" xfId="1892"/>
    <cellStyle name="_Book1 (2)_Rebuttal Power Costs_Adj Bench DR 3 for Initial Briefs (Electric) 4" xfId="1893"/>
    <cellStyle name="_Book1 (2)_Rebuttal Power Costs_Adj Bench DR 3 for Initial Briefs (Electric)_DEM-WP(C) ENERG10C--ctn Mid-C_042010 2010GRC" xfId="1894"/>
    <cellStyle name="_Book1 (2)_Rebuttal Power Costs_DEM-WP(C) ENERG10C--ctn Mid-C_042010 2010GRC" xfId="1895"/>
    <cellStyle name="_Book1 (2)_Rebuttal Power Costs_Electric Rev Req Model (2009 GRC) Rebuttal" xfId="1896"/>
    <cellStyle name="_Book1 (2)_Rebuttal Power Costs_Electric Rev Req Model (2009 GRC) Rebuttal 2" xfId="1897"/>
    <cellStyle name="_Book1 (2)_Rebuttal Power Costs_Electric Rev Req Model (2009 GRC) Rebuttal 2 2" xfId="1898"/>
    <cellStyle name="_Book1 (2)_Rebuttal Power Costs_Electric Rev Req Model (2009 GRC) Rebuttal 2 2 2" xfId="1899"/>
    <cellStyle name="_Book1 (2)_Rebuttal Power Costs_Electric Rev Req Model (2009 GRC) Rebuttal 2 3" xfId="1900"/>
    <cellStyle name="_Book1 (2)_Rebuttal Power Costs_Electric Rev Req Model (2009 GRC) Rebuttal 3" xfId="1901"/>
    <cellStyle name="_Book1 (2)_Rebuttal Power Costs_Electric Rev Req Model (2009 GRC) Rebuttal 3 2" xfId="1902"/>
    <cellStyle name="_Book1 (2)_Rebuttal Power Costs_Electric Rev Req Model (2009 GRC) Rebuttal 4" xfId="1903"/>
    <cellStyle name="_Book1 (2)_Rebuttal Power Costs_Electric Rev Req Model (2009 GRC) Rebuttal REmoval of New  WH Solar AdjustMI" xfId="1904"/>
    <cellStyle name="_Book1 (2)_Rebuttal Power Costs_Electric Rev Req Model (2009 GRC) Rebuttal REmoval of New  WH Solar AdjustMI 2" xfId="1905"/>
    <cellStyle name="_Book1 (2)_Rebuttal Power Costs_Electric Rev Req Model (2009 GRC) Rebuttal REmoval of New  WH Solar AdjustMI 2 2" xfId="1906"/>
    <cellStyle name="_Book1 (2)_Rebuttal Power Costs_Electric Rev Req Model (2009 GRC) Rebuttal REmoval of New  WH Solar AdjustMI 2 2 2" xfId="1907"/>
    <cellStyle name="_Book1 (2)_Rebuttal Power Costs_Electric Rev Req Model (2009 GRC) Rebuttal REmoval of New  WH Solar AdjustMI 2 3" xfId="1908"/>
    <cellStyle name="_Book1 (2)_Rebuttal Power Costs_Electric Rev Req Model (2009 GRC) Rebuttal REmoval of New  WH Solar AdjustMI 3" xfId="1909"/>
    <cellStyle name="_Book1 (2)_Rebuttal Power Costs_Electric Rev Req Model (2009 GRC) Rebuttal REmoval of New  WH Solar AdjustMI 3 2" xfId="1910"/>
    <cellStyle name="_Book1 (2)_Rebuttal Power Costs_Electric Rev Req Model (2009 GRC) Rebuttal REmoval of New  WH Solar AdjustMI 4" xfId="1911"/>
    <cellStyle name="_Book1 (2)_Rebuttal Power Costs_Electric Rev Req Model (2009 GRC) Rebuttal REmoval of New  WH Solar AdjustMI_DEM-WP(C) ENERG10C--ctn Mid-C_042010 2010GRC" xfId="1912"/>
    <cellStyle name="_Book1 (2)_Rebuttal Power Costs_Electric Rev Req Model (2009 GRC) Revised 01-18-2010" xfId="1913"/>
    <cellStyle name="_Book1 (2)_Rebuttal Power Costs_Electric Rev Req Model (2009 GRC) Revised 01-18-2010 2" xfId="1914"/>
    <cellStyle name="_Book1 (2)_Rebuttal Power Costs_Electric Rev Req Model (2009 GRC) Revised 01-18-2010 2 2" xfId="1915"/>
    <cellStyle name="_Book1 (2)_Rebuttal Power Costs_Electric Rev Req Model (2009 GRC) Revised 01-18-2010 2 2 2" xfId="1916"/>
    <cellStyle name="_Book1 (2)_Rebuttal Power Costs_Electric Rev Req Model (2009 GRC) Revised 01-18-2010 2 3" xfId="1917"/>
    <cellStyle name="_Book1 (2)_Rebuttal Power Costs_Electric Rev Req Model (2009 GRC) Revised 01-18-2010 3" xfId="1918"/>
    <cellStyle name="_Book1 (2)_Rebuttal Power Costs_Electric Rev Req Model (2009 GRC) Revised 01-18-2010 3 2" xfId="1919"/>
    <cellStyle name="_Book1 (2)_Rebuttal Power Costs_Electric Rev Req Model (2009 GRC) Revised 01-18-2010 4" xfId="1920"/>
    <cellStyle name="_Book1 (2)_Rebuttal Power Costs_Electric Rev Req Model (2009 GRC) Revised 01-18-2010_DEM-WP(C) ENERG10C--ctn Mid-C_042010 2010GRC" xfId="1921"/>
    <cellStyle name="_Book1 (2)_Rebuttal Power Costs_Final Order Electric EXHIBIT A-1" xfId="1922"/>
    <cellStyle name="_Book1 (2)_Rebuttal Power Costs_Final Order Electric EXHIBIT A-1 2" xfId="1923"/>
    <cellStyle name="_Book1 (2)_Rebuttal Power Costs_Final Order Electric EXHIBIT A-1 2 2" xfId="1924"/>
    <cellStyle name="_Book1 (2)_Rebuttal Power Costs_Final Order Electric EXHIBIT A-1 2 2 2" xfId="1925"/>
    <cellStyle name="_Book1 (2)_Rebuttal Power Costs_Final Order Electric EXHIBIT A-1 2 3" xfId="1926"/>
    <cellStyle name="_Book1 (2)_Rebuttal Power Costs_Final Order Electric EXHIBIT A-1 3" xfId="1927"/>
    <cellStyle name="_Book1 (2)_Rebuttal Power Costs_Final Order Electric EXHIBIT A-1 3 2" xfId="1928"/>
    <cellStyle name="_Book1 (2)_Rebuttal Power Costs_Final Order Electric EXHIBIT A-1 4" xfId="1929"/>
    <cellStyle name="_Book1 (2)_RECS vs PTC's w Interest 6-28-10" xfId="1930"/>
    <cellStyle name="_Book1 (2)_ROR &amp; CONV FACTOR" xfId="1931"/>
    <cellStyle name="_Book1 (2)_ROR &amp; CONV FACTOR 2" xfId="1932"/>
    <cellStyle name="_Book1 (2)_ROR &amp; CONV FACTOR 2 2" xfId="1933"/>
    <cellStyle name="_Book1 (2)_ROR &amp; CONV FACTOR 2 2 2" xfId="1934"/>
    <cellStyle name="_Book1 (2)_ROR &amp; CONV FACTOR 2 3" xfId="1935"/>
    <cellStyle name="_Book1 (2)_ROR &amp; CONV FACTOR 3" xfId="1936"/>
    <cellStyle name="_Book1 (2)_ROR &amp; CONV FACTOR 3 2" xfId="1937"/>
    <cellStyle name="_Book1 (2)_ROR &amp; CONV FACTOR 4" xfId="1938"/>
    <cellStyle name="_Book1 (2)_ROR 5.02" xfId="1939"/>
    <cellStyle name="_Book1 (2)_ROR 5.02 2" xfId="1940"/>
    <cellStyle name="_Book1 (2)_ROR 5.02 2 2" xfId="1941"/>
    <cellStyle name="_Book1 (2)_ROR 5.02 2 2 2" xfId="1942"/>
    <cellStyle name="_Book1 (2)_ROR 5.02 2 3" xfId="1943"/>
    <cellStyle name="_Book1 (2)_ROR 5.02 3" xfId="1944"/>
    <cellStyle name="_Book1 (2)_ROR 5.02 3 2" xfId="1945"/>
    <cellStyle name="_Book1 (2)_ROR 5.02 4" xfId="1946"/>
    <cellStyle name="_Book1 (2)_Wind Integration 10GRC" xfId="1947"/>
    <cellStyle name="_Book1 (2)_Wind Integration 10GRC 2" xfId="1948"/>
    <cellStyle name="_Book1 (2)_Wind Integration 10GRC 2 2" xfId="1949"/>
    <cellStyle name="_Book1 (2)_Wind Integration 10GRC 3" xfId="1950"/>
    <cellStyle name="_Book1 (2)_Wind Integration 10GRC_DEM-WP(C) ENERG10C--ctn Mid-C_042010 2010GRC" xfId="1951"/>
    <cellStyle name="_Book1 10" xfId="1952"/>
    <cellStyle name="_Book1 10 2" xfId="1953"/>
    <cellStyle name="_Book1 10 2 2" xfId="1954"/>
    <cellStyle name="_Book1 10 3" xfId="1955"/>
    <cellStyle name="_Book1 11" xfId="1956"/>
    <cellStyle name="_Book1 11 2" xfId="1957"/>
    <cellStyle name="_Book1 11 2 2" xfId="1958"/>
    <cellStyle name="_Book1 11 3" xfId="1959"/>
    <cellStyle name="_Book1 12" xfId="1960"/>
    <cellStyle name="_Book1 12 2" xfId="1961"/>
    <cellStyle name="_Book1 12 2 2" xfId="1962"/>
    <cellStyle name="_Book1 12 2 3" xfId="1963"/>
    <cellStyle name="_Book1 12 3" xfId="1964"/>
    <cellStyle name="_Book1 12 3 2" xfId="1965"/>
    <cellStyle name="_Book1 13" xfId="1966"/>
    <cellStyle name="_Book1 13 2" xfId="1967"/>
    <cellStyle name="_Book1 13 2 2" xfId="1968"/>
    <cellStyle name="_Book1 13 2 3" xfId="1969"/>
    <cellStyle name="_Book1 13 3" xfId="1970"/>
    <cellStyle name="_Book1 13 3 2" xfId="1971"/>
    <cellStyle name="_Book1 14" xfId="1972"/>
    <cellStyle name="_Book1 14 2" xfId="1973"/>
    <cellStyle name="_Book1 14 2 2" xfId="1974"/>
    <cellStyle name="_Book1 14 2 3" xfId="1975"/>
    <cellStyle name="_Book1 14 3" xfId="1976"/>
    <cellStyle name="_Book1 14 3 2" xfId="1977"/>
    <cellStyle name="_Book1 15" xfId="1978"/>
    <cellStyle name="_Book1 15 2" xfId="1979"/>
    <cellStyle name="_Book1 15 2 2" xfId="1980"/>
    <cellStyle name="_Book1 15 3" xfId="1981"/>
    <cellStyle name="_Book1 16" xfId="1982"/>
    <cellStyle name="_Book1 16 2" xfId="1983"/>
    <cellStyle name="_Book1 16 2 2" xfId="1984"/>
    <cellStyle name="_Book1 16 3" xfId="1985"/>
    <cellStyle name="_Book1 17" xfId="1986"/>
    <cellStyle name="_Book1 17 2" xfId="1987"/>
    <cellStyle name="_Book1 18" xfId="1988"/>
    <cellStyle name="_Book1 18 2" xfId="1989"/>
    <cellStyle name="_Book1 19" xfId="1990"/>
    <cellStyle name="_Book1 19 2" xfId="1991"/>
    <cellStyle name="_Book1 2" xfId="1992"/>
    <cellStyle name="_Book1 2 2" xfId="1993"/>
    <cellStyle name="_Book1 2 2 2" xfId="1994"/>
    <cellStyle name="_Book1 2 2 2 2" xfId="1995"/>
    <cellStyle name="_Book1 2 2 3" xfId="1996"/>
    <cellStyle name="_Book1 2 3" xfId="1997"/>
    <cellStyle name="_Book1 2 3 2" xfId="1998"/>
    <cellStyle name="_Book1 2 4" xfId="1999"/>
    <cellStyle name="_Book1 20" xfId="2000"/>
    <cellStyle name="_Book1 20 2" xfId="2001"/>
    <cellStyle name="_Book1 21" xfId="2002"/>
    <cellStyle name="_Book1 21 2" xfId="2003"/>
    <cellStyle name="_Book1 22" xfId="2004"/>
    <cellStyle name="_Book1 22 2" xfId="2005"/>
    <cellStyle name="_Book1 23" xfId="2006"/>
    <cellStyle name="_Book1 23 2" xfId="2007"/>
    <cellStyle name="_Book1 24" xfId="2008"/>
    <cellStyle name="_Book1 24 2" xfId="2009"/>
    <cellStyle name="_Book1 25" xfId="2010"/>
    <cellStyle name="_Book1 25 2" xfId="2011"/>
    <cellStyle name="_Book1 26" xfId="2012"/>
    <cellStyle name="_Book1 26 2" xfId="2013"/>
    <cellStyle name="_Book1 27" xfId="2014"/>
    <cellStyle name="_Book1 27 2" xfId="2015"/>
    <cellStyle name="_Book1 28" xfId="2016"/>
    <cellStyle name="_Book1 28 2" xfId="2017"/>
    <cellStyle name="_Book1 29" xfId="2018"/>
    <cellStyle name="_Book1 29 2" xfId="2019"/>
    <cellStyle name="_Book1 3" xfId="2020"/>
    <cellStyle name="_Book1 3 2" xfId="2021"/>
    <cellStyle name="_Book1 3 2 2" xfId="2022"/>
    <cellStyle name="_Book1 3 3" xfId="2023"/>
    <cellStyle name="_Book1 30" xfId="2024"/>
    <cellStyle name="_Book1 30 2" xfId="2025"/>
    <cellStyle name="_Book1 31" xfId="2026"/>
    <cellStyle name="_Book1 32" xfId="2027"/>
    <cellStyle name="_Book1 33" xfId="2028"/>
    <cellStyle name="_Book1 33 2" xfId="2029"/>
    <cellStyle name="_Book1 34" xfId="2030"/>
    <cellStyle name="_Book1 34 2" xfId="2031"/>
    <cellStyle name="_Book1 35" xfId="2032"/>
    <cellStyle name="_Book1 35 2" xfId="2033"/>
    <cellStyle name="_Book1 36" xfId="2034"/>
    <cellStyle name="_Book1 4" xfId="2035"/>
    <cellStyle name="_Book1 4 2" xfId="2036"/>
    <cellStyle name="_Book1 4 2 2" xfId="2037"/>
    <cellStyle name="_Book1 4 3" xfId="2038"/>
    <cellStyle name="_Book1 5" xfId="2039"/>
    <cellStyle name="_Book1 5 2" xfId="2040"/>
    <cellStyle name="_Book1 5 2 2" xfId="2041"/>
    <cellStyle name="_Book1 5 3" xfId="2042"/>
    <cellStyle name="_Book1 6" xfId="2043"/>
    <cellStyle name="_Book1 6 2" xfId="2044"/>
    <cellStyle name="_Book1 6 2 2" xfId="2045"/>
    <cellStyle name="_Book1 6 3" xfId="2046"/>
    <cellStyle name="_Book1 7" xfId="2047"/>
    <cellStyle name="_Book1 7 2" xfId="2048"/>
    <cellStyle name="_Book1 7 2 2" xfId="2049"/>
    <cellStyle name="_Book1 7 3" xfId="2050"/>
    <cellStyle name="_Book1 8" xfId="2051"/>
    <cellStyle name="_Book1 8 2" xfId="2052"/>
    <cellStyle name="_Book1 8 2 2" xfId="2053"/>
    <cellStyle name="_Book1 8 3" xfId="2054"/>
    <cellStyle name="_Book1 9" xfId="2055"/>
    <cellStyle name="_Book1 9 2" xfId="2056"/>
    <cellStyle name="_Book1 9 2 2" xfId="2057"/>
    <cellStyle name="_Book1 9 3" xfId="2058"/>
    <cellStyle name="_Book1_(C) WHE Proforma with ITC cash grant 10 Yr Amort_for deferral_102809" xfId="2059"/>
    <cellStyle name="_Book1_(C) WHE Proforma with ITC cash grant 10 Yr Amort_for deferral_102809 2" xfId="2060"/>
    <cellStyle name="_Book1_(C) WHE Proforma with ITC cash grant 10 Yr Amort_for deferral_102809 2 2" xfId="2061"/>
    <cellStyle name="_Book1_(C) WHE Proforma with ITC cash grant 10 Yr Amort_for deferral_102809 2 2 2" xfId="2062"/>
    <cellStyle name="_Book1_(C) WHE Proforma with ITC cash grant 10 Yr Amort_for deferral_102809 2 3" xfId="2063"/>
    <cellStyle name="_Book1_(C) WHE Proforma with ITC cash grant 10 Yr Amort_for deferral_102809 3" xfId="2064"/>
    <cellStyle name="_Book1_(C) WHE Proforma with ITC cash grant 10 Yr Amort_for deferral_102809 3 2" xfId="2065"/>
    <cellStyle name="_Book1_(C) WHE Proforma with ITC cash grant 10 Yr Amort_for deferral_102809 4" xfId="2066"/>
    <cellStyle name="_Book1_(C) WHE Proforma with ITC cash grant 10 Yr Amort_for deferral_102809_16.07E Wild Horse Wind Expansionwrkingfile" xfId="2067"/>
    <cellStyle name="_Book1_(C) WHE Proforma with ITC cash grant 10 Yr Amort_for deferral_102809_16.07E Wild Horse Wind Expansionwrkingfile 2" xfId="2068"/>
    <cellStyle name="_Book1_(C) WHE Proforma with ITC cash grant 10 Yr Amort_for deferral_102809_16.07E Wild Horse Wind Expansionwrkingfile 2 2" xfId="2069"/>
    <cellStyle name="_Book1_(C) WHE Proforma with ITC cash grant 10 Yr Amort_for deferral_102809_16.07E Wild Horse Wind Expansionwrkingfile 2 2 2" xfId="2070"/>
    <cellStyle name="_Book1_(C) WHE Proforma with ITC cash grant 10 Yr Amort_for deferral_102809_16.07E Wild Horse Wind Expansionwrkingfile 2 3" xfId="2071"/>
    <cellStyle name="_Book1_(C) WHE Proforma with ITC cash grant 10 Yr Amort_for deferral_102809_16.07E Wild Horse Wind Expansionwrkingfile 3" xfId="2072"/>
    <cellStyle name="_Book1_(C) WHE Proforma with ITC cash grant 10 Yr Amort_for deferral_102809_16.07E Wild Horse Wind Expansionwrkingfile 3 2" xfId="2073"/>
    <cellStyle name="_Book1_(C) WHE Proforma with ITC cash grant 10 Yr Amort_for deferral_102809_16.07E Wild Horse Wind Expansionwrkingfile 4" xfId="2074"/>
    <cellStyle name="_Book1_(C) WHE Proforma with ITC cash grant 10 Yr Amort_for deferral_102809_16.07E Wild Horse Wind Expansionwrkingfile SF" xfId="2075"/>
    <cellStyle name="_Book1_(C) WHE Proforma with ITC cash grant 10 Yr Amort_for deferral_102809_16.07E Wild Horse Wind Expansionwrkingfile SF 2" xfId="2076"/>
    <cellStyle name="_Book1_(C) WHE Proforma with ITC cash grant 10 Yr Amort_for deferral_102809_16.07E Wild Horse Wind Expansionwrkingfile SF 2 2" xfId="2077"/>
    <cellStyle name="_Book1_(C) WHE Proforma with ITC cash grant 10 Yr Amort_for deferral_102809_16.07E Wild Horse Wind Expansionwrkingfile SF 2 2 2" xfId="2078"/>
    <cellStyle name="_Book1_(C) WHE Proforma with ITC cash grant 10 Yr Amort_for deferral_102809_16.07E Wild Horse Wind Expansionwrkingfile SF 2 3" xfId="2079"/>
    <cellStyle name="_Book1_(C) WHE Proforma with ITC cash grant 10 Yr Amort_for deferral_102809_16.07E Wild Horse Wind Expansionwrkingfile SF 3" xfId="2080"/>
    <cellStyle name="_Book1_(C) WHE Proforma with ITC cash grant 10 Yr Amort_for deferral_102809_16.07E Wild Horse Wind Expansionwrkingfile SF 3 2" xfId="2081"/>
    <cellStyle name="_Book1_(C) WHE Proforma with ITC cash grant 10 Yr Amort_for deferral_102809_16.07E Wild Horse Wind Expansionwrkingfile SF 4" xfId="2082"/>
    <cellStyle name="_Book1_(C) WHE Proforma with ITC cash grant 10 Yr Amort_for deferral_102809_16.07E Wild Horse Wind Expansionwrkingfile SF_DEM-WP(C) ENERG10C--ctn Mid-C_042010 2010GRC" xfId="2083"/>
    <cellStyle name="_Book1_(C) WHE Proforma with ITC cash grant 10 Yr Amort_for deferral_102809_16.07E Wild Horse Wind Expansionwrkingfile_DEM-WP(C) ENERG10C--ctn Mid-C_042010 2010GRC" xfId="2084"/>
    <cellStyle name="_Book1_(C) WHE Proforma with ITC cash grant 10 Yr Amort_for deferral_102809_16.37E Wild Horse Expansion DeferralRevwrkingfile SF" xfId="2085"/>
    <cellStyle name="_Book1_(C) WHE Proforma with ITC cash grant 10 Yr Amort_for deferral_102809_16.37E Wild Horse Expansion DeferralRevwrkingfile SF 2" xfId="2086"/>
    <cellStyle name="_Book1_(C) WHE Proforma with ITC cash grant 10 Yr Amort_for deferral_102809_16.37E Wild Horse Expansion DeferralRevwrkingfile SF 2 2" xfId="2087"/>
    <cellStyle name="_Book1_(C) WHE Proforma with ITC cash grant 10 Yr Amort_for deferral_102809_16.37E Wild Horse Expansion DeferralRevwrkingfile SF 2 2 2" xfId="2088"/>
    <cellStyle name="_Book1_(C) WHE Proforma with ITC cash grant 10 Yr Amort_for deferral_102809_16.37E Wild Horse Expansion DeferralRevwrkingfile SF 2 3" xfId="2089"/>
    <cellStyle name="_Book1_(C) WHE Proforma with ITC cash grant 10 Yr Amort_for deferral_102809_16.37E Wild Horse Expansion DeferralRevwrkingfile SF 3" xfId="2090"/>
    <cellStyle name="_Book1_(C) WHE Proforma with ITC cash grant 10 Yr Amort_for deferral_102809_16.37E Wild Horse Expansion DeferralRevwrkingfile SF 3 2" xfId="2091"/>
    <cellStyle name="_Book1_(C) WHE Proforma with ITC cash grant 10 Yr Amort_for deferral_102809_16.37E Wild Horse Expansion DeferralRevwrkingfile SF 4" xfId="2092"/>
    <cellStyle name="_Book1_(C) WHE Proforma with ITC cash grant 10 Yr Amort_for deferral_102809_16.37E Wild Horse Expansion DeferralRevwrkingfile SF_DEM-WP(C) ENERG10C--ctn Mid-C_042010 2010GRC" xfId="2093"/>
    <cellStyle name="_Book1_(C) WHE Proforma with ITC cash grant 10 Yr Amort_for deferral_102809_DEM-WP(C) ENERG10C--ctn Mid-C_042010 2010GRC" xfId="2094"/>
    <cellStyle name="_Book1_(C) WHE Proforma with ITC cash grant 10 Yr Amort_for rebuttal_120709" xfId="2095"/>
    <cellStyle name="_Book1_(C) WHE Proforma with ITC cash grant 10 Yr Amort_for rebuttal_120709 2" xfId="2096"/>
    <cellStyle name="_Book1_(C) WHE Proforma with ITC cash grant 10 Yr Amort_for rebuttal_120709 2 2" xfId="2097"/>
    <cellStyle name="_Book1_(C) WHE Proforma with ITC cash grant 10 Yr Amort_for rebuttal_120709 2 2 2" xfId="2098"/>
    <cellStyle name="_Book1_(C) WHE Proforma with ITC cash grant 10 Yr Amort_for rebuttal_120709 2 3" xfId="2099"/>
    <cellStyle name="_Book1_(C) WHE Proforma with ITC cash grant 10 Yr Amort_for rebuttal_120709 3" xfId="2100"/>
    <cellStyle name="_Book1_(C) WHE Proforma with ITC cash grant 10 Yr Amort_for rebuttal_120709 3 2" xfId="2101"/>
    <cellStyle name="_Book1_(C) WHE Proforma with ITC cash grant 10 Yr Amort_for rebuttal_120709 4" xfId="2102"/>
    <cellStyle name="_Book1_(C) WHE Proforma with ITC cash grant 10 Yr Amort_for rebuttal_120709_DEM-WP(C) ENERG10C--ctn Mid-C_042010 2010GRC" xfId="2103"/>
    <cellStyle name="_Book1_04.07E Wild Horse Wind Expansion" xfId="2104"/>
    <cellStyle name="_Book1_04.07E Wild Horse Wind Expansion 2" xfId="2105"/>
    <cellStyle name="_Book1_04.07E Wild Horse Wind Expansion 2 2" xfId="2106"/>
    <cellStyle name="_Book1_04.07E Wild Horse Wind Expansion 2 2 2" xfId="2107"/>
    <cellStyle name="_Book1_04.07E Wild Horse Wind Expansion 2 3" xfId="2108"/>
    <cellStyle name="_Book1_04.07E Wild Horse Wind Expansion 3" xfId="2109"/>
    <cellStyle name="_Book1_04.07E Wild Horse Wind Expansion 3 2" xfId="2110"/>
    <cellStyle name="_Book1_04.07E Wild Horse Wind Expansion 4" xfId="2111"/>
    <cellStyle name="_Book1_04.07E Wild Horse Wind Expansion_16.07E Wild Horse Wind Expansionwrkingfile" xfId="2112"/>
    <cellStyle name="_Book1_04.07E Wild Horse Wind Expansion_16.07E Wild Horse Wind Expansionwrkingfile 2" xfId="2113"/>
    <cellStyle name="_Book1_04.07E Wild Horse Wind Expansion_16.07E Wild Horse Wind Expansionwrkingfile 2 2" xfId="2114"/>
    <cellStyle name="_Book1_04.07E Wild Horse Wind Expansion_16.07E Wild Horse Wind Expansionwrkingfile 2 2 2" xfId="2115"/>
    <cellStyle name="_Book1_04.07E Wild Horse Wind Expansion_16.07E Wild Horse Wind Expansionwrkingfile 2 3" xfId="2116"/>
    <cellStyle name="_Book1_04.07E Wild Horse Wind Expansion_16.07E Wild Horse Wind Expansionwrkingfile 3" xfId="2117"/>
    <cellStyle name="_Book1_04.07E Wild Horse Wind Expansion_16.07E Wild Horse Wind Expansionwrkingfile 3 2" xfId="2118"/>
    <cellStyle name="_Book1_04.07E Wild Horse Wind Expansion_16.07E Wild Horse Wind Expansionwrkingfile 4" xfId="2119"/>
    <cellStyle name="_Book1_04.07E Wild Horse Wind Expansion_16.07E Wild Horse Wind Expansionwrkingfile SF" xfId="2120"/>
    <cellStyle name="_Book1_04.07E Wild Horse Wind Expansion_16.07E Wild Horse Wind Expansionwrkingfile SF 2" xfId="2121"/>
    <cellStyle name="_Book1_04.07E Wild Horse Wind Expansion_16.07E Wild Horse Wind Expansionwrkingfile SF 2 2" xfId="2122"/>
    <cellStyle name="_Book1_04.07E Wild Horse Wind Expansion_16.07E Wild Horse Wind Expansionwrkingfile SF 2 2 2" xfId="2123"/>
    <cellStyle name="_Book1_04.07E Wild Horse Wind Expansion_16.07E Wild Horse Wind Expansionwrkingfile SF 2 3" xfId="2124"/>
    <cellStyle name="_Book1_04.07E Wild Horse Wind Expansion_16.07E Wild Horse Wind Expansionwrkingfile SF 3" xfId="2125"/>
    <cellStyle name="_Book1_04.07E Wild Horse Wind Expansion_16.07E Wild Horse Wind Expansionwrkingfile SF 3 2" xfId="2126"/>
    <cellStyle name="_Book1_04.07E Wild Horse Wind Expansion_16.07E Wild Horse Wind Expansionwrkingfile SF 4" xfId="2127"/>
    <cellStyle name="_Book1_04.07E Wild Horse Wind Expansion_16.07E Wild Horse Wind Expansionwrkingfile SF_DEM-WP(C) ENERG10C--ctn Mid-C_042010 2010GRC" xfId="2128"/>
    <cellStyle name="_Book1_04.07E Wild Horse Wind Expansion_16.07E Wild Horse Wind Expansionwrkingfile_DEM-WP(C) ENERG10C--ctn Mid-C_042010 2010GRC" xfId="2129"/>
    <cellStyle name="_Book1_04.07E Wild Horse Wind Expansion_16.37E Wild Horse Expansion DeferralRevwrkingfile SF" xfId="2130"/>
    <cellStyle name="_Book1_04.07E Wild Horse Wind Expansion_16.37E Wild Horse Expansion DeferralRevwrkingfile SF 2" xfId="2131"/>
    <cellStyle name="_Book1_04.07E Wild Horse Wind Expansion_16.37E Wild Horse Expansion DeferralRevwrkingfile SF 2 2" xfId="2132"/>
    <cellStyle name="_Book1_04.07E Wild Horse Wind Expansion_16.37E Wild Horse Expansion DeferralRevwrkingfile SF 2 2 2" xfId="2133"/>
    <cellStyle name="_Book1_04.07E Wild Horse Wind Expansion_16.37E Wild Horse Expansion DeferralRevwrkingfile SF 2 3" xfId="2134"/>
    <cellStyle name="_Book1_04.07E Wild Horse Wind Expansion_16.37E Wild Horse Expansion DeferralRevwrkingfile SF 3" xfId="2135"/>
    <cellStyle name="_Book1_04.07E Wild Horse Wind Expansion_16.37E Wild Horse Expansion DeferralRevwrkingfile SF 3 2" xfId="2136"/>
    <cellStyle name="_Book1_04.07E Wild Horse Wind Expansion_16.37E Wild Horse Expansion DeferralRevwrkingfile SF 4" xfId="2137"/>
    <cellStyle name="_Book1_04.07E Wild Horse Wind Expansion_16.37E Wild Horse Expansion DeferralRevwrkingfile SF_DEM-WP(C) ENERG10C--ctn Mid-C_042010 2010GRC" xfId="2138"/>
    <cellStyle name="_Book1_04.07E Wild Horse Wind Expansion_DEM-WP(C) ENERG10C--ctn Mid-C_042010 2010GRC" xfId="2139"/>
    <cellStyle name="_Book1_16.07E Wild Horse Wind Expansionwrkingfile" xfId="2140"/>
    <cellStyle name="_Book1_16.07E Wild Horse Wind Expansionwrkingfile 2" xfId="2141"/>
    <cellStyle name="_Book1_16.07E Wild Horse Wind Expansionwrkingfile 2 2" xfId="2142"/>
    <cellStyle name="_Book1_16.07E Wild Horse Wind Expansionwrkingfile 2 2 2" xfId="2143"/>
    <cellStyle name="_Book1_16.07E Wild Horse Wind Expansionwrkingfile 2 3" xfId="2144"/>
    <cellStyle name="_Book1_16.07E Wild Horse Wind Expansionwrkingfile 3" xfId="2145"/>
    <cellStyle name="_Book1_16.07E Wild Horse Wind Expansionwrkingfile 3 2" xfId="2146"/>
    <cellStyle name="_Book1_16.07E Wild Horse Wind Expansionwrkingfile 4" xfId="2147"/>
    <cellStyle name="_Book1_16.07E Wild Horse Wind Expansionwrkingfile SF" xfId="2148"/>
    <cellStyle name="_Book1_16.07E Wild Horse Wind Expansionwrkingfile SF 2" xfId="2149"/>
    <cellStyle name="_Book1_16.07E Wild Horse Wind Expansionwrkingfile SF 2 2" xfId="2150"/>
    <cellStyle name="_Book1_16.07E Wild Horse Wind Expansionwrkingfile SF 2 2 2" xfId="2151"/>
    <cellStyle name="_Book1_16.07E Wild Horse Wind Expansionwrkingfile SF 2 3" xfId="2152"/>
    <cellStyle name="_Book1_16.07E Wild Horse Wind Expansionwrkingfile SF 3" xfId="2153"/>
    <cellStyle name="_Book1_16.07E Wild Horse Wind Expansionwrkingfile SF 3 2" xfId="2154"/>
    <cellStyle name="_Book1_16.07E Wild Horse Wind Expansionwrkingfile SF 4" xfId="2155"/>
    <cellStyle name="_Book1_16.07E Wild Horse Wind Expansionwrkingfile SF_DEM-WP(C) ENERG10C--ctn Mid-C_042010 2010GRC" xfId="2156"/>
    <cellStyle name="_Book1_16.07E Wild Horse Wind Expansionwrkingfile_DEM-WP(C) ENERG10C--ctn Mid-C_042010 2010GRC" xfId="2157"/>
    <cellStyle name="_Book1_16.37E Wild Horse Expansion DeferralRevwrkingfile SF" xfId="2158"/>
    <cellStyle name="_Book1_16.37E Wild Horse Expansion DeferralRevwrkingfile SF 2" xfId="2159"/>
    <cellStyle name="_Book1_16.37E Wild Horse Expansion DeferralRevwrkingfile SF 2 2" xfId="2160"/>
    <cellStyle name="_Book1_16.37E Wild Horse Expansion DeferralRevwrkingfile SF 2 2 2" xfId="2161"/>
    <cellStyle name="_Book1_16.37E Wild Horse Expansion DeferralRevwrkingfile SF 2 3" xfId="2162"/>
    <cellStyle name="_Book1_16.37E Wild Horse Expansion DeferralRevwrkingfile SF 3" xfId="2163"/>
    <cellStyle name="_Book1_16.37E Wild Horse Expansion DeferralRevwrkingfile SF 3 2" xfId="2164"/>
    <cellStyle name="_Book1_16.37E Wild Horse Expansion DeferralRevwrkingfile SF 4" xfId="2165"/>
    <cellStyle name="_Book1_16.37E Wild Horse Expansion DeferralRevwrkingfile SF_DEM-WP(C) ENERG10C--ctn Mid-C_042010 2010GRC" xfId="2166"/>
    <cellStyle name="_Book1_2009 Compliance Filing PCA Exhibits for GRC" xfId="2167"/>
    <cellStyle name="_Book1_2009 Compliance Filing PCA Exhibits for GRC 2" xfId="2168"/>
    <cellStyle name="_Book1_2009 GRC Compl Filing - Exhibit D" xfId="2169"/>
    <cellStyle name="_Book1_2009 GRC Compl Filing - Exhibit D 2" xfId="2170"/>
    <cellStyle name="_Book1_2009 GRC Compl Filing - Exhibit D 2 2" xfId="2171"/>
    <cellStyle name="_Book1_2009 GRC Compl Filing - Exhibit D 3" xfId="2172"/>
    <cellStyle name="_Book1_2009 GRC Compl Filing - Exhibit D_DEM-WP(C) ENERG10C--ctn Mid-C_042010 2010GRC" xfId="2173"/>
    <cellStyle name="_Book1_3.01 Income Statement" xfId="2174"/>
    <cellStyle name="_Book1_4 31 Regulatory Assets and Liabilities  7 06- Exhibit D" xfId="2175"/>
    <cellStyle name="_Book1_4 31 Regulatory Assets and Liabilities  7 06- Exhibit D 2" xfId="2176"/>
    <cellStyle name="_Book1_4 31 Regulatory Assets and Liabilities  7 06- Exhibit D 2 2" xfId="2177"/>
    <cellStyle name="_Book1_4 31 Regulatory Assets and Liabilities  7 06- Exhibit D 2 2 2" xfId="2178"/>
    <cellStyle name="_Book1_4 31 Regulatory Assets and Liabilities  7 06- Exhibit D 3" xfId="2179"/>
    <cellStyle name="_Book1_4 31 Regulatory Assets and Liabilities  7 06- Exhibit D 3 2" xfId="2180"/>
    <cellStyle name="_Book1_4 31 Regulatory Assets and Liabilities  7 06- Exhibit D_DEM-WP(C) ENERG10C--ctn Mid-C_042010 2010GRC" xfId="2181"/>
    <cellStyle name="_Book1_4 31 Regulatory Assets and Liabilities  7 06- Exhibit D_NIM Summary" xfId="2182"/>
    <cellStyle name="_Book1_4 31 Regulatory Assets and Liabilities  7 06- Exhibit D_NIM Summary 2" xfId="2183"/>
    <cellStyle name="_Book1_4 31 Regulatory Assets and Liabilities  7 06- Exhibit D_NIM Summary 2 2" xfId="2184"/>
    <cellStyle name="_Book1_4 31 Regulatory Assets and Liabilities  7 06- Exhibit D_NIM Summary 3" xfId="2185"/>
    <cellStyle name="_Book1_4 31 Regulatory Assets and Liabilities  7 06- Exhibit D_NIM Summary_DEM-WP(C) ENERG10C--ctn Mid-C_042010 2010GRC" xfId="2186"/>
    <cellStyle name="_Book1_4 31 Regulatory Assets and Liabilities  7 06- Exhibit D_NIM+O&amp;M" xfId="2187"/>
    <cellStyle name="_Book1_4 31 Regulatory Assets and Liabilities  7 06- Exhibit D_NIM+O&amp;M 2" xfId="2188"/>
    <cellStyle name="_Book1_4 31 Regulatory Assets and Liabilities  7 06- Exhibit D_NIM+O&amp;M Monthly" xfId="2189"/>
    <cellStyle name="_Book1_4 31 Regulatory Assets and Liabilities  7 06- Exhibit D_NIM+O&amp;M Monthly 2" xfId="2190"/>
    <cellStyle name="_Book1_4 31E Reg Asset  Liab and EXH D" xfId="2191"/>
    <cellStyle name="_Book1_4 31E Reg Asset  Liab and EXH D _ Aug 10 Filing (2)" xfId="2192"/>
    <cellStyle name="_Book1_4 31E Reg Asset  Liab and EXH D _ Aug 10 Filing (2) 2" xfId="2193"/>
    <cellStyle name="_Book1_4 31E Reg Asset  Liab and EXH D 10" xfId="2194"/>
    <cellStyle name="_Book1_4 31E Reg Asset  Liab and EXH D 11" xfId="2195"/>
    <cellStyle name="_Book1_4 31E Reg Asset  Liab and EXH D 12" xfId="2196"/>
    <cellStyle name="_Book1_4 31E Reg Asset  Liab and EXH D 13" xfId="2197"/>
    <cellStyle name="_Book1_4 31E Reg Asset  Liab and EXH D 14" xfId="2198"/>
    <cellStyle name="_Book1_4 31E Reg Asset  Liab and EXH D 15" xfId="2199"/>
    <cellStyle name="_Book1_4 31E Reg Asset  Liab and EXH D 16" xfId="2200"/>
    <cellStyle name="_Book1_4 31E Reg Asset  Liab and EXH D 17" xfId="2201"/>
    <cellStyle name="_Book1_4 31E Reg Asset  Liab and EXH D 18" xfId="2202"/>
    <cellStyle name="_Book1_4 31E Reg Asset  Liab and EXH D 19" xfId="2203"/>
    <cellStyle name="_Book1_4 31E Reg Asset  Liab and EXH D 2" xfId="2204"/>
    <cellStyle name="_Book1_4 31E Reg Asset  Liab and EXH D 20" xfId="2205"/>
    <cellStyle name="_Book1_4 31E Reg Asset  Liab and EXH D 21" xfId="2206"/>
    <cellStyle name="_Book1_4 31E Reg Asset  Liab and EXH D 22" xfId="2207"/>
    <cellStyle name="_Book1_4 31E Reg Asset  Liab and EXH D 23" xfId="2208"/>
    <cellStyle name="_Book1_4 31E Reg Asset  Liab and EXH D 24" xfId="2209"/>
    <cellStyle name="_Book1_4 31E Reg Asset  Liab and EXH D 25" xfId="2210"/>
    <cellStyle name="_Book1_4 31E Reg Asset  Liab and EXH D 26" xfId="2211"/>
    <cellStyle name="_Book1_4 31E Reg Asset  Liab and EXH D 27" xfId="2212"/>
    <cellStyle name="_Book1_4 31E Reg Asset  Liab and EXH D 28" xfId="2213"/>
    <cellStyle name="_Book1_4 31E Reg Asset  Liab and EXH D 29" xfId="2214"/>
    <cellStyle name="_Book1_4 31E Reg Asset  Liab and EXH D 3" xfId="2215"/>
    <cellStyle name="_Book1_4 31E Reg Asset  Liab and EXH D 30" xfId="2216"/>
    <cellStyle name="_Book1_4 31E Reg Asset  Liab and EXH D 31" xfId="2217"/>
    <cellStyle name="_Book1_4 31E Reg Asset  Liab and EXH D 32" xfId="2218"/>
    <cellStyle name="_Book1_4 31E Reg Asset  Liab and EXH D 33" xfId="2219"/>
    <cellStyle name="_Book1_4 31E Reg Asset  Liab and EXH D 34" xfId="2220"/>
    <cellStyle name="_Book1_4 31E Reg Asset  Liab and EXH D 35" xfId="2221"/>
    <cellStyle name="_Book1_4 31E Reg Asset  Liab and EXH D 36" xfId="2222"/>
    <cellStyle name="_Book1_4 31E Reg Asset  Liab and EXH D 4" xfId="2223"/>
    <cellStyle name="_Book1_4 31E Reg Asset  Liab and EXH D 5" xfId="2224"/>
    <cellStyle name="_Book1_4 31E Reg Asset  Liab and EXH D 6" xfId="2225"/>
    <cellStyle name="_Book1_4 31E Reg Asset  Liab and EXH D 7" xfId="2226"/>
    <cellStyle name="_Book1_4 31E Reg Asset  Liab and EXH D 8" xfId="2227"/>
    <cellStyle name="_Book1_4 31E Reg Asset  Liab and EXH D 9" xfId="2228"/>
    <cellStyle name="_Book1_4 32 Regulatory Assets and Liabilities  7 06- Exhibit D" xfId="2229"/>
    <cellStyle name="_Book1_4 32 Regulatory Assets and Liabilities  7 06- Exhibit D 2" xfId="2230"/>
    <cellStyle name="_Book1_4 32 Regulatory Assets and Liabilities  7 06- Exhibit D 2 2" xfId="2231"/>
    <cellStyle name="_Book1_4 32 Regulatory Assets and Liabilities  7 06- Exhibit D 2 2 2" xfId="2232"/>
    <cellStyle name="_Book1_4 32 Regulatory Assets and Liabilities  7 06- Exhibit D 3" xfId="2233"/>
    <cellStyle name="_Book1_4 32 Regulatory Assets and Liabilities  7 06- Exhibit D 3 2" xfId="2234"/>
    <cellStyle name="_Book1_4 32 Regulatory Assets and Liabilities  7 06- Exhibit D_DEM-WP(C) ENERG10C--ctn Mid-C_042010 2010GRC" xfId="2235"/>
    <cellStyle name="_Book1_4 32 Regulatory Assets and Liabilities  7 06- Exhibit D_NIM Summary" xfId="2236"/>
    <cellStyle name="_Book1_4 32 Regulatory Assets and Liabilities  7 06- Exhibit D_NIM Summary 2" xfId="2237"/>
    <cellStyle name="_Book1_4 32 Regulatory Assets and Liabilities  7 06- Exhibit D_NIM Summary 2 2" xfId="2238"/>
    <cellStyle name="_Book1_4 32 Regulatory Assets and Liabilities  7 06- Exhibit D_NIM Summary 3" xfId="2239"/>
    <cellStyle name="_Book1_4 32 Regulatory Assets and Liabilities  7 06- Exhibit D_NIM Summary_DEM-WP(C) ENERG10C--ctn Mid-C_042010 2010GRC" xfId="2240"/>
    <cellStyle name="_Book1_4 32 Regulatory Assets and Liabilities  7 06- Exhibit D_NIM+O&amp;M" xfId="2241"/>
    <cellStyle name="_Book1_4 32 Regulatory Assets and Liabilities  7 06- Exhibit D_NIM+O&amp;M 2" xfId="2242"/>
    <cellStyle name="_Book1_4 32 Regulatory Assets and Liabilities  7 06- Exhibit D_NIM+O&amp;M Monthly" xfId="2243"/>
    <cellStyle name="_Book1_4 32 Regulatory Assets and Liabilities  7 06- Exhibit D_NIM+O&amp;M Monthly 2" xfId="2244"/>
    <cellStyle name="_Book1_AURORA Total New" xfId="2245"/>
    <cellStyle name="_Book1_AURORA Total New 2" xfId="2246"/>
    <cellStyle name="_Book1_AURORA Total New 2 2" xfId="2247"/>
    <cellStyle name="_Book1_AURORA Total New 3" xfId="2248"/>
    <cellStyle name="_Book1_Book1" xfId="2249"/>
    <cellStyle name="_Book1_Book2" xfId="2250"/>
    <cellStyle name="_Book1_Book2 2" xfId="2251"/>
    <cellStyle name="_Book1_Book2 2 2" xfId="2252"/>
    <cellStyle name="_Book1_Book2 2 2 2" xfId="2253"/>
    <cellStyle name="_Book1_Book2 2 3" xfId="2254"/>
    <cellStyle name="_Book1_Book2 3" xfId="2255"/>
    <cellStyle name="_Book1_Book2 3 2" xfId="2256"/>
    <cellStyle name="_Book1_Book2 4" xfId="2257"/>
    <cellStyle name="_Book1_Book2_Adj Bench DR 3 for Initial Briefs (Electric)" xfId="2258"/>
    <cellStyle name="_Book1_Book2_Adj Bench DR 3 for Initial Briefs (Electric) 2" xfId="2259"/>
    <cellStyle name="_Book1_Book2_Adj Bench DR 3 for Initial Briefs (Electric) 2 2" xfId="2260"/>
    <cellStyle name="_Book1_Book2_Adj Bench DR 3 for Initial Briefs (Electric) 2 2 2" xfId="2261"/>
    <cellStyle name="_Book1_Book2_Adj Bench DR 3 for Initial Briefs (Electric) 2 3" xfId="2262"/>
    <cellStyle name="_Book1_Book2_Adj Bench DR 3 for Initial Briefs (Electric) 3" xfId="2263"/>
    <cellStyle name="_Book1_Book2_Adj Bench DR 3 for Initial Briefs (Electric) 3 2" xfId="2264"/>
    <cellStyle name="_Book1_Book2_Adj Bench DR 3 for Initial Briefs (Electric) 4" xfId="2265"/>
    <cellStyle name="_Book1_Book2_Adj Bench DR 3 for Initial Briefs (Electric)_DEM-WP(C) ENERG10C--ctn Mid-C_042010 2010GRC" xfId="2266"/>
    <cellStyle name="_Book1_Book2_DEM-WP(C) ENERG10C--ctn Mid-C_042010 2010GRC" xfId="2267"/>
    <cellStyle name="_Book1_Book2_Electric Rev Req Model (2009 GRC) Rebuttal" xfId="2268"/>
    <cellStyle name="_Book1_Book2_Electric Rev Req Model (2009 GRC) Rebuttal 2" xfId="2269"/>
    <cellStyle name="_Book1_Book2_Electric Rev Req Model (2009 GRC) Rebuttal 2 2" xfId="2270"/>
    <cellStyle name="_Book1_Book2_Electric Rev Req Model (2009 GRC) Rebuttal 2 2 2" xfId="2271"/>
    <cellStyle name="_Book1_Book2_Electric Rev Req Model (2009 GRC) Rebuttal 2 3" xfId="2272"/>
    <cellStyle name="_Book1_Book2_Electric Rev Req Model (2009 GRC) Rebuttal 3" xfId="2273"/>
    <cellStyle name="_Book1_Book2_Electric Rev Req Model (2009 GRC) Rebuttal 3 2" xfId="2274"/>
    <cellStyle name="_Book1_Book2_Electric Rev Req Model (2009 GRC) Rebuttal 4" xfId="2275"/>
    <cellStyle name="_Book1_Book2_Electric Rev Req Model (2009 GRC) Rebuttal REmoval of New  WH Solar AdjustMI" xfId="2276"/>
    <cellStyle name="_Book1_Book2_Electric Rev Req Model (2009 GRC) Rebuttal REmoval of New  WH Solar AdjustMI 2" xfId="2277"/>
    <cellStyle name="_Book1_Book2_Electric Rev Req Model (2009 GRC) Rebuttal REmoval of New  WH Solar AdjustMI 2 2" xfId="2278"/>
    <cellStyle name="_Book1_Book2_Electric Rev Req Model (2009 GRC) Rebuttal REmoval of New  WH Solar AdjustMI 2 2 2" xfId="2279"/>
    <cellStyle name="_Book1_Book2_Electric Rev Req Model (2009 GRC) Rebuttal REmoval of New  WH Solar AdjustMI 2 3" xfId="2280"/>
    <cellStyle name="_Book1_Book2_Electric Rev Req Model (2009 GRC) Rebuttal REmoval of New  WH Solar AdjustMI 3" xfId="2281"/>
    <cellStyle name="_Book1_Book2_Electric Rev Req Model (2009 GRC) Rebuttal REmoval of New  WH Solar AdjustMI 3 2" xfId="2282"/>
    <cellStyle name="_Book1_Book2_Electric Rev Req Model (2009 GRC) Rebuttal REmoval of New  WH Solar AdjustMI 4" xfId="2283"/>
    <cellStyle name="_Book1_Book2_Electric Rev Req Model (2009 GRC) Rebuttal REmoval of New  WH Solar AdjustMI_DEM-WP(C) ENERG10C--ctn Mid-C_042010 2010GRC" xfId="2284"/>
    <cellStyle name="_Book1_Book2_Electric Rev Req Model (2009 GRC) Revised 01-18-2010" xfId="2285"/>
    <cellStyle name="_Book1_Book2_Electric Rev Req Model (2009 GRC) Revised 01-18-2010 2" xfId="2286"/>
    <cellStyle name="_Book1_Book2_Electric Rev Req Model (2009 GRC) Revised 01-18-2010 2 2" xfId="2287"/>
    <cellStyle name="_Book1_Book2_Electric Rev Req Model (2009 GRC) Revised 01-18-2010 2 2 2" xfId="2288"/>
    <cellStyle name="_Book1_Book2_Electric Rev Req Model (2009 GRC) Revised 01-18-2010 2 3" xfId="2289"/>
    <cellStyle name="_Book1_Book2_Electric Rev Req Model (2009 GRC) Revised 01-18-2010 3" xfId="2290"/>
    <cellStyle name="_Book1_Book2_Electric Rev Req Model (2009 GRC) Revised 01-18-2010 3 2" xfId="2291"/>
    <cellStyle name="_Book1_Book2_Electric Rev Req Model (2009 GRC) Revised 01-18-2010 4" xfId="2292"/>
    <cellStyle name="_Book1_Book2_Electric Rev Req Model (2009 GRC) Revised 01-18-2010_DEM-WP(C) ENERG10C--ctn Mid-C_042010 2010GRC" xfId="2293"/>
    <cellStyle name="_Book1_Book2_Final Order Electric EXHIBIT A-1" xfId="2294"/>
    <cellStyle name="_Book1_Book2_Final Order Electric EXHIBIT A-1 2" xfId="2295"/>
    <cellStyle name="_Book1_Book2_Final Order Electric EXHIBIT A-1 2 2" xfId="2296"/>
    <cellStyle name="_Book1_Book2_Final Order Electric EXHIBIT A-1 2 2 2" xfId="2297"/>
    <cellStyle name="_Book1_Book2_Final Order Electric EXHIBIT A-1 2 3" xfId="2298"/>
    <cellStyle name="_Book1_Book2_Final Order Electric EXHIBIT A-1 3" xfId="2299"/>
    <cellStyle name="_Book1_Book2_Final Order Electric EXHIBIT A-1 3 2" xfId="2300"/>
    <cellStyle name="_Book1_Book2_Final Order Electric EXHIBIT A-1 4" xfId="2301"/>
    <cellStyle name="_Book1_Book4" xfId="2302"/>
    <cellStyle name="_Book1_Book4 2" xfId="2303"/>
    <cellStyle name="_Book1_Book4 2 2" xfId="2304"/>
    <cellStyle name="_Book1_Book4 2 2 2" xfId="2305"/>
    <cellStyle name="_Book1_Book4 2 3" xfId="2306"/>
    <cellStyle name="_Book1_Book4 3" xfId="2307"/>
    <cellStyle name="_Book1_Book4 3 2" xfId="2308"/>
    <cellStyle name="_Book1_Book4 4" xfId="2309"/>
    <cellStyle name="_Book1_Book4_DEM-WP(C) ENERG10C--ctn Mid-C_042010 2010GRC" xfId="2310"/>
    <cellStyle name="_Book1_Book9" xfId="2311"/>
    <cellStyle name="_Book1_Book9 2" xfId="2312"/>
    <cellStyle name="_Book1_Book9 2 2" xfId="2313"/>
    <cellStyle name="_Book1_Book9 2 2 2" xfId="2314"/>
    <cellStyle name="_Book1_Book9 2 3" xfId="2315"/>
    <cellStyle name="_Book1_Book9 3" xfId="2316"/>
    <cellStyle name="_Book1_Book9 3 2" xfId="2317"/>
    <cellStyle name="_Book1_Book9 4" xfId="2318"/>
    <cellStyle name="_Book1_Book9_DEM-WP(C) ENERG10C--ctn Mid-C_042010 2010GRC" xfId="2319"/>
    <cellStyle name="_Book1_Chelan PUD Power Costs (8-10)" xfId="2320"/>
    <cellStyle name="_Book1_Chelan PUD Power Costs (8-10) 2" xfId="2321"/>
    <cellStyle name="_Book1_DEM-WP(C) Chelan Power Costs" xfId="2322"/>
    <cellStyle name="_Book1_DEM-WP(C) Chelan Power Costs 2" xfId="2323"/>
    <cellStyle name="_Book1_DEM-WP(C) ENERG10C--ctn Mid-C_042010 2010GRC" xfId="2324"/>
    <cellStyle name="_Book1_DEM-WP(C) Gas Transport 2010GRC" xfId="2325"/>
    <cellStyle name="_Book1_DEM-WP(C) Gas Transport 2010GRC 2" xfId="2326"/>
    <cellStyle name="_Book1_Electric COS Inputs" xfId="2327"/>
    <cellStyle name="_Book1_Electric COS Inputs 2" xfId="2328"/>
    <cellStyle name="_Book1_Electric COS Inputs 2 2" xfId="2329"/>
    <cellStyle name="_Book1_Electric COS Inputs 2 2 2" xfId="2330"/>
    <cellStyle name="_Book1_Electric COS Inputs 2 2 2 2" xfId="2331"/>
    <cellStyle name="_Book1_Electric COS Inputs 2 2 3" xfId="2332"/>
    <cellStyle name="_Book1_Electric COS Inputs 2 3" xfId="2333"/>
    <cellStyle name="_Book1_Electric COS Inputs 2 3 2" xfId="2334"/>
    <cellStyle name="_Book1_Electric COS Inputs 2 3 2 2" xfId="2335"/>
    <cellStyle name="_Book1_Electric COS Inputs 2 3 3" xfId="2336"/>
    <cellStyle name="_Book1_Electric COS Inputs 2 4" xfId="2337"/>
    <cellStyle name="_Book1_Electric COS Inputs 2 4 2" xfId="2338"/>
    <cellStyle name="_Book1_Electric COS Inputs 2 4 2 2" xfId="2339"/>
    <cellStyle name="_Book1_Electric COS Inputs 2 4 3" xfId="2340"/>
    <cellStyle name="_Book1_Electric COS Inputs 2 5" xfId="2341"/>
    <cellStyle name="_Book1_Electric COS Inputs 3" xfId="2342"/>
    <cellStyle name="_Book1_Electric COS Inputs 3 2" xfId="2343"/>
    <cellStyle name="_Book1_Electric COS Inputs 3 2 2" xfId="2344"/>
    <cellStyle name="_Book1_Electric COS Inputs 3 3" xfId="2345"/>
    <cellStyle name="_Book1_Electric COS Inputs 4" xfId="2346"/>
    <cellStyle name="_Book1_Electric COS Inputs 4 2" xfId="2347"/>
    <cellStyle name="_Book1_Electric COS Inputs 4 2 2" xfId="2348"/>
    <cellStyle name="_Book1_Electric COS Inputs 4 3" xfId="2349"/>
    <cellStyle name="_Book1_Electric COS Inputs 5" xfId="2350"/>
    <cellStyle name="_Book1_Electric COS Inputs 5 2" xfId="2351"/>
    <cellStyle name="_Book1_Electric COS Inputs 6" xfId="2352"/>
    <cellStyle name="_Book1_Electric COS Inputs_Low Income 2010 RevRequirement" xfId="2353"/>
    <cellStyle name="_Book1_Electric COS Inputs_Low Income 2010 RevRequirement (2)" xfId="2354"/>
    <cellStyle name="_Book1_Electric COS Inputs_Oct2010toSep2011LwIncLead" xfId="2355"/>
    <cellStyle name="_Book1_Exh A-1 resulting from UE-112050 effective Jan 1 2012" xfId="2356"/>
    <cellStyle name="_Book1_Exh G - Klamath Peaker PPA fr C Locke 2-12" xfId="2357"/>
    <cellStyle name="_Book1_Exhibit A-1 effective 4-1-11 fr S Free 12-11" xfId="2358"/>
    <cellStyle name="_Book1_LSRWEP LGIA like Acctg Petition Aug 2010" xfId="2359"/>
    <cellStyle name="_Book1_LSRWEP LGIA like Acctg Petition Aug 2010 2" xfId="2360"/>
    <cellStyle name="_Book1_Mint Farm Generation BPA" xfId="2361"/>
    <cellStyle name="_Book1_NIM Summary" xfId="2362"/>
    <cellStyle name="_Book1_NIM Summary 09GRC" xfId="2363"/>
    <cellStyle name="_Book1_NIM Summary 09GRC 2" xfId="2364"/>
    <cellStyle name="_Book1_NIM Summary 09GRC 2 2" xfId="2365"/>
    <cellStyle name="_Book1_NIM Summary 09GRC 3" xfId="2366"/>
    <cellStyle name="_Book1_NIM Summary 09GRC_DEM-WP(C) ENERG10C--ctn Mid-C_042010 2010GRC" xfId="2367"/>
    <cellStyle name="_Book1_NIM Summary 10" xfId="2368"/>
    <cellStyle name="_Book1_NIM Summary 11" xfId="2369"/>
    <cellStyle name="_Book1_NIM Summary 12" xfId="2370"/>
    <cellStyle name="_Book1_NIM Summary 13" xfId="2371"/>
    <cellStyle name="_Book1_NIM Summary 14" xfId="2372"/>
    <cellStyle name="_Book1_NIM Summary 15" xfId="2373"/>
    <cellStyle name="_Book1_NIM Summary 16" xfId="2374"/>
    <cellStyle name="_Book1_NIM Summary 17" xfId="2375"/>
    <cellStyle name="_Book1_NIM Summary 18" xfId="2376"/>
    <cellStyle name="_Book1_NIM Summary 19" xfId="2377"/>
    <cellStyle name="_Book1_NIM Summary 2" xfId="2378"/>
    <cellStyle name="_Book1_NIM Summary 2 2" xfId="2379"/>
    <cellStyle name="_Book1_NIM Summary 20" xfId="2380"/>
    <cellStyle name="_Book1_NIM Summary 21" xfId="2381"/>
    <cellStyle name="_Book1_NIM Summary 22" xfId="2382"/>
    <cellStyle name="_Book1_NIM Summary 23" xfId="2383"/>
    <cellStyle name="_Book1_NIM Summary 24" xfId="2384"/>
    <cellStyle name="_Book1_NIM Summary 25" xfId="2385"/>
    <cellStyle name="_Book1_NIM Summary 26" xfId="2386"/>
    <cellStyle name="_Book1_NIM Summary 27" xfId="2387"/>
    <cellStyle name="_Book1_NIM Summary 28" xfId="2388"/>
    <cellStyle name="_Book1_NIM Summary 29" xfId="2389"/>
    <cellStyle name="_Book1_NIM Summary 3" xfId="2390"/>
    <cellStyle name="_Book1_NIM Summary 3 2" xfId="2391"/>
    <cellStyle name="_Book1_NIM Summary 30" xfId="2392"/>
    <cellStyle name="_Book1_NIM Summary 31" xfId="2393"/>
    <cellStyle name="_Book1_NIM Summary 32" xfId="2394"/>
    <cellStyle name="_Book1_NIM Summary 33" xfId="2395"/>
    <cellStyle name="_Book1_NIM Summary 34" xfId="2396"/>
    <cellStyle name="_Book1_NIM Summary 35" xfId="2397"/>
    <cellStyle name="_Book1_NIM Summary 36" xfId="2398"/>
    <cellStyle name="_Book1_NIM Summary 37" xfId="2399"/>
    <cellStyle name="_Book1_NIM Summary 38" xfId="2400"/>
    <cellStyle name="_Book1_NIM Summary 39" xfId="2401"/>
    <cellStyle name="_Book1_NIM Summary 4" xfId="2402"/>
    <cellStyle name="_Book1_NIM Summary 4 2" xfId="2403"/>
    <cellStyle name="_Book1_NIM Summary 40" xfId="2404"/>
    <cellStyle name="_Book1_NIM Summary 41" xfId="2405"/>
    <cellStyle name="_Book1_NIM Summary 42" xfId="2406"/>
    <cellStyle name="_Book1_NIM Summary 43" xfId="2407"/>
    <cellStyle name="_Book1_NIM Summary 44" xfId="2408"/>
    <cellStyle name="_Book1_NIM Summary 45" xfId="2409"/>
    <cellStyle name="_Book1_NIM Summary 46" xfId="2410"/>
    <cellStyle name="_Book1_NIM Summary 47" xfId="2411"/>
    <cellStyle name="_Book1_NIM Summary 48" xfId="2412"/>
    <cellStyle name="_Book1_NIM Summary 49" xfId="2413"/>
    <cellStyle name="_Book1_NIM Summary 5" xfId="2414"/>
    <cellStyle name="_Book1_NIM Summary 5 2" xfId="2415"/>
    <cellStyle name="_Book1_NIM Summary 50" xfId="2416"/>
    <cellStyle name="_Book1_NIM Summary 51" xfId="2417"/>
    <cellStyle name="_Book1_NIM Summary 6" xfId="2418"/>
    <cellStyle name="_Book1_NIM Summary 6 2" xfId="2419"/>
    <cellStyle name="_Book1_NIM Summary 7" xfId="2420"/>
    <cellStyle name="_Book1_NIM Summary 7 2" xfId="2421"/>
    <cellStyle name="_Book1_NIM Summary 8" xfId="2422"/>
    <cellStyle name="_Book1_NIM Summary 8 2" xfId="2423"/>
    <cellStyle name="_Book1_NIM Summary 9" xfId="2424"/>
    <cellStyle name="_Book1_NIM Summary 9 2" xfId="2425"/>
    <cellStyle name="_Book1_NIM Summary_DEM-WP(C) ENERG10C--ctn Mid-C_042010 2010GRC" xfId="2426"/>
    <cellStyle name="_Book1_NIM+O&amp;M" xfId="2427"/>
    <cellStyle name="_Book1_NIM+O&amp;M 2" xfId="2428"/>
    <cellStyle name="_Book1_NIM+O&amp;M 2 2" xfId="2429"/>
    <cellStyle name="_Book1_NIM+O&amp;M 3" xfId="2430"/>
    <cellStyle name="_Book1_NIM+O&amp;M Monthly" xfId="2431"/>
    <cellStyle name="_Book1_NIM+O&amp;M Monthly 2" xfId="2432"/>
    <cellStyle name="_Book1_NIM+O&amp;M Monthly 2 2" xfId="2433"/>
    <cellStyle name="_Book1_NIM+O&amp;M Monthly 3" xfId="2434"/>
    <cellStyle name="_Book1_PCA 10 -  Exhibit D Dec 2011" xfId="2435"/>
    <cellStyle name="_Book1_PCA 10 -  Exhibit D from A Kellogg Jan 2011" xfId="2436"/>
    <cellStyle name="_Book1_PCA 10 -  Exhibit D from A Kellogg July 2011" xfId="2437"/>
    <cellStyle name="_Book1_PCA 10 -  Exhibit D from S Free Rcv'd 12-11" xfId="2438"/>
    <cellStyle name="_Book1_PCA 11 -  Exhibit D Jan 2012 fr A Kellogg" xfId="2439"/>
    <cellStyle name="_Book1_PCA 11 -  Exhibit D Jan 2012 WF" xfId="2440"/>
    <cellStyle name="_Book1_PCA 9 -  Exhibit D April 2010" xfId="2441"/>
    <cellStyle name="_Book1_PCA 9 -  Exhibit D April 2010 (3)" xfId="2442"/>
    <cellStyle name="_Book1_PCA 9 -  Exhibit D April 2010 (3) 2" xfId="2443"/>
    <cellStyle name="_Book1_PCA 9 -  Exhibit D April 2010 (3) 2 2" xfId="2444"/>
    <cellStyle name="_Book1_PCA 9 -  Exhibit D April 2010 (3) 3" xfId="2445"/>
    <cellStyle name="_Book1_PCA 9 -  Exhibit D April 2010 (3)_DEM-WP(C) ENERG10C--ctn Mid-C_042010 2010GRC" xfId="2446"/>
    <cellStyle name="_Book1_PCA 9 -  Exhibit D April 2010 2" xfId="2447"/>
    <cellStyle name="_Book1_PCA 9 -  Exhibit D April 2010 3" xfId="2448"/>
    <cellStyle name="_Book1_PCA 9 -  Exhibit D April 2010 4" xfId="2449"/>
    <cellStyle name="_Book1_PCA 9 -  Exhibit D April 2010 5" xfId="2450"/>
    <cellStyle name="_Book1_PCA 9 -  Exhibit D April 2010 6" xfId="2451"/>
    <cellStyle name="_Book1_PCA 9 -  Exhibit D Nov 2010" xfId="2452"/>
    <cellStyle name="_Book1_PCA 9 -  Exhibit D Nov 2010 2" xfId="2453"/>
    <cellStyle name="_Book1_PCA 9 - Exhibit D at August 2010" xfId="2454"/>
    <cellStyle name="_Book1_PCA 9 - Exhibit D at August 2010 2" xfId="2455"/>
    <cellStyle name="_Book1_PCA 9 - Exhibit D June 2010 GRC" xfId="2456"/>
    <cellStyle name="_Book1_PCA 9 - Exhibit D June 2010 GRC 2" xfId="2457"/>
    <cellStyle name="_Book1_Power Costs - Comparison bx Rbtl-Staff-Jt-PC" xfId="2458"/>
    <cellStyle name="_Book1_Power Costs - Comparison bx Rbtl-Staff-Jt-PC 2" xfId="2459"/>
    <cellStyle name="_Book1_Power Costs - Comparison bx Rbtl-Staff-Jt-PC 2 2" xfId="2460"/>
    <cellStyle name="_Book1_Power Costs - Comparison bx Rbtl-Staff-Jt-PC 2 2 2" xfId="2461"/>
    <cellStyle name="_Book1_Power Costs - Comparison bx Rbtl-Staff-Jt-PC 2 3" xfId="2462"/>
    <cellStyle name="_Book1_Power Costs - Comparison bx Rbtl-Staff-Jt-PC 3" xfId="2463"/>
    <cellStyle name="_Book1_Power Costs - Comparison bx Rbtl-Staff-Jt-PC 3 2" xfId="2464"/>
    <cellStyle name="_Book1_Power Costs - Comparison bx Rbtl-Staff-Jt-PC 4" xfId="2465"/>
    <cellStyle name="_Book1_Power Costs - Comparison bx Rbtl-Staff-Jt-PC_Adj Bench DR 3 for Initial Briefs (Electric)" xfId="2466"/>
    <cellStyle name="_Book1_Power Costs - Comparison bx Rbtl-Staff-Jt-PC_Adj Bench DR 3 for Initial Briefs (Electric) 2" xfId="2467"/>
    <cellStyle name="_Book1_Power Costs - Comparison bx Rbtl-Staff-Jt-PC_Adj Bench DR 3 for Initial Briefs (Electric) 2 2" xfId="2468"/>
    <cellStyle name="_Book1_Power Costs - Comparison bx Rbtl-Staff-Jt-PC_Adj Bench DR 3 for Initial Briefs (Electric) 2 2 2" xfId="2469"/>
    <cellStyle name="_Book1_Power Costs - Comparison bx Rbtl-Staff-Jt-PC_Adj Bench DR 3 for Initial Briefs (Electric) 2 3" xfId="2470"/>
    <cellStyle name="_Book1_Power Costs - Comparison bx Rbtl-Staff-Jt-PC_Adj Bench DR 3 for Initial Briefs (Electric) 3" xfId="2471"/>
    <cellStyle name="_Book1_Power Costs - Comparison bx Rbtl-Staff-Jt-PC_Adj Bench DR 3 for Initial Briefs (Electric) 3 2" xfId="2472"/>
    <cellStyle name="_Book1_Power Costs - Comparison bx Rbtl-Staff-Jt-PC_Adj Bench DR 3 for Initial Briefs (Electric) 4" xfId="2473"/>
    <cellStyle name="_Book1_Power Costs - Comparison bx Rbtl-Staff-Jt-PC_Adj Bench DR 3 for Initial Briefs (Electric)_DEM-WP(C) ENERG10C--ctn Mid-C_042010 2010GRC" xfId="2474"/>
    <cellStyle name="_Book1_Power Costs - Comparison bx Rbtl-Staff-Jt-PC_DEM-WP(C) ENERG10C--ctn Mid-C_042010 2010GRC" xfId="2475"/>
    <cellStyle name="_Book1_Power Costs - Comparison bx Rbtl-Staff-Jt-PC_Electric Rev Req Model (2009 GRC) Rebuttal" xfId="2476"/>
    <cellStyle name="_Book1_Power Costs - Comparison bx Rbtl-Staff-Jt-PC_Electric Rev Req Model (2009 GRC) Rebuttal 2" xfId="2477"/>
    <cellStyle name="_Book1_Power Costs - Comparison bx Rbtl-Staff-Jt-PC_Electric Rev Req Model (2009 GRC) Rebuttal 2 2" xfId="2478"/>
    <cellStyle name="_Book1_Power Costs - Comparison bx Rbtl-Staff-Jt-PC_Electric Rev Req Model (2009 GRC) Rebuttal 2 2 2" xfId="2479"/>
    <cellStyle name="_Book1_Power Costs - Comparison bx Rbtl-Staff-Jt-PC_Electric Rev Req Model (2009 GRC) Rebuttal 2 3" xfId="2480"/>
    <cellStyle name="_Book1_Power Costs - Comparison bx Rbtl-Staff-Jt-PC_Electric Rev Req Model (2009 GRC) Rebuttal 3" xfId="2481"/>
    <cellStyle name="_Book1_Power Costs - Comparison bx Rbtl-Staff-Jt-PC_Electric Rev Req Model (2009 GRC) Rebuttal 3 2" xfId="2482"/>
    <cellStyle name="_Book1_Power Costs - Comparison bx Rbtl-Staff-Jt-PC_Electric Rev Req Model (2009 GRC) Rebuttal 4" xfId="2483"/>
    <cellStyle name="_Book1_Power Costs - Comparison bx Rbtl-Staff-Jt-PC_Electric Rev Req Model (2009 GRC) Rebuttal REmoval of New  WH Solar AdjustMI" xfId="2484"/>
    <cellStyle name="_Book1_Power Costs - Comparison bx Rbtl-Staff-Jt-PC_Electric Rev Req Model (2009 GRC) Rebuttal REmoval of New  WH Solar AdjustMI 2" xfId="2485"/>
    <cellStyle name="_Book1_Power Costs - Comparison bx Rbtl-Staff-Jt-PC_Electric Rev Req Model (2009 GRC) Rebuttal REmoval of New  WH Solar AdjustMI 2 2" xfId="2486"/>
    <cellStyle name="_Book1_Power Costs - Comparison bx Rbtl-Staff-Jt-PC_Electric Rev Req Model (2009 GRC) Rebuttal REmoval of New  WH Solar AdjustMI 2 2 2" xfId="2487"/>
    <cellStyle name="_Book1_Power Costs - Comparison bx Rbtl-Staff-Jt-PC_Electric Rev Req Model (2009 GRC) Rebuttal REmoval of New  WH Solar AdjustMI 2 3" xfId="2488"/>
    <cellStyle name="_Book1_Power Costs - Comparison bx Rbtl-Staff-Jt-PC_Electric Rev Req Model (2009 GRC) Rebuttal REmoval of New  WH Solar AdjustMI 3" xfId="2489"/>
    <cellStyle name="_Book1_Power Costs - Comparison bx Rbtl-Staff-Jt-PC_Electric Rev Req Model (2009 GRC) Rebuttal REmoval of New  WH Solar AdjustMI 3 2" xfId="2490"/>
    <cellStyle name="_Book1_Power Costs - Comparison bx Rbtl-Staff-Jt-PC_Electric Rev Req Model (2009 GRC) Rebuttal REmoval of New  WH Solar AdjustMI 4" xfId="2491"/>
    <cellStyle name="_Book1_Power Costs - Comparison bx Rbtl-Staff-Jt-PC_Electric Rev Req Model (2009 GRC) Rebuttal REmoval of New  WH Solar AdjustMI_DEM-WP(C) ENERG10C--ctn Mid-C_042010 2010GRC" xfId="2492"/>
    <cellStyle name="_Book1_Power Costs - Comparison bx Rbtl-Staff-Jt-PC_Electric Rev Req Model (2009 GRC) Revised 01-18-2010" xfId="2493"/>
    <cellStyle name="_Book1_Power Costs - Comparison bx Rbtl-Staff-Jt-PC_Electric Rev Req Model (2009 GRC) Revised 01-18-2010 2" xfId="2494"/>
    <cellStyle name="_Book1_Power Costs - Comparison bx Rbtl-Staff-Jt-PC_Electric Rev Req Model (2009 GRC) Revised 01-18-2010 2 2" xfId="2495"/>
    <cellStyle name="_Book1_Power Costs - Comparison bx Rbtl-Staff-Jt-PC_Electric Rev Req Model (2009 GRC) Revised 01-18-2010 2 2 2" xfId="2496"/>
    <cellStyle name="_Book1_Power Costs - Comparison bx Rbtl-Staff-Jt-PC_Electric Rev Req Model (2009 GRC) Revised 01-18-2010 2 3" xfId="2497"/>
    <cellStyle name="_Book1_Power Costs - Comparison bx Rbtl-Staff-Jt-PC_Electric Rev Req Model (2009 GRC) Revised 01-18-2010 3" xfId="2498"/>
    <cellStyle name="_Book1_Power Costs - Comparison bx Rbtl-Staff-Jt-PC_Electric Rev Req Model (2009 GRC) Revised 01-18-2010 3 2" xfId="2499"/>
    <cellStyle name="_Book1_Power Costs - Comparison bx Rbtl-Staff-Jt-PC_Electric Rev Req Model (2009 GRC) Revised 01-18-2010 4" xfId="2500"/>
    <cellStyle name="_Book1_Power Costs - Comparison bx Rbtl-Staff-Jt-PC_Electric Rev Req Model (2009 GRC) Revised 01-18-2010_DEM-WP(C) ENERG10C--ctn Mid-C_042010 2010GRC" xfId="2501"/>
    <cellStyle name="_Book1_Power Costs - Comparison bx Rbtl-Staff-Jt-PC_Final Order Electric EXHIBIT A-1" xfId="2502"/>
    <cellStyle name="_Book1_Power Costs - Comparison bx Rbtl-Staff-Jt-PC_Final Order Electric EXHIBIT A-1 2" xfId="2503"/>
    <cellStyle name="_Book1_Power Costs - Comparison bx Rbtl-Staff-Jt-PC_Final Order Electric EXHIBIT A-1 2 2" xfId="2504"/>
    <cellStyle name="_Book1_Power Costs - Comparison bx Rbtl-Staff-Jt-PC_Final Order Electric EXHIBIT A-1 2 2 2" xfId="2505"/>
    <cellStyle name="_Book1_Power Costs - Comparison bx Rbtl-Staff-Jt-PC_Final Order Electric EXHIBIT A-1 2 3" xfId="2506"/>
    <cellStyle name="_Book1_Power Costs - Comparison bx Rbtl-Staff-Jt-PC_Final Order Electric EXHIBIT A-1 3" xfId="2507"/>
    <cellStyle name="_Book1_Power Costs - Comparison bx Rbtl-Staff-Jt-PC_Final Order Electric EXHIBIT A-1 3 2" xfId="2508"/>
    <cellStyle name="_Book1_Power Costs - Comparison bx Rbtl-Staff-Jt-PC_Final Order Electric EXHIBIT A-1 4" xfId="2509"/>
    <cellStyle name="_Book1_Production Adj 4.37" xfId="2510"/>
    <cellStyle name="_Book1_Production Adj 4.37 2" xfId="2511"/>
    <cellStyle name="_Book1_Production Adj 4.37 2 2" xfId="2512"/>
    <cellStyle name="_Book1_Production Adj 4.37 2 2 2" xfId="2513"/>
    <cellStyle name="_Book1_Production Adj 4.37 2 3" xfId="2514"/>
    <cellStyle name="_Book1_Production Adj 4.37 3" xfId="2515"/>
    <cellStyle name="_Book1_Production Adj 4.37 3 2" xfId="2516"/>
    <cellStyle name="_Book1_Production Adj 4.37 4" xfId="2517"/>
    <cellStyle name="_Book1_Purchased Power Adj 4.03" xfId="2518"/>
    <cellStyle name="_Book1_Purchased Power Adj 4.03 2" xfId="2519"/>
    <cellStyle name="_Book1_Purchased Power Adj 4.03 2 2" xfId="2520"/>
    <cellStyle name="_Book1_Purchased Power Adj 4.03 2 2 2" xfId="2521"/>
    <cellStyle name="_Book1_Purchased Power Adj 4.03 2 3" xfId="2522"/>
    <cellStyle name="_Book1_Purchased Power Adj 4.03 3" xfId="2523"/>
    <cellStyle name="_Book1_Purchased Power Adj 4.03 3 2" xfId="2524"/>
    <cellStyle name="_Book1_Purchased Power Adj 4.03 4" xfId="2525"/>
    <cellStyle name="_Book1_Rebuttal Power Costs" xfId="2526"/>
    <cellStyle name="_Book1_Rebuttal Power Costs 2" xfId="2527"/>
    <cellStyle name="_Book1_Rebuttal Power Costs 2 2" xfId="2528"/>
    <cellStyle name="_Book1_Rebuttal Power Costs 2 2 2" xfId="2529"/>
    <cellStyle name="_Book1_Rebuttal Power Costs 2 3" xfId="2530"/>
    <cellStyle name="_Book1_Rebuttal Power Costs 3" xfId="2531"/>
    <cellStyle name="_Book1_Rebuttal Power Costs 3 2" xfId="2532"/>
    <cellStyle name="_Book1_Rebuttal Power Costs 4" xfId="2533"/>
    <cellStyle name="_Book1_Rebuttal Power Costs_Adj Bench DR 3 for Initial Briefs (Electric)" xfId="2534"/>
    <cellStyle name="_Book1_Rebuttal Power Costs_Adj Bench DR 3 for Initial Briefs (Electric) 2" xfId="2535"/>
    <cellStyle name="_Book1_Rebuttal Power Costs_Adj Bench DR 3 for Initial Briefs (Electric) 2 2" xfId="2536"/>
    <cellStyle name="_Book1_Rebuttal Power Costs_Adj Bench DR 3 for Initial Briefs (Electric) 2 2 2" xfId="2537"/>
    <cellStyle name="_Book1_Rebuttal Power Costs_Adj Bench DR 3 for Initial Briefs (Electric) 2 3" xfId="2538"/>
    <cellStyle name="_Book1_Rebuttal Power Costs_Adj Bench DR 3 for Initial Briefs (Electric) 3" xfId="2539"/>
    <cellStyle name="_Book1_Rebuttal Power Costs_Adj Bench DR 3 for Initial Briefs (Electric) 3 2" xfId="2540"/>
    <cellStyle name="_Book1_Rebuttal Power Costs_Adj Bench DR 3 for Initial Briefs (Electric) 4" xfId="2541"/>
    <cellStyle name="_Book1_Rebuttal Power Costs_Adj Bench DR 3 for Initial Briefs (Electric)_DEM-WP(C) ENERG10C--ctn Mid-C_042010 2010GRC" xfId="2542"/>
    <cellStyle name="_Book1_Rebuttal Power Costs_DEM-WP(C) ENERG10C--ctn Mid-C_042010 2010GRC" xfId="2543"/>
    <cellStyle name="_Book1_Rebuttal Power Costs_Electric Rev Req Model (2009 GRC) Rebuttal" xfId="2544"/>
    <cellStyle name="_Book1_Rebuttal Power Costs_Electric Rev Req Model (2009 GRC) Rebuttal 2" xfId="2545"/>
    <cellStyle name="_Book1_Rebuttal Power Costs_Electric Rev Req Model (2009 GRC) Rebuttal 2 2" xfId="2546"/>
    <cellStyle name="_Book1_Rebuttal Power Costs_Electric Rev Req Model (2009 GRC) Rebuttal 2 2 2" xfId="2547"/>
    <cellStyle name="_Book1_Rebuttal Power Costs_Electric Rev Req Model (2009 GRC) Rebuttal 2 3" xfId="2548"/>
    <cellStyle name="_Book1_Rebuttal Power Costs_Electric Rev Req Model (2009 GRC) Rebuttal 3" xfId="2549"/>
    <cellStyle name="_Book1_Rebuttal Power Costs_Electric Rev Req Model (2009 GRC) Rebuttal 3 2" xfId="2550"/>
    <cellStyle name="_Book1_Rebuttal Power Costs_Electric Rev Req Model (2009 GRC) Rebuttal 4" xfId="2551"/>
    <cellStyle name="_Book1_Rebuttal Power Costs_Electric Rev Req Model (2009 GRC) Rebuttal REmoval of New  WH Solar AdjustMI" xfId="2552"/>
    <cellStyle name="_Book1_Rebuttal Power Costs_Electric Rev Req Model (2009 GRC) Rebuttal REmoval of New  WH Solar AdjustMI 2" xfId="2553"/>
    <cellStyle name="_Book1_Rebuttal Power Costs_Electric Rev Req Model (2009 GRC) Rebuttal REmoval of New  WH Solar AdjustMI 2 2" xfId="2554"/>
    <cellStyle name="_Book1_Rebuttal Power Costs_Electric Rev Req Model (2009 GRC) Rebuttal REmoval of New  WH Solar AdjustMI 2 2 2" xfId="2555"/>
    <cellStyle name="_Book1_Rebuttal Power Costs_Electric Rev Req Model (2009 GRC) Rebuttal REmoval of New  WH Solar AdjustMI 2 3" xfId="2556"/>
    <cellStyle name="_Book1_Rebuttal Power Costs_Electric Rev Req Model (2009 GRC) Rebuttal REmoval of New  WH Solar AdjustMI 3" xfId="2557"/>
    <cellStyle name="_Book1_Rebuttal Power Costs_Electric Rev Req Model (2009 GRC) Rebuttal REmoval of New  WH Solar AdjustMI 3 2" xfId="2558"/>
    <cellStyle name="_Book1_Rebuttal Power Costs_Electric Rev Req Model (2009 GRC) Rebuttal REmoval of New  WH Solar AdjustMI 4" xfId="2559"/>
    <cellStyle name="_Book1_Rebuttal Power Costs_Electric Rev Req Model (2009 GRC) Rebuttal REmoval of New  WH Solar AdjustMI_DEM-WP(C) ENERG10C--ctn Mid-C_042010 2010GRC" xfId="2560"/>
    <cellStyle name="_Book1_Rebuttal Power Costs_Electric Rev Req Model (2009 GRC) Revised 01-18-2010" xfId="2561"/>
    <cellStyle name="_Book1_Rebuttal Power Costs_Electric Rev Req Model (2009 GRC) Revised 01-18-2010 2" xfId="2562"/>
    <cellStyle name="_Book1_Rebuttal Power Costs_Electric Rev Req Model (2009 GRC) Revised 01-18-2010 2 2" xfId="2563"/>
    <cellStyle name="_Book1_Rebuttal Power Costs_Electric Rev Req Model (2009 GRC) Revised 01-18-2010 2 2 2" xfId="2564"/>
    <cellStyle name="_Book1_Rebuttal Power Costs_Electric Rev Req Model (2009 GRC) Revised 01-18-2010 2 3" xfId="2565"/>
    <cellStyle name="_Book1_Rebuttal Power Costs_Electric Rev Req Model (2009 GRC) Revised 01-18-2010 3" xfId="2566"/>
    <cellStyle name="_Book1_Rebuttal Power Costs_Electric Rev Req Model (2009 GRC) Revised 01-18-2010 3 2" xfId="2567"/>
    <cellStyle name="_Book1_Rebuttal Power Costs_Electric Rev Req Model (2009 GRC) Revised 01-18-2010 4" xfId="2568"/>
    <cellStyle name="_Book1_Rebuttal Power Costs_Electric Rev Req Model (2009 GRC) Revised 01-18-2010_DEM-WP(C) ENERG10C--ctn Mid-C_042010 2010GRC" xfId="2569"/>
    <cellStyle name="_Book1_Rebuttal Power Costs_Final Order Electric EXHIBIT A-1" xfId="2570"/>
    <cellStyle name="_Book1_Rebuttal Power Costs_Final Order Electric EXHIBIT A-1 2" xfId="2571"/>
    <cellStyle name="_Book1_Rebuttal Power Costs_Final Order Electric EXHIBIT A-1 2 2" xfId="2572"/>
    <cellStyle name="_Book1_Rebuttal Power Costs_Final Order Electric EXHIBIT A-1 2 2 2" xfId="2573"/>
    <cellStyle name="_Book1_Rebuttal Power Costs_Final Order Electric EXHIBIT A-1 2 3" xfId="2574"/>
    <cellStyle name="_Book1_Rebuttal Power Costs_Final Order Electric EXHIBIT A-1 3" xfId="2575"/>
    <cellStyle name="_Book1_Rebuttal Power Costs_Final Order Electric EXHIBIT A-1 3 2" xfId="2576"/>
    <cellStyle name="_Book1_Rebuttal Power Costs_Final Order Electric EXHIBIT A-1 4" xfId="2577"/>
    <cellStyle name="_Book1_ROR 5.02" xfId="2578"/>
    <cellStyle name="_Book1_ROR 5.02 2" xfId="2579"/>
    <cellStyle name="_Book1_ROR 5.02 2 2" xfId="2580"/>
    <cellStyle name="_Book1_ROR 5.02 2 2 2" xfId="2581"/>
    <cellStyle name="_Book1_ROR 5.02 2 3" xfId="2582"/>
    <cellStyle name="_Book1_ROR 5.02 3" xfId="2583"/>
    <cellStyle name="_Book1_ROR 5.02 3 2" xfId="2584"/>
    <cellStyle name="_Book1_ROR 5.02 4" xfId="2585"/>
    <cellStyle name="_Book1_Transmission Workbook for May BOD" xfId="2586"/>
    <cellStyle name="_Book1_Transmission Workbook for May BOD 2" xfId="2587"/>
    <cellStyle name="_Book1_Transmission Workbook for May BOD 2 2" xfId="2588"/>
    <cellStyle name="_Book1_Transmission Workbook for May BOD 3" xfId="2589"/>
    <cellStyle name="_Book1_Transmission Workbook for May BOD_DEM-WP(C) ENERG10C--ctn Mid-C_042010 2010GRC" xfId="2590"/>
    <cellStyle name="_Book1_Wind Integration 10GRC" xfId="2591"/>
    <cellStyle name="_Book1_Wind Integration 10GRC 2" xfId="2592"/>
    <cellStyle name="_Book1_Wind Integration 10GRC 2 2" xfId="2593"/>
    <cellStyle name="_Book1_Wind Integration 10GRC 3" xfId="2594"/>
    <cellStyle name="_Book1_Wind Integration 10GRC_DEM-WP(C) ENERG10C--ctn Mid-C_042010 2010GRC" xfId="2595"/>
    <cellStyle name="_Book2" xfId="2596"/>
    <cellStyle name="_x0013__Book2" xfId="2597"/>
    <cellStyle name="_Book2 10" xfId="2598"/>
    <cellStyle name="_x0013__Book2 10" xfId="2599"/>
    <cellStyle name="_Book2 10 10" xfId="2600"/>
    <cellStyle name="_Book2 10 11" xfId="2601"/>
    <cellStyle name="_Book2 10 12" xfId="2602"/>
    <cellStyle name="_Book2 10 13" xfId="2603"/>
    <cellStyle name="_Book2 10 14" xfId="2604"/>
    <cellStyle name="_Book2 10 15" xfId="2605"/>
    <cellStyle name="_Book2 10 16" xfId="2606"/>
    <cellStyle name="_Book2 10 17" xfId="2607"/>
    <cellStyle name="_Book2 10 18" xfId="2608"/>
    <cellStyle name="_Book2 10 19" xfId="2609"/>
    <cellStyle name="_Book2 10 2" xfId="2610"/>
    <cellStyle name="_x0013__Book2 10 2" xfId="2611"/>
    <cellStyle name="_Book2 10 2 2" xfId="2612"/>
    <cellStyle name="_Book2 10 2 3" xfId="2613"/>
    <cellStyle name="_Book2 10 20" xfId="2614"/>
    <cellStyle name="_Book2 10 21" xfId="2615"/>
    <cellStyle name="_Book2 10 22" xfId="2616"/>
    <cellStyle name="_Book2 10 23" xfId="2617"/>
    <cellStyle name="_Book2 10 24" xfId="2618"/>
    <cellStyle name="_Book2 10 3" xfId="2619"/>
    <cellStyle name="_x0013__Book2 10 3" xfId="2620"/>
    <cellStyle name="_Book2 10 4" xfId="2621"/>
    <cellStyle name="_Book2 10 5" xfId="2622"/>
    <cellStyle name="_Book2 10 6" xfId="2623"/>
    <cellStyle name="_Book2 10 7" xfId="2624"/>
    <cellStyle name="_Book2 10 8" xfId="2625"/>
    <cellStyle name="_Book2 10 9" xfId="2626"/>
    <cellStyle name="_Book2 11" xfId="2627"/>
    <cellStyle name="_x0013__Book2 11" xfId="2628"/>
    <cellStyle name="_Book2 11 10" xfId="2629"/>
    <cellStyle name="_Book2 11 11" xfId="2630"/>
    <cellStyle name="_Book2 11 12" xfId="2631"/>
    <cellStyle name="_Book2 11 13" xfId="2632"/>
    <cellStyle name="_Book2 11 14" xfId="2633"/>
    <cellStyle name="_Book2 11 15" xfId="2634"/>
    <cellStyle name="_Book2 11 16" xfId="2635"/>
    <cellStyle name="_Book2 11 17" xfId="2636"/>
    <cellStyle name="_Book2 11 18" xfId="2637"/>
    <cellStyle name="_Book2 11 19" xfId="2638"/>
    <cellStyle name="_Book2 11 2" xfId="2639"/>
    <cellStyle name="_Book2 11 2 2" xfId="2640"/>
    <cellStyle name="_Book2 11 20" xfId="2641"/>
    <cellStyle name="_Book2 11 21" xfId="2642"/>
    <cellStyle name="_Book2 11 22" xfId="2643"/>
    <cellStyle name="_Book2 11 3" xfId="2644"/>
    <cellStyle name="_Book2 11 4" xfId="2645"/>
    <cellStyle name="_Book2 11 5" xfId="2646"/>
    <cellStyle name="_Book2 11 6" xfId="2647"/>
    <cellStyle name="_Book2 11 7" xfId="2648"/>
    <cellStyle name="_Book2 11 8" xfId="2649"/>
    <cellStyle name="_Book2 11 9" xfId="2650"/>
    <cellStyle name="_Book2 12" xfId="2651"/>
    <cellStyle name="_x0013__Book2 12" xfId="2652"/>
    <cellStyle name="_Book2 12 10" xfId="2653"/>
    <cellStyle name="_Book2 12 11" xfId="2654"/>
    <cellStyle name="_Book2 12 12" xfId="2655"/>
    <cellStyle name="_Book2 12 13" xfId="2656"/>
    <cellStyle name="_Book2 12 14" xfId="2657"/>
    <cellStyle name="_Book2 12 15" xfId="2658"/>
    <cellStyle name="_Book2 12 16" xfId="2659"/>
    <cellStyle name="_Book2 12 17" xfId="2660"/>
    <cellStyle name="_Book2 12 18" xfId="2661"/>
    <cellStyle name="_Book2 12 19" xfId="2662"/>
    <cellStyle name="_Book2 12 2" xfId="2663"/>
    <cellStyle name="_Book2 12 2 2" xfId="2664"/>
    <cellStyle name="_Book2 12 20" xfId="2665"/>
    <cellStyle name="_Book2 12 21" xfId="2666"/>
    <cellStyle name="_Book2 12 22" xfId="2667"/>
    <cellStyle name="_Book2 12 23" xfId="2668"/>
    <cellStyle name="_Book2 12 24" xfId="2669"/>
    <cellStyle name="_Book2 12 3" xfId="2670"/>
    <cellStyle name="_Book2 12 4" xfId="2671"/>
    <cellStyle name="_Book2 12 5" xfId="2672"/>
    <cellStyle name="_Book2 12 6" xfId="2673"/>
    <cellStyle name="_Book2 12 7" xfId="2674"/>
    <cellStyle name="_Book2 12 8" xfId="2675"/>
    <cellStyle name="_Book2 12 9" xfId="2676"/>
    <cellStyle name="_Book2 13" xfId="2677"/>
    <cellStyle name="_x0013__Book2 13" xfId="2678"/>
    <cellStyle name="_Book2 13 10" xfId="2679"/>
    <cellStyle name="_Book2 13 11" xfId="2680"/>
    <cellStyle name="_Book2 13 12" xfId="2681"/>
    <cellStyle name="_Book2 13 13" xfId="2682"/>
    <cellStyle name="_Book2 13 14" xfId="2683"/>
    <cellStyle name="_Book2 13 15" xfId="2684"/>
    <cellStyle name="_Book2 13 16" xfId="2685"/>
    <cellStyle name="_Book2 13 17" xfId="2686"/>
    <cellStyle name="_Book2 13 18" xfId="2687"/>
    <cellStyle name="_Book2 13 19" xfId="2688"/>
    <cellStyle name="_Book2 13 2" xfId="2689"/>
    <cellStyle name="_Book2 13 2 2" xfId="2690"/>
    <cellStyle name="_Book2 13 20" xfId="2691"/>
    <cellStyle name="_Book2 13 21" xfId="2692"/>
    <cellStyle name="_Book2 13 22" xfId="2693"/>
    <cellStyle name="_Book2 13 23" xfId="2694"/>
    <cellStyle name="_Book2 13 24" xfId="2695"/>
    <cellStyle name="_Book2 13 3" xfId="2696"/>
    <cellStyle name="_Book2 13 4" xfId="2697"/>
    <cellStyle name="_Book2 13 5" xfId="2698"/>
    <cellStyle name="_Book2 13 6" xfId="2699"/>
    <cellStyle name="_Book2 13 7" xfId="2700"/>
    <cellStyle name="_Book2 13 8" xfId="2701"/>
    <cellStyle name="_Book2 13 9" xfId="2702"/>
    <cellStyle name="_Book2 14" xfId="2703"/>
    <cellStyle name="_x0013__Book2 14" xfId="2704"/>
    <cellStyle name="_Book2 14 10" xfId="2705"/>
    <cellStyle name="_Book2 14 11" xfId="2706"/>
    <cellStyle name="_Book2 14 12" xfId="2707"/>
    <cellStyle name="_Book2 14 13" xfId="2708"/>
    <cellStyle name="_Book2 14 14" xfId="2709"/>
    <cellStyle name="_Book2 14 15" xfId="2710"/>
    <cellStyle name="_Book2 14 16" xfId="2711"/>
    <cellStyle name="_Book2 14 17" xfId="2712"/>
    <cellStyle name="_Book2 14 18" xfId="2713"/>
    <cellStyle name="_Book2 14 19" xfId="2714"/>
    <cellStyle name="_Book2 14 2" xfId="2715"/>
    <cellStyle name="_Book2 14 2 2" xfId="2716"/>
    <cellStyle name="_Book2 14 20" xfId="2717"/>
    <cellStyle name="_Book2 14 21" xfId="2718"/>
    <cellStyle name="_Book2 14 22" xfId="2719"/>
    <cellStyle name="_Book2 14 23" xfId="2720"/>
    <cellStyle name="_Book2 14 24" xfId="2721"/>
    <cellStyle name="_Book2 14 3" xfId="2722"/>
    <cellStyle name="_Book2 14 4" xfId="2723"/>
    <cellStyle name="_Book2 14 5" xfId="2724"/>
    <cellStyle name="_Book2 14 6" xfId="2725"/>
    <cellStyle name="_Book2 14 7" xfId="2726"/>
    <cellStyle name="_Book2 14 8" xfId="2727"/>
    <cellStyle name="_Book2 14 9" xfId="2728"/>
    <cellStyle name="_Book2 15" xfId="2729"/>
    <cellStyle name="_x0013__Book2 15" xfId="2730"/>
    <cellStyle name="_Book2 15 10" xfId="2731"/>
    <cellStyle name="_Book2 15 11" xfId="2732"/>
    <cellStyle name="_Book2 15 12" xfId="2733"/>
    <cellStyle name="_Book2 15 13" xfId="2734"/>
    <cellStyle name="_Book2 15 14" xfId="2735"/>
    <cellStyle name="_Book2 15 15" xfId="2736"/>
    <cellStyle name="_Book2 15 16" xfId="2737"/>
    <cellStyle name="_Book2 15 17" xfId="2738"/>
    <cellStyle name="_Book2 15 18" xfId="2739"/>
    <cellStyle name="_Book2 15 19" xfId="2740"/>
    <cellStyle name="_Book2 15 2" xfId="2741"/>
    <cellStyle name="_Book2 15 2 2" xfId="2742"/>
    <cellStyle name="_Book2 15 20" xfId="2743"/>
    <cellStyle name="_Book2 15 21" xfId="2744"/>
    <cellStyle name="_Book2 15 22" xfId="2745"/>
    <cellStyle name="_Book2 15 23" xfId="2746"/>
    <cellStyle name="_Book2 15 24" xfId="2747"/>
    <cellStyle name="_Book2 15 3" xfId="2748"/>
    <cellStyle name="_Book2 15 4" xfId="2749"/>
    <cellStyle name="_Book2 15 5" xfId="2750"/>
    <cellStyle name="_Book2 15 6" xfId="2751"/>
    <cellStyle name="_Book2 15 7" xfId="2752"/>
    <cellStyle name="_Book2 15 8" xfId="2753"/>
    <cellStyle name="_Book2 15 9" xfId="2754"/>
    <cellStyle name="_Book2 16" xfId="2755"/>
    <cellStyle name="_x0013__Book2 16" xfId="2756"/>
    <cellStyle name="_Book2 16 10" xfId="2757"/>
    <cellStyle name="_Book2 16 11" xfId="2758"/>
    <cellStyle name="_Book2 16 12" xfId="2759"/>
    <cellStyle name="_Book2 16 13" xfId="2760"/>
    <cellStyle name="_Book2 16 14" xfId="2761"/>
    <cellStyle name="_Book2 16 15" xfId="2762"/>
    <cellStyle name="_Book2 16 16" xfId="2763"/>
    <cellStyle name="_Book2 16 17" xfId="2764"/>
    <cellStyle name="_Book2 16 18" xfId="2765"/>
    <cellStyle name="_Book2 16 19" xfId="2766"/>
    <cellStyle name="_Book2 16 2" xfId="2767"/>
    <cellStyle name="_Book2 16 2 2" xfId="2768"/>
    <cellStyle name="_Book2 16 20" xfId="2769"/>
    <cellStyle name="_Book2 16 21" xfId="2770"/>
    <cellStyle name="_Book2 16 22" xfId="2771"/>
    <cellStyle name="_Book2 16 23" xfId="2772"/>
    <cellStyle name="_Book2 16 3" xfId="2773"/>
    <cellStyle name="_Book2 16 4" xfId="2774"/>
    <cellStyle name="_Book2 16 5" xfId="2775"/>
    <cellStyle name="_Book2 16 6" xfId="2776"/>
    <cellStyle name="_Book2 16 7" xfId="2777"/>
    <cellStyle name="_Book2 16 8" xfId="2778"/>
    <cellStyle name="_Book2 16 9" xfId="2779"/>
    <cellStyle name="_Book2 17" xfId="2780"/>
    <cellStyle name="_x0013__Book2 17" xfId="2781"/>
    <cellStyle name="_Book2 17 10" xfId="2782"/>
    <cellStyle name="_Book2 17 11" xfId="2783"/>
    <cellStyle name="_Book2 17 12" xfId="2784"/>
    <cellStyle name="_Book2 17 13" xfId="2785"/>
    <cellStyle name="_Book2 17 14" xfId="2786"/>
    <cellStyle name="_Book2 17 15" xfId="2787"/>
    <cellStyle name="_Book2 17 16" xfId="2788"/>
    <cellStyle name="_Book2 17 17" xfId="2789"/>
    <cellStyle name="_Book2 17 18" xfId="2790"/>
    <cellStyle name="_Book2 17 19" xfId="2791"/>
    <cellStyle name="_Book2 17 2" xfId="2792"/>
    <cellStyle name="_Book2 17 2 2" xfId="2793"/>
    <cellStyle name="_Book2 17 20" xfId="2794"/>
    <cellStyle name="_Book2 17 21" xfId="2795"/>
    <cellStyle name="_Book2 17 3" xfId="2796"/>
    <cellStyle name="_Book2 17 4" xfId="2797"/>
    <cellStyle name="_Book2 17 5" xfId="2798"/>
    <cellStyle name="_Book2 17 6" xfId="2799"/>
    <cellStyle name="_Book2 17 7" xfId="2800"/>
    <cellStyle name="_Book2 17 8" xfId="2801"/>
    <cellStyle name="_Book2 17 9" xfId="2802"/>
    <cellStyle name="_Book2 18" xfId="2803"/>
    <cellStyle name="_x0013__Book2 18" xfId="2804"/>
    <cellStyle name="_Book2 18 10" xfId="2805"/>
    <cellStyle name="_Book2 18 11" xfId="2806"/>
    <cellStyle name="_Book2 18 12" xfId="2807"/>
    <cellStyle name="_Book2 18 13" xfId="2808"/>
    <cellStyle name="_Book2 18 14" xfId="2809"/>
    <cellStyle name="_Book2 18 15" xfId="2810"/>
    <cellStyle name="_Book2 18 16" xfId="2811"/>
    <cellStyle name="_Book2 18 17" xfId="2812"/>
    <cellStyle name="_Book2 18 18" xfId="2813"/>
    <cellStyle name="_Book2 18 19" xfId="2814"/>
    <cellStyle name="_Book2 18 2" xfId="2815"/>
    <cellStyle name="_Book2 18 2 2" xfId="2816"/>
    <cellStyle name="_Book2 18 20" xfId="2817"/>
    <cellStyle name="_Book2 18 21" xfId="2818"/>
    <cellStyle name="_Book2 18 3" xfId="2819"/>
    <cellStyle name="_Book2 18 4" xfId="2820"/>
    <cellStyle name="_Book2 18 5" xfId="2821"/>
    <cellStyle name="_Book2 18 6" xfId="2822"/>
    <cellStyle name="_Book2 18 7" xfId="2823"/>
    <cellStyle name="_Book2 18 8" xfId="2824"/>
    <cellStyle name="_Book2 18 9" xfId="2825"/>
    <cellStyle name="_Book2 19" xfId="2826"/>
    <cellStyle name="_x0013__Book2 19" xfId="2827"/>
    <cellStyle name="_Book2 19 10" xfId="2828"/>
    <cellStyle name="_Book2 19 11" xfId="2829"/>
    <cellStyle name="_Book2 19 12" xfId="2830"/>
    <cellStyle name="_Book2 19 13" xfId="2831"/>
    <cellStyle name="_Book2 19 14" xfId="2832"/>
    <cellStyle name="_Book2 19 15" xfId="2833"/>
    <cellStyle name="_Book2 19 16" xfId="2834"/>
    <cellStyle name="_Book2 19 17" xfId="2835"/>
    <cellStyle name="_Book2 19 18" xfId="2836"/>
    <cellStyle name="_Book2 19 19" xfId="2837"/>
    <cellStyle name="_Book2 19 2" xfId="2838"/>
    <cellStyle name="_Book2 19 20" xfId="2839"/>
    <cellStyle name="_Book2 19 3" xfId="2840"/>
    <cellStyle name="_Book2 19 4" xfId="2841"/>
    <cellStyle name="_Book2 19 5" xfId="2842"/>
    <cellStyle name="_Book2 19 6" xfId="2843"/>
    <cellStyle name="_Book2 19 7" xfId="2844"/>
    <cellStyle name="_Book2 19 8" xfId="2845"/>
    <cellStyle name="_Book2 19 9" xfId="2846"/>
    <cellStyle name="_Book2 2" xfId="2847"/>
    <cellStyle name="_x0013__Book2 2" xfId="2848"/>
    <cellStyle name="_Book2 2 10" xfId="2849"/>
    <cellStyle name="_x0013__Book2 2 10" xfId="2850"/>
    <cellStyle name="_Book2 2 10 2" xfId="2851"/>
    <cellStyle name="_Book2 2 11" xfId="2852"/>
    <cellStyle name="_x0013__Book2 2 11" xfId="2853"/>
    <cellStyle name="_Book2 2 12" xfId="2854"/>
    <cellStyle name="_x0013__Book2 2 12" xfId="2855"/>
    <cellStyle name="_Book2 2 13" xfId="2856"/>
    <cellStyle name="_x0013__Book2 2 13" xfId="2857"/>
    <cellStyle name="_Book2 2 14" xfId="2858"/>
    <cellStyle name="_x0013__Book2 2 14" xfId="2859"/>
    <cellStyle name="_Book2 2 15" xfId="2860"/>
    <cellStyle name="_x0013__Book2 2 15" xfId="2861"/>
    <cellStyle name="_Book2 2 16" xfId="2862"/>
    <cellStyle name="_x0013__Book2 2 16" xfId="2863"/>
    <cellStyle name="_Book2 2 17" xfId="2864"/>
    <cellStyle name="_x0013__Book2 2 17" xfId="2865"/>
    <cellStyle name="_Book2 2 18" xfId="2866"/>
    <cellStyle name="_x0013__Book2 2 18" xfId="2867"/>
    <cellStyle name="_Book2 2 19" xfId="2868"/>
    <cellStyle name="_x0013__Book2 2 19" xfId="2869"/>
    <cellStyle name="_Book2 2 2" xfId="2870"/>
    <cellStyle name="_x0013__Book2 2 2" xfId="2871"/>
    <cellStyle name="_Book2 2 2 10" xfId="2872"/>
    <cellStyle name="_Book2 2 2 11" xfId="2873"/>
    <cellStyle name="_Book2 2 2 12" xfId="2874"/>
    <cellStyle name="_Book2 2 2 13" xfId="2875"/>
    <cellStyle name="_Book2 2 2 14" xfId="2876"/>
    <cellStyle name="_Book2 2 2 15" xfId="2877"/>
    <cellStyle name="_Book2 2 2 16" xfId="2878"/>
    <cellStyle name="_Book2 2 2 17" xfId="2879"/>
    <cellStyle name="_Book2 2 2 18" xfId="2880"/>
    <cellStyle name="_Book2 2 2 19" xfId="2881"/>
    <cellStyle name="_Book2 2 2 2" xfId="2882"/>
    <cellStyle name="_x0013__Book2 2 2 2" xfId="2883"/>
    <cellStyle name="_Book2 2 2 2 2" xfId="2884"/>
    <cellStyle name="_Book2 2 2 2 3" xfId="2885"/>
    <cellStyle name="_Book2 2 2 20" xfId="2886"/>
    <cellStyle name="_Book2 2 2 21" xfId="2887"/>
    <cellStyle name="_Book2 2 2 22" xfId="2888"/>
    <cellStyle name="_Book2 2 2 23" xfId="2889"/>
    <cellStyle name="_Book2 2 2 3" xfId="2890"/>
    <cellStyle name="_x0013__Book2 2 2 3" xfId="2891"/>
    <cellStyle name="_Book2 2 2 4" xfId="2892"/>
    <cellStyle name="_Book2 2 2 5" xfId="2893"/>
    <cellStyle name="_Book2 2 2 6" xfId="2894"/>
    <cellStyle name="_Book2 2 2 7" xfId="2895"/>
    <cellStyle name="_Book2 2 2 8" xfId="2896"/>
    <cellStyle name="_Book2 2 2 9" xfId="2897"/>
    <cellStyle name="_Book2 2 20" xfId="2898"/>
    <cellStyle name="_x0013__Book2 2 20" xfId="2899"/>
    <cellStyle name="_Book2 2 21" xfId="2900"/>
    <cellStyle name="_x0013__Book2 2 21" xfId="2901"/>
    <cellStyle name="_Book2 2 22" xfId="2902"/>
    <cellStyle name="_x0013__Book2 2 22" xfId="2903"/>
    <cellStyle name="_Book2 2 23" xfId="2904"/>
    <cellStyle name="_x0013__Book2 2 23" xfId="2905"/>
    <cellStyle name="_Book2 2 24" xfId="2906"/>
    <cellStyle name="_Book2 2 25" xfId="2907"/>
    <cellStyle name="_Book2 2 26" xfId="2908"/>
    <cellStyle name="_Book2 2 27" xfId="2909"/>
    <cellStyle name="_Book2 2 28" xfId="2910"/>
    <cellStyle name="_Book2 2 29" xfId="2911"/>
    <cellStyle name="_Book2 2 3" xfId="2912"/>
    <cellStyle name="_x0013__Book2 2 3" xfId="2913"/>
    <cellStyle name="_Book2 2 3 2" xfId="2914"/>
    <cellStyle name="_Book2 2 3 2 2" xfId="2915"/>
    <cellStyle name="_Book2 2 3 3" xfId="2916"/>
    <cellStyle name="_Book2 2 3 4" xfId="2917"/>
    <cellStyle name="_Book2 2 3 5" xfId="2918"/>
    <cellStyle name="_Book2 2 30" xfId="2919"/>
    <cellStyle name="_Book2 2 31" xfId="2920"/>
    <cellStyle name="_Book2 2 32" xfId="2921"/>
    <cellStyle name="_Book2 2 33" xfId="2922"/>
    <cellStyle name="_Book2 2 34" xfId="2923"/>
    <cellStyle name="_Book2 2 35" xfId="2924"/>
    <cellStyle name="_Book2 2 36" xfId="2925"/>
    <cellStyle name="_Book2 2 37" xfId="2926"/>
    <cellStyle name="_Book2 2 38" xfId="2927"/>
    <cellStyle name="_Book2 2 39" xfId="2928"/>
    <cellStyle name="_Book2 2 4" xfId="2929"/>
    <cellStyle name="_x0013__Book2 2 4" xfId="2930"/>
    <cellStyle name="_Book2 2 4 2" xfId="2931"/>
    <cellStyle name="_Book2 2 4 2 2" xfId="2932"/>
    <cellStyle name="_Book2 2 4 3" xfId="2933"/>
    <cellStyle name="_Book2 2 4 4" xfId="2934"/>
    <cellStyle name="_Book2 2 40" xfId="2935"/>
    <cellStyle name="_Book2 2 41" xfId="2936"/>
    <cellStyle name="_Book2 2 42" xfId="2937"/>
    <cellStyle name="_Book2 2 43" xfId="2938"/>
    <cellStyle name="_Book2 2 44" xfId="2939"/>
    <cellStyle name="_Book2 2 45" xfId="2940"/>
    <cellStyle name="_Book2 2 46" xfId="2941"/>
    <cellStyle name="_Book2 2 47" xfId="2942"/>
    <cellStyle name="_Book2 2 48" xfId="2943"/>
    <cellStyle name="_Book2 2 49" xfId="2944"/>
    <cellStyle name="_Book2 2 5" xfId="2945"/>
    <cellStyle name="_x0013__Book2 2 5" xfId="2946"/>
    <cellStyle name="_Book2 2 5 2" xfId="2947"/>
    <cellStyle name="_Book2 2 5 2 2" xfId="2948"/>
    <cellStyle name="_Book2 2 5 3" xfId="2949"/>
    <cellStyle name="_Book2 2 5 4" xfId="2950"/>
    <cellStyle name="_Book2 2 50" xfId="2951"/>
    <cellStyle name="_Book2 2 51" xfId="2952"/>
    <cellStyle name="_Book2 2 52" xfId="2953"/>
    <cellStyle name="_Book2 2 6" xfId="2954"/>
    <cellStyle name="_x0013__Book2 2 6" xfId="2955"/>
    <cellStyle name="_Book2 2 6 2" xfId="2956"/>
    <cellStyle name="_Book2 2 6 2 2" xfId="2957"/>
    <cellStyle name="_Book2 2 6 3" xfId="2958"/>
    <cellStyle name="_Book2 2 6 4" xfId="2959"/>
    <cellStyle name="_Book2 2 7" xfId="2960"/>
    <cellStyle name="_x0013__Book2 2 7" xfId="2961"/>
    <cellStyle name="_Book2 2 7 2" xfId="2962"/>
    <cellStyle name="_Book2 2 7 2 2" xfId="2963"/>
    <cellStyle name="_Book2 2 7 3" xfId="2964"/>
    <cellStyle name="_Book2 2 7 4" xfId="2965"/>
    <cellStyle name="_Book2 2 8" xfId="2966"/>
    <cellStyle name="_x0013__Book2 2 8" xfId="2967"/>
    <cellStyle name="_Book2 2 8 2" xfId="2968"/>
    <cellStyle name="_Book2 2 8 2 2" xfId="2969"/>
    <cellStyle name="_Book2 2 8 3" xfId="2970"/>
    <cellStyle name="_Book2 2 9" xfId="2971"/>
    <cellStyle name="_x0013__Book2 2 9" xfId="2972"/>
    <cellStyle name="_Book2 2 9 2" xfId="2973"/>
    <cellStyle name="_Book2 2 9 2 2" xfId="2974"/>
    <cellStyle name="_Book2 2 9 3" xfId="2975"/>
    <cellStyle name="_Book2 20" xfId="2976"/>
    <cellStyle name="_x0013__Book2 20" xfId="2977"/>
    <cellStyle name="_Book2 20 10" xfId="2978"/>
    <cellStyle name="_Book2 20 11" xfId="2979"/>
    <cellStyle name="_Book2 20 12" xfId="2980"/>
    <cellStyle name="_Book2 20 13" xfId="2981"/>
    <cellStyle name="_Book2 20 14" xfId="2982"/>
    <cellStyle name="_Book2 20 15" xfId="2983"/>
    <cellStyle name="_Book2 20 16" xfId="2984"/>
    <cellStyle name="_Book2 20 17" xfId="2985"/>
    <cellStyle name="_Book2 20 18" xfId="2986"/>
    <cellStyle name="_Book2 20 19" xfId="2987"/>
    <cellStyle name="_Book2 20 2" xfId="2988"/>
    <cellStyle name="_Book2 20 20" xfId="2989"/>
    <cellStyle name="_Book2 20 3" xfId="2990"/>
    <cellStyle name="_Book2 20 4" xfId="2991"/>
    <cellStyle name="_Book2 20 5" xfId="2992"/>
    <cellStyle name="_Book2 20 6" xfId="2993"/>
    <cellStyle name="_Book2 20 7" xfId="2994"/>
    <cellStyle name="_Book2 20 8" xfId="2995"/>
    <cellStyle name="_Book2 20 9" xfId="2996"/>
    <cellStyle name="_Book2 21" xfId="2997"/>
    <cellStyle name="_x0013__Book2 21" xfId="2998"/>
    <cellStyle name="_Book2 21 10" xfId="2999"/>
    <cellStyle name="_Book2 21 11" xfId="3000"/>
    <cellStyle name="_Book2 21 12" xfId="3001"/>
    <cellStyle name="_Book2 21 13" xfId="3002"/>
    <cellStyle name="_Book2 21 14" xfId="3003"/>
    <cellStyle name="_Book2 21 15" xfId="3004"/>
    <cellStyle name="_Book2 21 16" xfId="3005"/>
    <cellStyle name="_Book2 21 17" xfId="3006"/>
    <cellStyle name="_Book2 21 18" xfId="3007"/>
    <cellStyle name="_Book2 21 19" xfId="3008"/>
    <cellStyle name="_Book2 21 2" xfId="3009"/>
    <cellStyle name="_Book2 21 3" xfId="3010"/>
    <cellStyle name="_Book2 21 4" xfId="3011"/>
    <cellStyle name="_Book2 21 5" xfId="3012"/>
    <cellStyle name="_Book2 21 6" xfId="3013"/>
    <cellStyle name="_Book2 21 7" xfId="3014"/>
    <cellStyle name="_Book2 21 8" xfId="3015"/>
    <cellStyle name="_Book2 21 9" xfId="3016"/>
    <cellStyle name="_Book2 22" xfId="3017"/>
    <cellStyle name="_x0013__Book2 22" xfId="3018"/>
    <cellStyle name="_Book2 22 10" xfId="3019"/>
    <cellStyle name="_Book2 22 11" xfId="3020"/>
    <cellStyle name="_Book2 22 12" xfId="3021"/>
    <cellStyle name="_Book2 22 13" xfId="3022"/>
    <cellStyle name="_Book2 22 14" xfId="3023"/>
    <cellStyle name="_Book2 22 15" xfId="3024"/>
    <cellStyle name="_Book2 22 16" xfId="3025"/>
    <cellStyle name="_Book2 22 17" xfId="3026"/>
    <cellStyle name="_Book2 22 18" xfId="3027"/>
    <cellStyle name="_Book2 22 2" xfId="3028"/>
    <cellStyle name="_Book2 22 3" xfId="3029"/>
    <cellStyle name="_Book2 22 4" xfId="3030"/>
    <cellStyle name="_Book2 22 5" xfId="3031"/>
    <cellStyle name="_Book2 22 6" xfId="3032"/>
    <cellStyle name="_Book2 22 7" xfId="3033"/>
    <cellStyle name="_Book2 22 8" xfId="3034"/>
    <cellStyle name="_Book2 22 9" xfId="3035"/>
    <cellStyle name="_Book2 23" xfId="3036"/>
    <cellStyle name="_x0013__Book2 23" xfId="3037"/>
    <cellStyle name="_Book2 23 10" xfId="3038"/>
    <cellStyle name="_Book2 23 11" xfId="3039"/>
    <cellStyle name="_Book2 23 12" xfId="3040"/>
    <cellStyle name="_Book2 23 13" xfId="3041"/>
    <cellStyle name="_Book2 23 14" xfId="3042"/>
    <cellStyle name="_Book2 23 15" xfId="3043"/>
    <cellStyle name="_Book2 23 16" xfId="3044"/>
    <cellStyle name="_Book2 23 17" xfId="3045"/>
    <cellStyle name="_Book2 23 2" xfId="3046"/>
    <cellStyle name="_Book2 23 3" xfId="3047"/>
    <cellStyle name="_Book2 23 4" xfId="3048"/>
    <cellStyle name="_Book2 23 5" xfId="3049"/>
    <cellStyle name="_Book2 23 6" xfId="3050"/>
    <cellStyle name="_Book2 23 7" xfId="3051"/>
    <cellStyle name="_Book2 23 8" xfId="3052"/>
    <cellStyle name="_Book2 23 9" xfId="3053"/>
    <cellStyle name="_Book2 24" xfId="3054"/>
    <cellStyle name="_x0013__Book2 24" xfId="3055"/>
    <cellStyle name="_Book2 24 10" xfId="3056"/>
    <cellStyle name="_Book2 24 11" xfId="3057"/>
    <cellStyle name="_Book2 24 12" xfId="3058"/>
    <cellStyle name="_Book2 24 13" xfId="3059"/>
    <cellStyle name="_Book2 24 14" xfId="3060"/>
    <cellStyle name="_Book2 24 15" xfId="3061"/>
    <cellStyle name="_Book2 24 16" xfId="3062"/>
    <cellStyle name="_Book2 24 2" xfId="3063"/>
    <cellStyle name="_Book2 24 3" xfId="3064"/>
    <cellStyle name="_Book2 24 4" xfId="3065"/>
    <cellStyle name="_Book2 24 5" xfId="3066"/>
    <cellStyle name="_Book2 24 6" xfId="3067"/>
    <cellStyle name="_Book2 24 7" xfId="3068"/>
    <cellStyle name="_Book2 24 8" xfId="3069"/>
    <cellStyle name="_Book2 24 9" xfId="3070"/>
    <cellStyle name="_Book2 25" xfId="3071"/>
    <cellStyle name="_x0013__Book2 25" xfId="3072"/>
    <cellStyle name="_Book2 25 2" xfId="3073"/>
    <cellStyle name="_Book2 25 3" xfId="3074"/>
    <cellStyle name="_Book2 26" xfId="3075"/>
    <cellStyle name="_x0013__Book2 26" xfId="3076"/>
    <cellStyle name="_Book2 26 2" xfId="3077"/>
    <cellStyle name="_Book2 26 3" xfId="3078"/>
    <cellStyle name="_Book2 27" xfId="3079"/>
    <cellStyle name="_x0013__Book2 27" xfId="3080"/>
    <cellStyle name="_Book2 27 2" xfId="3081"/>
    <cellStyle name="_Book2 27 3" xfId="3082"/>
    <cellStyle name="_Book2 28" xfId="3083"/>
    <cellStyle name="_x0013__Book2 28" xfId="3084"/>
    <cellStyle name="_Book2 28 2" xfId="3085"/>
    <cellStyle name="_Book2 28 3" xfId="3086"/>
    <cellStyle name="_Book2 29" xfId="3087"/>
    <cellStyle name="_x0013__Book2 29" xfId="3088"/>
    <cellStyle name="_Book2 29 2" xfId="3089"/>
    <cellStyle name="_Book2 29 3" xfId="3090"/>
    <cellStyle name="_Book2 3" xfId="3091"/>
    <cellStyle name="_x0013__Book2 3" xfId="3092"/>
    <cellStyle name="_Book2 3 10" xfId="3093"/>
    <cellStyle name="_Book2 3 10 2" xfId="3094"/>
    <cellStyle name="_Book2 3 10 2 2" xfId="3095"/>
    <cellStyle name="_Book2 3 10 3" xfId="3096"/>
    <cellStyle name="_Book2 3 11" xfId="3097"/>
    <cellStyle name="_Book2 3 11 2" xfId="3098"/>
    <cellStyle name="_Book2 3 11 2 2" xfId="3099"/>
    <cellStyle name="_Book2 3 11 3" xfId="3100"/>
    <cellStyle name="_Book2 3 12" xfId="3101"/>
    <cellStyle name="_Book2 3 12 2" xfId="3102"/>
    <cellStyle name="_Book2 3 12 2 2" xfId="3103"/>
    <cellStyle name="_Book2 3 12 3" xfId="3104"/>
    <cellStyle name="_Book2 3 13" xfId="3105"/>
    <cellStyle name="_Book2 3 13 2" xfId="3106"/>
    <cellStyle name="_Book2 3 13 2 2" xfId="3107"/>
    <cellStyle name="_Book2 3 13 3" xfId="3108"/>
    <cellStyle name="_Book2 3 14" xfId="3109"/>
    <cellStyle name="_Book2 3 14 2" xfId="3110"/>
    <cellStyle name="_Book2 3 14 2 2" xfId="3111"/>
    <cellStyle name="_Book2 3 14 3" xfId="3112"/>
    <cellStyle name="_Book2 3 15" xfId="3113"/>
    <cellStyle name="_Book2 3 15 2" xfId="3114"/>
    <cellStyle name="_Book2 3 15 2 2" xfId="3115"/>
    <cellStyle name="_Book2 3 15 3" xfId="3116"/>
    <cellStyle name="_Book2 3 16" xfId="3117"/>
    <cellStyle name="_Book2 3 16 2" xfId="3118"/>
    <cellStyle name="_Book2 3 16 2 2" xfId="3119"/>
    <cellStyle name="_Book2 3 16 3" xfId="3120"/>
    <cellStyle name="_Book2 3 17" xfId="3121"/>
    <cellStyle name="_Book2 3 17 2" xfId="3122"/>
    <cellStyle name="_Book2 3 17 2 2" xfId="3123"/>
    <cellStyle name="_Book2 3 17 3" xfId="3124"/>
    <cellStyle name="_Book2 3 18" xfId="3125"/>
    <cellStyle name="_Book2 3 18 2" xfId="3126"/>
    <cellStyle name="_Book2 3 18 2 2" xfId="3127"/>
    <cellStyle name="_Book2 3 18 3" xfId="3128"/>
    <cellStyle name="_Book2 3 19" xfId="3129"/>
    <cellStyle name="_Book2 3 19 2" xfId="3130"/>
    <cellStyle name="_Book2 3 19 2 2" xfId="3131"/>
    <cellStyle name="_Book2 3 19 3" xfId="3132"/>
    <cellStyle name="_Book2 3 2" xfId="3133"/>
    <cellStyle name="_x0013__Book2 3 2" xfId="3134"/>
    <cellStyle name="_Book2 3 2 2" xfId="3135"/>
    <cellStyle name="_x0013__Book2 3 2 2" xfId="3136"/>
    <cellStyle name="_Book2 3 2 2 2" xfId="3137"/>
    <cellStyle name="_Book2 3 2 2 3" xfId="3138"/>
    <cellStyle name="_Book2 3 2 3" xfId="3139"/>
    <cellStyle name="_x0013__Book2 3 2 3" xfId="3140"/>
    <cellStyle name="_Book2 3 2 4" xfId="3141"/>
    <cellStyle name="_Book2 3 20" xfId="3142"/>
    <cellStyle name="_Book2 3 20 2" xfId="3143"/>
    <cellStyle name="_Book2 3 20 2 2" xfId="3144"/>
    <cellStyle name="_Book2 3 20 3" xfId="3145"/>
    <cellStyle name="_Book2 3 21" xfId="3146"/>
    <cellStyle name="_Book2 3 21 2" xfId="3147"/>
    <cellStyle name="_Book2 3 21 2 2" xfId="3148"/>
    <cellStyle name="_Book2 3 21 3" xfId="3149"/>
    <cellStyle name="_Book2 3 22" xfId="3150"/>
    <cellStyle name="_Book2 3 22 2" xfId="3151"/>
    <cellStyle name="_Book2 3 23" xfId="3152"/>
    <cellStyle name="_Book2 3 23 2" xfId="3153"/>
    <cellStyle name="_Book2 3 24" xfId="3154"/>
    <cellStyle name="_Book2 3 24 2" xfId="3155"/>
    <cellStyle name="_Book2 3 25" xfId="3156"/>
    <cellStyle name="_Book2 3 25 2" xfId="3157"/>
    <cellStyle name="_Book2 3 26" xfId="3158"/>
    <cellStyle name="_Book2 3 26 2" xfId="3159"/>
    <cellStyle name="_Book2 3 27" xfId="3160"/>
    <cellStyle name="_Book2 3 27 2" xfId="3161"/>
    <cellStyle name="_Book2 3 28" xfId="3162"/>
    <cellStyle name="_Book2 3 28 2" xfId="3163"/>
    <cellStyle name="_Book2 3 29" xfId="3164"/>
    <cellStyle name="_Book2 3 29 2" xfId="3165"/>
    <cellStyle name="_Book2 3 3" xfId="3166"/>
    <cellStyle name="_x0013__Book2 3 3" xfId="3167"/>
    <cellStyle name="_Book2 3 3 2" xfId="3168"/>
    <cellStyle name="_Book2 3 3 2 2" xfId="3169"/>
    <cellStyle name="_Book2 3 3 3" xfId="3170"/>
    <cellStyle name="_Book2 3 3 4" xfId="3171"/>
    <cellStyle name="_Book2 3 30" xfId="3172"/>
    <cellStyle name="_Book2 3 30 2" xfId="3173"/>
    <cellStyle name="_Book2 3 31" xfId="3174"/>
    <cellStyle name="_Book2 3 31 2" xfId="3175"/>
    <cellStyle name="_Book2 3 32" xfId="3176"/>
    <cellStyle name="_Book2 3 32 2" xfId="3177"/>
    <cellStyle name="_Book2 3 33" xfId="3178"/>
    <cellStyle name="_Book2 3 33 2" xfId="3179"/>
    <cellStyle name="_Book2 3 34" xfId="3180"/>
    <cellStyle name="_Book2 3 34 2" xfId="3181"/>
    <cellStyle name="_Book2 3 35" xfId="3182"/>
    <cellStyle name="_Book2 3 35 2" xfId="3183"/>
    <cellStyle name="_Book2 3 36" xfId="3184"/>
    <cellStyle name="_Book2 3 36 2" xfId="3185"/>
    <cellStyle name="_Book2 3 37" xfId="3186"/>
    <cellStyle name="_Book2 3 37 2" xfId="3187"/>
    <cellStyle name="_Book2 3 38" xfId="3188"/>
    <cellStyle name="_Book2 3 38 2" xfId="3189"/>
    <cellStyle name="_Book2 3 39" xfId="3190"/>
    <cellStyle name="_Book2 3 39 2" xfId="3191"/>
    <cellStyle name="_Book2 3 4" xfId="3192"/>
    <cellStyle name="_x0013__Book2 3 4" xfId="3193"/>
    <cellStyle name="_Book2 3 4 2" xfId="3194"/>
    <cellStyle name="_Book2 3 4 2 2" xfId="3195"/>
    <cellStyle name="_Book2 3 4 3" xfId="3196"/>
    <cellStyle name="_Book2 3 40" xfId="3197"/>
    <cellStyle name="_Book2 3 40 2" xfId="3198"/>
    <cellStyle name="_Book2 3 41" xfId="3199"/>
    <cellStyle name="_Book2 3 41 2" xfId="3200"/>
    <cellStyle name="_Book2 3 42" xfId="3201"/>
    <cellStyle name="_Book2 3 42 2" xfId="3202"/>
    <cellStyle name="_Book2 3 43" xfId="3203"/>
    <cellStyle name="_Book2 3 43 2" xfId="3204"/>
    <cellStyle name="_Book2 3 44" xfId="3205"/>
    <cellStyle name="_Book2 3 44 2" xfId="3206"/>
    <cellStyle name="_Book2 3 45" xfId="3207"/>
    <cellStyle name="_Book2 3 45 2" xfId="3208"/>
    <cellStyle name="_Book2 3 46" xfId="3209"/>
    <cellStyle name="_Book2 3 47" xfId="3210"/>
    <cellStyle name="_Book2 3 5" xfId="3211"/>
    <cellStyle name="_x0013__Book2 3 5" xfId="3212"/>
    <cellStyle name="_Book2 3 5 2" xfId="3213"/>
    <cellStyle name="_Book2 3 5 2 2" xfId="3214"/>
    <cellStyle name="_Book2 3 5 3" xfId="3215"/>
    <cellStyle name="_Book2 3 6" xfId="3216"/>
    <cellStyle name="_x0013__Book2 3 6" xfId="3217"/>
    <cellStyle name="_Book2 3 6 2" xfId="3218"/>
    <cellStyle name="_Book2 3 6 2 2" xfId="3219"/>
    <cellStyle name="_Book2 3 6 3" xfId="3220"/>
    <cellStyle name="_Book2 3 7" xfId="3221"/>
    <cellStyle name="_Book2 3 7 2" xfId="3222"/>
    <cellStyle name="_Book2 3 7 2 2" xfId="3223"/>
    <cellStyle name="_Book2 3 7 3" xfId="3224"/>
    <cellStyle name="_Book2 3 8" xfId="3225"/>
    <cellStyle name="_Book2 3 8 2" xfId="3226"/>
    <cellStyle name="_Book2 3 8 2 2" xfId="3227"/>
    <cellStyle name="_Book2 3 8 3" xfId="3228"/>
    <cellStyle name="_Book2 3 9" xfId="3229"/>
    <cellStyle name="_Book2 3 9 2" xfId="3230"/>
    <cellStyle name="_Book2 3 9 2 2" xfId="3231"/>
    <cellStyle name="_Book2 3 9 3" xfId="3232"/>
    <cellStyle name="_Book2 30" xfId="3233"/>
    <cellStyle name="_x0013__Book2 30" xfId="3234"/>
    <cellStyle name="_Book2 30 2" xfId="3235"/>
    <cellStyle name="_Book2 30 3" xfId="3236"/>
    <cellStyle name="_Book2 31" xfId="3237"/>
    <cellStyle name="_x0013__Book2 31" xfId="3238"/>
    <cellStyle name="_Book2 31 2" xfId="3239"/>
    <cellStyle name="_Book2 31 3" xfId="3240"/>
    <cellStyle name="_Book2 32" xfId="3241"/>
    <cellStyle name="_x0013__Book2 32" xfId="3242"/>
    <cellStyle name="_Book2 32 2" xfId="3243"/>
    <cellStyle name="_Book2 32 3" xfId="3244"/>
    <cellStyle name="_Book2 33" xfId="3245"/>
    <cellStyle name="_x0013__Book2 33" xfId="3246"/>
    <cellStyle name="_Book2 33 2" xfId="3247"/>
    <cellStyle name="_Book2 33 3" xfId="3248"/>
    <cellStyle name="_Book2 34" xfId="3249"/>
    <cellStyle name="_x0013__Book2 34" xfId="3250"/>
    <cellStyle name="_Book2 35" xfId="3251"/>
    <cellStyle name="_x0013__Book2 35" xfId="3252"/>
    <cellStyle name="_Book2 36" xfId="3253"/>
    <cellStyle name="_x0013__Book2 36" xfId="3254"/>
    <cellStyle name="_Book2 37" xfId="3255"/>
    <cellStyle name="_x0013__Book2 37" xfId="3256"/>
    <cellStyle name="_Book2 38" xfId="3257"/>
    <cellStyle name="_x0013__Book2 38" xfId="3258"/>
    <cellStyle name="_Book2 39" xfId="3259"/>
    <cellStyle name="_x0013__Book2 39" xfId="3260"/>
    <cellStyle name="_Book2 4" xfId="3261"/>
    <cellStyle name="_x0013__Book2 4" xfId="3262"/>
    <cellStyle name="_Book2 4 10" xfId="3263"/>
    <cellStyle name="_Book2 4 10 2" xfId="3264"/>
    <cellStyle name="_Book2 4 10 2 2" xfId="3265"/>
    <cellStyle name="_Book2 4 10 3" xfId="3266"/>
    <cellStyle name="_Book2 4 11" xfId="3267"/>
    <cellStyle name="_Book2 4 11 2" xfId="3268"/>
    <cellStyle name="_Book2 4 11 2 2" xfId="3269"/>
    <cellStyle name="_Book2 4 11 3" xfId="3270"/>
    <cellStyle name="_Book2 4 12" xfId="3271"/>
    <cellStyle name="_Book2 4 12 2" xfId="3272"/>
    <cellStyle name="_Book2 4 12 2 2" xfId="3273"/>
    <cellStyle name="_Book2 4 12 3" xfId="3274"/>
    <cellStyle name="_Book2 4 13" xfId="3275"/>
    <cellStyle name="_Book2 4 13 2" xfId="3276"/>
    <cellStyle name="_Book2 4 13 2 2" xfId="3277"/>
    <cellStyle name="_Book2 4 13 3" xfId="3278"/>
    <cellStyle name="_Book2 4 14" xfId="3279"/>
    <cellStyle name="_Book2 4 14 2" xfId="3280"/>
    <cellStyle name="_Book2 4 14 2 2" xfId="3281"/>
    <cellStyle name="_Book2 4 14 3" xfId="3282"/>
    <cellStyle name="_Book2 4 15" xfId="3283"/>
    <cellStyle name="_Book2 4 15 2" xfId="3284"/>
    <cellStyle name="_Book2 4 15 2 2" xfId="3285"/>
    <cellStyle name="_Book2 4 15 3" xfId="3286"/>
    <cellStyle name="_Book2 4 16" xfId="3287"/>
    <cellStyle name="_Book2 4 16 2" xfId="3288"/>
    <cellStyle name="_Book2 4 16 2 2" xfId="3289"/>
    <cellStyle name="_Book2 4 16 3" xfId="3290"/>
    <cellStyle name="_Book2 4 17" xfId="3291"/>
    <cellStyle name="_Book2 4 17 2" xfId="3292"/>
    <cellStyle name="_Book2 4 17 2 2" xfId="3293"/>
    <cellStyle name="_Book2 4 17 3" xfId="3294"/>
    <cellStyle name="_Book2 4 18" xfId="3295"/>
    <cellStyle name="_Book2 4 18 2" xfId="3296"/>
    <cellStyle name="_Book2 4 18 2 2" xfId="3297"/>
    <cellStyle name="_Book2 4 18 3" xfId="3298"/>
    <cellStyle name="_Book2 4 19" xfId="3299"/>
    <cellStyle name="_Book2 4 19 2" xfId="3300"/>
    <cellStyle name="_Book2 4 19 2 2" xfId="3301"/>
    <cellStyle name="_Book2 4 19 3" xfId="3302"/>
    <cellStyle name="_Book2 4 2" xfId="3303"/>
    <cellStyle name="_x0013__Book2 4 2" xfId="3304"/>
    <cellStyle name="_Book2 4 2 2" xfId="3305"/>
    <cellStyle name="_x0013__Book2 4 2 2" xfId="3306"/>
    <cellStyle name="_Book2 4 2 2 2" xfId="3307"/>
    <cellStyle name="_Book2 4 2 2 3" xfId="3308"/>
    <cellStyle name="_Book2 4 2 3" xfId="3309"/>
    <cellStyle name="_x0013__Book2 4 2 3" xfId="3310"/>
    <cellStyle name="_Book2 4 2 4" xfId="3311"/>
    <cellStyle name="_Book2 4 2 5" xfId="3312"/>
    <cellStyle name="_Book2 4 2 6" xfId="3313"/>
    <cellStyle name="_Book2 4 20" xfId="3314"/>
    <cellStyle name="_Book2 4 20 2" xfId="3315"/>
    <cellStyle name="_Book2 4 20 2 2" xfId="3316"/>
    <cellStyle name="_Book2 4 20 3" xfId="3317"/>
    <cellStyle name="_Book2 4 21" xfId="3318"/>
    <cellStyle name="_Book2 4 21 2" xfId="3319"/>
    <cellStyle name="_Book2 4 22" xfId="3320"/>
    <cellStyle name="_Book2 4 22 2" xfId="3321"/>
    <cellStyle name="_Book2 4 23" xfId="3322"/>
    <cellStyle name="_Book2 4 23 2" xfId="3323"/>
    <cellStyle name="_Book2 4 24" xfId="3324"/>
    <cellStyle name="_Book2 4 24 2" xfId="3325"/>
    <cellStyle name="_Book2 4 25" xfId="3326"/>
    <cellStyle name="_Book2 4 25 2" xfId="3327"/>
    <cellStyle name="_Book2 4 26" xfId="3328"/>
    <cellStyle name="_Book2 4 26 2" xfId="3329"/>
    <cellStyle name="_Book2 4 27" xfId="3330"/>
    <cellStyle name="_Book2 4 27 2" xfId="3331"/>
    <cellStyle name="_Book2 4 28" xfId="3332"/>
    <cellStyle name="_Book2 4 28 2" xfId="3333"/>
    <cellStyle name="_Book2 4 29" xfId="3334"/>
    <cellStyle name="_Book2 4 29 2" xfId="3335"/>
    <cellStyle name="_Book2 4 3" xfId="3336"/>
    <cellStyle name="_x0013__Book2 4 3" xfId="3337"/>
    <cellStyle name="_Book2 4 3 2" xfId="3338"/>
    <cellStyle name="_Book2 4 3 2 2" xfId="3339"/>
    <cellStyle name="_Book2 4 3 3" xfId="3340"/>
    <cellStyle name="_Book2 4 3 4" xfId="3341"/>
    <cellStyle name="_Book2 4 3 5" xfId="3342"/>
    <cellStyle name="_Book2 4 30" xfId="3343"/>
    <cellStyle name="_Book2 4 30 2" xfId="3344"/>
    <cellStyle name="_Book2 4 31" xfId="3345"/>
    <cellStyle name="_Book2 4 31 2" xfId="3346"/>
    <cellStyle name="_Book2 4 32" xfId="3347"/>
    <cellStyle name="_Book2 4 32 2" xfId="3348"/>
    <cellStyle name="_Book2 4 33" xfId="3349"/>
    <cellStyle name="_Book2 4 33 2" xfId="3350"/>
    <cellStyle name="_Book2 4 34" xfId="3351"/>
    <cellStyle name="_Book2 4 34 2" xfId="3352"/>
    <cellStyle name="_Book2 4 35" xfId="3353"/>
    <cellStyle name="_Book2 4 35 2" xfId="3354"/>
    <cellStyle name="_Book2 4 36" xfId="3355"/>
    <cellStyle name="_Book2 4 36 2" xfId="3356"/>
    <cellStyle name="_Book2 4 37" xfId="3357"/>
    <cellStyle name="_Book2 4 37 2" xfId="3358"/>
    <cellStyle name="_Book2 4 38" xfId="3359"/>
    <cellStyle name="_Book2 4 38 2" xfId="3360"/>
    <cellStyle name="_Book2 4 39" xfId="3361"/>
    <cellStyle name="_Book2 4 39 2" xfId="3362"/>
    <cellStyle name="_Book2 4 4" xfId="3363"/>
    <cellStyle name="_x0013__Book2 4 4" xfId="3364"/>
    <cellStyle name="_Book2 4 4 2" xfId="3365"/>
    <cellStyle name="_Book2 4 4 2 2" xfId="3366"/>
    <cellStyle name="_Book2 4 4 3" xfId="3367"/>
    <cellStyle name="_Book2 4 4 4" xfId="3368"/>
    <cellStyle name="_Book2 4 40" xfId="3369"/>
    <cellStyle name="_Book2 4 40 2" xfId="3370"/>
    <cellStyle name="_Book2 4 41" xfId="3371"/>
    <cellStyle name="_Book2 4 41 2" xfId="3372"/>
    <cellStyle name="_Book2 4 42" xfId="3373"/>
    <cellStyle name="_Book2 4 42 2" xfId="3374"/>
    <cellStyle name="_Book2 4 43" xfId="3375"/>
    <cellStyle name="_Book2 4 43 2" xfId="3376"/>
    <cellStyle name="_Book2 4 44" xfId="3377"/>
    <cellStyle name="_Book2 4 44 2" xfId="3378"/>
    <cellStyle name="_Book2 4 45" xfId="3379"/>
    <cellStyle name="_Book2 4 45 2" xfId="3380"/>
    <cellStyle name="_Book2 4 46" xfId="3381"/>
    <cellStyle name="_Book2 4 47" xfId="3382"/>
    <cellStyle name="_Book2 4 5" xfId="3383"/>
    <cellStyle name="_x0013__Book2 4 5" xfId="3384"/>
    <cellStyle name="_Book2 4 5 2" xfId="3385"/>
    <cellStyle name="_Book2 4 5 2 2" xfId="3386"/>
    <cellStyle name="_Book2 4 5 3" xfId="3387"/>
    <cellStyle name="_Book2 4 6" xfId="3388"/>
    <cellStyle name="_x0013__Book2 4 6" xfId="3389"/>
    <cellStyle name="_Book2 4 6 2" xfId="3390"/>
    <cellStyle name="_Book2 4 6 2 2" xfId="3391"/>
    <cellStyle name="_Book2 4 6 3" xfId="3392"/>
    <cellStyle name="_Book2 4 7" xfId="3393"/>
    <cellStyle name="_Book2 4 7 2" xfId="3394"/>
    <cellStyle name="_Book2 4 7 2 2" xfId="3395"/>
    <cellStyle name="_Book2 4 7 3" xfId="3396"/>
    <cellStyle name="_Book2 4 8" xfId="3397"/>
    <cellStyle name="_Book2 4 8 2" xfId="3398"/>
    <cellStyle name="_Book2 4 8 2 2" xfId="3399"/>
    <cellStyle name="_Book2 4 8 3" xfId="3400"/>
    <cellStyle name="_Book2 4 9" xfId="3401"/>
    <cellStyle name="_Book2 4 9 2" xfId="3402"/>
    <cellStyle name="_Book2 4 9 2 2" xfId="3403"/>
    <cellStyle name="_Book2 4 9 3" xfId="3404"/>
    <cellStyle name="_Book2 40" xfId="3405"/>
    <cellStyle name="_x0013__Book2 40" xfId="3406"/>
    <cellStyle name="_Book2 41" xfId="3407"/>
    <cellStyle name="_x0013__Book2 41" xfId="3408"/>
    <cellStyle name="_Book2 42" xfId="3409"/>
    <cellStyle name="_x0013__Book2 42" xfId="3410"/>
    <cellStyle name="_Book2 43" xfId="3411"/>
    <cellStyle name="_x0013__Book2 43" xfId="3412"/>
    <cellStyle name="_Book2 44" xfId="3413"/>
    <cellStyle name="_x0013__Book2 44" xfId="3414"/>
    <cellStyle name="_Book2 45" xfId="3415"/>
    <cellStyle name="_x0013__Book2 45" xfId="3416"/>
    <cellStyle name="_Book2 46" xfId="3417"/>
    <cellStyle name="_x0013__Book2 46" xfId="3418"/>
    <cellStyle name="_Book2 47" xfId="3419"/>
    <cellStyle name="_x0013__Book2 47" xfId="3420"/>
    <cellStyle name="_Book2 48" xfId="3421"/>
    <cellStyle name="_x0013__Book2 48" xfId="3422"/>
    <cellStyle name="_Book2 49" xfId="3423"/>
    <cellStyle name="_x0013__Book2 49" xfId="3424"/>
    <cellStyle name="_Book2 5" xfId="3425"/>
    <cellStyle name="_x0013__Book2 5" xfId="3426"/>
    <cellStyle name="_Book2 5 10" xfId="3427"/>
    <cellStyle name="_Book2 5 11" xfId="3428"/>
    <cellStyle name="_Book2 5 12" xfId="3429"/>
    <cellStyle name="_Book2 5 13" xfId="3430"/>
    <cellStyle name="_Book2 5 14" xfId="3431"/>
    <cellStyle name="_Book2 5 15" xfId="3432"/>
    <cellStyle name="_Book2 5 16" xfId="3433"/>
    <cellStyle name="_Book2 5 17" xfId="3434"/>
    <cellStyle name="_Book2 5 18" xfId="3435"/>
    <cellStyle name="_Book2 5 19" xfId="3436"/>
    <cellStyle name="_Book2 5 2" xfId="3437"/>
    <cellStyle name="_x0013__Book2 5 2" xfId="3438"/>
    <cellStyle name="_Book2 5 2 2" xfId="3439"/>
    <cellStyle name="_x0013__Book2 5 2 2" xfId="3440"/>
    <cellStyle name="_Book2 5 2 2 2" xfId="3441"/>
    <cellStyle name="_Book2 5 2 2 3" xfId="3442"/>
    <cellStyle name="_Book2 5 2 3" xfId="3443"/>
    <cellStyle name="_x0013__Book2 5 2 3" xfId="3444"/>
    <cellStyle name="_Book2 5 2 4" xfId="3445"/>
    <cellStyle name="_Book2 5 20" xfId="3446"/>
    <cellStyle name="_Book2 5 21" xfId="3447"/>
    <cellStyle name="_Book2 5 22" xfId="3448"/>
    <cellStyle name="_Book2 5 23" xfId="3449"/>
    <cellStyle name="_Book2 5 24" xfId="3450"/>
    <cellStyle name="_Book2 5 25" xfId="3451"/>
    <cellStyle name="_Book2 5 26" xfId="3452"/>
    <cellStyle name="_Book2 5 27" xfId="3453"/>
    <cellStyle name="_Book2 5 28" xfId="3454"/>
    <cellStyle name="_Book2 5 29" xfId="3455"/>
    <cellStyle name="_Book2 5 3" xfId="3456"/>
    <cellStyle name="_x0013__Book2 5 3" xfId="3457"/>
    <cellStyle name="_Book2 5 3 2" xfId="3458"/>
    <cellStyle name="_Book2 5 3 2 2" xfId="3459"/>
    <cellStyle name="_Book2 5 3 3" xfId="3460"/>
    <cellStyle name="_Book2 5 3 4" xfId="3461"/>
    <cellStyle name="_Book2 5 30" xfId="3462"/>
    <cellStyle name="_Book2 5 31" xfId="3463"/>
    <cellStyle name="_Book2 5 32" xfId="3464"/>
    <cellStyle name="_Book2 5 33" xfId="3465"/>
    <cellStyle name="_Book2 5 34" xfId="3466"/>
    <cellStyle name="_Book2 5 35" xfId="3467"/>
    <cellStyle name="_Book2 5 36" xfId="3468"/>
    <cellStyle name="_Book2 5 4" xfId="3469"/>
    <cellStyle name="_x0013__Book2 5 4" xfId="3470"/>
    <cellStyle name="_Book2 5 4 2" xfId="3471"/>
    <cellStyle name="_Book2 5 4 2 2" xfId="3472"/>
    <cellStyle name="_Book2 5 4 3" xfId="3473"/>
    <cellStyle name="_Book2 5 5" xfId="3474"/>
    <cellStyle name="_Book2 5 5 2" xfId="3475"/>
    <cellStyle name="_Book2 5 5 2 2" xfId="3476"/>
    <cellStyle name="_Book2 5 5 3" xfId="3477"/>
    <cellStyle name="_Book2 5 6" xfId="3478"/>
    <cellStyle name="_Book2 5 6 2" xfId="3479"/>
    <cellStyle name="_Book2 5 6 2 2" xfId="3480"/>
    <cellStyle name="_Book2 5 6 3" xfId="3481"/>
    <cellStyle name="_Book2 5 7" xfId="3482"/>
    <cellStyle name="_Book2 5 7 2" xfId="3483"/>
    <cellStyle name="_Book2 5 8" xfId="3484"/>
    <cellStyle name="_Book2 5 9" xfId="3485"/>
    <cellStyle name="_Book2 50" xfId="3486"/>
    <cellStyle name="_x0013__Book2 50" xfId="3487"/>
    <cellStyle name="_Book2 51" xfId="3488"/>
    <cellStyle name="_x0013__Book2 51" xfId="3489"/>
    <cellStyle name="_Book2 52" xfId="3490"/>
    <cellStyle name="_Book2 53" xfId="3491"/>
    <cellStyle name="_Book2 54" xfId="3492"/>
    <cellStyle name="_Book2 55" xfId="3493"/>
    <cellStyle name="_Book2 6" xfId="3494"/>
    <cellStyle name="_x0013__Book2 6" xfId="3495"/>
    <cellStyle name="_Book2 6 10" xfId="3496"/>
    <cellStyle name="_Book2 6 11" xfId="3497"/>
    <cellStyle name="_Book2 6 12" xfId="3498"/>
    <cellStyle name="_Book2 6 13" xfId="3499"/>
    <cellStyle name="_Book2 6 14" xfId="3500"/>
    <cellStyle name="_Book2 6 15" xfId="3501"/>
    <cellStyle name="_Book2 6 16" xfId="3502"/>
    <cellStyle name="_Book2 6 17" xfId="3503"/>
    <cellStyle name="_Book2 6 18" xfId="3504"/>
    <cellStyle name="_Book2 6 19" xfId="3505"/>
    <cellStyle name="_Book2 6 2" xfId="3506"/>
    <cellStyle name="_x0013__Book2 6 2" xfId="3507"/>
    <cellStyle name="_Book2 6 2 2" xfId="3508"/>
    <cellStyle name="_x0013__Book2 6 2 2" xfId="3509"/>
    <cellStyle name="_Book2 6 2 3" xfId="3510"/>
    <cellStyle name="_x0013__Book2 6 2 3" xfId="3511"/>
    <cellStyle name="_Book2 6 20" xfId="3512"/>
    <cellStyle name="_Book2 6 21" xfId="3513"/>
    <cellStyle name="_Book2 6 22" xfId="3514"/>
    <cellStyle name="_Book2 6 23" xfId="3515"/>
    <cellStyle name="_Book2 6 24" xfId="3516"/>
    <cellStyle name="_Book2 6 25" xfId="3517"/>
    <cellStyle name="_Book2 6 26" xfId="3518"/>
    <cellStyle name="_Book2 6 27" xfId="3519"/>
    <cellStyle name="_Book2 6 28" xfId="3520"/>
    <cellStyle name="_Book2 6 29" xfId="3521"/>
    <cellStyle name="_Book2 6 3" xfId="3522"/>
    <cellStyle name="_x0013__Book2 6 3" xfId="3523"/>
    <cellStyle name="_Book2 6 30" xfId="3524"/>
    <cellStyle name="_Book2 6 31" xfId="3525"/>
    <cellStyle name="_Book2 6 32" xfId="3526"/>
    <cellStyle name="_Book2 6 33" xfId="3527"/>
    <cellStyle name="_Book2 6 34" xfId="3528"/>
    <cellStyle name="_Book2 6 35" xfId="3529"/>
    <cellStyle name="_Book2 6 4" xfId="3530"/>
    <cellStyle name="_x0013__Book2 6 4" xfId="3531"/>
    <cellStyle name="_Book2 6 5" xfId="3532"/>
    <cellStyle name="_Book2 6 6" xfId="3533"/>
    <cellStyle name="_Book2 6 7" xfId="3534"/>
    <cellStyle name="_Book2 6 8" xfId="3535"/>
    <cellStyle name="_Book2 6 9" xfId="3536"/>
    <cellStyle name="_Book2 7" xfId="3537"/>
    <cellStyle name="_x0013__Book2 7" xfId="3538"/>
    <cellStyle name="_Book2 7 10" xfId="3539"/>
    <cellStyle name="_Book2 7 11" xfId="3540"/>
    <cellStyle name="_Book2 7 12" xfId="3541"/>
    <cellStyle name="_Book2 7 13" xfId="3542"/>
    <cellStyle name="_Book2 7 14" xfId="3543"/>
    <cellStyle name="_Book2 7 15" xfId="3544"/>
    <cellStyle name="_Book2 7 16" xfId="3545"/>
    <cellStyle name="_Book2 7 17" xfId="3546"/>
    <cellStyle name="_Book2 7 18" xfId="3547"/>
    <cellStyle name="_Book2 7 19" xfId="3548"/>
    <cellStyle name="_Book2 7 2" xfId="3549"/>
    <cellStyle name="_x0013__Book2 7 2" xfId="3550"/>
    <cellStyle name="_Book2 7 2 2" xfId="3551"/>
    <cellStyle name="_x0013__Book2 7 2 2" xfId="3552"/>
    <cellStyle name="_Book2 7 2 3" xfId="3553"/>
    <cellStyle name="_x0013__Book2 7 2 3" xfId="3554"/>
    <cellStyle name="_Book2 7 20" xfId="3555"/>
    <cellStyle name="_Book2 7 21" xfId="3556"/>
    <cellStyle name="_Book2 7 22" xfId="3557"/>
    <cellStyle name="_Book2 7 23" xfId="3558"/>
    <cellStyle name="_Book2 7 24" xfId="3559"/>
    <cellStyle name="_Book2 7 25" xfId="3560"/>
    <cellStyle name="_Book2 7 26" xfId="3561"/>
    <cellStyle name="_Book2 7 27" xfId="3562"/>
    <cellStyle name="_Book2 7 28" xfId="3563"/>
    <cellStyle name="_Book2 7 29" xfId="3564"/>
    <cellStyle name="_Book2 7 3" xfId="3565"/>
    <cellStyle name="_x0013__Book2 7 3" xfId="3566"/>
    <cellStyle name="_Book2 7 30" xfId="3567"/>
    <cellStyle name="_Book2 7 31" xfId="3568"/>
    <cellStyle name="_Book2 7 32" xfId="3569"/>
    <cellStyle name="_Book2 7 33" xfId="3570"/>
    <cellStyle name="_Book2 7 34" xfId="3571"/>
    <cellStyle name="_Book2 7 4" xfId="3572"/>
    <cellStyle name="_x0013__Book2 7 4" xfId="3573"/>
    <cellStyle name="_Book2 7 5" xfId="3574"/>
    <cellStyle name="_Book2 7 6" xfId="3575"/>
    <cellStyle name="_Book2 7 7" xfId="3576"/>
    <cellStyle name="_Book2 7 8" xfId="3577"/>
    <cellStyle name="_Book2 7 9" xfId="3578"/>
    <cellStyle name="_Book2 8" xfId="3579"/>
    <cellStyle name="_x0013__Book2 8" xfId="3580"/>
    <cellStyle name="_Book2 8 10" xfId="3581"/>
    <cellStyle name="_Book2 8 11" xfId="3582"/>
    <cellStyle name="_Book2 8 12" xfId="3583"/>
    <cellStyle name="_Book2 8 13" xfId="3584"/>
    <cellStyle name="_Book2 8 14" xfId="3585"/>
    <cellStyle name="_Book2 8 15" xfId="3586"/>
    <cellStyle name="_Book2 8 16" xfId="3587"/>
    <cellStyle name="_Book2 8 17" xfId="3588"/>
    <cellStyle name="_Book2 8 18" xfId="3589"/>
    <cellStyle name="_Book2 8 19" xfId="3590"/>
    <cellStyle name="_Book2 8 2" xfId="3591"/>
    <cellStyle name="_x0013__Book2 8 2" xfId="3592"/>
    <cellStyle name="_Book2 8 2 2" xfId="3593"/>
    <cellStyle name="_x0013__Book2 8 2 2" xfId="3594"/>
    <cellStyle name="_Book2 8 2 3" xfId="3595"/>
    <cellStyle name="_x0013__Book2 8 2 3" xfId="3596"/>
    <cellStyle name="_Book2 8 20" xfId="3597"/>
    <cellStyle name="_Book2 8 21" xfId="3598"/>
    <cellStyle name="_Book2 8 22" xfId="3599"/>
    <cellStyle name="_Book2 8 23" xfId="3600"/>
    <cellStyle name="_Book2 8 24" xfId="3601"/>
    <cellStyle name="_Book2 8 25" xfId="3602"/>
    <cellStyle name="_Book2 8 26" xfId="3603"/>
    <cellStyle name="_Book2 8 27" xfId="3604"/>
    <cellStyle name="_Book2 8 28" xfId="3605"/>
    <cellStyle name="_Book2 8 29" xfId="3606"/>
    <cellStyle name="_Book2 8 3" xfId="3607"/>
    <cellStyle name="_x0013__Book2 8 3" xfId="3608"/>
    <cellStyle name="_Book2 8 30" xfId="3609"/>
    <cellStyle name="_Book2 8 31" xfId="3610"/>
    <cellStyle name="_Book2 8 32" xfId="3611"/>
    <cellStyle name="_Book2 8 33" xfId="3612"/>
    <cellStyle name="_Book2 8 4" xfId="3613"/>
    <cellStyle name="_x0013__Book2 8 4" xfId="3614"/>
    <cellStyle name="_Book2 8 5" xfId="3615"/>
    <cellStyle name="_Book2 8 6" xfId="3616"/>
    <cellStyle name="_Book2 8 7" xfId="3617"/>
    <cellStyle name="_Book2 8 8" xfId="3618"/>
    <cellStyle name="_Book2 8 9" xfId="3619"/>
    <cellStyle name="_Book2 9" xfId="3620"/>
    <cellStyle name="_x0013__Book2 9" xfId="3621"/>
    <cellStyle name="_Book2 9 10" xfId="3622"/>
    <cellStyle name="_Book2 9 11" xfId="3623"/>
    <cellStyle name="_Book2 9 12" xfId="3624"/>
    <cellStyle name="_Book2 9 13" xfId="3625"/>
    <cellStyle name="_Book2 9 14" xfId="3626"/>
    <cellStyle name="_Book2 9 15" xfId="3627"/>
    <cellStyle name="_Book2 9 16" xfId="3628"/>
    <cellStyle name="_Book2 9 17" xfId="3629"/>
    <cellStyle name="_Book2 9 18" xfId="3630"/>
    <cellStyle name="_Book2 9 19" xfId="3631"/>
    <cellStyle name="_Book2 9 2" xfId="3632"/>
    <cellStyle name="_x0013__Book2 9 2" xfId="3633"/>
    <cellStyle name="_Book2 9 2 2" xfId="3634"/>
    <cellStyle name="_x0013__Book2 9 2 2" xfId="3635"/>
    <cellStyle name="_Book2 9 2 3" xfId="3636"/>
    <cellStyle name="_x0013__Book2 9 2 3" xfId="3637"/>
    <cellStyle name="_Book2 9 20" xfId="3638"/>
    <cellStyle name="_Book2 9 21" xfId="3639"/>
    <cellStyle name="_Book2 9 22" xfId="3640"/>
    <cellStyle name="_Book2 9 23" xfId="3641"/>
    <cellStyle name="_Book2 9 24" xfId="3642"/>
    <cellStyle name="_Book2 9 3" xfId="3643"/>
    <cellStyle name="_x0013__Book2 9 3" xfId="3644"/>
    <cellStyle name="_Book2 9 4" xfId="3645"/>
    <cellStyle name="_x0013__Book2 9 4" xfId="3646"/>
    <cellStyle name="_Book2 9 5" xfId="3647"/>
    <cellStyle name="_Book2 9 6" xfId="3648"/>
    <cellStyle name="_Book2 9 7" xfId="3649"/>
    <cellStyle name="_Book2 9 8" xfId="3650"/>
    <cellStyle name="_Book2 9 9" xfId="3651"/>
    <cellStyle name="_Book2_04 07E Wild Horse Wind Expansion (C) (2)" xfId="3652"/>
    <cellStyle name="_Book2_04 07E Wild Horse Wind Expansion (C) (2) 2" xfId="3653"/>
    <cellStyle name="_Book2_04 07E Wild Horse Wind Expansion (C) (2) 2 2" xfId="3654"/>
    <cellStyle name="_Book2_04 07E Wild Horse Wind Expansion (C) (2) 2 2 2" xfId="3655"/>
    <cellStyle name="_Book2_04 07E Wild Horse Wind Expansion (C) (2) 2 3" xfId="3656"/>
    <cellStyle name="_Book2_04 07E Wild Horse Wind Expansion (C) (2) 3" xfId="3657"/>
    <cellStyle name="_Book2_04 07E Wild Horse Wind Expansion (C) (2) 3 2" xfId="3658"/>
    <cellStyle name="_Book2_04 07E Wild Horse Wind Expansion (C) (2) 4" xfId="3659"/>
    <cellStyle name="_Book2_04 07E Wild Horse Wind Expansion (C) (2)_Adj Bench DR 3 for Initial Briefs (Electric)" xfId="3660"/>
    <cellStyle name="_Book2_04 07E Wild Horse Wind Expansion (C) (2)_Adj Bench DR 3 for Initial Briefs (Electric) 2" xfId="3661"/>
    <cellStyle name="_Book2_04 07E Wild Horse Wind Expansion (C) (2)_Adj Bench DR 3 for Initial Briefs (Electric) 2 2" xfId="3662"/>
    <cellStyle name="_Book2_04 07E Wild Horse Wind Expansion (C) (2)_Adj Bench DR 3 for Initial Briefs (Electric) 2 2 2" xfId="3663"/>
    <cellStyle name="_Book2_04 07E Wild Horse Wind Expansion (C) (2)_Adj Bench DR 3 for Initial Briefs (Electric) 2 3" xfId="3664"/>
    <cellStyle name="_Book2_04 07E Wild Horse Wind Expansion (C) (2)_Adj Bench DR 3 for Initial Briefs (Electric) 3" xfId="3665"/>
    <cellStyle name="_Book2_04 07E Wild Horse Wind Expansion (C) (2)_Adj Bench DR 3 for Initial Briefs (Electric) 3 2" xfId="3666"/>
    <cellStyle name="_Book2_04 07E Wild Horse Wind Expansion (C) (2)_Adj Bench DR 3 for Initial Briefs (Electric) 4" xfId="3667"/>
    <cellStyle name="_Book2_04 07E Wild Horse Wind Expansion (C) (2)_Adj Bench DR 3 for Initial Briefs (Electric)_DEM-WP(C) ENERG10C--ctn Mid-C_042010 2010GRC" xfId="3668"/>
    <cellStyle name="_Book2_04 07E Wild Horse Wind Expansion (C) (2)_Book1" xfId="3669"/>
    <cellStyle name="_Book2_04 07E Wild Horse Wind Expansion (C) (2)_DEM-WP(C) ENERG10C--ctn Mid-C_042010 2010GRC" xfId="3670"/>
    <cellStyle name="_Book2_04 07E Wild Horse Wind Expansion (C) (2)_Electric Rev Req Model (2009 GRC) " xfId="3671"/>
    <cellStyle name="_Book2_04 07E Wild Horse Wind Expansion (C) (2)_Electric Rev Req Model (2009 GRC)  2" xfId="3672"/>
    <cellStyle name="_Book2_04 07E Wild Horse Wind Expansion (C) (2)_Electric Rev Req Model (2009 GRC)  2 2" xfId="3673"/>
    <cellStyle name="_Book2_04 07E Wild Horse Wind Expansion (C) (2)_Electric Rev Req Model (2009 GRC)  2 2 2" xfId="3674"/>
    <cellStyle name="_Book2_04 07E Wild Horse Wind Expansion (C) (2)_Electric Rev Req Model (2009 GRC)  2 3" xfId="3675"/>
    <cellStyle name="_Book2_04 07E Wild Horse Wind Expansion (C) (2)_Electric Rev Req Model (2009 GRC)  3" xfId="3676"/>
    <cellStyle name="_Book2_04 07E Wild Horse Wind Expansion (C) (2)_Electric Rev Req Model (2009 GRC)  3 2" xfId="3677"/>
    <cellStyle name="_Book2_04 07E Wild Horse Wind Expansion (C) (2)_Electric Rev Req Model (2009 GRC)  4" xfId="3678"/>
    <cellStyle name="_Book2_04 07E Wild Horse Wind Expansion (C) (2)_Electric Rev Req Model (2009 GRC) _DEM-WP(C) ENERG10C--ctn Mid-C_042010 2010GRC" xfId="3679"/>
    <cellStyle name="_Book2_04 07E Wild Horse Wind Expansion (C) (2)_Electric Rev Req Model (2009 GRC) Rebuttal" xfId="3680"/>
    <cellStyle name="_Book2_04 07E Wild Horse Wind Expansion (C) (2)_Electric Rev Req Model (2009 GRC) Rebuttal 2" xfId="3681"/>
    <cellStyle name="_Book2_04 07E Wild Horse Wind Expansion (C) (2)_Electric Rev Req Model (2009 GRC) Rebuttal 2 2" xfId="3682"/>
    <cellStyle name="_Book2_04 07E Wild Horse Wind Expansion (C) (2)_Electric Rev Req Model (2009 GRC) Rebuttal 2 2 2" xfId="3683"/>
    <cellStyle name="_Book2_04 07E Wild Horse Wind Expansion (C) (2)_Electric Rev Req Model (2009 GRC) Rebuttal 2 3" xfId="3684"/>
    <cellStyle name="_Book2_04 07E Wild Horse Wind Expansion (C) (2)_Electric Rev Req Model (2009 GRC) Rebuttal 3" xfId="3685"/>
    <cellStyle name="_Book2_04 07E Wild Horse Wind Expansion (C) (2)_Electric Rev Req Model (2009 GRC) Rebuttal 3 2" xfId="3686"/>
    <cellStyle name="_Book2_04 07E Wild Horse Wind Expansion (C) (2)_Electric Rev Req Model (2009 GRC) Rebuttal 4" xfId="3687"/>
    <cellStyle name="_Book2_04 07E Wild Horse Wind Expansion (C) (2)_Electric Rev Req Model (2009 GRC) Rebuttal REmoval of New  WH Solar AdjustMI" xfId="3688"/>
    <cellStyle name="_Book2_04 07E Wild Horse Wind Expansion (C) (2)_Electric Rev Req Model (2009 GRC) Rebuttal REmoval of New  WH Solar AdjustMI 2" xfId="3689"/>
    <cellStyle name="_Book2_04 07E Wild Horse Wind Expansion (C) (2)_Electric Rev Req Model (2009 GRC) Rebuttal REmoval of New  WH Solar AdjustMI 2 2" xfId="3690"/>
    <cellStyle name="_Book2_04 07E Wild Horse Wind Expansion (C) (2)_Electric Rev Req Model (2009 GRC) Rebuttal REmoval of New  WH Solar AdjustMI 2 2 2" xfId="3691"/>
    <cellStyle name="_Book2_04 07E Wild Horse Wind Expansion (C) (2)_Electric Rev Req Model (2009 GRC) Rebuttal REmoval of New  WH Solar AdjustMI 2 3" xfId="3692"/>
    <cellStyle name="_Book2_04 07E Wild Horse Wind Expansion (C) (2)_Electric Rev Req Model (2009 GRC) Rebuttal REmoval of New  WH Solar AdjustMI 3" xfId="3693"/>
    <cellStyle name="_Book2_04 07E Wild Horse Wind Expansion (C) (2)_Electric Rev Req Model (2009 GRC) Rebuttal REmoval of New  WH Solar AdjustMI 3 2" xfId="3694"/>
    <cellStyle name="_Book2_04 07E Wild Horse Wind Expansion (C) (2)_Electric Rev Req Model (2009 GRC) Rebuttal REmoval of New  WH Solar AdjustMI 4" xfId="3695"/>
    <cellStyle name="_Book2_04 07E Wild Horse Wind Expansion (C) (2)_Electric Rev Req Model (2009 GRC) Rebuttal REmoval of New  WH Solar AdjustMI_DEM-WP(C) ENERG10C--ctn Mid-C_042010 2010GRC" xfId="3696"/>
    <cellStyle name="_Book2_04 07E Wild Horse Wind Expansion (C) (2)_Electric Rev Req Model (2009 GRC) Revised 01-18-2010" xfId="3697"/>
    <cellStyle name="_Book2_04 07E Wild Horse Wind Expansion (C) (2)_Electric Rev Req Model (2009 GRC) Revised 01-18-2010 2" xfId="3698"/>
    <cellStyle name="_Book2_04 07E Wild Horse Wind Expansion (C) (2)_Electric Rev Req Model (2009 GRC) Revised 01-18-2010 2 2" xfId="3699"/>
    <cellStyle name="_Book2_04 07E Wild Horse Wind Expansion (C) (2)_Electric Rev Req Model (2009 GRC) Revised 01-18-2010 2 2 2" xfId="3700"/>
    <cellStyle name="_Book2_04 07E Wild Horse Wind Expansion (C) (2)_Electric Rev Req Model (2009 GRC) Revised 01-18-2010 2 3" xfId="3701"/>
    <cellStyle name="_Book2_04 07E Wild Horse Wind Expansion (C) (2)_Electric Rev Req Model (2009 GRC) Revised 01-18-2010 3" xfId="3702"/>
    <cellStyle name="_Book2_04 07E Wild Horse Wind Expansion (C) (2)_Electric Rev Req Model (2009 GRC) Revised 01-18-2010 3 2" xfId="3703"/>
    <cellStyle name="_Book2_04 07E Wild Horse Wind Expansion (C) (2)_Electric Rev Req Model (2009 GRC) Revised 01-18-2010 4" xfId="3704"/>
    <cellStyle name="_Book2_04 07E Wild Horse Wind Expansion (C) (2)_Electric Rev Req Model (2009 GRC) Revised 01-18-2010_DEM-WP(C) ENERG10C--ctn Mid-C_042010 2010GRC" xfId="3705"/>
    <cellStyle name="_Book2_04 07E Wild Horse Wind Expansion (C) (2)_Electric Rev Req Model (2010 GRC)" xfId="3706"/>
    <cellStyle name="_Book2_04 07E Wild Horse Wind Expansion (C) (2)_Electric Rev Req Model (2010 GRC) SF" xfId="3707"/>
    <cellStyle name="_Book2_04 07E Wild Horse Wind Expansion (C) (2)_Final Order Electric EXHIBIT A-1" xfId="3708"/>
    <cellStyle name="_Book2_04 07E Wild Horse Wind Expansion (C) (2)_Final Order Electric EXHIBIT A-1 2" xfId="3709"/>
    <cellStyle name="_Book2_04 07E Wild Horse Wind Expansion (C) (2)_Final Order Electric EXHIBIT A-1 2 2" xfId="3710"/>
    <cellStyle name="_Book2_04 07E Wild Horse Wind Expansion (C) (2)_Final Order Electric EXHIBIT A-1 2 2 2" xfId="3711"/>
    <cellStyle name="_Book2_04 07E Wild Horse Wind Expansion (C) (2)_Final Order Electric EXHIBIT A-1 2 3" xfId="3712"/>
    <cellStyle name="_Book2_04 07E Wild Horse Wind Expansion (C) (2)_Final Order Electric EXHIBIT A-1 3" xfId="3713"/>
    <cellStyle name="_Book2_04 07E Wild Horse Wind Expansion (C) (2)_Final Order Electric EXHIBIT A-1 3 2" xfId="3714"/>
    <cellStyle name="_Book2_04 07E Wild Horse Wind Expansion (C) (2)_Final Order Electric EXHIBIT A-1 4" xfId="3715"/>
    <cellStyle name="_Book2_04 07E Wild Horse Wind Expansion (C) (2)_TENASKA REGULATORY ASSET" xfId="3716"/>
    <cellStyle name="_Book2_04 07E Wild Horse Wind Expansion (C) (2)_TENASKA REGULATORY ASSET 2" xfId="3717"/>
    <cellStyle name="_Book2_04 07E Wild Horse Wind Expansion (C) (2)_TENASKA REGULATORY ASSET 2 2" xfId="3718"/>
    <cellStyle name="_Book2_04 07E Wild Horse Wind Expansion (C) (2)_TENASKA REGULATORY ASSET 2 2 2" xfId="3719"/>
    <cellStyle name="_Book2_04 07E Wild Horse Wind Expansion (C) (2)_TENASKA REGULATORY ASSET 2 3" xfId="3720"/>
    <cellStyle name="_Book2_04 07E Wild Horse Wind Expansion (C) (2)_TENASKA REGULATORY ASSET 3" xfId="3721"/>
    <cellStyle name="_Book2_04 07E Wild Horse Wind Expansion (C) (2)_TENASKA REGULATORY ASSET 3 2" xfId="3722"/>
    <cellStyle name="_Book2_04 07E Wild Horse Wind Expansion (C) (2)_TENASKA REGULATORY ASSET 4" xfId="3723"/>
    <cellStyle name="_Book2_16.37E Wild Horse Expansion DeferralRevwrkingfile SF" xfId="3724"/>
    <cellStyle name="_Book2_16.37E Wild Horse Expansion DeferralRevwrkingfile SF 2" xfId="3725"/>
    <cellStyle name="_Book2_16.37E Wild Horse Expansion DeferralRevwrkingfile SF 2 2" xfId="3726"/>
    <cellStyle name="_Book2_16.37E Wild Horse Expansion DeferralRevwrkingfile SF 2 2 2" xfId="3727"/>
    <cellStyle name="_Book2_16.37E Wild Horse Expansion DeferralRevwrkingfile SF 2 3" xfId="3728"/>
    <cellStyle name="_Book2_16.37E Wild Horse Expansion DeferralRevwrkingfile SF 3" xfId="3729"/>
    <cellStyle name="_Book2_16.37E Wild Horse Expansion DeferralRevwrkingfile SF 3 2" xfId="3730"/>
    <cellStyle name="_Book2_16.37E Wild Horse Expansion DeferralRevwrkingfile SF 4" xfId="3731"/>
    <cellStyle name="_Book2_16.37E Wild Horse Expansion DeferralRevwrkingfile SF_DEM-WP(C) ENERG10C--ctn Mid-C_042010 2010GRC" xfId="3732"/>
    <cellStyle name="_Book2_2009 Compliance Filing PCA Exhibits for GRC" xfId="3733"/>
    <cellStyle name="_Book2_2009 Compliance Filing PCA Exhibits for GRC 2" xfId="3734"/>
    <cellStyle name="_Book2_2009 GRC Compl Filing - Exhibit D" xfId="3735"/>
    <cellStyle name="_Book2_2009 GRC Compl Filing - Exhibit D 2" xfId="3736"/>
    <cellStyle name="_Book2_2009 GRC Compl Filing - Exhibit D 2 2" xfId="3737"/>
    <cellStyle name="_Book2_2009 GRC Compl Filing - Exhibit D 3" xfId="3738"/>
    <cellStyle name="_Book2_2009 GRC Compl Filing - Exhibit D_DEM-WP(C) ENERG10C--ctn Mid-C_042010 2010GRC" xfId="3739"/>
    <cellStyle name="_Book2_2010 PTC's July1_Dec31 2010 " xfId="3740"/>
    <cellStyle name="_Book2_2010 PTC's Sept10_Aug11 (Version 4)" xfId="3741"/>
    <cellStyle name="_Book2_3.01 Income Statement" xfId="3742"/>
    <cellStyle name="_Book2_4 31 Regulatory Assets and Liabilities  7 06- Exhibit D" xfId="3743"/>
    <cellStyle name="_Book2_4 31 Regulatory Assets and Liabilities  7 06- Exhibit D 2" xfId="3744"/>
    <cellStyle name="_Book2_4 31 Regulatory Assets and Liabilities  7 06- Exhibit D 2 2" xfId="3745"/>
    <cellStyle name="_Book2_4 31 Regulatory Assets and Liabilities  7 06- Exhibit D 2 2 2" xfId="3746"/>
    <cellStyle name="_Book2_4 31 Regulatory Assets and Liabilities  7 06- Exhibit D 2 3" xfId="3747"/>
    <cellStyle name="_Book2_4 31 Regulatory Assets and Liabilities  7 06- Exhibit D 3" xfId="3748"/>
    <cellStyle name="_Book2_4 31 Regulatory Assets and Liabilities  7 06- Exhibit D 3 2" xfId="3749"/>
    <cellStyle name="_Book2_4 31 Regulatory Assets and Liabilities  7 06- Exhibit D 4" xfId="3750"/>
    <cellStyle name="_Book2_4 31 Regulatory Assets and Liabilities  7 06- Exhibit D_DEM-WP(C) ENERG10C--ctn Mid-C_042010 2010GRC" xfId="3751"/>
    <cellStyle name="_Book2_4 31 Regulatory Assets and Liabilities  7 06- Exhibit D_NIM Summary" xfId="3752"/>
    <cellStyle name="_Book2_4 31 Regulatory Assets and Liabilities  7 06- Exhibit D_NIM Summary 2" xfId="3753"/>
    <cellStyle name="_Book2_4 31 Regulatory Assets and Liabilities  7 06- Exhibit D_NIM Summary 2 2" xfId="3754"/>
    <cellStyle name="_Book2_4 31 Regulatory Assets and Liabilities  7 06- Exhibit D_NIM Summary 3" xfId="3755"/>
    <cellStyle name="_Book2_4 31 Regulatory Assets and Liabilities  7 06- Exhibit D_NIM Summary_DEM-WP(C) ENERG10C--ctn Mid-C_042010 2010GRC" xfId="3756"/>
    <cellStyle name="_Book2_4 31E Reg Asset  Liab and EXH D" xfId="3757"/>
    <cellStyle name="_Book2_4 31E Reg Asset  Liab and EXH D _ Aug 10 Filing (2)" xfId="3758"/>
    <cellStyle name="_Book2_4 31E Reg Asset  Liab and EXH D _ Aug 10 Filing (2) 2" xfId="3759"/>
    <cellStyle name="_Book2_4 31E Reg Asset  Liab and EXH D 10" xfId="3760"/>
    <cellStyle name="_Book2_4 31E Reg Asset  Liab and EXH D 11" xfId="3761"/>
    <cellStyle name="_Book2_4 31E Reg Asset  Liab and EXH D 12" xfId="3762"/>
    <cellStyle name="_Book2_4 31E Reg Asset  Liab and EXH D 13" xfId="3763"/>
    <cellStyle name="_Book2_4 31E Reg Asset  Liab and EXH D 14" xfId="3764"/>
    <cellStyle name="_Book2_4 31E Reg Asset  Liab and EXH D 15" xfId="3765"/>
    <cellStyle name="_Book2_4 31E Reg Asset  Liab and EXH D 16" xfId="3766"/>
    <cellStyle name="_Book2_4 31E Reg Asset  Liab and EXH D 17" xfId="3767"/>
    <cellStyle name="_Book2_4 31E Reg Asset  Liab and EXH D 18" xfId="3768"/>
    <cellStyle name="_Book2_4 31E Reg Asset  Liab and EXH D 19" xfId="3769"/>
    <cellStyle name="_Book2_4 31E Reg Asset  Liab and EXH D 2" xfId="3770"/>
    <cellStyle name="_Book2_4 31E Reg Asset  Liab and EXH D 20" xfId="3771"/>
    <cellStyle name="_Book2_4 31E Reg Asset  Liab and EXH D 21" xfId="3772"/>
    <cellStyle name="_Book2_4 31E Reg Asset  Liab and EXH D 22" xfId="3773"/>
    <cellStyle name="_Book2_4 31E Reg Asset  Liab and EXH D 23" xfId="3774"/>
    <cellStyle name="_Book2_4 31E Reg Asset  Liab and EXH D 24" xfId="3775"/>
    <cellStyle name="_Book2_4 31E Reg Asset  Liab and EXH D 25" xfId="3776"/>
    <cellStyle name="_Book2_4 31E Reg Asset  Liab and EXH D 26" xfId="3777"/>
    <cellStyle name="_Book2_4 31E Reg Asset  Liab and EXH D 27" xfId="3778"/>
    <cellStyle name="_Book2_4 31E Reg Asset  Liab and EXH D 28" xfId="3779"/>
    <cellStyle name="_Book2_4 31E Reg Asset  Liab and EXH D 29" xfId="3780"/>
    <cellStyle name="_Book2_4 31E Reg Asset  Liab and EXH D 3" xfId="3781"/>
    <cellStyle name="_Book2_4 31E Reg Asset  Liab and EXH D 30" xfId="3782"/>
    <cellStyle name="_Book2_4 31E Reg Asset  Liab and EXH D 31" xfId="3783"/>
    <cellStyle name="_Book2_4 31E Reg Asset  Liab and EXH D 32" xfId="3784"/>
    <cellStyle name="_Book2_4 31E Reg Asset  Liab and EXH D 33" xfId="3785"/>
    <cellStyle name="_Book2_4 31E Reg Asset  Liab and EXH D 34" xfId="3786"/>
    <cellStyle name="_Book2_4 31E Reg Asset  Liab and EXH D 35" xfId="3787"/>
    <cellStyle name="_Book2_4 31E Reg Asset  Liab and EXH D 36" xfId="3788"/>
    <cellStyle name="_Book2_4 31E Reg Asset  Liab and EXH D 4" xfId="3789"/>
    <cellStyle name="_Book2_4 31E Reg Asset  Liab and EXH D 5" xfId="3790"/>
    <cellStyle name="_Book2_4 31E Reg Asset  Liab and EXH D 6" xfId="3791"/>
    <cellStyle name="_Book2_4 31E Reg Asset  Liab and EXH D 7" xfId="3792"/>
    <cellStyle name="_Book2_4 31E Reg Asset  Liab and EXH D 8" xfId="3793"/>
    <cellStyle name="_Book2_4 31E Reg Asset  Liab and EXH D 9" xfId="3794"/>
    <cellStyle name="_Book2_4 32 Regulatory Assets and Liabilities  7 06- Exhibit D" xfId="3795"/>
    <cellStyle name="_Book2_4 32 Regulatory Assets and Liabilities  7 06- Exhibit D 2" xfId="3796"/>
    <cellStyle name="_Book2_4 32 Regulatory Assets and Liabilities  7 06- Exhibit D 2 2" xfId="3797"/>
    <cellStyle name="_Book2_4 32 Regulatory Assets and Liabilities  7 06- Exhibit D 2 2 2" xfId="3798"/>
    <cellStyle name="_Book2_4 32 Regulatory Assets and Liabilities  7 06- Exhibit D 2 3" xfId="3799"/>
    <cellStyle name="_Book2_4 32 Regulatory Assets and Liabilities  7 06- Exhibit D 3" xfId="3800"/>
    <cellStyle name="_Book2_4 32 Regulatory Assets and Liabilities  7 06- Exhibit D 3 2" xfId="3801"/>
    <cellStyle name="_Book2_4 32 Regulatory Assets and Liabilities  7 06- Exhibit D 4" xfId="3802"/>
    <cellStyle name="_Book2_4 32 Regulatory Assets and Liabilities  7 06- Exhibit D_DEM-WP(C) ENERG10C--ctn Mid-C_042010 2010GRC" xfId="3803"/>
    <cellStyle name="_Book2_4 32 Regulatory Assets and Liabilities  7 06- Exhibit D_NIM Summary" xfId="3804"/>
    <cellStyle name="_Book2_4 32 Regulatory Assets and Liabilities  7 06- Exhibit D_NIM Summary 2" xfId="3805"/>
    <cellStyle name="_Book2_4 32 Regulatory Assets and Liabilities  7 06- Exhibit D_NIM Summary 2 2" xfId="3806"/>
    <cellStyle name="_Book2_4 32 Regulatory Assets and Liabilities  7 06- Exhibit D_NIM Summary 3" xfId="3807"/>
    <cellStyle name="_Book2_4 32 Regulatory Assets and Liabilities  7 06- Exhibit D_NIM Summary_DEM-WP(C) ENERG10C--ctn Mid-C_042010 2010GRC" xfId="3808"/>
    <cellStyle name="_Book2_ACCOUNTS" xfId="3809"/>
    <cellStyle name="_x0013__Book2_Adj Bench DR 3 for Initial Briefs (Electric)" xfId="3810"/>
    <cellStyle name="_x0013__Book2_Adj Bench DR 3 for Initial Briefs (Electric) 2" xfId="3811"/>
    <cellStyle name="_x0013__Book2_Adj Bench DR 3 for Initial Briefs (Electric) 2 2" xfId="3812"/>
    <cellStyle name="_x0013__Book2_Adj Bench DR 3 for Initial Briefs (Electric) 2 2 2" xfId="3813"/>
    <cellStyle name="_x0013__Book2_Adj Bench DR 3 for Initial Briefs (Electric) 2 3" xfId="3814"/>
    <cellStyle name="_x0013__Book2_Adj Bench DR 3 for Initial Briefs (Electric) 3" xfId="3815"/>
    <cellStyle name="_x0013__Book2_Adj Bench DR 3 for Initial Briefs (Electric) 3 2" xfId="3816"/>
    <cellStyle name="_x0013__Book2_Adj Bench DR 3 for Initial Briefs (Electric) 4" xfId="3817"/>
    <cellStyle name="_x0013__Book2_Adj Bench DR 3 for Initial Briefs (Electric)_DEM-WP(C) ENERG10C--ctn Mid-C_042010 2010GRC" xfId="3818"/>
    <cellStyle name="_Book2_Att B to RECs proceeds proposal" xfId="3819"/>
    <cellStyle name="_Book2_AURORA Total New" xfId="3820"/>
    <cellStyle name="_Book2_AURORA Total New 2" xfId="3821"/>
    <cellStyle name="_Book2_AURORA Total New 2 2" xfId="3822"/>
    <cellStyle name="_Book2_AURORA Total New 3" xfId="3823"/>
    <cellStyle name="_Book2_Backup for Attachment B 2010-09-09" xfId="3824"/>
    <cellStyle name="_Book2_Bench Request - Attachment B" xfId="3825"/>
    <cellStyle name="_Book2_Book2" xfId="3826"/>
    <cellStyle name="_Book2_Book2 2" xfId="3827"/>
    <cellStyle name="_Book2_Book2 2 2" xfId="3828"/>
    <cellStyle name="_Book2_Book2 2 2 2" xfId="3829"/>
    <cellStyle name="_Book2_Book2 2 3" xfId="3830"/>
    <cellStyle name="_Book2_Book2 3" xfId="3831"/>
    <cellStyle name="_Book2_Book2 3 2" xfId="3832"/>
    <cellStyle name="_Book2_Book2 4" xfId="3833"/>
    <cellStyle name="_Book2_Book2_Adj Bench DR 3 for Initial Briefs (Electric)" xfId="3834"/>
    <cellStyle name="_Book2_Book2_Adj Bench DR 3 for Initial Briefs (Electric) 2" xfId="3835"/>
    <cellStyle name="_Book2_Book2_Adj Bench DR 3 for Initial Briefs (Electric) 2 2" xfId="3836"/>
    <cellStyle name="_Book2_Book2_Adj Bench DR 3 for Initial Briefs (Electric) 2 2 2" xfId="3837"/>
    <cellStyle name="_Book2_Book2_Adj Bench DR 3 for Initial Briefs (Electric) 2 3" xfId="3838"/>
    <cellStyle name="_Book2_Book2_Adj Bench DR 3 for Initial Briefs (Electric) 3" xfId="3839"/>
    <cellStyle name="_Book2_Book2_Adj Bench DR 3 for Initial Briefs (Electric) 3 2" xfId="3840"/>
    <cellStyle name="_Book2_Book2_Adj Bench DR 3 for Initial Briefs (Electric) 4" xfId="3841"/>
    <cellStyle name="_Book2_Book2_Adj Bench DR 3 for Initial Briefs (Electric)_DEM-WP(C) ENERG10C--ctn Mid-C_042010 2010GRC" xfId="3842"/>
    <cellStyle name="_Book2_Book2_DEM-WP(C) ENERG10C--ctn Mid-C_042010 2010GRC" xfId="3843"/>
    <cellStyle name="_Book2_Book2_Electric Rev Req Model (2009 GRC) Rebuttal" xfId="3844"/>
    <cellStyle name="_Book2_Book2_Electric Rev Req Model (2009 GRC) Rebuttal 2" xfId="3845"/>
    <cellStyle name="_Book2_Book2_Electric Rev Req Model (2009 GRC) Rebuttal 2 2" xfId="3846"/>
    <cellStyle name="_Book2_Book2_Electric Rev Req Model (2009 GRC) Rebuttal 2 2 2" xfId="3847"/>
    <cellStyle name="_Book2_Book2_Electric Rev Req Model (2009 GRC) Rebuttal 2 3" xfId="3848"/>
    <cellStyle name="_Book2_Book2_Electric Rev Req Model (2009 GRC) Rebuttal 3" xfId="3849"/>
    <cellStyle name="_Book2_Book2_Electric Rev Req Model (2009 GRC) Rebuttal 3 2" xfId="3850"/>
    <cellStyle name="_Book2_Book2_Electric Rev Req Model (2009 GRC) Rebuttal 4" xfId="3851"/>
    <cellStyle name="_Book2_Book2_Electric Rev Req Model (2009 GRC) Rebuttal REmoval of New  WH Solar AdjustMI" xfId="3852"/>
    <cellStyle name="_Book2_Book2_Electric Rev Req Model (2009 GRC) Rebuttal REmoval of New  WH Solar AdjustMI 2" xfId="3853"/>
    <cellStyle name="_Book2_Book2_Electric Rev Req Model (2009 GRC) Rebuttal REmoval of New  WH Solar AdjustMI 2 2" xfId="3854"/>
    <cellStyle name="_Book2_Book2_Electric Rev Req Model (2009 GRC) Rebuttal REmoval of New  WH Solar AdjustMI 2 2 2" xfId="3855"/>
    <cellStyle name="_Book2_Book2_Electric Rev Req Model (2009 GRC) Rebuttal REmoval of New  WH Solar AdjustMI 2 3" xfId="3856"/>
    <cellStyle name="_Book2_Book2_Electric Rev Req Model (2009 GRC) Rebuttal REmoval of New  WH Solar AdjustMI 3" xfId="3857"/>
    <cellStyle name="_Book2_Book2_Electric Rev Req Model (2009 GRC) Rebuttal REmoval of New  WH Solar AdjustMI 3 2" xfId="3858"/>
    <cellStyle name="_Book2_Book2_Electric Rev Req Model (2009 GRC) Rebuttal REmoval of New  WH Solar AdjustMI 4" xfId="3859"/>
    <cellStyle name="_Book2_Book2_Electric Rev Req Model (2009 GRC) Rebuttal REmoval of New  WH Solar AdjustMI_DEM-WP(C) ENERG10C--ctn Mid-C_042010 2010GRC" xfId="3860"/>
    <cellStyle name="_Book2_Book2_Electric Rev Req Model (2009 GRC) Revised 01-18-2010" xfId="3861"/>
    <cellStyle name="_Book2_Book2_Electric Rev Req Model (2009 GRC) Revised 01-18-2010 2" xfId="3862"/>
    <cellStyle name="_Book2_Book2_Electric Rev Req Model (2009 GRC) Revised 01-18-2010 2 2" xfId="3863"/>
    <cellStyle name="_Book2_Book2_Electric Rev Req Model (2009 GRC) Revised 01-18-2010 2 2 2" xfId="3864"/>
    <cellStyle name="_Book2_Book2_Electric Rev Req Model (2009 GRC) Revised 01-18-2010 2 3" xfId="3865"/>
    <cellStyle name="_Book2_Book2_Electric Rev Req Model (2009 GRC) Revised 01-18-2010 3" xfId="3866"/>
    <cellStyle name="_Book2_Book2_Electric Rev Req Model (2009 GRC) Revised 01-18-2010 3 2" xfId="3867"/>
    <cellStyle name="_Book2_Book2_Electric Rev Req Model (2009 GRC) Revised 01-18-2010 4" xfId="3868"/>
    <cellStyle name="_Book2_Book2_Electric Rev Req Model (2009 GRC) Revised 01-18-2010_DEM-WP(C) ENERG10C--ctn Mid-C_042010 2010GRC" xfId="3869"/>
    <cellStyle name="_Book2_Book2_Final Order Electric EXHIBIT A-1" xfId="3870"/>
    <cellStyle name="_Book2_Book2_Final Order Electric EXHIBIT A-1 2" xfId="3871"/>
    <cellStyle name="_Book2_Book2_Final Order Electric EXHIBIT A-1 2 2" xfId="3872"/>
    <cellStyle name="_Book2_Book2_Final Order Electric EXHIBIT A-1 2 2 2" xfId="3873"/>
    <cellStyle name="_Book2_Book2_Final Order Electric EXHIBIT A-1 2 3" xfId="3874"/>
    <cellStyle name="_Book2_Book2_Final Order Electric EXHIBIT A-1 3" xfId="3875"/>
    <cellStyle name="_Book2_Book2_Final Order Electric EXHIBIT A-1 3 2" xfId="3876"/>
    <cellStyle name="_Book2_Book2_Final Order Electric EXHIBIT A-1 4" xfId="3877"/>
    <cellStyle name="_Book2_Book4" xfId="3878"/>
    <cellStyle name="_Book2_Book4 2" xfId="3879"/>
    <cellStyle name="_Book2_Book4 2 2" xfId="3880"/>
    <cellStyle name="_Book2_Book4 2 2 2" xfId="3881"/>
    <cellStyle name="_Book2_Book4 2 3" xfId="3882"/>
    <cellStyle name="_Book2_Book4 3" xfId="3883"/>
    <cellStyle name="_Book2_Book4 3 2" xfId="3884"/>
    <cellStyle name="_Book2_Book4 4" xfId="3885"/>
    <cellStyle name="_Book2_Book4_DEM-WP(C) ENERG10C--ctn Mid-C_042010 2010GRC" xfId="3886"/>
    <cellStyle name="_Book2_Book9" xfId="3887"/>
    <cellStyle name="_Book2_Book9 2" xfId="3888"/>
    <cellStyle name="_Book2_Book9 2 2" xfId="3889"/>
    <cellStyle name="_Book2_Book9 2 2 2" xfId="3890"/>
    <cellStyle name="_Book2_Book9 2 3" xfId="3891"/>
    <cellStyle name="_Book2_Book9 3" xfId="3892"/>
    <cellStyle name="_Book2_Book9 3 2" xfId="3893"/>
    <cellStyle name="_Book2_Book9 4" xfId="3894"/>
    <cellStyle name="_Book2_Book9_DEM-WP(C) ENERG10C--ctn Mid-C_042010 2010GRC" xfId="3895"/>
    <cellStyle name="_Book2_Check the Interest Calculation" xfId="3896"/>
    <cellStyle name="_Book2_Check the Interest Calculation_Scenario 1 REC vs PTC Offset" xfId="3897"/>
    <cellStyle name="_Book2_Check the Interest Calculation_Scenario 3" xfId="3898"/>
    <cellStyle name="_Book2_Chelan PUD Power Costs (8-10)" xfId="3899"/>
    <cellStyle name="_Book2_Chelan PUD Power Costs (8-10) 2" xfId="3900"/>
    <cellStyle name="_Book2_DEM-WP(C) Chelan Power Costs" xfId="3901"/>
    <cellStyle name="_Book2_DEM-WP(C) Chelan Power Costs 2" xfId="3902"/>
    <cellStyle name="_Book2_DEM-WP(C) ENERG10C--ctn Mid-C_042010 2010GRC" xfId="3903"/>
    <cellStyle name="_x0013__Book2_DEM-WP(C) ENERG10C--ctn Mid-C_042010 2010GRC" xfId="3904"/>
    <cellStyle name="_Book2_DEM-WP(C) Gas Transport 2010GRC" xfId="3905"/>
    <cellStyle name="_Book2_DEM-WP(C) Gas Transport 2010GRC 2" xfId="3906"/>
    <cellStyle name="_Book2_DWH-08 (Rate Spread &amp; Design Workpapers)" xfId="3907"/>
    <cellStyle name="_x0013__Book2_Electric Rev Req Model (2009 GRC) Rebuttal" xfId="3908"/>
    <cellStyle name="_x0013__Book2_Electric Rev Req Model (2009 GRC) Rebuttal 2" xfId="3909"/>
    <cellStyle name="_x0013__Book2_Electric Rev Req Model (2009 GRC) Rebuttal 2 2" xfId="3910"/>
    <cellStyle name="_x0013__Book2_Electric Rev Req Model (2009 GRC) Rebuttal 2 2 2" xfId="3911"/>
    <cellStyle name="_x0013__Book2_Electric Rev Req Model (2009 GRC) Rebuttal 2 3" xfId="3912"/>
    <cellStyle name="_x0013__Book2_Electric Rev Req Model (2009 GRC) Rebuttal 3" xfId="3913"/>
    <cellStyle name="_x0013__Book2_Electric Rev Req Model (2009 GRC) Rebuttal 3 2" xfId="3914"/>
    <cellStyle name="_x0013__Book2_Electric Rev Req Model (2009 GRC) Rebuttal 4" xfId="3915"/>
    <cellStyle name="_x0013__Book2_Electric Rev Req Model (2009 GRC) Rebuttal REmoval of New  WH Solar AdjustMI" xfId="3916"/>
    <cellStyle name="_x0013__Book2_Electric Rev Req Model (2009 GRC) Rebuttal REmoval of New  WH Solar AdjustMI 2" xfId="3917"/>
    <cellStyle name="_x0013__Book2_Electric Rev Req Model (2009 GRC) Rebuttal REmoval of New  WH Solar AdjustMI 2 2" xfId="3918"/>
    <cellStyle name="_x0013__Book2_Electric Rev Req Model (2009 GRC) Rebuttal REmoval of New  WH Solar AdjustMI 2 2 2" xfId="3919"/>
    <cellStyle name="_x0013__Book2_Electric Rev Req Model (2009 GRC) Rebuttal REmoval of New  WH Solar AdjustMI 2 3" xfId="3920"/>
    <cellStyle name="_x0013__Book2_Electric Rev Req Model (2009 GRC) Rebuttal REmoval of New  WH Solar AdjustMI 3" xfId="3921"/>
    <cellStyle name="_x0013__Book2_Electric Rev Req Model (2009 GRC) Rebuttal REmoval of New  WH Solar AdjustMI 3 2" xfId="3922"/>
    <cellStyle name="_x0013__Book2_Electric Rev Req Model (2009 GRC) Rebuttal REmoval of New  WH Solar AdjustMI 4" xfId="3923"/>
    <cellStyle name="_x0013__Book2_Electric Rev Req Model (2009 GRC) Rebuttal REmoval of New  WH Solar AdjustMI_DEM-WP(C) ENERG10C--ctn Mid-C_042010 2010GRC" xfId="3924"/>
    <cellStyle name="_x0013__Book2_Electric Rev Req Model (2009 GRC) Revised 01-18-2010" xfId="3925"/>
    <cellStyle name="_x0013__Book2_Electric Rev Req Model (2009 GRC) Revised 01-18-2010 2" xfId="3926"/>
    <cellStyle name="_x0013__Book2_Electric Rev Req Model (2009 GRC) Revised 01-18-2010 2 2" xfId="3927"/>
    <cellStyle name="_x0013__Book2_Electric Rev Req Model (2009 GRC) Revised 01-18-2010 2 2 2" xfId="3928"/>
    <cellStyle name="_x0013__Book2_Electric Rev Req Model (2009 GRC) Revised 01-18-2010 2 3" xfId="3929"/>
    <cellStyle name="_x0013__Book2_Electric Rev Req Model (2009 GRC) Revised 01-18-2010 3" xfId="3930"/>
    <cellStyle name="_x0013__Book2_Electric Rev Req Model (2009 GRC) Revised 01-18-2010 3 2" xfId="3931"/>
    <cellStyle name="_x0013__Book2_Electric Rev Req Model (2009 GRC) Revised 01-18-2010 4" xfId="3932"/>
    <cellStyle name="_x0013__Book2_Electric Rev Req Model (2009 GRC) Revised 01-18-2010_DEM-WP(C) ENERG10C--ctn Mid-C_042010 2010GRC" xfId="3933"/>
    <cellStyle name="_Book2_Exh A-1 resulting from UE-112050 effective Jan 1 2012" xfId="3934"/>
    <cellStyle name="_Book2_Exh G - Klamath Peaker PPA fr C Locke 2-12" xfId="3935"/>
    <cellStyle name="_Book2_Exhibit A-1 effective 4-1-11 fr S Free 12-11" xfId="3936"/>
    <cellStyle name="_Book2_Final 2008 PTC Rate Design Workpapers 10.27.08" xfId="3937"/>
    <cellStyle name="_x0013__Book2_Final Order Electric EXHIBIT A-1" xfId="3938"/>
    <cellStyle name="_x0013__Book2_Final Order Electric EXHIBIT A-1 2" xfId="3939"/>
    <cellStyle name="_x0013__Book2_Final Order Electric EXHIBIT A-1 2 2" xfId="3940"/>
    <cellStyle name="_x0013__Book2_Final Order Electric EXHIBIT A-1 2 2 2" xfId="3941"/>
    <cellStyle name="_x0013__Book2_Final Order Electric EXHIBIT A-1 2 3" xfId="3942"/>
    <cellStyle name="_x0013__Book2_Final Order Electric EXHIBIT A-1 3" xfId="3943"/>
    <cellStyle name="_x0013__Book2_Final Order Electric EXHIBIT A-1 3 2" xfId="3944"/>
    <cellStyle name="_x0013__Book2_Final Order Electric EXHIBIT A-1 4" xfId="3945"/>
    <cellStyle name="_Book2_Gas Rev Req Model (2010 GRC)" xfId="3946"/>
    <cellStyle name="_Book2_INPUTS" xfId="3947"/>
    <cellStyle name="_Book2_INPUTS 2" xfId="3948"/>
    <cellStyle name="_Book2_INPUTS 2 2" xfId="3949"/>
    <cellStyle name="_Book2_INPUTS 2 2 2" xfId="3950"/>
    <cellStyle name="_Book2_INPUTS 2 3" xfId="3951"/>
    <cellStyle name="_Book2_INPUTS 3" xfId="3952"/>
    <cellStyle name="_Book2_INPUTS 3 2" xfId="3953"/>
    <cellStyle name="_Book2_INPUTS 4" xfId="3954"/>
    <cellStyle name="_Book2_Low Income 2010 RevRequirement" xfId="3955"/>
    <cellStyle name="_Book2_Low Income 2010 RevRequirement (2)" xfId="3956"/>
    <cellStyle name="_Book2_Mint Farm Generation BPA" xfId="3957"/>
    <cellStyle name="_Book2_NIM Summary" xfId="3958"/>
    <cellStyle name="_Book2_NIM Summary 09GRC" xfId="3959"/>
    <cellStyle name="_Book2_NIM Summary 09GRC 2" xfId="3960"/>
    <cellStyle name="_Book2_NIM Summary 09GRC 2 2" xfId="3961"/>
    <cellStyle name="_Book2_NIM Summary 09GRC 3" xfId="3962"/>
    <cellStyle name="_Book2_NIM Summary 09GRC_DEM-WP(C) ENERG10C--ctn Mid-C_042010 2010GRC" xfId="3963"/>
    <cellStyle name="_Book2_NIM Summary 10" xfId="3964"/>
    <cellStyle name="_Book2_NIM Summary 11" xfId="3965"/>
    <cellStyle name="_Book2_NIM Summary 12" xfId="3966"/>
    <cellStyle name="_Book2_NIM Summary 13" xfId="3967"/>
    <cellStyle name="_Book2_NIM Summary 14" xfId="3968"/>
    <cellStyle name="_Book2_NIM Summary 15" xfId="3969"/>
    <cellStyle name="_Book2_NIM Summary 16" xfId="3970"/>
    <cellStyle name="_Book2_NIM Summary 17" xfId="3971"/>
    <cellStyle name="_Book2_NIM Summary 18" xfId="3972"/>
    <cellStyle name="_Book2_NIM Summary 19" xfId="3973"/>
    <cellStyle name="_Book2_NIM Summary 2" xfId="3974"/>
    <cellStyle name="_Book2_NIM Summary 2 2" xfId="3975"/>
    <cellStyle name="_Book2_NIM Summary 20" xfId="3976"/>
    <cellStyle name="_Book2_NIM Summary 21" xfId="3977"/>
    <cellStyle name="_Book2_NIM Summary 22" xfId="3978"/>
    <cellStyle name="_Book2_NIM Summary 23" xfId="3979"/>
    <cellStyle name="_Book2_NIM Summary 24" xfId="3980"/>
    <cellStyle name="_Book2_NIM Summary 25" xfId="3981"/>
    <cellStyle name="_Book2_NIM Summary 26" xfId="3982"/>
    <cellStyle name="_Book2_NIM Summary 27" xfId="3983"/>
    <cellStyle name="_Book2_NIM Summary 28" xfId="3984"/>
    <cellStyle name="_Book2_NIM Summary 29" xfId="3985"/>
    <cellStyle name="_Book2_NIM Summary 3" xfId="3986"/>
    <cellStyle name="_Book2_NIM Summary 3 2" xfId="3987"/>
    <cellStyle name="_Book2_NIM Summary 30" xfId="3988"/>
    <cellStyle name="_Book2_NIM Summary 31" xfId="3989"/>
    <cellStyle name="_Book2_NIM Summary 32" xfId="3990"/>
    <cellStyle name="_Book2_NIM Summary 33" xfId="3991"/>
    <cellStyle name="_Book2_NIM Summary 34" xfId="3992"/>
    <cellStyle name="_Book2_NIM Summary 35" xfId="3993"/>
    <cellStyle name="_Book2_NIM Summary 36" xfId="3994"/>
    <cellStyle name="_Book2_NIM Summary 37" xfId="3995"/>
    <cellStyle name="_Book2_NIM Summary 38" xfId="3996"/>
    <cellStyle name="_Book2_NIM Summary 39" xfId="3997"/>
    <cellStyle name="_Book2_NIM Summary 4" xfId="3998"/>
    <cellStyle name="_Book2_NIM Summary 4 2" xfId="3999"/>
    <cellStyle name="_Book2_NIM Summary 40" xfId="4000"/>
    <cellStyle name="_Book2_NIM Summary 41" xfId="4001"/>
    <cellStyle name="_Book2_NIM Summary 42" xfId="4002"/>
    <cellStyle name="_Book2_NIM Summary 43" xfId="4003"/>
    <cellStyle name="_Book2_NIM Summary 44" xfId="4004"/>
    <cellStyle name="_Book2_NIM Summary 45" xfId="4005"/>
    <cellStyle name="_Book2_NIM Summary 46" xfId="4006"/>
    <cellStyle name="_Book2_NIM Summary 47" xfId="4007"/>
    <cellStyle name="_Book2_NIM Summary 48" xfId="4008"/>
    <cellStyle name="_Book2_NIM Summary 49" xfId="4009"/>
    <cellStyle name="_Book2_NIM Summary 5" xfId="4010"/>
    <cellStyle name="_Book2_NIM Summary 5 2" xfId="4011"/>
    <cellStyle name="_Book2_NIM Summary 50" xfId="4012"/>
    <cellStyle name="_Book2_NIM Summary 51" xfId="4013"/>
    <cellStyle name="_Book2_NIM Summary 6" xfId="4014"/>
    <cellStyle name="_Book2_NIM Summary 6 2" xfId="4015"/>
    <cellStyle name="_Book2_NIM Summary 7" xfId="4016"/>
    <cellStyle name="_Book2_NIM Summary 7 2" xfId="4017"/>
    <cellStyle name="_Book2_NIM Summary 8" xfId="4018"/>
    <cellStyle name="_Book2_NIM Summary 8 2" xfId="4019"/>
    <cellStyle name="_Book2_NIM Summary 9" xfId="4020"/>
    <cellStyle name="_Book2_NIM Summary 9 2" xfId="4021"/>
    <cellStyle name="_Book2_NIM Summary_DEM-WP(C) ENERG10C--ctn Mid-C_042010 2010GRC" xfId="4022"/>
    <cellStyle name="_Book2_Oct2010toSep2011LwIncLead" xfId="4023"/>
    <cellStyle name="_Book2_PCA 10 -  Exhibit D Dec 2011" xfId="4024"/>
    <cellStyle name="_Book2_PCA 10 -  Exhibit D from A Kellogg Jan 2011" xfId="4025"/>
    <cellStyle name="_Book2_PCA 10 -  Exhibit D from A Kellogg July 2011" xfId="4026"/>
    <cellStyle name="_Book2_PCA 10 -  Exhibit D from S Free Rcv'd 12-11" xfId="4027"/>
    <cellStyle name="_Book2_PCA 11 -  Exhibit D Jan 2012 fr A Kellogg" xfId="4028"/>
    <cellStyle name="_Book2_PCA 11 -  Exhibit D Jan 2012 WF" xfId="4029"/>
    <cellStyle name="_Book2_PCA 9 -  Exhibit D April 2010" xfId="4030"/>
    <cellStyle name="_Book2_PCA 9 -  Exhibit D April 2010 (3)" xfId="4031"/>
    <cellStyle name="_Book2_PCA 9 -  Exhibit D April 2010 (3) 2" xfId="4032"/>
    <cellStyle name="_Book2_PCA 9 -  Exhibit D April 2010 (3) 2 2" xfId="4033"/>
    <cellStyle name="_Book2_PCA 9 -  Exhibit D April 2010 (3) 3" xfId="4034"/>
    <cellStyle name="_Book2_PCA 9 -  Exhibit D April 2010 (3)_DEM-WP(C) ENERG10C--ctn Mid-C_042010 2010GRC" xfId="4035"/>
    <cellStyle name="_Book2_PCA 9 -  Exhibit D April 2010 2" xfId="4036"/>
    <cellStyle name="_Book2_PCA 9 -  Exhibit D April 2010 3" xfId="4037"/>
    <cellStyle name="_Book2_PCA 9 -  Exhibit D April 2010 4" xfId="4038"/>
    <cellStyle name="_Book2_PCA 9 -  Exhibit D April 2010 5" xfId="4039"/>
    <cellStyle name="_Book2_PCA 9 -  Exhibit D April 2010 6" xfId="4040"/>
    <cellStyle name="_Book2_PCA 9 -  Exhibit D Nov 2010" xfId="4041"/>
    <cellStyle name="_Book2_PCA 9 -  Exhibit D Nov 2010 2" xfId="4042"/>
    <cellStyle name="_Book2_PCA 9 - Exhibit D at August 2010" xfId="4043"/>
    <cellStyle name="_Book2_PCA 9 - Exhibit D at August 2010 2" xfId="4044"/>
    <cellStyle name="_Book2_PCA 9 - Exhibit D June 2010 GRC" xfId="4045"/>
    <cellStyle name="_Book2_PCA 9 - Exhibit D June 2010 GRC 2" xfId="4046"/>
    <cellStyle name="_Book2_Power Costs - Comparison bx Rbtl-Staff-Jt-PC" xfId="4047"/>
    <cellStyle name="_Book2_Power Costs - Comparison bx Rbtl-Staff-Jt-PC 2" xfId="4048"/>
    <cellStyle name="_Book2_Power Costs - Comparison bx Rbtl-Staff-Jt-PC 2 2" xfId="4049"/>
    <cellStyle name="_Book2_Power Costs - Comparison bx Rbtl-Staff-Jt-PC 2 2 2" xfId="4050"/>
    <cellStyle name="_Book2_Power Costs - Comparison bx Rbtl-Staff-Jt-PC 2 3" xfId="4051"/>
    <cellStyle name="_Book2_Power Costs - Comparison bx Rbtl-Staff-Jt-PC 3" xfId="4052"/>
    <cellStyle name="_Book2_Power Costs - Comparison bx Rbtl-Staff-Jt-PC 3 2" xfId="4053"/>
    <cellStyle name="_Book2_Power Costs - Comparison bx Rbtl-Staff-Jt-PC 4" xfId="4054"/>
    <cellStyle name="_Book2_Power Costs - Comparison bx Rbtl-Staff-Jt-PC_Adj Bench DR 3 for Initial Briefs (Electric)" xfId="4055"/>
    <cellStyle name="_Book2_Power Costs - Comparison bx Rbtl-Staff-Jt-PC_Adj Bench DR 3 for Initial Briefs (Electric) 2" xfId="4056"/>
    <cellStyle name="_Book2_Power Costs - Comparison bx Rbtl-Staff-Jt-PC_Adj Bench DR 3 for Initial Briefs (Electric) 2 2" xfId="4057"/>
    <cellStyle name="_Book2_Power Costs - Comparison bx Rbtl-Staff-Jt-PC_Adj Bench DR 3 for Initial Briefs (Electric) 2 2 2" xfId="4058"/>
    <cellStyle name="_Book2_Power Costs - Comparison bx Rbtl-Staff-Jt-PC_Adj Bench DR 3 for Initial Briefs (Electric) 2 3" xfId="4059"/>
    <cellStyle name="_Book2_Power Costs - Comparison bx Rbtl-Staff-Jt-PC_Adj Bench DR 3 for Initial Briefs (Electric) 3" xfId="4060"/>
    <cellStyle name="_Book2_Power Costs - Comparison bx Rbtl-Staff-Jt-PC_Adj Bench DR 3 for Initial Briefs (Electric) 3 2" xfId="4061"/>
    <cellStyle name="_Book2_Power Costs - Comparison bx Rbtl-Staff-Jt-PC_Adj Bench DR 3 for Initial Briefs (Electric) 4" xfId="4062"/>
    <cellStyle name="_Book2_Power Costs - Comparison bx Rbtl-Staff-Jt-PC_Adj Bench DR 3 for Initial Briefs (Electric)_DEM-WP(C) ENERG10C--ctn Mid-C_042010 2010GRC" xfId="4063"/>
    <cellStyle name="_Book2_Power Costs - Comparison bx Rbtl-Staff-Jt-PC_DEM-WP(C) ENERG10C--ctn Mid-C_042010 2010GRC" xfId="4064"/>
    <cellStyle name="_Book2_Power Costs - Comparison bx Rbtl-Staff-Jt-PC_Electric Rev Req Model (2009 GRC) Rebuttal" xfId="4065"/>
    <cellStyle name="_Book2_Power Costs - Comparison bx Rbtl-Staff-Jt-PC_Electric Rev Req Model (2009 GRC) Rebuttal 2" xfId="4066"/>
    <cellStyle name="_Book2_Power Costs - Comparison bx Rbtl-Staff-Jt-PC_Electric Rev Req Model (2009 GRC) Rebuttal 2 2" xfId="4067"/>
    <cellStyle name="_Book2_Power Costs - Comparison bx Rbtl-Staff-Jt-PC_Electric Rev Req Model (2009 GRC) Rebuttal 2 2 2" xfId="4068"/>
    <cellStyle name="_Book2_Power Costs - Comparison bx Rbtl-Staff-Jt-PC_Electric Rev Req Model (2009 GRC) Rebuttal 2 3" xfId="4069"/>
    <cellStyle name="_Book2_Power Costs - Comparison bx Rbtl-Staff-Jt-PC_Electric Rev Req Model (2009 GRC) Rebuttal 3" xfId="4070"/>
    <cellStyle name="_Book2_Power Costs - Comparison bx Rbtl-Staff-Jt-PC_Electric Rev Req Model (2009 GRC) Rebuttal 3 2" xfId="4071"/>
    <cellStyle name="_Book2_Power Costs - Comparison bx Rbtl-Staff-Jt-PC_Electric Rev Req Model (2009 GRC) Rebuttal 4" xfId="4072"/>
    <cellStyle name="_Book2_Power Costs - Comparison bx Rbtl-Staff-Jt-PC_Electric Rev Req Model (2009 GRC) Rebuttal REmoval of New  WH Solar AdjustMI" xfId="4073"/>
    <cellStyle name="_Book2_Power Costs - Comparison bx Rbtl-Staff-Jt-PC_Electric Rev Req Model (2009 GRC) Rebuttal REmoval of New  WH Solar AdjustMI 2" xfId="4074"/>
    <cellStyle name="_Book2_Power Costs - Comparison bx Rbtl-Staff-Jt-PC_Electric Rev Req Model (2009 GRC) Rebuttal REmoval of New  WH Solar AdjustMI 2 2" xfId="4075"/>
    <cellStyle name="_Book2_Power Costs - Comparison bx Rbtl-Staff-Jt-PC_Electric Rev Req Model (2009 GRC) Rebuttal REmoval of New  WH Solar AdjustMI 2 2 2" xfId="4076"/>
    <cellStyle name="_Book2_Power Costs - Comparison bx Rbtl-Staff-Jt-PC_Electric Rev Req Model (2009 GRC) Rebuttal REmoval of New  WH Solar AdjustMI 2 3" xfId="4077"/>
    <cellStyle name="_Book2_Power Costs - Comparison bx Rbtl-Staff-Jt-PC_Electric Rev Req Model (2009 GRC) Rebuttal REmoval of New  WH Solar AdjustMI 3" xfId="4078"/>
    <cellStyle name="_Book2_Power Costs - Comparison bx Rbtl-Staff-Jt-PC_Electric Rev Req Model (2009 GRC) Rebuttal REmoval of New  WH Solar AdjustMI 3 2" xfId="4079"/>
    <cellStyle name="_Book2_Power Costs - Comparison bx Rbtl-Staff-Jt-PC_Electric Rev Req Model (2009 GRC) Rebuttal REmoval of New  WH Solar AdjustMI 4" xfId="4080"/>
    <cellStyle name="_Book2_Power Costs - Comparison bx Rbtl-Staff-Jt-PC_Electric Rev Req Model (2009 GRC) Rebuttal REmoval of New  WH Solar AdjustMI_DEM-WP(C) ENERG10C--ctn Mid-C_042010 2010GRC" xfId="4081"/>
    <cellStyle name="_Book2_Power Costs - Comparison bx Rbtl-Staff-Jt-PC_Electric Rev Req Model (2009 GRC) Revised 01-18-2010" xfId="4082"/>
    <cellStyle name="_Book2_Power Costs - Comparison bx Rbtl-Staff-Jt-PC_Electric Rev Req Model (2009 GRC) Revised 01-18-2010 2" xfId="4083"/>
    <cellStyle name="_Book2_Power Costs - Comparison bx Rbtl-Staff-Jt-PC_Electric Rev Req Model (2009 GRC) Revised 01-18-2010 2 2" xfId="4084"/>
    <cellStyle name="_Book2_Power Costs - Comparison bx Rbtl-Staff-Jt-PC_Electric Rev Req Model (2009 GRC) Revised 01-18-2010 2 2 2" xfId="4085"/>
    <cellStyle name="_Book2_Power Costs - Comparison bx Rbtl-Staff-Jt-PC_Electric Rev Req Model (2009 GRC) Revised 01-18-2010 2 3" xfId="4086"/>
    <cellStyle name="_Book2_Power Costs - Comparison bx Rbtl-Staff-Jt-PC_Electric Rev Req Model (2009 GRC) Revised 01-18-2010 3" xfId="4087"/>
    <cellStyle name="_Book2_Power Costs - Comparison bx Rbtl-Staff-Jt-PC_Electric Rev Req Model (2009 GRC) Revised 01-18-2010 3 2" xfId="4088"/>
    <cellStyle name="_Book2_Power Costs - Comparison bx Rbtl-Staff-Jt-PC_Electric Rev Req Model (2009 GRC) Revised 01-18-2010 4" xfId="4089"/>
    <cellStyle name="_Book2_Power Costs - Comparison bx Rbtl-Staff-Jt-PC_Electric Rev Req Model (2009 GRC) Revised 01-18-2010_DEM-WP(C) ENERG10C--ctn Mid-C_042010 2010GRC" xfId="4090"/>
    <cellStyle name="_Book2_Power Costs - Comparison bx Rbtl-Staff-Jt-PC_Final Order Electric EXHIBIT A-1" xfId="4091"/>
    <cellStyle name="_Book2_Power Costs - Comparison bx Rbtl-Staff-Jt-PC_Final Order Electric EXHIBIT A-1 2" xfId="4092"/>
    <cellStyle name="_Book2_Power Costs - Comparison bx Rbtl-Staff-Jt-PC_Final Order Electric EXHIBIT A-1 2 2" xfId="4093"/>
    <cellStyle name="_Book2_Power Costs - Comparison bx Rbtl-Staff-Jt-PC_Final Order Electric EXHIBIT A-1 2 2 2" xfId="4094"/>
    <cellStyle name="_Book2_Power Costs - Comparison bx Rbtl-Staff-Jt-PC_Final Order Electric EXHIBIT A-1 2 3" xfId="4095"/>
    <cellStyle name="_Book2_Power Costs - Comparison bx Rbtl-Staff-Jt-PC_Final Order Electric EXHIBIT A-1 3" xfId="4096"/>
    <cellStyle name="_Book2_Power Costs - Comparison bx Rbtl-Staff-Jt-PC_Final Order Electric EXHIBIT A-1 3 2" xfId="4097"/>
    <cellStyle name="_Book2_Power Costs - Comparison bx Rbtl-Staff-Jt-PC_Final Order Electric EXHIBIT A-1 4" xfId="4098"/>
    <cellStyle name="_Book2_Production Adj 4.37" xfId="4099"/>
    <cellStyle name="_Book2_Production Adj 4.37 2" xfId="4100"/>
    <cellStyle name="_Book2_Production Adj 4.37 2 2" xfId="4101"/>
    <cellStyle name="_Book2_Production Adj 4.37 2 2 2" xfId="4102"/>
    <cellStyle name="_Book2_Production Adj 4.37 2 3" xfId="4103"/>
    <cellStyle name="_Book2_Production Adj 4.37 3" xfId="4104"/>
    <cellStyle name="_Book2_Production Adj 4.37 3 2" xfId="4105"/>
    <cellStyle name="_Book2_Production Adj 4.37 4" xfId="4106"/>
    <cellStyle name="_Book2_Purchased Power Adj 4.03" xfId="4107"/>
    <cellStyle name="_Book2_Purchased Power Adj 4.03 2" xfId="4108"/>
    <cellStyle name="_Book2_Purchased Power Adj 4.03 2 2" xfId="4109"/>
    <cellStyle name="_Book2_Purchased Power Adj 4.03 2 2 2" xfId="4110"/>
    <cellStyle name="_Book2_Purchased Power Adj 4.03 2 3" xfId="4111"/>
    <cellStyle name="_Book2_Purchased Power Adj 4.03 3" xfId="4112"/>
    <cellStyle name="_Book2_Purchased Power Adj 4.03 3 2" xfId="4113"/>
    <cellStyle name="_Book2_Purchased Power Adj 4.03 4" xfId="4114"/>
    <cellStyle name="_Book2_Rebuttal Power Costs" xfId="4115"/>
    <cellStyle name="_Book2_Rebuttal Power Costs 2" xfId="4116"/>
    <cellStyle name="_Book2_Rebuttal Power Costs 2 2" xfId="4117"/>
    <cellStyle name="_Book2_Rebuttal Power Costs 2 2 2" xfId="4118"/>
    <cellStyle name="_Book2_Rebuttal Power Costs 2 3" xfId="4119"/>
    <cellStyle name="_Book2_Rebuttal Power Costs 3" xfId="4120"/>
    <cellStyle name="_Book2_Rebuttal Power Costs 3 2" xfId="4121"/>
    <cellStyle name="_Book2_Rebuttal Power Costs 4" xfId="4122"/>
    <cellStyle name="_Book2_Rebuttal Power Costs_Adj Bench DR 3 for Initial Briefs (Electric)" xfId="4123"/>
    <cellStyle name="_Book2_Rebuttal Power Costs_Adj Bench DR 3 for Initial Briefs (Electric) 2" xfId="4124"/>
    <cellStyle name="_Book2_Rebuttal Power Costs_Adj Bench DR 3 for Initial Briefs (Electric) 2 2" xfId="4125"/>
    <cellStyle name="_Book2_Rebuttal Power Costs_Adj Bench DR 3 for Initial Briefs (Electric) 2 2 2" xfId="4126"/>
    <cellStyle name="_Book2_Rebuttal Power Costs_Adj Bench DR 3 for Initial Briefs (Electric) 2 3" xfId="4127"/>
    <cellStyle name="_Book2_Rebuttal Power Costs_Adj Bench DR 3 for Initial Briefs (Electric) 3" xfId="4128"/>
    <cellStyle name="_Book2_Rebuttal Power Costs_Adj Bench DR 3 for Initial Briefs (Electric) 3 2" xfId="4129"/>
    <cellStyle name="_Book2_Rebuttal Power Costs_Adj Bench DR 3 for Initial Briefs (Electric) 4" xfId="4130"/>
    <cellStyle name="_Book2_Rebuttal Power Costs_Adj Bench DR 3 for Initial Briefs (Electric)_DEM-WP(C) ENERG10C--ctn Mid-C_042010 2010GRC" xfId="4131"/>
    <cellStyle name="_Book2_Rebuttal Power Costs_DEM-WP(C) ENERG10C--ctn Mid-C_042010 2010GRC" xfId="4132"/>
    <cellStyle name="_Book2_Rebuttal Power Costs_Electric Rev Req Model (2009 GRC) Rebuttal" xfId="4133"/>
    <cellStyle name="_Book2_Rebuttal Power Costs_Electric Rev Req Model (2009 GRC) Rebuttal 2" xfId="4134"/>
    <cellStyle name="_Book2_Rebuttal Power Costs_Electric Rev Req Model (2009 GRC) Rebuttal 2 2" xfId="4135"/>
    <cellStyle name="_Book2_Rebuttal Power Costs_Electric Rev Req Model (2009 GRC) Rebuttal 2 2 2" xfId="4136"/>
    <cellStyle name="_Book2_Rebuttal Power Costs_Electric Rev Req Model (2009 GRC) Rebuttal 2 3" xfId="4137"/>
    <cellStyle name="_Book2_Rebuttal Power Costs_Electric Rev Req Model (2009 GRC) Rebuttal 3" xfId="4138"/>
    <cellStyle name="_Book2_Rebuttal Power Costs_Electric Rev Req Model (2009 GRC) Rebuttal 3 2" xfId="4139"/>
    <cellStyle name="_Book2_Rebuttal Power Costs_Electric Rev Req Model (2009 GRC) Rebuttal 4" xfId="4140"/>
    <cellStyle name="_Book2_Rebuttal Power Costs_Electric Rev Req Model (2009 GRC) Rebuttal REmoval of New  WH Solar AdjustMI" xfId="4141"/>
    <cellStyle name="_Book2_Rebuttal Power Costs_Electric Rev Req Model (2009 GRC) Rebuttal REmoval of New  WH Solar AdjustMI 2" xfId="4142"/>
    <cellStyle name="_Book2_Rebuttal Power Costs_Electric Rev Req Model (2009 GRC) Rebuttal REmoval of New  WH Solar AdjustMI 2 2" xfId="4143"/>
    <cellStyle name="_Book2_Rebuttal Power Costs_Electric Rev Req Model (2009 GRC) Rebuttal REmoval of New  WH Solar AdjustMI 2 2 2" xfId="4144"/>
    <cellStyle name="_Book2_Rebuttal Power Costs_Electric Rev Req Model (2009 GRC) Rebuttal REmoval of New  WH Solar AdjustMI 2 3" xfId="4145"/>
    <cellStyle name="_Book2_Rebuttal Power Costs_Electric Rev Req Model (2009 GRC) Rebuttal REmoval of New  WH Solar AdjustMI 3" xfId="4146"/>
    <cellStyle name="_Book2_Rebuttal Power Costs_Electric Rev Req Model (2009 GRC) Rebuttal REmoval of New  WH Solar AdjustMI 3 2" xfId="4147"/>
    <cellStyle name="_Book2_Rebuttal Power Costs_Electric Rev Req Model (2009 GRC) Rebuttal REmoval of New  WH Solar AdjustMI 4" xfId="4148"/>
    <cellStyle name="_Book2_Rebuttal Power Costs_Electric Rev Req Model (2009 GRC) Rebuttal REmoval of New  WH Solar AdjustMI_DEM-WP(C) ENERG10C--ctn Mid-C_042010 2010GRC" xfId="4149"/>
    <cellStyle name="_Book2_Rebuttal Power Costs_Electric Rev Req Model (2009 GRC) Revised 01-18-2010" xfId="4150"/>
    <cellStyle name="_Book2_Rebuttal Power Costs_Electric Rev Req Model (2009 GRC) Revised 01-18-2010 2" xfId="4151"/>
    <cellStyle name="_Book2_Rebuttal Power Costs_Electric Rev Req Model (2009 GRC) Revised 01-18-2010 2 2" xfId="4152"/>
    <cellStyle name="_Book2_Rebuttal Power Costs_Electric Rev Req Model (2009 GRC) Revised 01-18-2010 2 2 2" xfId="4153"/>
    <cellStyle name="_Book2_Rebuttal Power Costs_Electric Rev Req Model (2009 GRC) Revised 01-18-2010 2 3" xfId="4154"/>
    <cellStyle name="_Book2_Rebuttal Power Costs_Electric Rev Req Model (2009 GRC) Revised 01-18-2010 3" xfId="4155"/>
    <cellStyle name="_Book2_Rebuttal Power Costs_Electric Rev Req Model (2009 GRC) Revised 01-18-2010 3 2" xfId="4156"/>
    <cellStyle name="_Book2_Rebuttal Power Costs_Electric Rev Req Model (2009 GRC) Revised 01-18-2010 4" xfId="4157"/>
    <cellStyle name="_Book2_Rebuttal Power Costs_Electric Rev Req Model (2009 GRC) Revised 01-18-2010_DEM-WP(C) ENERG10C--ctn Mid-C_042010 2010GRC" xfId="4158"/>
    <cellStyle name="_Book2_Rebuttal Power Costs_Final Order Electric EXHIBIT A-1" xfId="4159"/>
    <cellStyle name="_Book2_Rebuttal Power Costs_Final Order Electric EXHIBIT A-1 2" xfId="4160"/>
    <cellStyle name="_Book2_Rebuttal Power Costs_Final Order Electric EXHIBIT A-1 2 2" xfId="4161"/>
    <cellStyle name="_Book2_Rebuttal Power Costs_Final Order Electric EXHIBIT A-1 2 2 2" xfId="4162"/>
    <cellStyle name="_Book2_Rebuttal Power Costs_Final Order Electric EXHIBIT A-1 2 3" xfId="4163"/>
    <cellStyle name="_Book2_Rebuttal Power Costs_Final Order Electric EXHIBIT A-1 3" xfId="4164"/>
    <cellStyle name="_Book2_Rebuttal Power Costs_Final Order Electric EXHIBIT A-1 3 2" xfId="4165"/>
    <cellStyle name="_Book2_Rebuttal Power Costs_Final Order Electric EXHIBIT A-1 4" xfId="4166"/>
    <cellStyle name="_Book2_RECS vs PTC's w Interest 6-28-10" xfId="4167"/>
    <cellStyle name="_Book2_ROR &amp; CONV FACTOR" xfId="4168"/>
    <cellStyle name="_Book2_ROR &amp; CONV FACTOR 2" xfId="4169"/>
    <cellStyle name="_Book2_ROR &amp; CONV FACTOR 2 2" xfId="4170"/>
    <cellStyle name="_Book2_ROR &amp; CONV FACTOR 2 2 2" xfId="4171"/>
    <cellStyle name="_Book2_ROR &amp; CONV FACTOR 2 3" xfId="4172"/>
    <cellStyle name="_Book2_ROR &amp; CONV FACTOR 3" xfId="4173"/>
    <cellStyle name="_Book2_ROR &amp; CONV FACTOR 3 2" xfId="4174"/>
    <cellStyle name="_Book2_ROR &amp; CONV FACTOR 4" xfId="4175"/>
    <cellStyle name="_Book2_ROR 5.02" xfId="4176"/>
    <cellStyle name="_Book2_ROR 5.02 2" xfId="4177"/>
    <cellStyle name="_Book2_ROR 5.02 2 2" xfId="4178"/>
    <cellStyle name="_Book2_ROR 5.02 2 2 2" xfId="4179"/>
    <cellStyle name="_Book2_ROR 5.02 2 3" xfId="4180"/>
    <cellStyle name="_Book2_ROR 5.02 3" xfId="4181"/>
    <cellStyle name="_Book2_ROR 5.02 3 2" xfId="4182"/>
    <cellStyle name="_Book2_ROR 5.02 4" xfId="4183"/>
    <cellStyle name="_Book2_Wind Integration 10GRC" xfId="4184"/>
    <cellStyle name="_Book2_Wind Integration 10GRC 2" xfId="4185"/>
    <cellStyle name="_Book2_Wind Integration 10GRC 2 2" xfId="4186"/>
    <cellStyle name="_Book2_Wind Integration 10GRC 3" xfId="4187"/>
    <cellStyle name="_Book2_Wind Integration 10GRC_DEM-WP(C) ENERG10C--ctn Mid-C_042010 2010GRC" xfId="4188"/>
    <cellStyle name="_Book3" xfId="4189"/>
    <cellStyle name="_Book5" xfId="4190"/>
    <cellStyle name="_Book5 2" xfId="4191"/>
    <cellStyle name="_Book5 2 2" xfId="4192"/>
    <cellStyle name="_Book5 2 2 2" xfId="4193"/>
    <cellStyle name="_Book5 2 3" xfId="4194"/>
    <cellStyle name="_Book5 3" xfId="4195"/>
    <cellStyle name="_Book5 3 2" xfId="4196"/>
    <cellStyle name="_Book5 4" xfId="4197"/>
    <cellStyle name="_Book5 4 2" xfId="4198"/>
    <cellStyle name="_Book5 5" xfId="4199"/>
    <cellStyle name="_Book5 5 2" xfId="4200"/>
    <cellStyle name="_Book5 6" xfId="4201"/>
    <cellStyle name="_Book5 6 2" xfId="4202"/>
    <cellStyle name="_Book5 7" xfId="4203"/>
    <cellStyle name="_Book5_4 31E Reg Asset  Liab and EXH D" xfId="4204"/>
    <cellStyle name="_Book5_4 31E Reg Asset  Liab and EXH D _ Aug 10 Filing (2)" xfId="4205"/>
    <cellStyle name="_Book5_Chelan PUD Power Costs (8-10)" xfId="4206"/>
    <cellStyle name="_Book5_Chelan PUD Power Costs (8-10) 2" xfId="4207"/>
    <cellStyle name="_Book5_compare wind integration" xfId="4208"/>
    <cellStyle name="_Book5_DEM-WP(C) Chelan Power Costs" xfId="4209"/>
    <cellStyle name="_Book5_DEM-WP(C) Chelan Power Costs 2" xfId="4210"/>
    <cellStyle name="_Book5_DEM-WP(C) Costs Not In AURORA 2010GRC As Filed" xfId="4211"/>
    <cellStyle name="_Book5_DEM-WP(C) Costs Not In AURORA 2010GRC As Filed 2" xfId="4212"/>
    <cellStyle name="_Book5_DEM-WP(C) Costs Not In AURORA 2010GRC As Filed 2 2" xfId="4213"/>
    <cellStyle name="_Book5_DEM-WP(C) Costs Not In AURORA 2010GRC As Filed 3" xfId="4214"/>
    <cellStyle name="_Book5_DEM-WP(C) Costs Not In AURORA 2010GRC As Filed 3 2" xfId="4215"/>
    <cellStyle name="_Book5_DEM-WP(C) Costs Not In AURORA 2010GRC As Filed 4" xfId="4216"/>
    <cellStyle name="_Book5_DEM-WP(C) Costs Not In AURORA 2010GRC As Filed 4 2" xfId="4217"/>
    <cellStyle name="_Book5_DEM-WP(C) Costs Not In AURORA 2010GRC As Filed 5" xfId="4218"/>
    <cellStyle name="_Book5_DEM-WP(C) Costs Not In AURORA 2010GRC As Filed 5 2" xfId="4219"/>
    <cellStyle name="_Book5_DEM-WP(C) Costs Not In AURORA 2010GRC As Filed 6" xfId="4220"/>
    <cellStyle name="_Book5_DEM-WP(C) Costs Not In AURORA 2010GRC As Filed 6 2" xfId="4221"/>
    <cellStyle name="_Book5_DEM-WP(C) Costs Not In AURORA 2010GRC As Filed_DEM-WP(C) ENERG10C--ctn Mid-C_042010 2010GRC" xfId="4222"/>
    <cellStyle name="_Book5_DEM-WP(C) Gas Transport 2010GRC" xfId="4223"/>
    <cellStyle name="_Book5_DEM-WP(C) Gas Transport 2010GRC 2" xfId="4224"/>
    <cellStyle name="_Book5_NIM Summary" xfId="4225"/>
    <cellStyle name="_Book5_NIM Summary 09GRC" xfId="4226"/>
    <cellStyle name="_Book5_NIM Summary 10" xfId="4227"/>
    <cellStyle name="_Book5_NIM Summary 11" xfId="4228"/>
    <cellStyle name="_Book5_NIM Summary 12" xfId="4229"/>
    <cellStyle name="_Book5_NIM Summary 13" xfId="4230"/>
    <cellStyle name="_Book5_NIM Summary 14" xfId="4231"/>
    <cellStyle name="_Book5_NIM Summary 15" xfId="4232"/>
    <cellStyle name="_Book5_NIM Summary 16" xfId="4233"/>
    <cellStyle name="_Book5_NIM Summary 17" xfId="4234"/>
    <cellStyle name="_Book5_NIM Summary 18" xfId="4235"/>
    <cellStyle name="_Book5_NIM Summary 19" xfId="4236"/>
    <cellStyle name="_Book5_NIM Summary 2" xfId="4237"/>
    <cellStyle name="_Book5_NIM Summary 2 2" xfId="4238"/>
    <cellStyle name="_Book5_NIM Summary 20" xfId="4239"/>
    <cellStyle name="_Book5_NIM Summary 21" xfId="4240"/>
    <cellStyle name="_Book5_NIM Summary 22" xfId="4241"/>
    <cellStyle name="_Book5_NIM Summary 23" xfId="4242"/>
    <cellStyle name="_Book5_NIM Summary 24" xfId="4243"/>
    <cellStyle name="_Book5_NIM Summary 25" xfId="4244"/>
    <cellStyle name="_Book5_NIM Summary 26" xfId="4245"/>
    <cellStyle name="_Book5_NIM Summary 27" xfId="4246"/>
    <cellStyle name="_Book5_NIM Summary 28" xfId="4247"/>
    <cellStyle name="_Book5_NIM Summary 29" xfId="4248"/>
    <cellStyle name="_Book5_NIM Summary 3" xfId="4249"/>
    <cellStyle name="_Book5_NIM Summary 3 2" xfId="4250"/>
    <cellStyle name="_Book5_NIM Summary 30" xfId="4251"/>
    <cellStyle name="_Book5_NIM Summary 31" xfId="4252"/>
    <cellStyle name="_Book5_NIM Summary 32" xfId="4253"/>
    <cellStyle name="_Book5_NIM Summary 33" xfId="4254"/>
    <cellStyle name="_Book5_NIM Summary 34" xfId="4255"/>
    <cellStyle name="_Book5_NIM Summary 35" xfId="4256"/>
    <cellStyle name="_Book5_NIM Summary 36" xfId="4257"/>
    <cellStyle name="_Book5_NIM Summary 37" xfId="4258"/>
    <cellStyle name="_Book5_NIM Summary 38" xfId="4259"/>
    <cellStyle name="_Book5_NIM Summary 39" xfId="4260"/>
    <cellStyle name="_Book5_NIM Summary 4" xfId="4261"/>
    <cellStyle name="_Book5_NIM Summary 4 2" xfId="4262"/>
    <cellStyle name="_Book5_NIM Summary 40" xfId="4263"/>
    <cellStyle name="_Book5_NIM Summary 41" xfId="4264"/>
    <cellStyle name="_Book5_NIM Summary 42" xfId="4265"/>
    <cellStyle name="_Book5_NIM Summary 43" xfId="4266"/>
    <cellStyle name="_Book5_NIM Summary 44" xfId="4267"/>
    <cellStyle name="_Book5_NIM Summary 45" xfId="4268"/>
    <cellStyle name="_Book5_NIM Summary 46" xfId="4269"/>
    <cellStyle name="_Book5_NIM Summary 47" xfId="4270"/>
    <cellStyle name="_Book5_NIM Summary 48" xfId="4271"/>
    <cellStyle name="_Book5_NIM Summary 49" xfId="4272"/>
    <cellStyle name="_Book5_NIM Summary 5" xfId="4273"/>
    <cellStyle name="_Book5_NIM Summary 5 2" xfId="4274"/>
    <cellStyle name="_Book5_NIM Summary 50" xfId="4275"/>
    <cellStyle name="_Book5_NIM Summary 51" xfId="4276"/>
    <cellStyle name="_Book5_NIM Summary 6" xfId="4277"/>
    <cellStyle name="_Book5_NIM Summary 6 2" xfId="4278"/>
    <cellStyle name="_Book5_NIM Summary 7" xfId="4279"/>
    <cellStyle name="_Book5_NIM Summary 7 2" xfId="4280"/>
    <cellStyle name="_Book5_NIM Summary 8" xfId="4281"/>
    <cellStyle name="_Book5_NIM Summary 8 2" xfId="4282"/>
    <cellStyle name="_Book5_NIM Summary 9" xfId="4283"/>
    <cellStyle name="_Book5_NIM Summary 9 2" xfId="4284"/>
    <cellStyle name="_Book5_NIM Summary_DEM-WP(C) ENERG10C--ctn Mid-C_042010 2010GRC" xfId="4285"/>
    <cellStyle name="_Book5_PCA 9 -  Exhibit D April 2010 (3)" xfId="4286"/>
    <cellStyle name="_Book5_Reconciliation" xfId="4287"/>
    <cellStyle name="_Book5_Reconciliation 2" xfId="4288"/>
    <cellStyle name="_Book5_Reconciliation 2 2" xfId="4289"/>
    <cellStyle name="_Book5_Reconciliation 3" xfId="4290"/>
    <cellStyle name="_Book5_Reconciliation 3 2" xfId="4291"/>
    <cellStyle name="_Book5_Reconciliation 4" xfId="4292"/>
    <cellStyle name="_Book5_Reconciliation 4 2" xfId="4293"/>
    <cellStyle name="_Book5_Reconciliation 5" xfId="4294"/>
    <cellStyle name="_Book5_Reconciliation 5 2" xfId="4295"/>
    <cellStyle name="_Book5_Reconciliation 6" xfId="4296"/>
    <cellStyle name="_Book5_Reconciliation 6 2" xfId="4297"/>
    <cellStyle name="_Book5_Reconciliation_DEM-WP(C) ENERG10C--ctn Mid-C_042010 2010GRC" xfId="4298"/>
    <cellStyle name="_Book5_Wind Integration 10GRC" xfId="4299"/>
    <cellStyle name="_Book5_Wind Integration 10GRC 2" xfId="4300"/>
    <cellStyle name="_Book5_Wind Integration 10GRC 2 2" xfId="4301"/>
    <cellStyle name="_Book5_Wind Integration 10GRC 3" xfId="4302"/>
    <cellStyle name="_Book5_Wind Integration 10GRC_DEM-WP(C) ENERG10C--ctn Mid-C_042010 2010GRC" xfId="4303"/>
    <cellStyle name="_BPA NOS" xfId="4304"/>
    <cellStyle name="_BPA NOS 2" xfId="4305"/>
    <cellStyle name="_BPA NOS 2 2" xfId="4306"/>
    <cellStyle name="_BPA NOS 2 2 2" xfId="4307"/>
    <cellStyle name="_BPA NOS 2 3" xfId="4308"/>
    <cellStyle name="_BPA NOS 3" xfId="4309"/>
    <cellStyle name="_BPA NOS 3 2" xfId="4310"/>
    <cellStyle name="_BPA NOS 4" xfId="4311"/>
    <cellStyle name="_BPA NOS 4 2" xfId="4312"/>
    <cellStyle name="_BPA NOS 5" xfId="4313"/>
    <cellStyle name="_BPA NOS 5 2" xfId="4314"/>
    <cellStyle name="_BPA NOS 6" xfId="4315"/>
    <cellStyle name="_BPA NOS 6 2" xfId="4316"/>
    <cellStyle name="_BPA NOS_DEM-WP(C) Chelan Power Costs" xfId="4317"/>
    <cellStyle name="_BPA NOS_DEM-WP(C) Chelan Power Costs 2" xfId="4318"/>
    <cellStyle name="_BPA NOS_DEM-WP(C) ENERG10C--ctn Mid-C_042010 2010GRC" xfId="4319"/>
    <cellStyle name="_BPA NOS_DEM-WP(C) Gas Transport 2010GRC" xfId="4320"/>
    <cellStyle name="_BPA NOS_DEM-WP(C) Gas Transport 2010GRC 2" xfId="4321"/>
    <cellStyle name="_BPA NOS_DEM-WP(C) Wind Integration Summary 2010GRC" xfId="4322"/>
    <cellStyle name="_BPA NOS_DEM-WP(C) Wind Integration Summary 2010GRC 2" xfId="4323"/>
    <cellStyle name="_BPA NOS_DEM-WP(C) Wind Integration Summary 2010GRC 2 2" xfId="4324"/>
    <cellStyle name="_BPA NOS_DEM-WP(C) Wind Integration Summary 2010GRC 3" xfId="4325"/>
    <cellStyle name="_BPA NOS_DEM-WP(C) Wind Integration Summary 2010GRC_DEM-WP(C) ENERG10C--ctn Mid-C_042010 2010GRC" xfId="4326"/>
    <cellStyle name="_BPA NOS_NIM Summary" xfId="4327"/>
    <cellStyle name="_BPA NOS_NIM Summary 2" xfId="4328"/>
    <cellStyle name="_BPA NOS_NIM Summary 2 2" xfId="4329"/>
    <cellStyle name="_BPA NOS_NIM Summary 3" xfId="4330"/>
    <cellStyle name="_BPA NOS_NIM Summary_DEM-WP(C) ENERG10C--ctn Mid-C_042010 2010GRC" xfId="4331"/>
    <cellStyle name="_Chelan Debt Forecast 12.19.05" xfId="4332"/>
    <cellStyle name="_Chelan Debt Forecast 12.19.05 10" xfId="4333"/>
    <cellStyle name="_Chelan Debt Forecast 12.19.05 10 2" xfId="4334"/>
    <cellStyle name="_Chelan Debt Forecast 12.19.05 2" xfId="4335"/>
    <cellStyle name="_Chelan Debt Forecast 12.19.05 2 2" xfId="4336"/>
    <cellStyle name="_Chelan Debt Forecast 12.19.05 2 2 2" xfId="4337"/>
    <cellStyle name="_Chelan Debt Forecast 12.19.05 2 2 2 2" xfId="4338"/>
    <cellStyle name="_Chelan Debt Forecast 12.19.05 2 2 3" xfId="4339"/>
    <cellStyle name="_Chelan Debt Forecast 12.19.05 2 3" xfId="4340"/>
    <cellStyle name="_Chelan Debt Forecast 12.19.05 2 3 2" xfId="4341"/>
    <cellStyle name="_Chelan Debt Forecast 12.19.05 2 4" xfId="4342"/>
    <cellStyle name="_Chelan Debt Forecast 12.19.05 3" xfId="4343"/>
    <cellStyle name="_Chelan Debt Forecast 12.19.05 3 2" xfId="4344"/>
    <cellStyle name="_Chelan Debt Forecast 12.19.05 3 2 2" xfId="4345"/>
    <cellStyle name="_Chelan Debt Forecast 12.19.05 3 2 2 2" xfId="4346"/>
    <cellStyle name="_Chelan Debt Forecast 12.19.05 3 2 3" xfId="4347"/>
    <cellStyle name="_Chelan Debt Forecast 12.19.05 3 3" xfId="4348"/>
    <cellStyle name="_Chelan Debt Forecast 12.19.05 3 3 2" xfId="4349"/>
    <cellStyle name="_Chelan Debt Forecast 12.19.05 3 3 2 2" xfId="4350"/>
    <cellStyle name="_Chelan Debt Forecast 12.19.05 3 3 3" xfId="4351"/>
    <cellStyle name="_Chelan Debt Forecast 12.19.05 3 4" xfId="4352"/>
    <cellStyle name="_Chelan Debt Forecast 12.19.05 3 4 2" xfId="4353"/>
    <cellStyle name="_Chelan Debt Forecast 12.19.05 3 4 2 2" xfId="4354"/>
    <cellStyle name="_Chelan Debt Forecast 12.19.05 3 4 3" xfId="4355"/>
    <cellStyle name="_Chelan Debt Forecast 12.19.05 3 5" xfId="4356"/>
    <cellStyle name="_Chelan Debt Forecast 12.19.05 4" xfId="4357"/>
    <cellStyle name="_Chelan Debt Forecast 12.19.05 4 2" xfId="4358"/>
    <cellStyle name="_Chelan Debt Forecast 12.19.05 4 2 2" xfId="4359"/>
    <cellStyle name="_Chelan Debt Forecast 12.19.05 4 3" xfId="4360"/>
    <cellStyle name="_Chelan Debt Forecast 12.19.05 5" xfId="4361"/>
    <cellStyle name="_Chelan Debt Forecast 12.19.05 5 2" xfId="4362"/>
    <cellStyle name="_Chelan Debt Forecast 12.19.05 5 2 2" xfId="4363"/>
    <cellStyle name="_Chelan Debt Forecast 12.19.05 5 2 3" xfId="4364"/>
    <cellStyle name="_Chelan Debt Forecast 12.19.05 5 3" xfId="4365"/>
    <cellStyle name="_Chelan Debt Forecast 12.19.05 5 3 2" xfId="4366"/>
    <cellStyle name="_Chelan Debt Forecast 12.19.05 6" xfId="4367"/>
    <cellStyle name="_Chelan Debt Forecast 12.19.05 6 2" xfId="4368"/>
    <cellStyle name="_Chelan Debt Forecast 12.19.05 6 2 2" xfId="4369"/>
    <cellStyle name="_Chelan Debt Forecast 12.19.05 6 3" xfId="4370"/>
    <cellStyle name="_Chelan Debt Forecast 12.19.05 7" xfId="4371"/>
    <cellStyle name="_Chelan Debt Forecast 12.19.05 7 2" xfId="4372"/>
    <cellStyle name="_Chelan Debt Forecast 12.19.05 8" xfId="4373"/>
    <cellStyle name="_Chelan Debt Forecast 12.19.05 8 2" xfId="4374"/>
    <cellStyle name="_Chelan Debt Forecast 12.19.05 9" xfId="4375"/>
    <cellStyle name="_Chelan Debt Forecast 12.19.05 9 2" xfId="4376"/>
    <cellStyle name="_Chelan Debt Forecast 12.19.05_(C) WHE Proforma with ITC cash grant 10 Yr Amort_for deferral_102809" xfId="4377"/>
    <cellStyle name="_Chelan Debt Forecast 12.19.05_(C) WHE Proforma with ITC cash grant 10 Yr Amort_for deferral_102809 2" xfId="4378"/>
    <cellStyle name="_Chelan Debt Forecast 12.19.05_(C) WHE Proforma with ITC cash grant 10 Yr Amort_for deferral_102809 2 2" xfId="4379"/>
    <cellStyle name="_Chelan Debt Forecast 12.19.05_(C) WHE Proforma with ITC cash grant 10 Yr Amort_for deferral_102809 2 2 2" xfId="4380"/>
    <cellStyle name="_Chelan Debt Forecast 12.19.05_(C) WHE Proforma with ITC cash grant 10 Yr Amort_for deferral_102809 2 3" xfId="4381"/>
    <cellStyle name="_Chelan Debt Forecast 12.19.05_(C) WHE Proforma with ITC cash grant 10 Yr Amort_for deferral_102809 3" xfId="4382"/>
    <cellStyle name="_Chelan Debt Forecast 12.19.05_(C) WHE Proforma with ITC cash grant 10 Yr Amort_for deferral_102809 3 2" xfId="4383"/>
    <cellStyle name="_Chelan Debt Forecast 12.19.05_(C) WHE Proforma with ITC cash grant 10 Yr Amort_for deferral_102809 4" xfId="4384"/>
    <cellStyle name="_Chelan Debt Forecast 12.19.05_(C) WHE Proforma with ITC cash grant 10 Yr Amort_for deferral_102809_16.07E Wild Horse Wind Expansionwrkingfile" xfId="4385"/>
    <cellStyle name="_Chelan Debt Forecast 12.19.05_(C) WHE Proforma with ITC cash grant 10 Yr Amort_for deferral_102809_16.07E Wild Horse Wind Expansionwrkingfile 2" xfId="4386"/>
    <cellStyle name="_Chelan Debt Forecast 12.19.05_(C) WHE Proforma with ITC cash grant 10 Yr Amort_for deferral_102809_16.07E Wild Horse Wind Expansionwrkingfile 2 2" xfId="4387"/>
    <cellStyle name="_Chelan Debt Forecast 12.19.05_(C) WHE Proforma with ITC cash grant 10 Yr Amort_for deferral_102809_16.07E Wild Horse Wind Expansionwrkingfile 2 2 2" xfId="4388"/>
    <cellStyle name="_Chelan Debt Forecast 12.19.05_(C) WHE Proforma with ITC cash grant 10 Yr Amort_for deferral_102809_16.07E Wild Horse Wind Expansionwrkingfile 2 3" xfId="4389"/>
    <cellStyle name="_Chelan Debt Forecast 12.19.05_(C) WHE Proforma with ITC cash grant 10 Yr Amort_for deferral_102809_16.07E Wild Horse Wind Expansionwrkingfile 3" xfId="4390"/>
    <cellStyle name="_Chelan Debt Forecast 12.19.05_(C) WHE Proforma with ITC cash grant 10 Yr Amort_for deferral_102809_16.07E Wild Horse Wind Expansionwrkingfile 3 2" xfId="4391"/>
    <cellStyle name="_Chelan Debt Forecast 12.19.05_(C) WHE Proforma with ITC cash grant 10 Yr Amort_for deferral_102809_16.07E Wild Horse Wind Expansionwrkingfile 4" xfId="4392"/>
    <cellStyle name="_Chelan Debt Forecast 12.19.05_(C) WHE Proforma with ITC cash grant 10 Yr Amort_for deferral_102809_16.07E Wild Horse Wind Expansionwrkingfile SF" xfId="4393"/>
    <cellStyle name="_Chelan Debt Forecast 12.19.05_(C) WHE Proforma with ITC cash grant 10 Yr Amort_for deferral_102809_16.07E Wild Horse Wind Expansionwrkingfile SF 2" xfId="4394"/>
    <cellStyle name="_Chelan Debt Forecast 12.19.05_(C) WHE Proforma with ITC cash grant 10 Yr Amort_for deferral_102809_16.07E Wild Horse Wind Expansionwrkingfile SF 2 2" xfId="4395"/>
    <cellStyle name="_Chelan Debt Forecast 12.19.05_(C) WHE Proforma with ITC cash grant 10 Yr Amort_for deferral_102809_16.07E Wild Horse Wind Expansionwrkingfile SF 2 2 2" xfId="4396"/>
    <cellStyle name="_Chelan Debt Forecast 12.19.05_(C) WHE Proforma with ITC cash grant 10 Yr Amort_for deferral_102809_16.07E Wild Horse Wind Expansionwrkingfile SF 2 3" xfId="4397"/>
    <cellStyle name="_Chelan Debt Forecast 12.19.05_(C) WHE Proforma with ITC cash grant 10 Yr Amort_for deferral_102809_16.07E Wild Horse Wind Expansionwrkingfile SF 3" xfId="4398"/>
    <cellStyle name="_Chelan Debt Forecast 12.19.05_(C) WHE Proforma with ITC cash grant 10 Yr Amort_for deferral_102809_16.07E Wild Horse Wind Expansionwrkingfile SF 3 2" xfId="4399"/>
    <cellStyle name="_Chelan Debt Forecast 12.19.05_(C) WHE Proforma with ITC cash grant 10 Yr Amort_for deferral_102809_16.07E Wild Horse Wind Expansionwrkingfile SF 4" xfId="4400"/>
    <cellStyle name="_Chelan Debt Forecast 12.19.05_(C) WHE Proforma with ITC cash grant 10 Yr Amort_for deferral_102809_16.07E Wild Horse Wind Expansionwrkingfile SF_DEM-WP(C) ENERG10C--ctn Mid-C_042010 2010GRC" xfId="4401"/>
    <cellStyle name="_Chelan Debt Forecast 12.19.05_(C) WHE Proforma with ITC cash grant 10 Yr Amort_for deferral_102809_16.07E Wild Horse Wind Expansionwrkingfile_DEM-WP(C) ENERG10C--ctn Mid-C_042010 2010GRC" xfId="4402"/>
    <cellStyle name="_Chelan Debt Forecast 12.19.05_(C) WHE Proforma with ITC cash grant 10 Yr Amort_for deferral_102809_16.37E Wild Horse Expansion DeferralRevwrkingfile SF" xfId="4403"/>
    <cellStyle name="_Chelan Debt Forecast 12.19.05_(C) WHE Proforma with ITC cash grant 10 Yr Amort_for deferral_102809_16.37E Wild Horse Expansion DeferralRevwrkingfile SF 2" xfId="4404"/>
    <cellStyle name="_Chelan Debt Forecast 12.19.05_(C) WHE Proforma with ITC cash grant 10 Yr Amort_for deferral_102809_16.37E Wild Horse Expansion DeferralRevwrkingfile SF 2 2" xfId="4405"/>
    <cellStyle name="_Chelan Debt Forecast 12.19.05_(C) WHE Proforma with ITC cash grant 10 Yr Amort_for deferral_102809_16.37E Wild Horse Expansion DeferralRevwrkingfile SF 2 2 2" xfId="4406"/>
    <cellStyle name="_Chelan Debt Forecast 12.19.05_(C) WHE Proforma with ITC cash grant 10 Yr Amort_for deferral_102809_16.37E Wild Horse Expansion DeferralRevwrkingfile SF 2 3" xfId="4407"/>
    <cellStyle name="_Chelan Debt Forecast 12.19.05_(C) WHE Proforma with ITC cash grant 10 Yr Amort_for deferral_102809_16.37E Wild Horse Expansion DeferralRevwrkingfile SF 3" xfId="4408"/>
    <cellStyle name="_Chelan Debt Forecast 12.19.05_(C) WHE Proforma with ITC cash grant 10 Yr Amort_for deferral_102809_16.37E Wild Horse Expansion DeferralRevwrkingfile SF 3 2" xfId="4409"/>
    <cellStyle name="_Chelan Debt Forecast 12.19.05_(C) WHE Proforma with ITC cash grant 10 Yr Amort_for deferral_102809_16.37E Wild Horse Expansion DeferralRevwrkingfile SF 4" xfId="4410"/>
    <cellStyle name="_Chelan Debt Forecast 12.19.05_(C) WHE Proforma with ITC cash grant 10 Yr Amort_for deferral_102809_16.37E Wild Horse Expansion DeferralRevwrkingfile SF_DEM-WP(C) ENERG10C--ctn Mid-C_042010 2010GRC" xfId="4411"/>
    <cellStyle name="_Chelan Debt Forecast 12.19.05_(C) WHE Proforma with ITC cash grant 10 Yr Amort_for deferral_102809_DEM-WP(C) ENERG10C--ctn Mid-C_042010 2010GRC" xfId="4412"/>
    <cellStyle name="_Chelan Debt Forecast 12.19.05_(C) WHE Proforma with ITC cash grant 10 Yr Amort_for rebuttal_120709" xfId="4413"/>
    <cellStyle name="_Chelan Debt Forecast 12.19.05_(C) WHE Proforma with ITC cash grant 10 Yr Amort_for rebuttal_120709 2" xfId="4414"/>
    <cellStyle name="_Chelan Debt Forecast 12.19.05_(C) WHE Proforma with ITC cash grant 10 Yr Amort_for rebuttal_120709 2 2" xfId="4415"/>
    <cellStyle name="_Chelan Debt Forecast 12.19.05_(C) WHE Proforma with ITC cash grant 10 Yr Amort_for rebuttal_120709 2 2 2" xfId="4416"/>
    <cellStyle name="_Chelan Debt Forecast 12.19.05_(C) WHE Proforma with ITC cash grant 10 Yr Amort_for rebuttal_120709 2 3" xfId="4417"/>
    <cellStyle name="_Chelan Debt Forecast 12.19.05_(C) WHE Proforma with ITC cash grant 10 Yr Amort_for rebuttal_120709 3" xfId="4418"/>
    <cellStyle name="_Chelan Debt Forecast 12.19.05_(C) WHE Proforma with ITC cash grant 10 Yr Amort_for rebuttal_120709 3 2" xfId="4419"/>
    <cellStyle name="_Chelan Debt Forecast 12.19.05_(C) WHE Proforma with ITC cash grant 10 Yr Amort_for rebuttal_120709 4" xfId="4420"/>
    <cellStyle name="_Chelan Debt Forecast 12.19.05_(C) WHE Proforma with ITC cash grant 10 Yr Amort_for rebuttal_120709_DEM-WP(C) ENERG10C--ctn Mid-C_042010 2010GRC" xfId="4421"/>
    <cellStyle name="_Chelan Debt Forecast 12.19.05_04.07E Wild Horse Wind Expansion" xfId="4422"/>
    <cellStyle name="_Chelan Debt Forecast 12.19.05_04.07E Wild Horse Wind Expansion 2" xfId="4423"/>
    <cellStyle name="_Chelan Debt Forecast 12.19.05_04.07E Wild Horse Wind Expansion 2 2" xfId="4424"/>
    <cellStyle name="_Chelan Debt Forecast 12.19.05_04.07E Wild Horse Wind Expansion 2 2 2" xfId="4425"/>
    <cellStyle name="_Chelan Debt Forecast 12.19.05_04.07E Wild Horse Wind Expansion 2 3" xfId="4426"/>
    <cellStyle name="_Chelan Debt Forecast 12.19.05_04.07E Wild Horse Wind Expansion 3" xfId="4427"/>
    <cellStyle name="_Chelan Debt Forecast 12.19.05_04.07E Wild Horse Wind Expansion 3 2" xfId="4428"/>
    <cellStyle name="_Chelan Debt Forecast 12.19.05_04.07E Wild Horse Wind Expansion 4" xfId="4429"/>
    <cellStyle name="_Chelan Debt Forecast 12.19.05_04.07E Wild Horse Wind Expansion_16.07E Wild Horse Wind Expansionwrkingfile" xfId="4430"/>
    <cellStyle name="_Chelan Debt Forecast 12.19.05_04.07E Wild Horse Wind Expansion_16.07E Wild Horse Wind Expansionwrkingfile 2" xfId="4431"/>
    <cellStyle name="_Chelan Debt Forecast 12.19.05_04.07E Wild Horse Wind Expansion_16.07E Wild Horse Wind Expansionwrkingfile 2 2" xfId="4432"/>
    <cellStyle name="_Chelan Debt Forecast 12.19.05_04.07E Wild Horse Wind Expansion_16.07E Wild Horse Wind Expansionwrkingfile 2 2 2" xfId="4433"/>
    <cellStyle name="_Chelan Debt Forecast 12.19.05_04.07E Wild Horse Wind Expansion_16.07E Wild Horse Wind Expansionwrkingfile 2 3" xfId="4434"/>
    <cellStyle name="_Chelan Debt Forecast 12.19.05_04.07E Wild Horse Wind Expansion_16.07E Wild Horse Wind Expansionwrkingfile 3" xfId="4435"/>
    <cellStyle name="_Chelan Debt Forecast 12.19.05_04.07E Wild Horse Wind Expansion_16.07E Wild Horse Wind Expansionwrkingfile 3 2" xfId="4436"/>
    <cellStyle name="_Chelan Debt Forecast 12.19.05_04.07E Wild Horse Wind Expansion_16.07E Wild Horse Wind Expansionwrkingfile 4" xfId="4437"/>
    <cellStyle name="_Chelan Debt Forecast 12.19.05_04.07E Wild Horse Wind Expansion_16.07E Wild Horse Wind Expansionwrkingfile SF" xfId="4438"/>
    <cellStyle name="_Chelan Debt Forecast 12.19.05_04.07E Wild Horse Wind Expansion_16.07E Wild Horse Wind Expansionwrkingfile SF 2" xfId="4439"/>
    <cellStyle name="_Chelan Debt Forecast 12.19.05_04.07E Wild Horse Wind Expansion_16.07E Wild Horse Wind Expansionwrkingfile SF 2 2" xfId="4440"/>
    <cellStyle name="_Chelan Debt Forecast 12.19.05_04.07E Wild Horse Wind Expansion_16.07E Wild Horse Wind Expansionwrkingfile SF 2 2 2" xfId="4441"/>
    <cellStyle name="_Chelan Debt Forecast 12.19.05_04.07E Wild Horse Wind Expansion_16.07E Wild Horse Wind Expansionwrkingfile SF 2 3" xfId="4442"/>
    <cellStyle name="_Chelan Debt Forecast 12.19.05_04.07E Wild Horse Wind Expansion_16.07E Wild Horse Wind Expansionwrkingfile SF 3" xfId="4443"/>
    <cellStyle name="_Chelan Debt Forecast 12.19.05_04.07E Wild Horse Wind Expansion_16.07E Wild Horse Wind Expansionwrkingfile SF 3 2" xfId="4444"/>
    <cellStyle name="_Chelan Debt Forecast 12.19.05_04.07E Wild Horse Wind Expansion_16.07E Wild Horse Wind Expansionwrkingfile SF 4" xfId="4445"/>
    <cellStyle name="_Chelan Debt Forecast 12.19.05_04.07E Wild Horse Wind Expansion_16.07E Wild Horse Wind Expansionwrkingfile SF_DEM-WP(C) ENERG10C--ctn Mid-C_042010 2010GRC" xfId="4446"/>
    <cellStyle name="_Chelan Debt Forecast 12.19.05_04.07E Wild Horse Wind Expansion_16.07E Wild Horse Wind Expansionwrkingfile_DEM-WP(C) ENERG10C--ctn Mid-C_042010 2010GRC" xfId="4447"/>
    <cellStyle name="_Chelan Debt Forecast 12.19.05_04.07E Wild Horse Wind Expansion_16.37E Wild Horse Expansion DeferralRevwrkingfile SF" xfId="4448"/>
    <cellStyle name="_Chelan Debt Forecast 12.19.05_04.07E Wild Horse Wind Expansion_16.37E Wild Horse Expansion DeferralRevwrkingfile SF 2" xfId="4449"/>
    <cellStyle name="_Chelan Debt Forecast 12.19.05_04.07E Wild Horse Wind Expansion_16.37E Wild Horse Expansion DeferralRevwrkingfile SF 2 2" xfId="4450"/>
    <cellStyle name="_Chelan Debt Forecast 12.19.05_04.07E Wild Horse Wind Expansion_16.37E Wild Horse Expansion DeferralRevwrkingfile SF 2 2 2" xfId="4451"/>
    <cellStyle name="_Chelan Debt Forecast 12.19.05_04.07E Wild Horse Wind Expansion_16.37E Wild Horse Expansion DeferralRevwrkingfile SF 2 3" xfId="4452"/>
    <cellStyle name="_Chelan Debt Forecast 12.19.05_04.07E Wild Horse Wind Expansion_16.37E Wild Horse Expansion DeferralRevwrkingfile SF 3" xfId="4453"/>
    <cellStyle name="_Chelan Debt Forecast 12.19.05_04.07E Wild Horse Wind Expansion_16.37E Wild Horse Expansion DeferralRevwrkingfile SF 3 2" xfId="4454"/>
    <cellStyle name="_Chelan Debt Forecast 12.19.05_04.07E Wild Horse Wind Expansion_16.37E Wild Horse Expansion DeferralRevwrkingfile SF 4" xfId="4455"/>
    <cellStyle name="_Chelan Debt Forecast 12.19.05_04.07E Wild Horse Wind Expansion_16.37E Wild Horse Expansion DeferralRevwrkingfile SF_DEM-WP(C) ENERG10C--ctn Mid-C_042010 2010GRC" xfId="4456"/>
    <cellStyle name="_Chelan Debt Forecast 12.19.05_04.07E Wild Horse Wind Expansion_DEM-WP(C) ENERG10C--ctn Mid-C_042010 2010GRC" xfId="4457"/>
    <cellStyle name="_Chelan Debt Forecast 12.19.05_16.07E Wild Horse Wind Expansionwrkingfile" xfId="4458"/>
    <cellStyle name="_Chelan Debt Forecast 12.19.05_16.07E Wild Horse Wind Expansionwrkingfile 2" xfId="4459"/>
    <cellStyle name="_Chelan Debt Forecast 12.19.05_16.07E Wild Horse Wind Expansionwrkingfile 2 2" xfId="4460"/>
    <cellStyle name="_Chelan Debt Forecast 12.19.05_16.07E Wild Horse Wind Expansionwrkingfile 2 2 2" xfId="4461"/>
    <cellStyle name="_Chelan Debt Forecast 12.19.05_16.07E Wild Horse Wind Expansionwrkingfile 2 3" xfId="4462"/>
    <cellStyle name="_Chelan Debt Forecast 12.19.05_16.07E Wild Horse Wind Expansionwrkingfile 3" xfId="4463"/>
    <cellStyle name="_Chelan Debt Forecast 12.19.05_16.07E Wild Horse Wind Expansionwrkingfile 3 2" xfId="4464"/>
    <cellStyle name="_Chelan Debt Forecast 12.19.05_16.07E Wild Horse Wind Expansionwrkingfile 4" xfId="4465"/>
    <cellStyle name="_Chelan Debt Forecast 12.19.05_16.07E Wild Horse Wind Expansionwrkingfile SF" xfId="4466"/>
    <cellStyle name="_Chelan Debt Forecast 12.19.05_16.07E Wild Horse Wind Expansionwrkingfile SF 2" xfId="4467"/>
    <cellStyle name="_Chelan Debt Forecast 12.19.05_16.07E Wild Horse Wind Expansionwrkingfile SF 2 2" xfId="4468"/>
    <cellStyle name="_Chelan Debt Forecast 12.19.05_16.07E Wild Horse Wind Expansionwrkingfile SF 2 2 2" xfId="4469"/>
    <cellStyle name="_Chelan Debt Forecast 12.19.05_16.07E Wild Horse Wind Expansionwrkingfile SF 2 3" xfId="4470"/>
    <cellStyle name="_Chelan Debt Forecast 12.19.05_16.07E Wild Horse Wind Expansionwrkingfile SF 3" xfId="4471"/>
    <cellStyle name="_Chelan Debt Forecast 12.19.05_16.07E Wild Horse Wind Expansionwrkingfile SF 3 2" xfId="4472"/>
    <cellStyle name="_Chelan Debt Forecast 12.19.05_16.07E Wild Horse Wind Expansionwrkingfile SF 4" xfId="4473"/>
    <cellStyle name="_Chelan Debt Forecast 12.19.05_16.07E Wild Horse Wind Expansionwrkingfile SF_DEM-WP(C) ENERG10C--ctn Mid-C_042010 2010GRC" xfId="4474"/>
    <cellStyle name="_Chelan Debt Forecast 12.19.05_16.07E Wild Horse Wind Expansionwrkingfile_DEM-WP(C) ENERG10C--ctn Mid-C_042010 2010GRC" xfId="4475"/>
    <cellStyle name="_Chelan Debt Forecast 12.19.05_16.37E Wild Horse Expansion DeferralRevwrkingfile SF" xfId="4476"/>
    <cellStyle name="_Chelan Debt Forecast 12.19.05_16.37E Wild Horse Expansion DeferralRevwrkingfile SF 2" xfId="4477"/>
    <cellStyle name="_Chelan Debt Forecast 12.19.05_16.37E Wild Horse Expansion DeferralRevwrkingfile SF 2 2" xfId="4478"/>
    <cellStyle name="_Chelan Debt Forecast 12.19.05_16.37E Wild Horse Expansion DeferralRevwrkingfile SF 2 2 2" xfId="4479"/>
    <cellStyle name="_Chelan Debt Forecast 12.19.05_16.37E Wild Horse Expansion DeferralRevwrkingfile SF 2 3" xfId="4480"/>
    <cellStyle name="_Chelan Debt Forecast 12.19.05_16.37E Wild Horse Expansion DeferralRevwrkingfile SF 3" xfId="4481"/>
    <cellStyle name="_Chelan Debt Forecast 12.19.05_16.37E Wild Horse Expansion DeferralRevwrkingfile SF 3 2" xfId="4482"/>
    <cellStyle name="_Chelan Debt Forecast 12.19.05_16.37E Wild Horse Expansion DeferralRevwrkingfile SF 4" xfId="4483"/>
    <cellStyle name="_Chelan Debt Forecast 12.19.05_16.37E Wild Horse Expansion DeferralRevwrkingfile SF_DEM-WP(C) ENERG10C--ctn Mid-C_042010 2010GRC" xfId="4484"/>
    <cellStyle name="_Chelan Debt Forecast 12.19.05_2009 Compliance Filing PCA Exhibits for GRC" xfId="4485"/>
    <cellStyle name="_Chelan Debt Forecast 12.19.05_2009 Compliance Filing PCA Exhibits for GRC 2" xfId="4486"/>
    <cellStyle name="_Chelan Debt Forecast 12.19.05_2009 GRC Compl Filing - Exhibit D" xfId="4487"/>
    <cellStyle name="_Chelan Debt Forecast 12.19.05_2009 GRC Compl Filing - Exhibit D 2" xfId="4488"/>
    <cellStyle name="_Chelan Debt Forecast 12.19.05_2009 GRC Compl Filing - Exhibit D 2 2" xfId="4489"/>
    <cellStyle name="_Chelan Debt Forecast 12.19.05_2009 GRC Compl Filing - Exhibit D 3" xfId="4490"/>
    <cellStyle name="_Chelan Debt Forecast 12.19.05_2009 GRC Compl Filing - Exhibit D_DEM-WP(C) ENERG10C--ctn Mid-C_042010 2010GRC" xfId="4491"/>
    <cellStyle name="_Chelan Debt Forecast 12.19.05_2010 PTC's July1_Dec31 2010 " xfId="4492"/>
    <cellStyle name="_Chelan Debt Forecast 12.19.05_2010 PTC's Sept10_Aug11 (Version 4)" xfId="4493"/>
    <cellStyle name="_Chelan Debt Forecast 12.19.05_3.01 Income Statement" xfId="4494"/>
    <cellStyle name="_Chelan Debt Forecast 12.19.05_4 31 Regulatory Assets and Liabilities  7 06- Exhibit D" xfId="4495"/>
    <cellStyle name="_Chelan Debt Forecast 12.19.05_4 31 Regulatory Assets and Liabilities  7 06- Exhibit D 2" xfId="4496"/>
    <cellStyle name="_Chelan Debt Forecast 12.19.05_4 31 Regulatory Assets and Liabilities  7 06- Exhibit D 2 2" xfId="4497"/>
    <cellStyle name="_Chelan Debt Forecast 12.19.05_4 31 Regulatory Assets and Liabilities  7 06- Exhibit D 2 2 2" xfId="4498"/>
    <cellStyle name="_Chelan Debt Forecast 12.19.05_4 31 Regulatory Assets and Liabilities  7 06- Exhibit D 3" xfId="4499"/>
    <cellStyle name="_Chelan Debt Forecast 12.19.05_4 31 Regulatory Assets and Liabilities  7 06- Exhibit D 3 2" xfId="4500"/>
    <cellStyle name="_Chelan Debt Forecast 12.19.05_4 31 Regulatory Assets and Liabilities  7 06- Exhibit D_DEM-WP(C) ENERG10C--ctn Mid-C_042010 2010GRC" xfId="4501"/>
    <cellStyle name="_Chelan Debt Forecast 12.19.05_4 31 Regulatory Assets and Liabilities  7 06- Exhibit D_NIM Summary" xfId="4502"/>
    <cellStyle name="_Chelan Debt Forecast 12.19.05_4 31 Regulatory Assets and Liabilities  7 06- Exhibit D_NIM Summary 2" xfId="4503"/>
    <cellStyle name="_Chelan Debt Forecast 12.19.05_4 31 Regulatory Assets and Liabilities  7 06- Exhibit D_NIM Summary 2 2" xfId="4504"/>
    <cellStyle name="_Chelan Debt Forecast 12.19.05_4 31 Regulatory Assets and Liabilities  7 06- Exhibit D_NIM Summary 3" xfId="4505"/>
    <cellStyle name="_Chelan Debt Forecast 12.19.05_4 31 Regulatory Assets and Liabilities  7 06- Exhibit D_NIM Summary_DEM-WP(C) ENERG10C--ctn Mid-C_042010 2010GRC" xfId="4506"/>
    <cellStyle name="_Chelan Debt Forecast 12.19.05_4 31 Regulatory Assets and Liabilities  7 06- Exhibit D_NIM+O&amp;M" xfId="4507"/>
    <cellStyle name="_Chelan Debt Forecast 12.19.05_4 31 Regulatory Assets and Liabilities  7 06- Exhibit D_NIM+O&amp;M 2" xfId="4508"/>
    <cellStyle name="_Chelan Debt Forecast 12.19.05_4 31 Regulatory Assets and Liabilities  7 06- Exhibit D_NIM+O&amp;M Monthly" xfId="4509"/>
    <cellStyle name="_Chelan Debt Forecast 12.19.05_4 31 Regulatory Assets and Liabilities  7 06- Exhibit D_NIM+O&amp;M Monthly 2" xfId="4510"/>
    <cellStyle name="_Chelan Debt Forecast 12.19.05_4 31E Reg Asset  Liab and EXH D" xfId="4511"/>
    <cellStyle name="_Chelan Debt Forecast 12.19.05_4 31E Reg Asset  Liab and EXH D _ Aug 10 Filing (2)" xfId="4512"/>
    <cellStyle name="_Chelan Debt Forecast 12.19.05_4 31E Reg Asset  Liab and EXH D _ Aug 10 Filing (2) 2" xfId="4513"/>
    <cellStyle name="_Chelan Debt Forecast 12.19.05_4 31E Reg Asset  Liab and EXH D 10" xfId="4514"/>
    <cellStyle name="_Chelan Debt Forecast 12.19.05_4 31E Reg Asset  Liab and EXH D 11" xfId="4515"/>
    <cellStyle name="_Chelan Debt Forecast 12.19.05_4 31E Reg Asset  Liab and EXH D 12" xfId="4516"/>
    <cellStyle name="_Chelan Debt Forecast 12.19.05_4 31E Reg Asset  Liab and EXH D 13" xfId="4517"/>
    <cellStyle name="_Chelan Debt Forecast 12.19.05_4 31E Reg Asset  Liab and EXH D 14" xfId="4518"/>
    <cellStyle name="_Chelan Debt Forecast 12.19.05_4 31E Reg Asset  Liab and EXH D 15" xfId="4519"/>
    <cellStyle name="_Chelan Debt Forecast 12.19.05_4 31E Reg Asset  Liab and EXH D 16" xfId="4520"/>
    <cellStyle name="_Chelan Debt Forecast 12.19.05_4 31E Reg Asset  Liab and EXH D 17" xfId="4521"/>
    <cellStyle name="_Chelan Debt Forecast 12.19.05_4 31E Reg Asset  Liab and EXH D 18" xfId="4522"/>
    <cellStyle name="_Chelan Debt Forecast 12.19.05_4 31E Reg Asset  Liab and EXH D 19" xfId="4523"/>
    <cellStyle name="_Chelan Debt Forecast 12.19.05_4 31E Reg Asset  Liab and EXH D 2" xfId="4524"/>
    <cellStyle name="_Chelan Debt Forecast 12.19.05_4 31E Reg Asset  Liab and EXH D 20" xfId="4525"/>
    <cellStyle name="_Chelan Debt Forecast 12.19.05_4 31E Reg Asset  Liab and EXH D 21" xfId="4526"/>
    <cellStyle name="_Chelan Debt Forecast 12.19.05_4 31E Reg Asset  Liab and EXH D 22" xfId="4527"/>
    <cellStyle name="_Chelan Debt Forecast 12.19.05_4 31E Reg Asset  Liab and EXH D 23" xfId="4528"/>
    <cellStyle name="_Chelan Debt Forecast 12.19.05_4 31E Reg Asset  Liab and EXH D 24" xfId="4529"/>
    <cellStyle name="_Chelan Debt Forecast 12.19.05_4 31E Reg Asset  Liab and EXH D 25" xfId="4530"/>
    <cellStyle name="_Chelan Debt Forecast 12.19.05_4 31E Reg Asset  Liab and EXH D 26" xfId="4531"/>
    <cellStyle name="_Chelan Debt Forecast 12.19.05_4 31E Reg Asset  Liab and EXH D 27" xfId="4532"/>
    <cellStyle name="_Chelan Debt Forecast 12.19.05_4 31E Reg Asset  Liab and EXH D 28" xfId="4533"/>
    <cellStyle name="_Chelan Debt Forecast 12.19.05_4 31E Reg Asset  Liab and EXH D 29" xfId="4534"/>
    <cellStyle name="_Chelan Debt Forecast 12.19.05_4 31E Reg Asset  Liab and EXH D 3" xfId="4535"/>
    <cellStyle name="_Chelan Debt Forecast 12.19.05_4 31E Reg Asset  Liab and EXH D 30" xfId="4536"/>
    <cellStyle name="_Chelan Debt Forecast 12.19.05_4 31E Reg Asset  Liab and EXH D 31" xfId="4537"/>
    <cellStyle name="_Chelan Debt Forecast 12.19.05_4 31E Reg Asset  Liab and EXH D 32" xfId="4538"/>
    <cellStyle name="_Chelan Debt Forecast 12.19.05_4 31E Reg Asset  Liab and EXH D 33" xfId="4539"/>
    <cellStyle name="_Chelan Debt Forecast 12.19.05_4 31E Reg Asset  Liab and EXH D 34" xfId="4540"/>
    <cellStyle name="_Chelan Debt Forecast 12.19.05_4 31E Reg Asset  Liab and EXH D 35" xfId="4541"/>
    <cellStyle name="_Chelan Debt Forecast 12.19.05_4 31E Reg Asset  Liab and EXH D 36" xfId="4542"/>
    <cellStyle name="_Chelan Debt Forecast 12.19.05_4 31E Reg Asset  Liab and EXH D 4" xfId="4543"/>
    <cellStyle name="_Chelan Debt Forecast 12.19.05_4 31E Reg Asset  Liab and EXH D 5" xfId="4544"/>
    <cellStyle name="_Chelan Debt Forecast 12.19.05_4 31E Reg Asset  Liab and EXH D 6" xfId="4545"/>
    <cellStyle name="_Chelan Debt Forecast 12.19.05_4 31E Reg Asset  Liab and EXH D 7" xfId="4546"/>
    <cellStyle name="_Chelan Debt Forecast 12.19.05_4 31E Reg Asset  Liab and EXH D 8" xfId="4547"/>
    <cellStyle name="_Chelan Debt Forecast 12.19.05_4 31E Reg Asset  Liab and EXH D 9" xfId="4548"/>
    <cellStyle name="_Chelan Debt Forecast 12.19.05_4 32 Regulatory Assets and Liabilities  7 06- Exhibit D" xfId="4549"/>
    <cellStyle name="_Chelan Debt Forecast 12.19.05_4 32 Regulatory Assets and Liabilities  7 06- Exhibit D 2" xfId="4550"/>
    <cellStyle name="_Chelan Debt Forecast 12.19.05_4 32 Regulatory Assets and Liabilities  7 06- Exhibit D 2 2" xfId="4551"/>
    <cellStyle name="_Chelan Debt Forecast 12.19.05_4 32 Regulatory Assets and Liabilities  7 06- Exhibit D 2 2 2" xfId="4552"/>
    <cellStyle name="_Chelan Debt Forecast 12.19.05_4 32 Regulatory Assets and Liabilities  7 06- Exhibit D 3" xfId="4553"/>
    <cellStyle name="_Chelan Debt Forecast 12.19.05_4 32 Regulatory Assets and Liabilities  7 06- Exhibit D 3 2" xfId="4554"/>
    <cellStyle name="_Chelan Debt Forecast 12.19.05_4 32 Regulatory Assets and Liabilities  7 06- Exhibit D_DEM-WP(C) ENERG10C--ctn Mid-C_042010 2010GRC" xfId="4555"/>
    <cellStyle name="_Chelan Debt Forecast 12.19.05_4 32 Regulatory Assets and Liabilities  7 06- Exhibit D_NIM Summary" xfId="4556"/>
    <cellStyle name="_Chelan Debt Forecast 12.19.05_4 32 Regulatory Assets and Liabilities  7 06- Exhibit D_NIM Summary 2" xfId="4557"/>
    <cellStyle name="_Chelan Debt Forecast 12.19.05_4 32 Regulatory Assets and Liabilities  7 06- Exhibit D_NIM Summary 2 2" xfId="4558"/>
    <cellStyle name="_Chelan Debt Forecast 12.19.05_4 32 Regulatory Assets and Liabilities  7 06- Exhibit D_NIM Summary 3" xfId="4559"/>
    <cellStyle name="_Chelan Debt Forecast 12.19.05_4 32 Regulatory Assets and Liabilities  7 06- Exhibit D_NIM Summary_DEM-WP(C) ENERG10C--ctn Mid-C_042010 2010GRC" xfId="4560"/>
    <cellStyle name="_Chelan Debt Forecast 12.19.05_4 32 Regulatory Assets and Liabilities  7 06- Exhibit D_NIM+O&amp;M" xfId="4561"/>
    <cellStyle name="_Chelan Debt Forecast 12.19.05_4 32 Regulatory Assets and Liabilities  7 06- Exhibit D_NIM+O&amp;M 2" xfId="4562"/>
    <cellStyle name="_Chelan Debt Forecast 12.19.05_4 32 Regulatory Assets and Liabilities  7 06- Exhibit D_NIM+O&amp;M Monthly" xfId="4563"/>
    <cellStyle name="_Chelan Debt Forecast 12.19.05_4 32 Regulatory Assets and Liabilities  7 06- Exhibit D_NIM+O&amp;M Monthly 2" xfId="4564"/>
    <cellStyle name="_Chelan Debt Forecast 12.19.05_ACCOUNTS" xfId="4565"/>
    <cellStyle name="_Chelan Debt Forecast 12.19.05_Att B to RECs proceeds proposal" xfId="4566"/>
    <cellStyle name="_Chelan Debt Forecast 12.19.05_AURORA Total New" xfId="4567"/>
    <cellStyle name="_Chelan Debt Forecast 12.19.05_AURORA Total New 2" xfId="4568"/>
    <cellStyle name="_Chelan Debt Forecast 12.19.05_AURORA Total New 2 2" xfId="4569"/>
    <cellStyle name="_Chelan Debt Forecast 12.19.05_AURORA Total New 3" xfId="4570"/>
    <cellStyle name="_Chelan Debt Forecast 12.19.05_Backup for Attachment B 2010-09-09" xfId="4571"/>
    <cellStyle name="_Chelan Debt Forecast 12.19.05_Bench Request - Attachment B" xfId="4572"/>
    <cellStyle name="_Chelan Debt Forecast 12.19.05_Book1" xfId="4573"/>
    <cellStyle name="_Chelan Debt Forecast 12.19.05_Book2" xfId="4574"/>
    <cellStyle name="_Chelan Debt Forecast 12.19.05_Book2 2" xfId="4575"/>
    <cellStyle name="_Chelan Debt Forecast 12.19.05_Book2 2 2" xfId="4576"/>
    <cellStyle name="_Chelan Debt Forecast 12.19.05_Book2 2 2 2" xfId="4577"/>
    <cellStyle name="_Chelan Debt Forecast 12.19.05_Book2 2 3" xfId="4578"/>
    <cellStyle name="_Chelan Debt Forecast 12.19.05_Book2 3" xfId="4579"/>
    <cellStyle name="_Chelan Debt Forecast 12.19.05_Book2 3 2" xfId="4580"/>
    <cellStyle name="_Chelan Debt Forecast 12.19.05_Book2 4" xfId="4581"/>
    <cellStyle name="_Chelan Debt Forecast 12.19.05_Book2_Adj Bench DR 3 for Initial Briefs (Electric)" xfId="4582"/>
    <cellStyle name="_Chelan Debt Forecast 12.19.05_Book2_Adj Bench DR 3 for Initial Briefs (Electric) 2" xfId="4583"/>
    <cellStyle name="_Chelan Debt Forecast 12.19.05_Book2_Adj Bench DR 3 for Initial Briefs (Electric) 2 2" xfId="4584"/>
    <cellStyle name="_Chelan Debt Forecast 12.19.05_Book2_Adj Bench DR 3 for Initial Briefs (Electric) 2 2 2" xfId="4585"/>
    <cellStyle name="_Chelan Debt Forecast 12.19.05_Book2_Adj Bench DR 3 for Initial Briefs (Electric) 2 3" xfId="4586"/>
    <cellStyle name="_Chelan Debt Forecast 12.19.05_Book2_Adj Bench DR 3 for Initial Briefs (Electric) 3" xfId="4587"/>
    <cellStyle name="_Chelan Debt Forecast 12.19.05_Book2_Adj Bench DR 3 for Initial Briefs (Electric) 3 2" xfId="4588"/>
    <cellStyle name="_Chelan Debt Forecast 12.19.05_Book2_Adj Bench DR 3 for Initial Briefs (Electric) 4" xfId="4589"/>
    <cellStyle name="_Chelan Debt Forecast 12.19.05_Book2_Adj Bench DR 3 for Initial Briefs (Electric)_DEM-WP(C) ENERG10C--ctn Mid-C_042010 2010GRC" xfId="4590"/>
    <cellStyle name="_Chelan Debt Forecast 12.19.05_Book2_DEM-WP(C) ENERG10C--ctn Mid-C_042010 2010GRC" xfId="4591"/>
    <cellStyle name="_Chelan Debt Forecast 12.19.05_Book2_Electric Rev Req Model (2009 GRC) Rebuttal" xfId="4592"/>
    <cellStyle name="_Chelan Debt Forecast 12.19.05_Book2_Electric Rev Req Model (2009 GRC) Rebuttal 2" xfId="4593"/>
    <cellStyle name="_Chelan Debt Forecast 12.19.05_Book2_Electric Rev Req Model (2009 GRC) Rebuttal 2 2" xfId="4594"/>
    <cellStyle name="_Chelan Debt Forecast 12.19.05_Book2_Electric Rev Req Model (2009 GRC) Rebuttal 2 2 2" xfId="4595"/>
    <cellStyle name="_Chelan Debt Forecast 12.19.05_Book2_Electric Rev Req Model (2009 GRC) Rebuttal 2 3" xfId="4596"/>
    <cellStyle name="_Chelan Debt Forecast 12.19.05_Book2_Electric Rev Req Model (2009 GRC) Rebuttal 3" xfId="4597"/>
    <cellStyle name="_Chelan Debt Forecast 12.19.05_Book2_Electric Rev Req Model (2009 GRC) Rebuttal 3 2" xfId="4598"/>
    <cellStyle name="_Chelan Debt Forecast 12.19.05_Book2_Electric Rev Req Model (2009 GRC) Rebuttal 4" xfId="4599"/>
    <cellStyle name="_Chelan Debt Forecast 12.19.05_Book2_Electric Rev Req Model (2009 GRC) Rebuttal REmoval of New  WH Solar AdjustMI" xfId="4600"/>
    <cellStyle name="_Chelan Debt Forecast 12.19.05_Book2_Electric Rev Req Model (2009 GRC) Rebuttal REmoval of New  WH Solar AdjustMI 2" xfId="4601"/>
    <cellStyle name="_Chelan Debt Forecast 12.19.05_Book2_Electric Rev Req Model (2009 GRC) Rebuttal REmoval of New  WH Solar AdjustMI 2 2" xfId="4602"/>
    <cellStyle name="_Chelan Debt Forecast 12.19.05_Book2_Electric Rev Req Model (2009 GRC) Rebuttal REmoval of New  WH Solar AdjustMI 2 2 2" xfId="4603"/>
    <cellStyle name="_Chelan Debt Forecast 12.19.05_Book2_Electric Rev Req Model (2009 GRC) Rebuttal REmoval of New  WH Solar AdjustMI 2 3" xfId="4604"/>
    <cellStyle name="_Chelan Debt Forecast 12.19.05_Book2_Electric Rev Req Model (2009 GRC) Rebuttal REmoval of New  WH Solar AdjustMI 3" xfId="4605"/>
    <cellStyle name="_Chelan Debt Forecast 12.19.05_Book2_Electric Rev Req Model (2009 GRC) Rebuttal REmoval of New  WH Solar AdjustMI 3 2" xfId="4606"/>
    <cellStyle name="_Chelan Debt Forecast 12.19.05_Book2_Electric Rev Req Model (2009 GRC) Rebuttal REmoval of New  WH Solar AdjustMI 4" xfId="4607"/>
    <cellStyle name="_Chelan Debt Forecast 12.19.05_Book2_Electric Rev Req Model (2009 GRC) Rebuttal REmoval of New  WH Solar AdjustMI_DEM-WP(C) ENERG10C--ctn Mid-C_042010 2010GRC" xfId="4608"/>
    <cellStyle name="_Chelan Debt Forecast 12.19.05_Book2_Electric Rev Req Model (2009 GRC) Revised 01-18-2010" xfId="4609"/>
    <cellStyle name="_Chelan Debt Forecast 12.19.05_Book2_Electric Rev Req Model (2009 GRC) Revised 01-18-2010 2" xfId="4610"/>
    <cellStyle name="_Chelan Debt Forecast 12.19.05_Book2_Electric Rev Req Model (2009 GRC) Revised 01-18-2010 2 2" xfId="4611"/>
    <cellStyle name="_Chelan Debt Forecast 12.19.05_Book2_Electric Rev Req Model (2009 GRC) Revised 01-18-2010 2 2 2" xfId="4612"/>
    <cellStyle name="_Chelan Debt Forecast 12.19.05_Book2_Electric Rev Req Model (2009 GRC) Revised 01-18-2010 2 3" xfId="4613"/>
    <cellStyle name="_Chelan Debt Forecast 12.19.05_Book2_Electric Rev Req Model (2009 GRC) Revised 01-18-2010 3" xfId="4614"/>
    <cellStyle name="_Chelan Debt Forecast 12.19.05_Book2_Electric Rev Req Model (2009 GRC) Revised 01-18-2010 3 2" xfId="4615"/>
    <cellStyle name="_Chelan Debt Forecast 12.19.05_Book2_Electric Rev Req Model (2009 GRC) Revised 01-18-2010 4" xfId="4616"/>
    <cellStyle name="_Chelan Debt Forecast 12.19.05_Book2_Electric Rev Req Model (2009 GRC) Revised 01-18-2010_DEM-WP(C) ENERG10C--ctn Mid-C_042010 2010GRC" xfId="4617"/>
    <cellStyle name="_Chelan Debt Forecast 12.19.05_Book2_Final Order Electric EXHIBIT A-1" xfId="4618"/>
    <cellStyle name="_Chelan Debt Forecast 12.19.05_Book2_Final Order Electric EXHIBIT A-1 2" xfId="4619"/>
    <cellStyle name="_Chelan Debt Forecast 12.19.05_Book2_Final Order Electric EXHIBIT A-1 2 2" xfId="4620"/>
    <cellStyle name="_Chelan Debt Forecast 12.19.05_Book2_Final Order Electric EXHIBIT A-1 2 2 2" xfId="4621"/>
    <cellStyle name="_Chelan Debt Forecast 12.19.05_Book2_Final Order Electric EXHIBIT A-1 2 3" xfId="4622"/>
    <cellStyle name="_Chelan Debt Forecast 12.19.05_Book2_Final Order Electric EXHIBIT A-1 3" xfId="4623"/>
    <cellStyle name="_Chelan Debt Forecast 12.19.05_Book2_Final Order Electric EXHIBIT A-1 3 2" xfId="4624"/>
    <cellStyle name="_Chelan Debt Forecast 12.19.05_Book2_Final Order Electric EXHIBIT A-1 4" xfId="4625"/>
    <cellStyle name="_Chelan Debt Forecast 12.19.05_Book4" xfId="4626"/>
    <cellStyle name="_Chelan Debt Forecast 12.19.05_Book4 2" xfId="4627"/>
    <cellStyle name="_Chelan Debt Forecast 12.19.05_Book4 2 2" xfId="4628"/>
    <cellStyle name="_Chelan Debt Forecast 12.19.05_Book4 2 2 2" xfId="4629"/>
    <cellStyle name="_Chelan Debt Forecast 12.19.05_Book4 2 3" xfId="4630"/>
    <cellStyle name="_Chelan Debt Forecast 12.19.05_Book4 3" xfId="4631"/>
    <cellStyle name="_Chelan Debt Forecast 12.19.05_Book4 3 2" xfId="4632"/>
    <cellStyle name="_Chelan Debt Forecast 12.19.05_Book4 4" xfId="4633"/>
    <cellStyle name="_Chelan Debt Forecast 12.19.05_Book4_DEM-WP(C) ENERG10C--ctn Mid-C_042010 2010GRC" xfId="4634"/>
    <cellStyle name="_Chelan Debt Forecast 12.19.05_Book9" xfId="4635"/>
    <cellStyle name="_Chelan Debt Forecast 12.19.05_Book9 2" xfId="4636"/>
    <cellStyle name="_Chelan Debt Forecast 12.19.05_Book9 2 2" xfId="4637"/>
    <cellStyle name="_Chelan Debt Forecast 12.19.05_Book9 2 2 2" xfId="4638"/>
    <cellStyle name="_Chelan Debt Forecast 12.19.05_Book9 2 3" xfId="4639"/>
    <cellStyle name="_Chelan Debt Forecast 12.19.05_Book9 3" xfId="4640"/>
    <cellStyle name="_Chelan Debt Forecast 12.19.05_Book9 3 2" xfId="4641"/>
    <cellStyle name="_Chelan Debt Forecast 12.19.05_Book9 4" xfId="4642"/>
    <cellStyle name="_Chelan Debt Forecast 12.19.05_Book9_DEM-WP(C) ENERG10C--ctn Mid-C_042010 2010GRC" xfId="4643"/>
    <cellStyle name="_Chelan Debt Forecast 12.19.05_Check the Interest Calculation" xfId="4644"/>
    <cellStyle name="_Chelan Debt Forecast 12.19.05_Check the Interest Calculation_Scenario 1 REC vs PTC Offset" xfId="4645"/>
    <cellStyle name="_Chelan Debt Forecast 12.19.05_Check the Interest Calculation_Scenario 3" xfId="4646"/>
    <cellStyle name="_Chelan Debt Forecast 12.19.05_Chelan PUD Power Costs (8-10)" xfId="4647"/>
    <cellStyle name="_Chelan Debt Forecast 12.19.05_Chelan PUD Power Costs (8-10) 2" xfId="4648"/>
    <cellStyle name="_Chelan Debt Forecast 12.19.05_DEM-WP(C) Chelan Power Costs" xfId="4649"/>
    <cellStyle name="_Chelan Debt Forecast 12.19.05_DEM-WP(C) Chelan Power Costs 2" xfId="4650"/>
    <cellStyle name="_Chelan Debt Forecast 12.19.05_DEM-WP(C) ENERG10C--ctn Mid-C_042010 2010GRC" xfId="4651"/>
    <cellStyle name="_Chelan Debt Forecast 12.19.05_DEM-WP(C) Gas Transport 2010GRC" xfId="4652"/>
    <cellStyle name="_Chelan Debt Forecast 12.19.05_DEM-WP(C) Gas Transport 2010GRC 2" xfId="4653"/>
    <cellStyle name="_Chelan Debt Forecast 12.19.05_DWH-08 (Rate Spread &amp; Design Workpapers)" xfId="4654"/>
    <cellStyle name="_Chelan Debt Forecast 12.19.05_Exh A-1 resulting from UE-112050 effective Jan 1 2012" xfId="4655"/>
    <cellStyle name="_Chelan Debt Forecast 12.19.05_Exh G - Klamath Peaker PPA fr C Locke 2-12" xfId="4656"/>
    <cellStyle name="_Chelan Debt Forecast 12.19.05_Exhibit A-1 effective 4-1-11 fr S Free 12-11" xfId="4657"/>
    <cellStyle name="_Chelan Debt Forecast 12.19.05_Exhibit D fr R Gho 12-31-08" xfId="4658"/>
    <cellStyle name="_Chelan Debt Forecast 12.19.05_Exhibit D fr R Gho 12-31-08 2" xfId="4659"/>
    <cellStyle name="_Chelan Debt Forecast 12.19.05_Exhibit D fr R Gho 12-31-08 2 2" xfId="4660"/>
    <cellStyle name="_Chelan Debt Forecast 12.19.05_Exhibit D fr R Gho 12-31-08 3" xfId="4661"/>
    <cellStyle name="_Chelan Debt Forecast 12.19.05_Exhibit D fr R Gho 12-31-08 v2" xfId="4662"/>
    <cellStyle name="_Chelan Debt Forecast 12.19.05_Exhibit D fr R Gho 12-31-08 v2 2" xfId="4663"/>
    <cellStyle name="_Chelan Debt Forecast 12.19.05_Exhibit D fr R Gho 12-31-08 v2 2 2" xfId="4664"/>
    <cellStyle name="_Chelan Debt Forecast 12.19.05_Exhibit D fr R Gho 12-31-08 v2 3" xfId="4665"/>
    <cellStyle name="_Chelan Debt Forecast 12.19.05_Exhibit D fr R Gho 12-31-08 v2_DEM-WP(C) ENERG10C--ctn Mid-C_042010 2010GRC" xfId="4666"/>
    <cellStyle name="_Chelan Debt Forecast 12.19.05_Exhibit D fr R Gho 12-31-08 v2_NIM Summary" xfId="4667"/>
    <cellStyle name="_Chelan Debt Forecast 12.19.05_Exhibit D fr R Gho 12-31-08 v2_NIM Summary 2" xfId="4668"/>
    <cellStyle name="_Chelan Debt Forecast 12.19.05_Exhibit D fr R Gho 12-31-08 v2_NIM Summary 2 2" xfId="4669"/>
    <cellStyle name="_Chelan Debt Forecast 12.19.05_Exhibit D fr R Gho 12-31-08 v2_NIM Summary 3" xfId="4670"/>
    <cellStyle name="_Chelan Debt Forecast 12.19.05_Exhibit D fr R Gho 12-31-08 v2_NIM Summary_DEM-WP(C) ENERG10C--ctn Mid-C_042010 2010GRC" xfId="4671"/>
    <cellStyle name="_Chelan Debt Forecast 12.19.05_Exhibit D fr R Gho 12-31-08_DEM-WP(C) ENERG10C--ctn Mid-C_042010 2010GRC" xfId="4672"/>
    <cellStyle name="_Chelan Debt Forecast 12.19.05_Exhibit D fr R Gho 12-31-08_NIM Summary" xfId="4673"/>
    <cellStyle name="_Chelan Debt Forecast 12.19.05_Exhibit D fr R Gho 12-31-08_NIM Summary 2" xfId="4674"/>
    <cellStyle name="_Chelan Debt Forecast 12.19.05_Exhibit D fr R Gho 12-31-08_NIM Summary 2 2" xfId="4675"/>
    <cellStyle name="_Chelan Debt Forecast 12.19.05_Exhibit D fr R Gho 12-31-08_NIM Summary 3" xfId="4676"/>
    <cellStyle name="_Chelan Debt Forecast 12.19.05_Exhibit D fr R Gho 12-31-08_NIM Summary_DEM-WP(C) ENERG10C--ctn Mid-C_042010 2010GRC" xfId="4677"/>
    <cellStyle name="_Chelan Debt Forecast 12.19.05_Final 2008 PTC Rate Design Workpapers 10.27.08" xfId="4678"/>
    <cellStyle name="_Chelan Debt Forecast 12.19.05_Final 2009 Electric Low Income Workpapers" xfId="4679"/>
    <cellStyle name="_Chelan Debt Forecast 12.19.05_Gas Rev Req Model (2010 GRC)" xfId="4680"/>
    <cellStyle name="_Chelan Debt Forecast 12.19.05_Hopkins Ridge Prepaid Tran - Interest Earned RY 12ME Feb  '11" xfId="4681"/>
    <cellStyle name="_Chelan Debt Forecast 12.19.05_Hopkins Ridge Prepaid Tran - Interest Earned RY 12ME Feb  '11 2" xfId="4682"/>
    <cellStyle name="_Chelan Debt Forecast 12.19.05_Hopkins Ridge Prepaid Tran - Interest Earned RY 12ME Feb  '11 2 2" xfId="4683"/>
    <cellStyle name="_Chelan Debt Forecast 12.19.05_Hopkins Ridge Prepaid Tran - Interest Earned RY 12ME Feb  '11 3" xfId="4684"/>
    <cellStyle name="_Chelan Debt Forecast 12.19.05_Hopkins Ridge Prepaid Tran - Interest Earned RY 12ME Feb  '11_DEM-WP(C) ENERG10C--ctn Mid-C_042010 2010GRC" xfId="4685"/>
    <cellStyle name="_Chelan Debt Forecast 12.19.05_Hopkins Ridge Prepaid Tran - Interest Earned RY 12ME Feb  '11_NIM Summary" xfId="4686"/>
    <cellStyle name="_Chelan Debt Forecast 12.19.05_Hopkins Ridge Prepaid Tran - Interest Earned RY 12ME Feb  '11_NIM Summary 2" xfId="4687"/>
    <cellStyle name="_Chelan Debt Forecast 12.19.05_Hopkins Ridge Prepaid Tran - Interest Earned RY 12ME Feb  '11_NIM Summary 2 2" xfId="4688"/>
    <cellStyle name="_Chelan Debt Forecast 12.19.05_Hopkins Ridge Prepaid Tran - Interest Earned RY 12ME Feb  '11_NIM Summary 3" xfId="4689"/>
    <cellStyle name="_Chelan Debt Forecast 12.19.05_Hopkins Ridge Prepaid Tran - Interest Earned RY 12ME Feb  '11_NIM Summary_DEM-WP(C) ENERG10C--ctn Mid-C_042010 2010GRC" xfId="4690"/>
    <cellStyle name="_Chelan Debt Forecast 12.19.05_Hopkins Ridge Prepaid Tran - Interest Earned RY 12ME Feb  '11_Transmission Workbook for May BOD" xfId="4691"/>
    <cellStyle name="_Chelan Debt Forecast 12.19.05_Hopkins Ridge Prepaid Tran - Interest Earned RY 12ME Feb  '11_Transmission Workbook for May BOD 2" xfId="4692"/>
    <cellStyle name="_Chelan Debt Forecast 12.19.05_Hopkins Ridge Prepaid Tran - Interest Earned RY 12ME Feb  '11_Transmission Workbook for May BOD 2 2" xfId="4693"/>
    <cellStyle name="_Chelan Debt Forecast 12.19.05_Hopkins Ridge Prepaid Tran - Interest Earned RY 12ME Feb  '11_Transmission Workbook for May BOD 3" xfId="4694"/>
    <cellStyle name="_Chelan Debt Forecast 12.19.05_Hopkins Ridge Prepaid Tran - Interest Earned RY 12ME Feb  '11_Transmission Workbook for May BOD_DEM-WP(C) ENERG10C--ctn Mid-C_042010 2010GRC" xfId="4695"/>
    <cellStyle name="_Chelan Debt Forecast 12.19.05_INPUTS" xfId="4696"/>
    <cellStyle name="_Chelan Debt Forecast 12.19.05_INPUTS 2" xfId="4697"/>
    <cellStyle name="_Chelan Debt Forecast 12.19.05_INPUTS 2 2" xfId="4698"/>
    <cellStyle name="_Chelan Debt Forecast 12.19.05_INPUTS 2 2 2" xfId="4699"/>
    <cellStyle name="_Chelan Debt Forecast 12.19.05_INPUTS 2 3" xfId="4700"/>
    <cellStyle name="_Chelan Debt Forecast 12.19.05_INPUTS 3" xfId="4701"/>
    <cellStyle name="_Chelan Debt Forecast 12.19.05_INPUTS 3 2" xfId="4702"/>
    <cellStyle name="_Chelan Debt Forecast 12.19.05_INPUTS 4" xfId="4703"/>
    <cellStyle name="_Chelan Debt Forecast 12.19.05_Low Income 2010 RevRequirement" xfId="4704"/>
    <cellStyle name="_Chelan Debt Forecast 12.19.05_Low Income 2010 RevRequirement (2)" xfId="4705"/>
    <cellStyle name="_Chelan Debt Forecast 12.19.05_LSRWEP LGIA like Acctg Petition Aug 2010" xfId="4706"/>
    <cellStyle name="_Chelan Debt Forecast 12.19.05_LSRWEP LGIA like Acctg Petition Aug 2010 2" xfId="4707"/>
    <cellStyle name="_Chelan Debt Forecast 12.19.05_Mint Farm Generation BPA" xfId="4708"/>
    <cellStyle name="_Chelan Debt Forecast 12.19.05_NIM Summary" xfId="4709"/>
    <cellStyle name="_Chelan Debt Forecast 12.19.05_NIM Summary 09GRC" xfId="4710"/>
    <cellStyle name="_Chelan Debt Forecast 12.19.05_NIM Summary 09GRC 2" xfId="4711"/>
    <cellStyle name="_Chelan Debt Forecast 12.19.05_NIM Summary 09GRC 2 2" xfId="4712"/>
    <cellStyle name="_Chelan Debt Forecast 12.19.05_NIM Summary 09GRC 3" xfId="4713"/>
    <cellStyle name="_Chelan Debt Forecast 12.19.05_NIM Summary 09GRC_DEM-WP(C) ENERG10C--ctn Mid-C_042010 2010GRC" xfId="4714"/>
    <cellStyle name="_Chelan Debt Forecast 12.19.05_NIM Summary 10" xfId="4715"/>
    <cellStyle name="_Chelan Debt Forecast 12.19.05_NIM Summary 11" xfId="4716"/>
    <cellStyle name="_Chelan Debt Forecast 12.19.05_NIM Summary 12" xfId="4717"/>
    <cellStyle name="_Chelan Debt Forecast 12.19.05_NIM Summary 13" xfId="4718"/>
    <cellStyle name="_Chelan Debt Forecast 12.19.05_NIM Summary 14" xfId="4719"/>
    <cellStyle name="_Chelan Debt Forecast 12.19.05_NIM Summary 15" xfId="4720"/>
    <cellStyle name="_Chelan Debt Forecast 12.19.05_NIM Summary 16" xfId="4721"/>
    <cellStyle name="_Chelan Debt Forecast 12.19.05_NIM Summary 17" xfId="4722"/>
    <cellStyle name="_Chelan Debt Forecast 12.19.05_NIM Summary 18" xfId="4723"/>
    <cellStyle name="_Chelan Debt Forecast 12.19.05_NIM Summary 19" xfId="4724"/>
    <cellStyle name="_Chelan Debt Forecast 12.19.05_NIM Summary 2" xfId="4725"/>
    <cellStyle name="_Chelan Debt Forecast 12.19.05_NIM Summary 2 2" xfId="4726"/>
    <cellStyle name="_Chelan Debt Forecast 12.19.05_NIM Summary 20" xfId="4727"/>
    <cellStyle name="_Chelan Debt Forecast 12.19.05_NIM Summary 21" xfId="4728"/>
    <cellStyle name="_Chelan Debt Forecast 12.19.05_NIM Summary 22" xfId="4729"/>
    <cellStyle name="_Chelan Debt Forecast 12.19.05_NIM Summary 23" xfId="4730"/>
    <cellStyle name="_Chelan Debt Forecast 12.19.05_NIM Summary 24" xfId="4731"/>
    <cellStyle name="_Chelan Debt Forecast 12.19.05_NIM Summary 25" xfId="4732"/>
    <cellStyle name="_Chelan Debt Forecast 12.19.05_NIM Summary 26" xfId="4733"/>
    <cellStyle name="_Chelan Debt Forecast 12.19.05_NIM Summary 27" xfId="4734"/>
    <cellStyle name="_Chelan Debt Forecast 12.19.05_NIM Summary 28" xfId="4735"/>
    <cellStyle name="_Chelan Debt Forecast 12.19.05_NIM Summary 29" xfId="4736"/>
    <cellStyle name="_Chelan Debt Forecast 12.19.05_NIM Summary 3" xfId="4737"/>
    <cellStyle name="_Chelan Debt Forecast 12.19.05_NIM Summary 3 2" xfId="4738"/>
    <cellStyle name="_Chelan Debt Forecast 12.19.05_NIM Summary 30" xfId="4739"/>
    <cellStyle name="_Chelan Debt Forecast 12.19.05_NIM Summary 31" xfId="4740"/>
    <cellStyle name="_Chelan Debt Forecast 12.19.05_NIM Summary 32" xfId="4741"/>
    <cellStyle name="_Chelan Debt Forecast 12.19.05_NIM Summary 33" xfId="4742"/>
    <cellStyle name="_Chelan Debt Forecast 12.19.05_NIM Summary 34" xfId="4743"/>
    <cellStyle name="_Chelan Debt Forecast 12.19.05_NIM Summary 35" xfId="4744"/>
    <cellStyle name="_Chelan Debt Forecast 12.19.05_NIM Summary 36" xfId="4745"/>
    <cellStyle name="_Chelan Debt Forecast 12.19.05_NIM Summary 37" xfId="4746"/>
    <cellStyle name="_Chelan Debt Forecast 12.19.05_NIM Summary 38" xfId="4747"/>
    <cellStyle name="_Chelan Debt Forecast 12.19.05_NIM Summary 39" xfId="4748"/>
    <cellStyle name="_Chelan Debt Forecast 12.19.05_NIM Summary 4" xfId="4749"/>
    <cellStyle name="_Chelan Debt Forecast 12.19.05_NIM Summary 4 2" xfId="4750"/>
    <cellStyle name="_Chelan Debt Forecast 12.19.05_NIM Summary 40" xfId="4751"/>
    <cellStyle name="_Chelan Debt Forecast 12.19.05_NIM Summary 41" xfId="4752"/>
    <cellStyle name="_Chelan Debt Forecast 12.19.05_NIM Summary 42" xfId="4753"/>
    <cellStyle name="_Chelan Debt Forecast 12.19.05_NIM Summary 43" xfId="4754"/>
    <cellStyle name="_Chelan Debt Forecast 12.19.05_NIM Summary 44" xfId="4755"/>
    <cellStyle name="_Chelan Debt Forecast 12.19.05_NIM Summary 45" xfId="4756"/>
    <cellStyle name="_Chelan Debt Forecast 12.19.05_NIM Summary 46" xfId="4757"/>
    <cellStyle name="_Chelan Debt Forecast 12.19.05_NIM Summary 47" xfId="4758"/>
    <cellStyle name="_Chelan Debt Forecast 12.19.05_NIM Summary 48" xfId="4759"/>
    <cellStyle name="_Chelan Debt Forecast 12.19.05_NIM Summary 49" xfId="4760"/>
    <cellStyle name="_Chelan Debt Forecast 12.19.05_NIM Summary 5" xfId="4761"/>
    <cellStyle name="_Chelan Debt Forecast 12.19.05_NIM Summary 5 2" xfId="4762"/>
    <cellStyle name="_Chelan Debt Forecast 12.19.05_NIM Summary 50" xfId="4763"/>
    <cellStyle name="_Chelan Debt Forecast 12.19.05_NIM Summary 51" xfId="4764"/>
    <cellStyle name="_Chelan Debt Forecast 12.19.05_NIM Summary 6" xfId="4765"/>
    <cellStyle name="_Chelan Debt Forecast 12.19.05_NIM Summary 6 2" xfId="4766"/>
    <cellStyle name="_Chelan Debt Forecast 12.19.05_NIM Summary 7" xfId="4767"/>
    <cellStyle name="_Chelan Debt Forecast 12.19.05_NIM Summary 7 2" xfId="4768"/>
    <cellStyle name="_Chelan Debt Forecast 12.19.05_NIM Summary 8" xfId="4769"/>
    <cellStyle name="_Chelan Debt Forecast 12.19.05_NIM Summary 8 2" xfId="4770"/>
    <cellStyle name="_Chelan Debt Forecast 12.19.05_NIM Summary 9" xfId="4771"/>
    <cellStyle name="_Chelan Debt Forecast 12.19.05_NIM Summary 9 2" xfId="4772"/>
    <cellStyle name="_Chelan Debt Forecast 12.19.05_NIM Summary_DEM-WP(C) ENERG10C--ctn Mid-C_042010 2010GRC" xfId="4773"/>
    <cellStyle name="_Chelan Debt Forecast 12.19.05_NIM+O&amp;M" xfId="4774"/>
    <cellStyle name="_Chelan Debt Forecast 12.19.05_NIM+O&amp;M 2" xfId="4775"/>
    <cellStyle name="_Chelan Debt Forecast 12.19.05_NIM+O&amp;M 2 2" xfId="4776"/>
    <cellStyle name="_Chelan Debt Forecast 12.19.05_NIM+O&amp;M 3" xfId="4777"/>
    <cellStyle name="_Chelan Debt Forecast 12.19.05_NIM+O&amp;M Monthly" xfId="4778"/>
    <cellStyle name="_Chelan Debt Forecast 12.19.05_NIM+O&amp;M Monthly 2" xfId="4779"/>
    <cellStyle name="_Chelan Debt Forecast 12.19.05_NIM+O&amp;M Monthly 2 2" xfId="4780"/>
    <cellStyle name="_Chelan Debt Forecast 12.19.05_NIM+O&amp;M Monthly 3" xfId="4781"/>
    <cellStyle name="_Chelan Debt Forecast 12.19.05_Oct2010toSep2011LwIncLead" xfId="4782"/>
    <cellStyle name="_Chelan Debt Forecast 12.19.05_PCA 10 -  Exhibit D Dec 2011" xfId="4783"/>
    <cellStyle name="_Chelan Debt Forecast 12.19.05_PCA 10 -  Exhibit D from A Kellogg Jan 2011" xfId="4784"/>
    <cellStyle name="_Chelan Debt Forecast 12.19.05_PCA 10 -  Exhibit D from A Kellogg July 2011" xfId="4785"/>
    <cellStyle name="_Chelan Debt Forecast 12.19.05_PCA 10 -  Exhibit D from S Free Rcv'd 12-11" xfId="4786"/>
    <cellStyle name="_Chelan Debt Forecast 12.19.05_PCA 11 -  Exhibit D Jan 2012 fr A Kellogg" xfId="4787"/>
    <cellStyle name="_Chelan Debt Forecast 12.19.05_PCA 11 -  Exhibit D Jan 2012 WF" xfId="4788"/>
    <cellStyle name="_Chelan Debt Forecast 12.19.05_PCA 7 - Exhibit D update 11_30_08 (2)" xfId="4789"/>
    <cellStyle name="_Chelan Debt Forecast 12.19.05_PCA 7 - Exhibit D update 11_30_08 (2) 2" xfId="4790"/>
    <cellStyle name="_Chelan Debt Forecast 12.19.05_PCA 7 - Exhibit D update 11_30_08 (2) 2 2" xfId="4791"/>
    <cellStyle name="_Chelan Debt Forecast 12.19.05_PCA 7 - Exhibit D update 11_30_08 (2) 2 2 2" xfId="4792"/>
    <cellStyle name="_Chelan Debt Forecast 12.19.05_PCA 7 - Exhibit D update 11_30_08 (2) 2 3" xfId="4793"/>
    <cellStyle name="_Chelan Debt Forecast 12.19.05_PCA 7 - Exhibit D update 11_30_08 (2) 3" xfId="4794"/>
    <cellStyle name="_Chelan Debt Forecast 12.19.05_PCA 7 - Exhibit D update 11_30_08 (2) 3 2" xfId="4795"/>
    <cellStyle name="_Chelan Debt Forecast 12.19.05_PCA 7 - Exhibit D update 11_30_08 (2) 4" xfId="4796"/>
    <cellStyle name="_Chelan Debt Forecast 12.19.05_PCA 7 - Exhibit D update 11_30_08 (2)_DEM-WP(C) ENERG10C--ctn Mid-C_042010 2010GRC" xfId="4797"/>
    <cellStyle name="_Chelan Debt Forecast 12.19.05_PCA 7 - Exhibit D update 11_30_08 (2)_NIM Summary" xfId="4798"/>
    <cellStyle name="_Chelan Debt Forecast 12.19.05_PCA 7 - Exhibit D update 11_30_08 (2)_NIM Summary 2" xfId="4799"/>
    <cellStyle name="_Chelan Debt Forecast 12.19.05_PCA 7 - Exhibit D update 11_30_08 (2)_NIM Summary 2 2" xfId="4800"/>
    <cellStyle name="_Chelan Debt Forecast 12.19.05_PCA 7 - Exhibit D update 11_30_08 (2)_NIM Summary 3" xfId="4801"/>
    <cellStyle name="_Chelan Debt Forecast 12.19.05_PCA 7 - Exhibit D update 11_30_08 (2)_NIM Summary_DEM-WP(C) ENERG10C--ctn Mid-C_042010 2010GRC" xfId="4802"/>
    <cellStyle name="_Chelan Debt Forecast 12.19.05_PCA 8 - Exhibit D update 12_31_09" xfId="4803"/>
    <cellStyle name="_Chelan Debt Forecast 12.19.05_PCA 8 - Exhibit D update 12_31_09 2" xfId="4804"/>
    <cellStyle name="_Chelan Debt Forecast 12.19.05_PCA 9 -  Exhibit D April 2010" xfId="4805"/>
    <cellStyle name="_Chelan Debt Forecast 12.19.05_PCA 9 -  Exhibit D April 2010 (3)" xfId="4806"/>
    <cellStyle name="_Chelan Debt Forecast 12.19.05_PCA 9 -  Exhibit D April 2010 (3) 2" xfId="4807"/>
    <cellStyle name="_Chelan Debt Forecast 12.19.05_PCA 9 -  Exhibit D April 2010 (3) 2 2" xfId="4808"/>
    <cellStyle name="_Chelan Debt Forecast 12.19.05_PCA 9 -  Exhibit D April 2010 (3) 3" xfId="4809"/>
    <cellStyle name="_Chelan Debt Forecast 12.19.05_PCA 9 -  Exhibit D April 2010 (3)_DEM-WP(C) ENERG10C--ctn Mid-C_042010 2010GRC" xfId="4810"/>
    <cellStyle name="_Chelan Debt Forecast 12.19.05_PCA 9 -  Exhibit D April 2010 2" xfId="4811"/>
    <cellStyle name="_Chelan Debt Forecast 12.19.05_PCA 9 -  Exhibit D April 2010 3" xfId="4812"/>
    <cellStyle name="_Chelan Debt Forecast 12.19.05_PCA 9 -  Exhibit D April 2010 4" xfId="4813"/>
    <cellStyle name="_Chelan Debt Forecast 12.19.05_PCA 9 -  Exhibit D April 2010 5" xfId="4814"/>
    <cellStyle name="_Chelan Debt Forecast 12.19.05_PCA 9 -  Exhibit D April 2010 6" xfId="4815"/>
    <cellStyle name="_Chelan Debt Forecast 12.19.05_PCA 9 -  Exhibit D Feb 2010" xfId="4816"/>
    <cellStyle name="_Chelan Debt Forecast 12.19.05_PCA 9 -  Exhibit D Feb 2010 2" xfId="4817"/>
    <cellStyle name="_Chelan Debt Forecast 12.19.05_PCA 9 -  Exhibit D Feb 2010 v2" xfId="4818"/>
    <cellStyle name="_Chelan Debt Forecast 12.19.05_PCA 9 -  Exhibit D Feb 2010 v2 2" xfId="4819"/>
    <cellStyle name="_Chelan Debt Forecast 12.19.05_PCA 9 -  Exhibit D Feb 2010 WF" xfId="4820"/>
    <cellStyle name="_Chelan Debt Forecast 12.19.05_PCA 9 -  Exhibit D Feb 2010 WF 2" xfId="4821"/>
    <cellStyle name="_Chelan Debt Forecast 12.19.05_PCA 9 -  Exhibit D Jan 2010" xfId="4822"/>
    <cellStyle name="_Chelan Debt Forecast 12.19.05_PCA 9 -  Exhibit D Jan 2010 2" xfId="4823"/>
    <cellStyle name="_Chelan Debt Forecast 12.19.05_PCA 9 -  Exhibit D March 2010 (2)" xfId="4824"/>
    <cellStyle name="_Chelan Debt Forecast 12.19.05_PCA 9 -  Exhibit D March 2010 (2) 2" xfId="4825"/>
    <cellStyle name="_Chelan Debt Forecast 12.19.05_PCA 9 -  Exhibit D Nov 2010" xfId="4826"/>
    <cellStyle name="_Chelan Debt Forecast 12.19.05_PCA 9 -  Exhibit D Nov 2010 2" xfId="4827"/>
    <cellStyle name="_Chelan Debt Forecast 12.19.05_PCA 9 - Exhibit D at August 2010" xfId="4828"/>
    <cellStyle name="_Chelan Debt Forecast 12.19.05_PCA 9 - Exhibit D at August 2010 2" xfId="4829"/>
    <cellStyle name="_Chelan Debt Forecast 12.19.05_PCA 9 - Exhibit D June 2010 GRC" xfId="4830"/>
    <cellStyle name="_Chelan Debt Forecast 12.19.05_PCA 9 - Exhibit D June 2010 GRC 2" xfId="4831"/>
    <cellStyle name="_Chelan Debt Forecast 12.19.05_Power Costs - Comparison bx Rbtl-Staff-Jt-PC" xfId="4832"/>
    <cellStyle name="_Chelan Debt Forecast 12.19.05_Power Costs - Comparison bx Rbtl-Staff-Jt-PC 2" xfId="4833"/>
    <cellStyle name="_Chelan Debt Forecast 12.19.05_Power Costs - Comparison bx Rbtl-Staff-Jt-PC 2 2" xfId="4834"/>
    <cellStyle name="_Chelan Debt Forecast 12.19.05_Power Costs - Comparison bx Rbtl-Staff-Jt-PC 2 2 2" xfId="4835"/>
    <cellStyle name="_Chelan Debt Forecast 12.19.05_Power Costs - Comparison bx Rbtl-Staff-Jt-PC 2 3" xfId="4836"/>
    <cellStyle name="_Chelan Debt Forecast 12.19.05_Power Costs - Comparison bx Rbtl-Staff-Jt-PC 3" xfId="4837"/>
    <cellStyle name="_Chelan Debt Forecast 12.19.05_Power Costs - Comparison bx Rbtl-Staff-Jt-PC 3 2" xfId="4838"/>
    <cellStyle name="_Chelan Debt Forecast 12.19.05_Power Costs - Comparison bx Rbtl-Staff-Jt-PC 4" xfId="4839"/>
    <cellStyle name="_Chelan Debt Forecast 12.19.05_Power Costs - Comparison bx Rbtl-Staff-Jt-PC_Adj Bench DR 3 for Initial Briefs (Electric)" xfId="4840"/>
    <cellStyle name="_Chelan Debt Forecast 12.19.05_Power Costs - Comparison bx Rbtl-Staff-Jt-PC_Adj Bench DR 3 for Initial Briefs (Electric) 2" xfId="4841"/>
    <cellStyle name="_Chelan Debt Forecast 12.19.05_Power Costs - Comparison bx Rbtl-Staff-Jt-PC_Adj Bench DR 3 for Initial Briefs (Electric) 2 2" xfId="4842"/>
    <cellStyle name="_Chelan Debt Forecast 12.19.05_Power Costs - Comparison bx Rbtl-Staff-Jt-PC_Adj Bench DR 3 for Initial Briefs (Electric) 2 2 2" xfId="4843"/>
    <cellStyle name="_Chelan Debt Forecast 12.19.05_Power Costs - Comparison bx Rbtl-Staff-Jt-PC_Adj Bench DR 3 for Initial Briefs (Electric) 2 3" xfId="4844"/>
    <cellStyle name="_Chelan Debt Forecast 12.19.05_Power Costs - Comparison bx Rbtl-Staff-Jt-PC_Adj Bench DR 3 for Initial Briefs (Electric) 3" xfId="4845"/>
    <cellStyle name="_Chelan Debt Forecast 12.19.05_Power Costs - Comparison bx Rbtl-Staff-Jt-PC_Adj Bench DR 3 for Initial Briefs (Electric) 3 2" xfId="4846"/>
    <cellStyle name="_Chelan Debt Forecast 12.19.05_Power Costs - Comparison bx Rbtl-Staff-Jt-PC_Adj Bench DR 3 for Initial Briefs (Electric) 4" xfId="4847"/>
    <cellStyle name="_Chelan Debt Forecast 12.19.05_Power Costs - Comparison bx Rbtl-Staff-Jt-PC_Adj Bench DR 3 for Initial Briefs (Electric)_DEM-WP(C) ENERG10C--ctn Mid-C_042010 2010GRC" xfId="4848"/>
    <cellStyle name="_Chelan Debt Forecast 12.19.05_Power Costs - Comparison bx Rbtl-Staff-Jt-PC_DEM-WP(C) ENERG10C--ctn Mid-C_042010 2010GRC" xfId="4849"/>
    <cellStyle name="_Chelan Debt Forecast 12.19.05_Power Costs - Comparison bx Rbtl-Staff-Jt-PC_Electric Rev Req Model (2009 GRC) Rebuttal" xfId="4850"/>
    <cellStyle name="_Chelan Debt Forecast 12.19.05_Power Costs - Comparison bx Rbtl-Staff-Jt-PC_Electric Rev Req Model (2009 GRC) Rebuttal 2" xfId="4851"/>
    <cellStyle name="_Chelan Debt Forecast 12.19.05_Power Costs - Comparison bx Rbtl-Staff-Jt-PC_Electric Rev Req Model (2009 GRC) Rebuttal 2 2" xfId="4852"/>
    <cellStyle name="_Chelan Debt Forecast 12.19.05_Power Costs - Comparison bx Rbtl-Staff-Jt-PC_Electric Rev Req Model (2009 GRC) Rebuttal 2 2 2" xfId="4853"/>
    <cellStyle name="_Chelan Debt Forecast 12.19.05_Power Costs - Comparison bx Rbtl-Staff-Jt-PC_Electric Rev Req Model (2009 GRC) Rebuttal 2 3" xfId="4854"/>
    <cellStyle name="_Chelan Debt Forecast 12.19.05_Power Costs - Comparison bx Rbtl-Staff-Jt-PC_Electric Rev Req Model (2009 GRC) Rebuttal 3" xfId="4855"/>
    <cellStyle name="_Chelan Debt Forecast 12.19.05_Power Costs - Comparison bx Rbtl-Staff-Jt-PC_Electric Rev Req Model (2009 GRC) Rebuttal 3 2" xfId="4856"/>
    <cellStyle name="_Chelan Debt Forecast 12.19.05_Power Costs - Comparison bx Rbtl-Staff-Jt-PC_Electric Rev Req Model (2009 GRC) Rebuttal 4" xfId="4857"/>
    <cellStyle name="_Chelan Debt Forecast 12.19.05_Power Costs - Comparison bx Rbtl-Staff-Jt-PC_Electric Rev Req Model (2009 GRC) Rebuttal REmoval of New  WH Solar AdjustMI" xfId="4858"/>
    <cellStyle name="_Chelan Debt Forecast 12.19.05_Power Costs - Comparison bx Rbtl-Staff-Jt-PC_Electric Rev Req Model (2009 GRC) Rebuttal REmoval of New  WH Solar AdjustMI 2" xfId="4859"/>
    <cellStyle name="_Chelan Debt Forecast 12.19.05_Power Costs - Comparison bx Rbtl-Staff-Jt-PC_Electric Rev Req Model (2009 GRC) Rebuttal REmoval of New  WH Solar AdjustMI 2 2" xfId="4860"/>
    <cellStyle name="_Chelan Debt Forecast 12.19.05_Power Costs - Comparison bx Rbtl-Staff-Jt-PC_Electric Rev Req Model (2009 GRC) Rebuttal REmoval of New  WH Solar AdjustMI 2 2 2" xfId="4861"/>
    <cellStyle name="_Chelan Debt Forecast 12.19.05_Power Costs - Comparison bx Rbtl-Staff-Jt-PC_Electric Rev Req Model (2009 GRC) Rebuttal REmoval of New  WH Solar AdjustMI 2 3" xfId="4862"/>
    <cellStyle name="_Chelan Debt Forecast 12.19.05_Power Costs - Comparison bx Rbtl-Staff-Jt-PC_Electric Rev Req Model (2009 GRC) Rebuttal REmoval of New  WH Solar AdjustMI 3" xfId="4863"/>
    <cellStyle name="_Chelan Debt Forecast 12.19.05_Power Costs - Comparison bx Rbtl-Staff-Jt-PC_Electric Rev Req Model (2009 GRC) Rebuttal REmoval of New  WH Solar AdjustMI 3 2" xfId="4864"/>
    <cellStyle name="_Chelan Debt Forecast 12.19.05_Power Costs - Comparison bx Rbtl-Staff-Jt-PC_Electric Rev Req Model (2009 GRC) Rebuttal REmoval of New  WH Solar AdjustMI 4" xfId="4865"/>
    <cellStyle name="_Chelan Debt Forecast 12.19.05_Power Costs - Comparison bx Rbtl-Staff-Jt-PC_Electric Rev Req Model (2009 GRC) Rebuttal REmoval of New  WH Solar AdjustMI_DEM-WP(C) ENERG10C--ctn Mid-C_042010 2010GRC" xfId="4866"/>
    <cellStyle name="_Chelan Debt Forecast 12.19.05_Power Costs - Comparison bx Rbtl-Staff-Jt-PC_Electric Rev Req Model (2009 GRC) Revised 01-18-2010" xfId="4867"/>
    <cellStyle name="_Chelan Debt Forecast 12.19.05_Power Costs - Comparison bx Rbtl-Staff-Jt-PC_Electric Rev Req Model (2009 GRC) Revised 01-18-2010 2" xfId="4868"/>
    <cellStyle name="_Chelan Debt Forecast 12.19.05_Power Costs - Comparison bx Rbtl-Staff-Jt-PC_Electric Rev Req Model (2009 GRC) Revised 01-18-2010 2 2" xfId="4869"/>
    <cellStyle name="_Chelan Debt Forecast 12.19.05_Power Costs - Comparison bx Rbtl-Staff-Jt-PC_Electric Rev Req Model (2009 GRC) Revised 01-18-2010 2 2 2" xfId="4870"/>
    <cellStyle name="_Chelan Debt Forecast 12.19.05_Power Costs - Comparison bx Rbtl-Staff-Jt-PC_Electric Rev Req Model (2009 GRC) Revised 01-18-2010 2 3" xfId="4871"/>
    <cellStyle name="_Chelan Debt Forecast 12.19.05_Power Costs - Comparison bx Rbtl-Staff-Jt-PC_Electric Rev Req Model (2009 GRC) Revised 01-18-2010 3" xfId="4872"/>
    <cellStyle name="_Chelan Debt Forecast 12.19.05_Power Costs - Comparison bx Rbtl-Staff-Jt-PC_Electric Rev Req Model (2009 GRC) Revised 01-18-2010 3 2" xfId="4873"/>
    <cellStyle name="_Chelan Debt Forecast 12.19.05_Power Costs - Comparison bx Rbtl-Staff-Jt-PC_Electric Rev Req Model (2009 GRC) Revised 01-18-2010 4" xfId="4874"/>
    <cellStyle name="_Chelan Debt Forecast 12.19.05_Power Costs - Comparison bx Rbtl-Staff-Jt-PC_Electric Rev Req Model (2009 GRC) Revised 01-18-2010_DEM-WP(C) ENERG10C--ctn Mid-C_042010 2010GRC" xfId="4875"/>
    <cellStyle name="_Chelan Debt Forecast 12.19.05_Power Costs - Comparison bx Rbtl-Staff-Jt-PC_Final Order Electric EXHIBIT A-1" xfId="4876"/>
    <cellStyle name="_Chelan Debt Forecast 12.19.05_Power Costs - Comparison bx Rbtl-Staff-Jt-PC_Final Order Electric EXHIBIT A-1 2" xfId="4877"/>
    <cellStyle name="_Chelan Debt Forecast 12.19.05_Power Costs - Comparison bx Rbtl-Staff-Jt-PC_Final Order Electric EXHIBIT A-1 2 2" xfId="4878"/>
    <cellStyle name="_Chelan Debt Forecast 12.19.05_Power Costs - Comparison bx Rbtl-Staff-Jt-PC_Final Order Electric EXHIBIT A-1 2 2 2" xfId="4879"/>
    <cellStyle name="_Chelan Debt Forecast 12.19.05_Power Costs - Comparison bx Rbtl-Staff-Jt-PC_Final Order Electric EXHIBIT A-1 2 3" xfId="4880"/>
    <cellStyle name="_Chelan Debt Forecast 12.19.05_Power Costs - Comparison bx Rbtl-Staff-Jt-PC_Final Order Electric EXHIBIT A-1 3" xfId="4881"/>
    <cellStyle name="_Chelan Debt Forecast 12.19.05_Power Costs - Comparison bx Rbtl-Staff-Jt-PC_Final Order Electric EXHIBIT A-1 3 2" xfId="4882"/>
    <cellStyle name="_Chelan Debt Forecast 12.19.05_Power Costs - Comparison bx Rbtl-Staff-Jt-PC_Final Order Electric EXHIBIT A-1 4" xfId="4883"/>
    <cellStyle name="_Chelan Debt Forecast 12.19.05_Production Adj 4.37" xfId="4884"/>
    <cellStyle name="_Chelan Debt Forecast 12.19.05_Production Adj 4.37 2" xfId="4885"/>
    <cellStyle name="_Chelan Debt Forecast 12.19.05_Production Adj 4.37 2 2" xfId="4886"/>
    <cellStyle name="_Chelan Debt Forecast 12.19.05_Production Adj 4.37 2 2 2" xfId="4887"/>
    <cellStyle name="_Chelan Debt Forecast 12.19.05_Production Adj 4.37 2 3" xfId="4888"/>
    <cellStyle name="_Chelan Debt Forecast 12.19.05_Production Adj 4.37 3" xfId="4889"/>
    <cellStyle name="_Chelan Debt Forecast 12.19.05_Production Adj 4.37 3 2" xfId="4890"/>
    <cellStyle name="_Chelan Debt Forecast 12.19.05_Production Adj 4.37 4" xfId="4891"/>
    <cellStyle name="_Chelan Debt Forecast 12.19.05_Purchased Power Adj 4.03" xfId="4892"/>
    <cellStyle name="_Chelan Debt Forecast 12.19.05_Purchased Power Adj 4.03 2" xfId="4893"/>
    <cellStyle name="_Chelan Debt Forecast 12.19.05_Purchased Power Adj 4.03 2 2" xfId="4894"/>
    <cellStyle name="_Chelan Debt Forecast 12.19.05_Purchased Power Adj 4.03 2 2 2" xfId="4895"/>
    <cellStyle name="_Chelan Debt Forecast 12.19.05_Purchased Power Adj 4.03 2 3" xfId="4896"/>
    <cellStyle name="_Chelan Debt Forecast 12.19.05_Purchased Power Adj 4.03 3" xfId="4897"/>
    <cellStyle name="_Chelan Debt Forecast 12.19.05_Purchased Power Adj 4.03 3 2" xfId="4898"/>
    <cellStyle name="_Chelan Debt Forecast 12.19.05_Purchased Power Adj 4.03 4" xfId="4899"/>
    <cellStyle name="_Chelan Debt Forecast 12.19.05_Rebuttal Power Costs" xfId="4900"/>
    <cellStyle name="_Chelan Debt Forecast 12.19.05_Rebuttal Power Costs 2" xfId="4901"/>
    <cellStyle name="_Chelan Debt Forecast 12.19.05_Rebuttal Power Costs 2 2" xfId="4902"/>
    <cellStyle name="_Chelan Debt Forecast 12.19.05_Rebuttal Power Costs 2 2 2" xfId="4903"/>
    <cellStyle name="_Chelan Debt Forecast 12.19.05_Rebuttal Power Costs 2 3" xfId="4904"/>
    <cellStyle name="_Chelan Debt Forecast 12.19.05_Rebuttal Power Costs 3" xfId="4905"/>
    <cellStyle name="_Chelan Debt Forecast 12.19.05_Rebuttal Power Costs 3 2" xfId="4906"/>
    <cellStyle name="_Chelan Debt Forecast 12.19.05_Rebuttal Power Costs 4" xfId="4907"/>
    <cellStyle name="_Chelan Debt Forecast 12.19.05_Rebuttal Power Costs_Adj Bench DR 3 for Initial Briefs (Electric)" xfId="4908"/>
    <cellStyle name="_Chelan Debt Forecast 12.19.05_Rebuttal Power Costs_Adj Bench DR 3 for Initial Briefs (Electric) 2" xfId="4909"/>
    <cellStyle name="_Chelan Debt Forecast 12.19.05_Rebuttal Power Costs_Adj Bench DR 3 for Initial Briefs (Electric) 2 2" xfId="4910"/>
    <cellStyle name="_Chelan Debt Forecast 12.19.05_Rebuttal Power Costs_Adj Bench DR 3 for Initial Briefs (Electric) 2 2 2" xfId="4911"/>
    <cellStyle name="_Chelan Debt Forecast 12.19.05_Rebuttal Power Costs_Adj Bench DR 3 for Initial Briefs (Electric) 2 3" xfId="4912"/>
    <cellStyle name="_Chelan Debt Forecast 12.19.05_Rebuttal Power Costs_Adj Bench DR 3 for Initial Briefs (Electric) 3" xfId="4913"/>
    <cellStyle name="_Chelan Debt Forecast 12.19.05_Rebuttal Power Costs_Adj Bench DR 3 for Initial Briefs (Electric) 3 2" xfId="4914"/>
    <cellStyle name="_Chelan Debt Forecast 12.19.05_Rebuttal Power Costs_Adj Bench DR 3 for Initial Briefs (Electric) 4" xfId="4915"/>
    <cellStyle name="_Chelan Debt Forecast 12.19.05_Rebuttal Power Costs_Adj Bench DR 3 for Initial Briefs (Electric)_DEM-WP(C) ENERG10C--ctn Mid-C_042010 2010GRC" xfId="4916"/>
    <cellStyle name="_Chelan Debt Forecast 12.19.05_Rebuttal Power Costs_DEM-WP(C) ENERG10C--ctn Mid-C_042010 2010GRC" xfId="4917"/>
    <cellStyle name="_Chelan Debt Forecast 12.19.05_Rebuttal Power Costs_Electric Rev Req Model (2009 GRC) Rebuttal" xfId="4918"/>
    <cellStyle name="_Chelan Debt Forecast 12.19.05_Rebuttal Power Costs_Electric Rev Req Model (2009 GRC) Rebuttal 2" xfId="4919"/>
    <cellStyle name="_Chelan Debt Forecast 12.19.05_Rebuttal Power Costs_Electric Rev Req Model (2009 GRC) Rebuttal 2 2" xfId="4920"/>
    <cellStyle name="_Chelan Debt Forecast 12.19.05_Rebuttal Power Costs_Electric Rev Req Model (2009 GRC) Rebuttal 2 2 2" xfId="4921"/>
    <cellStyle name="_Chelan Debt Forecast 12.19.05_Rebuttal Power Costs_Electric Rev Req Model (2009 GRC) Rebuttal 2 3" xfId="4922"/>
    <cellStyle name="_Chelan Debt Forecast 12.19.05_Rebuttal Power Costs_Electric Rev Req Model (2009 GRC) Rebuttal 3" xfId="4923"/>
    <cellStyle name="_Chelan Debt Forecast 12.19.05_Rebuttal Power Costs_Electric Rev Req Model (2009 GRC) Rebuttal 3 2" xfId="4924"/>
    <cellStyle name="_Chelan Debt Forecast 12.19.05_Rebuttal Power Costs_Electric Rev Req Model (2009 GRC) Rebuttal 4" xfId="4925"/>
    <cellStyle name="_Chelan Debt Forecast 12.19.05_Rebuttal Power Costs_Electric Rev Req Model (2009 GRC) Rebuttal REmoval of New  WH Solar AdjustMI" xfId="4926"/>
    <cellStyle name="_Chelan Debt Forecast 12.19.05_Rebuttal Power Costs_Electric Rev Req Model (2009 GRC) Rebuttal REmoval of New  WH Solar AdjustMI 2" xfId="4927"/>
    <cellStyle name="_Chelan Debt Forecast 12.19.05_Rebuttal Power Costs_Electric Rev Req Model (2009 GRC) Rebuttal REmoval of New  WH Solar AdjustMI 2 2" xfId="4928"/>
    <cellStyle name="_Chelan Debt Forecast 12.19.05_Rebuttal Power Costs_Electric Rev Req Model (2009 GRC) Rebuttal REmoval of New  WH Solar AdjustMI 2 2 2" xfId="4929"/>
    <cellStyle name="_Chelan Debt Forecast 12.19.05_Rebuttal Power Costs_Electric Rev Req Model (2009 GRC) Rebuttal REmoval of New  WH Solar AdjustMI 2 3" xfId="4930"/>
    <cellStyle name="_Chelan Debt Forecast 12.19.05_Rebuttal Power Costs_Electric Rev Req Model (2009 GRC) Rebuttal REmoval of New  WH Solar AdjustMI 3" xfId="4931"/>
    <cellStyle name="_Chelan Debt Forecast 12.19.05_Rebuttal Power Costs_Electric Rev Req Model (2009 GRC) Rebuttal REmoval of New  WH Solar AdjustMI 3 2" xfId="4932"/>
    <cellStyle name="_Chelan Debt Forecast 12.19.05_Rebuttal Power Costs_Electric Rev Req Model (2009 GRC) Rebuttal REmoval of New  WH Solar AdjustMI 4" xfId="4933"/>
    <cellStyle name="_Chelan Debt Forecast 12.19.05_Rebuttal Power Costs_Electric Rev Req Model (2009 GRC) Rebuttal REmoval of New  WH Solar AdjustMI_DEM-WP(C) ENERG10C--ctn Mid-C_042010 2010GRC" xfId="4934"/>
    <cellStyle name="_Chelan Debt Forecast 12.19.05_Rebuttal Power Costs_Electric Rev Req Model (2009 GRC) Revised 01-18-2010" xfId="4935"/>
    <cellStyle name="_Chelan Debt Forecast 12.19.05_Rebuttal Power Costs_Electric Rev Req Model (2009 GRC) Revised 01-18-2010 2" xfId="4936"/>
    <cellStyle name="_Chelan Debt Forecast 12.19.05_Rebuttal Power Costs_Electric Rev Req Model (2009 GRC) Revised 01-18-2010 2 2" xfId="4937"/>
    <cellStyle name="_Chelan Debt Forecast 12.19.05_Rebuttal Power Costs_Electric Rev Req Model (2009 GRC) Revised 01-18-2010 2 2 2" xfId="4938"/>
    <cellStyle name="_Chelan Debt Forecast 12.19.05_Rebuttal Power Costs_Electric Rev Req Model (2009 GRC) Revised 01-18-2010 2 3" xfId="4939"/>
    <cellStyle name="_Chelan Debt Forecast 12.19.05_Rebuttal Power Costs_Electric Rev Req Model (2009 GRC) Revised 01-18-2010 3" xfId="4940"/>
    <cellStyle name="_Chelan Debt Forecast 12.19.05_Rebuttal Power Costs_Electric Rev Req Model (2009 GRC) Revised 01-18-2010 3 2" xfId="4941"/>
    <cellStyle name="_Chelan Debt Forecast 12.19.05_Rebuttal Power Costs_Electric Rev Req Model (2009 GRC) Revised 01-18-2010 4" xfId="4942"/>
    <cellStyle name="_Chelan Debt Forecast 12.19.05_Rebuttal Power Costs_Electric Rev Req Model (2009 GRC) Revised 01-18-2010_DEM-WP(C) ENERG10C--ctn Mid-C_042010 2010GRC" xfId="4943"/>
    <cellStyle name="_Chelan Debt Forecast 12.19.05_Rebuttal Power Costs_Final Order Electric EXHIBIT A-1" xfId="4944"/>
    <cellStyle name="_Chelan Debt Forecast 12.19.05_Rebuttal Power Costs_Final Order Electric EXHIBIT A-1 2" xfId="4945"/>
    <cellStyle name="_Chelan Debt Forecast 12.19.05_Rebuttal Power Costs_Final Order Electric EXHIBIT A-1 2 2" xfId="4946"/>
    <cellStyle name="_Chelan Debt Forecast 12.19.05_Rebuttal Power Costs_Final Order Electric EXHIBIT A-1 2 2 2" xfId="4947"/>
    <cellStyle name="_Chelan Debt Forecast 12.19.05_Rebuttal Power Costs_Final Order Electric EXHIBIT A-1 2 3" xfId="4948"/>
    <cellStyle name="_Chelan Debt Forecast 12.19.05_Rebuttal Power Costs_Final Order Electric EXHIBIT A-1 3" xfId="4949"/>
    <cellStyle name="_Chelan Debt Forecast 12.19.05_Rebuttal Power Costs_Final Order Electric EXHIBIT A-1 3 2" xfId="4950"/>
    <cellStyle name="_Chelan Debt Forecast 12.19.05_Rebuttal Power Costs_Final Order Electric EXHIBIT A-1 4" xfId="4951"/>
    <cellStyle name="_Chelan Debt Forecast 12.19.05_RECS vs PTC's w Interest 6-28-10" xfId="4952"/>
    <cellStyle name="_Chelan Debt Forecast 12.19.05_ROR &amp; CONV FACTOR" xfId="4953"/>
    <cellStyle name="_Chelan Debt Forecast 12.19.05_ROR &amp; CONV FACTOR 2" xfId="4954"/>
    <cellStyle name="_Chelan Debt Forecast 12.19.05_ROR &amp; CONV FACTOR 2 2" xfId="4955"/>
    <cellStyle name="_Chelan Debt Forecast 12.19.05_ROR &amp; CONV FACTOR 2 2 2" xfId="4956"/>
    <cellStyle name="_Chelan Debt Forecast 12.19.05_ROR &amp; CONV FACTOR 2 3" xfId="4957"/>
    <cellStyle name="_Chelan Debt Forecast 12.19.05_ROR &amp; CONV FACTOR 3" xfId="4958"/>
    <cellStyle name="_Chelan Debt Forecast 12.19.05_ROR &amp; CONV FACTOR 3 2" xfId="4959"/>
    <cellStyle name="_Chelan Debt Forecast 12.19.05_ROR &amp; CONV FACTOR 4" xfId="4960"/>
    <cellStyle name="_Chelan Debt Forecast 12.19.05_ROR 5.02" xfId="4961"/>
    <cellStyle name="_Chelan Debt Forecast 12.19.05_ROR 5.02 2" xfId="4962"/>
    <cellStyle name="_Chelan Debt Forecast 12.19.05_ROR 5.02 2 2" xfId="4963"/>
    <cellStyle name="_Chelan Debt Forecast 12.19.05_ROR 5.02 2 2 2" xfId="4964"/>
    <cellStyle name="_Chelan Debt Forecast 12.19.05_ROR 5.02 2 3" xfId="4965"/>
    <cellStyle name="_Chelan Debt Forecast 12.19.05_ROR 5.02 3" xfId="4966"/>
    <cellStyle name="_Chelan Debt Forecast 12.19.05_ROR 5.02 3 2" xfId="4967"/>
    <cellStyle name="_Chelan Debt Forecast 12.19.05_ROR 5.02 4" xfId="4968"/>
    <cellStyle name="_Chelan Debt Forecast 12.19.05_Transmission Workbook for May BOD" xfId="4969"/>
    <cellStyle name="_Chelan Debt Forecast 12.19.05_Transmission Workbook for May BOD 2" xfId="4970"/>
    <cellStyle name="_Chelan Debt Forecast 12.19.05_Transmission Workbook for May BOD 2 2" xfId="4971"/>
    <cellStyle name="_Chelan Debt Forecast 12.19.05_Transmission Workbook for May BOD 3" xfId="4972"/>
    <cellStyle name="_Chelan Debt Forecast 12.19.05_Transmission Workbook for May BOD_DEM-WP(C) ENERG10C--ctn Mid-C_042010 2010GRC" xfId="4973"/>
    <cellStyle name="_Chelan Debt Forecast 12.19.05_Typical Residential Impacts 10.27.08" xfId="4974"/>
    <cellStyle name="_Chelan Debt Forecast 12.19.05_Wind Integration 10GRC" xfId="4975"/>
    <cellStyle name="_Chelan Debt Forecast 12.19.05_Wind Integration 10GRC 2" xfId="4976"/>
    <cellStyle name="_Chelan Debt Forecast 12.19.05_Wind Integration 10GRC 2 2" xfId="4977"/>
    <cellStyle name="_Chelan Debt Forecast 12.19.05_Wind Integration 10GRC 3" xfId="4978"/>
    <cellStyle name="_Chelan Debt Forecast 12.19.05_Wind Integration 10GRC_DEM-WP(C) ENERG10C--ctn Mid-C_042010 2010GRC" xfId="4979"/>
    <cellStyle name="_x0013__Colstrip 1&amp;2 Annual O&amp;M Budgets" xfId="4980"/>
    <cellStyle name="_Colstrip FOR - GADS 1990-2009" xfId="4981"/>
    <cellStyle name="_Colstrip FOR - GADS 1990-2009 2" xfId="4982"/>
    <cellStyle name="_Colstrip FOR - GADS 1990-2009 2 2" xfId="4983"/>
    <cellStyle name="_Colstrip FOR - GADS 1990-2009 3" xfId="4984"/>
    <cellStyle name="_Colstrip FOR - GADS 1990-2009 3 2" xfId="4985"/>
    <cellStyle name="_Colstrip FOR - GADS 1990-2009 4" xfId="4986"/>
    <cellStyle name="_Colstrip FOR - GADS 1990-2009 4 2" xfId="4987"/>
    <cellStyle name="_Colstrip FOR - GADS 1990-2009 5" xfId="4988"/>
    <cellStyle name="_Colstrip FOR - GADS 1990-2009 5 2" xfId="4989"/>
    <cellStyle name="_Colstrip FOR - GADS 1990-2009 6" xfId="4990"/>
    <cellStyle name="_Colstrip FOR - GADS 1990-2009 6 2" xfId="4991"/>
    <cellStyle name="_compare wind integration" xfId="4992"/>
    <cellStyle name="_x0013__Confidential Material" xfId="4993"/>
    <cellStyle name="_x0013__Confidential Material 2" xfId="4994"/>
    <cellStyle name="_Copy 11-9 Sumas Proforma - Current" xfId="4995"/>
    <cellStyle name="_Costs not in AURORA 06GRC" xfId="4996"/>
    <cellStyle name="_Costs not in AURORA 06GRC 2" xfId="4997"/>
    <cellStyle name="_Costs not in AURORA 06GRC 2 2" xfId="4998"/>
    <cellStyle name="_Costs not in AURORA 06GRC 2 2 2" xfId="4999"/>
    <cellStyle name="_Costs not in AURORA 06GRC 2 2 2 2" xfId="5000"/>
    <cellStyle name="_Costs not in AURORA 06GRC 2 2 3" xfId="5001"/>
    <cellStyle name="_Costs not in AURORA 06GRC 2 3" xfId="5002"/>
    <cellStyle name="_Costs not in AURORA 06GRC 2 3 2" xfId="5003"/>
    <cellStyle name="_Costs not in AURORA 06GRC 2 4" xfId="5004"/>
    <cellStyle name="_Costs not in AURORA 06GRC 3" xfId="5005"/>
    <cellStyle name="_Costs not in AURORA 06GRC 3 2" xfId="5006"/>
    <cellStyle name="_Costs not in AURORA 06GRC 3 2 2" xfId="5007"/>
    <cellStyle name="_Costs not in AURORA 06GRC 3 2 2 2" xfId="5008"/>
    <cellStyle name="_Costs not in AURORA 06GRC 3 2 3" xfId="5009"/>
    <cellStyle name="_Costs not in AURORA 06GRC 3 3" xfId="5010"/>
    <cellStyle name="_Costs not in AURORA 06GRC 3 3 2" xfId="5011"/>
    <cellStyle name="_Costs not in AURORA 06GRC 3 3 2 2" xfId="5012"/>
    <cellStyle name="_Costs not in AURORA 06GRC 3 3 3" xfId="5013"/>
    <cellStyle name="_Costs not in AURORA 06GRC 3 4" xfId="5014"/>
    <cellStyle name="_Costs not in AURORA 06GRC 3 4 2" xfId="5015"/>
    <cellStyle name="_Costs not in AURORA 06GRC 3 4 2 2" xfId="5016"/>
    <cellStyle name="_Costs not in AURORA 06GRC 3 4 3" xfId="5017"/>
    <cellStyle name="_Costs not in AURORA 06GRC 3 5" xfId="5018"/>
    <cellStyle name="_Costs not in AURORA 06GRC 4" xfId="5019"/>
    <cellStyle name="_Costs not in AURORA 06GRC 4 2" xfId="5020"/>
    <cellStyle name="_Costs not in AURORA 06GRC 4 2 2" xfId="5021"/>
    <cellStyle name="_Costs not in AURORA 06GRC 4 3" xfId="5022"/>
    <cellStyle name="_Costs not in AURORA 06GRC 5" xfId="5023"/>
    <cellStyle name="_Costs not in AURORA 06GRC 5 2" xfId="5024"/>
    <cellStyle name="_Costs not in AURORA 06GRC 5 2 2" xfId="5025"/>
    <cellStyle name="_Costs not in AURORA 06GRC 5 3" xfId="5026"/>
    <cellStyle name="_Costs not in AURORA 06GRC 6" xfId="5027"/>
    <cellStyle name="_Costs not in AURORA 06GRC 6 2" xfId="5028"/>
    <cellStyle name="_Costs not in AURORA 06GRC 7" xfId="5029"/>
    <cellStyle name="_Costs not in AURORA 06GRC 7 2" xfId="5030"/>
    <cellStyle name="_Costs not in AURORA 06GRC 8" xfId="5031"/>
    <cellStyle name="_Costs not in AURORA 06GRC 8 2" xfId="5032"/>
    <cellStyle name="_Costs not in AURORA 06GRC 9" xfId="5033"/>
    <cellStyle name="_Costs not in AURORA 06GRC 9 2" xfId="5034"/>
    <cellStyle name="_Costs not in AURORA 06GRC_04 07E Wild Horse Wind Expansion (C) (2)" xfId="5035"/>
    <cellStyle name="_Costs not in AURORA 06GRC_04 07E Wild Horse Wind Expansion (C) (2) 2" xfId="5036"/>
    <cellStyle name="_Costs not in AURORA 06GRC_04 07E Wild Horse Wind Expansion (C) (2) 2 2" xfId="5037"/>
    <cellStyle name="_Costs not in AURORA 06GRC_04 07E Wild Horse Wind Expansion (C) (2) 2 2 2" xfId="5038"/>
    <cellStyle name="_Costs not in AURORA 06GRC_04 07E Wild Horse Wind Expansion (C) (2) 2 3" xfId="5039"/>
    <cellStyle name="_Costs not in AURORA 06GRC_04 07E Wild Horse Wind Expansion (C) (2) 3" xfId="5040"/>
    <cellStyle name="_Costs not in AURORA 06GRC_04 07E Wild Horse Wind Expansion (C) (2) 3 2" xfId="5041"/>
    <cellStyle name="_Costs not in AURORA 06GRC_04 07E Wild Horse Wind Expansion (C) (2) 4" xfId="5042"/>
    <cellStyle name="_Costs not in AURORA 06GRC_04 07E Wild Horse Wind Expansion (C) (2)_Adj Bench DR 3 for Initial Briefs (Electric)" xfId="5043"/>
    <cellStyle name="_Costs not in AURORA 06GRC_04 07E Wild Horse Wind Expansion (C) (2)_Adj Bench DR 3 for Initial Briefs (Electric) 2" xfId="5044"/>
    <cellStyle name="_Costs not in AURORA 06GRC_04 07E Wild Horse Wind Expansion (C) (2)_Adj Bench DR 3 for Initial Briefs (Electric) 2 2" xfId="5045"/>
    <cellStyle name="_Costs not in AURORA 06GRC_04 07E Wild Horse Wind Expansion (C) (2)_Adj Bench DR 3 for Initial Briefs (Electric) 2 2 2" xfId="5046"/>
    <cellStyle name="_Costs not in AURORA 06GRC_04 07E Wild Horse Wind Expansion (C) (2)_Adj Bench DR 3 for Initial Briefs (Electric) 2 3" xfId="5047"/>
    <cellStyle name="_Costs not in AURORA 06GRC_04 07E Wild Horse Wind Expansion (C) (2)_Adj Bench DR 3 for Initial Briefs (Electric) 3" xfId="5048"/>
    <cellStyle name="_Costs not in AURORA 06GRC_04 07E Wild Horse Wind Expansion (C) (2)_Adj Bench DR 3 for Initial Briefs (Electric) 3 2" xfId="5049"/>
    <cellStyle name="_Costs not in AURORA 06GRC_04 07E Wild Horse Wind Expansion (C) (2)_Adj Bench DR 3 for Initial Briefs (Electric) 4" xfId="5050"/>
    <cellStyle name="_Costs not in AURORA 06GRC_04 07E Wild Horse Wind Expansion (C) (2)_Adj Bench DR 3 for Initial Briefs (Electric)_DEM-WP(C) ENERG10C--ctn Mid-C_042010 2010GRC" xfId="5051"/>
    <cellStyle name="_Costs not in AURORA 06GRC_04 07E Wild Horse Wind Expansion (C) (2)_Book1" xfId="5052"/>
    <cellStyle name="_Costs not in AURORA 06GRC_04 07E Wild Horse Wind Expansion (C) (2)_DEM-WP(C) ENERG10C--ctn Mid-C_042010 2010GRC" xfId="5053"/>
    <cellStyle name="_Costs not in AURORA 06GRC_04 07E Wild Horse Wind Expansion (C) (2)_Electric Rev Req Model (2009 GRC) " xfId="5054"/>
    <cellStyle name="_Costs not in AURORA 06GRC_04 07E Wild Horse Wind Expansion (C) (2)_Electric Rev Req Model (2009 GRC)  2" xfId="5055"/>
    <cellStyle name="_Costs not in AURORA 06GRC_04 07E Wild Horse Wind Expansion (C) (2)_Electric Rev Req Model (2009 GRC)  2 2" xfId="5056"/>
    <cellStyle name="_Costs not in AURORA 06GRC_04 07E Wild Horse Wind Expansion (C) (2)_Electric Rev Req Model (2009 GRC)  2 2 2" xfId="5057"/>
    <cellStyle name="_Costs not in AURORA 06GRC_04 07E Wild Horse Wind Expansion (C) (2)_Electric Rev Req Model (2009 GRC)  2 3" xfId="5058"/>
    <cellStyle name="_Costs not in AURORA 06GRC_04 07E Wild Horse Wind Expansion (C) (2)_Electric Rev Req Model (2009 GRC)  3" xfId="5059"/>
    <cellStyle name="_Costs not in AURORA 06GRC_04 07E Wild Horse Wind Expansion (C) (2)_Electric Rev Req Model (2009 GRC)  3 2" xfId="5060"/>
    <cellStyle name="_Costs not in AURORA 06GRC_04 07E Wild Horse Wind Expansion (C) (2)_Electric Rev Req Model (2009 GRC)  4" xfId="5061"/>
    <cellStyle name="_Costs not in AURORA 06GRC_04 07E Wild Horse Wind Expansion (C) (2)_Electric Rev Req Model (2009 GRC) _DEM-WP(C) ENERG10C--ctn Mid-C_042010 2010GRC" xfId="5062"/>
    <cellStyle name="_Costs not in AURORA 06GRC_04 07E Wild Horse Wind Expansion (C) (2)_Electric Rev Req Model (2009 GRC) Rebuttal" xfId="5063"/>
    <cellStyle name="_Costs not in AURORA 06GRC_04 07E Wild Horse Wind Expansion (C) (2)_Electric Rev Req Model (2009 GRC) Rebuttal 2" xfId="5064"/>
    <cellStyle name="_Costs not in AURORA 06GRC_04 07E Wild Horse Wind Expansion (C) (2)_Electric Rev Req Model (2009 GRC) Rebuttal 2 2" xfId="5065"/>
    <cellStyle name="_Costs not in AURORA 06GRC_04 07E Wild Horse Wind Expansion (C) (2)_Electric Rev Req Model (2009 GRC) Rebuttal 2 2 2" xfId="5066"/>
    <cellStyle name="_Costs not in AURORA 06GRC_04 07E Wild Horse Wind Expansion (C) (2)_Electric Rev Req Model (2009 GRC) Rebuttal 2 3" xfId="5067"/>
    <cellStyle name="_Costs not in AURORA 06GRC_04 07E Wild Horse Wind Expansion (C) (2)_Electric Rev Req Model (2009 GRC) Rebuttal 3" xfId="5068"/>
    <cellStyle name="_Costs not in AURORA 06GRC_04 07E Wild Horse Wind Expansion (C) (2)_Electric Rev Req Model (2009 GRC) Rebuttal 3 2" xfId="5069"/>
    <cellStyle name="_Costs not in AURORA 06GRC_04 07E Wild Horse Wind Expansion (C) (2)_Electric Rev Req Model (2009 GRC) Rebuttal 4" xfId="5070"/>
    <cellStyle name="_Costs not in AURORA 06GRC_04 07E Wild Horse Wind Expansion (C) (2)_Electric Rev Req Model (2009 GRC) Rebuttal REmoval of New  WH Solar AdjustMI" xfId="5071"/>
    <cellStyle name="_Costs not in AURORA 06GRC_04 07E Wild Horse Wind Expansion (C) (2)_Electric Rev Req Model (2009 GRC) Rebuttal REmoval of New  WH Solar AdjustMI 2" xfId="5072"/>
    <cellStyle name="_Costs not in AURORA 06GRC_04 07E Wild Horse Wind Expansion (C) (2)_Electric Rev Req Model (2009 GRC) Rebuttal REmoval of New  WH Solar AdjustMI 2 2" xfId="5073"/>
    <cellStyle name="_Costs not in AURORA 06GRC_04 07E Wild Horse Wind Expansion (C) (2)_Electric Rev Req Model (2009 GRC) Rebuttal REmoval of New  WH Solar AdjustMI 2 2 2" xfId="5074"/>
    <cellStyle name="_Costs not in AURORA 06GRC_04 07E Wild Horse Wind Expansion (C) (2)_Electric Rev Req Model (2009 GRC) Rebuttal REmoval of New  WH Solar AdjustMI 2 3" xfId="5075"/>
    <cellStyle name="_Costs not in AURORA 06GRC_04 07E Wild Horse Wind Expansion (C) (2)_Electric Rev Req Model (2009 GRC) Rebuttal REmoval of New  WH Solar AdjustMI 3" xfId="5076"/>
    <cellStyle name="_Costs not in AURORA 06GRC_04 07E Wild Horse Wind Expansion (C) (2)_Electric Rev Req Model (2009 GRC) Rebuttal REmoval of New  WH Solar AdjustMI 3 2" xfId="5077"/>
    <cellStyle name="_Costs not in AURORA 06GRC_04 07E Wild Horse Wind Expansion (C) (2)_Electric Rev Req Model (2009 GRC) Rebuttal REmoval of New  WH Solar AdjustMI 4" xfId="5078"/>
    <cellStyle name="_Costs not in AURORA 06GRC_04 07E Wild Horse Wind Expansion (C) (2)_Electric Rev Req Model (2009 GRC) Rebuttal REmoval of New  WH Solar AdjustMI_DEM-WP(C) ENERG10C--ctn Mid-C_042010 2010GRC" xfId="5079"/>
    <cellStyle name="_Costs not in AURORA 06GRC_04 07E Wild Horse Wind Expansion (C) (2)_Electric Rev Req Model (2009 GRC) Revised 01-18-2010" xfId="5080"/>
    <cellStyle name="_Costs not in AURORA 06GRC_04 07E Wild Horse Wind Expansion (C) (2)_Electric Rev Req Model (2009 GRC) Revised 01-18-2010 2" xfId="5081"/>
    <cellStyle name="_Costs not in AURORA 06GRC_04 07E Wild Horse Wind Expansion (C) (2)_Electric Rev Req Model (2009 GRC) Revised 01-18-2010 2 2" xfId="5082"/>
    <cellStyle name="_Costs not in AURORA 06GRC_04 07E Wild Horse Wind Expansion (C) (2)_Electric Rev Req Model (2009 GRC) Revised 01-18-2010 2 2 2" xfId="5083"/>
    <cellStyle name="_Costs not in AURORA 06GRC_04 07E Wild Horse Wind Expansion (C) (2)_Electric Rev Req Model (2009 GRC) Revised 01-18-2010 2 3" xfId="5084"/>
    <cellStyle name="_Costs not in AURORA 06GRC_04 07E Wild Horse Wind Expansion (C) (2)_Electric Rev Req Model (2009 GRC) Revised 01-18-2010 3" xfId="5085"/>
    <cellStyle name="_Costs not in AURORA 06GRC_04 07E Wild Horse Wind Expansion (C) (2)_Electric Rev Req Model (2009 GRC) Revised 01-18-2010 3 2" xfId="5086"/>
    <cellStyle name="_Costs not in AURORA 06GRC_04 07E Wild Horse Wind Expansion (C) (2)_Electric Rev Req Model (2009 GRC) Revised 01-18-2010 4" xfId="5087"/>
    <cellStyle name="_Costs not in AURORA 06GRC_04 07E Wild Horse Wind Expansion (C) (2)_Electric Rev Req Model (2009 GRC) Revised 01-18-2010_DEM-WP(C) ENERG10C--ctn Mid-C_042010 2010GRC" xfId="5088"/>
    <cellStyle name="_Costs not in AURORA 06GRC_04 07E Wild Horse Wind Expansion (C) (2)_Electric Rev Req Model (2010 GRC)" xfId="5089"/>
    <cellStyle name="_Costs not in AURORA 06GRC_04 07E Wild Horse Wind Expansion (C) (2)_Electric Rev Req Model (2010 GRC) SF" xfId="5090"/>
    <cellStyle name="_Costs not in AURORA 06GRC_04 07E Wild Horse Wind Expansion (C) (2)_Final Order Electric EXHIBIT A-1" xfId="5091"/>
    <cellStyle name="_Costs not in AURORA 06GRC_04 07E Wild Horse Wind Expansion (C) (2)_Final Order Electric EXHIBIT A-1 2" xfId="5092"/>
    <cellStyle name="_Costs not in AURORA 06GRC_04 07E Wild Horse Wind Expansion (C) (2)_Final Order Electric EXHIBIT A-1 2 2" xfId="5093"/>
    <cellStyle name="_Costs not in AURORA 06GRC_04 07E Wild Horse Wind Expansion (C) (2)_Final Order Electric EXHIBIT A-1 2 2 2" xfId="5094"/>
    <cellStyle name="_Costs not in AURORA 06GRC_04 07E Wild Horse Wind Expansion (C) (2)_Final Order Electric EXHIBIT A-1 2 3" xfId="5095"/>
    <cellStyle name="_Costs not in AURORA 06GRC_04 07E Wild Horse Wind Expansion (C) (2)_Final Order Electric EXHIBIT A-1 3" xfId="5096"/>
    <cellStyle name="_Costs not in AURORA 06GRC_04 07E Wild Horse Wind Expansion (C) (2)_Final Order Electric EXHIBIT A-1 3 2" xfId="5097"/>
    <cellStyle name="_Costs not in AURORA 06GRC_04 07E Wild Horse Wind Expansion (C) (2)_Final Order Electric EXHIBIT A-1 4" xfId="5098"/>
    <cellStyle name="_Costs not in AURORA 06GRC_04 07E Wild Horse Wind Expansion (C) (2)_TENASKA REGULATORY ASSET" xfId="5099"/>
    <cellStyle name="_Costs not in AURORA 06GRC_04 07E Wild Horse Wind Expansion (C) (2)_TENASKA REGULATORY ASSET 2" xfId="5100"/>
    <cellStyle name="_Costs not in AURORA 06GRC_04 07E Wild Horse Wind Expansion (C) (2)_TENASKA REGULATORY ASSET 2 2" xfId="5101"/>
    <cellStyle name="_Costs not in AURORA 06GRC_04 07E Wild Horse Wind Expansion (C) (2)_TENASKA REGULATORY ASSET 2 2 2" xfId="5102"/>
    <cellStyle name="_Costs not in AURORA 06GRC_04 07E Wild Horse Wind Expansion (C) (2)_TENASKA REGULATORY ASSET 2 3" xfId="5103"/>
    <cellStyle name="_Costs not in AURORA 06GRC_04 07E Wild Horse Wind Expansion (C) (2)_TENASKA REGULATORY ASSET 3" xfId="5104"/>
    <cellStyle name="_Costs not in AURORA 06GRC_04 07E Wild Horse Wind Expansion (C) (2)_TENASKA REGULATORY ASSET 3 2" xfId="5105"/>
    <cellStyle name="_Costs not in AURORA 06GRC_04 07E Wild Horse Wind Expansion (C) (2)_TENASKA REGULATORY ASSET 4" xfId="5106"/>
    <cellStyle name="_Costs not in AURORA 06GRC_16.37E Wild Horse Expansion DeferralRevwrkingfile SF" xfId="5107"/>
    <cellStyle name="_Costs not in AURORA 06GRC_16.37E Wild Horse Expansion DeferralRevwrkingfile SF 2" xfId="5108"/>
    <cellStyle name="_Costs not in AURORA 06GRC_16.37E Wild Horse Expansion DeferralRevwrkingfile SF 2 2" xfId="5109"/>
    <cellStyle name="_Costs not in AURORA 06GRC_16.37E Wild Horse Expansion DeferralRevwrkingfile SF 2 2 2" xfId="5110"/>
    <cellStyle name="_Costs not in AURORA 06GRC_16.37E Wild Horse Expansion DeferralRevwrkingfile SF 2 3" xfId="5111"/>
    <cellStyle name="_Costs not in AURORA 06GRC_16.37E Wild Horse Expansion DeferralRevwrkingfile SF 3" xfId="5112"/>
    <cellStyle name="_Costs not in AURORA 06GRC_16.37E Wild Horse Expansion DeferralRevwrkingfile SF 3 2" xfId="5113"/>
    <cellStyle name="_Costs not in AURORA 06GRC_16.37E Wild Horse Expansion DeferralRevwrkingfile SF 4" xfId="5114"/>
    <cellStyle name="_Costs not in AURORA 06GRC_16.37E Wild Horse Expansion DeferralRevwrkingfile SF_DEM-WP(C) ENERG10C--ctn Mid-C_042010 2010GRC" xfId="5115"/>
    <cellStyle name="_Costs not in AURORA 06GRC_2009 Compliance Filing PCA Exhibits for GRC" xfId="5116"/>
    <cellStyle name="_Costs not in AURORA 06GRC_2009 Compliance Filing PCA Exhibits for GRC 2" xfId="5117"/>
    <cellStyle name="_Costs not in AURORA 06GRC_2009 GRC Compl Filing - Exhibit D" xfId="5118"/>
    <cellStyle name="_Costs not in AURORA 06GRC_2009 GRC Compl Filing - Exhibit D 2" xfId="5119"/>
    <cellStyle name="_Costs not in AURORA 06GRC_2009 GRC Compl Filing - Exhibit D 2 2" xfId="5120"/>
    <cellStyle name="_Costs not in AURORA 06GRC_2009 GRC Compl Filing - Exhibit D 3" xfId="5121"/>
    <cellStyle name="_Costs not in AURORA 06GRC_2009 GRC Compl Filing - Exhibit D_DEM-WP(C) ENERG10C--ctn Mid-C_042010 2010GRC" xfId="5122"/>
    <cellStyle name="_Costs not in AURORA 06GRC_2010 PTC's July1_Dec31 2010 " xfId="5123"/>
    <cellStyle name="_Costs not in AURORA 06GRC_2010 PTC's Sept10_Aug11 (Version 4)" xfId="5124"/>
    <cellStyle name="_Costs not in AURORA 06GRC_3.01 Income Statement" xfId="5125"/>
    <cellStyle name="_Costs not in AURORA 06GRC_4 31 Regulatory Assets and Liabilities  7 06- Exhibit D" xfId="5126"/>
    <cellStyle name="_Costs not in AURORA 06GRC_4 31 Regulatory Assets and Liabilities  7 06- Exhibit D 2" xfId="5127"/>
    <cellStyle name="_Costs not in AURORA 06GRC_4 31 Regulatory Assets and Liabilities  7 06- Exhibit D 2 2" xfId="5128"/>
    <cellStyle name="_Costs not in AURORA 06GRC_4 31 Regulatory Assets and Liabilities  7 06- Exhibit D 2 2 2" xfId="5129"/>
    <cellStyle name="_Costs not in AURORA 06GRC_4 31 Regulatory Assets and Liabilities  7 06- Exhibit D 2 3" xfId="5130"/>
    <cellStyle name="_Costs not in AURORA 06GRC_4 31 Regulatory Assets and Liabilities  7 06- Exhibit D 3" xfId="5131"/>
    <cellStyle name="_Costs not in AURORA 06GRC_4 31 Regulatory Assets and Liabilities  7 06- Exhibit D 3 2" xfId="5132"/>
    <cellStyle name="_Costs not in AURORA 06GRC_4 31 Regulatory Assets and Liabilities  7 06- Exhibit D 4" xfId="5133"/>
    <cellStyle name="_Costs not in AURORA 06GRC_4 31 Regulatory Assets and Liabilities  7 06- Exhibit D_DEM-WP(C) ENERG10C--ctn Mid-C_042010 2010GRC" xfId="5134"/>
    <cellStyle name="_Costs not in AURORA 06GRC_4 31 Regulatory Assets and Liabilities  7 06- Exhibit D_NIM Summary" xfId="5135"/>
    <cellStyle name="_Costs not in AURORA 06GRC_4 31 Regulatory Assets and Liabilities  7 06- Exhibit D_NIM Summary 2" xfId="5136"/>
    <cellStyle name="_Costs not in AURORA 06GRC_4 31 Regulatory Assets and Liabilities  7 06- Exhibit D_NIM Summary 2 2" xfId="5137"/>
    <cellStyle name="_Costs not in AURORA 06GRC_4 31 Regulatory Assets and Liabilities  7 06- Exhibit D_NIM Summary 3" xfId="5138"/>
    <cellStyle name="_Costs not in AURORA 06GRC_4 31 Regulatory Assets and Liabilities  7 06- Exhibit D_NIM Summary_DEM-WP(C) ENERG10C--ctn Mid-C_042010 2010GRC" xfId="5139"/>
    <cellStyle name="_Costs not in AURORA 06GRC_4 31E Reg Asset  Liab and EXH D" xfId="5140"/>
    <cellStyle name="_Costs not in AURORA 06GRC_4 31E Reg Asset  Liab and EXH D _ Aug 10 Filing (2)" xfId="5141"/>
    <cellStyle name="_Costs not in AURORA 06GRC_4 31E Reg Asset  Liab and EXH D _ Aug 10 Filing (2) 2" xfId="5142"/>
    <cellStyle name="_Costs not in AURORA 06GRC_4 31E Reg Asset  Liab and EXH D 10" xfId="5143"/>
    <cellStyle name="_Costs not in AURORA 06GRC_4 31E Reg Asset  Liab and EXH D 11" xfId="5144"/>
    <cellStyle name="_Costs not in AURORA 06GRC_4 31E Reg Asset  Liab and EXH D 12" xfId="5145"/>
    <cellStyle name="_Costs not in AURORA 06GRC_4 31E Reg Asset  Liab and EXH D 13" xfId="5146"/>
    <cellStyle name="_Costs not in AURORA 06GRC_4 31E Reg Asset  Liab and EXH D 14" xfId="5147"/>
    <cellStyle name="_Costs not in AURORA 06GRC_4 31E Reg Asset  Liab and EXH D 15" xfId="5148"/>
    <cellStyle name="_Costs not in AURORA 06GRC_4 31E Reg Asset  Liab and EXH D 16" xfId="5149"/>
    <cellStyle name="_Costs not in AURORA 06GRC_4 31E Reg Asset  Liab and EXH D 17" xfId="5150"/>
    <cellStyle name="_Costs not in AURORA 06GRC_4 31E Reg Asset  Liab and EXH D 18" xfId="5151"/>
    <cellStyle name="_Costs not in AURORA 06GRC_4 31E Reg Asset  Liab and EXH D 19" xfId="5152"/>
    <cellStyle name="_Costs not in AURORA 06GRC_4 31E Reg Asset  Liab and EXH D 2" xfId="5153"/>
    <cellStyle name="_Costs not in AURORA 06GRC_4 31E Reg Asset  Liab and EXH D 20" xfId="5154"/>
    <cellStyle name="_Costs not in AURORA 06GRC_4 31E Reg Asset  Liab and EXH D 21" xfId="5155"/>
    <cellStyle name="_Costs not in AURORA 06GRC_4 31E Reg Asset  Liab and EXH D 22" xfId="5156"/>
    <cellStyle name="_Costs not in AURORA 06GRC_4 31E Reg Asset  Liab and EXH D 23" xfId="5157"/>
    <cellStyle name="_Costs not in AURORA 06GRC_4 31E Reg Asset  Liab and EXH D 24" xfId="5158"/>
    <cellStyle name="_Costs not in AURORA 06GRC_4 31E Reg Asset  Liab and EXH D 25" xfId="5159"/>
    <cellStyle name="_Costs not in AURORA 06GRC_4 31E Reg Asset  Liab and EXH D 26" xfId="5160"/>
    <cellStyle name="_Costs not in AURORA 06GRC_4 31E Reg Asset  Liab and EXH D 27" xfId="5161"/>
    <cellStyle name="_Costs not in AURORA 06GRC_4 31E Reg Asset  Liab and EXH D 28" xfId="5162"/>
    <cellStyle name="_Costs not in AURORA 06GRC_4 31E Reg Asset  Liab and EXH D 29" xfId="5163"/>
    <cellStyle name="_Costs not in AURORA 06GRC_4 31E Reg Asset  Liab and EXH D 3" xfId="5164"/>
    <cellStyle name="_Costs not in AURORA 06GRC_4 31E Reg Asset  Liab and EXH D 30" xfId="5165"/>
    <cellStyle name="_Costs not in AURORA 06GRC_4 31E Reg Asset  Liab and EXH D 31" xfId="5166"/>
    <cellStyle name="_Costs not in AURORA 06GRC_4 31E Reg Asset  Liab and EXH D 32" xfId="5167"/>
    <cellStyle name="_Costs not in AURORA 06GRC_4 31E Reg Asset  Liab and EXH D 33" xfId="5168"/>
    <cellStyle name="_Costs not in AURORA 06GRC_4 31E Reg Asset  Liab and EXH D 34" xfId="5169"/>
    <cellStyle name="_Costs not in AURORA 06GRC_4 31E Reg Asset  Liab and EXH D 35" xfId="5170"/>
    <cellStyle name="_Costs not in AURORA 06GRC_4 31E Reg Asset  Liab and EXH D 36" xfId="5171"/>
    <cellStyle name="_Costs not in AURORA 06GRC_4 31E Reg Asset  Liab and EXH D 4" xfId="5172"/>
    <cellStyle name="_Costs not in AURORA 06GRC_4 31E Reg Asset  Liab and EXH D 5" xfId="5173"/>
    <cellStyle name="_Costs not in AURORA 06GRC_4 31E Reg Asset  Liab and EXH D 6" xfId="5174"/>
    <cellStyle name="_Costs not in AURORA 06GRC_4 31E Reg Asset  Liab and EXH D 7" xfId="5175"/>
    <cellStyle name="_Costs not in AURORA 06GRC_4 31E Reg Asset  Liab and EXH D 8" xfId="5176"/>
    <cellStyle name="_Costs not in AURORA 06GRC_4 31E Reg Asset  Liab and EXH D 9" xfId="5177"/>
    <cellStyle name="_Costs not in AURORA 06GRC_4 32 Regulatory Assets and Liabilities  7 06- Exhibit D" xfId="5178"/>
    <cellStyle name="_Costs not in AURORA 06GRC_4 32 Regulatory Assets and Liabilities  7 06- Exhibit D 2" xfId="5179"/>
    <cellStyle name="_Costs not in AURORA 06GRC_4 32 Regulatory Assets and Liabilities  7 06- Exhibit D 2 2" xfId="5180"/>
    <cellStyle name="_Costs not in AURORA 06GRC_4 32 Regulatory Assets and Liabilities  7 06- Exhibit D 2 2 2" xfId="5181"/>
    <cellStyle name="_Costs not in AURORA 06GRC_4 32 Regulatory Assets and Liabilities  7 06- Exhibit D 2 3" xfId="5182"/>
    <cellStyle name="_Costs not in AURORA 06GRC_4 32 Regulatory Assets and Liabilities  7 06- Exhibit D 3" xfId="5183"/>
    <cellStyle name="_Costs not in AURORA 06GRC_4 32 Regulatory Assets and Liabilities  7 06- Exhibit D 3 2" xfId="5184"/>
    <cellStyle name="_Costs not in AURORA 06GRC_4 32 Regulatory Assets and Liabilities  7 06- Exhibit D 4" xfId="5185"/>
    <cellStyle name="_Costs not in AURORA 06GRC_4 32 Regulatory Assets and Liabilities  7 06- Exhibit D_DEM-WP(C) ENERG10C--ctn Mid-C_042010 2010GRC" xfId="5186"/>
    <cellStyle name="_Costs not in AURORA 06GRC_4 32 Regulatory Assets and Liabilities  7 06- Exhibit D_NIM Summary" xfId="5187"/>
    <cellStyle name="_Costs not in AURORA 06GRC_4 32 Regulatory Assets and Liabilities  7 06- Exhibit D_NIM Summary 2" xfId="5188"/>
    <cellStyle name="_Costs not in AURORA 06GRC_4 32 Regulatory Assets and Liabilities  7 06- Exhibit D_NIM Summary 2 2" xfId="5189"/>
    <cellStyle name="_Costs not in AURORA 06GRC_4 32 Regulatory Assets and Liabilities  7 06- Exhibit D_NIM Summary 3" xfId="5190"/>
    <cellStyle name="_Costs not in AURORA 06GRC_4 32 Regulatory Assets and Liabilities  7 06- Exhibit D_NIM Summary_DEM-WP(C) ENERG10C--ctn Mid-C_042010 2010GRC" xfId="5191"/>
    <cellStyle name="_Costs not in AURORA 06GRC_ACCOUNTS" xfId="5192"/>
    <cellStyle name="_Costs not in AURORA 06GRC_Att B to RECs proceeds proposal" xfId="5193"/>
    <cellStyle name="_Costs not in AURORA 06GRC_AURORA Total New" xfId="5194"/>
    <cellStyle name="_Costs not in AURORA 06GRC_AURORA Total New 2" xfId="5195"/>
    <cellStyle name="_Costs not in AURORA 06GRC_AURORA Total New 2 2" xfId="5196"/>
    <cellStyle name="_Costs not in AURORA 06GRC_AURORA Total New 3" xfId="5197"/>
    <cellStyle name="_Costs not in AURORA 06GRC_Backup for Attachment B 2010-09-09" xfId="5198"/>
    <cellStyle name="_Costs not in AURORA 06GRC_Bench Request - Attachment B" xfId="5199"/>
    <cellStyle name="_Costs not in AURORA 06GRC_Book2" xfId="5200"/>
    <cellStyle name="_Costs not in AURORA 06GRC_Book2 2" xfId="5201"/>
    <cellStyle name="_Costs not in AURORA 06GRC_Book2 2 2" xfId="5202"/>
    <cellStyle name="_Costs not in AURORA 06GRC_Book2 2 2 2" xfId="5203"/>
    <cellStyle name="_Costs not in AURORA 06GRC_Book2 2 3" xfId="5204"/>
    <cellStyle name="_Costs not in AURORA 06GRC_Book2 3" xfId="5205"/>
    <cellStyle name="_Costs not in AURORA 06GRC_Book2 3 2" xfId="5206"/>
    <cellStyle name="_Costs not in AURORA 06GRC_Book2 4" xfId="5207"/>
    <cellStyle name="_Costs not in AURORA 06GRC_Book2_Adj Bench DR 3 for Initial Briefs (Electric)" xfId="5208"/>
    <cellStyle name="_Costs not in AURORA 06GRC_Book2_Adj Bench DR 3 for Initial Briefs (Electric) 2" xfId="5209"/>
    <cellStyle name="_Costs not in AURORA 06GRC_Book2_Adj Bench DR 3 for Initial Briefs (Electric) 2 2" xfId="5210"/>
    <cellStyle name="_Costs not in AURORA 06GRC_Book2_Adj Bench DR 3 for Initial Briefs (Electric) 2 2 2" xfId="5211"/>
    <cellStyle name="_Costs not in AURORA 06GRC_Book2_Adj Bench DR 3 for Initial Briefs (Electric) 2 3" xfId="5212"/>
    <cellStyle name="_Costs not in AURORA 06GRC_Book2_Adj Bench DR 3 for Initial Briefs (Electric) 3" xfId="5213"/>
    <cellStyle name="_Costs not in AURORA 06GRC_Book2_Adj Bench DR 3 for Initial Briefs (Electric) 3 2" xfId="5214"/>
    <cellStyle name="_Costs not in AURORA 06GRC_Book2_Adj Bench DR 3 for Initial Briefs (Electric) 4" xfId="5215"/>
    <cellStyle name="_Costs not in AURORA 06GRC_Book2_Adj Bench DR 3 for Initial Briefs (Electric)_DEM-WP(C) ENERG10C--ctn Mid-C_042010 2010GRC" xfId="5216"/>
    <cellStyle name="_Costs not in AURORA 06GRC_Book2_DEM-WP(C) ENERG10C--ctn Mid-C_042010 2010GRC" xfId="5217"/>
    <cellStyle name="_Costs not in AURORA 06GRC_Book2_Electric Rev Req Model (2009 GRC) Rebuttal" xfId="5218"/>
    <cellStyle name="_Costs not in AURORA 06GRC_Book2_Electric Rev Req Model (2009 GRC) Rebuttal 2" xfId="5219"/>
    <cellStyle name="_Costs not in AURORA 06GRC_Book2_Electric Rev Req Model (2009 GRC) Rebuttal 2 2" xfId="5220"/>
    <cellStyle name="_Costs not in AURORA 06GRC_Book2_Electric Rev Req Model (2009 GRC) Rebuttal 2 2 2" xfId="5221"/>
    <cellStyle name="_Costs not in AURORA 06GRC_Book2_Electric Rev Req Model (2009 GRC) Rebuttal 2 3" xfId="5222"/>
    <cellStyle name="_Costs not in AURORA 06GRC_Book2_Electric Rev Req Model (2009 GRC) Rebuttal 3" xfId="5223"/>
    <cellStyle name="_Costs not in AURORA 06GRC_Book2_Electric Rev Req Model (2009 GRC) Rebuttal 3 2" xfId="5224"/>
    <cellStyle name="_Costs not in AURORA 06GRC_Book2_Electric Rev Req Model (2009 GRC) Rebuttal 4" xfId="5225"/>
    <cellStyle name="_Costs not in AURORA 06GRC_Book2_Electric Rev Req Model (2009 GRC) Rebuttal REmoval of New  WH Solar AdjustMI" xfId="5226"/>
    <cellStyle name="_Costs not in AURORA 06GRC_Book2_Electric Rev Req Model (2009 GRC) Rebuttal REmoval of New  WH Solar AdjustMI 2" xfId="5227"/>
    <cellStyle name="_Costs not in AURORA 06GRC_Book2_Electric Rev Req Model (2009 GRC) Rebuttal REmoval of New  WH Solar AdjustMI 2 2" xfId="5228"/>
    <cellStyle name="_Costs not in AURORA 06GRC_Book2_Electric Rev Req Model (2009 GRC) Rebuttal REmoval of New  WH Solar AdjustMI 2 2 2" xfId="5229"/>
    <cellStyle name="_Costs not in AURORA 06GRC_Book2_Electric Rev Req Model (2009 GRC) Rebuttal REmoval of New  WH Solar AdjustMI 2 3" xfId="5230"/>
    <cellStyle name="_Costs not in AURORA 06GRC_Book2_Electric Rev Req Model (2009 GRC) Rebuttal REmoval of New  WH Solar AdjustMI 3" xfId="5231"/>
    <cellStyle name="_Costs not in AURORA 06GRC_Book2_Electric Rev Req Model (2009 GRC) Rebuttal REmoval of New  WH Solar AdjustMI 3 2" xfId="5232"/>
    <cellStyle name="_Costs not in AURORA 06GRC_Book2_Electric Rev Req Model (2009 GRC) Rebuttal REmoval of New  WH Solar AdjustMI 4" xfId="5233"/>
    <cellStyle name="_Costs not in AURORA 06GRC_Book2_Electric Rev Req Model (2009 GRC) Rebuttal REmoval of New  WH Solar AdjustMI_DEM-WP(C) ENERG10C--ctn Mid-C_042010 2010GRC" xfId="5234"/>
    <cellStyle name="_Costs not in AURORA 06GRC_Book2_Electric Rev Req Model (2009 GRC) Revised 01-18-2010" xfId="5235"/>
    <cellStyle name="_Costs not in AURORA 06GRC_Book2_Electric Rev Req Model (2009 GRC) Revised 01-18-2010 2" xfId="5236"/>
    <cellStyle name="_Costs not in AURORA 06GRC_Book2_Electric Rev Req Model (2009 GRC) Revised 01-18-2010 2 2" xfId="5237"/>
    <cellStyle name="_Costs not in AURORA 06GRC_Book2_Electric Rev Req Model (2009 GRC) Revised 01-18-2010 2 2 2" xfId="5238"/>
    <cellStyle name="_Costs not in AURORA 06GRC_Book2_Electric Rev Req Model (2009 GRC) Revised 01-18-2010 2 3" xfId="5239"/>
    <cellStyle name="_Costs not in AURORA 06GRC_Book2_Electric Rev Req Model (2009 GRC) Revised 01-18-2010 3" xfId="5240"/>
    <cellStyle name="_Costs not in AURORA 06GRC_Book2_Electric Rev Req Model (2009 GRC) Revised 01-18-2010 3 2" xfId="5241"/>
    <cellStyle name="_Costs not in AURORA 06GRC_Book2_Electric Rev Req Model (2009 GRC) Revised 01-18-2010 4" xfId="5242"/>
    <cellStyle name="_Costs not in AURORA 06GRC_Book2_Electric Rev Req Model (2009 GRC) Revised 01-18-2010_DEM-WP(C) ENERG10C--ctn Mid-C_042010 2010GRC" xfId="5243"/>
    <cellStyle name="_Costs not in AURORA 06GRC_Book2_Final Order Electric EXHIBIT A-1" xfId="5244"/>
    <cellStyle name="_Costs not in AURORA 06GRC_Book2_Final Order Electric EXHIBIT A-1 2" xfId="5245"/>
    <cellStyle name="_Costs not in AURORA 06GRC_Book2_Final Order Electric EXHIBIT A-1 2 2" xfId="5246"/>
    <cellStyle name="_Costs not in AURORA 06GRC_Book2_Final Order Electric EXHIBIT A-1 2 2 2" xfId="5247"/>
    <cellStyle name="_Costs not in AURORA 06GRC_Book2_Final Order Electric EXHIBIT A-1 2 3" xfId="5248"/>
    <cellStyle name="_Costs not in AURORA 06GRC_Book2_Final Order Electric EXHIBIT A-1 3" xfId="5249"/>
    <cellStyle name="_Costs not in AURORA 06GRC_Book2_Final Order Electric EXHIBIT A-1 3 2" xfId="5250"/>
    <cellStyle name="_Costs not in AURORA 06GRC_Book2_Final Order Electric EXHIBIT A-1 4" xfId="5251"/>
    <cellStyle name="_Costs not in AURORA 06GRC_Book4" xfId="5252"/>
    <cellStyle name="_Costs not in AURORA 06GRC_Book4 2" xfId="5253"/>
    <cellStyle name="_Costs not in AURORA 06GRC_Book4 2 2" xfId="5254"/>
    <cellStyle name="_Costs not in AURORA 06GRC_Book4 2 2 2" xfId="5255"/>
    <cellStyle name="_Costs not in AURORA 06GRC_Book4 2 3" xfId="5256"/>
    <cellStyle name="_Costs not in AURORA 06GRC_Book4 3" xfId="5257"/>
    <cellStyle name="_Costs not in AURORA 06GRC_Book4 3 2" xfId="5258"/>
    <cellStyle name="_Costs not in AURORA 06GRC_Book4 4" xfId="5259"/>
    <cellStyle name="_Costs not in AURORA 06GRC_Book4_DEM-WP(C) ENERG10C--ctn Mid-C_042010 2010GRC" xfId="5260"/>
    <cellStyle name="_Costs not in AURORA 06GRC_Book9" xfId="5261"/>
    <cellStyle name="_Costs not in AURORA 06GRC_Book9 2" xfId="5262"/>
    <cellStyle name="_Costs not in AURORA 06GRC_Book9 2 2" xfId="5263"/>
    <cellStyle name="_Costs not in AURORA 06GRC_Book9 2 2 2" xfId="5264"/>
    <cellStyle name="_Costs not in AURORA 06GRC_Book9 2 3" xfId="5265"/>
    <cellStyle name="_Costs not in AURORA 06GRC_Book9 3" xfId="5266"/>
    <cellStyle name="_Costs not in AURORA 06GRC_Book9 3 2" xfId="5267"/>
    <cellStyle name="_Costs not in AURORA 06GRC_Book9 4" xfId="5268"/>
    <cellStyle name="_Costs not in AURORA 06GRC_Book9_DEM-WP(C) ENERG10C--ctn Mid-C_042010 2010GRC" xfId="5269"/>
    <cellStyle name="_Costs not in AURORA 06GRC_Check the Interest Calculation" xfId="5270"/>
    <cellStyle name="_Costs not in AURORA 06GRC_Check the Interest Calculation_Scenario 1 REC vs PTC Offset" xfId="5271"/>
    <cellStyle name="_Costs not in AURORA 06GRC_Check the Interest Calculation_Scenario 3" xfId="5272"/>
    <cellStyle name="_Costs not in AURORA 06GRC_Chelan PUD Power Costs (8-10)" xfId="5273"/>
    <cellStyle name="_Costs not in AURORA 06GRC_Chelan PUD Power Costs (8-10) 2" xfId="5274"/>
    <cellStyle name="_Costs not in AURORA 06GRC_DEM-WP(C) Chelan Power Costs" xfId="5275"/>
    <cellStyle name="_Costs not in AURORA 06GRC_DEM-WP(C) Chelan Power Costs 2" xfId="5276"/>
    <cellStyle name="_Costs not in AURORA 06GRC_DEM-WP(C) ENERG10C--ctn Mid-C_042010 2010GRC" xfId="5277"/>
    <cellStyle name="_Costs not in AURORA 06GRC_DEM-WP(C) Gas Transport 2010GRC" xfId="5278"/>
    <cellStyle name="_Costs not in AURORA 06GRC_DEM-WP(C) Gas Transport 2010GRC 2" xfId="5279"/>
    <cellStyle name="_Costs not in AURORA 06GRC_DWH-08 (Rate Spread &amp; Design Workpapers)" xfId="5280"/>
    <cellStyle name="_Costs not in AURORA 06GRC_Exh A-1 resulting from UE-112050 effective Jan 1 2012" xfId="5281"/>
    <cellStyle name="_Costs not in AURORA 06GRC_Exh G - Klamath Peaker PPA fr C Locke 2-12" xfId="5282"/>
    <cellStyle name="_Costs not in AURORA 06GRC_Exhibit A-1 effective 4-1-11 fr S Free 12-11" xfId="5283"/>
    <cellStyle name="_Costs not in AURORA 06GRC_Exhibit D fr R Gho 12-31-08" xfId="5284"/>
    <cellStyle name="_Costs not in AURORA 06GRC_Exhibit D fr R Gho 12-31-08 2" xfId="5285"/>
    <cellStyle name="_Costs not in AURORA 06GRC_Exhibit D fr R Gho 12-31-08 2 2" xfId="5286"/>
    <cellStyle name="_Costs not in AURORA 06GRC_Exhibit D fr R Gho 12-31-08 3" xfId="5287"/>
    <cellStyle name="_Costs not in AURORA 06GRC_Exhibit D fr R Gho 12-31-08 v2" xfId="5288"/>
    <cellStyle name="_Costs not in AURORA 06GRC_Exhibit D fr R Gho 12-31-08 v2 2" xfId="5289"/>
    <cellStyle name="_Costs not in AURORA 06GRC_Exhibit D fr R Gho 12-31-08 v2 2 2" xfId="5290"/>
    <cellStyle name="_Costs not in AURORA 06GRC_Exhibit D fr R Gho 12-31-08 v2 3" xfId="5291"/>
    <cellStyle name="_Costs not in AURORA 06GRC_Exhibit D fr R Gho 12-31-08 v2_DEM-WP(C) ENERG10C--ctn Mid-C_042010 2010GRC" xfId="5292"/>
    <cellStyle name="_Costs not in AURORA 06GRC_Exhibit D fr R Gho 12-31-08 v2_NIM Summary" xfId="5293"/>
    <cellStyle name="_Costs not in AURORA 06GRC_Exhibit D fr R Gho 12-31-08 v2_NIM Summary 2" xfId="5294"/>
    <cellStyle name="_Costs not in AURORA 06GRC_Exhibit D fr R Gho 12-31-08 v2_NIM Summary 2 2" xfId="5295"/>
    <cellStyle name="_Costs not in AURORA 06GRC_Exhibit D fr R Gho 12-31-08 v2_NIM Summary 3" xfId="5296"/>
    <cellStyle name="_Costs not in AURORA 06GRC_Exhibit D fr R Gho 12-31-08 v2_NIM Summary_DEM-WP(C) ENERG10C--ctn Mid-C_042010 2010GRC" xfId="5297"/>
    <cellStyle name="_Costs not in AURORA 06GRC_Exhibit D fr R Gho 12-31-08_DEM-WP(C) ENERG10C--ctn Mid-C_042010 2010GRC" xfId="5298"/>
    <cellStyle name="_Costs not in AURORA 06GRC_Exhibit D fr R Gho 12-31-08_NIM Summary" xfId="5299"/>
    <cellStyle name="_Costs not in AURORA 06GRC_Exhibit D fr R Gho 12-31-08_NIM Summary 2" xfId="5300"/>
    <cellStyle name="_Costs not in AURORA 06GRC_Exhibit D fr R Gho 12-31-08_NIM Summary 2 2" xfId="5301"/>
    <cellStyle name="_Costs not in AURORA 06GRC_Exhibit D fr R Gho 12-31-08_NIM Summary 3" xfId="5302"/>
    <cellStyle name="_Costs not in AURORA 06GRC_Exhibit D fr R Gho 12-31-08_NIM Summary_DEM-WP(C) ENERG10C--ctn Mid-C_042010 2010GRC" xfId="5303"/>
    <cellStyle name="_Costs not in AURORA 06GRC_Final 2008 PTC Rate Design Workpapers 10.27.08" xfId="5304"/>
    <cellStyle name="_Costs not in AURORA 06GRC_Final 2009 Electric Low Income Workpapers" xfId="5305"/>
    <cellStyle name="_Costs not in AURORA 06GRC_Gas Rev Req Model (2010 GRC)" xfId="5306"/>
    <cellStyle name="_Costs not in AURORA 06GRC_Hopkins Ridge Prepaid Tran - Interest Earned RY 12ME Feb  '11" xfId="5307"/>
    <cellStyle name="_Costs not in AURORA 06GRC_Hopkins Ridge Prepaid Tran - Interest Earned RY 12ME Feb  '11 2" xfId="5308"/>
    <cellStyle name="_Costs not in AURORA 06GRC_Hopkins Ridge Prepaid Tran - Interest Earned RY 12ME Feb  '11 2 2" xfId="5309"/>
    <cellStyle name="_Costs not in AURORA 06GRC_Hopkins Ridge Prepaid Tran - Interest Earned RY 12ME Feb  '11 3" xfId="5310"/>
    <cellStyle name="_Costs not in AURORA 06GRC_Hopkins Ridge Prepaid Tran - Interest Earned RY 12ME Feb  '11_DEM-WP(C) ENERG10C--ctn Mid-C_042010 2010GRC" xfId="5311"/>
    <cellStyle name="_Costs not in AURORA 06GRC_Hopkins Ridge Prepaid Tran - Interest Earned RY 12ME Feb  '11_NIM Summary" xfId="5312"/>
    <cellStyle name="_Costs not in AURORA 06GRC_Hopkins Ridge Prepaid Tran - Interest Earned RY 12ME Feb  '11_NIM Summary 2" xfId="5313"/>
    <cellStyle name="_Costs not in AURORA 06GRC_Hopkins Ridge Prepaid Tran - Interest Earned RY 12ME Feb  '11_NIM Summary 2 2" xfId="5314"/>
    <cellStyle name="_Costs not in AURORA 06GRC_Hopkins Ridge Prepaid Tran - Interest Earned RY 12ME Feb  '11_NIM Summary 3" xfId="5315"/>
    <cellStyle name="_Costs not in AURORA 06GRC_Hopkins Ridge Prepaid Tran - Interest Earned RY 12ME Feb  '11_NIM Summary_DEM-WP(C) ENERG10C--ctn Mid-C_042010 2010GRC" xfId="5316"/>
    <cellStyle name="_Costs not in AURORA 06GRC_Hopkins Ridge Prepaid Tran - Interest Earned RY 12ME Feb  '11_Transmission Workbook for May BOD" xfId="5317"/>
    <cellStyle name="_Costs not in AURORA 06GRC_Hopkins Ridge Prepaid Tran - Interest Earned RY 12ME Feb  '11_Transmission Workbook for May BOD 2" xfId="5318"/>
    <cellStyle name="_Costs not in AURORA 06GRC_Hopkins Ridge Prepaid Tran - Interest Earned RY 12ME Feb  '11_Transmission Workbook for May BOD 2 2" xfId="5319"/>
    <cellStyle name="_Costs not in AURORA 06GRC_Hopkins Ridge Prepaid Tran - Interest Earned RY 12ME Feb  '11_Transmission Workbook for May BOD 3" xfId="5320"/>
    <cellStyle name="_Costs not in AURORA 06GRC_Hopkins Ridge Prepaid Tran - Interest Earned RY 12ME Feb  '11_Transmission Workbook for May BOD_DEM-WP(C) ENERG10C--ctn Mid-C_042010 2010GRC" xfId="5321"/>
    <cellStyle name="_Costs not in AURORA 06GRC_INPUTS" xfId="5322"/>
    <cellStyle name="_Costs not in AURORA 06GRC_INPUTS 2" xfId="5323"/>
    <cellStyle name="_Costs not in AURORA 06GRC_INPUTS 2 2" xfId="5324"/>
    <cellStyle name="_Costs not in AURORA 06GRC_INPUTS 2 2 2" xfId="5325"/>
    <cellStyle name="_Costs not in AURORA 06GRC_INPUTS 2 3" xfId="5326"/>
    <cellStyle name="_Costs not in AURORA 06GRC_INPUTS 3" xfId="5327"/>
    <cellStyle name="_Costs not in AURORA 06GRC_INPUTS 3 2" xfId="5328"/>
    <cellStyle name="_Costs not in AURORA 06GRC_INPUTS 4" xfId="5329"/>
    <cellStyle name="_Costs not in AURORA 06GRC_Low Income 2010 RevRequirement" xfId="5330"/>
    <cellStyle name="_Costs not in AURORA 06GRC_Low Income 2010 RevRequirement (2)" xfId="5331"/>
    <cellStyle name="_Costs not in AURORA 06GRC_Mint Farm Generation BPA" xfId="5332"/>
    <cellStyle name="_Costs not in AURORA 06GRC_NIM Summary" xfId="5333"/>
    <cellStyle name="_Costs not in AURORA 06GRC_NIM Summary 09GRC" xfId="5334"/>
    <cellStyle name="_Costs not in AURORA 06GRC_NIM Summary 09GRC 2" xfId="5335"/>
    <cellStyle name="_Costs not in AURORA 06GRC_NIM Summary 09GRC 2 2" xfId="5336"/>
    <cellStyle name="_Costs not in AURORA 06GRC_NIM Summary 09GRC 3" xfId="5337"/>
    <cellStyle name="_Costs not in AURORA 06GRC_NIM Summary 09GRC_DEM-WP(C) ENERG10C--ctn Mid-C_042010 2010GRC" xfId="5338"/>
    <cellStyle name="_Costs not in AURORA 06GRC_NIM Summary 10" xfId="5339"/>
    <cellStyle name="_Costs not in AURORA 06GRC_NIM Summary 11" xfId="5340"/>
    <cellStyle name="_Costs not in AURORA 06GRC_NIM Summary 12" xfId="5341"/>
    <cellStyle name="_Costs not in AURORA 06GRC_NIM Summary 13" xfId="5342"/>
    <cellStyle name="_Costs not in AURORA 06GRC_NIM Summary 14" xfId="5343"/>
    <cellStyle name="_Costs not in AURORA 06GRC_NIM Summary 15" xfId="5344"/>
    <cellStyle name="_Costs not in AURORA 06GRC_NIM Summary 16" xfId="5345"/>
    <cellStyle name="_Costs not in AURORA 06GRC_NIM Summary 17" xfId="5346"/>
    <cellStyle name="_Costs not in AURORA 06GRC_NIM Summary 18" xfId="5347"/>
    <cellStyle name="_Costs not in AURORA 06GRC_NIM Summary 19" xfId="5348"/>
    <cellStyle name="_Costs not in AURORA 06GRC_NIM Summary 2" xfId="5349"/>
    <cellStyle name="_Costs not in AURORA 06GRC_NIM Summary 2 2" xfId="5350"/>
    <cellStyle name="_Costs not in AURORA 06GRC_NIM Summary 20" xfId="5351"/>
    <cellStyle name="_Costs not in AURORA 06GRC_NIM Summary 21" xfId="5352"/>
    <cellStyle name="_Costs not in AURORA 06GRC_NIM Summary 22" xfId="5353"/>
    <cellStyle name="_Costs not in AURORA 06GRC_NIM Summary 23" xfId="5354"/>
    <cellStyle name="_Costs not in AURORA 06GRC_NIM Summary 24" xfId="5355"/>
    <cellStyle name="_Costs not in AURORA 06GRC_NIM Summary 25" xfId="5356"/>
    <cellStyle name="_Costs not in AURORA 06GRC_NIM Summary 26" xfId="5357"/>
    <cellStyle name="_Costs not in AURORA 06GRC_NIM Summary 27" xfId="5358"/>
    <cellStyle name="_Costs not in AURORA 06GRC_NIM Summary 28" xfId="5359"/>
    <cellStyle name="_Costs not in AURORA 06GRC_NIM Summary 29" xfId="5360"/>
    <cellStyle name="_Costs not in AURORA 06GRC_NIM Summary 3" xfId="5361"/>
    <cellStyle name="_Costs not in AURORA 06GRC_NIM Summary 3 2" xfId="5362"/>
    <cellStyle name="_Costs not in AURORA 06GRC_NIM Summary 30" xfId="5363"/>
    <cellStyle name="_Costs not in AURORA 06GRC_NIM Summary 31" xfId="5364"/>
    <cellStyle name="_Costs not in AURORA 06GRC_NIM Summary 32" xfId="5365"/>
    <cellStyle name="_Costs not in AURORA 06GRC_NIM Summary 33" xfId="5366"/>
    <cellStyle name="_Costs not in AURORA 06GRC_NIM Summary 34" xfId="5367"/>
    <cellStyle name="_Costs not in AURORA 06GRC_NIM Summary 35" xfId="5368"/>
    <cellStyle name="_Costs not in AURORA 06GRC_NIM Summary 36" xfId="5369"/>
    <cellStyle name="_Costs not in AURORA 06GRC_NIM Summary 37" xfId="5370"/>
    <cellStyle name="_Costs not in AURORA 06GRC_NIM Summary 38" xfId="5371"/>
    <cellStyle name="_Costs not in AURORA 06GRC_NIM Summary 39" xfId="5372"/>
    <cellStyle name="_Costs not in AURORA 06GRC_NIM Summary 4" xfId="5373"/>
    <cellStyle name="_Costs not in AURORA 06GRC_NIM Summary 4 2" xfId="5374"/>
    <cellStyle name="_Costs not in AURORA 06GRC_NIM Summary 40" xfId="5375"/>
    <cellStyle name="_Costs not in AURORA 06GRC_NIM Summary 41" xfId="5376"/>
    <cellStyle name="_Costs not in AURORA 06GRC_NIM Summary 42" xfId="5377"/>
    <cellStyle name="_Costs not in AURORA 06GRC_NIM Summary 43" xfId="5378"/>
    <cellStyle name="_Costs not in AURORA 06GRC_NIM Summary 44" xfId="5379"/>
    <cellStyle name="_Costs not in AURORA 06GRC_NIM Summary 45" xfId="5380"/>
    <cellStyle name="_Costs not in AURORA 06GRC_NIM Summary 46" xfId="5381"/>
    <cellStyle name="_Costs not in AURORA 06GRC_NIM Summary 47" xfId="5382"/>
    <cellStyle name="_Costs not in AURORA 06GRC_NIM Summary 48" xfId="5383"/>
    <cellStyle name="_Costs not in AURORA 06GRC_NIM Summary 49" xfId="5384"/>
    <cellStyle name="_Costs not in AURORA 06GRC_NIM Summary 5" xfId="5385"/>
    <cellStyle name="_Costs not in AURORA 06GRC_NIM Summary 5 2" xfId="5386"/>
    <cellStyle name="_Costs not in AURORA 06GRC_NIM Summary 50" xfId="5387"/>
    <cellStyle name="_Costs not in AURORA 06GRC_NIM Summary 51" xfId="5388"/>
    <cellStyle name="_Costs not in AURORA 06GRC_NIM Summary 6" xfId="5389"/>
    <cellStyle name="_Costs not in AURORA 06GRC_NIM Summary 6 2" xfId="5390"/>
    <cellStyle name="_Costs not in AURORA 06GRC_NIM Summary 7" xfId="5391"/>
    <cellStyle name="_Costs not in AURORA 06GRC_NIM Summary 7 2" xfId="5392"/>
    <cellStyle name="_Costs not in AURORA 06GRC_NIM Summary 8" xfId="5393"/>
    <cellStyle name="_Costs not in AURORA 06GRC_NIM Summary 8 2" xfId="5394"/>
    <cellStyle name="_Costs not in AURORA 06GRC_NIM Summary 9" xfId="5395"/>
    <cellStyle name="_Costs not in AURORA 06GRC_NIM Summary 9 2" xfId="5396"/>
    <cellStyle name="_Costs not in AURORA 06GRC_NIM Summary_DEM-WP(C) ENERG10C--ctn Mid-C_042010 2010GRC" xfId="5397"/>
    <cellStyle name="_Costs not in AURORA 06GRC_Oct2010toSep2011LwIncLead" xfId="5398"/>
    <cellStyle name="_Costs not in AURORA 06GRC_PCA 10 -  Exhibit D Dec 2011" xfId="5399"/>
    <cellStyle name="_Costs not in AURORA 06GRC_PCA 10 -  Exhibit D from A Kellogg Jan 2011" xfId="5400"/>
    <cellStyle name="_Costs not in AURORA 06GRC_PCA 10 -  Exhibit D from A Kellogg July 2011" xfId="5401"/>
    <cellStyle name="_Costs not in AURORA 06GRC_PCA 10 -  Exhibit D from S Free Rcv'd 12-11" xfId="5402"/>
    <cellStyle name="_Costs not in AURORA 06GRC_PCA 11 -  Exhibit D Jan 2012 fr A Kellogg" xfId="5403"/>
    <cellStyle name="_Costs not in AURORA 06GRC_PCA 11 -  Exhibit D Jan 2012 WF" xfId="5404"/>
    <cellStyle name="_Costs not in AURORA 06GRC_PCA 7 - Exhibit D update 11_30_08 (2)" xfId="5405"/>
    <cellStyle name="_Costs not in AURORA 06GRC_PCA 7 - Exhibit D update 11_30_08 (2) 2" xfId="5406"/>
    <cellStyle name="_Costs not in AURORA 06GRC_PCA 7 - Exhibit D update 11_30_08 (2) 2 2" xfId="5407"/>
    <cellStyle name="_Costs not in AURORA 06GRC_PCA 7 - Exhibit D update 11_30_08 (2) 2 2 2" xfId="5408"/>
    <cellStyle name="_Costs not in AURORA 06GRC_PCA 7 - Exhibit D update 11_30_08 (2) 2 3" xfId="5409"/>
    <cellStyle name="_Costs not in AURORA 06GRC_PCA 7 - Exhibit D update 11_30_08 (2) 3" xfId="5410"/>
    <cellStyle name="_Costs not in AURORA 06GRC_PCA 7 - Exhibit D update 11_30_08 (2) 3 2" xfId="5411"/>
    <cellStyle name="_Costs not in AURORA 06GRC_PCA 7 - Exhibit D update 11_30_08 (2) 4" xfId="5412"/>
    <cellStyle name="_Costs not in AURORA 06GRC_PCA 7 - Exhibit D update 11_30_08 (2)_DEM-WP(C) ENERG10C--ctn Mid-C_042010 2010GRC" xfId="5413"/>
    <cellStyle name="_Costs not in AURORA 06GRC_PCA 7 - Exhibit D update 11_30_08 (2)_NIM Summary" xfId="5414"/>
    <cellStyle name="_Costs not in AURORA 06GRC_PCA 7 - Exhibit D update 11_30_08 (2)_NIM Summary 2" xfId="5415"/>
    <cellStyle name="_Costs not in AURORA 06GRC_PCA 7 - Exhibit D update 11_30_08 (2)_NIM Summary 2 2" xfId="5416"/>
    <cellStyle name="_Costs not in AURORA 06GRC_PCA 7 - Exhibit D update 11_30_08 (2)_NIM Summary 3" xfId="5417"/>
    <cellStyle name="_Costs not in AURORA 06GRC_PCA 7 - Exhibit D update 11_30_08 (2)_NIM Summary_DEM-WP(C) ENERG10C--ctn Mid-C_042010 2010GRC" xfId="5418"/>
    <cellStyle name="_Costs not in AURORA 06GRC_PCA 8 - Exhibit D update 12_31_09" xfId="5419"/>
    <cellStyle name="_Costs not in AURORA 06GRC_PCA 8 - Exhibit D update 12_31_09 2" xfId="5420"/>
    <cellStyle name="_Costs not in AURORA 06GRC_PCA 9 -  Exhibit D April 2010" xfId="5421"/>
    <cellStyle name="_Costs not in AURORA 06GRC_PCA 9 -  Exhibit D April 2010 (3)" xfId="5422"/>
    <cellStyle name="_Costs not in AURORA 06GRC_PCA 9 -  Exhibit D April 2010 (3) 2" xfId="5423"/>
    <cellStyle name="_Costs not in AURORA 06GRC_PCA 9 -  Exhibit D April 2010 (3) 2 2" xfId="5424"/>
    <cellStyle name="_Costs not in AURORA 06GRC_PCA 9 -  Exhibit D April 2010 (3) 3" xfId="5425"/>
    <cellStyle name="_Costs not in AURORA 06GRC_PCA 9 -  Exhibit D April 2010 (3)_DEM-WP(C) ENERG10C--ctn Mid-C_042010 2010GRC" xfId="5426"/>
    <cellStyle name="_Costs not in AURORA 06GRC_PCA 9 -  Exhibit D April 2010 2" xfId="5427"/>
    <cellStyle name="_Costs not in AURORA 06GRC_PCA 9 -  Exhibit D April 2010 3" xfId="5428"/>
    <cellStyle name="_Costs not in AURORA 06GRC_PCA 9 -  Exhibit D April 2010 4" xfId="5429"/>
    <cellStyle name="_Costs not in AURORA 06GRC_PCA 9 -  Exhibit D April 2010 5" xfId="5430"/>
    <cellStyle name="_Costs not in AURORA 06GRC_PCA 9 -  Exhibit D April 2010 6" xfId="5431"/>
    <cellStyle name="_Costs not in AURORA 06GRC_PCA 9 -  Exhibit D Feb 2010" xfId="5432"/>
    <cellStyle name="_Costs not in AURORA 06GRC_PCA 9 -  Exhibit D Feb 2010 2" xfId="5433"/>
    <cellStyle name="_Costs not in AURORA 06GRC_PCA 9 -  Exhibit D Feb 2010 v2" xfId="5434"/>
    <cellStyle name="_Costs not in AURORA 06GRC_PCA 9 -  Exhibit D Feb 2010 v2 2" xfId="5435"/>
    <cellStyle name="_Costs not in AURORA 06GRC_PCA 9 -  Exhibit D Feb 2010 WF" xfId="5436"/>
    <cellStyle name="_Costs not in AURORA 06GRC_PCA 9 -  Exhibit D Feb 2010 WF 2" xfId="5437"/>
    <cellStyle name="_Costs not in AURORA 06GRC_PCA 9 -  Exhibit D Jan 2010" xfId="5438"/>
    <cellStyle name="_Costs not in AURORA 06GRC_PCA 9 -  Exhibit D Jan 2010 2" xfId="5439"/>
    <cellStyle name="_Costs not in AURORA 06GRC_PCA 9 -  Exhibit D March 2010 (2)" xfId="5440"/>
    <cellStyle name="_Costs not in AURORA 06GRC_PCA 9 -  Exhibit D March 2010 (2) 2" xfId="5441"/>
    <cellStyle name="_Costs not in AURORA 06GRC_PCA 9 -  Exhibit D Nov 2010" xfId="5442"/>
    <cellStyle name="_Costs not in AURORA 06GRC_PCA 9 -  Exhibit D Nov 2010 2" xfId="5443"/>
    <cellStyle name="_Costs not in AURORA 06GRC_PCA 9 - Exhibit D at August 2010" xfId="5444"/>
    <cellStyle name="_Costs not in AURORA 06GRC_PCA 9 - Exhibit D at August 2010 2" xfId="5445"/>
    <cellStyle name="_Costs not in AURORA 06GRC_PCA 9 - Exhibit D June 2010 GRC" xfId="5446"/>
    <cellStyle name="_Costs not in AURORA 06GRC_PCA 9 - Exhibit D June 2010 GRC 2" xfId="5447"/>
    <cellStyle name="_Costs not in AURORA 06GRC_Power Costs - Comparison bx Rbtl-Staff-Jt-PC" xfId="5448"/>
    <cellStyle name="_Costs not in AURORA 06GRC_Power Costs - Comparison bx Rbtl-Staff-Jt-PC 2" xfId="5449"/>
    <cellStyle name="_Costs not in AURORA 06GRC_Power Costs - Comparison bx Rbtl-Staff-Jt-PC 2 2" xfId="5450"/>
    <cellStyle name="_Costs not in AURORA 06GRC_Power Costs - Comparison bx Rbtl-Staff-Jt-PC 2 2 2" xfId="5451"/>
    <cellStyle name="_Costs not in AURORA 06GRC_Power Costs - Comparison bx Rbtl-Staff-Jt-PC 2 3" xfId="5452"/>
    <cellStyle name="_Costs not in AURORA 06GRC_Power Costs - Comparison bx Rbtl-Staff-Jt-PC 3" xfId="5453"/>
    <cellStyle name="_Costs not in AURORA 06GRC_Power Costs - Comparison bx Rbtl-Staff-Jt-PC 3 2" xfId="5454"/>
    <cellStyle name="_Costs not in AURORA 06GRC_Power Costs - Comparison bx Rbtl-Staff-Jt-PC 4" xfId="5455"/>
    <cellStyle name="_Costs not in AURORA 06GRC_Power Costs - Comparison bx Rbtl-Staff-Jt-PC_Adj Bench DR 3 for Initial Briefs (Electric)" xfId="5456"/>
    <cellStyle name="_Costs not in AURORA 06GRC_Power Costs - Comparison bx Rbtl-Staff-Jt-PC_Adj Bench DR 3 for Initial Briefs (Electric) 2" xfId="5457"/>
    <cellStyle name="_Costs not in AURORA 06GRC_Power Costs - Comparison bx Rbtl-Staff-Jt-PC_Adj Bench DR 3 for Initial Briefs (Electric) 2 2" xfId="5458"/>
    <cellStyle name="_Costs not in AURORA 06GRC_Power Costs - Comparison bx Rbtl-Staff-Jt-PC_Adj Bench DR 3 for Initial Briefs (Electric) 2 2 2" xfId="5459"/>
    <cellStyle name="_Costs not in AURORA 06GRC_Power Costs - Comparison bx Rbtl-Staff-Jt-PC_Adj Bench DR 3 for Initial Briefs (Electric) 2 3" xfId="5460"/>
    <cellStyle name="_Costs not in AURORA 06GRC_Power Costs - Comparison bx Rbtl-Staff-Jt-PC_Adj Bench DR 3 for Initial Briefs (Electric) 3" xfId="5461"/>
    <cellStyle name="_Costs not in AURORA 06GRC_Power Costs - Comparison bx Rbtl-Staff-Jt-PC_Adj Bench DR 3 for Initial Briefs (Electric) 3 2" xfId="5462"/>
    <cellStyle name="_Costs not in AURORA 06GRC_Power Costs - Comparison bx Rbtl-Staff-Jt-PC_Adj Bench DR 3 for Initial Briefs (Electric) 4" xfId="5463"/>
    <cellStyle name="_Costs not in AURORA 06GRC_Power Costs - Comparison bx Rbtl-Staff-Jt-PC_Adj Bench DR 3 for Initial Briefs (Electric)_DEM-WP(C) ENERG10C--ctn Mid-C_042010 2010GRC" xfId="5464"/>
    <cellStyle name="_Costs not in AURORA 06GRC_Power Costs - Comparison bx Rbtl-Staff-Jt-PC_DEM-WP(C) ENERG10C--ctn Mid-C_042010 2010GRC" xfId="5465"/>
    <cellStyle name="_Costs not in AURORA 06GRC_Power Costs - Comparison bx Rbtl-Staff-Jt-PC_Electric Rev Req Model (2009 GRC) Rebuttal" xfId="5466"/>
    <cellStyle name="_Costs not in AURORA 06GRC_Power Costs - Comparison bx Rbtl-Staff-Jt-PC_Electric Rev Req Model (2009 GRC) Rebuttal 2" xfId="5467"/>
    <cellStyle name="_Costs not in AURORA 06GRC_Power Costs - Comparison bx Rbtl-Staff-Jt-PC_Electric Rev Req Model (2009 GRC) Rebuttal 2 2" xfId="5468"/>
    <cellStyle name="_Costs not in AURORA 06GRC_Power Costs - Comparison bx Rbtl-Staff-Jt-PC_Electric Rev Req Model (2009 GRC) Rebuttal 2 2 2" xfId="5469"/>
    <cellStyle name="_Costs not in AURORA 06GRC_Power Costs - Comparison bx Rbtl-Staff-Jt-PC_Electric Rev Req Model (2009 GRC) Rebuttal 2 3" xfId="5470"/>
    <cellStyle name="_Costs not in AURORA 06GRC_Power Costs - Comparison bx Rbtl-Staff-Jt-PC_Electric Rev Req Model (2009 GRC) Rebuttal 3" xfId="5471"/>
    <cellStyle name="_Costs not in AURORA 06GRC_Power Costs - Comparison bx Rbtl-Staff-Jt-PC_Electric Rev Req Model (2009 GRC) Rebuttal 3 2" xfId="5472"/>
    <cellStyle name="_Costs not in AURORA 06GRC_Power Costs - Comparison bx Rbtl-Staff-Jt-PC_Electric Rev Req Model (2009 GRC) Rebuttal 4" xfId="5473"/>
    <cellStyle name="_Costs not in AURORA 06GRC_Power Costs - Comparison bx Rbtl-Staff-Jt-PC_Electric Rev Req Model (2009 GRC) Rebuttal REmoval of New  WH Solar AdjustMI" xfId="5474"/>
    <cellStyle name="_Costs not in AURORA 06GRC_Power Costs - Comparison bx Rbtl-Staff-Jt-PC_Electric Rev Req Model (2009 GRC) Rebuttal REmoval of New  WH Solar AdjustMI 2" xfId="5475"/>
    <cellStyle name="_Costs not in AURORA 06GRC_Power Costs - Comparison bx Rbtl-Staff-Jt-PC_Electric Rev Req Model (2009 GRC) Rebuttal REmoval of New  WH Solar AdjustMI 2 2" xfId="5476"/>
    <cellStyle name="_Costs not in AURORA 06GRC_Power Costs - Comparison bx Rbtl-Staff-Jt-PC_Electric Rev Req Model (2009 GRC) Rebuttal REmoval of New  WH Solar AdjustMI 2 2 2" xfId="5477"/>
    <cellStyle name="_Costs not in AURORA 06GRC_Power Costs - Comparison bx Rbtl-Staff-Jt-PC_Electric Rev Req Model (2009 GRC) Rebuttal REmoval of New  WH Solar AdjustMI 2 3" xfId="5478"/>
    <cellStyle name="_Costs not in AURORA 06GRC_Power Costs - Comparison bx Rbtl-Staff-Jt-PC_Electric Rev Req Model (2009 GRC) Rebuttal REmoval of New  WH Solar AdjustMI 3" xfId="5479"/>
    <cellStyle name="_Costs not in AURORA 06GRC_Power Costs - Comparison bx Rbtl-Staff-Jt-PC_Electric Rev Req Model (2009 GRC) Rebuttal REmoval of New  WH Solar AdjustMI 3 2" xfId="5480"/>
    <cellStyle name="_Costs not in AURORA 06GRC_Power Costs - Comparison bx Rbtl-Staff-Jt-PC_Electric Rev Req Model (2009 GRC) Rebuttal REmoval of New  WH Solar AdjustMI 4" xfId="5481"/>
    <cellStyle name="_Costs not in AURORA 06GRC_Power Costs - Comparison bx Rbtl-Staff-Jt-PC_Electric Rev Req Model (2009 GRC) Rebuttal REmoval of New  WH Solar AdjustMI_DEM-WP(C) ENERG10C--ctn Mid-C_042010 2010GRC" xfId="5482"/>
    <cellStyle name="_Costs not in AURORA 06GRC_Power Costs - Comparison bx Rbtl-Staff-Jt-PC_Electric Rev Req Model (2009 GRC) Revised 01-18-2010" xfId="5483"/>
    <cellStyle name="_Costs not in AURORA 06GRC_Power Costs - Comparison bx Rbtl-Staff-Jt-PC_Electric Rev Req Model (2009 GRC) Revised 01-18-2010 2" xfId="5484"/>
    <cellStyle name="_Costs not in AURORA 06GRC_Power Costs - Comparison bx Rbtl-Staff-Jt-PC_Electric Rev Req Model (2009 GRC) Revised 01-18-2010 2 2" xfId="5485"/>
    <cellStyle name="_Costs not in AURORA 06GRC_Power Costs - Comparison bx Rbtl-Staff-Jt-PC_Electric Rev Req Model (2009 GRC) Revised 01-18-2010 2 2 2" xfId="5486"/>
    <cellStyle name="_Costs not in AURORA 06GRC_Power Costs - Comparison bx Rbtl-Staff-Jt-PC_Electric Rev Req Model (2009 GRC) Revised 01-18-2010 2 3" xfId="5487"/>
    <cellStyle name="_Costs not in AURORA 06GRC_Power Costs - Comparison bx Rbtl-Staff-Jt-PC_Electric Rev Req Model (2009 GRC) Revised 01-18-2010 3" xfId="5488"/>
    <cellStyle name="_Costs not in AURORA 06GRC_Power Costs - Comparison bx Rbtl-Staff-Jt-PC_Electric Rev Req Model (2009 GRC) Revised 01-18-2010 3 2" xfId="5489"/>
    <cellStyle name="_Costs not in AURORA 06GRC_Power Costs - Comparison bx Rbtl-Staff-Jt-PC_Electric Rev Req Model (2009 GRC) Revised 01-18-2010 4" xfId="5490"/>
    <cellStyle name="_Costs not in AURORA 06GRC_Power Costs - Comparison bx Rbtl-Staff-Jt-PC_Electric Rev Req Model (2009 GRC) Revised 01-18-2010_DEM-WP(C) ENERG10C--ctn Mid-C_042010 2010GRC" xfId="5491"/>
    <cellStyle name="_Costs not in AURORA 06GRC_Power Costs - Comparison bx Rbtl-Staff-Jt-PC_Final Order Electric EXHIBIT A-1" xfId="5492"/>
    <cellStyle name="_Costs not in AURORA 06GRC_Power Costs - Comparison bx Rbtl-Staff-Jt-PC_Final Order Electric EXHIBIT A-1 2" xfId="5493"/>
    <cellStyle name="_Costs not in AURORA 06GRC_Power Costs - Comparison bx Rbtl-Staff-Jt-PC_Final Order Electric EXHIBIT A-1 2 2" xfId="5494"/>
    <cellStyle name="_Costs not in AURORA 06GRC_Power Costs - Comparison bx Rbtl-Staff-Jt-PC_Final Order Electric EXHIBIT A-1 2 2 2" xfId="5495"/>
    <cellStyle name="_Costs not in AURORA 06GRC_Power Costs - Comparison bx Rbtl-Staff-Jt-PC_Final Order Electric EXHIBIT A-1 2 3" xfId="5496"/>
    <cellStyle name="_Costs not in AURORA 06GRC_Power Costs - Comparison bx Rbtl-Staff-Jt-PC_Final Order Electric EXHIBIT A-1 3" xfId="5497"/>
    <cellStyle name="_Costs not in AURORA 06GRC_Power Costs - Comparison bx Rbtl-Staff-Jt-PC_Final Order Electric EXHIBIT A-1 3 2" xfId="5498"/>
    <cellStyle name="_Costs not in AURORA 06GRC_Power Costs - Comparison bx Rbtl-Staff-Jt-PC_Final Order Electric EXHIBIT A-1 4" xfId="5499"/>
    <cellStyle name="_Costs not in AURORA 06GRC_Production Adj 4.37" xfId="5500"/>
    <cellStyle name="_Costs not in AURORA 06GRC_Production Adj 4.37 2" xfId="5501"/>
    <cellStyle name="_Costs not in AURORA 06GRC_Production Adj 4.37 2 2" xfId="5502"/>
    <cellStyle name="_Costs not in AURORA 06GRC_Production Adj 4.37 2 2 2" xfId="5503"/>
    <cellStyle name="_Costs not in AURORA 06GRC_Production Adj 4.37 2 3" xfId="5504"/>
    <cellStyle name="_Costs not in AURORA 06GRC_Production Adj 4.37 3" xfId="5505"/>
    <cellStyle name="_Costs not in AURORA 06GRC_Production Adj 4.37 3 2" xfId="5506"/>
    <cellStyle name="_Costs not in AURORA 06GRC_Production Adj 4.37 4" xfId="5507"/>
    <cellStyle name="_Costs not in AURORA 06GRC_Purchased Power Adj 4.03" xfId="5508"/>
    <cellStyle name="_Costs not in AURORA 06GRC_Purchased Power Adj 4.03 2" xfId="5509"/>
    <cellStyle name="_Costs not in AURORA 06GRC_Purchased Power Adj 4.03 2 2" xfId="5510"/>
    <cellStyle name="_Costs not in AURORA 06GRC_Purchased Power Adj 4.03 2 2 2" xfId="5511"/>
    <cellStyle name="_Costs not in AURORA 06GRC_Purchased Power Adj 4.03 2 3" xfId="5512"/>
    <cellStyle name="_Costs not in AURORA 06GRC_Purchased Power Adj 4.03 3" xfId="5513"/>
    <cellStyle name="_Costs not in AURORA 06GRC_Purchased Power Adj 4.03 3 2" xfId="5514"/>
    <cellStyle name="_Costs not in AURORA 06GRC_Purchased Power Adj 4.03 4" xfId="5515"/>
    <cellStyle name="_Costs not in AURORA 06GRC_Rebuttal Power Costs" xfId="5516"/>
    <cellStyle name="_Costs not in AURORA 06GRC_Rebuttal Power Costs 2" xfId="5517"/>
    <cellStyle name="_Costs not in AURORA 06GRC_Rebuttal Power Costs 2 2" xfId="5518"/>
    <cellStyle name="_Costs not in AURORA 06GRC_Rebuttal Power Costs 2 2 2" xfId="5519"/>
    <cellStyle name="_Costs not in AURORA 06GRC_Rebuttal Power Costs 2 3" xfId="5520"/>
    <cellStyle name="_Costs not in AURORA 06GRC_Rebuttal Power Costs 3" xfId="5521"/>
    <cellStyle name="_Costs not in AURORA 06GRC_Rebuttal Power Costs 3 2" xfId="5522"/>
    <cellStyle name="_Costs not in AURORA 06GRC_Rebuttal Power Costs 4" xfId="5523"/>
    <cellStyle name="_Costs not in AURORA 06GRC_Rebuttal Power Costs_Adj Bench DR 3 for Initial Briefs (Electric)" xfId="5524"/>
    <cellStyle name="_Costs not in AURORA 06GRC_Rebuttal Power Costs_Adj Bench DR 3 for Initial Briefs (Electric) 2" xfId="5525"/>
    <cellStyle name="_Costs not in AURORA 06GRC_Rebuttal Power Costs_Adj Bench DR 3 for Initial Briefs (Electric) 2 2" xfId="5526"/>
    <cellStyle name="_Costs not in AURORA 06GRC_Rebuttal Power Costs_Adj Bench DR 3 for Initial Briefs (Electric) 2 2 2" xfId="5527"/>
    <cellStyle name="_Costs not in AURORA 06GRC_Rebuttal Power Costs_Adj Bench DR 3 for Initial Briefs (Electric) 2 3" xfId="5528"/>
    <cellStyle name="_Costs not in AURORA 06GRC_Rebuttal Power Costs_Adj Bench DR 3 for Initial Briefs (Electric) 3" xfId="5529"/>
    <cellStyle name="_Costs not in AURORA 06GRC_Rebuttal Power Costs_Adj Bench DR 3 for Initial Briefs (Electric) 3 2" xfId="5530"/>
    <cellStyle name="_Costs not in AURORA 06GRC_Rebuttal Power Costs_Adj Bench DR 3 for Initial Briefs (Electric) 4" xfId="5531"/>
    <cellStyle name="_Costs not in AURORA 06GRC_Rebuttal Power Costs_Adj Bench DR 3 for Initial Briefs (Electric)_DEM-WP(C) ENERG10C--ctn Mid-C_042010 2010GRC" xfId="5532"/>
    <cellStyle name="_Costs not in AURORA 06GRC_Rebuttal Power Costs_DEM-WP(C) ENERG10C--ctn Mid-C_042010 2010GRC" xfId="5533"/>
    <cellStyle name="_Costs not in AURORA 06GRC_Rebuttal Power Costs_Electric Rev Req Model (2009 GRC) Rebuttal" xfId="5534"/>
    <cellStyle name="_Costs not in AURORA 06GRC_Rebuttal Power Costs_Electric Rev Req Model (2009 GRC) Rebuttal 2" xfId="5535"/>
    <cellStyle name="_Costs not in AURORA 06GRC_Rebuttal Power Costs_Electric Rev Req Model (2009 GRC) Rebuttal 2 2" xfId="5536"/>
    <cellStyle name="_Costs not in AURORA 06GRC_Rebuttal Power Costs_Electric Rev Req Model (2009 GRC) Rebuttal 2 2 2" xfId="5537"/>
    <cellStyle name="_Costs not in AURORA 06GRC_Rebuttal Power Costs_Electric Rev Req Model (2009 GRC) Rebuttal 2 3" xfId="5538"/>
    <cellStyle name="_Costs not in AURORA 06GRC_Rebuttal Power Costs_Electric Rev Req Model (2009 GRC) Rebuttal 3" xfId="5539"/>
    <cellStyle name="_Costs not in AURORA 06GRC_Rebuttal Power Costs_Electric Rev Req Model (2009 GRC) Rebuttal 3 2" xfId="5540"/>
    <cellStyle name="_Costs not in AURORA 06GRC_Rebuttal Power Costs_Electric Rev Req Model (2009 GRC) Rebuttal 4" xfId="5541"/>
    <cellStyle name="_Costs not in AURORA 06GRC_Rebuttal Power Costs_Electric Rev Req Model (2009 GRC) Rebuttal REmoval of New  WH Solar AdjustMI" xfId="5542"/>
    <cellStyle name="_Costs not in AURORA 06GRC_Rebuttal Power Costs_Electric Rev Req Model (2009 GRC) Rebuttal REmoval of New  WH Solar AdjustMI 2" xfId="5543"/>
    <cellStyle name="_Costs not in AURORA 06GRC_Rebuttal Power Costs_Electric Rev Req Model (2009 GRC) Rebuttal REmoval of New  WH Solar AdjustMI 2 2" xfId="5544"/>
    <cellStyle name="_Costs not in AURORA 06GRC_Rebuttal Power Costs_Electric Rev Req Model (2009 GRC) Rebuttal REmoval of New  WH Solar AdjustMI 2 2 2" xfId="5545"/>
    <cellStyle name="_Costs not in AURORA 06GRC_Rebuttal Power Costs_Electric Rev Req Model (2009 GRC) Rebuttal REmoval of New  WH Solar AdjustMI 2 3" xfId="5546"/>
    <cellStyle name="_Costs not in AURORA 06GRC_Rebuttal Power Costs_Electric Rev Req Model (2009 GRC) Rebuttal REmoval of New  WH Solar AdjustMI 3" xfId="5547"/>
    <cellStyle name="_Costs not in AURORA 06GRC_Rebuttal Power Costs_Electric Rev Req Model (2009 GRC) Rebuttal REmoval of New  WH Solar AdjustMI 3 2" xfId="5548"/>
    <cellStyle name="_Costs not in AURORA 06GRC_Rebuttal Power Costs_Electric Rev Req Model (2009 GRC) Rebuttal REmoval of New  WH Solar AdjustMI 4" xfId="5549"/>
    <cellStyle name="_Costs not in AURORA 06GRC_Rebuttal Power Costs_Electric Rev Req Model (2009 GRC) Rebuttal REmoval of New  WH Solar AdjustMI_DEM-WP(C) ENERG10C--ctn Mid-C_042010 2010GRC" xfId="5550"/>
    <cellStyle name="_Costs not in AURORA 06GRC_Rebuttal Power Costs_Electric Rev Req Model (2009 GRC) Revised 01-18-2010" xfId="5551"/>
    <cellStyle name="_Costs not in AURORA 06GRC_Rebuttal Power Costs_Electric Rev Req Model (2009 GRC) Revised 01-18-2010 2" xfId="5552"/>
    <cellStyle name="_Costs not in AURORA 06GRC_Rebuttal Power Costs_Electric Rev Req Model (2009 GRC) Revised 01-18-2010 2 2" xfId="5553"/>
    <cellStyle name="_Costs not in AURORA 06GRC_Rebuttal Power Costs_Electric Rev Req Model (2009 GRC) Revised 01-18-2010 2 2 2" xfId="5554"/>
    <cellStyle name="_Costs not in AURORA 06GRC_Rebuttal Power Costs_Electric Rev Req Model (2009 GRC) Revised 01-18-2010 2 3" xfId="5555"/>
    <cellStyle name="_Costs not in AURORA 06GRC_Rebuttal Power Costs_Electric Rev Req Model (2009 GRC) Revised 01-18-2010 3" xfId="5556"/>
    <cellStyle name="_Costs not in AURORA 06GRC_Rebuttal Power Costs_Electric Rev Req Model (2009 GRC) Revised 01-18-2010 3 2" xfId="5557"/>
    <cellStyle name="_Costs not in AURORA 06GRC_Rebuttal Power Costs_Electric Rev Req Model (2009 GRC) Revised 01-18-2010 4" xfId="5558"/>
    <cellStyle name="_Costs not in AURORA 06GRC_Rebuttal Power Costs_Electric Rev Req Model (2009 GRC) Revised 01-18-2010_DEM-WP(C) ENERG10C--ctn Mid-C_042010 2010GRC" xfId="5559"/>
    <cellStyle name="_Costs not in AURORA 06GRC_Rebuttal Power Costs_Final Order Electric EXHIBIT A-1" xfId="5560"/>
    <cellStyle name="_Costs not in AURORA 06GRC_Rebuttal Power Costs_Final Order Electric EXHIBIT A-1 2" xfId="5561"/>
    <cellStyle name="_Costs not in AURORA 06GRC_Rebuttal Power Costs_Final Order Electric EXHIBIT A-1 2 2" xfId="5562"/>
    <cellStyle name="_Costs not in AURORA 06GRC_Rebuttal Power Costs_Final Order Electric EXHIBIT A-1 2 2 2" xfId="5563"/>
    <cellStyle name="_Costs not in AURORA 06GRC_Rebuttal Power Costs_Final Order Electric EXHIBIT A-1 2 3" xfId="5564"/>
    <cellStyle name="_Costs not in AURORA 06GRC_Rebuttal Power Costs_Final Order Electric EXHIBIT A-1 3" xfId="5565"/>
    <cellStyle name="_Costs not in AURORA 06GRC_Rebuttal Power Costs_Final Order Electric EXHIBIT A-1 3 2" xfId="5566"/>
    <cellStyle name="_Costs not in AURORA 06GRC_Rebuttal Power Costs_Final Order Electric EXHIBIT A-1 4" xfId="5567"/>
    <cellStyle name="_Costs not in AURORA 06GRC_RECS vs PTC's w Interest 6-28-10" xfId="5568"/>
    <cellStyle name="_Costs not in AURORA 06GRC_ROR &amp; CONV FACTOR" xfId="5569"/>
    <cellStyle name="_Costs not in AURORA 06GRC_ROR &amp; CONV FACTOR 2" xfId="5570"/>
    <cellStyle name="_Costs not in AURORA 06GRC_ROR &amp; CONV FACTOR 2 2" xfId="5571"/>
    <cellStyle name="_Costs not in AURORA 06GRC_ROR &amp; CONV FACTOR 2 2 2" xfId="5572"/>
    <cellStyle name="_Costs not in AURORA 06GRC_ROR &amp; CONV FACTOR 2 3" xfId="5573"/>
    <cellStyle name="_Costs not in AURORA 06GRC_ROR &amp; CONV FACTOR 3" xfId="5574"/>
    <cellStyle name="_Costs not in AURORA 06GRC_ROR &amp; CONV FACTOR 3 2" xfId="5575"/>
    <cellStyle name="_Costs not in AURORA 06GRC_ROR &amp; CONV FACTOR 4" xfId="5576"/>
    <cellStyle name="_Costs not in AURORA 06GRC_ROR 5.02" xfId="5577"/>
    <cellStyle name="_Costs not in AURORA 06GRC_ROR 5.02 2" xfId="5578"/>
    <cellStyle name="_Costs not in AURORA 06GRC_ROR 5.02 2 2" xfId="5579"/>
    <cellStyle name="_Costs not in AURORA 06GRC_ROR 5.02 2 2 2" xfId="5580"/>
    <cellStyle name="_Costs not in AURORA 06GRC_ROR 5.02 2 3" xfId="5581"/>
    <cellStyle name="_Costs not in AURORA 06GRC_ROR 5.02 3" xfId="5582"/>
    <cellStyle name="_Costs not in AURORA 06GRC_ROR 5.02 3 2" xfId="5583"/>
    <cellStyle name="_Costs not in AURORA 06GRC_ROR 5.02 4" xfId="5584"/>
    <cellStyle name="_Costs not in AURORA 06GRC_Transmission Workbook for May BOD" xfId="5585"/>
    <cellStyle name="_Costs not in AURORA 06GRC_Transmission Workbook for May BOD 2" xfId="5586"/>
    <cellStyle name="_Costs not in AURORA 06GRC_Transmission Workbook for May BOD 2 2" xfId="5587"/>
    <cellStyle name="_Costs not in AURORA 06GRC_Transmission Workbook for May BOD 3" xfId="5588"/>
    <cellStyle name="_Costs not in AURORA 06GRC_Transmission Workbook for May BOD_DEM-WP(C) ENERG10C--ctn Mid-C_042010 2010GRC" xfId="5589"/>
    <cellStyle name="_Costs not in AURORA 06GRC_Typical Residential Impacts 10.27.08" xfId="5590"/>
    <cellStyle name="_Costs not in AURORA 06GRC_Wind Integration 10GRC" xfId="5591"/>
    <cellStyle name="_Costs not in AURORA 06GRC_Wind Integration 10GRC 2" xfId="5592"/>
    <cellStyle name="_Costs not in AURORA 06GRC_Wind Integration 10GRC 2 2" xfId="5593"/>
    <cellStyle name="_Costs not in AURORA 06GRC_Wind Integration 10GRC 3" xfId="5594"/>
    <cellStyle name="_Costs not in AURORA 06GRC_Wind Integration 10GRC_DEM-WP(C) ENERG10C--ctn Mid-C_042010 2010GRC" xfId="5595"/>
    <cellStyle name="_Costs not in AURORA 2006GRC 6.15.06" xfId="5596"/>
    <cellStyle name="_Costs not in AURORA 2006GRC 6.15.06 2" xfId="5597"/>
    <cellStyle name="_Costs not in AURORA 2006GRC 6.15.06 2 2" xfId="5598"/>
    <cellStyle name="_Costs not in AURORA 2006GRC 6.15.06 2 2 2" xfId="5599"/>
    <cellStyle name="_Costs not in AURORA 2006GRC 6.15.06 2 2 2 2" xfId="5600"/>
    <cellStyle name="_Costs not in AURORA 2006GRC 6.15.06 2 2 3" xfId="5601"/>
    <cellStyle name="_Costs not in AURORA 2006GRC 6.15.06 2 3" xfId="5602"/>
    <cellStyle name="_Costs not in AURORA 2006GRC 6.15.06 2 3 2" xfId="5603"/>
    <cellStyle name="_Costs not in AURORA 2006GRC 6.15.06 2 4" xfId="5604"/>
    <cellStyle name="_Costs not in AURORA 2006GRC 6.15.06 3" xfId="5605"/>
    <cellStyle name="_Costs not in AURORA 2006GRC 6.15.06 3 2" xfId="5606"/>
    <cellStyle name="_Costs not in AURORA 2006GRC 6.15.06 3 2 2" xfId="5607"/>
    <cellStyle name="_Costs not in AURORA 2006GRC 6.15.06 3 2 2 2" xfId="5608"/>
    <cellStyle name="_Costs not in AURORA 2006GRC 6.15.06 3 2 3" xfId="5609"/>
    <cellStyle name="_Costs not in AURORA 2006GRC 6.15.06 3 3" xfId="5610"/>
    <cellStyle name="_Costs not in AURORA 2006GRC 6.15.06 3 3 2" xfId="5611"/>
    <cellStyle name="_Costs not in AURORA 2006GRC 6.15.06 3 3 2 2" xfId="5612"/>
    <cellStyle name="_Costs not in AURORA 2006GRC 6.15.06 3 3 3" xfId="5613"/>
    <cellStyle name="_Costs not in AURORA 2006GRC 6.15.06 3 4" xfId="5614"/>
    <cellStyle name="_Costs not in AURORA 2006GRC 6.15.06 3 4 2" xfId="5615"/>
    <cellStyle name="_Costs not in AURORA 2006GRC 6.15.06 3 4 2 2" xfId="5616"/>
    <cellStyle name="_Costs not in AURORA 2006GRC 6.15.06 3 4 3" xfId="5617"/>
    <cellStyle name="_Costs not in AURORA 2006GRC 6.15.06 3 5" xfId="5618"/>
    <cellStyle name="_Costs not in AURORA 2006GRC 6.15.06 4" xfId="5619"/>
    <cellStyle name="_Costs not in AURORA 2006GRC 6.15.06 4 2" xfId="5620"/>
    <cellStyle name="_Costs not in AURORA 2006GRC 6.15.06 4 2 2" xfId="5621"/>
    <cellStyle name="_Costs not in AURORA 2006GRC 6.15.06 4 3" xfId="5622"/>
    <cellStyle name="_Costs not in AURORA 2006GRC 6.15.06 5" xfId="5623"/>
    <cellStyle name="_Costs not in AURORA 2006GRC 6.15.06 5 2" xfId="5624"/>
    <cellStyle name="_Costs not in AURORA 2006GRC 6.15.06 5 2 2" xfId="5625"/>
    <cellStyle name="_Costs not in AURORA 2006GRC 6.15.06 5 3" xfId="5626"/>
    <cellStyle name="_Costs not in AURORA 2006GRC 6.15.06 6" xfId="5627"/>
    <cellStyle name="_Costs not in AURORA 2006GRC 6.15.06 6 2" xfId="5628"/>
    <cellStyle name="_Costs not in AURORA 2006GRC 6.15.06 7" xfId="5629"/>
    <cellStyle name="_Costs not in AURORA 2006GRC 6.15.06 7 2" xfId="5630"/>
    <cellStyle name="_Costs not in AURORA 2006GRC 6.15.06 8" xfId="5631"/>
    <cellStyle name="_Costs not in AURORA 2006GRC 6.15.06 8 2" xfId="5632"/>
    <cellStyle name="_Costs not in AURORA 2006GRC 6.15.06 9" xfId="5633"/>
    <cellStyle name="_Costs not in AURORA 2006GRC 6.15.06 9 2" xfId="5634"/>
    <cellStyle name="_Costs not in AURORA 2006GRC 6.15.06_04 07E Wild Horse Wind Expansion (C) (2)" xfId="5635"/>
    <cellStyle name="_Costs not in AURORA 2006GRC 6.15.06_04 07E Wild Horse Wind Expansion (C) (2) 2" xfId="5636"/>
    <cellStyle name="_Costs not in AURORA 2006GRC 6.15.06_04 07E Wild Horse Wind Expansion (C) (2) 2 2" xfId="5637"/>
    <cellStyle name="_Costs not in AURORA 2006GRC 6.15.06_04 07E Wild Horse Wind Expansion (C) (2) 2 2 2" xfId="5638"/>
    <cellStyle name="_Costs not in AURORA 2006GRC 6.15.06_04 07E Wild Horse Wind Expansion (C) (2) 2 3" xfId="5639"/>
    <cellStyle name="_Costs not in AURORA 2006GRC 6.15.06_04 07E Wild Horse Wind Expansion (C) (2) 3" xfId="5640"/>
    <cellStyle name="_Costs not in AURORA 2006GRC 6.15.06_04 07E Wild Horse Wind Expansion (C) (2) 3 2" xfId="5641"/>
    <cellStyle name="_Costs not in AURORA 2006GRC 6.15.06_04 07E Wild Horse Wind Expansion (C) (2) 4" xfId="5642"/>
    <cellStyle name="_Costs not in AURORA 2006GRC 6.15.06_04 07E Wild Horse Wind Expansion (C) (2)_Adj Bench DR 3 for Initial Briefs (Electric)" xfId="5643"/>
    <cellStyle name="_Costs not in AURORA 2006GRC 6.15.06_04 07E Wild Horse Wind Expansion (C) (2)_Adj Bench DR 3 for Initial Briefs (Electric) 2" xfId="5644"/>
    <cellStyle name="_Costs not in AURORA 2006GRC 6.15.06_04 07E Wild Horse Wind Expansion (C) (2)_Adj Bench DR 3 for Initial Briefs (Electric) 2 2" xfId="5645"/>
    <cellStyle name="_Costs not in AURORA 2006GRC 6.15.06_04 07E Wild Horse Wind Expansion (C) (2)_Adj Bench DR 3 for Initial Briefs (Electric) 2 2 2" xfId="5646"/>
    <cellStyle name="_Costs not in AURORA 2006GRC 6.15.06_04 07E Wild Horse Wind Expansion (C) (2)_Adj Bench DR 3 for Initial Briefs (Electric) 2 3" xfId="5647"/>
    <cellStyle name="_Costs not in AURORA 2006GRC 6.15.06_04 07E Wild Horse Wind Expansion (C) (2)_Adj Bench DR 3 for Initial Briefs (Electric) 3" xfId="5648"/>
    <cellStyle name="_Costs not in AURORA 2006GRC 6.15.06_04 07E Wild Horse Wind Expansion (C) (2)_Adj Bench DR 3 for Initial Briefs (Electric) 3 2" xfId="5649"/>
    <cellStyle name="_Costs not in AURORA 2006GRC 6.15.06_04 07E Wild Horse Wind Expansion (C) (2)_Adj Bench DR 3 for Initial Briefs (Electric) 4" xfId="5650"/>
    <cellStyle name="_Costs not in AURORA 2006GRC 6.15.06_04 07E Wild Horse Wind Expansion (C) (2)_Adj Bench DR 3 for Initial Briefs (Electric)_DEM-WP(C) ENERG10C--ctn Mid-C_042010 2010GRC" xfId="5651"/>
    <cellStyle name="_Costs not in AURORA 2006GRC 6.15.06_04 07E Wild Horse Wind Expansion (C) (2)_Book1" xfId="5652"/>
    <cellStyle name="_Costs not in AURORA 2006GRC 6.15.06_04 07E Wild Horse Wind Expansion (C) (2)_DEM-WP(C) ENERG10C--ctn Mid-C_042010 2010GRC" xfId="5653"/>
    <cellStyle name="_Costs not in AURORA 2006GRC 6.15.06_04 07E Wild Horse Wind Expansion (C) (2)_Electric Rev Req Model (2009 GRC) " xfId="5654"/>
    <cellStyle name="_Costs not in AURORA 2006GRC 6.15.06_04 07E Wild Horse Wind Expansion (C) (2)_Electric Rev Req Model (2009 GRC)  2" xfId="5655"/>
    <cellStyle name="_Costs not in AURORA 2006GRC 6.15.06_04 07E Wild Horse Wind Expansion (C) (2)_Electric Rev Req Model (2009 GRC)  2 2" xfId="5656"/>
    <cellStyle name="_Costs not in AURORA 2006GRC 6.15.06_04 07E Wild Horse Wind Expansion (C) (2)_Electric Rev Req Model (2009 GRC)  2 2 2" xfId="5657"/>
    <cellStyle name="_Costs not in AURORA 2006GRC 6.15.06_04 07E Wild Horse Wind Expansion (C) (2)_Electric Rev Req Model (2009 GRC)  2 3" xfId="5658"/>
    <cellStyle name="_Costs not in AURORA 2006GRC 6.15.06_04 07E Wild Horse Wind Expansion (C) (2)_Electric Rev Req Model (2009 GRC)  3" xfId="5659"/>
    <cellStyle name="_Costs not in AURORA 2006GRC 6.15.06_04 07E Wild Horse Wind Expansion (C) (2)_Electric Rev Req Model (2009 GRC)  3 2" xfId="5660"/>
    <cellStyle name="_Costs not in AURORA 2006GRC 6.15.06_04 07E Wild Horse Wind Expansion (C) (2)_Electric Rev Req Model (2009 GRC)  4" xfId="5661"/>
    <cellStyle name="_Costs not in AURORA 2006GRC 6.15.06_04 07E Wild Horse Wind Expansion (C) (2)_Electric Rev Req Model (2009 GRC) _DEM-WP(C) ENERG10C--ctn Mid-C_042010 2010GRC" xfId="5662"/>
    <cellStyle name="_Costs not in AURORA 2006GRC 6.15.06_04 07E Wild Horse Wind Expansion (C) (2)_Electric Rev Req Model (2009 GRC) Rebuttal" xfId="5663"/>
    <cellStyle name="_Costs not in AURORA 2006GRC 6.15.06_04 07E Wild Horse Wind Expansion (C) (2)_Electric Rev Req Model (2009 GRC) Rebuttal 2" xfId="5664"/>
    <cellStyle name="_Costs not in AURORA 2006GRC 6.15.06_04 07E Wild Horse Wind Expansion (C) (2)_Electric Rev Req Model (2009 GRC) Rebuttal 2 2" xfId="5665"/>
    <cellStyle name="_Costs not in AURORA 2006GRC 6.15.06_04 07E Wild Horse Wind Expansion (C) (2)_Electric Rev Req Model (2009 GRC) Rebuttal 2 2 2" xfId="5666"/>
    <cellStyle name="_Costs not in AURORA 2006GRC 6.15.06_04 07E Wild Horse Wind Expansion (C) (2)_Electric Rev Req Model (2009 GRC) Rebuttal 2 3" xfId="5667"/>
    <cellStyle name="_Costs not in AURORA 2006GRC 6.15.06_04 07E Wild Horse Wind Expansion (C) (2)_Electric Rev Req Model (2009 GRC) Rebuttal 3" xfId="5668"/>
    <cellStyle name="_Costs not in AURORA 2006GRC 6.15.06_04 07E Wild Horse Wind Expansion (C) (2)_Electric Rev Req Model (2009 GRC) Rebuttal 3 2" xfId="5669"/>
    <cellStyle name="_Costs not in AURORA 2006GRC 6.15.06_04 07E Wild Horse Wind Expansion (C) (2)_Electric Rev Req Model (2009 GRC) Rebuttal 4" xfId="5670"/>
    <cellStyle name="_Costs not in AURORA 2006GRC 6.15.06_04 07E Wild Horse Wind Expansion (C) (2)_Electric Rev Req Model (2009 GRC) Rebuttal REmoval of New  WH Solar AdjustMI" xfId="5671"/>
    <cellStyle name="_Costs not in AURORA 2006GRC 6.15.06_04 07E Wild Horse Wind Expansion (C) (2)_Electric Rev Req Model (2009 GRC) Rebuttal REmoval of New  WH Solar AdjustMI 2" xfId="5672"/>
    <cellStyle name="_Costs not in AURORA 2006GRC 6.15.06_04 07E Wild Horse Wind Expansion (C) (2)_Electric Rev Req Model (2009 GRC) Rebuttal REmoval of New  WH Solar AdjustMI 2 2" xfId="5673"/>
    <cellStyle name="_Costs not in AURORA 2006GRC 6.15.06_04 07E Wild Horse Wind Expansion (C) (2)_Electric Rev Req Model (2009 GRC) Rebuttal REmoval of New  WH Solar AdjustMI 2 2 2" xfId="5674"/>
    <cellStyle name="_Costs not in AURORA 2006GRC 6.15.06_04 07E Wild Horse Wind Expansion (C) (2)_Electric Rev Req Model (2009 GRC) Rebuttal REmoval of New  WH Solar AdjustMI 2 3" xfId="5675"/>
    <cellStyle name="_Costs not in AURORA 2006GRC 6.15.06_04 07E Wild Horse Wind Expansion (C) (2)_Electric Rev Req Model (2009 GRC) Rebuttal REmoval of New  WH Solar AdjustMI 3" xfId="5676"/>
    <cellStyle name="_Costs not in AURORA 2006GRC 6.15.06_04 07E Wild Horse Wind Expansion (C) (2)_Electric Rev Req Model (2009 GRC) Rebuttal REmoval of New  WH Solar AdjustMI 3 2" xfId="5677"/>
    <cellStyle name="_Costs not in AURORA 2006GRC 6.15.06_04 07E Wild Horse Wind Expansion (C) (2)_Electric Rev Req Model (2009 GRC) Rebuttal REmoval of New  WH Solar AdjustMI 4" xfId="5678"/>
    <cellStyle name="_Costs not in AURORA 2006GRC 6.15.06_04 07E Wild Horse Wind Expansion (C) (2)_Electric Rev Req Model (2009 GRC) Rebuttal REmoval of New  WH Solar AdjustMI_DEM-WP(C) ENERG10C--ctn Mid-C_042010 2010GRC" xfId="5679"/>
    <cellStyle name="_Costs not in AURORA 2006GRC 6.15.06_04 07E Wild Horse Wind Expansion (C) (2)_Electric Rev Req Model (2009 GRC) Revised 01-18-2010" xfId="5680"/>
    <cellStyle name="_Costs not in AURORA 2006GRC 6.15.06_04 07E Wild Horse Wind Expansion (C) (2)_Electric Rev Req Model (2009 GRC) Revised 01-18-2010 2" xfId="5681"/>
    <cellStyle name="_Costs not in AURORA 2006GRC 6.15.06_04 07E Wild Horse Wind Expansion (C) (2)_Electric Rev Req Model (2009 GRC) Revised 01-18-2010 2 2" xfId="5682"/>
    <cellStyle name="_Costs not in AURORA 2006GRC 6.15.06_04 07E Wild Horse Wind Expansion (C) (2)_Electric Rev Req Model (2009 GRC) Revised 01-18-2010 2 2 2" xfId="5683"/>
    <cellStyle name="_Costs not in AURORA 2006GRC 6.15.06_04 07E Wild Horse Wind Expansion (C) (2)_Electric Rev Req Model (2009 GRC) Revised 01-18-2010 2 3" xfId="5684"/>
    <cellStyle name="_Costs not in AURORA 2006GRC 6.15.06_04 07E Wild Horse Wind Expansion (C) (2)_Electric Rev Req Model (2009 GRC) Revised 01-18-2010 3" xfId="5685"/>
    <cellStyle name="_Costs not in AURORA 2006GRC 6.15.06_04 07E Wild Horse Wind Expansion (C) (2)_Electric Rev Req Model (2009 GRC) Revised 01-18-2010 3 2" xfId="5686"/>
    <cellStyle name="_Costs not in AURORA 2006GRC 6.15.06_04 07E Wild Horse Wind Expansion (C) (2)_Electric Rev Req Model (2009 GRC) Revised 01-18-2010 4" xfId="5687"/>
    <cellStyle name="_Costs not in AURORA 2006GRC 6.15.06_04 07E Wild Horse Wind Expansion (C) (2)_Electric Rev Req Model (2009 GRC) Revised 01-18-2010_DEM-WP(C) ENERG10C--ctn Mid-C_042010 2010GRC" xfId="5688"/>
    <cellStyle name="_Costs not in AURORA 2006GRC 6.15.06_04 07E Wild Horse Wind Expansion (C) (2)_Electric Rev Req Model (2010 GRC)" xfId="5689"/>
    <cellStyle name="_Costs not in AURORA 2006GRC 6.15.06_04 07E Wild Horse Wind Expansion (C) (2)_Electric Rev Req Model (2010 GRC) SF" xfId="5690"/>
    <cellStyle name="_Costs not in AURORA 2006GRC 6.15.06_04 07E Wild Horse Wind Expansion (C) (2)_Final Order Electric EXHIBIT A-1" xfId="5691"/>
    <cellStyle name="_Costs not in AURORA 2006GRC 6.15.06_04 07E Wild Horse Wind Expansion (C) (2)_Final Order Electric EXHIBIT A-1 2" xfId="5692"/>
    <cellStyle name="_Costs not in AURORA 2006GRC 6.15.06_04 07E Wild Horse Wind Expansion (C) (2)_Final Order Electric EXHIBIT A-1 2 2" xfId="5693"/>
    <cellStyle name="_Costs not in AURORA 2006GRC 6.15.06_04 07E Wild Horse Wind Expansion (C) (2)_Final Order Electric EXHIBIT A-1 2 2 2" xfId="5694"/>
    <cellStyle name="_Costs not in AURORA 2006GRC 6.15.06_04 07E Wild Horse Wind Expansion (C) (2)_Final Order Electric EXHIBIT A-1 2 3" xfId="5695"/>
    <cellStyle name="_Costs not in AURORA 2006GRC 6.15.06_04 07E Wild Horse Wind Expansion (C) (2)_Final Order Electric EXHIBIT A-1 3" xfId="5696"/>
    <cellStyle name="_Costs not in AURORA 2006GRC 6.15.06_04 07E Wild Horse Wind Expansion (C) (2)_Final Order Electric EXHIBIT A-1 3 2" xfId="5697"/>
    <cellStyle name="_Costs not in AURORA 2006GRC 6.15.06_04 07E Wild Horse Wind Expansion (C) (2)_Final Order Electric EXHIBIT A-1 4" xfId="5698"/>
    <cellStyle name="_Costs not in AURORA 2006GRC 6.15.06_04 07E Wild Horse Wind Expansion (C) (2)_TENASKA REGULATORY ASSET" xfId="5699"/>
    <cellStyle name="_Costs not in AURORA 2006GRC 6.15.06_04 07E Wild Horse Wind Expansion (C) (2)_TENASKA REGULATORY ASSET 2" xfId="5700"/>
    <cellStyle name="_Costs not in AURORA 2006GRC 6.15.06_04 07E Wild Horse Wind Expansion (C) (2)_TENASKA REGULATORY ASSET 2 2" xfId="5701"/>
    <cellStyle name="_Costs not in AURORA 2006GRC 6.15.06_04 07E Wild Horse Wind Expansion (C) (2)_TENASKA REGULATORY ASSET 2 2 2" xfId="5702"/>
    <cellStyle name="_Costs not in AURORA 2006GRC 6.15.06_04 07E Wild Horse Wind Expansion (C) (2)_TENASKA REGULATORY ASSET 2 3" xfId="5703"/>
    <cellStyle name="_Costs not in AURORA 2006GRC 6.15.06_04 07E Wild Horse Wind Expansion (C) (2)_TENASKA REGULATORY ASSET 3" xfId="5704"/>
    <cellStyle name="_Costs not in AURORA 2006GRC 6.15.06_04 07E Wild Horse Wind Expansion (C) (2)_TENASKA REGULATORY ASSET 3 2" xfId="5705"/>
    <cellStyle name="_Costs not in AURORA 2006GRC 6.15.06_04 07E Wild Horse Wind Expansion (C) (2)_TENASKA REGULATORY ASSET 4" xfId="5706"/>
    <cellStyle name="_Costs not in AURORA 2006GRC 6.15.06_16.37E Wild Horse Expansion DeferralRevwrkingfile SF" xfId="5707"/>
    <cellStyle name="_Costs not in AURORA 2006GRC 6.15.06_16.37E Wild Horse Expansion DeferralRevwrkingfile SF 2" xfId="5708"/>
    <cellStyle name="_Costs not in AURORA 2006GRC 6.15.06_16.37E Wild Horse Expansion DeferralRevwrkingfile SF 2 2" xfId="5709"/>
    <cellStyle name="_Costs not in AURORA 2006GRC 6.15.06_16.37E Wild Horse Expansion DeferralRevwrkingfile SF 2 2 2" xfId="5710"/>
    <cellStyle name="_Costs not in AURORA 2006GRC 6.15.06_16.37E Wild Horse Expansion DeferralRevwrkingfile SF 2 3" xfId="5711"/>
    <cellStyle name="_Costs not in AURORA 2006GRC 6.15.06_16.37E Wild Horse Expansion DeferralRevwrkingfile SF 3" xfId="5712"/>
    <cellStyle name="_Costs not in AURORA 2006GRC 6.15.06_16.37E Wild Horse Expansion DeferralRevwrkingfile SF 3 2" xfId="5713"/>
    <cellStyle name="_Costs not in AURORA 2006GRC 6.15.06_16.37E Wild Horse Expansion DeferralRevwrkingfile SF 4" xfId="5714"/>
    <cellStyle name="_Costs not in AURORA 2006GRC 6.15.06_16.37E Wild Horse Expansion DeferralRevwrkingfile SF_DEM-WP(C) ENERG10C--ctn Mid-C_042010 2010GRC" xfId="5715"/>
    <cellStyle name="_Costs not in AURORA 2006GRC 6.15.06_2009 Compliance Filing PCA Exhibits for GRC" xfId="5716"/>
    <cellStyle name="_Costs not in AURORA 2006GRC 6.15.06_2009 Compliance Filing PCA Exhibits for GRC 2" xfId="5717"/>
    <cellStyle name="_Costs not in AURORA 2006GRC 6.15.06_2009 GRC Compl Filing - Exhibit D" xfId="5718"/>
    <cellStyle name="_Costs not in AURORA 2006GRC 6.15.06_2009 GRC Compl Filing - Exhibit D 2" xfId="5719"/>
    <cellStyle name="_Costs not in AURORA 2006GRC 6.15.06_2009 GRC Compl Filing - Exhibit D 2 2" xfId="5720"/>
    <cellStyle name="_Costs not in AURORA 2006GRC 6.15.06_2009 GRC Compl Filing - Exhibit D 3" xfId="5721"/>
    <cellStyle name="_Costs not in AURORA 2006GRC 6.15.06_2009 GRC Compl Filing - Exhibit D_DEM-WP(C) ENERG10C--ctn Mid-C_042010 2010GRC" xfId="5722"/>
    <cellStyle name="_Costs not in AURORA 2006GRC 6.15.06_2010 PTC's July1_Dec31 2010 " xfId="5723"/>
    <cellStyle name="_Costs not in AURORA 2006GRC 6.15.06_2010 PTC's Sept10_Aug11 (Version 4)" xfId="5724"/>
    <cellStyle name="_Costs not in AURORA 2006GRC 6.15.06_3.01 Income Statement" xfId="5725"/>
    <cellStyle name="_Costs not in AURORA 2006GRC 6.15.06_4 31 Regulatory Assets and Liabilities  7 06- Exhibit D" xfId="5726"/>
    <cellStyle name="_Costs not in AURORA 2006GRC 6.15.06_4 31 Regulatory Assets and Liabilities  7 06- Exhibit D 2" xfId="5727"/>
    <cellStyle name="_Costs not in AURORA 2006GRC 6.15.06_4 31 Regulatory Assets and Liabilities  7 06- Exhibit D 2 2" xfId="5728"/>
    <cellStyle name="_Costs not in AURORA 2006GRC 6.15.06_4 31 Regulatory Assets and Liabilities  7 06- Exhibit D 2 2 2" xfId="5729"/>
    <cellStyle name="_Costs not in AURORA 2006GRC 6.15.06_4 31 Regulatory Assets and Liabilities  7 06- Exhibit D 2 3" xfId="5730"/>
    <cellStyle name="_Costs not in AURORA 2006GRC 6.15.06_4 31 Regulatory Assets and Liabilities  7 06- Exhibit D 3" xfId="5731"/>
    <cellStyle name="_Costs not in AURORA 2006GRC 6.15.06_4 31 Regulatory Assets and Liabilities  7 06- Exhibit D 3 2" xfId="5732"/>
    <cellStyle name="_Costs not in AURORA 2006GRC 6.15.06_4 31 Regulatory Assets and Liabilities  7 06- Exhibit D 4" xfId="5733"/>
    <cellStyle name="_Costs not in AURORA 2006GRC 6.15.06_4 31 Regulatory Assets and Liabilities  7 06- Exhibit D_DEM-WP(C) ENERG10C--ctn Mid-C_042010 2010GRC" xfId="5734"/>
    <cellStyle name="_Costs not in AURORA 2006GRC 6.15.06_4 31 Regulatory Assets and Liabilities  7 06- Exhibit D_NIM Summary" xfId="5735"/>
    <cellStyle name="_Costs not in AURORA 2006GRC 6.15.06_4 31 Regulatory Assets and Liabilities  7 06- Exhibit D_NIM Summary 2" xfId="5736"/>
    <cellStyle name="_Costs not in AURORA 2006GRC 6.15.06_4 31 Regulatory Assets and Liabilities  7 06- Exhibit D_NIM Summary 2 2" xfId="5737"/>
    <cellStyle name="_Costs not in AURORA 2006GRC 6.15.06_4 31 Regulatory Assets and Liabilities  7 06- Exhibit D_NIM Summary 3" xfId="5738"/>
    <cellStyle name="_Costs not in AURORA 2006GRC 6.15.06_4 31 Regulatory Assets and Liabilities  7 06- Exhibit D_NIM Summary_DEM-WP(C) ENERG10C--ctn Mid-C_042010 2010GRC" xfId="5739"/>
    <cellStyle name="_Costs not in AURORA 2006GRC 6.15.06_4 31E Reg Asset  Liab and EXH D" xfId="5740"/>
    <cellStyle name="_Costs not in AURORA 2006GRC 6.15.06_4 31E Reg Asset  Liab and EXH D _ Aug 10 Filing (2)" xfId="5741"/>
    <cellStyle name="_Costs not in AURORA 2006GRC 6.15.06_4 31E Reg Asset  Liab and EXH D _ Aug 10 Filing (2) 2" xfId="5742"/>
    <cellStyle name="_Costs not in AURORA 2006GRC 6.15.06_4 31E Reg Asset  Liab and EXH D 10" xfId="5743"/>
    <cellStyle name="_Costs not in AURORA 2006GRC 6.15.06_4 31E Reg Asset  Liab and EXH D 11" xfId="5744"/>
    <cellStyle name="_Costs not in AURORA 2006GRC 6.15.06_4 31E Reg Asset  Liab and EXH D 12" xfId="5745"/>
    <cellStyle name="_Costs not in AURORA 2006GRC 6.15.06_4 31E Reg Asset  Liab and EXH D 13" xfId="5746"/>
    <cellStyle name="_Costs not in AURORA 2006GRC 6.15.06_4 31E Reg Asset  Liab and EXH D 14" xfId="5747"/>
    <cellStyle name="_Costs not in AURORA 2006GRC 6.15.06_4 31E Reg Asset  Liab and EXH D 15" xfId="5748"/>
    <cellStyle name="_Costs not in AURORA 2006GRC 6.15.06_4 31E Reg Asset  Liab and EXH D 16" xfId="5749"/>
    <cellStyle name="_Costs not in AURORA 2006GRC 6.15.06_4 31E Reg Asset  Liab and EXH D 17" xfId="5750"/>
    <cellStyle name="_Costs not in AURORA 2006GRC 6.15.06_4 31E Reg Asset  Liab and EXH D 18" xfId="5751"/>
    <cellStyle name="_Costs not in AURORA 2006GRC 6.15.06_4 31E Reg Asset  Liab and EXH D 19" xfId="5752"/>
    <cellStyle name="_Costs not in AURORA 2006GRC 6.15.06_4 31E Reg Asset  Liab and EXH D 2" xfId="5753"/>
    <cellStyle name="_Costs not in AURORA 2006GRC 6.15.06_4 31E Reg Asset  Liab and EXH D 20" xfId="5754"/>
    <cellStyle name="_Costs not in AURORA 2006GRC 6.15.06_4 31E Reg Asset  Liab and EXH D 21" xfId="5755"/>
    <cellStyle name="_Costs not in AURORA 2006GRC 6.15.06_4 31E Reg Asset  Liab and EXH D 22" xfId="5756"/>
    <cellStyle name="_Costs not in AURORA 2006GRC 6.15.06_4 31E Reg Asset  Liab and EXH D 23" xfId="5757"/>
    <cellStyle name="_Costs not in AURORA 2006GRC 6.15.06_4 31E Reg Asset  Liab and EXH D 24" xfId="5758"/>
    <cellStyle name="_Costs not in AURORA 2006GRC 6.15.06_4 31E Reg Asset  Liab and EXH D 25" xfId="5759"/>
    <cellStyle name="_Costs not in AURORA 2006GRC 6.15.06_4 31E Reg Asset  Liab and EXH D 26" xfId="5760"/>
    <cellStyle name="_Costs not in AURORA 2006GRC 6.15.06_4 31E Reg Asset  Liab and EXH D 27" xfId="5761"/>
    <cellStyle name="_Costs not in AURORA 2006GRC 6.15.06_4 31E Reg Asset  Liab and EXH D 28" xfId="5762"/>
    <cellStyle name="_Costs not in AURORA 2006GRC 6.15.06_4 31E Reg Asset  Liab and EXH D 29" xfId="5763"/>
    <cellStyle name="_Costs not in AURORA 2006GRC 6.15.06_4 31E Reg Asset  Liab and EXH D 3" xfId="5764"/>
    <cellStyle name="_Costs not in AURORA 2006GRC 6.15.06_4 31E Reg Asset  Liab and EXH D 30" xfId="5765"/>
    <cellStyle name="_Costs not in AURORA 2006GRC 6.15.06_4 31E Reg Asset  Liab and EXH D 31" xfId="5766"/>
    <cellStyle name="_Costs not in AURORA 2006GRC 6.15.06_4 31E Reg Asset  Liab and EXH D 32" xfId="5767"/>
    <cellStyle name="_Costs not in AURORA 2006GRC 6.15.06_4 31E Reg Asset  Liab and EXH D 33" xfId="5768"/>
    <cellStyle name="_Costs not in AURORA 2006GRC 6.15.06_4 31E Reg Asset  Liab and EXH D 34" xfId="5769"/>
    <cellStyle name="_Costs not in AURORA 2006GRC 6.15.06_4 31E Reg Asset  Liab and EXH D 35" xfId="5770"/>
    <cellStyle name="_Costs not in AURORA 2006GRC 6.15.06_4 31E Reg Asset  Liab and EXH D 36" xfId="5771"/>
    <cellStyle name="_Costs not in AURORA 2006GRC 6.15.06_4 31E Reg Asset  Liab and EXH D 4" xfId="5772"/>
    <cellStyle name="_Costs not in AURORA 2006GRC 6.15.06_4 31E Reg Asset  Liab and EXH D 5" xfId="5773"/>
    <cellStyle name="_Costs not in AURORA 2006GRC 6.15.06_4 31E Reg Asset  Liab and EXH D 6" xfId="5774"/>
    <cellStyle name="_Costs not in AURORA 2006GRC 6.15.06_4 31E Reg Asset  Liab and EXH D 7" xfId="5775"/>
    <cellStyle name="_Costs not in AURORA 2006GRC 6.15.06_4 31E Reg Asset  Liab and EXH D 8" xfId="5776"/>
    <cellStyle name="_Costs not in AURORA 2006GRC 6.15.06_4 31E Reg Asset  Liab and EXH D 9" xfId="5777"/>
    <cellStyle name="_Costs not in AURORA 2006GRC 6.15.06_4 32 Regulatory Assets and Liabilities  7 06- Exhibit D" xfId="5778"/>
    <cellStyle name="_Costs not in AURORA 2006GRC 6.15.06_4 32 Regulatory Assets and Liabilities  7 06- Exhibit D 2" xfId="5779"/>
    <cellStyle name="_Costs not in AURORA 2006GRC 6.15.06_4 32 Regulatory Assets and Liabilities  7 06- Exhibit D 2 2" xfId="5780"/>
    <cellStyle name="_Costs not in AURORA 2006GRC 6.15.06_4 32 Regulatory Assets and Liabilities  7 06- Exhibit D 2 2 2" xfId="5781"/>
    <cellStyle name="_Costs not in AURORA 2006GRC 6.15.06_4 32 Regulatory Assets and Liabilities  7 06- Exhibit D 2 3" xfId="5782"/>
    <cellStyle name="_Costs not in AURORA 2006GRC 6.15.06_4 32 Regulatory Assets and Liabilities  7 06- Exhibit D 3" xfId="5783"/>
    <cellStyle name="_Costs not in AURORA 2006GRC 6.15.06_4 32 Regulatory Assets and Liabilities  7 06- Exhibit D 3 2" xfId="5784"/>
    <cellStyle name="_Costs not in AURORA 2006GRC 6.15.06_4 32 Regulatory Assets and Liabilities  7 06- Exhibit D 4" xfId="5785"/>
    <cellStyle name="_Costs not in AURORA 2006GRC 6.15.06_4 32 Regulatory Assets and Liabilities  7 06- Exhibit D_DEM-WP(C) ENERG10C--ctn Mid-C_042010 2010GRC" xfId="5786"/>
    <cellStyle name="_Costs not in AURORA 2006GRC 6.15.06_4 32 Regulatory Assets and Liabilities  7 06- Exhibit D_NIM Summary" xfId="5787"/>
    <cellStyle name="_Costs not in AURORA 2006GRC 6.15.06_4 32 Regulatory Assets and Liabilities  7 06- Exhibit D_NIM Summary 2" xfId="5788"/>
    <cellStyle name="_Costs not in AURORA 2006GRC 6.15.06_4 32 Regulatory Assets and Liabilities  7 06- Exhibit D_NIM Summary 2 2" xfId="5789"/>
    <cellStyle name="_Costs not in AURORA 2006GRC 6.15.06_4 32 Regulatory Assets and Liabilities  7 06- Exhibit D_NIM Summary 3" xfId="5790"/>
    <cellStyle name="_Costs not in AURORA 2006GRC 6.15.06_4 32 Regulatory Assets and Liabilities  7 06- Exhibit D_NIM Summary_DEM-WP(C) ENERG10C--ctn Mid-C_042010 2010GRC" xfId="5791"/>
    <cellStyle name="_Costs not in AURORA 2006GRC 6.15.06_ACCOUNTS" xfId="5792"/>
    <cellStyle name="_Costs not in AURORA 2006GRC 6.15.06_Att B to RECs proceeds proposal" xfId="5793"/>
    <cellStyle name="_Costs not in AURORA 2006GRC 6.15.06_AURORA Total New" xfId="5794"/>
    <cellStyle name="_Costs not in AURORA 2006GRC 6.15.06_AURORA Total New 2" xfId="5795"/>
    <cellStyle name="_Costs not in AURORA 2006GRC 6.15.06_AURORA Total New 2 2" xfId="5796"/>
    <cellStyle name="_Costs not in AURORA 2006GRC 6.15.06_AURORA Total New 3" xfId="5797"/>
    <cellStyle name="_Costs not in AURORA 2006GRC 6.15.06_Backup for Attachment B 2010-09-09" xfId="5798"/>
    <cellStyle name="_Costs not in AURORA 2006GRC 6.15.06_Bench Request - Attachment B" xfId="5799"/>
    <cellStyle name="_Costs not in AURORA 2006GRC 6.15.06_Book2" xfId="5800"/>
    <cellStyle name="_Costs not in AURORA 2006GRC 6.15.06_Book2 2" xfId="5801"/>
    <cellStyle name="_Costs not in AURORA 2006GRC 6.15.06_Book2 2 2" xfId="5802"/>
    <cellStyle name="_Costs not in AURORA 2006GRC 6.15.06_Book2 2 2 2" xfId="5803"/>
    <cellStyle name="_Costs not in AURORA 2006GRC 6.15.06_Book2 2 3" xfId="5804"/>
    <cellStyle name="_Costs not in AURORA 2006GRC 6.15.06_Book2 3" xfId="5805"/>
    <cellStyle name="_Costs not in AURORA 2006GRC 6.15.06_Book2 3 2" xfId="5806"/>
    <cellStyle name="_Costs not in AURORA 2006GRC 6.15.06_Book2 4" xfId="5807"/>
    <cellStyle name="_Costs not in AURORA 2006GRC 6.15.06_Book2_Adj Bench DR 3 for Initial Briefs (Electric)" xfId="5808"/>
    <cellStyle name="_Costs not in AURORA 2006GRC 6.15.06_Book2_Adj Bench DR 3 for Initial Briefs (Electric) 2" xfId="5809"/>
    <cellStyle name="_Costs not in AURORA 2006GRC 6.15.06_Book2_Adj Bench DR 3 for Initial Briefs (Electric) 2 2" xfId="5810"/>
    <cellStyle name="_Costs not in AURORA 2006GRC 6.15.06_Book2_Adj Bench DR 3 for Initial Briefs (Electric) 2 2 2" xfId="5811"/>
    <cellStyle name="_Costs not in AURORA 2006GRC 6.15.06_Book2_Adj Bench DR 3 for Initial Briefs (Electric) 2 3" xfId="5812"/>
    <cellStyle name="_Costs not in AURORA 2006GRC 6.15.06_Book2_Adj Bench DR 3 for Initial Briefs (Electric) 3" xfId="5813"/>
    <cellStyle name="_Costs not in AURORA 2006GRC 6.15.06_Book2_Adj Bench DR 3 for Initial Briefs (Electric) 3 2" xfId="5814"/>
    <cellStyle name="_Costs not in AURORA 2006GRC 6.15.06_Book2_Adj Bench DR 3 for Initial Briefs (Electric) 4" xfId="5815"/>
    <cellStyle name="_Costs not in AURORA 2006GRC 6.15.06_Book2_Adj Bench DR 3 for Initial Briefs (Electric)_DEM-WP(C) ENERG10C--ctn Mid-C_042010 2010GRC" xfId="5816"/>
    <cellStyle name="_Costs not in AURORA 2006GRC 6.15.06_Book2_DEM-WP(C) ENERG10C--ctn Mid-C_042010 2010GRC" xfId="5817"/>
    <cellStyle name="_Costs not in AURORA 2006GRC 6.15.06_Book2_Electric Rev Req Model (2009 GRC) Rebuttal" xfId="5818"/>
    <cellStyle name="_Costs not in AURORA 2006GRC 6.15.06_Book2_Electric Rev Req Model (2009 GRC) Rebuttal 2" xfId="5819"/>
    <cellStyle name="_Costs not in AURORA 2006GRC 6.15.06_Book2_Electric Rev Req Model (2009 GRC) Rebuttal 2 2" xfId="5820"/>
    <cellStyle name="_Costs not in AURORA 2006GRC 6.15.06_Book2_Electric Rev Req Model (2009 GRC) Rebuttal 2 2 2" xfId="5821"/>
    <cellStyle name="_Costs not in AURORA 2006GRC 6.15.06_Book2_Electric Rev Req Model (2009 GRC) Rebuttal 2 3" xfId="5822"/>
    <cellStyle name="_Costs not in AURORA 2006GRC 6.15.06_Book2_Electric Rev Req Model (2009 GRC) Rebuttal 3" xfId="5823"/>
    <cellStyle name="_Costs not in AURORA 2006GRC 6.15.06_Book2_Electric Rev Req Model (2009 GRC) Rebuttal 3 2" xfId="5824"/>
    <cellStyle name="_Costs not in AURORA 2006GRC 6.15.06_Book2_Electric Rev Req Model (2009 GRC) Rebuttal 4" xfId="5825"/>
    <cellStyle name="_Costs not in AURORA 2006GRC 6.15.06_Book2_Electric Rev Req Model (2009 GRC) Rebuttal REmoval of New  WH Solar AdjustMI" xfId="5826"/>
    <cellStyle name="_Costs not in AURORA 2006GRC 6.15.06_Book2_Electric Rev Req Model (2009 GRC) Rebuttal REmoval of New  WH Solar AdjustMI 2" xfId="5827"/>
    <cellStyle name="_Costs not in AURORA 2006GRC 6.15.06_Book2_Electric Rev Req Model (2009 GRC) Rebuttal REmoval of New  WH Solar AdjustMI 2 2" xfId="5828"/>
    <cellStyle name="_Costs not in AURORA 2006GRC 6.15.06_Book2_Electric Rev Req Model (2009 GRC) Rebuttal REmoval of New  WH Solar AdjustMI 2 2 2" xfId="5829"/>
    <cellStyle name="_Costs not in AURORA 2006GRC 6.15.06_Book2_Electric Rev Req Model (2009 GRC) Rebuttal REmoval of New  WH Solar AdjustMI 2 3" xfId="5830"/>
    <cellStyle name="_Costs not in AURORA 2006GRC 6.15.06_Book2_Electric Rev Req Model (2009 GRC) Rebuttal REmoval of New  WH Solar AdjustMI 3" xfId="5831"/>
    <cellStyle name="_Costs not in AURORA 2006GRC 6.15.06_Book2_Electric Rev Req Model (2009 GRC) Rebuttal REmoval of New  WH Solar AdjustMI 3 2" xfId="5832"/>
    <cellStyle name="_Costs not in AURORA 2006GRC 6.15.06_Book2_Electric Rev Req Model (2009 GRC) Rebuttal REmoval of New  WH Solar AdjustMI 4" xfId="5833"/>
    <cellStyle name="_Costs not in AURORA 2006GRC 6.15.06_Book2_Electric Rev Req Model (2009 GRC) Rebuttal REmoval of New  WH Solar AdjustMI_DEM-WP(C) ENERG10C--ctn Mid-C_042010 2010GRC" xfId="5834"/>
    <cellStyle name="_Costs not in AURORA 2006GRC 6.15.06_Book2_Electric Rev Req Model (2009 GRC) Revised 01-18-2010" xfId="5835"/>
    <cellStyle name="_Costs not in AURORA 2006GRC 6.15.06_Book2_Electric Rev Req Model (2009 GRC) Revised 01-18-2010 2" xfId="5836"/>
    <cellStyle name="_Costs not in AURORA 2006GRC 6.15.06_Book2_Electric Rev Req Model (2009 GRC) Revised 01-18-2010 2 2" xfId="5837"/>
    <cellStyle name="_Costs not in AURORA 2006GRC 6.15.06_Book2_Electric Rev Req Model (2009 GRC) Revised 01-18-2010 2 2 2" xfId="5838"/>
    <cellStyle name="_Costs not in AURORA 2006GRC 6.15.06_Book2_Electric Rev Req Model (2009 GRC) Revised 01-18-2010 2 3" xfId="5839"/>
    <cellStyle name="_Costs not in AURORA 2006GRC 6.15.06_Book2_Electric Rev Req Model (2009 GRC) Revised 01-18-2010 3" xfId="5840"/>
    <cellStyle name="_Costs not in AURORA 2006GRC 6.15.06_Book2_Electric Rev Req Model (2009 GRC) Revised 01-18-2010 3 2" xfId="5841"/>
    <cellStyle name="_Costs not in AURORA 2006GRC 6.15.06_Book2_Electric Rev Req Model (2009 GRC) Revised 01-18-2010 4" xfId="5842"/>
    <cellStyle name="_Costs not in AURORA 2006GRC 6.15.06_Book2_Electric Rev Req Model (2009 GRC) Revised 01-18-2010_DEM-WP(C) ENERG10C--ctn Mid-C_042010 2010GRC" xfId="5843"/>
    <cellStyle name="_Costs not in AURORA 2006GRC 6.15.06_Book2_Final Order Electric EXHIBIT A-1" xfId="5844"/>
    <cellStyle name="_Costs not in AURORA 2006GRC 6.15.06_Book2_Final Order Electric EXHIBIT A-1 2" xfId="5845"/>
    <cellStyle name="_Costs not in AURORA 2006GRC 6.15.06_Book2_Final Order Electric EXHIBIT A-1 2 2" xfId="5846"/>
    <cellStyle name="_Costs not in AURORA 2006GRC 6.15.06_Book2_Final Order Electric EXHIBIT A-1 2 2 2" xfId="5847"/>
    <cellStyle name="_Costs not in AURORA 2006GRC 6.15.06_Book2_Final Order Electric EXHIBIT A-1 2 3" xfId="5848"/>
    <cellStyle name="_Costs not in AURORA 2006GRC 6.15.06_Book2_Final Order Electric EXHIBIT A-1 3" xfId="5849"/>
    <cellStyle name="_Costs not in AURORA 2006GRC 6.15.06_Book2_Final Order Electric EXHIBIT A-1 3 2" xfId="5850"/>
    <cellStyle name="_Costs not in AURORA 2006GRC 6.15.06_Book2_Final Order Electric EXHIBIT A-1 4" xfId="5851"/>
    <cellStyle name="_Costs not in AURORA 2006GRC 6.15.06_Book4" xfId="5852"/>
    <cellStyle name="_Costs not in AURORA 2006GRC 6.15.06_Book4 2" xfId="5853"/>
    <cellStyle name="_Costs not in AURORA 2006GRC 6.15.06_Book4 2 2" xfId="5854"/>
    <cellStyle name="_Costs not in AURORA 2006GRC 6.15.06_Book4 2 2 2" xfId="5855"/>
    <cellStyle name="_Costs not in AURORA 2006GRC 6.15.06_Book4 2 3" xfId="5856"/>
    <cellStyle name="_Costs not in AURORA 2006GRC 6.15.06_Book4 3" xfId="5857"/>
    <cellStyle name="_Costs not in AURORA 2006GRC 6.15.06_Book4 3 2" xfId="5858"/>
    <cellStyle name="_Costs not in AURORA 2006GRC 6.15.06_Book4 4" xfId="5859"/>
    <cellStyle name="_Costs not in AURORA 2006GRC 6.15.06_Book4_DEM-WP(C) ENERG10C--ctn Mid-C_042010 2010GRC" xfId="5860"/>
    <cellStyle name="_Costs not in AURORA 2006GRC 6.15.06_Book9" xfId="5861"/>
    <cellStyle name="_Costs not in AURORA 2006GRC 6.15.06_Book9 2" xfId="5862"/>
    <cellStyle name="_Costs not in AURORA 2006GRC 6.15.06_Book9 2 2" xfId="5863"/>
    <cellStyle name="_Costs not in AURORA 2006GRC 6.15.06_Book9 2 2 2" xfId="5864"/>
    <cellStyle name="_Costs not in AURORA 2006GRC 6.15.06_Book9 2 3" xfId="5865"/>
    <cellStyle name="_Costs not in AURORA 2006GRC 6.15.06_Book9 3" xfId="5866"/>
    <cellStyle name="_Costs not in AURORA 2006GRC 6.15.06_Book9 3 2" xfId="5867"/>
    <cellStyle name="_Costs not in AURORA 2006GRC 6.15.06_Book9 4" xfId="5868"/>
    <cellStyle name="_Costs not in AURORA 2006GRC 6.15.06_Book9_DEM-WP(C) ENERG10C--ctn Mid-C_042010 2010GRC" xfId="5869"/>
    <cellStyle name="_Costs not in AURORA 2006GRC 6.15.06_Chelan PUD Power Costs (8-10)" xfId="5870"/>
    <cellStyle name="_Costs not in AURORA 2006GRC 6.15.06_Chelan PUD Power Costs (8-10) 2" xfId="5871"/>
    <cellStyle name="_Costs not in AURORA 2006GRC 6.15.06_DEM-WP(C) Chelan Power Costs" xfId="5872"/>
    <cellStyle name="_Costs not in AURORA 2006GRC 6.15.06_DEM-WP(C) Chelan Power Costs 2" xfId="5873"/>
    <cellStyle name="_Costs not in AURORA 2006GRC 6.15.06_DEM-WP(C) ENERG10C--ctn Mid-C_042010 2010GRC" xfId="5874"/>
    <cellStyle name="_Costs not in AURORA 2006GRC 6.15.06_DEM-WP(C) Gas Transport 2010GRC" xfId="5875"/>
    <cellStyle name="_Costs not in AURORA 2006GRC 6.15.06_DEM-WP(C) Gas Transport 2010GRC 2" xfId="5876"/>
    <cellStyle name="_Costs not in AURORA 2006GRC 6.15.06_DWH-08 (Rate Spread &amp; Design Workpapers)" xfId="5877"/>
    <cellStyle name="_Costs not in AURORA 2006GRC 6.15.06_Exh A-1 resulting from UE-112050 effective Jan 1 2012" xfId="5878"/>
    <cellStyle name="_Costs not in AURORA 2006GRC 6.15.06_Exh G - Klamath Peaker PPA fr C Locke 2-12" xfId="5879"/>
    <cellStyle name="_Costs not in AURORA 2006GRC 6.15.06_Exhibit A-1 effective 4-1-11 fr S Free 12-11" xfId="5880"/>
    <cellStyle name="_Costs not in AURORA 2006GRC 6.15.06_Final 2008 PTC Rate Design Workpapers 10.27.08" xfId="5881"/>
    <cellStyle name="_Costs not in AURORA 2006GRC 6.15.06_Gas Rev Req Model (2010 GRC)" xfId="5882"/>
    <cellStyle name="_Costs not in AURORA 2006GRC 6.15.06_INPUTS" xfId="5883"/>
    <cellStyle name="_Costs not in AURORA 2006GRC 6.15.06_INPUTS 2" xfId="5884"/>
    <cellStyle name="_Costs not in AURORA 2006GRC 6.15.06_INPUTS 2 2" xfId="5885"/>
    <cellStyle name="_Costs not in AURORA 2006GRC 6.15.06_INPUTS 2 2 2" xfId="5886"/>
    <cellStyle name="_Costs not in AURORA 2006GRC 6.15.06_INPUTS 2 3" xfId="5887"/>
    <cellStyle name="_Costs not in AURORA 2006GRC 6.15.06_INPUTS 3" xfId="5888"/>
    <cellStyle name="_Costs not in AURORA 2006GRC 6.15.06_INPUTS 3 2" xfId="5889"/>
    <cellStyle name="_Costs not in AURORA 2006GRC 6.15.06_INPUTS 4" xfId="5890"/>
    <cellStyle name="_Costs not in AURORA 2006GRC 6.15.06_Low Income 2010 RevRequirement" xfId="5891"/>
    <cellStyle name="_Costs not in AURORA 2006GRC 6.15.06_Low Income 2010 RevRequirement (2)" xfId="5892"/>
    <cellStyle name="_Costs not in AURORA 2006GRC 6.15.06_Mint Farm Generation BPA" xfId="5893"/>
    <cellStyle name="_Costs not in AURORA 2006GRC 6.15.06_NIM Summary" xfId="5894"/>
    <cellStyle name="_Costs not in AURORA 2006GRC 6.15.06_NIM Summary 09GRC" xfId="5895"/>
    <cellStyle name="_Costs not in AURORA 2006GRC 6.15.06_NIM Summary 09GRC 2" xfId="5896"/>
    <cellStyle name="_Costs not in AURORA 2006GRC 6.15.06_NIM Summary 09GRC 2 2" xfId="5897"/>
    <cellStyle name="_Costs not in AURORA 2006GRC 6.15.06_NIM Summary 09GRC 3" xfId="5898"/>
    <cellStyle name="_Costs not in AURORA 2006GRC 6.15.06_NIM Summary 09GRC_DEM-WP(C) ENERG10C--ctn Mid-C_042010 2010GRC" xfId="5899"/>
    <cellStyle name="_Costs not in AURORA 2006GRC 6.15.06_NIM Summary 10" xfId="5900"/>
    <cellStyle name="_Costs not in AURORA 2006GRC 6.15.06_NIM Summary 11" xfId="5901"/>
    <cellStyle name="_Costs not in AURORA 2006GRC 6.15.06_NIM Summary 12" xfId="5902"/>
    <cellStyle name="_Costs not in AURORA 2006GRC 6.15.06_NIM Summary 13" xfId="5903"/>
    <cellStyle name="_Costs not in AURORA 2006GRC 6.15.06_NIM Summary 14" xfId="5904"/>
    <cellStyle name="_Costs not in AURORA 2006GRC 6.15.06_NIM Summary 15" xfId="5905"/>
    <cellStyle name="_Costs not in AURORA 2006GRC 6.15.06_NIM Summary 16" xfId="5906"/>
    <cellStyle name="_Costs not in AURORA 2006GRC 6.15.06_NIM Summary 17" xfId="5907"/>
    <cellStyle name="_Costs not in AURORA 2006GRC 6.15.06_NIM Summary 18" xfId="5908"/>
    <cellStyle name="_Costs not in AURORA 2006GRC 6.15.06_NIM Summary 19" xfId="5909"/>
    <cellStyle name="_Costs not in AURORA 2006GRC 6.15.06_NIM Summary 2" xfId="5910"/>
    <cellStyle name="_Costs not in AURORA 2006GRC 6.15.06_NIM Summary 2 2" xfId="5911"/>
    <cellStyle name="_Costs not in AURORA 2006GRC 6.15.06_NIM Summary 20" xfId="5912"/>
    <cellStyle name="_Costs not in AURORA 2006GRC 6.15.06_NIM Summary 21" xfId="5913"/>
    <cellStyle name="_Costs not in AURORA 2006GRC 6.15.06_NIM Summary 22" xfId="5914"/>
    <cellStyle name="_Costs not in AURORA 2006GRC 6.15.06_NIM Summary 23" xfId="5915"/>
    <cellStyle name="_Costs not in AURORA 2006GRC 6.15.06_NIM Summary 24" xfId="5916"/>
    <cellStyle name="_Costs not in AURORA 2006GRC 6.15.06_NIM Summary 25" xfId="5917"/>
    <cellStyle name="_Costs not in AURORA 2006GRC 6.15.06_NIM Summary 26" xfId="5918"/>
    <cellStyle name="_Costs not in AURORA 2006GRC 6.15.06_NIM Summary 27" xfId="5919"/>
    <cellStyle name="_Costs not in AURORA 2006GRC 6.15.06_NIM Summary 28" xfId="5920"/>
    <cellStyle name="_Costs not in AURORA 2006GRC 6.15.06_NIM Summary 29" xfId="5921"/>
    <cellStyle name="_Costs not in AURORA 2006GRC 6.15.06_NIM Summary 3" xfId="5922"/>
    <cellStyle name="_Costs not in AURORA 2006GRC 6.15.06_NIM Summary 3 2" xfId="5923"/>
    <cellStyle name="_Costs not in AURORA 2006GRC 6.15.06_NIM Summary 30" xfId="5924"/>
    <cellStyle name="_Costs not in AURORA 2006GRC 6.15.06_NIM Summary 31" xfId="5925"/>
    <cellStyle name="_Costs not in AURORA 2006GRC 6.15.06_NIM Summary 32" xfId="5926"/>
    <cellStyle name="_Costs not in AURORA 2006GRC 6.15.06_NIM Summary 33" xfId="5927"/>
    <cellStyle name="_Costs not in AURORA 2006GRC 6.15.06_NIM Summary 34" xfId="5928"/>
    <cellStyle name="_Costs not in AURORA 2006GRC 6.15.06_NIM Summary 35" xfId="5929"/>
    <cellStyle name="_Costs not in AURORA 2006GRC 6.15.06_NIM Summary 36" xfId="5930"/>
    <cellStyle name="_Costs not in AURORA 2006GRC 6.15.06_NIM Summary 37" xfId="5931"/>
    <cellStyle name="_Costs not in AURORA 2006GRC 6.15.06_NIM Summary 38" xfId="5932"/>
    <cellStyle name="_Costs not in AURORA 2006GRC 6.15.06_NIM Summary 39" xfId="5933"/>
    <cellStyle name="_Costs not in AURORA 2006GRC 6.15.06_NIM Summary 4" xfId="5934"/>
    <cellStyle name="_Costs not in AURORA 2006GRC 6.15.06_NIM Summary 4 2" xfId="5935"/>
    <cellStyle name="_Costs not in AURORA 2006GRC 6.15.06_NIM Summary 40" xfId="5936"/>
    <cellStyle name="_Costs not in AURORA 2006GRC 6.15.06_NIM Summary 41" xfId="5937"/>
    <cellStyle name="_Costs not in AURORA 2006GRC 6.15.06_NIM Summary 42" xfId="5938"/>
    <cellStyle name="_Costs not in AURORA 2006GRC 6.15.06_NIM Summary 43" xfId="5939"/>
    <cellStyle name="_Costs not in AURORA 2006GRC 6.15.06_NIM Summary 44" xfId="5940"/>
    <cellStyle name="_Costs not in AURORA 2006GRC 6.15.06_NIM Summary 45" xfId="5941"/>
    <cellStyle name="_Costs not in AURORA 2006GRC 6.15.06_NIM Summary 46" xfId="5942"/>
    <cellStyle name="_Costs not in AURORA 2006GRC 6.15.06_NIM Summary 47" xfId="5943"/>
    <cellStyle name="_Costs not in AURORA 2006GRC 6.15.06_NIM Summary 48" xfId="5944"/>
    <cellStyle name="_Costs not in AURORA 2006GRC 6.15.06_NIM Summary 49" xfId="5945"/>
    <cellStyle name="_Costs not in AURORA 2006GRC 6.15.06_NIM Summary 5" xfId="5946"/>
    <cellStyle name="_Costs not in AURORA 2006GRC 6.15.06_NIM Summary 5 2" xfId="5947"/>
    <cellStyle name="_Costs not in AURORA 2006GRC 6.15.06_NIM Summary 50" xfId="5948"/>
    <cellStyle name="_Costs not in AURORA 2006GRC 6.15.06_NIM Summary 51" xfId="5949"/>
    <cellStyle name="_Costs not in AURORA 2006GRC 6.15.06_NIM Summary 6" xfId="5950"/>
    <cellStyle name="_Costs not in AURORA 2006GRC 6.15.06_NIM Summary 6 2" xfId="5951"/>
    <cellStyle name="_Costs not in AURORA 2006GRC 6.15.06_NIM Summary 7" xfId="5952"/>
    <cellStyle name="_Costs not in AURORA 2006GRC 6.15.06_NIM Summary 7 2" xfId="5953"/>
    <cellStyle name="_Costs not in AURORA 2006GRC 6.15.06_NIM Summary 8" xfId="5954"/>
    <cellStyle name="_Costs not in AURORA 2006GRC 6.15.06_NIM Summary 8 2" xfId="5955"/>
    <cellStyle name="_Costs not in AURORA 2006GRC 6.15.06_NIM Summary 9" xfId="5956"/>
    <cellStyle name="_Costs not in AURORA 2006GRC 6.15.06_NIM Summary 9 2" xfId="5957"/>
    <cellStyle name="_Costs not in AURORA 2006GRC 6.15.06_NIM Summary_DEM-WP(C) ENERG10C--ctn Mid-C_042010 2010GRC" xfId="5958"/>
    <cellStyle name="_Costs not in AURORA 2006GRC 6.15.06_Oct2010toSep2011LwIncLead" xfId="5959"/>
    <cellStyle name="_Costs not in AURORA 2006GRC 6.15.06_PCA 10 -  Exhibit D Dec 2011" xfId="5960"/>
    <cellStyle name="_Costs not in AURORA 2006GRC 6.15.06_PCA 10 -  Exhibit D from A Kellogg Jan 2011" xfId="5961"/>
    <cellStyle name="_Costs not in AURORA 2006GRC 6.15.06_PCA 10 -  Exhibit D from A Kellogg July 2011" xfId="5962"/>
    <cellStyle name="_Costs not in AURORA 2006GRC 6.15.06_PCA 10 -  Exhibit D from S Free Rcv'd 12-11" xfId="5963"/>
    <cellStyle name="_Costs not in AURORA 2006GRC 6.15.06_PCA 11 -  Exhibit D Jan 2012 fr A Kellogg" xfId="5964"/>
    <cellStyle name="_Costs not in AURORA 2006GRC 6.15.06_PCA 11 -  Exhibit D Jan 2012 WF" xfId="5965"/>
    <cellStyle name="_Costs not in AURORA 2006GRC 6.15.06_PCA 9 -  Exhibit D April 2010" xfId="5966"/>
    <cellStyle name="_Costs not in AURORA 2006GRC 6.15.06_PCA 9 -  Exhibit D April 2010 (3)" xfId="5967"/>
    <cellStyle name="_Costs not in AURORA 2006GRC 6.15.06_PCA 9 -  Exhibit D April 2010 (3) 2" xfId="5968"/>
    <cellStyle name="_Costs not in AURORA 2006GRC 6.15.06_PCA 9 -  Exhibit D April 2010 (3) 2 2" xfId="5969"/>
    <cellStyle name="_Costs not in AURORA 2006GRC 6.15.06_PCA 9 -  Exhibit D April 2010 (3) 3" xfId="5970"/>
    <cellStyle name="_Costs not in AURORA 2006GRC 6.15.06_PCA 9 -  Exhibit D April 2010 (3)_DEM-WP(C) ENERG10C--ctn Mid-C_042010 2010GRC" xfId="5971"/>
    <cellStyle name="_Costs not in AURORA 2006GRC 6.15.06_PCA 9 -  Exhibit D April 2010 2" xfId="5972"/>
    <cellStyle name="_Costs not in AURORA 2006GRC 6.15.06_PCA 9 -  Exhibit D April 2010 3" xfId="5973"/>
    <cellStyle name="_Costs not in AURORA 2006GRC 6.15.06_PCA 9 -  Exhibit D April 2010 4" xfId="5974"/>
    <cellStyle name="_Costs not in AURORA 2006GRC 6.15.06_PCA 9 -  Exhibit D April 2010 5" xfId="5975"/>
    <cellStyle name="_Costs not in AURORA 2006GRC 6.15.06_PCA 9 -  Exhibit D April 2010 6" xfId="5976"/>
    <cellStyle name="_Costs not in AURORA 2006GRC 6.15.06_PCA 9 -  Exhibit D Nov 2010" xfId="5977"/>
    <cellStyle name="_Costs not in AURORA 2006GRC 6.15.06_PCA 9 -  Exhibit D Nov 2010 2" xfId="5978"/>
    <cellStyle name="_Costs not in AURORA 2006GRC 6.15.06_PCA 9 - Exhibit D at August 2010" xfId="5979"/>
    <cellStyle name="_Costs not in AURORA 2006GRC 6.15.06_PCA 9 - Exhibit D at August 2010 2" xfId="5980"/>
    <cellStyle name="_Costs not in AURORA 2006GRC 6.15.06_PCA 9 - Exhibit D June 2010 GRC" xfId="5981"/>
    <cellStyle name="_Costs not in AURORA 2006GRC 6.15.06_PCA 9 - Exhibit D June 2010 GRC 2" xfId="5982"/>
    <cellStyle name="_Costs not in AURORA 2006GRC 6.15.06_Power Costs - Comparison bx Rbtl-Staff-Jt-PC" xfId="5983"/>
    <cellStyle name="_Costs not in AURORA 2006GRC 6.15.06_Power Costs - Comparison bx Rbtl-Staff-Jt-PC 2" xfId="5984"/>
    <cellStyle name="_Costs not in AURORA 2006GRC 6.15.06_Power Costs - Comparison bx Rbtl-Staff-Jt-PC 2 2" xfId="5985"/>
    <cellStyle name="_Costs not in AURORA 2006GRC 6.15.06_Power Costs - Comparison bx Rbtl-Staff-Jt-PC 2 2 2" xfId="5986"/>
    <cellStyle name="_Costs not in AURORA 2006GRC 6.15.06_Power Costs - Comparison bx Rbtl-Staff-Jt-PC 2 3" xfId="5987"/>
    <cellStyle name="_Costs not in AURORA 2006GRC 6.15.06_Power Costs - Comparison bx Rbtl-Staff-Jt-PC 3" xfId="5988"/>
    <cellStyle name="_Costs not in AURORA 2006GRC 6.15.06_Power Costs - Comparison bx Rbtl-Staff-Jt-PC 3 2" xfId="5989"/>
    <cellStyle name="_Costs not in AURORA 2006GRC 6.15.06_Power Costs - Comparison bx Rbtl-Staff-Jt-PC 4" xfId="5990"/>
    <cellStyle name="_Costs not in AURORA 2006GRC 6.15.06_Power Costs - Comparison bx Rbtl-Staff-Jt-PC_Adj Bench DR 3 for Initial Briefs (Electric)" xfId="5991"/>
    <cellStyle name="_Costs not in AURORA 2006GRC 6.15.06_Power Costs - Comparison bx Rbtl-Staff-Jt-PC_Adj Bench DR 3 for Initial Briefs (Electric) 2" xfId="5992"/>
    <cellStyle name="_Costs not in AURORA 2006GRC 6.15.06_Power Costs - Comparison bx Rbtl-Staff-Jt-PC_Adj Bench DR 3 for Initial Briefs (Electric) 2 2" xfId="5993"/>
    <cellStyle name="_Costs not in AURORA 2006GRC 6.15.06_Power Costs - Comparison bx Rbtl-Staff-Jt-PC_Adj Bench DR 3 for Initial Briefs (Electric) 2 2 2" xfId="5994"/>
    <cellStyle name="_Costs not in AURORA 2006GRC 6.15.06_Power Costs - Comparison bx Rbtl-Staff-Jt-PC_Adj Bench DR 3 for Initial Briefs (Electric) 2 3" xfId="5995"/>
    <cellStyle name="_Costs not in AURORA 2006GRC 6.15.06_Power Costs - Comparison bx Rbtl-Staff-Jt-PC_Adj Bench DR 3 for Initial Briefs (Electric) 3" xfId="5996"/>
    <cellStyle name="_Costs not in AURORA 2006GRC 6.15.06_Power Costs - Comparison bx Rbtl-Staff-Jt-PC_Adj Bench DR 3 for Initial Briefs (Electric) 3 2" xfId="5997"/>
    <cellStyle name="_Costs not in AURORA 2006GRC 6.15.06_Power Costs - Comparison bx Rbtl-Staff-Jt-PC_Adj Bench DR 3 for Initial Briefs (Electric) 4" xfId="5998"/>
    <cellStyle name="_Costs not in AURORA 2006GRC 6.15.06_Power Costs - Comparison bx Rbtl-Staff-Jt-PC_Adj Bench DR 3 for Initial Briefs (Electric)_DEM-WP(C) ENERG10C--ctn Mid-C_042010 2010GRC" xfId="5999"/>
    <cellStyle name="_Costs not in AURORA 2006GRC 6.15.06_Power Costs - Comparison bx Rbtl-Staff-Jt-PC_DEM-WP(C) ENERG10C--ctn Mid-C_042010 2010GRC" xfId="6000"/>
    <cellStyle name="_Costs not in AURORA 2006GRC 6.15.06_Power Costs - Comparison bx Rbtl-Staff-Jt-PC_Electric Rev Req Model (2009 GRC) Rebuttal" xfId="6001"/>
    <cellStyle name="_Costs not in AURORA 2006GRC 6.15.06_Power Costs - Comparison bx Rbtl-Staff-Jt-PC_Electric Rev Req Model (2009 GRC) Rebuttal 2" xfId="6002"/>
    <cellStyle name="_Costs not in AURORA 2006GRC 6.15.06_Power Costs - Comparison bx Rbtl-Staff-Jt-PC_Electric Rev Req Model (2009 GRC) Rebuttal 2 2" xfId="6003"/>
    <cellStyle name="_Costs not in AURORA 2006GRC 6.15.06_Power Costs - Comparison bx Rbtl-Staff-Jt-PC_Electric Rev Req Model (2009 GRC) Rebuttal 2 2 2" xfId="6004"/>
    <cellStyle name="_Costs not in AURORA 2006GRC 6.15.06_Power Costs - Comparison bx Rbtl-Staff-Jt-PC_Electric Rev Req Model (2009 GRC) Rebuttal 2 3" xfId="6005"/>
    <cellStyle name="_Costs not in AURORA 2006GRC 6.15.06_Power Costs - Comparison bx Rbtl-Staff-Jt-PC_Electric Rev Req Model (2009 GRC) Rebuttal 3" xfId="6006"/>
    <cellStyle name="_Costs not in AURORA 2006GRC 6.15.06_Power Costs - Comparison bx Rbtl-Staff-Jt-PC_Electric Rev Req Model (2009 GRC) Rebuttal 3 2" xfId="6007"/>
    <cellStyle name="_Costs not in AURORA 2006GRC 6.15.06_Power Costs - Comparison bx Rbtl-Staff-Jt-PC_Electric Rev Req Model (2009 GRC) Rebuttal 4" xfId="6008"/>
    <cellStyle name="_Costs not in AURORA 2006GRC 6.15.06_Power Costs - Comparison bx Rbtl-Staff-Jt-PC_Electric Rev Req Model (2009 GRC) Rebuttal REmoval of New  WH Solar AdjustMI" xfId="6009"/>
    <cellStyle name="_Costs not in AURORA 2006GRC 6.15.06_Power Costs - Comparison bx Rbtl-Staff-Jt-PC_Electric Rev Req Model (2009 GRC) Rebuttal REmoval of New  WH Solar AdjustMI 2" xfId="6010"/>
    <cellStyle name="_Costs not in AURORA 2006GRC 6.15.06_Power Costs - Comparison bx Rbtl-Staff-Jt-PC_Electric Rev Req Model (2009 GRC) Rebuttal REmoval of New  WH Solar AdjustMI 2 2" xfId="6011"/>
    <cellStyle name="_Costs not in AURORA 2006GRC 6.15.06_Power Costs - Comparison bx Rbtl-Staff-Jt-PC_Electric Rev Req Model (2009 GRC) Rebuttal REmoval of New  WH Solar AdjustMI 2 2 2" xfId="6012"/>
    <cellStyle name="_Costs not in AURORA 2006GRC 6.15.06_Power Costs - Comparison bx Rbtl-Staff-Jt-PC_Electric Rev Req Model (2009 GRC) Rebuttal REmoval of New  WH Solar AdjustMI 2 3" xfId="6013"/>
    <cellStyle name="_Costs not in AURORA 2006GRC 6.15.06_Power Costs - Comparison bx Rbtl-Staff-Jt-PC_Electric Rev Req Model (2009 GRC) Rebuttal REmoval of New  WH Solar AdjustMI 3" xfId="6014"/>
    <cellStyle name="_Costs not in AURORA 2006GRC 6.15.06_Power Costs - Comparison bx Rbtl-Staff-Jt-PC_Electric Rev Req Model (2009 GRC) Rebuttal REmoval of New  WH Solar AdjustMI 3 2" xfId="6015"/>
    <cellStyle name="_Costs not in AURORA 2006GRC 6.15.06_Power Costs - Comparison bx Rbtl-Staff-Jt-PC_Electric Rev Req Model (2009 GRC) Rebuttal REmoval of New  WH Solar AdjustMI 4" xfId="6016"/>
    <cellStyle name="_Costs not in AURORA 2006GRC 6.15.06_Power Costs - Comparison bx Rbtl-Staff-Jt-PC_Electric Rev Req Model (2009 GRC) Rebuttal REmoval of New  WH Solar AdjustMI_DEM-WP(C) ENERG10C--ctn Mid-C_042010 2010GRC" xfId="6017"/>
    <cellStyle name="_Costs not in AURORA 2006GRC 6.15.06_Power Costs - Comparison bx Rbtl-Staff-Jt-PC_Electric Rev Req Model (2009 GRC) Revised 01-18-2010" xfId="6018"/>
    <cellStyle name="_Costs not in AURORA 2006GRC 6.15.06_Power Costs - Comparison bx Rbtl-Staff-Jt-PC_Electric Rev Req Model (2009 GRC) Revised 01-18-2010 2" xfId="6019"/>
    <cellStyle name="_Costs not in AURORA 2006GRC 6.15.06_Power Costs - Comparison bx Rbtl-Staff-Jt-PC_Electric Rev Req Model (2009 GRC) Revised 01-18-2010 2 2" xfId="6020"/>
    <cellStyle name="_Costs not in AURORA 2006GRC 6.15.06_Power Costs - Comparison bx Rbtl-Staff-Jt-PC_Electric Rev Req Model (2009 GRC) Revised 01-18-2010 2 2 2" xfId="6021"/>
    <cellStyle name="_Costs not in AURORA 2006GRC 6.15.06_Power Costs - Comparison bx Rbtl-Staff-Jt-PC_Electric Rev Req Model (2009 GRC) Revised 01-18-2010 2 3" xfId="6022"/>
    <cellStyle name="_Costs not in AURORA 2006GRC 6.15.06_Power Costs - Comparison bx Rbtl-Staff-Jt-PC_Electric Rev Req Model (2009 GRC) Revised 01-18-2010 3" xfId="6023"/>
    <cellStyle name="_Costs not in AURORA 2006GRC 6.15.06_Power Costs - Comparison bx Rbtl-Staff-Jt-PC_Electric Rev Req Model (2009 GRC) Revised 01-18-2010 3 2" xfId="6024"/>
    <cellStyle name="_Costs not in AURORA 2006GRC 6.15.06_Power Costs - Comparison bx Rbtl-Staff-Jt-PC_Electric Rev Req Model (2009 GRC) Revised 01-18-2010 4" xfId="6025"/>
    <cellStyle name="_Costs not in AURORA 2006GRC 6.15.06_Power Costs - Comparison bx Rbtl-Staff-Jt-PC_Electric Rev Req Model (2009 GRC) Revised 01-18-2010_DEM-WP(C) ENERG10C--ctn Mid-C_042010 2010GRC" xfId="6026"/>
    <cellStyle name="_Costs not in AURORA 2006GRC 6.15.06_Power Costs - Comparison bx Rbtl-Staff-Jt-PC_Final Order Electric EXHIBIT A-1" xfId="6027"/>
    <cellStyle name="_Costs not in AURORA 2006GRC 6.15.06_Power Costs - Comparison bx Rbtl-Staff-Jt-PC_Final Order Electric EXHIBIT A-1 2" xfId="6028"/>
    <cellStyle name="_Costs not in AURORA 2006GRC 6.15.06_Power Costs - Comparison bx Rbtl-Staff-Jt-PC_Final Order Electric EXHIBIT A-1 2 2" xfId="6029"/>
    <cellStyle name="_Costs not in AURORA 2006GRC 6.15.06_Power Costs - Comparison bx Rbtl-Staff-Jt-PC_Final Order Electric EXHIBIT A-1 2 2 2" xfId="6030"/>
    <cellStyle name="_Costs not in AURORA 2006GRC 6.15.06_Power Costs - Comparison bx Rbtl-Staff-Jt-PC_Final Order Electric EXHIBIT A-1 2 3" xfId="6031"/>
    <cellStyle name="_Costs not in AURORA 2006GRC 6.15.06_Power Costs - Comparison bx Rbtl-Staff-Jt-PC_Final Order Electric EXHIBIT A-1 3" xfId="6032"/>
    <cellStyle name="_Costs not in AURORA 2006GRC 6.15.06_Power Costs - Comparison bx Rbtl-Staff-Jt-PC_Final Order Electric EXHIBIT A-1 3 2" xfId="6033"/>
    <cellStyle name="_Costs not in AURORA 2006GRC 6.15.06_Power Costs - Comparison bx Rbtl-Staff-Jt-PC_Final Order Electric EXHIBIT A-1 4" xfId="6034"/>
    <cellStyle name="_Costs not in AURORA 2006GRC 6.15.06_Production Adj 4.37" xfId="6035"/>
    <cellStyle name="_Costs not in AURORA 2006GRC 6.15.06_Production Adj 4.37 2" xfId="6036"/>
    <cellStyle name="_Costs not in AURORA 2006GRC 6.15.06_Production Adj 4.37 2 2" xfId="6037"/>
    <cellStyle name="_Costs not in AURORA 2006GRC 6.15.06_Production Adj 4.37 2 2 2" xfId="6038"/>
    <cellStyle name="_Costs not in AURORA 2006GRC 6.15.06_Production Adj 4.37 2 3" xfId="6039"/>
    <cellStyle name="_Costs not in AURORA 2006GRC 6.15.06_Production Adj 4.37 3" xfId="6040"/>
    <cellStyle name="_Costs not in AURORA 2006GRC 6.15.06_Production Adj 4.37 3 2" xfId="6041"/>
    <cellStyle name="_Costs not in AURORA 2006GRC 6.15.06_Production Adj 4.37 4" xfId="6042"/>
    <cellStyle name="_Costs not in AURORA 2006GRC 6.15.06_Purchased Power Adj 4.03" xfId="6043"/>
    <cellStyle name="_Costs not in AURORA 2006GRC 6.15.06_Purchased Power Adj 4.03 2" xfId="6044"/>
    <cellStyle name="_Costs not in AURORA 2006GRC 6.15.06_Purchased Power Adj 4.03 2 2" xfId="6045"/>
    <cellStyle name="_Costs not in AURORA 2006GRC 6.15.06_Purchased Power Adj 4.03 2 2 2" xfId="6046"/>
    <cellStyle name="_Costs not in AURORA 2006GRC 6.15.06_Purchased Power Adj 4.03 2 3" xfId="6047"/>
    <cellStyle name="_Costs not in AURORA 2006GRC 6.15.06_Purchased Power Adj 4.03 3" xfId="6048"/>
    <cellStyle name="_Costs not in AURORA 2006GRC 6.15.06_Purchased Power Adj 4.03 3 2" xfId="6049"/>
    <cellStyle name="_Costs not in AURORA 2006GRC 6.15.06_Purchased Power Adj 4.03 4" xfId="6050"/>
    <cellStyle name="_Costs not in AURORA 2006GRC 6.15.06_Rebuttal Power Costs" xfId="6051"/>
    <cellStyle name="_Costs not in AURORA 2006GRC 6.15.06_Rebuttal Power Costs 2" xfId="6052"/>
    <cellStyle name="_Costs not in AURORA 2006GRC 6.15.06_Rebuttal Power Costs 2 2" xfId="6053"/>
    <cellStyle name="_Costs not in AURORA 2006GRC 6.15.06_Rebuttal Power Costs 2 2 2" xfId="6054"/>
    <cellStyle name="_Costs not in AURORA 2006GRC 6.15.06_Rebuttal Power Costs 2 3" xfId="6055"/>
    <cellStyle name="_Costs not in AURORA 2006GRC 6.15.06_Rebuttal Power Costs 3" xfId="6056"/>
    <cellStyle name="_Costs not in AURORA 2006GRC 6.15.06_Rebuttal Power Costs 3 2" xfId="6057"/>
    <cellStyle name="_Costs not in AURORA 2006GRC 6.15.06_Rebuttal Power Costs 4" xfId="6058"/>
    <cellStyle name="_Costs not in AURORA 2006GRC 6.15.06_Rebuttal Power Costs_Adj Bench DR 3 for Initial Briefs (Electric)" xfId="6059"/>
    <cellStyle name="_Costs not in AURORA 2006GRC 6.15.06_Rebuttal Power Costs_Adj Bench DR 3 for Initial Briefs (Electric) 2" xfId="6060"/>
    <cellStyle name="_Costs not in AURORA 2006GRC 6.15.06_Rebuttal Power Costs_Adj Bench DR 3 for Initial Briefs (Electric) 2 2" xfId="6061"/>
    <cellStyle name="_Costs not in AURORA 2006GRC 6.15.06_Rebuttal Power Costs_Adj Bench DR 3 for Initial Briefs (Electric) 2 2 2" xfId="6062"/>
    <cellStyle name="_Costs not in AURORA 2006GRC 6.15.06_Rebuttal Power Costs_Adj Bench DR 3 for Initial Briefs (Electric) 2 3" xfId="6063"/>
    <cellStyle name="_Costs not in AURORA 2006GRC 6.15.06_Rebuttal Power Costs_Adj Bench DR 3 for Initial Briefs (Electric) 3" xfId="6064"/>
    <cellStyle name="_Costs not in AURORA 2006GRC 6.15.06_Rebuttal Power Costs_Adj Bench DR 3 for Initial Briefs (Electric) 3 2" xfId="6065"/>
    <cellStyle name="_Costs not in AURORA 2006GRC 6.15.06_Rebuttal Power Costs_Adj Bench DR 3 for Initial Briefs (Electric) 4" xfId="6066"/>
    <cellStyle name="_Costs not in AURORA 2006GRC 6.15.06_Rebuttal Power Costs_Adj Bench DR 3 for Initial Briefs (Electric)_DEM-WP(C) ENERG10C--ctn Mid-C_042010 2010GRC" xfId="6067"/>
    <cellStyle name="_Costs not in AURORA 2006GRC 6.15.06_Rebuttal Power Costs_DEM-WP(C) ENERG10C--ctn Mid-C_042010 2010GRC" xfId="6068"/>
    <cellStyle name="_Costs not in AURORA 2006GRC 6.15.06_Rebuttal Power Costs_Electric Rev Req Model (2009 GRC) Rebuttal" xfId="6069"/>
    <cellStyle name="_Costs not in AURORA 2006GRC 6.15.06_Rebuttal Power Costs_Electric Rev Req Model (2009 GRC) Rebuttal 2" xfId="6070"/>
    <cellStyle name="_Costs not in AURORA 2006GRC 6.15.06_Rebuttal Power Costs_Electric Rev Req Model (2009 GRC) Rebuttal 2 2" xfId="6071"/>
    <cellStyle name="_Costs not in AURORA 2006GRC 6.15.06_Rebuttal Power Costs_Electric Rev Req Model (2009 GRC) Rebuttal 2 2 2" xfId="6072"/>
    <cellStyle name="_Costs not in AURORA 2006GRC 6.15.06_Rebuttal Power Costs_Electric Rev Req Model (2009 GRC) Rebuttal 2 3" xfId="6073"/>
    <cellStyle name="_Costs not in AURORA 2006GRC 6.15.06_Rebuttal Power Costs_Electric Rev Req Model (2009 GRC) Rebuttal 3" xfId="6074"/>
    <cellStyle name="_Costs not in AURORA 2006GRC 6.15.06_Rebuttal Power Costs_Electric Rev Req Model (2009 GRC) Rebuttal 3 2" xfId="6075"/>
    <cellStyle name="_Costs not in AURORA 2006GRC 6.15.06_Rebuttal Power Costs_Electric Rev Req Model (2009 GRC) Rebuttal 4" xfId="6076"/>
    <cellStyle name="_Costs not in AURORA 2006GRC 6.15.06_Rebuttal Power Costs_Electric Rev Req Model (2009 GRC) Rebuttal REmoval of New  WH Solar AdjustMI" xfId="6077"/>
    <cellStyle name="_Costs not in AURORA 2006GRC 6.15.06_Rebuttal Power Costs_Electric Rev Req Model (2009 GRC) Rebuttal REmoval of New  WH Solar AdjustMI 2" xfId="6078"/>
    <cellStyle name="_Costs not in AURORA 2006GRC 6.15.06_Rebuttal Power Costs_Electric Rev Req Model (2009 GRC) Rebuttal REmoval of New  WH Solar AdjustMI 2 2" xfId="6079"/>
    <cellStyle name="_Costs not in AURORA 2006GRC 6.15.06_Rebuttal Power Costs_Electric Rev Req Model (2009 GRC) Rebuttal REmoval of New  WH Solar AdjustMI 2 2 2" xfId="6080"/>
    <cellStyle name="_Costs not in AURORA 2006GRC 6.15.06_Rebuttal Power Costs_Electric Rev Req Model (2009 GRC) Rebuttal REmoval of New  WH Solar AdjustMI 2 3" xfId="6081"/>
    <cellStyle name="_Costs not in AURORA 2006GRC 6.15.06_Rebuttal Power Costs_Electric Rev Req Model (2009 GRC) Rebuttal REmoval of New  WH Solar AdjustMI 3" xfId="6082"/>
    <cellStyle name="_Costs not in AURORA 2006GRC 6.15.06_Rebuttal Power Costs_Electric Rev Req Model (2009 GRC) Rebuttal REmoval of New  WH Solar AdjustMI 3 2" xfId="6083"/>
    <cellStyle name="_Costs not in AURORA 2006GRC 6.15.06_Rebuttal Power Costs_Electric Rev Req Model (2009 GRC) Rebuttal REmoval of New  WH Solar AdjustMI 4" xfId="6084"/>
    <cellStyle name="_Costs not in AURORA 2006GRC 6.15.06_Rebuttal Power Costs_Electric Rev Req Model (2009 GRC) Rebuttal REmoval of New  WH Solar AdjustMI_DEM-WP(C) ENERG10C--ctn Mid-C_042010 2010GRC" xfId="6085"/>
    <cellStyle name="_Costs not in AURORA 2006GRC 6.15.06_Rebuttal Power Costs_Electric Rev Req Model (2009 GRC) Revised 01-18-2010" xfId="6086"/>
    <cellStyle name="_Costs not in AURORA 2006GRC 6.15.06_Rebuttal Power Costs_Electric Rev Req Model (2009 GRC) Revised 01-18-2010 2" xfId="6087"/>
    <cellStyle name="_Costs not in AURORA 2006GRC 6.15.06_Rebuttal Power Costs_Electric Rev Req Model (2009 GRC) Revised 01-18-2010 2 2" xfId="6088"/>
    <cellStyle name="_Costs not in AURORA 2006GRC 6.15.06_Rebuttal Power Costs_Electric Rev Req Model (2009 GRC) Revised 01-18-2010 2 2 2" xfId="6089"/>
    <cellStyle name="_Costs not in AURORA 2006GRC 6.15.06_Rebuttal Power Costs_Electric Rev Req Model (2009 GRC) Revised 01-18-2010 2 3" xfId="6090"/>
    <cellStyle name="_Costs not in AURORA 2006GRC 6.15.06_Rebuttal Power Costs_Electric Rev Req Model (2009 GRC) Revised 01-18-2010 3" xfId="6091"/>
    <cellStyle name="_Costs not in AURORA 2006GRC 6.15.06_Rebuttal Power Costs_Electric Rev Req Model (2009 GRC) Revised 01-18-2010 3 2" xfId="6092"/>
    <cellStyle name="_Costs not in AURORA 2006GRC 6.15.06_Rebuttal Power Costs_Electric Rev Req Model (2009 GRC) Revised 01-18-2010 4" xfId="6093"/>
    <cellStyle name="_Costs not in AURORA 2006GRC 6.15.06_Rebuttal Power Costs_Electric Rev Req Model (2009 GRC) Revised 01-18-2010_DEM-WP(C) ENERG10C--ctn Mid-C_042010 2010GRC" xfId="6094"/>
    <cellStyle name="_Costs not in AURORA 2006GRC 6.15.06_Rebuttal Power Costs_Final Order Electric EXHIBIT A-1" xfId="6095"/>
    <cellStyle name="_Costs not in AURORA 2006GRC 6.15.06_Rebuttal Power Costs_Final Order Electric EXHIBIT A-1 2" xfId="6096"/>
    <cellStyle name="_Costs not in AURORA 2006GRC 6.15.06_Rebuttal Power Costs_Final Order Electric EXHIBIT A-1 2 2" xfId="6097"/>
    <cellStyle name="_Costs not in AURORA 2006GRC 6.15.06_Rebuttal Power Costs_Final Order Electric EXHIBIT A-1 2 2 2" xfId="6098"/>
    <cellStyle name="_Costs not in AURORA 2006GRC 6.15.06_Rebuttal Power Costs_Final Order Electric EXHIBIT A-1 2 3" xfId="6099"/>
    <cellStyle name="_Costs not in AURORA 2006GRC 6.15.06_Rebuttal Power Costs_Final Order Electric EXHIBIT A-1 3" xfId="6100"/>
    <cellStyle name="_Costs not in AURORA 2006GRC 6.15.06_Rebuttal Power Costs_Final Order Electric EXHIBIT A-1 3 2" xfId="6101"/>
    <cellStyle name="_Costs not in AURORA 2006GRC 6.15.06_Rebuttal Power Costs_Final Order Electric EXHIBIT A-1 4" xfId="6102"/>
    <cellStyle name="_Costs not in AURORA 2006GRC 6.15.06_RECS vs PTC's w Interest 6-28-10" xfId="6103"/>
    <cellStyle name="_Costs not in AURORA 2006GRC 6.15.06_ROR &amp; CONV FACTOR" xfId="6104"/>
    <cellStyle name="_Costs not in AURORA 2006GRC 6.15.06_ROR &amp; CONV FACTOR 2" xfId="6105"/>
    <cellStyle name="_Costs not in AURORA 2006GRC 6.15.06_ROR &amp; CONV FACTOR 2 2" xfId="6106"/>
    <cellStyle name="_Costs not in AURORA 2006GRC 6.15.06_ROR &amp; CONV FACTOR 2 2 2" xfId="6107"/>
    <cellStyle name="_Costs not in AURORA 2006GRC 6.15.06_ROR &amp; CONV FACTOR 2 3" xfId="6108"/>
    <cellStyle name="_Costs not in AURORA 2006GRC 6.15.06_ROR &amp; CONV FACTOR 3" xfId="6109"/>
    <cellStyle name="_Costs not in AURORA 2006GRC 6.15.06_ROR &amp; CONV FACTOR 3 2" xfId="6110"/>
    <cellStyle name="_Costs not in AURORA 2006GRC 6.15.06_ROR &amp; CONV FACTOR 4" xfId="6111"/>
    <cellStyle name="_Costs not in AURORA 2006GRC 6.15.06_ROR 5.02" xfId="6112"/>
    <cellStyle name="_Costs not in AURORA 2006GRC 6.15.06_ROR 5.02 2" xfId="6113"/>
    <cellStyle name="_Costs not in AURORA 2006GRC 6.15.06_ROR 5.02 2 2" xfId="6114"/>
    <cellStyle name="_Costs not in AURORA 2006GRC 6.15.06_ROR 5.02 2 2 2" xfId="6115"/>
    <cellStyle name="_Costs not in AURORA 2006GRC 6.15.06_ROR 5.02 2 3" xfId="6116"/>
    <cellStyle name="_Costs not in AURORA 2006GRC 6.15.06_ROR 5.02 3" xfId="6117"/>
    <cellStyle name="_Costs not in AURORA 2006GRC 6.15.06_ROR 5.02 3 2" xfId="6118"/>
    <cellStyle name="_Costs not in AURORA 2006GRC 6.15.06_ROR 5.02 4" xfId="6119"/>
    <cellStyle name="_Costs not in AURORA 2006GRC 6.15.06_Wind Integration 10GRC" xfId="6120"/>
    <cellStyle name="_Costs not in AURORA 2006GRC 6.15.06_Wind Integration 10GRC 2" xfId="6121"/>
    <cellStyle name="_Costs not in AURORA 2006GRC 6.15.06_Wind Integration 10GRC 2 2" xfId="6122"/>
    <cellStyle name="_Costs not in AURORA 2006GRC 6.15.06_Wind Integration 10GRC 3" xfId="6123"/>
    <cellStyle name="_Costs not in AURORA 2006GRC 6.15.06_Wind Integration 10GRC_DEM-WP(C) ENERG10C--ctn Mid-C_042010 2010GRC" xfId="6124"/>
    <cellStyle name="_Costs not in AURORA 2006GRC w gas price updated" xfId="6125"/>
    <cellStyle name="_Costs not in AURORA 2006GRC w gas price updated 2" xfId="6126"/>
    <cellStyle name="_Costs not in AURORA 2006GRC w gas price updated 2 2" xfId="6127"/>
    <cellStyle name="_Costs not in AURORA 2006GRC w gas price updated 2 2 2" xfId="6128"/>
    <cellStyle name="_Costs not in AURORA 2006GRC w gas price updated 2 3" xfId="6129"/>
    <cellStyle name="_Costs not in AURORA 2006GRC w gas price updated 3" xfId="6130"/>
    <cellStyle name="_Costs not in AURORA 2006GRC w gas price updated 3 2" xfId="6131"/>
    <cellStyle name="_Costs not in AURORA 2006GRC w gas price updated 4" xfId="6132"/>
    <cellStyle name="_Costs not in AURORA 2006GRC w gas price updated 4 2" xfId="6133"/>
    <cellStyle name="_Costs not in AURORA 2006GRC w gas price updated 5" xfId="6134"/>
    <cellStyle name="_Costs not in AURORA 2006GRC w gas price updated 5 2" xfId="6135"/>
    <cellStyle name="_Costs not in AURORA 2006GRC w gas price updated 6" xfId="6136"/>
    <cellStyle name="_Costs not in AURORA 2006GRC w gas price updated 6 2" xfId="6137"/>
    <cellStyle name="_Costs not in AURORA 2006GRC w gas price updated_Adj Bench DR 3 for Initial Briefs (Electric)" xfId="6138"/>
    <cellStyle name="_Costs not in AURORA 2006GRC w gas price updated_Adj Bench DR 3 for Initial Briefs (Electric) 2" xfId="6139"/>
    <cellStyle name="_Costs not in AURORA 2006GRC w gas price updated_Adj Bench DR 3 for Initial Briefs (Electric) 2 2" xfId="6140"/>
    <cellStyle name="_Costs not in AURORA 2006GRC w gas price updated_Adj Bench DR 3 for Initial Briefs (Electric) 2 2 2" xfId="6141"/>
    <cellStyle name="_Costs not in AURORA 2006GRC w gas price updated_Adj Bench DR 3 for Initial Briefs (Electric) 2 3" xfId="6142"/>
    <cellStyle name="_Costs not in AURORA 2006GRC w gas price updated_Adj Bench DR 3 for Initial Briefs (Electric) 3" xfId="6143"/>
    <cellStyle name="_Costs not in AURORA 2006GRC w gas price updated_Adj Bench DR 3 for Initial Briefs (Electric) 3 2" xfId="6144"/>
    <cellStyle name="_Costs not in AURORA 2006GRC w gas price updated_Adj Bench DR 3 for Initial Briefs (Electric) 4" xfId="6145"/>
    <cellStyle name="_Costs not in AURORA 2006GRC w gas price updated_Adj Bench DR 3 for Initial Briefs (Electric)_DEM-WP(C) ENERG10C--ctn Mid-C_042010 2010GRC" xfId="6146"/>
    <cellStyle name="_Costs not in AURORA 2006GRC w gas price updated_Book1" xfId="6147"/>
    <cellStyle name="_Costs not in AURORA 2006GRC w gas price updated_Book2" xfId="6148"/>
    <cellStyle name="_Costs not in AURORA 2006GRC w gas price updated_Book2 2" xfId="6149"/>
    <cellStyle name="_Costs not in AURORA 2006GRC w gas price updated_Book2 2 2" xfId="6150"/>
    <cellStyle name="_Costs not in AURORA 2006GRC w gas price updated_Book2 2 2 2" xfId="6151"/>
    <cellStyle name="_Costs not in AURORA 2006GRC w gas price updated_Book2 2 3" xfId="6152"/>
    <cellStyle name="_Costs not in AURORA 2006GRC w gas price updated_Book2 3" xfId="6153"/>
    <cellStyle name="_Costs not in AURORA 2006GRC w gas price updated_Book2 3 2" xfId="6154"/>
    <cellStyle name="_Costs not in AURORA 2006GRC w gas price updated_Book2 4" xfId="6155"/>
    <cellStyle name="_Costs not in AURORA 2006GRC w gas price updated_Book2_Adj Bench DR 3 for Initial Briefs (Electric)" xfId="6156"/>
    <cellStyle name="_Costs not in AURORA 2006GRC w gas price updated_Book2_Adj Bench DR 3 for Initial Briefs (Electric) 2" xfId="6157"/>
    <cellStyle name="_Costs not in AURORA 2006GRC w gas price updated_Book2_Adj Bench DR 3 for Initial Briefs (Electric) 2 2" xfId="6158"/>
    <cellStyle name="_Costs not in AURORA 2006GRC w gas price updated_Book2_Adj Bench DR 3 for Initial Briefs (Electric) 2 2 2" xfId="6159"/>
    <cellStyle name="_Costs not in AURORA 2006GRC w gas price updated_Book2_Adj Bench DR 3 for Initial Briefs (Electric) 2 3" xfId="6160"/>
    <cellStyle name="_Costs not in AURORA 2006GRC w gas price updated_Book2_Adj Bench DR 3 for Initial Briefs (Electric) 3" xfId="6161"/>
    <cellStyle name="_Costs not in AURORA 2006GRC w gas price updated_Book2_Adj Bench DR 3 for Initial Briefs (Electric) 3 2" xfId="6162"/>
    <cellStyle name="_Costs not in AURORA 2006GRC w gas price updated_Book2_Adj Bench DR 3 for Initial Briefs (Electric) 4" xfId="6163"/>
    <cellStyle name="_Costs not in AURORA 2006GRC w gas price updated_Book2_Adj Bench DR 3 for Initial Briefs (Electric)_DEM-WP(C) ENERG10C--ctn Mid-C_042010 2010GRC" xfId="6164"/>
    <cellStyle name="_Costs not in AURORA 2006GRC w gas price updated_Book2_DEM-WP(C) ENERG10C--ctn Mid-C_042010 2010GRC" xfId="6165"/>
    <cellStyle name="_Costs not in AURORA 2006GRC w gas price updated_Book2_Electric Rev Req Model (2009 GRC) Rebuttal" xfId="6166"/>
    <cellStyle name="_Costs not in AURORA 2006GRC w gas price updated_Book2_Electric Rev Req Model (2009 GRC) Rebuttal 2" xfId="6167"/>
    <cellStyle name="_Costs not in AURORA 2006GRC w gas price updated_Book2_Electric Rev Req Model (2009 GRC) Rebuttal 2 2" xfId="6168"/>
    <cellStyle name="_Costs not in AURORA 2006GRC w gas price updated_Book2_Electric Rev Req Model (2009 GRC) Rebuttal 2 2 2" xfId="6169"/>
    <cellStyle name="_Costs not in AURORA 2006GRC w gas price updated_Book2_Electric Rev Req Model (2009 GRC) Rebuttal 2 3" xfId="6170"/>
    <cellStyle name="_Costs not in AURORA 2006GRC w gas price updated_Book2_Electric Rev Req Model (2009 GRC) Rebuttal 3" xfId="6171"/>
    <cellStyle name="_Costs not in AURORA 2006GRC w gas price updated_Book2_Electric Rev Req Model (2009 GRC) Rebuttal 3 2" xfId="6172"/>
    <cellStyle name="_Costs not in AURORA 2006GRC w gas price updated_Book2_Electric Rev Req Model (2009 GRC) Rebuttal 4" xfId="6173"/>
    <cellStyle name="_Costs not in AURORA 2006GRC w gas price updated_Book2_Electric Rev Req Model (2009 GRC) Rebuttal REmoval of New  WH Solar AdjustMI" xfId="6174"/>
    <cellStyle name="_Costs not in AURORA 2006GRC w gas price updated_Book2_Electric Rev Req Model (2009 GRC) Rebuttal REmoval of New  WH Solar AdjustMI 2" xfId="6175"/>
    <cellStyle name="_Costs not in AURORA 2006GRC w gas price updated_Book2_Electric Rev Req Model (2009 GRC) Rebuttal REmoval of New  WH Solar AdjustMI 2 2" xfId="6176"/>
    <cellStyle name="_Costs not in AURORA 2006GRC w gas price updated_Book2_Electric Rev Req Model (2009 GRC) Rebuttal REmoval of New  WH Solar AdjustMI 2 2 2" xfId="6177"/>
    <cellStyle name="_Costs not in AURORA 2006GRC w gas price updated_Book2_Electric Rev Req Model (2009 GRC) Rebuttal REmoval of New  WH Solar AdjustMI 2 3" xfId="6178"/>
    <cellStyle name="_Costs not in AURORA 2006GRC w gas price updated_Book2_Electric Rev Req Model (2009 GRC) Rebuttal REmoval of New  WH Solar AdjustMI 3" xfId="6179"/>
    <cellStyle name="_Costs not in AURORA 2006GRC w gas price updated_Book2_Electric Rev Req Model (2009 GRC) Rebuttal REmoval of New  WH Solar AdjustMI 3 2" xfId="6180"/>
    <cellStyle name="_Costs not in AURORA 2006GRC w gas price updated_Book2_Electric Rev Req Model (2009 GRC) Rebuttal REmoval of New  WH Solar AdjustMI 4" xfId="6181"/>
    <cellStyle name="_Costs not in AURORA 2006GRC w gas price updated_Book2_Electric Rev Req Model (2009 GRC) Rebuttal REmoval of New  WH Solar AdjustMI_DEM-WP(C) ENERG10C--ctn Mid-C_042010 2010GRC" xfId="6182"/>
    <cellStyle name="_Costs not in AURORA 2006GRC w gas price updated_Book2_Electric Rev Req Model (2009 GRC) Revised 01-18-2010" xfId="6183"/>
    <cellStyle name="_Costs not in AURORA 2006GRC w gas price updated_Book2_Electric Rev Req Model (2009 GRC) Revised 01-18-2010 2" xfId="6184"/>
    <cellStyle name="_Costs not in AURORA 2006GRC w gas price updated_Book2_Electric Rev Req Model (2009 GRC) Revised 01-18-2010 2 2" xfId="6185"/>
    <cellStyle name="_Costs not in AURORA 2006GRC w gas price updated_Book2_Electric Rev Req Model (2009 GRC) Revised 01-18-2010 2 2 2" xfId="6186"/>
    <cellStyle name="_Costs not in AURORA 2006GRC w gas price updated_Book2_Electric Rev Req Model (2009 GRC) Revised 01-18-2010 2 3" xfId="6187"/>
    <cellStyle name="_Costs not in AURORA 2006GRC w gas price updated_Book2_Electric Rev Req Model (2009 GRC) Revised 01-18-2010 3" xfId="6188"/>
    <cellStyle name="_Costs not in AURORA 2006GRC w gas price updated_Book2_Electric Rev Req Model (2009 GRC) Revised 01-18-2010 3 2" xfId="6189"/>
    <cellStyle name="_Costs not in AURORA 2006GRC w gas price updated_Book2_Electric Rev Req Model (2009 GRC) Revised 01-18-2010 4" xfId="6190"/>
    <cellStyle name="_Costs not in AURORA 2006GRC w gas price updated_Book2_Electric Rev Req Model (2009 GRC) Revised 01-18-2010_DEM-WP(C) ENERG10C--ctn Mid-C_042010 2010GRC" xfId="6191"/>
    <cellStyle name="_Costs not in AURORA 2006GRC w gas price updated_Book2_Final Order Electric EXHIBIT A-1" xfId="6192"/>
    <cellStyle name="_Costs not in AURORA 2006GRC w gas price updated_Book2_Final Order Electric EXHIBIT A-1 2" xfId="6193"/>
    <cellStyle name="_Costs not in AURORA 2006GRC w gas price updated_Book2_Final Order Electric EXHIBIT A-1 2 2" xfId="6194"/>
    <cellStyle name="_Costs not in AURORA 2006GRC w gas price updated_Book2_Final Order Electric EXHIBIT A-1 2 2 2" xfId="6195"/>
    <cellStyle name="_Costs not in AURORA 2006GRC w gas price updated_Book2_Final Order Electric EXHIBIT A-1 2 3" xfId="6196"/>
    <cellStyle name="_Costs not in AURORA 2006GRC w gas price updated_Book2_Final Order Electric EXHIBIT A-1 3" xfId="6197"/>
    <cellStyle name="_Costs not in AURORA 2006GRC w gas price updated_Book2_Final Order Electric EXHIBIT A-1 3 2" xfId="6198"/>
    <cellStyle name="_Costs not in AURORA 2006GRC w gas price updated_Book2_Final Order Electric EXHIBIT A-1 4" xfId="6199"/>
    <cellStyle name="_Costs not in AURORA 2006GRC w gas price updated_Chelan PUD Power Costs (8-10)" xfId="6200"/>
    <cellStyle name="_Costs not in AURORA 2006GRC w gas price updated_Chelan PUD Power Costs (8-10) 2" xfId="6201"/>
    <cellStyle name="_Costs not in AURORA 2006GRC w gas price updated_Colstrip 1&amp;2 Annual O&amp;M Budgets" xfId="6202"/>
    <cellStyle name="_Costs not in AURORA 2006GRC w gas price updated_Confidential Material" xfId="6203"/>
    <cellStyle name="_Costs not in AURORA 2006GRC w gas price updated_Confidential Material 2" xfId="6204"/>
    <cellStyle name="_Costs not in AURORA 2006GRC w gas price updated_DEM-WP(C) Colstrip 12 Coal Cost Forecast 2010GRC" xfId="6205"/>
    <cellStyle name="_Costs not in AURORA 2006GRC w gas price updated_DEM-WP(C) Colstrip 12 Coal Cost Forecast 2010GRC 2" xfId="6206"/>
    <cellStyle name="_Costs not in AURORA 2006GRC w gas price updated_DEM-WP(C) ENERG10C--ctn Mid-C_042010 2010GRC" xfId="6207"/>
    <cellStyle name="_Costs not in AURORA 2006GRC w gas price updated_DEM-WP(C) Production O&amp;M 2010GRC As-Filed" xfId="6208"/>
    <cellStyle name="_Costs not in AURORA 2006GRC w gas price updated_DEM-WP(C) Production O&amp;M 2010GRC As-Filed 2" xfId="6209"/>
    <cellStyle name="_Costs not in AURORA 2006GRC w gas price updated_DEM-WP(C) Production O&amp;M 2010GRC As-Filed 2 2" xfId="6210"/>
    <cellStyle name="_Costs not in AURORA 2006GRC w gas price updated_DEM-WP(C) Production O&amp;M 2010GRC As-Filed 3" xfId="6211"/>
    <cellStyle name="_Costs not in AURORA 2006GRC w gas price updated_DEM-WP(C) Production O&amp;M 2010GRC As-Filed 3 2" xfId="6212"/>
    <cellStyle name="_Costs not in AURORA 2006GRC w gas price updated_DEM-WP(C) Production O&amp;M 2010GRC As-Filed 4" xfId="6213"/>
    <cellStyle name="_Costs not in AURORA 2006GRC w gas price updated_DEM-WP(C) Production O&amp;M 2010GRC As-Filed 4 2" xfId="6214"/>
    <cellStyle name="_Costs not in AURORA 2006GRC w gas price updated_DEM-WP(C) Production O&amp;M 2010GRC As-Filed 5" xfId="6215"/>
    <cellStyle name="_Costs not in AURORA 2006GRC w gas price updated_DEM-WP(C) Production O&amp;M 2010GRC As-Filed 5 2" xfId="6216"/>
    <cellStyle name="_Costs not in AURORA 2006GRC w gas price updated_DEM-WP(C) Production O&amp;M 2010GRC As-Filed 6" xfId="6217"/>
    <cellStyle name="_Costs not in AURORA 2006GRC w gas price updated_DEM-WP(C) Production O&amp;M 2010GRC As-Filed 6 2" xfId="6218"/>
    <cellStyle name="_Costs not in AURORA 2006GRC w gas price updated_Electric Rev Req Model (2009 GRC) " xfId="6219"/>
    <cellStyle name="_Costs not in AURORA 2006GRC w gas price updated_Electric Rev Req Model (2009 GRC)  2" xfId="6220"/>
    <cellStyle name="_Costs not in AURORA 2006GRC w gas price updated_Electric Rev Req Model (2009 GRC)  2 2" xfId="6221"/>
    <cellStyle name="_Costs not in AURORA 2006GRC w gas price updated_Electric Rev Req Model (2009 GRC)  2 2 2" xfId="6222"/>
    <cellStyle name="_Costs not in AURORA 2006GRC w gas price updated_Electric Rev Req Model (2009 GRC)  2 3" xfId="6223"/>
    <cellStyle name="_Costs not in AURORA 2006GRC w gas price updated_Electric Rev Req Model (2009 GRC)  3" xfId="6224"/>
    <cellStyle name="_Costs not in AURORA 2006GRC w gas price updated_Electric Rev Req Model (2009 GRC)  3 2" xfId="6225"/>
    <cellStyle name="_Costs not in AURORA 2006GRC w gas price updated_Electric Rev Req Model (2009 GRC)  4" xfId="6226"/>
    <cellStyle name="_Costs not in AURORA 2006GRC w gas price updated_Electric Rev Req Model (2009 GRC) _DEM-WP(C) ENERG10C--ctn Mid-C_042010 2010GRC" xfId="6227"/>
    <cellStyle name="_Costs not in AURORA 2006GRC w gas price updated_Electric Rev Req Model (2009 GRC) Rebuttal" xfId="6228"/>
    <cellStyle name="_Costs not in AURORA 2006GRC w gas price updated_Electric Rev Req Model (2009 GRC) Rebuttal 2" xfId="6229"/>
    <cellStyle name="_Costs not in AURORA 2006GRC w gas price updated_Electric Rev Req Model (2009 GRC) Rebuttal 2 2" xfId="6230"/>
    <cellStyle name="_Costs not in AURORA 2006GRC w gas price updated_Electric Rev Req Model (2009 GRC) Rebuttal 2 2 2" xfId="6231"/>
    <cellStyle name="_Costs not in AURORA 2006GRC w gas price updated_Electric Rev Req Model (2009 GRC) Rebuttal 2 3" xfId="6232"/>
    <cellStyle name="_Costs not in AURORA 2006GRC w gas price updated_Electric Rev Req Model (2009 GRC) Rebuttal 3" xfId="6233"/>
    <cellStyle name="_Costs not in AURORA 2006GRC w gas price updated_Electric Rev Req Model (2009 GRC) Rebuttal 3 2" xfId="6234"/>
    <cellStyle name="_Costs not in AURORA 2006GRC w gas price updated_Electric Rev Req Model (2009 GRC) Rebuttal 4" xfId="6235"/>
    <cellStyle name="_Costs not in AURORA 2006GRC w gas price updated_Electric Rev Req Model (2009 GRC) Rebuttal REmoval of New  WH Solar AdjustMI" xfId="6236"/>
    <cellStyle name="_Costs not in AURORA 2006GRC w gas price updated_Electric Rev Req Model (2009 GRC) Rebuttal REmoval of New  WH Solar AdjustMI 2" xfId="6237"/>
    <cellStyle name="_Costs not in AURORA 2006GRC w gas price updated_Electric Rev Req Model (2009 GRC) Rebuttal REmoval of New  WH Solar AdjustMI 2 2" xfId="6238"/>
    <cellStyle name="_Costs not in AURORA 2006GRC w gas price updated_Electric Rev Req Model (2009 GRC) Rebuttal REmoval of New  WH Solar AdjustMI 2 2 2" xfId="6239"/>
    <cellStyle name="_Costs not in AURORA 2006GRC w gas price updated_Electric Rev Req Model (2009 GRC) Rebuttal REmoval of New  WH Solar AdjustMI 2 3" xfId="6240"/>
    <cellStyle name="_Costs not in AURORA 2006GRC w gas price updated_Electric Rev Req Model (2009 GRC) Rebuttal REmoval of New  WH Solar AdjustMI 3" xfId="6241"/>
    <cellStyle name="_Costs not in AURORA 2006GRC w gas price updated_Electric Rev Req Model (2009 GRC) Rebuttal REmoval of New  WH Solar AdjustMI 3 2" xfId="6242"/>
    <cellStyle name="_Costs not in AURORA 2006GRC w gas price updated_Electric Rev Req Model (2009 GRC) Rebuttal REmoval of New  WH Solar AdjustMI 4" xfId="6243"/>
    <cellStyle name="_Costs not in AURORA 2006GRC w gas price updated_Electric Rev Req Model (2009 GRC) Rebuttal REmoval of New  WH Solar AdjustMI_DEM-WP(C) ENERG10C--ctn Mid-C_042010 2010GRC" xfId="6244"/>
    <cellStyle name="_Costs not in AURORA 2006GRC w gas price updated_Electric Rev Req Model (2009 GRC) Revised 01-18-2010" xfId="6245"/>
    <cellStyle name="_Costs not in AURORA 2006GRC w gas price updated_Electric Rev Req Model (2009 GRC) Revised 01-18-2010 2" xfId="6246"/>
    <cellStyle name="_Costs not in AURORA 2006GRC w gas price updated_Electric Rev Req Model (2009 GRC) Revised 01-18-2010 2 2" xfId="6247"/>
    <cellStyle name="_Costs not in AURORA 2006GRC w gas price updated_Electric Rev Req Model (2009 GRC) Revised 01-18-2010 2 2 2" xfId="6248"/>
    <cellStyle name="_Costs not in AURORA 2006GRC w gas price updated_Electric Rev Req Model (2009 GRC) Revised 01-18-2010 2 3" xfId="6249"/>
    <cellStyle name="_Costs not in AURORA 2006GRC w gas price updated_Electric Rev Req Model (2009 GRC) Revised 01-18-2010 3" xfId="6250"/>
    <cellStyle name="_Costs not in AURORA 2006GRC w gas price updated_Electric Rev Req Model (2009 GRC) Revised 01-18-2010 3 2" xfId="6251"/>
    <cellStyle name="_Costs not in AURORA 2006GRC w gas price updated_Electric Rev Req Model (2009 GRC) Revised 01-18-2010 4" xfId="6252"/>
    <cellStyle name="_Costs not in AURORA 2006GRC w gas price updated_Electric Rev Req Model (2009 GRC) Revised 01-18-2010_DEM-WP(C) ENERG10C--ctn Mid-C_042010 2010GRC" xfId="6253"/>
    <cellStyle name="_Costs not in AURORA 2006GRC w gas price updated_Electric Rev Req Model (2010 GRC)" xfId="6254"/>
    <cellStyle name="_Costs not in AURORA 2006GRC w gas price updated_Electric Rev Req Model (2010 GRC) SF" xfId="6255"/>
    <cellStyle name="_Costs not in AURORA 2006GRC w gas price updated_Final Order Electric EXHIBIT A-1" xfId="6256"/>
    <cellStyle name="_Costs not in AURORA 2006GRC w gas price updated_Final Order Electric EXHIBIT A-1 2" xfId="6257"/>
    <cellStyle name="_Costs not in AURORA 2006GRC w gas price updated_Final Order Electric EXHIBIT A-1 2 2" xfId="6258"/>
    <cellStyle name="_Costs not in AURORA 2006GRC w gas price updated_Final Order Electric EXHIBIT A-1 2 2 2" xfId="6259"/>
    <cellStyle name="_Costs not in AURORA 2006GRC w gas price updated_Final Order Electric EXHIBIT A-1 2 3" xfId="6260"/>
    <cellStyle name="_Costs not in AURORA 2006GRC w gas price updated_Final Order Electric EXHIBIT A-1 3" xfId="6261"/>
    <cellStyle name="_Costs not in AURORA 2006GRC w gas price updated_Final Order Electric EXHIBIT A-1 3 2" xfId="6262"/>
    <cellStyle name="_Costs not in AURORA 2006GRC w gas price updated_Final Order Electric EXHIBIT A-1 4" xfId="6263"/>
    <cellStyle name="_Costs not in AURORA 2006GRC w gas price updated_NIM Summary" xfId="6264"/>
    <cellStyle name="_Costs not in AURORA 2006GRC w gas price updated_NIM Summary 2" xfId="6265"/>
    <cellStyle name="_Costs not in AURORA 2006GRC w gas price updated_NIM Summary 2 2" xfId="6266"/>
    <cellStyle name="_Costs not in AURORA 2006GRC w gas price updated_NIM Summary 3" xfId="6267"/>
    <cellStyle name="_Costs not in AURORA 2006GRC w gas price updated_NIM Summary_DEM-WP(C) ENERG10C--ctn Mid-C_042010 2010GRC" xfId="6268"/>
    <cellStyle name="_Costs not in AURORA 2006GRC w gas price updated_Rebuttal Power Costs" xfId="6269"/>
    <cellStyle name="_Costs not in AURORA 2006GRC w gas price updated_Rebuttal Power Costs 2" xfId="6270"/>
    <cellStyle name="_Costs not in AURORA 2006GRC w gas price updated_Rebuttal Power Costs 2 2" xfId="6271"/>
    <cellStyle name="_Costs not in AURORA 2006GRC w gas price updated_Rebuttal Power Costs 2 2 2" xfId="6272"/>
    <cellStyle name="_Costs not in AURORA 2006GRC w gas price updated_Rebuttal Power Costs 2 3" xfId="6273"/>
    <cellStyle name="_Costs not in AURORA 2006GRC w gas price updated_Rebuttal Power Costs 3" xfId="6274"/>
    <cellStyle name="_Costs not in AURORA 2006GRC w gas price updated_Rebuttal Power Costs 3 2" xfId="6275"/>
    <cellStyle name="_Costs not in AURORA 2006GRC w gas price updated_Rebuttal Power Costs 4" xfId="6276"/>
    <cellStyle name="_Costs not in AURORA 2006GRC w gas price updated_Rebuttal Power Costs_Adj Bench DR 3 for Initial Briefs (Electric)" xfId="6277"/>
    <cellStyle name="_Costs not in AURORA 2006GRC w gas price updated_Rebuttal Power Costs_Adj Bench DR 3 for Initial Briefs (Electric) 2" xfId="6278"/>
    <cellStyle name="_Costs not in AURORA 2006GRC w gas price updated_Rebuttal Power Costs_Adj Bench DR 3 for Initial Briefs (Electric) 2 2" xfId="6279"/>
    <cellStyle name="_Costs not in AURORA 2006GRC w gas price updated_Rebuttal Power Costs_Adj Bench DR 3 for Initial Briefs (Electric) 2 2 2" xfId="6280"/>
    <cellStyle name="_Costs not in AURORA 2006GRC w gas price updated_Rebuttal Power Costs_Adj Bench DR 3 for Initial Briefs (Electric) 2 3" xfId="6281"/>
    <cellStyle name="_Costs not in AURORA 2006GRC w gas price updated_Rebuttal Power Costs_Adj Bench DR 3 for Initial Briefs (Electric) 3" xfId="6282"/>
    <cellStyle name="_Costs not in AURORA 2006GRC w gas price updated_Rebuttal Power Costs_Adj Bench DR 3 for Initial Briefs (Electric) 3 2" xfId="6283"/>
    <cellStyle name="_Costs not in AURORA 2006GRC w gas price updated_Rebuttal Power Costs_Adj Bench DR 3 for Initial Briefs (Electric) 4" xfId="6284"/>
    <cellStyle name="_Costs not in AURORA 2006GRC w gas price updated_Rebuttal Power Costs_Adj Bench DR 3 for Initial Briefs (Electric)_DEM-WP(C) ENERG10C--ctn Mid-C_042010 2010GRC" xfId="6285"/>
    <cellStyle name="_Costs not in AURORA 2006GRC w gas price updated_Rebuttal Power Costs_DEM-WP(C) ENERG10C--ctn Mid-C_042010 2010GRC" xfId="6286"/>
    <cellStyle name="_Costs not in AURORA 2006GRC w gas price updated_Rebuttal Power Costs_Electric Rev Req Model (2009 GRC) Rebuttal" xfId="6287"/>
    <cellStyle name="_Costs not in AURORA 2006GRC w gas price updated_Rebuttal Power Costs_Electric Rev Req Model (2009 GRC) Rebuttal 2" xfId="6288"/>
    <cellStyle name="_Costs not in AURORA 2006GRC w gas price updated_Rebuttal Power Costs_Electric Rev Req Model (2009 GRC) Rebuttal 2 2" xfId="6289"/>
    <cellStyle name="_Costs not in AURORA 2006GRC w gas price updated_Rebuttal Power Costs_Electric Rev Req Model (2009 GRC) Rebuttal 2 2 2" xfId="6290"/>
    <cellStyle name="_Costs not in AURORA 2006GRC w gas price updated_Rebuttal Power Costs_Electric Rev Req Model (2009 GRC) Rebuttal 2 3" xfId="6291"/>
    <cellStyle name="_Costs not in AURORA 2006GRC w gas price updated_Rebuttal Power Costs_Electric Rev Req Model (2009 GRC) Rebuttal 3" xfId="6292"/>
    <cellStyle name="_Costs not in AURORA 2006GRC w gas price updated_Rebuttal Power Costs_Electric Rev Req Model (2009 GRC) Rebuttal 3 2" xfId="6293"/>
    <cellStyle name="_Costs not in AURORA 2006GRC w gas price updated_Rebuttal Power Costs_Electric Rev Req Model (2009 GRC) Rebuttal 4" xfId="6294"/>
    <cellStyle name="_Costs not in AURORA 2006GRC w gas price updated_Rebuttal Power Costs_Electric Rev Req Model (2009 GRC) Rebuttal REmoval of New  WH Solar AdjustMI" xfId="6295"/>
    <cellStyle name="_Costs not in AURORA 2006GRC w gas price updated_Rebuttal Power Costs_Electric Rev Req Model (2009 GRC) Rebuttal REmoval of New  WH Solar AdjustMI 2" xfId="6296"/>
    <cellStyle name="_Costs not in AURORA 2006GRC w gas price updated_Rebuttal Power Costs_Electric Rev Req Model (2009 GRC) Rebuttal REmoval of New  WH Solar AdjustMI 2 2" xfId="6297"/>
    <cellStyle name="_Costs not in AURORA 2006GRC w gas price updated_Rebuttal Power Costs_Electric Rev Req Model (2009 GRC) Rebuttal REmoval of New  WH Solar AdjustMI 2 2 2" xfId="6298"/>
    <cellStyle name="_Costs not in AURORA 2006GRC w gas price updated_Rebuttal Power Costs_Electric Rev Req Model (2009 GRC) Rebuttal REmoval of New  WH Solar AdjustMI 2 3" xfId="6299"/>
    <cellStyle name="_Costs not in AURORA 2006GRC w gas price updated_Rebuttal Power Costs_Electric Rev Req Model (2009 GRC) Rebuttal REmoval of New  WH Solar AdjustMI 3" xfId="6300"/>
    <cellStyle name="_Costs not in AURORA 2006GRC w gas price updated_Rebuttal Power Costs_Electric Rev Req Model (2009 GRC) Rebuttal REmoval of New  WH Solar AdjustMI 3 2" xfId="6301"/>
    <cellStyle name="_Costs not in AURORA 2006GRC w gas price updated_Rebuttal Power Costs_Electric Rev Req Model (2009 GRC) Rebuttal REmoval of New  WH Solar AdjustMI 4" xfId="6302"/>
    <cellStyle name="_Costs not in AURORA 2006GRC w gas price updated_Rebuttal Power Costs_Electric Rev Req Model (2009 GRC) Rebuttal REmoval of New  WH Solar AdjustMI_DEM-WP(C) ENERG10C--ctn Mid-C_042010 2010GRC" xfId="6303"/>
    <cellStyle name="_Costs not in AURORA 2006GRC w gas price updated_Rebuttal Power Costs_Electric Rev Req Model (2009 GRC) Revised 01-18-2010" xfId="6304"/>
    <cellStyle name="_Costs not in AURORA 2006GRC w gas price updated_Rebuttal Power Costs_Electric Rev Req Model (2009 GRC) Revised 01-18-2010 2" xfId="6305"/>
    <cellStyle name="_Costs not in AURORA 2006GRC w gas price updated_Rebuttal Power Costs_Electric Rev Req Model (2009 GRC) Revised 01-18-2010 2 2" xfId="6306"/>
    <cellStyle name="_Costs not in AURORA 2006GRC w gas price updated_Rebuttal Power Costs_Electric Rev Req Model (2009 GRC) Revised 01-18-2010 2 2 2" xfId="6307"/>
    <cellStyle name="_Costs not in AURORA 2006GRC w gas price updated_Rebuttal Power Costs_Electric Rev Req Model (2009 GRC) Revised 01-18-2010 2 3" xfId="6308"/>
    <cellStyle name="_Costs not in AURORA 2006GRC w gas price updated_Rebuttal Power Costs_Electric Rev Req Model (2009 GRC) Revised 01-18-2010 3" xfId="6309"/>
    <cellStyle name="_Costs not in AURORA 2006GRC w gas price updated_Rebuttal Power Costs_Electric Rev Req Model (2009 GRC) Revised 01-18-2010 3 2" xfId="6310"/>
    <cellStyle name="_Costs not in AURORA 2006GRC w gas price updated_Rebuttal Power Costs_Electric Rev Req Model (2009 GRC) Revised 01-18-2010 4" xfId="6311"/>
    <cellStyle name="_Costs not in AURORA 2006GRC w gas price updated_Rebuttal Power Costs_Electric Rev Req Model (2009 GRC) Revised 01-18-2010_DEM-WP(C) ENERG10C--ctn Mid-C_042010 2010GRC" xfId="6312"/>
    <cellStyle name="_Costs not in AURORA 2006GRC w gas price updated_Rebuttal Power Costs_Final Order Electric EXHIBIT A-1" xfId="6313"/>
    <cellStyle name="_Costs not in AURORA 2006GRC w gas price updated_Rebuttal Power Costs_Final Order Electric EXHIBIT A-1 2" xfId="6314"/>
    <cellStyle name="_Costs not in AURORA 2006GRC w gas price updated_Rebuttal Power Costs_Final Order Electric EXHIBIT A-1 2 2" xfId="6315"/>
    <cellStyle name="_Costs not in AURORA 2006GRC w gas price updated_Rebuttal Power Costs_Final Order Electric EXHIBIT A-1 2 2 2" xfId="6316"/>
    <cellStyle name="_Costs not in AURORA 2006GRC w gas price updated_Rebuttal Power Costs_Final Order Electric EXHIBIT A-1 2 3" xfId="6317"/>
    <cellStyle name="_Costs not in AURORA 2006GRC w gas price updated_Rebuttal Power Costs_Final Order Electric EXHIBIT A-1 3" xfId="6318"/>
    <cellStyle name="_Costs not in AURORA 2006GRC w gas price updated_Rebuttal Power Costs_Final Order Electric EXHIBIT A-1 3 2" xfId="6319"/>
    <cellStyle name="_Costs not in AURORA 2006GRC w gas price updated_Rebuttal Power Costs_Final Order Electric EXHIBIT A-1 4" xfId="6320"/>
    <cellStyle name="_Costs not in AURORA 2006GRC w gas price updated_TENASKA REGULATORY ASSET" xfId="6321"/>
    <cellStyle name="_Costs not in AURORA 2006GRC w gas price updated_TENASKA REGULATORY ASSET 2" xfId="6322"/>
    <cellStyle name="_Costs not in AURORA 2006GRC w gas price updated_TENASKA REGULATORY ASSET 2 2" xfId="6323"/>
    <cellStyle name="_Costs not in AURORA 2006GRC w gas price updated_TENASKA REGULATORY ASSET 2 2 2" xfId="6324"/>
    <cellStyle name="_Costs not in AURORA 2006GRC w gas price updated_TENASKA REGULATORY ASSET 2 3" xfId="6325"/>
    <cellStyle name="_Costs not in AURORA 2006GRC w gas price updated_TENASKA REGULATORY ASSET 3" xfId="6326"/>
    <cellStyle name="_Costs not in AURORA 2006GRC w gas price updated_TENASKA REGULATORY ASSET 3 2" xfId="6327"/>
    <cellStyle name="_Costs not in AURORA 2006GRC w gas price updated_TENASKA REGULATORY ASSET 4" xfId="6328"/>
    <cellStyle name="_Costs not in AURORA 2007 Rate Case" xfId="6329"/>
    <cellStyle name="_Costs not in AURORA 2007 Rate Case 2" xfId="6330"/>
    <cellStyle name="_Costs not in AURORA 2007 Rate Case 2 2" xfId="6331"/>
    <cellStyle name="_Costs not in AURORA 2007 Rate Case 2 2 2" xfId="6332"/>
    <cellStyle name="_Costs not in AURORA 2007 Rate Case 2 2 2 2" xfId="6333"/>
    <cellStyle name="_Costs not in AURORA 2007 Rate Case 2 2 3" xfId="6334"/>
    <cellStyle name="_Costs not in AURORA 2007 Rate Case 2 3" xfId="6335"/>
    <cellStyle name="_Costs not in AURORA 2007 Rate Case 2 3 2" xfId="6336"/>
    <cellStyle name="_Costs not in AURORA 2007 Rate Case 2 4" xfId="6337"/>
    <cellStyle name="_Costs not in AURORA 2007 Rate Case 3" xfId="6338"/>
    <cellStyle name="_Costs not in AURORA 2007 Rate Case 3 2" xfId="6339"/>
    <cellStyle name="_Costs not in AURORA 2007 Rate Case 3 2 2" xfId="6340"/>
    <cellStyle name="_Costs not in AURORA 2007 Rate Case 3 3" xfId="6341"/>
    <cellStyle name="_Costs not in AURORA 2007 Rate Case 4" xfId="6342"/>
    <cellStyle name="_Costs not in AURORA 2007 Rate Case 4 2" xfId="6343"/>
    <cellStyle name="_Costs not in AURORA 2007 Rate Case 4 2 2" xfId="6344"/>
    <cellStyle name="_Costs not in AURORA 2007 Rate Case 4 3" xfId="6345"/>
    <cellStyle name="_Costs not in AURORA 2007 Rate Case 5" xfId="6346"/>
    <cellStyle name="_Costs not in AURORA 2007 Rate Case 5 2" xfId="6347"/>
    <cellStyle name="_Costs not in AURORA 2007 Rate Case 5 2 2" xfId="6348"/>
    <cellStyle name="_Costs not in AURORA 2007 Rate Case 5 3" xfId="6349"/>
    <cellStyle name="_Costs not in AURORA 2007 Rate Case 6" xfId="6350"/>
    <cellStyle name="_Costs not in AURORA 2007 Rate Case 6 2" xfId="6351"/>
    <cellStyle name="_Costs not in AURORA 2007 Rate Case 7" xfId="6352"/>
    <cellStyle name="_Costs not in AURORA 2007 Rate Case 7 2" xfId="6353"/>
    <cellStyle name="_Costs not in AURORA 2007 Rate Case 8" xfId="6354"/>
    <cellStyle name="_Costs not in AURORA 2007 Rate Case 8 2" xfId="6355"/>
    <cellStyle name="_Costs not in AURORA 2007 Rate Case 9" xfId="6356"/>
    <cellStyle name="_Costs not in AURORA 2007 Rate Case 9 2" xfId="6357"/>
    <cellStyle name="_Costs not in AURORA 2007 Rate Case_(C) WHE Proforma with ITC cash grant 10 Yr Amort_for deferral_102809" xfId="6358"/>
    <cellStyle name="_Costs not in AURORA 2007 Rate Case_(C) WHE Proforma with ITC cash grant 10 Yr Amort_for deferral_102809 2" xfId="6359"/>
    <cellStyle name="_Costs not in AURORA 2007 Rate Case_(C) WHE Proforma with ITC cash grant 10 Yr Amort_for deferral_102809 2 2" xfId="6360"/>
    <cellStyle name="_Costs not in AURORA 2007 Rate Case_(C) WHE Proforma with ITC cash grant 10 Yr Amort_for deferral_102809 2 2 2" xfId="6361"/>
    <cellStyle name="_Costs not in AURORA 2007 Rate Case_(C) WHE Proforma with ITC cash grant 10 Yr Amort_for deferral_102809 2 3" xfId="6362"/>
    <cellStyle name="_Costs not in AURORA 2007 Rate Case_(C) WHE Proforma with ITC cash grant 10 Yr Amort_for deferral_102809 3" xfId="6363"/>
    <cellStyle name="_Costs not in AURORA 2007 Rate Case_(C) WHE Proforma with ITC cash grant 10 Yr Amort_for deferral_102809 3 2" xfId="6364"/>
    <cellStyle name="_Costs not in AURORA 2007 Rate Case_(C) WHE Proforma with ITC cash grant 10 Yr Amort_for deferral_102809 4" xfId="6365"/>
    <cellStyle name="_Costs not in AURORA 2007 Rate Case_(C) WHE Proforma with ITC cash grant 10 Yr Amort_for deferral_102809_16.07E Wild Horse Wind Expansionwrkingfile" xfId="6366"/>
    <cellStyle name="_Costs not in AURORA 2007 Rate Case_(C) WHE Proforma with ITC cash grant 10 Yr Amort_for deferral_102809_16.07E Wild Horse Wind Expansionwrkingfile 2" xfId="6367"/>
    <cellStyle name="_Costs not in AURORA 2007 Rate Case_(C) WHE Proforma with ITC cash grant 10 Yr Amort_for deferral_102809_16.07E Wild Horse Wind Expansionwrkingfile 2 2" xfId="6368"/>
    <cellStyle name="_Costs not in AURORA 2007 Rate Case_(C) WHE Proforma with ITC cash grant 10 Yr Amort_for deferral_102809_16.07E Wild Horse Wind Expansionwrkingfile 2 2 2" xfId="6369"/>
    <cellStyle name="_Costs not in AURORA 2007 Rate Case_(C) WHE Proforma with ITC cash grant 10 Yr Amort_for deferral_102809_16.07E Wild Horse Wind Expansionwrkingfile 2 3" xfId="6370"/>
    <cellStyle name="_Costs not in AURORA 2007 Rate Case_(C) WHE Proforma with ITC cash grant 10 Yr Amort_for deferral_102809_16.07E Wild Horse Wind Expansionwrkingfile 3" xfId="6371"/>
    <cellStyle name="_Costs not in AURORA 2007 Rate Case_(C) WHE Proforma with ITC cash grant 10 Yr Amort_for deferral_102809_16.07E Wild Horse Wind Expansionwrkingfile 3 2" xfId="6372"/>
    <cellStyle name="_Costs not in AURORA 2007 Rate Case_(C) WHE Proforma with ITC cash grant 10 Yr Amort_for deferral_102809_16.07E Wild Horse Wind Expansionwrkingfile 4" xfId="6373"/>
    <cellStyle name="_Costs not in AURORA 2007 Rate Case_(C) WHE Proforma with ITC cash grant 10 Yr Amort_for deferral_102809_16.07E Wild Horse Wind Expansionwrkingfile SF" xfId="6374"/>
    <cellStyle name="_Costs not in AURORA 2007 Rate Case_(C) WHE Proforma with ITC cash grant 10 Yr Amort_for deferral_102809_16.07E Wild Horse Wind Expansionwrkingfile SF 2" xfId="6375"/>
    <cellStyle name="_Costs not in AURORA 2007 Rate Case_(C) WHE Proforma with ITC cash grant 10 Yr Amort_for deferral_102809_16.07E Wild Horse Wind Expansionwrkingfile SF 2 2" xfId="6376"/>
    <cellStyle name="_Costs not in AURORA 2007 Rate Case_(C) WHE Proforma with ITC cash grant 10 Yr Amort_for deferral_102809_16.07E Wild Horse Wind Expansionwrkingfile SF 2 2 2" xfId="6377"/>
    <cellStyle name="_Costs not in AURORA 2007 Rate Case_(C) WHE Proforma with ITC cash grant 10 Yr Amort_for deferral_102809_16.07E Wild Horse Wind Expansionwrkingfile SF 2 3" xfId="6378"/>
    <cellStyle name="_Costs not in AURORA 2007 Rate Case_(C) WHE Proforma with ITC cash grant 10 Yr Amort_for deferral_102809_16.07E Wild Horse Wind Expansionwrkingfile SF 3" xfId="6379"/>
    <cellStyle name="_Costs not in AURORA 2007 Rate Case_(C) WHE Proforma with ITC cash grant 10 Yr Amort_for deferral_102809_16.07E Wild Horse Wind Expansionwrkingfile SF 3 2" xfId="6380"/>
    <cellStyle name="_Costs not in AURORA 2007 Rate Case_(C) WHE Proforma with ITC cash grant 10 Yr Amort_for deferral_102809_16.07E Wild Horse Wind Expansionwrkingfile SF 4" xfId="6381"/>
    <cellStyle name="_Costs not in AURORA 2007 Rate Case_(C) WHE Proforma with ITC cash grant 10 Yr Amort_for deferral_102809_16.07E Wild Horse Wind Expansionwrkingfile SF_DEM-WP(C) ENERG10C--ctn Mid-C_042010 2010GRC" xfId="6382"/>
    <cellStyle name="_Costs not in AURORA 2007 Rate Case_(C) WHE Proforma with ITC cash grant 10 Yr Amort_for deferral_102809_16.07E Wild Horse Wind Expansionwrkingfile_DEM-WP(C) ENERG10C--ctn Mid-C_042010 2010GRC" xfId="6383"/>
    <cellStyle name="_Costs not in AURORA 2007 Rate Case_(C) WHE Proforma with ITC cash grant 10 Yr Amort_for deferral_102809_16.37E Wild Horse Expansion DeferralRevwrkingfile SF" xfId="6384"/>
    <cellStyle name="_Costs not in AURORA 2007 Rate Case_(C) WHE Proforma with ITC cash grant 10 Yr Amort_for deferral_102809_16.37E Wild Horse Expansion DeferralRevwrkingfile SF 2" xfId="6385"/>
    <cellStyle name="_Costs not in AURORA 2007 Rate Case_(C) WHE Proforma with ITC cash grant 10 Yr Amort_for deferral_102809_16.37E Wild Horse Expansion DeferralRevwrkingfile SF 2 2" xfId="6386"/>
    <cellStyle name="_Costs not in AURORA 2007 Rate Case_(C) WHE Proforma with ITC cash grant 10 Yr Amort_for deferral_102809_16.37E Wild Horse Expansion DeferralRevwrkingfile SF 2 2 2" xfId="6387"/>
    <cellStyle name="_Costs not in AURORA 2007 Rate Case_(C) WHE Proforma with ITC cash grant 10 Yr Amort_for deferral_102809_16.37E Wild Horse Expansion DeferralRevwrkingfile SF 2 3" xfId="6388"/>
    <cellStyle name="_Costs not in AURORA 2007 Rate Case_(C) WHE Proforma with ITC cash grant 10 Yr Amort_for deferral_102809_16.37E Wild Horse Expansion DeferralRevwrkingfile SF 3" xfId="6389"/>
    <cellStyle name="_Costs not in AURORA 2007 Rate Case_(C) WHE Proforma with ITC cash grant 10 Yr Amort_for deferral_102809_16.37E Wild Horse Expansion DeferralRevwrkingfile SF 3 2" xfId="6390"/>
    <cellStyle name="_Costs not in AURORA 2007 Rate Case_(C) WHE Proforma with ITC cash grant 10 Yr Amort_for deferral_102809_16.37E Wild Horse Expansion DeferralRevwrkingfile SF 4" xfId="6391"/>
    <cellStyle name="_Costs not in AURORA 2007 Rate Case_(C) WHE Proforma with ITC cash grant 10 Yr Amort_for deferral_102809_16.37E Wild Horse Expansion DeferralRevwrkingfile SF_DEM-WP(C) ENERG10C--ctn Mid-C_042010 2010GRC" xfId="6392"/>
    <cellStyle name="_Costs not in AURORA 2007 Rate Case_(C) WHE Proforma with ITC cash grant 10 Yr Amort_for deferral_102809_DEM-WP(C) ENERG10C--ctn Mid-C_042010 2010GRC" xfId="6393"/>
    <cellStyle name="_Costs not in AURORA 2007 Rate Case_(C) WHE Proforma with ITC cash grant 10 Yr Amort_for rebuttal_120709" xfId="6394"/>
    <cellStyle name="_Costs not in AURORA 2007 Rate Case_(C) WHE Proforma with ITC cash grant 10 Yr Amort_for rebuttal_120709 2" xfId="6395"/>
    <cellStyle name="_Costs not in AURORA 2007 Rate Case_(C) WHE Proforma with ITC cash grant 10 Yr Amort_for rebuttal_120709 2 2" xfId="6396"/>
    <cellStyle name="_Costs not in AURORA 2007 Rate Case_(C) WHE Proforma with ITC cash grant 10 Yr Amort_for rebuttal_120709 2 2 2" xfId="6397"/>
    <cellStyle name="_Costs not in AURORA 2007 Rate Case_(C) WHE Proforma with ITC cash grant 10 Yr Amort_for rebuttal_120709 2 3" xfId="6398"/>
    <cellStyle name="_Costs not in AURORA 2007 Rate Case_(C) WHE Proforma with ITC cash grant 10 Yr Amort_for rebuttal_120709 3" xfId="6399"/>
    <cellStyle name="_Costs not in AURORA 2007 Rate Case_(C) WHE Proforma with ITC cash grant 10 Yr Amort_for rebuttal_120709 3 2" xfId="6400"/>
    <cellStyle name="_Costs not in AURORA 2007 Rate Case_(C) WHE Proforma with ITC cash grant 10 Yr Amort_for rebuttal_120709 4" xfId="6401"/>
    <cellStyle name="_Costs not in AURORA 2007 Rate Case_(C) WHE Proforma with ITC cash grant 10 Yr Amort_for rebuttal_120709_DEM-WP(C) ENERG10C--ctn Mid-C_042010 2010GRC" xfId="6402"/>
    <cellStyle name="_Costs not in AURORA 2007 Rate Case_04.07E Wild Horse Wind Expansion" xfId="6403"/>
    <cellStyle name="_Costs not in AURORA 2007 Rate Case_04.07E Wild Horse Wind Expansion 2" xfId="6404"/>
    <cellStyle name="_Costs not in AURORA 2007 Rate Case_04.07E Wild Horse Wind Expansion 2 2" xfId="6405"/>
    <cellStyle name="_Costs not in AURORA 2007 Rate Case_04.07E Wild Horse Wind Expansion 2 2 2" xfId="6406"/>
    <cellStyle name="_Costs not in AURORA 2007 Rate Case_04.07E Wild Horse Wind Expansion 2 3" xfId="6407"/>
    <cellStyle name="_Costs not in AURORA 2007 Rate Case_04.07E Wild Horse Wind Expansion 3" xfId="6408"/>
    <cellStyle name="_Costs not in AURORA 2007 Rate Case_04.07E Wild Horse Wind Expansion 3 2" xfId="6409"/>
    <cellStyle name="_Costs not in AURORA 2007 Rate Case_04.07E Wild Horse Wind Expansion 4" xfId="6410"/>
    <cellStyle name="_Costs not in AURORA 2007 Rate Case_04.07E Wild Horse Wind Expansion_16.07E Wild Horse Wind Expansionwrkingfile" xfId="6411"/>
    <cellStyle name="_Costs not in AURORA 2007 Rate Case_04.07E Wild Horse Wind Expansion_16.07E Wild Horse Wind Expansionwrkingfile 2" xfId="6412"/>
    <cellStyle name="_Costs not in AURORA 2007 Rate Case_04.07E Wild Horse Wind Expansion_16.07E Wild Horse Wind Expansionwrkingfile 2 2" xfId="6413"/>
    <cellStyle name="_Costs not in AURORA 2007 Rate Case_04.07E Wild Horse Wind Expansion_16.07E Wild Horse Wind Expansionwrkingfile 2 2 2" xfId="6414"/>
    <cellStyle name="_Costs not in AURORA 2007 Rate Case_04.07E Wild Horse Wind Expansion_16.07E Wild Horse Wind Expansionwrkingfile 2 3" xfId="6415"/>
    <cellStyle name="_Costs not in AURORA 2007 Rate Case_04.07E Wild Horse Wind Expansion_16.07E Wild Horse Wind Expansionwrkingfile 3" xfId="6416"/>
    <cellStyle name="_Costs not in AURORA 2007 Rate Case_04.07E Wild Horse Wind Expansion_16.07E Wild Horse Wind Expansionwrkingfile 3 2" xfId="6417"/>
    <cellStyle name="_Costs not in AURORA 2007 Rate Case_04.07E Wild Horse Wind Expansion_16.07E Wild Horse Wind Expansionwrkingfile 4" xfId="6418"/>
    <cellStyle name="_Costs not in AURORA 2007 Rate Case_04.07E Wild Horse Wind Expansion_16.07E Wild Horse Wind Expansionwrkingfile SF" xfId="6419"/>
    <cellStyle name="_Costs not in AURORA 2007 Rate Case_04.07E Wild Horse Wind Expansion_16.07E Wild Horse Wind Expansionwrkingfile SF 2" xfId="6420"/>
    <cellStyle name="_Costs not in AURORA 2007 Rate Case_04.07E Wild Horse Wind Expansion_16.07E Wild Horse Wind Expansionwrkingfile SF 2 2" xfId="6421"/>
    <cellStyle name="_Costs not in AURORA 2007 Rate Case_04.07E Wild Horse Wind Expansion_16.07E Wild Horse Wind Expansionwrkingfile SF 2 2 2" xfId="6422"/>
    <cellStyle name="_Costs not in AURORA 2007 Rate Case_04.07E Wild Horse Wind Expansion_16.07E Wild Horse Wind Expansionwrkingfile SF 2 3" xfId="6423"/>
    <cellStyle name="_Costs not in AURORA 2007 Rate Case_04.07E Wild Horse Wind Expansion_16.07E Wild Horse Wind Expansionwrkingfile SF 3" xfId="6424"/>
    <cellStyle name="_Costs not in AURORA 2007 Rate Case_04.07E Wild Horse Wind Expansion_16.07E Wild Horse Wind Expansionwrkingfile SF 3 2" xfId="6425"/>
    <cellStyle name="_Costs not in AURORA 2007 Rate Case_04.07E Wild Horse Wind Expansion_16.07E Wild Horse Wind Expansionwrkingfile SF 4" xfId="6426"/>
    <cellStyle name="_Costs not in AURORA 2007 Rate Case_04.07E Wild Horse Wind Expansion_16.07E Wild Horse Wind Expansionwrkingfile SF_DEM-WP(C) ENERG10C--ctn Mid-C_042010 2010GRC" xfId="6427"/>
    <cellStyle name="_Costs not in AURORA 2007 Rate Case_04.07E Wild Horse Wind Expansion_16.07E Wild Horse Wind Expansionwrkingfile_DEM-WP(C) ENERG10C--ctn Mid-C_042010 2010GRC" xfId="6428"/>
    <cellStyle name="_Costs not in AURORA 2007 Rate Case_04.07E Wild Horse Wind Expansion_16.37E Wild Horse Expansion DeferralRevwrkingfile SF" xfId="6429"/>
    <cellStyle name="_Costs not in AURORA 2007 Rate Case_04.07E Wild Horse Wind Expansion_16.37E Wild Horse Expansion DeferralRevwrkingfile SF 2" xfId="6430"/>
    <cellStyle name="_Costs not in AURORA 2007 Rate Case_04.07E Wild Horse Wind Expansion_16.37E Wild Horse Expansion DeferralRevwrkingfile SF 2 2" xfId="6431"/>
    <cellStyle name="_Costs not in AURORA 2007 Rate Case_04.07E Wild Horse Wind Expansion_16.37E Wild Horse Expansion DeferralRevwrkingfile SF 2 2 2" xfId="6432"/>
    <cellStyle name="_Costs not in AURORA 2007 Rate Case_04.07E Wild Horse Wind Expansion_16.37E Wild Horse Expansion DeferralRevwrkingfile SF 2 3" xfId="6433"/>
    <cellStyle name="_Costs not in AURORA 2007 Rate Case_04.07E Wild Horse Wind Expansion_16.37E Wild Horse Expansion DeferralRevwrkingfile SF 3" xfId="6434"/>
    <cellStyle name="_Costs not in AURORA 2007 Rate Case_04.07E Wild Horse Wind Expansion_16.37E Wild Horse Expansion DeferralRevwrkingfile SF 3 2" xfId="6435"/>
    <cellStyle name="_Costs not in AURORA 2007 Rate Case_04.07E Wild Horse Wind Expansion_16.37E Wild Horse Expansion DeferralRevwrkingfile SF 4" xfId="6436"/>
    <cellStyle name="_Costs not in AURORA 2007 Rate Case_04.07E Wild Horse Wind Expansion_16.37E Wild Horse Expansion DeferralRevwrkingfile SF_DEM-WP(C) ENERG10C--ctn Mid-C_042010 2010GRC" xfId="6437"/>
    <cellStyle name="_Costs not in AURORA 2007 Rate Case_04.07E Wild Horse Wind Expansion_DEM-WP(C) ENERG10C--ctn Mid-C_042010 2010GRC" xfId="6438"/>
    <cellStyle name="_Costs not in AURORA 2007 Rate Case_16.07E Wild Horse Wind Expansionwrkingfile" xfId="6439"/>
    <cellStyle name="_Costs not in AURORA 2007 Rate Case_16.07E Wild Horse Wind Expansionwrkingfile 2" xfId="6440"/>
    <cellStyle name="_Costs not in AURORA 2007 Rate Case_16.07E Wild Horse Wind Expansionwrkingfile 2 2" xfId="6441"/>
    <cellStyle name="_Costs not in AURORA 2007 Rate Case_16.07E Wild Horse Wind Expansionwrkingfile 2 2 2" xfId="6442"/>
    <cellStyle name="_Costs not in AURORA 2007 Rate Case_16.07E Wild Horse Wind Expansionwrkingfile 2 3" xfId="6443"/>
    <cellStyle name="_Costs not in AURORA 2007 Rate Case_16.07E Wild Horse Wind Expansionwrkingfile 3" xfId="6444"/>
    <cellStyle name="_Costs not in AURORA 2007 Rate Case_16.07E Wild Horse Wind Expansionwrkingfile 3 2" xfId="6445"/>
    <cellStyle name="_Costs not in AURORA 2007 Rate Case_16.07E Wild Horse Wind Expansionwrkingfile 4" xfId="6446"/>
    <cellStyle name="_Costs not in AURORA 2007 Rate Case_16.07E Wild Horse Wind Expansionwrkingfile SF" xfId="6447"/>
    <cellStyle name="_Costs not in AURORA 2007 Rate Case_16.07E Wild Horse Wind Expansionwrkingfile SF 2" xfId="6448"/>
    <cellStyle name="_Costs not in AURORA 2007 Rate Case_16.07E Wild Horse Wind Expansionwrkingfile SF 2 2" xfId="6449"/>
    <cellStyle name="_Costs not in AURORA 2007 Rate Case_16.07E Wild Horse Wind Expansionwrkingfile SF 2 2 2" xfId="6450"/>
    <cellStyle name="_Costs not in AURORA 2007 Rate Case_16.07E Wild Horse Wind Expansionwrkingfile SF 2 3" xfId="6451"/>
    <cellStyle name="_Costs not in AURORA 2007 Rate Case_16.07E Wild Horse Wind Expansionwrkingfile SF 3" xfId="6452"/>
    <cellStyle name="_Costs not in AURORA 2007 Rate Case_16.07E Wild Horse Wind Expansionwrkingfile SF 3 2" xfId="6453"/>
    <cellStyle name="_Costs not in AURORA 2007 Rate Case_16.07E Wild Horse Wind Expansionwrkingfile SF 4" xfId="6454"/>
    <cellStyle name="_Costs not in AURORA 2007 Rate Case_16.07E Wild Horse Wind Expansionwrkingfile SF_DEM-WP(C) ENERG10C--ctn Mid-C_042010 2010GRC" xfId="6455"/>
    <cellStyle name="_Costs not in AURORA 2007 Rate Case_16.07E Wild Horse Wind Expansionwrkingfile_DEM-WP(C) ENERG10C--ctn Mid-C_042010 2010GRC" xfId="6456"/>
    <cellStyle name="_Costs not in AURORA 2007 Rate Case_16.37E Wild Horse Expansion DeferralRevwrkingfile SF" xfId="6457"/>
    <cellStyle name="_Costs not in AURORA 2007 Rate Case_16.37E Wild Horse Expansion DeferralRevwrkingfile SF 2" xfId="6458"/>
    <cellStyle name="_Costs not in AURORA 2007 Rate Case_16.37E Wild Horse Expansion DeferralRevwrkingfile SF 2 2" xfId="6459"/>
    <cellStyle name="_Costs not in AURORA 2007 Rate Case_16.37E Wild Horse Expansion DeferralRevwrkingfile SF 2 2 2" xfId="6460"/>
    <cellStyle name="_Costs not in AURORA 2007 Rate Case_16.37E Wild Horse Expansion DeferralRevwrkingfile SF 2 3" xfId="6461"/>
    <cellStyle name="_Costs not in AURORA 2007 Rate Case_16.37E Wild Horse Expansion DeferralRevwrkingfile SF 3" xfId="6462"/>
    <cellStyle name="_Costs not in AURORA 2007 Rate Case_16.37E Wild Horse Expansion DeferralRevwrkingfile SF 3 2" xfId="6463"/>
    <cellStyle name="_Costs not in AURORA 2007 Rate Case_16.37E Wild Horse Expansion DeferralRevwrkingfile SF 4" xfId="6464"/>
    <cellStyle name="_Costs not in AURORA 2007 Rate Case_16.37E Wild Horse Expansion DeferralRevwrkingfile SF_DEM-WP(C) ENERG10C--ctn Mid-C_042010 2010GRC" xfId="6465"/>
    <cellStyle name="_Costs not in AURORA 2007 Rate Case_2009 Compliance Filing PCA Exhibits for GRC" xfId="6466"/>
    <cellStyle name="_Costs not in AURORA 2007 Rate Case_2009 Compliance Filing PCA Exhibits for GRC 2" xfId="6467"/>
    <cellStyle name="_Costs not in AURORA 2007 Rate Case_2009 GRC Compl Filing - Exhibit D" xfId="6468"/>
    <cellStyle name="_Costs not in AURORA 2007 Rate Case_2009 GRC Compl Filing - Exhibit D 2" xfId="6469"/>
    <cellStyle name="_Costs not in AURORA 2007 Rate Case_2009 GRC Compl Filing - Exhibit D 2 2" xfId="6470"/>
    <cellStyle name="_Costs not in AURORA 2007 Rate Case_2009 GRC Compl Filing - Exhibit D 3" xfId="6471"/>
    <cellStyle name="_Costs not in AURORA 2007 Rate Case_2009 GRC Compl Filing - Exhibit D_DEM-WP(C) ENERG10C--ctn Mid-C_042010 2010GRC" xfId="6472"/>
    <cellStyle name="_Costs not in AURORA 2007 Rate Case_3.01 Income Statement" xfId="6473"/>
    <cellStyle name="_Costs not in AURORA 2007 Rate Case_4 31 Regulatory Assets and Liabilities  7 06- Exhibit D" xfId="6474"/>
    <cellStyle name="_Costs not in AURORA 2007 Rate Case_4 31 Regulatory Assets and Liabilities  7 06- Exhibit D 2" xfId="6475"/>
    <cellStyle name="_Costs not in AURORA 2007 Rate Case_4 31 Regulatory Assets and Liabilities  7 06- Exhibit D 2 2" xfId="6476"/>
    <cellStyle name="_Costs not in AURORA 2007 Rate Case_4 31 Regulatory Assets and Liabilities  7 06- Exhibit D 2 2 2" xfId="6477"/>
    <cellStyle name="_Costs not in AURORA 2007 Rate Case_4 31 Regulatory Assets and Liabilities  7 06- Exhibit D 2 3" xfId="6478"/>
    <cellStyle name="_Costs not in AURORA 2007 Rate Case_4 31 Regulatory Assets and Liabilities  7 06- Exhibit D 3" xfId="6479"/>
    <cellStyle name="_Costs not in AURORA 2007 Rate Case_4 31 Regulatory Assets and Liabilities  7 06- Exhibit D 3 2" xfId="6480"/>
    <cellStyle name="_Costs not in AURORA 2007 Rate Case_4 31 Regulatory Assets and Liabilities  7 06- Exhibit D 4" xfId="6481"/>
    <cellStyle name="_Costs not in AURORA 2007 Rate Case_4 31 Regulatory Assets and Liabilities  7 06- Exhibit D_DEM-WP(C) ENERG10C--ctn Mid-C_042010 2010GRC" xfId="6482"/>
    <cellStyle name="_Costs not in AURORA 2007 Rate Case_4 31 Regulatory Assets and Liabilities  7 06- Exhibit D_NIM Summary" xfId="6483"/>
    <cellStyle name="_Costs not in AURORA 2007 Rate Case_4 31 Regulatory Assets and Liabilities  7 06- Exhibit D_NIM Summary 2" xfId="6484"/>
    <cellStyle name="_Costs not in AURORA 2007 Rate Case_4 31 Regulatory Assets and Liabilities  7 06- Exhibit D_NIM Summary 2 2" xfId="6485"/>
    <cellStyle name="_Costs not in AURORA 2007 Rate Case_4 31 Regulatory Assets and Liabilities  7 06- Exhibit D_NIM Summary 3" xfId="6486"/>
    <cellStyle name="_Costs not in AURORA 2007 Rate Case_4 31 Regulatory Assets and Liabilities  7 06- Exhibit D_NIM Summary_DEM-WP(C) ENERG10C--ctn Mid-C_042010 2010GRC" xfId="6487"/>
    <cellStyle name="_Costs not in AURORA 2007 Rate Case_4 31E Reg Asset  Liab and EXH D" xfId="6488"/>
    <cellStyle name="_Costs not in AURORA 2007 Rate Case_4 31E Reg Asset  Liab and EXH D _ Aug 10 Filing (2)" xfId="6489"/>
    <cellStyle name="_Costs not in AURORA 2007 Rate Case_4 31E Reg Asset  Liab and EXH D _ Aug 10 Filing (2) 2" xfId="6490"/>
    <cellStyle name="_Costs not in AURORA 2007 Rate Case_4 31E Reg Asset  Liab and EXH D 10" xfId="6491"/>
    <cellStyle name="_Costs not in AURORA 2007 Rate Case_4 31E Reg Asset  Liab and EXH D 11" xfId="6492"/>
    <cellStyle name="_Costs not in AURORA 2007 Rate Case_4 31E Reg Asset  Liab and EXH D 12" xfId="6493"/>
    <cellStyle name="_Costs not in AURORA 2007 Rate Case_4 31E Reg Asset  Liab and EXH D 13" xfId="6494"/>
    <cellStyle name="_Costs not in AURORA 2007 Rate Case_4 31E Reg Asset  Liab and EXH D 14" xfId="6495"/>
    <cellStyle name="_Costs not in AURORA 2007 Rate Case_4 31E Reg Asset  Liab and EXH D 15" xfId="6496"/>
    <cellStyle name="_Costs not in AURORA 2007 Rate Case_4 31E Reg Asset  Liab and EXH D 16" xfId="6497"/>
    <cellStyle name="_Costs not in AURORA 2007 Rate Case_4 31E Reg Asset  Liab and EXH D 17" xfId="6498"/>
    <cellStyle name="_Costs not in AURORA 2007 Rate Case_4 31E Reg Asset  Liab and EXH D 18" xfId="6499"/>
    <cellStyle name="_Costs not in AURORA 2007 Rate Case_4 31E Reg Asset  Liab and EXH D 19" xfId="6500"/>
    <cellStyle name="_Costs not in AURORA 2007 Rate Case_4 31E Reg Asset  Liab and EXH D 2" xfId="6501"/>
    <cellStyle name="_Costs not in AURORA 2007 Rate Case_4 31E Reg Asset  Liab and EXH D 20" xfId="6502"/>
    <cellStyle name="_Costs not in AURORA 2007 Rate Case_4 31E Reg Asset  Liab and EXH D 21" xfId="6503"/>
    <cellStyle name="_Costs not in AURORA 2007 Rate Case_4 31E Reg Asset  Liab and EXH D 22" xfId="6504"/>
    <cellStyle name="_Costs not in AURORA 2007 Rate Case_4 31E Reg Asset  Liab and EXH D 23" xfId="6505"/>
    <cellStyle name="_Costs not in AURORA 2007 Rate Case_4 31E Reg Asset  Liab and EXH D 24" xfId="6506"/>
    <cellStyle name="_Costs not in AURORA 2007 Rate Case_4 31E Reg Asset  Liab and EXH D 25" xfId="6507"/>
    <cellStyle name="_Costs not in AURORA 2007 Rate Case_4 31E Reg Asset  Liab and EXH D 26" xfId="6508"/>
    <cellStyle name="_Costs not in AURORA 2007 Rate Case_4 31E Reg Asset  Liab and EXH D 27" xfId="6509"/>
    <cellStyle name="_Costs not in AURORA 2007 Rate Case_4 31E Reg Asset  Liab and EXH D 28" xfId="6510"/>
    <cellStyle name="_Costs not in AURORA 2007 Rate Case_4 31E Reg Asset  Liab and EXH D 29" xfId="6511"/>
    <cellStyle name="_Costs not in AURORA 2007 Rate Case_4 31E Reg Asset  Liab and EXH D 3" xfId="6512"/>
    <cellStyle name="_Costs not in AURORA 2007 Rate Case_4 31E Reg Asset  Liab and EXH D 30" xfId="6513"/>
    <cellStyle name="_Costs not in AURORA 2007 Rate Case_4 31E Reg Asset  Liab and EXH D 31" xfId="6514"/>
    <cellStyle name="_Costs not in AURORA 2007 Rate Case_4 31E Reg Asset  Liab and EXH D 32" xfId="6515"/>
    <cellStyle name="_Costs not in AURORA 2007 Rate Case_4 31E Reg Asset  Liab and EXH D 33" xfId="6516"/>
    <cellStyle name="_Costs not in AURORA 2007 Rate Case_4 31E Reg Asset  Liab and EXH D 34" xfId="6517"/>
    <cellStyle name="_Costs not in AURORA 2007 Rate Case_4 31E Reg Asset  Liab and EXH D 35" xfId="6518"/>
    <cellStyle name="_Costs not in AURORA 2007 Rate Case_4 31E Reg Asset  Liab and EXH D 36" xfId="6519"/>
    <cellStyle name="_Costs not in AURORA 2007 Rate Case_4 31E Reg Asset  Liab and EXH D 4" xfId="6520"/>
    <cellStyle name="_Costs not in AURORA 2007 Rate Case_4 31E Reg Asset  Liab and EXH D 5" xfId="6521"/>
    <cellStyle name="_Costs not in AURORA 2007 Rate Case_4 31E Reg Asset  Liab and EXH D 6" xfId="6522"/>
    <cellStyle name="_Costs not in AURORA 2007 Rate Case_4 31E Reg Asset  Liab and EXH D 7" xfId="6523"/>
    <cellStyle name="_Costs not in AURORA 2007 Rate Case_4 31E Reg Asset  Liab and EXH D 8" xfId="6524"/>
    <cellStyle name="_Costs not in AURORA 2007 Rate Case_4 31E Reg Asset  Liab and EXH D 9" xfId="6525"/>
    <cellStyle name="_Costs not in AURORA 2007 Rate Case_4 32 Regulatory Assets and Liabilities  7 06- Exhibit D" xfId="6526"/>
    <cellStyle name="_Costs not in AURORA 2007 Rate Case_4 32 Regulatory Assets and Liabilities  7 06- Exhibit D 2" xfId="6527"/>
    <cellStyle name="_Costs not in AURORA 2007 Rate Case_4 32 Regulatory Assets and Liabilities  7 06- Exhibit D 2 2" xfId="6528"/>
    <cellStyle name="_Costs not in AURORA 2007 Rate Case_4 32 Regulatory Assets and Liabilities  7 06- Exhibit D 2 2 2" xfId="6529"/>
    <cellStyle name="_Costs not in AURORA 2007 Rate Case_4 32 Regulatory Assets and Liabilities  7 06- Exhibit D 2 3" xfId="6530"/>
    <cellStyle name="_Costs not in AURORA 2007 Rate Case_4 32 Regulatory Assets and Liabilities  7 06- Exhibit D 3" xfId="6531"/>
    <cellStyle name="_Costs not in AURORA 2007 Rate Case_4 32 Regulatory Assets and Liabilities  7 06- Exhibit D 3 2" xfId="6532"/>
    <cellStyle name="_Costs not in AURORA 2007 Rate Case_4 32 Regulatory Assets and Liabilities  7 06- Exhibit D 4" xfId="6533"/>
    <cellStyle name="_Costs not in AURORA 2007 Rate Case_4 32 Regulatory Assets and Liabilities  7 06- Exhibit D_DEM-WP(C) ENERG10C--ctn Mid-C_042010 2010GRC" xfId="6534"/>
    <cellStyle name="_Costs not in AURORA 2007 Rate Case_4 32 Regulatory Assets and Liabilities  7 06- Exhibit D_NIM Summary" xfId="6535"/>
    <cellStyle name="_Costs not in AURORA 2007 Rate Case_4 32 Regulatory Assets and Liabilities  7 06- Exhibit D_NIM Summary 2" xfId="6536"/>
    <cellStyle name="_Costs not in AURORA 2007 Rate Case_4 32 Regulatory Assets and Liabilities  7 06- Exhibit D_NIM Summary 2 2" xfId="6537"/>
    <cellStyle name="_Costs not in AURORA 2007 Rate Case_4 32 Regulatory Assets and Liabilities  7 06- Exhibit D_NIM Summary 3" xfId="6538"/>
    <cellStyle name="_Costs not in AURORA 2007 Rate Case_4 32 Regulatory Assets and Liabilities  7 06- Exhibit D_NIM Summary_DEM-WP(C) ENERG10C--ctn Mid-C_042010 2010GRC" xfId="6539"/>
    <cellStyle name="_Costs not in AURORA 2007 Rate Case_AURORA Total New" xfId="6540"/>
    <cellStyle name="_Costs not in AURORA 2007 Rate Case_AURORA Total New 2" xfId="6541"/>
    <cellStyle name="_Costs not in AURORA 2007 Rate Case_AURORA Total New 2 2" xfId="6542"/>
    <cellStyle name="_Costs not in AURORA 2007 Rate Case_AURORA Total New 3" xfId="6543"/>
    <cellStyle name="_Costs not in AURORA 2007 Rate Case_Book1" xfId="6544"/>
    <cellStyle name="_Costs not in AURORA 2007 Rate Case_Book2" xfId="6545"/>
    <cellStyle name="_Costs not in AURORA 2007 Rate Case_Book2 2" xfId="6546"/>
    <cellStyle name="_Costs not in AURORA 2007 Rate Case_Book2 2 2" xfId="6547"/>
    <cellStyle name="_Costs not in AURORA 2007 Rate Case_Book2 2 2 2" xfId="6548"/>
    <cellStyle name="_Costs not in AURORA 2007 Rate Case_Book2 2 3" xfId="6549"/>
    <cellStyle name="_Costs not in AURORA 2007 Rate Case_Book2 3" xfId="6550"/>
    <cellStyle name="_Costs not in AURORA 2007 Rate Case_Book2 3 2" xfId="6551"/>
    <cellStyle name="_Costs not in AURORA 2007 Rate Case_Book2 4" xfId="6552"/>
    <cellStyle name="_Costs not in AURORA 2007 Rate Case_Book2_Adj Bench DR 3 for Initial Briefs (Electric)" xfId="6553"/>
    <cellStyle name="_Costs not in AURORA 2007 Rate Case_Book2_Adj Bench DR 3 for Initial Briefs (Electric) 2" xfId="6554"/>
    <cellStyle name="_Costs not in AURORA 2007 Rate Case_Book2_Adj Bench DR 3 for Initial Briefs (Electric) 2 2" xfId="6555"/>
    <cellStyle name="_Costs not in AURORA 2007 Rate Case_Book2_Adj Bench DR 3 for Initial Briefs (Electric) 2 2 2" xfId="6556"/>
    <cellStyle name="_Costs not in AURORA 2007 Rate Case_Book2_Adj Bench DR 3 for Initial Briefs (Electric) 2 3" xfId="6557"/>
    <cellStyle name="_Costs not in AURORA 2007 Rate Case_Book2_Adj Bench DR 3 for Initial Briefs (Electric) 3" xfId="6558"/>
    <cellStyle name="_Costs not in AURORA 2007 Rate Case_Book2_Adj Bench DR 3 for Initial Briefs (Electric) 3 2" xfId="6559"/>
    <cellStyle name="_Costs not in AURORA 2007 Rate Case_Book2_Adj Bench DR 3 for Initial Briefs (Electric) 4" xfId="6560"/>
    <cellStyle name="_Costs not in AURORA 2007 Rate Case_Book2_Adj Bench DR 3 for Initial Briefs (Electric)_DEM-WP(C) ENERG10C--ctn Mid-C_042010 2010GRC" xfId="6561"/>
    <cellStyle name="_Costs not in AURORA 2007 Rate Case_Book2_DEM-WP(C) ENERG10C--ctn Mid-C_042010 2010GRC" xfId="6562"/>
    <cellStyle name="_Costs not in AURORA 2007 Rate Case_Book2_Electric Rev Req Model (2009 GRC) Rebuttal" xfId="6563"/>
    <cellStyle name="_Costs not in AURORA 2007 Rate Case_Book2_Electric Rev Req Model (2009 GRC) Rebuttal 2" xfId="6564"/>
    <cellStyle name="_Costs not in AURORA 2007 Rate Case_Book2_Electric Rev Req Model (2009 GRC) Rebuttal 2 2" xfId="6565"/>
    <cellStyle name="_Costs not in AURORA 2007 Rate Case_Book2_Electric Rev Req Model (2009 GRC) Rebuttal 2 2 2" xfId="6566"/>
    <cellStyle name="_Costs not in AURORA 2007 Rate Case_Book2_Electric Rev Req Model (2009 GRC) Rebuttal 2 3" xfId="6567"/>
    <cellStyle name="_Costs not in AURORA 2007 Rate Case_Book2_Electric Rev Req Model (2009 GRC) Rebuttal 3" xfId="6568"/>
    <cellStyle name="_Costs not in AURORA 2007 Rate Case_Book2_Electric Rev Req Model (2009 GRC) Rebuttal 3 2" xfId="6569"/>
    <cellStyle name="_Costs not in AURORA 2007 Rate Case_Book2_Electric Rev Req Model (2009 GRC) Rebuttal 4" xfId="6570"/>
    <cellStyle name="_Costs not in AURORA 2007 Rate Case_Book2_Electric Rev Req Model (2009 GRC) Rebuttal REmoval of New  WH Solar AdjustMI" xfId="6571"/>
    <cellStyle name="_Costs not in AURORA 2007 Rate Case_Book2_Electric Rev Req Model (2009 GRC) Rebuttal REmoval of New  WH Solar AdjustMI 2" xfId="6572"/>
    <cellStyle name="_Costs not in AURORA 2007 Rate Case_Book2_Electric Rev Req Model (2009 GRC) Rebuttal REmoval of New  WH Solar AdjustMI 2 2" xfId="6573"/>
    <cellStyle name="_Costs not in AURORA 2007 Rate Case_Book2_Electric Rev Req Model (2009 GRC) Rebuttal REmoval of New  WH Solar AdjustMI 2 2 2" xfId="6574"/>
    <cellStyle name="_Costs not in AURORA 2007 Rate Case_Book2_Electric Rev Req Model (2009 GRC) Rebuttal REmoval of New  WH Solar AdjustMI 2 3" xfId="6575"/>
    <cellStyle name="_Costs not in AURORA 2007 Rate Case_Book2_Electric Rev Req Model (2009 GRC) Rebuttal REmoval of New  WH Solar AdjustMI 3" xfId="6576"/>
    <cellStyle name="_Costs not in AURORA 2007 Rate Case_Book2_Electric Rev Req Model (2009 GRC) Rebuttal REmoval of New  WH Solar AdjustMI 3 2" xfId="6577"/>
    <cellStyle name="_Costs not in AURORA 2007 Rate Case_Book2_Electric Rev Req Model (2009 GRC) Rebuttal REmoval of New  WH Solar AdjustMI 4" xfId="6578"/>
    <cellStyle name="_Costs not in AURORA 2007 Rate Case_Book2_Electric Rev Req Model (2009 GRC) Rebuttal REmoval of New  WH Solar AdjustMI_DEM-WP(C) ENERG10C--ctn Mid-C_042010 2010GRC" xfId="6579"/>
    <cellStyle name="_Costs not in AURORA 2007 Rate Case_Book2_Electric Rev Req Model (2009 GRC) Revised 01-18-2010" xfId="6580"/>
    <cellStyle name="_Costs not in AURORA 2007 Rate Case_Book2_Electric Rev Req Model (2009 GRC) Revised 01-18-2010 2" xfId="6581"/>
    <cellStyle name="_Costs not in AURORA 2007 Rate Case_Book2_Electric Rev Req Model (2009 GRC) Revised 01-18-2010 2 2" xfId="6582"/>
    <cellStyle name="_Costs not in AURORA 2007 Rate Case_Book2_Electric Rev Req Model (2009 GRC) Revised 01-18-2010 2 2 2" xfId="6583"/>
    <cellStyle name="_Costs not in AURORA 2007 Rate Case_Book2_Electric Rev Req Model (2009 GRC) Revised 01-18-2010 2 3" xfId="6584"/>
    <cellStyle name="_Costs not in AURORA 2007 Rate Case_Book2_Electric Rev Req Model (2009 GRC) Revised 01-18-2010 3" xfId="6585"/>
    <cellStyle name="_Costs not in AURORA 2007 Rate Case_Book2_Electric Rev Req Model (2009 GRC) Revised 01-18-2010 3 2" xfId="6586"/>
    <cellStyle name="_Costs not in AURORA 2007 Rate Case_Book2_Electric Rev Req Model (2009 GRC) Revised 01-18-2010 4" xfId="6587"/>
    <cellStyle name="_Costs not in AURORA 2007 Rate Case_Book2_Electric Rev Req Model (2009 GRC) Revised 01-18-2010_DEM-WP(C) ENERG10C--ctn Mid-C_042010 2010GRC" xfId="6588"/>
    <cellStyle name="_Costs not in AURORA 2007 Rate Case_Book2_Final Order Electric EXHIBIT A-1" xfId="6589"/>
    <cellStyle name="_Costs not in AURORA 2007 Rate Case_Book2_Final Order Electric EXHIBIT A-1 2" xfId="6590"/>
    <cellStyle name="_Costs not in AURORA 2007 Rate Case_Book2_Final Order Electric EXHIBIT A-1 2 2" xfId="6591"/>
    <cellStyle name="_Costs not in AURORA 2007 Rate Case_Book2_Final Order Electric EXHIBIT A-1 2 2 2" xfId="6592"/>
    <cellStyle name="_Costs not in AURORA 2007 Rate Case_Book2_Final Order Electric EXHIBIT A-1 2 3" xfId="6593"/>
    <cellStyle name="_Costs not in AURORA 2007 Rate Case_Book2_Final Order Electric EXHIBIT A-1 3" xfId="6594"/>
    <cellStyle name="_Costs not in AURORA 2007 Rate Case_Book2_Final Order Electric EXHIBIT A-1 3 2" xfId="6595"/>
    <cellStyle name="_Costs not in AURORA 2007 Rate Case_Book2_Final Order Electric EXHIBIT A-1 4" xfId="6596"/>
    <cellStyle name="_Costs not in AURORA 2007 Rate Case_Book4" xfId="6597"/>
    <cellStyle name="_Costs not in AURORA 2007 Rate Case_Book4 2" xfId="6598"/>
    <cellStyle name="_Costs not in AURORA 2007 Rate Case_Book4 2 2" xfId="6599"/>
    <cellStyle name="_Costs not in AURORA 2007 Rate Case_Book4 2 2 2" xfId="6600"/>
    <cellStyle name="_Costs not in AURORA 2007 Rate Case_Book4 2 3" xfId="6601"/>
    <cellStyle name="_Costs not in AURORA 2007 Rate Case_Book4 3" xfId="6602"/>
    <cellStyle name="_Costs not in AURORA 2007 Rate Case_Book4 3 2" xfId="6603"/>
    <cellStyle name="_Costs not in AURORA 2007 Rate Case_Book4 4" xfId="6604"/>
    <cellStyle name="_Costs not in AURORA 2007 Rate Case_Book4_DEM-WP(C) ENERG10C--ctn Mid-C_042010 2010GRC" xfId="6605"/>
    <cellStyle name="_Costs not in AURORA 2007 Rate Case_Book9" xfId="6606"/>
    <cellStyle name="_Costs not in AURORA 2007 Rate Case_Book9 2" xfId="6607"/>
    <cellStyle name="_Costs not in AURORA 2007 Rate Case_Book9 2 2" xfId="6608"/>
    <cellStyle name="_Costs not in AURORA 2007 Rate Case_Book9 2 2 2" xfId="6609"/>
    <cellStyle name="_Costs not in AURORA 2007 Rate Case_Book9 2 3" xfId="6610"/>
    <cellStyle name="_Costs not in AURORA 2007 Rate Case_Book9 3" xfId="6611"/>
    <cellStyle name="_Costs not in AURORA 2007 Rate Case_Book9 3 2" xfId="6612"/>
    <cellStyle name="_Costs not in AURORA 2007 Rate Case_Book9 4" xfId="6613"/>
    <cellStyle name="_Costs not in AURORA 2007 Rate Case_Book9_DEM-WP(C) ENERG10C--ctn Mid-C_042010 2010GRC" xfId="6614"/>
    <cellStyle name="_Costs not in AURORA 2007 Rate Case_Chelan PUD Power Costs (8-10)" xfId="6615"/>
    <cellStyle name="_Costs not in AURORA 2007 Rate Case_Chelan PUD Power Costs (8-10) 2" xfId="6616"/>
    <cellStyle name="_Costs not in AURORA 2007 Rate Case_DEM-WP(C) Chelan Power Costs" xfId="6617"/>
    <cellStyle name="_Costs not in AURORA 2007 Rate Case_DEM-WP(C) Chelan Power Costs 2" xfId="6618"/>
    <cellStyle name="_Costs not in AURORA 2007 Rate Case_DEM-WP(C) ENERG10C--ctn Mid-C_042010 2010GRC" xfId="6619"/>
    <cellStyle name="_Costs not in AURORA 2007 Rate Case_DEM-WP(C) Gas Transport 2010GRC" xfId="6620"/>
    <cellStyle name="_Costs not in AURORA 2007 Rate Case_DEM-WP(C) Gas Transport 2010GRC 2" xfId="6621"/>
    <cellStyle name="_Costs not in AURORA 2007 Rate Case_Electric COS Inputs" xfId="6622"/>
    <cellStyle name="_Costs not in AURORA 2007 Rate Case_Electric COS Inputs 2" xfId="6623"/>
    <cellStyle name="_Costs not in AURORA 2007 Rate Case_Electric COS Inputs 2 2" xfId="6624"/>
    <cellStyle name="_Costs not in AURORA 2007 Rate Case_Electric COS Inputs 2 2 2" xfId="6625"/>
    <cellStyle name="_Costs not in AURORA 2007 Rate Case_Electric COS Inputs 2 2 2 2" xfId="6626"/>
    <cellStyle name="_Costs not in AURORA 2007 Rate Case_Electric COS Inputs 2 2 3" xfId="6627"/>
    <cellStyle name="_Costs not in AURORA 2007 Rate Case_Electric COS Inputs 2 3" xfId="6628"/>
    <cellStyle name="_Costs not in AURORA 2007 Rate Case_Electric COS Inputs 2 3 2" xfId="6629"/>
    <cellStyle name="_Costs not in AURORA 2007 Rate Case_Electric COS Inputs 2 3 2 2" xfId="6630"/>
    <cellStyle name="_Costs not in AURORA 2007 Rate Case_Electric COS Inputs 2 3 3" xfId="6631"/>
    <cellStyle name="_Costs not in AURORA 2007 Rate Case_Electric COS Inputs 2 4" xfId="6632"/>
    <cellStyle name="_Costs not in AURORA 2007 Rate Case_Electric COS Inputs 2 4 2" xfId="6633"/>
    <cellStyle name="_Costs not in AURORA 2007 Rate Case_Electric COS Inputs 2 4 2 2" xfId="6634"/>
    <cellStyle name="_Costs not in AURORA 2007 Rate Case_Electric COS Inputs 2 4 3" xfId="6635"/>
    <cellStyle name="_Costs not in AURORA 2007 Rate Case_Electric COS Inputs 2 5" xfId="6636"/>
    <cellStyle name="_Costs not in AURORA 2007 Rate Case_Electric COS Inputs 3" xfId="6637"/>
    <cellStyle name="_Costs not in AURORA 2007 Rate Case_Electric COS Inputs 3 2" xfId="6638"/>
    <cellStyle name="_Costs not in AURORA 2007 Rate Case_Electric COS Inputs 3 2 2" xfId="6639"/>
    <cellStyle name="_Costs not in AURORA 2007 Rate Case_Electric COS Inputs 3 3" xfId="6640"/>
    <cellStyle name="_Costs not in AURORA 2007 Rate Case_Electric COS Inputs 4" xfId="6641"/>
    <cellStyle name="_Costs not in AURORA 2007 Rate Case_Electric COS Inputs 4 2" xfId="6642"/>
    <cellStyle name="_Costs not in AURORA 2007 Rate Case_Electric COS Inputs 4 2 2" xfId="6643"/>
    <cellStyle name="_Costs not in AURORA 2007 Rate Case_Electric COS Inputs 4 3" xfId="6644"/>
    <cellStyle name="_Costs not in AURORA 2007 Rate Case_Electric COS Inputs 5" xfId="6645"/>
    <cellStyle name="_Costs not in AURORA 2007 Rate Case_Electric COS Inputs 5 2" xfId="6646"/>
    <cellStyle name="_Costs not in AURORA 2007 Rate Case_Electric COS Inputs 6" xfId="6647"/>
    <cellStyle name="_Costs not in AURORA 2007 Rate Case_Electric COS Inputs_Low Income 2010 RevRequirement" xfId="6648"/>
    <cellStyle name="_Costs not in AURORA 2007 Rate Case_Electric COS Inputs_Low Income 2010 RevRequirement (2)" xfId="6649"/>
    <cellStyle name="_Costs not in AURORA 2007 Rate Case_Electric COS Inputs_Oct2010toSep2011LwIncLead" xfId="6650"/>
    <cellStyle name="_Costs not in AURORA 2007 Rate Case_Exh A-1 resulting from UE-112050 effective Jan 1 2012" xfId="6651"/>
    <cellStyle name="_Costs not in AURORA 2007 Rate Case_Exh G - Klamath Peaker PPA fr C Locke 2-12" xfId="6652"/>
    <cellStyle name="_Costs not in AURORA 2007 Rate Case_Exhibit A-1 effective 4-1-11 fr S Free 12-11" xfId="6653"/>
    <cellStyle name="_Costs not in AURORA 2007 Rate Case_LSRWEP LGIA like Acctg Petition Aug 2010" xfId="6654"/>
    <cellStyle name="_Costs not in AURORA 2007 Rate Case_LSRWEP LGIA like Acctg Petition Aug 2010 2" xfId="6655"/>
    <cellStyle name="_Costs not in AURORA 2007 Rate Case_Mint Farm Generation BPA" xfId="6656"/>
    <cellStyle name="_Costs not in AURORA 2007 Rate Case_NIM Summary" xfId="6657"/>
    <cellStyle name="_Costs not in AURORA 2007 Rate Case_NIM Summary 09GRC" xfId="6658"/>
    <cellStyle name="_Costs not in AURORA 2007 Rate Case_NIM Summary 09GRC 2" xfId="6659"/>
    <cellStyle name="_Costs not in AURORA 2007 Rate Case_NIM Summary 09GRC 2 2" xfId="6660"/>
    <cellStyle name="_Costs not in AURORA 2007 Rate Case_NIM Summary 09GRC 3" xfId="6661"/>
    <cellStyle name="_Costs not in AURORA 2007 Rate Case_NIM Summary 09GRC_DEM-WP(C) ENERG10C--ctn Mid-C_042010 2010GRC" xfId="6662"/>
    <cellStyle name="_Costs not in AURORA 2007 Rate Case_NIM Summary 10" xfId="6663"/>
    <cellStyle name="_Costs not in AURORA 2007 Rate Case_NIM Summary 11" xfId="6664"/>
    <cellStyle name="_Costs not in AURORA 2007 Rate Case_NIM Summary 12" xfId="6665"/>
    <cellStyle name="_Costs not in AURORA 2007 Rate Case_NIM Summary 13" xfId="6666"/>
    <cellStyle name="_Costs not in AURORA 2007 Rate Case_NIM Summary 14" xfId="6667"/>
    <cellStyle name="_Costs not in AURORA 2007 Rate Case_NIM Summary 15" xfId="6668"/>
    <cellStyle name="_Costs not in AURORA 2007 Rate Case_NIM Summary 16" xfId="6669"/>
    <cellStyle name="_Costs not in AURORA 2007 Rate Case_NIM Summary 17" xfId="6670"/>
    <cellStyle name="_Costs not in AURORA 2007 Rate Case_NIM Summary 18" xfId="6671"/>
    <cellStyle name="_Costs not in AURORA 2007 Rate Case_NIM Summary 19" xfId="6672"/>
    <cellStyle name="_Costs not in AURORA 2007 Rate Case_NIM Summary 2" xfId="6673"/>
    <cellStyle name="_Costs not in AURORA 2007 Rate Case_NIM Summary 2 2" xfId="6674"/>
    <cellStyle name="_Costs not in AURORA 2007 Rate Case_NIM Summary 20" xfId="6675"/>
    <cellStyle name="_Costs not in AURORA 2007 Rate Case_NIM Summary 21" xfId="6676"/>
    <cellStyle name="_Costs not in AURORA 2007 Rate Case_NIM Summary 22" xfId="6677"/>
    <cellStyle name="_Costs not in AURORA 2007 Rate Case_NIM Summary 23" xfId="6678"/>
    <cellStyle name="_Costs not in AURORA 2007 Rate Case_NIM Summary 24" xfId="6679"/>
    <cellStyle name="_Costs not in AURORA 2007 Rate Case_NIM Summary 25" xfId="6680"/>
    <cellStyle name="_Costs not in AURORA 2007 Rate Case_NIM Summary 26" xfId="6681"/>
    <cellStyle name="_Costs not in AURORA 2007 Rate Case_NIM Summary 27" xfId="6682"/>
    <cellStyle name="_Costs not in AURORA 2007 Rate Case_NIM Summary 28" xfId="6683"/>
    <cellStyle name="_Costs not in AURORA 2007 Rate Case_NIM Summary 29" xfId="6684"/>
    <cellStyle name="_Costs not in AURORA 2007 Rate Case_NIM Summary 3" xfId="6685"/>
    <cellStyle name="_Costs not in AURORA 2007 Rate Case_NIM Summary 3 2" xfId="6686"/>
    <cellStyle name="_Costs not in AURORA 2007 Rate Case_NIM Summary 30" xfId="6687"/>
    <cellStyle name="_Costs not in AURORA 2007 Rate Case_NIM Summary 31" xfId="6688"/>
    <cellStyle name="_Costs not in AURORA 2007 Rate Case_NIM Summary 32" xfId="6689"/>
    <cellStyle name="_Costs not in AURORA 2007 Rate Case_NIM Summary 33" xfId="6690"/>
    <cellStyle name="_Costs not in AURORA 2007 Rate Case_NIM Summary 34" xfId="6691"/>
    <cellStyle name="_Costs not in AURORA 2007 Rate Case_NIM Summary 35" xfId="6692"/>
    <cellStyle name="_Costs not in AURORA 2007 Rate Case_NIM Summary 36" xfId="6693"/>
    <cellStyle name="_Costs not in AURORA 2007 Rate Case_NIM Summary 37" xfId="6694"/>
    <cellStyle name="_Costs not in AURORA 2007 Rate Case_NIM Summary 38" xfId="6695"/>
    <cellStyle name="_Costs not in AURORA 2007 Rate Case_NIM Summary 39" xfId="6696"/>
    <cellStyle name="_Costs not in AURORA 2007 Rate Case_NIM Summary 4" xfId="6697"/>
    <cellStyle name="_Costs not in AURORA 2007 Rate Case_NIM Summary 4 2" xfId="6698"/>
    <cellStyle name="_Costs not in AURORA 2007 Rate Case_NIM Summary 40" xfId="6699"/>
    <cellStyle name="_Costs not in AURORA 2007 Rate Case_NIM Summary 41" xfId="6700"/>
    <cellStyle name="_Costs not in AURORA 2007 Rate Case_NIM Summary 42" xfId="6701"/>
    <cellStyle name="_Costs not in AURORA 2007 Rate Case_NIM Summary 43" xfId="6702"/>
    <cellStyle name="_Costs not in AURORA 2007 Rate Case_NIM Summary 44" xfId="6703"/>
    <cellStyle name="_Costs not in AURORA 2007 Rate Case_NIM Summary 45" xfId="6704"/>
    <cellStyle name="_Costs not in AURORA 2007 Rate Case_NIM Summary 46" xfId="6705"/>
    <cellStyle name="_Costs not in AURORA 2007 Rate Case_NIM Summary 47" xfId="6706"/>
    <cellStyle name="_Costs not in AURORA 2007 Rate Case_NIM Summary 48" xfId="6707"/>
    <cellStyle name="_Costs not in AURORA 2007 Rate Case_NIM Summary 49" xfId="6708"/>
    <cellStyle name="_Costs not in AURORA 2007 Rate Case_NIM Summary 5" xfId="6709"/>
    <cellStyle name="_Costs not in AURORA 2007 Rate Case_NIM Summary 5 2" xfId="6710"/>
    <cellStyle name="_Costs not in AURORA 2007 Rate Case_NIM Summary 50" xfId="6711"/>
    <cellStyle name="_Costs not in AURORA 2007 Rate Case_NIM Summary 51" xfId="6712"/>
    <cellStyle name="_Costs not in AURORA 2007 Rate Case_NIM Summary 6" xfId="6713"/>
    <cellStyle name="_Costs not in AURORA 2007 Rate Case_NIM Summary 6 2" xfId="6714"/>
    <cellStyle name="_Costs not in AURORA 2007 Rate Case_NIM Summary 7" xfId="6715"/>
    <cellStyle name="_Costs not in AURORA 2007 Rate Case_NIM Summary 7 2" xfId="6716"/>
    <cellStyle name="_Costs not in AURORA 2007 Rate Case_NIM Summary 8" xfId="6717"/>
    <cellStyle name="_Costs not in AURORA 2007 Rate Case_NIM Summary 8 2" xfId="6718"/>
    <cellStyle name="_Costs not in AURORA 2007 Rate Case_NIM Summary 9" xfId="6719"/>
    <cellStyle name="_Costs not in AURORA 2007 Rate Case_NIM Summary 9 2" xfId="6720"/>
    <cellStyle name="_Costs not in AURORA 2007 Rate Case_NIM Summary_DEM-WP(C) ENERG10C--ctn Mid-C_042010 2010GRC" xfId="6721"/>
    <cellStyle name="_Costs not in AURORA 2007 Rate Case_PCA 10 -  Exhibit D Dec 2011" xfId="6722"/>
    <cellStyle name="_Costs not in AURORA 2007 Rate Case_PCA 10 -  Exhibit D from A Kellogg Jan 2011" xfId="6723"/>
    <cellStyle name="_Costs not in AURORA 2007 Rate Case_PCA 10 -  Exhibit D from A Kellogg July 2011" xfId="6724"/>
    <cellStyle name="_Costs not in AURORA 2007 Rate Case_PCA 10 -  Exhibit D from S Free Rcv'd 12-11" xfId="6725"/>
    <cellStyle name="_Costs not in AURORA 2007 Rate Case_PCA 11 -  Exhibit D Jan 2012 fr A Kellogg" xfId="6726"/>
    <cellStyle name="_Costs not in AURORA 2007 Rate Case_PCA 11 -  Exhibit D Jan 2012 WF" xfId="6727"/>
    <cellStyle name="_Costs not in AURORA 2007 Rate Case_PCA 9 -  Exhibit D April 2010" xfId="6728"/>
    <cellStyle name="_Costs not in AURORA 2007 Rate Case_PCA 9 -  Exhibit D April 2010 (3)" xfId="6729"/>
    <cellStyle name="_Costs not in AURORA 2007 Rate Case_PCA 9 -  Exhibit D April 2010 (3) 2" xfId="6730"/>
    <cellStyle name="_Costs not in AURORA 2007 Rate Case_PCA 9 -  Exhibit D April 2010 (3) 2 2" xfId="6731"/>
    <cellStyle name="_Costs not in AURORA 2007 Rate Case_PCA 9 -  Exhibit D April 2010 (3) 3" xfId="6732"/>
    <cellStyle name="_Costs not in AURORA 2007 Rate Case_PCA 9 -  Exhibit D April 2010 (3)_DEM-WP(C) ENERG10C--ctn Mid-C_042010 2010GRC" xfId="6733"/>
    <cellStyle name="_Costs not in AURORA 2007 Rate Case_PCA 9 -  Exhibit D April 2010 2" xfId="6734"/>
    <cellStyle name="_Costs not in AURORA 2007 Rate Case_PCA 9 -  Exhibit D April 2010 3" xfId="6735"/>
    <cellStyle name="_Costs not in AURORA 2007 Rate Case_PCA 9 -  Exhibit D April 2010 4" xfId="6736"/>
    <cellStyle name="_Costs not in AURORA 2007 Rate Case_PCA 9 -  Exhibit D April 2010 5" xfId="6737"/>
    <cellStyle name="_Costs not in AURORA 2007 Rate Case_PCA 9 -  Exhibit D April 2010 6" xfId="6738"/>
    <cellStyle name="_Costs not in AURORA 2007 Rate Case_PCA 9 -  Exhibit D Nov 2010" xfId="6739"/>
    <cellStyle name="_Costs not in AURORA 2007 Rate Case_PCA 9 -  Exhibit D Nov 2010 2" xfId="6740"/>
    <cellStyle name="_Costs not in AURORA 2007 Rate Case_PCA 9 - Exhibit D at August 2010" xfId="6741"/>
    <cellStyle name="_Costs not in AURORA 2007 Rate Case_PCA 9 - Exhibit D at August 2010 2" xfId="6742"/>
    <cellStyle name="_Costs not in AURORA 2007 Rate Case_PCA 9 - Exhibit D June 2010 GRC" xfId="6743"/>
    <cellStyle name="_Costs not in AURORA 2007 Rate Case_PCA 9 - Exhibit D June 2010 GRC 2" xfId="6744"/>
    <cellStyle name="_Costs not in AURORA 2007 Rate Case_Power Costs - Comparison bx Rbtl-Staff-Jt-PC" xfId="6745"/>
    <cellStyle name="_Costs not in AURORA 2007 Rate Case_Power Costs - Comparison bx Rbtl-Staff-Jt-PC 2" xfId="6746"/>
    <cellStyle name="_Costs not in AURORA 2007 Rate Case_Power Costs - Comparison bx Rbtl-Staff-Jt-PC 2 2" xfId="6747"/>
    <cellStyle name="_Costs not in AURORA 2007 Rate Case_Power Costs - Comparison bx Rbtl-Staff-Jt-PC 2 2 2" xfId="6748"/>
    <cellStyle name="_Costs not in AURORA 2007 Rate Case_Power Costs - Comparison bx Rbtl-Staff-Jt-PC 2 3" xfId="6749"/>
    <cellStyle name="_Costs not in AURORA 2007 Rate Case_Power Costs - Comparison bx Rbtl-Staff-Jt-PC 3" xfId="6750"/>
    <cellStyle name="_Costs not in AURORA 2007 Rate Case_Power Costs - Comparison bx Rbtl-Staff-Jt-PC 3 2" xfId="6751"/>
    <cellStyle name="_Costs not in AURORA 2007 Rate Case_Power Costs - Comparison bx Rbtl-Staff-Jt-PC 4" xfId="6752"/>
    <cellStyle name="_Costs not in AURORA 2007 Rate Case_Power Costs - Comparison bx Rbtl-Staff-Jt-PC_Adj Bench DR 3 for Initial Briefs (Electric)" xfId="6753"/>
    <cellStyle name="_Costs not in AURORA 2007 Rate Case_Power Costs - Comparison bx Rbtl-Staff-Jt-PC_Adj Bench DR 3 for Initial Briefs (Electric) 2" xfId="6754"/>
    <cellStyle name="_Costs not in AURORA 2007 Rate Case_Power Costs - Comparison bx Rbtl-Staff-Jt-PC_Adj Bench DR 3 for Initial Briefs (Electric) 2 2" xfId="6755"/>
    <cellStyle name="_Costs not in AURORA 2007 Rate Case_Power Costs - Comparison bx Rbtl-Staff-Jt-PC_Adj Bench DR 3 for Initial Briefs (Electric) 2 2 2" xfId="6756"/>
    <cellStyle name="_Costs not in AURORA 2007 Rate Case_Power Costs - Comparison bx Rbtl-Staff-Jt-PC_Adj Bench DR 3 for Initial Briefs (Electric) 2 3" xfId="6757"/>
    <cellStyle name="_Costs not in AURORA 2007 Rate Case_Power Costs - Comparison bx Rbtl-Staff-Jt-PC_Adj Bench DR 3 for Initial Briefs (Electric) 3" xfId="6758"/>
    <cellStyle name="_Costs not in AURORA 2007 Rate Case_Power Costs - Comparison bx Rbtl-Staff-Jt-PC_Adj Bench DR 3 for Initial Briefs (Electric) 3 2" xfId="6759"/>
    <cellStyle name="_Costs not in AURORA 2007 Rate Case_Power Costs - Comparison bx Rbtl-Staff-Jt-PC_Adj Bench DR 3 for Initial Briefs (Electric) 4" xfId="6760"/>
    <cellStyle name="_Costs not in AURORA 2007 Rate Case_Power Costs - Comparison bx Rbtl-Staff-Jt-PC_Adj Bench DR 3 for Initial Briefs (Electric)_DEM-WP(C) ENERG10C--ctn Mid-C_042010 2010GRC" xfId="6761"/>
    <cellStyle name="_Costs not in AURORA 2007 Rate Case_Power Costs - Comparison bx Rbtl-Staff-Jt-PC_DEM-WP(C) ENERG10C--ctn Mid-C_042010 2010GRC" xfId="6762"/>
    <cellStyle name="_Costs not in AURORA 2007 Rate Case_Power Costs - Comparison bx Rbtl-Staff-Jt-PC_Electric Rev Req Model (2009 GRC) Rebuttal" xfId="6763"/>
    <cellStyle name="_Costs not in AURORA 2007 Rate Case_Power Costs - Comparison bx Rbtl-Staff-Jt-PC_Electric Rev Req Model (2009 GRC) Rebuttal 2" xfId="6764"/>
    <cellStyle name="_Costs not in AURORA 2007 Rate Case_Power Costs - Comparison bx Rbtl-Staff-Jt-PC_Electric Rev Req Model (2009 GRC) Rebuttal 2 2" xfId="6765"/>
    <cellStyle name="_Costs not in AURORA 2007 Rate Case_Power Costs - Comparison bx Rbtl-Staff-Jt-PC_Electric Rev Req Model (2009 GRC) Rebuttal 2 2 2" xfId="6766"/>
    <cellStyle name="_Costs not in AURORA 2007 Rate Case_Power Costs - Comparison bx Rbtl-Staff-Jt-PC_Electric Rev Req Model (2009 GRC) Rebuttal 2 3" xfId="6767"/>
    <cellStyle name="_Costs not in AURORA 2007 Rate Case_Power Costs - Comparison bx Rbtl-Staff-Jt-PC_Electric Rev Req Model (2009 GRC) Rebuttal 3" xfId="6768"/>
    <cellStyle name="_Costs not in AURORA 2007 Rate Case_Power Costs - Comparison bx Rbtl-Staff-Jt-PC_Electric Rev Req Model (2009 GRC) Rebuttal 3 2" xfId="6769"/>
    <cellStyle name="_Costs not in AURORA 2007 Rate Case_Power Costs - Comparison bx Rbtl-Staff-Jt-PC_Electric Rev Req Model (2009 GRC) Rebuttal 4" xfId="6770"/>
    <cellStyle name="_Costs not in AURORA 2007 Rate Case_Power Costs - Comparison bx Rbtl-Staff-Jt-PC_Electric Rev Req Model (2009 GRC) Rebuttal REmoval of New  WH Solar AdjustMI" xfId="6771"/>
    <cellStyle name="_Costs not in AURORA 2007 Rate Case_Power Costs - Comparison bx Rbtl-Staff-Jt-PC_Electric Rev Req Model (2009 GRC) Rebuttal REmoval of New  WH Solar AdjustMI 2" xfId="6772"/>
    <cellStyle name="_Costs not in AURORA 2007 Rate Case_Power Costs - Comparison bx Rbtl-Staff-Jt-PC_Electric Rev Req Model (2009 GRC) Rebuttal REmoval of New  WH Solar AdjustMI 2 2" xfId="6773"/>
    <cellStyle name="_Costs not in AURORA 2007 Rate Case_Power Costs - Comparison bx Rbtl-Staff-Jt-PC_Electric Rev Req Model (2009 GRC) Rebuttal REmoval of New  WH Solar AdjustMI 2 2 2" xfId="6774"/>
    <cellStyle name="_Costs not in AURORA 2007 Rate Case_Power Costs - Comparison bx Rbtl-Staff-Jt-PC_Electric Rev Req Model (2009 GRC) Rebuttal REmoval of New  WH Solar AdjustMI 2 3" xfId="6775"/>
    <cellStyle name="_Costs not in AURORA 2007 Rate Case_Power Costs - Comparison bx Rbtl-Staff-Jt-PC_Electric Rev Req Model (2009 GRC) Rebuttal REmoval of New  WH Solar AdjustMI 3" xfId="6776"/>
    <cellStyle name="_Costs not in AURORA 2007 Rate Case_Power Costs - Comparison bx Rbtl-Staff-Jt-PC_Electric Rev Req Model (2009 GRC) Rebuttal REmoval of New  WH Solar AdjustMI 3 2" xfId="6777"/>
    <cellStyle name="_Costs not in AURORA 2007 Rate Case_Power Costs - Comparison bx Rbtl-Staff-Jt-PC_Electric Rev Req Model (2009 GRC) Rebuttal REmoval of New  WH Solar AdjustMI 4" xfId="6778"/>
    <cellStyle name="_Costs not in AURORA 2007 Rate Case_Power Costs - Comparison bx Rbtl-Staff-Jt-PC_Electric Rev Req Model (2009 GRC) Rebuttal REmoval of New  WH Solar AdjustMI_DEM-WP(C) ENERG10C--ctn Mid-C_042010 2010GRC" xfId="6779"/>
    <cellStyle name="_Costs not in AURORA 2007 Rate Case_Power Costs - Comparison bx Rbtl-Staff-Jt-PC_Electric Rev Req Model (2009 GRC) Revised 01-18-2010" xfId="6780"/>
    <cellStyle name="_Costs not in AURORA 2007 Rate Case_Power Costs - Comparison bx Rbtl-Staff-Jt-PC_Electric Rev Req Model (2009 GRC) Revised 01-18-2010 2" xfId="6781"/>
    <cellStyle name="_Costs not in AURORA 2007 Rate Case_Power Costs - Comparison bx Rbtl-Staff-Jt-PC_Electric Rev Req Model (2009 GRC) Revised 01-18-2010 2 2" xfId="6782"/>
    <cellStyle name="_Costs not in AURORA 2007 Rate Case_Power Costs - Comparison bx Rbtl-Staff-Jt-PC_Electric Rev Req Model (2009 GRC) Revised 01-18-2010 2 2 2" xfId="6783"/>
    <cellStyle name="_Costs not in AURORA 2007 Rate Case_Power Costs - Comparison bx Rbtl-Staff-Jt-PC_Electric Rev Req Model (2009 GRC) Revised 01-18-2010 2 3" xfId="6784"/>
    <cellStyle name="_Costs not in AURORA 2007 Rate Case_Power Costs - Comparison bx Rbtl-Staff-Jt-PC_Electric Rev Req Model (2009 GRC) Revised 01-18-2010 3" xfId="6785"/>
    <cellStyle name="_Costs not in AURORA 2007 Rate Case_Power Costs - Comparison bx Rbtl-Staff-Jt-PC_Electric Rev Req Model (2009 GRC) Revised 01-18-2010 3 2" xfId="6786"/>
    <cellStyle name="_Costs not in AURORA 2007 Rate Case_Power Costs - Comparison bx Rbtl-Staff-Jt-PC_Electric Rev Req Model (2009 GRC) Revised 01-18-2010 4" xfId="6787"/>
    <cellStyle name="_Costs not in AURORA 2007 Rate Case_Power Costs - Comparison bx Rbtl-Staff-Jt-PC_Electric Rev Req Model (2009 GRC) Revised 01-18-2010_DEM-WP(C) ENERG10C--ctn Mid-C_042010 2010GRC" xfId="6788"/>
    <cellStyle name="_Costs not in AURORA 2007 Rate Case_Power Costs - Comparison bx Rbtl-Staff-Jt-PC_Final Order Electric EXHIBIT A-1" xfId="6789"/>
    <cellStyle name="_Costs not in AURORA 2007 Rate Case_Power Costs - Comparison bx Rbtl-Staff-Jt-PC_Final Order Electric EXHIBIT A-1 2" xfId="6790"/>
    <cellStyle name="_Costs not in AURORA 2007 Rate Case_Power Costs - Comparison bx Rbtl-Staff-Jt-PC_Final Order Electric EXHIBIT A-1 2 2" xfId="6791"/>
    <cellStyle name="_Costs not in AURORA 2007 Rate Case_Power Costs - Comparison bx Rbtl-Staff-Jt-PC_Final Order Electric EXHIBIT A-1 2 2 2" xfId="6792"/>
    <cellStyle name="_Costs not in AURORA 2007 Rate Case_Power Costs - Comparison bx Rbtl-Staff-Jt-PC_Final Order Electric EXHIBIT A-1 2 3" xfId="6793"/>
    <cellStyle name="_Costs not in AURORA 2007 Rate Case_Power Costs - Comparison bx Rbtl-Staff-Jt-PC_Final Order Electric EXHIBIT A-1 3" xfId="6794"/>
    <cellStyle name="_Costs not in AURORA 2007 Rate Case_Power Costs - Comparison bx Rbtl-Staff-Jt-PC_Final Order Electric EXHIBIT A-1 3 2" xfId="6795"/>
    <cellStyle name="_Costs not in AURORA 2007 Rate Case_Power Costs - Comparison bx Rbtl-Staff-Jt-PC_Final Order Electric EXHIBIT A-1 4" xfId="6796"/>
    <cellStyle name="_Costs not in AURORA 2007 Rate Case_Production Adj 4.37" xfId="6797"/>
    <cellStyle name="_Costs not in AURORA 2007 Rate Case_Production Adj 4.37 2" xfId="6798"/>
    <cellStyle name="_Costs not in AURORA 2007 Rate Case_Production Adj 4.37 2 2" xfId="6799"/>
    <cellStyle name="_Costs not in AURORA 2007 Rate Case_Production Adj 4.37 2 2 2" xfId="6800"/>
    <cellStyle name="_Costs not in AURORA 2007 Rate Case_Production Adj 4.37 2 3" xfId="6801"/>
    <cellStyle name="_Costs not in AURORA 2007 Rate Case_Production Adj 4.37 3" xfId="6802"/>
    <cellStyle name="_Costs not in AURORA 2007 Rate Case_Production Adj 4.37 3 2" xfId="6803"/>
    <cellStyle name="_Costs not in AURORA 2007 Rate Case_Production Adj 4.37 4" xfId="6804"/>
    <cellStyle name="_Costs not in AURORA 2007 Rate Case_Purchased Power Adj 4.03" xfId="6805"/>
    <cellStyle name="_Costs not in AURORA 2007 Rate Case_Purchased Power Adj 4.03 2" xfId="6806"/>
    <cellStyle name="_Costs not in AURORA 2007 Rate Case_Purchased Power Adj 4.03 2 2" xfId="6807"/>
    <cellStyle name="_Costs not in AURORA 2007 Rate Case_Purchased Power Adj 4.03 2 2 2" xfId="6808"/>
    <cellStyle name="_Costs not in AURORA 2007 Rate Case_Purchased Power Adj 4.03 2 3" xfId="6809"/>
    <cellStyle name="_Costs not in AURORA 2007 Rate Case_Purchased Power Adj 4.03 3" xfId="6810"/>
    <cellStyle name="_Costs not in AURORA 2007 Rate Case_Purchased Power Adj 4.03 3 2" xfId="6811"/>
    <cellStyle name="_Costs not in AURORA 2007 Rate Case_Purchased Power Adj 4.03 4" xfId="6812"/>
    <cellStyle name="_Costs not in AURORA 2007 Rate Case_Rebuttal Power Costs" xfId="6813"/>
    <cellStyle name="_Costs not in AURORA 2007 Rate Case_Rebuttal Power Costs 2" xfId="6814"/>
    <cellStyle name="_Costs not in AURORA 2007 Rate Case_Rebuttal Power Costs 2 2" xfId="6815"/>
    <cellStyle name="_Costs not in AURORA 2007 Rate Case_Rebuttal Power Costs 2 2 2" xfId="6816"/>
    <cellStyle name="_Costs not in AURORA 2007 Rate Case_Rebuttal Power Costs 2 3" xfId="6817"/>
    <cellStyle name="_Costs not in AURORA 2007 Rate Case_Rebuttal Power Costs 3" xfId="6818"/>
    <cellStyle name="_Costs not in AURORA 2007 Rate Case_Rebuttal Power Costs 3 2" xfId="6819"/>
    <cellStyle name="_Costs not in AURORA 2007 Rate Case_Rebuttal Power Costs 4" xfId="6820"/>
    <cellStyle name="_Costs not in AURORA 2007 Rate Case_Rebuttal Power Costs_Adj Bench DR 3 for Initial Briefs (Electric)" xfId="6821"/>
    <cellStyle name="_Costs not in AURORA 2007 Rate Case_Rebuttal Power Costs_Adj Bench DR 3 for Initial Briefs (Electric) 2" xfId="6822"/>
    <cellStyle name="_Costs not in AURORA 2007 Rate Case_Rebuttal Power Costs_Adj Bench DR 3 for Initial Briefs (Electric) 2 2" xfId="6823"/>
    <cellStyle name="_Costs not in AURORA 2007 Rate Case_Rebuttal Power Costs_Adj Bench DR 3 for Initial Briefs (Electric) 2 2 2" xfId="6824"/>
    <cellStyle name="_Costs not in AURORA 2007 Rate Case_Rebuttal Power Costs_Adj Bench DR 3 for Initial Briefs (Electric) 2 3" xfId="6825"/>
    <cellStyle name="_Costs not in AURORA 2007 Rate Case_Rebuttal Power Costs_Adj Bench DR 3 for Initial Briefs (Electric) 3" xfId="6826"/>
    <cellStyle name="_Costs not in AURORA 2007 Rate Case_Rebuttal Power Costs_Adj Bench DR 3 for Initial Briefs (Electric) 3 2" xfId="6827"/>
    <cellStyle name="_Costs not in AURORA 2007 Rate Case_Rebuttal Power Costs_Adj Bench DR 3 for Initial Briefs (Electric) 4" xfId="6828"/>
    <cellStyle name="_Costs not in AURORA 2007 Rate Case_Rebuttal Power Costs_Adj Bench DR 3 for Initial Briefs (Electric)_DEM-WP(C) ENERG10C--ctn Mid-C_042010 2010GRC" xfId="6829"/>
    <cellStyle name="_Costs not in AURORA 2007 Rate Case_Rebuttal Power Costs_DEM-WP(C) ENERG10C--ctn Mid-C_042010 2010GRC" xfId="6830"/>
    <cellStyle name="_Costs not in AURORA 2007 Rate Case_Rebuttal Power Costs_Electric Rev Req Model (2009 GRC) Rebuttal" xfId="6831"/>
    <cellStyle name="_Costs not in AURORA 2007 Rate Case_Rebuttal Power Costs_Electric Rev Req Model (2009 GRC) Rebuttal 2" xfId="6832"/>
    <cellStyle name="_Costs not in AURORA 2007 Rate Case_Rebuttal Power Costs_Electric Rev Req Model (2009 GRC) Rebuttal 2 2" xfId="6833"/>
    <cellStyle name="_Costs not in AURORA 2007 Rate Case_Rebuttal Power Costs_Electric Rev Req Model (2009 GRC) Rebuttal 2 2 2" xfId="6834"/>
    <cellStyle name="_Costs not in AURORA 2007 Rate Case_Rebuttal Power Costs_Electric Rev Req Model (2009 GRC) Rebuttal 2 3" xfId="6835"/>
    <cellStyle name="_Costs not in AURORA 2007 Rate Case_Rebuttal Power Costs_Electric Rev Req Model (2009 GRC) Rebuttal 3" xfId="6836"/>
    <cellStyle name="_Costs not in AURORA 2007 Rate Case_Rebuttal Power Costs_Electric Rev Req Model (2009 GRC) Rebuttal 3 2" xfId="6837"/>
    <cellStyle name="_Costs not in AURORA 2007 Rate Case_Rebuttal Power Costs_Electric Rev Req Model (2009 GRC) Rebuttal 4" xfId="6838"/>
    <cellStyle name="_Costs not in AURORA 2007 Rate Case_Rebuttal Power Costs_Electric Rev Req Model (2009 GRC) Rebuttal REmoval of New  WH Solar AdjustMI" xfId="6839"/>
    <cellStyle name="_Costs not in AURORA 2007 Rate Case_Rebuttal Power Costs_Electric Rev Req Model (2009 GRC) Rebuttal REmoval of New  WH Solar AdjustMI 2" xfId="6840"/>
    <cellStyle name="_Costs not in AURORA 2007 Rate Case_Rebuttal Power Costs_Electric Rev Req Model (2009 GRC) Rebuttal REmoval of New  WH Solar AdjustMI 2 2" xfId="6841"/>
    <cellStyle name="_Costs not in AURORA 2007 Rate Case_Rebuttal Power Costs_Electric Rev Req Model (2009 GRC) Rebuttal REmoval of New  WH Solar AdjustMI 2 2 2" xfId="6842"/>
    <cellStyle name="_Costs not in AURORA 2007 Rate Case_Rebuttal Power Costs_Electric Rev Req Model (2009 GRC) Rebuttal REmoval of New  WH Solar AdjustMI 2 3" xfId="6843"/>
    <cellStyle name="_Costs not in AURORA 2007 Rate Case_Rebuttal Power Costs_Electric Rev Req Model (2009 GRC) Rebuttal REmoval of New  WH Solar AdjustMI 3" xfId="6844"/>
    <cellStyle name="_Costs not in AURORA 2007 Rate Case_Rebuttal Power Costs_Electric Rev Req Model (2009 GRC) Rebuttal REmoval of New  WH Solar AdjustMI 3 2" xfId="6845"/>
    <cellStyle name="_Costs not in AURORA 2007 Rate Case_Rebuttal Power Costs_Electric Rev Req Model (2009 GRC) Rebuttal REmoval of New  WH Solar AdjustMI 4" xfId="6846"/>
    <cellStyle name="_Costs not in AURORA 2007 Rate Case_Rebuttal Power Costs_Electric Rev Req Model (2009 GRC) Rebuttal REmoval of New  WH Solar AdjustMI_DEM-WP(C) ENERG10C--ctn Mid-C_042010 2010GRC" xfId="6847"/>
    <cellStyle name="_Costs not in AURORA 2007 Rate Case_Rebuttal Power Costs_Electric Rev Req Model (2009 GRC) Revised 01-18-2010" xfId="6848"/>
    <cellStyle name="_Costs not in AURORA 2007 Rate Case_Rebuttal Power Costs_Electric Rev Req Model (2009 GRC) Revised 01-18-2010 2" xfId="6849"/>
    <cellStyle name="_Costs not in AURORA 2007 Rate Case_Rebuttal Power Costs_Electric Rev Req Model (2009 GRC) Revised 01-18-2010 2 2" xfId="6850"/>
    <cellStyle name="_Costs not in AURORA 2007 Rate Case_Rebuttal Power Costs_Electric Rev Req Model (2009 GRC) Revised 01-18-2010 2 2 2" xfId="6851"/>
    <cellStyle name="_Costs not in AURORA 2007 Rate Case_Rebuttal Power Costs_Electric Rev Req Model (2009 GRC) Revised 01-18-2010 2 3" xfId="6852"/>
    <cellStyle name="_Costs not in AURORA 2007 Rate Case_Rebuttal Power Costs_Electric Rev Req Model (2009 GRC) Revised 01-18-2010 3" xfId="6853"/>
    <cellStyle name="_Costs not in AURORA 2007 Rate Case_Rebuttal Power Costs_Electric Rev Req Model (2009 GRC) Revised 01-18-2010 3 2" xfId="6854"/>
    <cellStyle name="_Costs not in AURORA 2007 Rate Case_Rebuttal Power Costs_Electric Rev Req Model (2009 GRC) Revised 01-18-2010 4" xfId="6855"/>
    <cellStyle name="_Costs not in AURORA 2007 Rate Case_Rebuttal Power Costs_Electric Rev Req Model (2009 GRC) Revised 01-18-2010_DEM-WP(C) ENERG10C--ctn Mid-C_042010 2010GRC" xfId="6856"/>
    <cellStyle name="_Costs not in AURORA 2007 Rate Case_Rebuttal Power Costs_Final Order Electric EXHIBIT A-1" xfId="6857"/>
    <cellStyle name="_Costs not in AURORA 2007 Rate Case_Rebuttal Power Costs_Final Order Electric EXHIBIT A-1 2" xfId="6858"/>
    <cellStyle name="_Costs not in AURORA 2007 Rate Case_Rebuttal Power Costs_Final Order Electric EXHIBIT A-1 2 2" xfId="6859"/>
    <cellStyle name="_Costs not in AURORA 2007 Rate Case_Rebuttal Power Costs_Final Order Electric EXHIBIT A-1 2 2 2" xfId="6860"/>
    <cellStyle name="_Costs not in AURORA 2007 Rate Case_Rebuttal Power Costs_Final Order Electric EXHIBIT A-1 2 3" xfId="6861"/>
    <cellStyle name="_Costs not in AURORA 2007 Rate Case_Rebuttal Power Costs_Final Order Electric EXHIBIT A-1 3" xfId="6862"/>
    <cellStyle name="_Costs not in AURORA 2007 Rate Case_Rebuttal Power Costs_Final Order Electric EXHIBIT A-1 3 2" xfId="6863"/>
    <cellStyle name="_Costs not in AURORA 2007 Rate Case_Rebuttal Power Costs_Final Order Electric EXHIBIT A-1 4" xfId="6864"/>
    <cellStyle name="_Costs not in AURORA 2007 Rate Case_ROR 5.02" xfId="6865"/>
    <cellStyle name="_Costs not in AURORA 2007 Rate Case_ROR 5.02 2" xfId="6866"/>
    <cellStyle name="_Costs not in AURORA 2007 Rate Case_ROR 5.02 2 2" xfId="6867"/>
    <cellStyle name="_Costs not in AURORA 2007 Rate Case_ROR 5.02 2 2 2" xfId="6868"/>
    <cellStyle name="_Costs not in AURORA 2007 Rate Case_ROR 5.02 2 3" xfId="6869"/>
    <cellStyle name="_Costs not in AURORA 2007 Rate Case_ROR 5.02 3" xfId="6870"/>
    <cellStyle name="_Costs not in AURORA 2007 Rate Case_ROR 5.02 3 2" xfId="6871"/>
    <cellStyle name="_Costs not in AURORA 2007 Rate Case_ROR 5.02 4" xfId="6872"/>
    <cellStyle name="_Costs not in AURORA 2007 Rate Case_Transmission Workbook for May BOD" xfId="6873"/>
    <cellStyle name="_Costs not in AURORA 2007 Rate Case_Transmission Workbook for May BOD 2" xfId="6874"/>
    <cellStyle name="_Costs not in AURORA 2007 Rate Case_Transmission Workbook for May BOD 2 2" xfId="6875"/>
    <cellStyle name="_Costs not in AURORA 2007 Rate Case_Transmission Workbook for May BOD 3" xfId="6876"/>
    <cellStyle name="_Costs not in AURORA 2007 Rate Case_Transmission Workbook for May BOD_DEM-WP(C) ENERG10C--ctn Mid-C_042010 2010GRC" xfId="6877"/>
    <cellStyle name="_Costs not in AURORA 2007 Rate Case_Wind Integration 10GRC" xfId="6878"/>
    <cellStyle name="_Costs not in AURORA 2007 Rate Case_Wind Integration 10GRC 2" xfId="6879"/>
    <cellStyle name="_Costs not in AURORA 2007 Rate Case_Wind Integration 10GRC 2 2" xfId="6880"/>
    <cellStyle name="_Costs not in AURORA 2007 Rate Case_Wind Integration 10GRC 3" xfId="6881"/>
    <cellStyle name="_Costs not in AURORA 2007 Rate Case_Wind Integration 10GRC_DEM-WP(C) ENERG10C--ctn Mid-C_042010 2010GRC" xfId="6882"/>
    <cellStyle name="_Costs not in KWI3000 '06Budget" xfId="6883"/>
    <cellStyle name="_Costs not in KWI3000 '06Budget 10" xfId="6884"/>
    <cellStyle name="_Costs not in KWI3000 '06Budget 10 2" xfId="6885"/>
    <cellStyle name="_Costs not in KWI3000 '06Budget 2" xfId="6886"/>
    <cellStyle name="_Costs not in KWI3000 '06Budget 2 2" xfId="6887"/>
    <cellStyle name="_Costs not in KWI3000 '06Budget 2 2 2" xfId="6888"/>
    <cellStyle name="_Costs not in KWI3000 '06Budget 2 2 2 2" xfId="6889"/>
    <cellStyle name="_Costs not in KWI3000 '06Budget 2 2 3" xfId="6890"/>
    <cellStyle name="_Costs not in KWI3000 '06Budget 2 3" xfId="6891"/>
    <cellStyle name="_Costs not in KWI3000 '06Budget 2 3 2" xfId="6892"/>
    <cellStyle name="_Costs not in KWI3000 '06Budget 2 4" xfId="6893"/>
    <cellStyle name="_Costs not in KWI3000 '06Budget 3" xfId="6894"/>
    <cellStyle name="_Costs not in KWI3000 '06Budget 3 2" xfId="6895"/>
    <cellStyle name="_Costs not in KWI3000 '06Budget 3 2 2" xfId="6896"/>
    <cellStyle name="_Costs not in KWI3000 '06Budget 3 2 2 2" xfId="6897"/>
    <cellStyle name="_Costs not in KWI3000 '06Budget 3 2 3" xfId="6898"/>
    <cellStyle name="_Costs not in KWI3000 '06Budget 3 3" xfId="6899"/>
    <cellStyle name="_Costs not in KWI3000 '06Budget 3 3 2" xfId="6900"/>
    <cellStyle name="_Costs not in KWI3000 '06Budget 3 3 2 2" xfId="6901"/>
    <cellStyle name="_Costs not in KWI3000 '06Budget 3 3 3" xfId="6902"/>
    <cellStyle name="_Costs not in KWI3000 '06Budget 3 4" xfId="6903"/>
    <cellStyle name="_Costs not in KWI3000 '06Budget 3 4 2" xfId="6904"/>
    <cellStyle name="_Costs not in KWI3000 '06Budget 3 4 2 2" xfId="6905"/>
    <cellStyle name="_Costs not in KWI3000 '06Budget 3 4 3" xfId="6906"/>
    <cellStyle name="_Costs not in KWI3000 '06Budget 3 5" xfId="6907"/>
    <cellStyle name="_Costs not in KWI3000 '06Budget 4" xfId="6908"/>
    <cellStyle name="_Costs not in KWI3000 '06Budget 4 2" xfId="6909"/>
    <cellStyle name="_Costs not in KWI3000 '06Budget 4 2 2" xfId="6910"/>
    <cellStyle name="_Costs not in KWI3000 '06Budget 4 3" xfId="6911"/>
    <cellStyle name="_Costs not in KWI3000 '06Budget 5" xfId="6912"/>
    <cellStyle name="_Costs not in KWI3000 '06Budget 5 2" xfId="6913"/>
    <cellStyle name="_Costs not in KWI3000 '06Budget 5 2 2" xfId="6914"/>
    <cellStyle name="_Costs not in KWI3000 '06Budget 5 2 3" xfId="6915"/>
    <cellStyle name="_Costs not in KWI3000 '06Budget 5 3" xfId="6916"/>
    <cellStyle name="_Costs not in KWI3000 '06Budget 5 3 2" xfId="6917"/>
    <cellStyle name="_Costs not in KWI3000 '06Budget 6" xfId="6918"/>
    <cellStyle name="_Costs not in KWI3000 '06Budget 6 2" xfId="6919"/>
    <cellStyle name="_Costs not in KWI3000 '06Budget 6 2 2" xfId="6920"/>
    <cellStyle name="_Costs not in KWI3000 '06Budget 6 3" xfId="6921"/>
    <cellStyle name="_Costs not in KWI3000 '06Budget 7" xfId="6922"/>
    <cellStyle name="_Costs not in KWI3000 '06Budget 7 2" xfId="6923"/>
    <cellStyle name="_Costs not in KWI3000 '06Budget 8" xfId="6924"/>
    <cellStyle name="_Costs not in KWI3000 '06Budget 8 2" xfId="6925"/>
    <cellStyle name="_Costs not in KWI3000 '06Budget 9" xfId="6926"/>
    <cellStyle name="_Costs not in KWI3000 '06Budget 9 2" xfId="6927"/>
    <cellStyle name="_Costs not in KWI3000 '06Budget_(C) WHE Proforma with ITC cash grant 10 Yr Amort_for deferral_102809" xfId="6928"/>
    <cellStyle name="_Costs not in KWI3000 '06Budget_(C) WHE Proforma with ITC cash grant 10 Yr Amort_for deferral_102809 2" xfId="6929"/>
    <cellStyle name="_Costs not in KWI3000 '06Budget_(C) WHE Proforma with ITC cash grant 10 Yr Amort_for deferral_102809 2 2" xfId="6930"/>
    <cellStyle name="_Costs not in KWI3000 '06Budget_(C) WHE Proforma with ITC cash grant 10 Yr Amort_for deferral_102809 2 2 2" xfId="6931"/>
    <cellStyle name="_Costs not in KWI3000 '06Budget_(C) WHE Proforma with ITC cash grant 10 Yr Amort_for deferral_102809 2 3" xfId="6932"/>
    <cellStyle name="_Costs not in KWI3000 '06Budget_(C) WHE Proforma with ITC cash grant 10 Yr Amort_for deferral_102809 3" xfId="6933"/>
    <cellStyle name="_Costs not in KWI3000 '06Budget_(C) WHE Proforma with ITC cash grant 10 Yr Amort_for deferral_102809 3 2" xfId="6934"/>
    <cellStyle name="_Costs not in KWI3000 '06Budget_(C) WHE Proforma with ITC cash grant 10 Yr Amort_for deferral_102809 4" xfId="6935"/>
    <cellStyle name="_Costs not in KWI3000 '06Budget_(C) WHE Proforma with ITC cash grant 10 Yr Amort_for deferral_102809_16.07E Wild Horse Wind Expansionwrkingfile" xfId="6936"/>
    <cellStyle name="_Costs not in KWI3000 '06Budget_(C) WHE Proforma with ITC cash grant 10 Yr Amort_for deferral_102809_16.07E Wild Horse Wind Expansionwrkingfile 2" xfId="6937"/>
    <cellStyle name="_Costs not in KWI3000 '06Budget_(C) WHE Proforma with ITC cash grant 10 Yr Amort_for deferral_102809_16.07E Wild Horse Wind Expansionwrkingfile 2 2" xfId="6938"/>
    <cellStyle name="_Costs not in KWI3000 '06Budget_(C) WHE Proforma with ITC cash grant 10 Yr Amort_for deferral_102809_16.07E Wild Horse Wind Expansionwrkingfile 2 2 2" xfId="6939"/>
    <cellStyle name="_Costs not in KWI3000 '06Budget_(C) WHE Proforma with ITC cash grant 10 Yr Amort_for deferral_102809_16.07E Wild Horse Wind Expansionwrkingfile 2 3" xfId="6940"/>
    <cellStyle name="_Costs not in KWI3000 '06Budget_(C) WHE Proforma with ITC cash grant 10 Yr Amort_for deferral_102809_16.07E Wild Horse Wind Expansionwrkingfile 3" xfId="6941"/>
    <cellStyle name="_Costs not in KWI3000 '06Budget_(C) WHE Proforma with ITC cash grant 10 Yr Amort_for deferral_102809_16.07E Wild Horse Wind Expansionwrkingfile 3 2" xfId="6942"/>
    <cellStyle name="_Costs not in KWI3000 '06Budget_(C) WHE Proforma with ITC cash grant 10 Yr Amort_for deferral_102809_16.07E Wild Horse Wind Expansionwrkingfile 4" xfId="6943"/>
    <cellStyle name="_Costs not in KWI3000 '06Budget_(C) WHE Proforma with ITC cash grant 10 Yr Amort_for deferral_102809_16.07E Wild Horse Wind Expansionwrkingfile SF" xfId="6944"/>
    <cellStyle name="_Costs not in KWI3000 '06Budget_(C) WHE Proforma with ITC cash grant 10 Yr Amort_for deferral_102809_16.07E Wild Horse Wind Expansionwrkingfile SF 2" xfId="6945"/>
    <cellStyle name="_Costs not in KWI3000 '06Budget_(C) WHE Proforma with ITC cash grant 10 Yr Amort_for deferral_102809_16.07E Wild Horse Wind Expansionwrkingfile SF 2 2" xfId="6946"/>
    <cellStyle name="_Costs not in KWI3000 '06Budget_(C) WHE Proforma with ITC cash grant 10 Yr Amort_for deferral_102809_16.07E Wild Horse Wind Expansionwrkingfile SF 2 2 2" xfId="6947"/>
    <cellStyle name="_Costs not in KWI3000 '06Budget_(C) WHE Proforma with ITC cash grant 10 Yr Amort_for deferral_102809_16.07E Wild Horse Wind Expansionwrkingfile SF 2 3" xfId="6948"/>
    <cellStyle name="_Costs not in KWI3000 '06Budget_(C) WHE Proforma with ITC cash grant 10 Yr Amort_for deferral_102809_16.07E Wild Horse Wind Expansionwrkingfile SF 3" xfId="6949"/>
    <cellStyle name="_Costs not in KWI3000 '06Budget_(C) WHE Proforma with ITC cash grant 10 Yr Amort_for deferral_102809_16.07E Wild Horse Wind Expansionwrkingfile SF 3 2" xfId="6950"/>
    <cellStyle name="_Costs not in KWI3000 '06Budget_(C) WHE Proforma with ITC cash grant 10 Yr Amort_for deferral_102809_16.07E Wild Horse Wind Expansionwrkingfile SF 4" xfId="6951"/>
    <cellStyle name="_Costs not in KWI3000 '06Budget_(C) WHE Proforma with ITC cash grant 10 Yr Amort_for deferral_102809_16.07E Wild Horse Wind Expansionwrkingfile SF_DEM-WP(C) ENERG10C--ctn Mid-C_042010 2010GRC" xfId="6952"/>
    <cellStyle name="_Costs not in KWI3000 '06Budget_(C) WHE Proforma with ITC cash grant 10 Yr Amort_for deferral_102809_16.07E Wild Horse Wind Expansionwrkingfile_DEM-WP(C) ENERG10C--ctn Mid-C_042010 2010GRC" xfId="6953"/>
    <cellStyle name="_Costs not in KWI3000 '06Budget_(C) WHE Proforma with ITC cash grant 10 Yr Amort_for deferral_102809_16.37E Wild Horse Expansion DeferralRevwrkingfile SF" xfId="6954"/>
    <cellStyle name="_Costs not in KWI3000 '06Budget_(C) WHE Proforma with ITC cash grant 10 Yr Amort_for deferral_102809_16.37E Wild Horse Expansion DeferralRevwrkingfile SF 2" xfId="6955"/>
    <cellStyle name="_Costs not in KWI3000 '06Budget_(C) WHE Proforma with ITC cash grant 10 Yr Amort_for deferral_102809_16.37E Wild Horse Expansion DeferralRevwrkingfile SF 2 2" xfId="6956"/>
    <cellStyle name="_Costs not in KWI3000 '06Budget_(C) WHE Proforma with ITC cash grant 10 Yr Amort_for deferral_102809_16.37E Wild Horse Expansion DeferralRevwrkingfile SF 2 2 2" xfId="6957"/>
    <cellStyle name="_Costs not in KWI3000 '06Budget_(C) WHE Proforma with ITC cash grant 10 Yr Amort_for deferral_102809_16.37E Wild Horse Expansion DeferralRevwrkingfile SF 2 3" xfId="6958"/>
    <cellStyle name="_Costs not in KWI3000 '06Budget_(C) WHE Proforma with ITC cash grant 10 Yr Amort_for deferral_102809_16.37E Wild Horse Expansion DeferralRevwrkingfile SF 3" xfId="6959"/>
    <cellStyle name="_Costs not in KWI3000 '06Budget_(C) WHE Proforma with ITC cash grant 10 Yr Amort_for deferral_102809_16.37E Wild Horse Expansion DeferralRevwrkingfile SF 3 2" xfId="6960"/>
    <cellStyle name="_Costs not in KWI3000 '06Budget_(C) WHE Proforma with ITC cash grant 10 Yr Amort_for deferral_102809_16.37E Wild Horse Expansion DeferralRevwrkingfile SF 4" xfId="6961"/>
    <cellStyle name="_Costs not in KWI3000 '06Budget_(C) WHE Proforma with ITC cash grant 10 Yr Amort_for deferral_102809_16.37E Wild Horse Expansion DeferralRevwrkingfile SF_DEM-WP(C) ENERG10C--ctn Mid-C_042010 2010GRC" xfId="6962"/>
    <cellStyle name="_Costs not in KWI3000 '06Budget_(C) WHE Proforma with ITC cash grant 10 Yr Amort_for deferral_102809_DEM-WP(C) ENERG10C--ctn Mid-C_042010 2010GRC" xfId="6963"/>
    <cellStyle name="_Costs not in KWI3000 '06Budget_(C) WHE Proforma with ITC cash grant 10 Yr Amort_for rebuttal_120709" xfId="6964"/>
    <cellStyle name="_Costs not in KWI3000 '06Budget_(C) WHE Proforma with ITC cash grant 10 Yr Amort_for rebuttal_120709 2" xfId="6965"/>
    <cellStyle name="_Costs not in KWI3000 '06Budget_(C) WHE Proforma with ITC cash grant 10 Yr Amort_for rebuttal_120709 2 2" xfId="6966"/>
    <cellStyle name="_Costs not in KWI3000 '06Budget_(C) WHE Proforma with ITC cash grant 10 Yr Amort_for rebuttal_120709 2 2 2" xfId="6967"/>
    <cellStyle name="_Costs not in KWI3000 '06Budget_(C) WHE Proforma with ITC cash grant 10 Yr Amort_for rebuttal_120709 2 3" xfId="6968"/>
    <cellStyle name="_Costs not in KWI3000 '06Budget_(C) WHE Proforma with ITC cash grant 10 Yr Amort_for rebuttal_120709 3" xfId="6969"/>
    <cellStyle name="_Costs not in KWI3000 '06Budget_(C) WHE Proforma with ITC cash grant 10 Yr Amort_for rebuttal_120709 3 2" xfId="6970"/>
    <cellStyle name="_Costs not in KWI3000 '06Budget_(C) WHE Proforma with ITC cash grant 10 Yr Amort_for rebuttal_120709 4" xfId="6971"/>
    <cellStyle name="_Costs not in KWI3000 '06Budget_(C) WHE Proforma with ITC cash grant 10 Yr Amort_for rebuttal_120709_DEM-WP(C) ENERG10C--ctn Mid-C_042010 2010GRC" xfId="6972"/>
    <cellStyle name="_Costs not in KWI3000 '06Budget_04.07E Wild Horse Wind Expansion" xfId="6973"/>
    <cellStyle name="_Costs not in KWI3000 '06Budget_04.07E Wild Horse Wind Expansion 2" xfId="6974"/>
    <cellStyle name="_Costs not in KWI3000 '06Budget_04.07E Wild Horse Wind Expansion 2 2" xfId="6975"/>
    <cellStyle name="_Costs not in KWI3000 '06Budget_04.07E Wild Horse Wind Expansion 2 2 2" xfId="6976"/>
    <cellStyle name="_Costs not in KWI3000 '06Budget_04.07E Wild Horse Wind Expansion 2 3" xfId="6977"/>
    <cellStyle name="_Costs not in KWI3000 '06Budget_04.07E Wild Horse Wind Expansion 3" xfId="6978"/>
    <cellStyle name="_Costs not in KWI3000 '06Budget_04.07E Wild Horse Wind Expansion 3 2" xfId="6979"/>
    <cellStyle name="_Costs not in KWI3000 '06Budget_04.07E Wild Horse Wind Expansion 4" xfId="6980"/>
    <cellStyle name="_Costs not in KWI3000 '06Budget_04.07E Wild Horse Wind Expansion_16.07E Wild Horse Wind Expansionwrkingfile" xfId="6981"/>
    <cellStyle name="_Costs not in KWI3000 '06Budget_04.07E Wild Horse Wind Expansion_16.07E Wild Horse Wind Expansionwrkingfile 2" xfId="6982"/>
    <cellStyle name="_Costs not in KWI3000 '06Budget_04.07E Wild Horse Wind Expansion_16.07E Wild Horse Wind Expansionwrkingfile 2 2" xfId="6983"/>
    <cellStyle name="_Costs not in KWI3000 '06Budget_04.07E Wild Horse Wind Expansion_16.07E Wild Horse Wind Expansionwrkingfile 2 2 2" xfId="6984"/>
    <cellStyle name="_Costs not in KWI3000 '06Budget_04.07E Wild Horse Wind Expansion_16.07E Wild Horse Wind Expansionwrkingfile 2 3" xfId="6985"/>
    <cellStyle name="_Costs not in KWI3000 '06Budget_04.07E Wild Horse Wind Expansion_16.07E Wild Horse Wind Expansionwrkingfile 3" xfId="6986"/>
    <cellStyle name="_Costs not in KWI3000 '06Budget_04.07E Wild Horse Wind Expansion_16.07E Wild Horse Wind Expansionwrkingfile 3 2" xfId="6987"/>
    <cellStyle name="_Costs not in KWI3000 '06Budget_04.07E Wild Horse Wind Expansion_16.07E Wild Horse Wind Expansionwrkingfile 4" xfId="6988"/>
    <cellStyle name="_Costs not in KWI3000 '06Budget_04.07E Wild Horse Wind Expansion_16.07E Wild Horse Wind Expansionwrkingfile SF" xfId="6989"/>
    <cellStyle name="_Costs not in KWI3000 '06Budget_04.07E Wild Horse Wind Expansion_16.07E Wild Horse Wind Expansionwrkingfile SF 2" xfId="6990"/>
    <cellStyle name="_Costs not in KWI3000 '06Budget_04.07E Wild Horse Wind Expansion_16.07E Wild Horse Wind Expansionwrkingfile SF 2 2" xfId="6991"/>
    <cellStyle name="_Costs not in KWI3000 '06Budget_04.07E Wild Horse Wind Expansion_16.07E Wild Horse Wind Expansionwrkingfile SF 2 2 2" xfId="6992"/>
    <cellStyle name="_Costs not in KWI3000 '06Budget_04.07E Wild Horse Wind Expansion_16.07E Wild Horse Wind Expansionwrkingfile SF 2 3" xfId="6993"/>
    <cellStyle name="_Costs not in KWI3000 '06Budget_04.07E Wild Horse Wind Expansion_16.07E Wild Horse Wind Expansionwrkingfile SF 3" xfId="6994"/>
    <cellStyle name="_Costs not in KWI3000 '06Budget_04.07E Wild Horse Wind Expansion_16.07E Wild Horse Wind Expansionwrkingfile SF 3 2" xfId="6995"/>
    <cellStyle name="_Costs not in KWI3000 '06Budget_04.07E Wild Horse Wind Expansion_16.07E Wild Horse Wind Expansionwrkingfile SF 4" xfId="6996"/>
    <cellStyle name="_Costs not in KWI3000 '06Budget_04.07E Wild Horse Wind Expansion_16.07E Wild Horse Wind Expansionwrkingfile SF_DEM-WP(C) ENERG10C--ctn Mid-C_042010 2010GRC" xfId="6997"/>
    <cellStyle name="_Costs not in KWI3000 '06Budget_04.07E Wild Horse Wind Expansion_16.07E Wild Horse Wind Expansionwrkingfile_DEM-WP(C) ENERG10C--ctn Mid-C_042010 2010GRC" xfId="6998"/>
    <cellStyle name="_Costs not in KWI3000 '06Budget_04.07E Wild Horse Wind Expansion_16.37E Wild Horse Expansion DeferralRevwrkingfile SF" xfId="6999"/>
    <cellStyle name="_Costs not in KWI3000 '06Budget_04.07E Wild Horse Wind Expansion_16.37E Wild Horse Expansion DeferralRevwrkingfile SF 2" xfId="7000"/>
    <cellStyle name="_Costs not in KWI3000 '06Budget_04.07E Wild Horse Wind Expansion_16.37E Wild Horse Expansion DeferralRevwrkingfile SF 2 2" xfId="7001"/>
    <cellStyle name="_Costs not in KWI3000 '06Budget_04.07E Wild Horse Wind Expansion_16.37E Wild Horse Expansion DeferralRevwrkingfile SF 2 2 2" xfId="7002"/>
    <cellStyle name="_Costs not in KWI3000 '06Budget_04.07E Wild Horse Wind Expansion_16.37E Wild Horse Expansion DeferralRevwrkingfile SF 2 3" xfId="7003"/>
    <cellStyle name="_Costs not in KWI3000 '06Budget_04.07E Wild Horse Wind Expansion_16.37E Wild Horse Expansion DeferralRevwrkingfile SF 3" xfId="7004"/>
    <cellStyle name="_Costs not in KWI3000 '06Budget_04.07E Wild Horse Wind Expansion_16.37E Wild Horse Expansion DeferralRevwrkingfile SF 3 2" xfId="7005"/>
    <cellStyle name="_Costs not in KWI3000 '06Budget_04.07E Wild Horse Wind Expansion_16.37E Wild Horse Expansion DeferralRevwrkingfile SF 4" xfId="7006"/>
    <cellStyle name="_Costs not in KWI3000 '06Budget_04.07E Wild Horse Wind Expansion_16.37E Wild Horse Expansion DeferralRevwrkingfile SF_DEM-WP(C) ENERG10C--ctn Mid-C_042010 2010GRC" xfId="7007"/>
    <cellStyle name="_Costs not in KWI3000 '06Budget_04.07E Wild Horse Wind Expansion_DEM-WP(C) ENERG10C--ctn Mid-C_042010 2010GRC" xfId="7008"/>
    <cellStyle name="_Costs not in KWI3000 '06Budget_16.07E Wild Horse Wind Expansionwrkingfile" xfId="7009"/>
    <cellStyle name="_Costs not in KWI3000 '06Budget_16.07E Wild Horse Wind Expansionwrkingfile 2" xfId="7010"/>
    <cellStyle name="_Costs not in KWI3000 '06Budget_16.07E Wild Horse Wind Expansionwrkingfile 2 2" xfId="7011"/>
    <cellStyle name="_Costs not in KWI3000 '06Budget_16.07E Wild Horse Wind Expansionwrkingfile 2 2 2" xfId="7012"/>
    <cellStyle name="_Costs not in KWI3000 '06Budget_16.07E Wild Horse Wind Expansionwrkingfile 2 3" xfId="7013"/>
    <cellStyle name="_Costs not in KWI3000 '06Budget_16.07E Wild Horse Wind Expansionwrkingfile 3" xfId="7014"/>
    <cellStyle name="_Costs not in KWI3000 '06Budget_16.07E Wild Horse Wind Expansionwrkingfile 3 2" xfId="7015"/>
    <cellStyle name="_Costs not in KWI3000 '06Budget_16.07E Wild Horse Wind Expansionwrkingfile 4" xfId="7016"/>
    <cellStyle name="_Costs not in KWI3000 '06Budget_16.07E Wild Horse Wind Expansionwrkingfile SF" xfId="7017"/>
    <cellStyle name="_Costs not in KWI3000 '06Budget_16.07E Wild Horse Wind Expansionwrkingfile SF 2" xfId="7018"/>
    <cellStyle name="_Costs not in KWI3000 '06Budget_16.07E Wild Horse Wind Expansionwrkingfile SF 2 2" xfId="7019"/>
    <cellStyle name="_Costs not in KWI3000 '06Budget_16.07E Wild Horse Wind Expansionwrkingfile SF 2 2 2" xfId="7020"/>
    <cellStyle name="_Costs not in KWI3000 '06Budget_16.07E Wild Horse Wind Expansionwrkingfile SF 2 3" xfId="7021"/>
    <cellStyle name="_Costs not in KWI3000 '06Budget_16.07E Wild Horse Wind Expansionwrkingfile SF 3" xfId="7022"/>
    <cellStyle name="_Costs not in KWI3000 '06Budget_16.07E Wild Horse Wind Expansionwrkingfile SF 3 2" xfId="7023"/>
    <cellStyle name="_Costs not in KWI3000 '06Budget_16.07E Wild Horse Wind Expansionwrkingfile SF 4" xfId="7024"/>
    <cellStyle name="_Costs not in KWI3000 '06Budget_16.07E Wild Horse Wind Expansionwrkingfile SF_DEM-WP(C) ENERG10C--ctn Mid-C_042010 2010GRC" xfId="7025"/>
    <cellStyle name="_Costs not in KWI3000 '06Budget_16.07E Wild Horse Wind Expansionwrkingfile_DEM-WP(C) ENERG10C--ctn Mid-C_042010 2010GRC" xfId="7026"/>
    <cellStyle name="_Costs not in KWI3000 '06Budget_16.37E Wild Horse Expansion DeferralRevwrkingfile SF" xfId="7027"/>
    <cellStyle name="_Costs not in KWI3000 '06Budget_16.37E Wild Horse Expansion DeferralRevwrkingfile SF 2" xfId="7028"/>
    <cellStyle name="_Costs not in KWI3000 '06Budget_16.37E Wild Horse Expansion DeferralRevwrkingfile SF 2 2" xfId="7029"/>
    <cellStyle name="_Costs not in KWI3000 '06Budget_16.37E Wild Horse Expansion DeferralRevwrkingfile SF 2 2 2" xfId="7030"/>
    <cellStyle name="_Costs not in KWI3000 '06Budget_16.37E Wild Horse Expansion DeferralRevwrkingfile SF 2 3" xfId="7031"/>
    <cellStyle name="_Costs not in KWI3000 '06Budget_16.37E Wild Horse Expansion DeferralRevwrkingfile SF 3" xfId="7032"/>
    <cellStyle name="_Costs not in KWI3000 '06Budget_16.37E Wild Horse Expansion DeferralRevwrkingfile SF 3 2" xfId="7033"/>
    <cellStyle name="_Costs not in KWI3000 '06Budget_16.37E Wild Horse Expansion DeferralRevwrkingfile SF 4" xfId="7034"/>
    <cellStyle name="_Costs not in KWI3000 '06Budget_16.37E Wild Horse Expansion DeferralRevwrkingfile SF_DEM-WP(C) ENERG10C--ctn Mid-C_042010 2010GRC" xfId="7035"/>
    <cellStyle name="_Costs not in KWI3000 '06Budget_2009 Compliance Filing PCA Exhibits for GRC" xfId="7036"/>
    <cellStyle name="_Costs not in KWI3000 '06Budget_2009 Compliance Filing PCA Exhibits for GRC 2" xfId="7037"/>
    <cellStyle name="_Costs not in KWI3000 '06Budget_2009 GRC Compl Filing - Exhibit D" xfId="7038"/>
    <cellStyle name="_Costs not in KWI3000 '06Budget_2009 GRC Compl Filing - Exhibit D 2" xfId="7039"/>
    <cellStyle name="_Costs not in KWI3000 '06Budget_2009 GRC Compl Filing - Exhibit D 2 2" xfId="7040"/>
    <cellStyle name="_Costs not in KWI3000 '06Budget_2009 GRC Compl Filing - Exhibit D 3" xfId="7041"/>
    <cellStyle name="_Costs not in KWI3000 '06Budget_2009 GRC Compl Filing - Exhibit D_DEM-WP(C) ENERG10C--ctn Mid-C_042010 2010GRC" xfId="7042"/>
    <cellStyle name="_Costs not in KWI3000 '06Budget_2010 PTC's July1_Dec31 2010 " xfId="7043"/>
    <cellStyle name="_Costs not in KWI3000 '06Budget_2010 PTC's Sept10_Aug11 (Version 4)" xfId="7044"/>
    <cellStyle name="_Costs not in KWI3000 '06Budget_3.01 Income Statement" xfId="7045"/>
    <cellStyle name="_Costs not in KWI3000 '06Budget_4 31 Regulatory Assets and Liabilities  7 06- Exhibit D" xfId="7046"/>
    <cellStyle name="_Costs not in KWI3000 '06Budget_4 31 Regulatory Assets and Liabilities  7 06- Exhibit D 2" xfId="7047"/>
    <cellStyle name="_Costs not in KWI3000 '06Budget_4 31 Regulatory Assets and Liabilities  7 06- Exhibit D 2 2" xfId="7048"/>
    <cellStyle name="_Costs not in KWI3000 '06Budget_4 31 Regulatory Assets and Liabilities  7 06- Exhibit D 2 2 2" xfId="7049"/>
    <cellStyle name="_Costs not in KWI3000 '06Budget_4 31 Regulatory Assets and Liabilities  7 06- Exhibit D 3" xfId="7050"/>
    <cellStyle name="_Costs not in KWI3000 '06Budget_4 31 Regulatory Assets and Liabilities  7 06- Exhibit D 3 2" xfId="7051"/>
    <cellStyle name="_Costs not in KWI3000 '06Budget_4 31 Regulatory Assets and Liabilities  7 06- Exhibit D_DEM-WP(C) ENERG10C--ctn Mid-C_042010 2010GRC" xfId="7052"/>
    <cellStyle name="_Costs not in KWI3000 '06Budget_4 31 Regulatory Assets and Liabilities  7 06- Exhibit D_NIM Summary" xfId="7053"/>
    <cellStyle name="_Costs not in KWI3000 '06Budget_4 31 Regulatory Assets and Liabilities  7 06- Exhibit D_NIM Summary 2" xfId="7054"/>
    <cellStyle name="_Costs not in KWI3000 '06Budget_4 31 Regulatory Assets and Liabilities  7 06- Exhibit D_NIM Summary 2 2" xfId="7055"/>
    <cellStyle name="_Costs not in KWI3000 '06Budget_4 31 Regulatory Assets and Liabilities  7 06- Exhibit D_NIM Summary 3" xfId="7056"/>
    <cellStyle name="_Costs not in KWI3000 '06Budget_4 31 Regulatory Assets and Liabilities  7 06- Exhibit D_NIM Summary_DEM-WP(C) ENERG10C--ctn Mid-C_042010 2010GRC" xfId="7057"/>
    <cellStyle name="_Costs not in KWI3000 '06Budget_4 31 Regulatory Assets and Liabilities  7 06- Exhibit D_NIM+O&amp;M" xfId="7058"/>
    <cellStyle name="_Costs not in KWI3000 '06Budget_4 31 Regulatory Assets and Liabilities  7 06- Exhibit D_NIM+O&amp;M 2" xfId="7059"/>
    <cellStyle name="_Costs not in KWI3000 '06Budget_4 31 Regulatory Assets and Liabilities  7 06- Exhibit D_NIM+O&amp;M Monthly" xfId="7060"/>
    <cellStyle name="_Costs not in KWI3000 '06Budget_4 31 Regulatory Assets and Liabilities  7 06- Exhibit D_NIM+O&amp;M Monthly 2" xfId="7061"/>
    <cellStyle name="_Costs not in KWI3000 '06Budget_4 31E Reg Asset  Liab and EXH D" xfId="7062"/>
    <cellStyle name="_Costs not in KWI3000 '06Budget_4 31E Reg Asset  Liab and EXH D _ Aug 10 Filing (2)" xfId="7063"/>
    <cellStyle name="_Costs not in KWI3000 '06Budget_4 31E Reg Asset  Liab and EXH D _ Aug 10 Filing (2) 2" xfId="7064"/>
    <cellStyle name="_Costs not in KWI3000 '06Budget_4 31E Reg Asset  Liab and EXH D 10" xfId="7065"/>
    <cellStyle name="_Costs not in KWI3000 '06Budget_4 31E Reg Asset  Liab and EXH D 11" xfId="7066"/>
    <cellStyle name="_Costs not in KWI3000 '06Budget_4 31E Reg Asset  Liab and EXH D 12" xfId="7067"/>
    <cellStyle name="_Costs not in KWI3000 '06Budget_4 31E Reg Asset  Liab and EXH D 13" xfId="7068"/>
    <cellStyle name="_Costs not in KWI3000 '06Budget_4 31E Reg Asset  Liab and EXH D 14" xfId="7069"/>
    <cellStyle name="_Costs not in KWI3000 '06Budget_4 31E Reg Asset  Liab and EXH D 15" xfId="7070"/>
    <cellStyle name="_Costs not in KWI3000 '06Budget_4 31E Reg Asset  Liab and EXH D 16" xfId="7071"/>
    <cellStyle name="_Costs not in KWI3000 '06Budget_4 31E Reg Asset  Liab and EXH D 17" xfId="7072"/>
    <cellStyle name="_Costs not in KWI3000 '06Budget_4 31E Reg Asset  Liab and EXH D 18" xfId="7073"/>
    <cellStyle name="_Costs not in KWI3000 '06Budget_4 31E Reg Asset  Liab and EXH D 19" xfId="7074"/>
    <cellStyle name="_Costs not in KWI3000 '06Budget_4 31E Reg Asset  Liab and EXH D 2" xfId="7075"/>
    <cellStyle name="_Costs not in KWI3000 '06Budget_4 31E Reg Asset  Liab and EXH D 20" xfId="7076"/>
    <cellStyle name="_Costs not in KWI3000 '06Budget_4 31E Reg Asset  Liab and EXH D 21" xfId="7077"/>
    <cellStyle name="_Costs not in KWI3000 '06Budget_4 31E Reg Asset  Liab and EXH D 22" xfId="7078"/>
    <cellStyle name="_Costs not in KWI3000 '06Budget_4 31E Reg Asset  Liab and EXH D 23" xfId="7079"/>
    <cellStyle name="_Costs not in KWI3000 '06Budget_4 31E Reg Asset  Liab and EXH D 24" xfId="7080"/>
    <cellStyle name="_Costs not in KWI3000 '06Budget_4 31E Reg Asset  Liab and EXH D 25" xfId="7081"/>
    <cellStyle name="_Costs not in KWI3000 '06Budget_4 31E Reg Asset  Liab and EXH D 26" xfId="7082"/>
    <cellStyle name="_Costs not in KWI3000 '06Budget_4 31E Reg Asset  Liab and EXH D 27" xfId="7083"/>
    <cellStyle name="_Costs not in KWI3000 '06Budget_4 31E Reg Asset  Liab and EXH D 28" xfId="7084"/>
    <cellStyle name="_Costs not in KWI3000 '06Budget_4 31E Reg Asset  Liab and EXH D 29" xfId="7085"/>
    <cellStyle name="_Costs not in KWI3000 '06Budget_4 31E Reg Asset  Liab and EXH D 3" xfId="7086"/>
    <cellStyle name="_Costs not in KWI3000 '06Budget_4 31E Reg Asset  Liab and EXH D 30" xfId="7087"/>
    <cellStyle name="_Costs not in KWI3000 '06Budget_4 31E Reg Asset  Liab and EXH D 31" xfId="7088"/>
    <cellStyle name="_Costs not in KWI3000 '06Budget_4 31E Reg Asset  Liab and EXH D 32" xfId="7089"/>
    <cellStyle name="_Costs not in KWI3000 '06Budget_4 31E Reg Asset  Liab and EXH D 33" xfId="7090"/>
    <cellStyle name="_Costs not in KWI3000 '06Budget_4 31E Reg Asset  Liab and EXH D 34" xfId="7091"/>
    <cellStyle name="_Costs not in KWI3000 '06Budget_4 31E Reg Asset  Liab and EXH D 35" xfId="7092"/>
    <cellStyle name="_Costs not in KWI3000 '06Budget_4 31E Reg Asset  Liab and EXH D 36" xfId="7093"/>
    <cellStyle name="_Costs not in KWI3000 '06Budget_4 31E Reg Asset  Liab and EXH D 4" xfId="7094"/>
    <cellStyle name="_Costs not in KWI3000 '06Budget_4 31E Reg Asset  Liab and EXH D 5" xfId="7095"/>
    <cellStyle name="_Costs not in KWI3000 '06Budget_4 31E Reg Asset  Liab and EXH D 6" xfId="7096"/>
    <cellStyle name="_Costs not in KWI3000 '06Budget_4 31E Reg Asset  Liab and EXH D 7" xfId="7097"/>
    <cellStyle name="_Costs not in KWI3000 '06Budget_4 31E Reg Asset  Liab and EXH D 8" xfId="7098"/>
    <cellStyle name="_Costs not in KWI3000 '06Budget_4 31E Reg Asset  Liab and EXH D 9" xfId="7099"/>
    <cellStyle name="_Costs not in KWI3000 '06Budget_4 32 Regulatory Assets and Liabilities  7 06- Exhibit D" xfId="7100"/>
    <cellStyle name="_Costs not in KWI3000 '06Budget_4 32 Regulatory Assets and Liabilities  7 06- Exhibit D 2" xfId="7101"/>
    <cellStyle name="_Costs not in KWI3000 '06Budget_4 32 Regulatory Assets and Liabilities  7 06- Exhibit D 2 2" xfId="7102"/>
    <cellStyle name="_Costs not in KWI3000 '06Budget_4 32 Regulatory Assets and Liabilities  7 06- Exhibit D 2 2 2" xfId="7103"/>
    <cellStyle name="_Costs not in KWI3000 '06Budget_4 32 Regulatory Assets and Liabilities  7 06- Exhibit D 3" xfId="7104"/>
    <cellStyle name="_Costs not in KWI3000 '06Budget_4 32 Regulatory Assets and Liabilities  7 06- Exhibit D 3 2" xfId="7105"/>
    <cellStyle name="_Costs not in KWI3000 '06Budget_4 32 Regulatory Assets and Liabilities  7 06- Exhibit D_DEM-WP(C) ENERG10C--ctn Mid-C_042010 2010GRC" xfId="7106"/>
    <cellStyle name="_Costs not in KWI3000 '06Budget_4 32 Regulatory Assets and Liabilities  7 06- Exhibit D_NIM Summary" xfId="7107"/>
    <cellStyle name="_Costs not in KWI3000 '06Budget_4 32 Regulatory Assets and Liabilities  7 06- Exhibit D_NIM Summary 2" xfId="7108"/>
    <cellStyle name="_Costs not in KWI3000 '06Budget_4 32 Regulatory Assets and Liabilities  7 06- Exhibit D_NIM Summary 2 2" xfId="7109"/>
    <cellStyle name="_Costs not in KWI3000 '06Budget_4 32 Regulatory Assets and Liabilities  7 06- Exhibit D_NIM Summary 3" xfId="7110"/>
    <cellStyle name="_Costs not in KWI3000 '06Budget_4 32 Regulatory Assets and Liabilities  7 06- Exhibit D_NIM Summary_DEM-WP(C) ENERG10C--ctn Mid-C_042010 2010GRC" xfId="7111"/>
    <cellStyle name="_Costs not in KWI3000 '06Budget_4 32 Regulatory Assets and Liabilities  7 06- Exhibit D_NIM+O&amp;M" xfId="7112"/>
    <cellStyle name="_Costs not in KWI3000 '06Budget_4 32 Regulatory Assets and Liabilities  7 06- Exhibit D_NIM+O&amp;M 2" xfId="7113"/>
    <cellStyle name="_Costs not in KWI3000 '06Budget_4 32 Regulatory Assets and Liabilities  7 06- Exhibit D_NIM+O&amp;M Monthly" xfId="7114"/>
    <cellStyle name="_Costs not in KWI3000 '06Budget_4 32 Regulatory Assets and Liabilities  7 06- Exhibit D_NIM+O&amp;M Monthly 2" xfId="7115"/>
    <cellStyle name="_Costs not in KWI3000 '06Budget_ACCOUNTS" xfId="7116"/>
    <cellStyle name="_Costs not in KWI3000 '06Budget_Att B to RECs proceeds proposal" xfId="7117"/>
    <cellStyle name="_Costs not in KWI3000 '06Budget_AURORA Total New" xfId="7118"/>
    <cellStyle name="_Costs not in KWI3000 '06Budget_AURORA Total New 2" xfId="7119"/>
    <cellStyle name="_Costs not in KWI3000 '06Budget_AURORA Total New 2 2" xfId="7120"/>
    <cellStyle name="_Costs not in KWI3000 '06Budget_AURORA Total New 3" xfId="7121"/>
    <cellStyle name="_Costs not in KWI3000 '06Budget_Backup for Attachment B 2010-09-09" xfId="7122"/>
    <cellStyle name="_Costs not in KWI3000 '06Budget_Bench Request - Attachment B" xfId="7123"/>
    <cellStyle name="_Costs not in KWI3000 '06Budget_Book1" xfId="7124"/>
    <cellStyle name="_Costs not in KWI3000 '06Budget_Book2" xfId="7125"/>
    <cellStyle name="_Costs not in KWI3000 '06Budget_Book2 2" xfId="7126"/>
    <cellStyle name="_Costs not in KWI3000 '06Budget_Book2 2 2" xfId="7127"/>
    <cellStyle name="_Costs not in KWI3000 '06Budget_Book2 2 2 2" xfId="7128"/>
    <cellStyle name="_Costs not in KWI3000 '06Budget_Book2 2 3" xfId="7129"/>
    <cellStyle name="_Costs not in KWI3000 '06Budget_Book2 3" xfId="7130"/>
    <cellStyle name="_Costs not in KWI3000 '06Budget_Book2 3 2" xfId="7131"/>
    <cellStyle name="_Costs not in KWI3000 '06Budget_Book2 4" xfId="7132"/>
    <cellStyle name="_Costs not in KWI3000 '06Budget_Book2_Adj Bench DR 3 for Initial Briefs (Electric)" xfId="7133"/>
    <cellStyle name="_Costs not in KWI3000 '06Budget_Book2_Adj Bench DR 3 for Initial Briefs (Electric) 2" xfId="7134"/>
    <cellStyle name="_Costs not in KWI3000 '06Budget_Book2_Adj Bench DR 3 for Initial Briefs (Electric) 2 2" xfId="7135"/>
    <cellStyle name="_Costs not in KWI3000 '06Budget_Book2_Adj Bench DR 3 for Initial Briefs (Electric) 2 2 2" xfId="7136"/>
    <cellStyle name="_Costs not in KWI3000 '06Budget_Book2_Adj Bench DR 3 for Initial Briefs (Electric) 2 3" xfId="7137"/>
    <cellStyle name="_Costs not in KWI3000 '06Budget_Book2_Adj Bench DR 3 for Initial Briefs (Electric) 3" xfId="7138"/>
    <cellStyle name="_Costs not in KWI3000 '06Budget_Book2_Adj Bench DR 3 for Initial Briefs (Electric) 3 2" xfId="7139"/>
    <cellStyle name="_Costs not in KWI3000 '06Budget_Book2_Adj Bench DR 3 for Initial Briefs (Electric) 4" xfId="7140"/>
    <cellStyle name="_Costs not in KWI3000 '06Budget_Book2_Adj Bench DR 3 for Initial Briefs (Electric)_DEM-WP(C) ENERG10C--ctn Mid-C_042010 2010GRC" xfId="7141"/>
    <cellStyle name="_Costs not in KWI3000 '06Budget_Book2_DEM-WP(C) ENERG10C--ctn Mid-C_042010 2010GRC" xfId="7142"/>
    <cellStyle name="_Costs not in KWI3000 '06Budget_Book2_Electric Rev Req Model (2009 GRC) Rebuttal" xfId="7143"/>
    <cellStyle name="_Costs not in KWI3000 '06Budget_Book2_Electric Rev Req Model (2009 GRC) Rebuttal 2" xfId="7144"/>
    <cellStyle name="_Costs not in KWI3000 '06Budget_Book2_Electric Rev Req Model (2009 GRC) Rebuttal 2 2" xfId="7145"/>
    <cellStyle name="_Costs not in KWI3000 '06Budget_Book2_Electric Rev Req Model (2009 GRC) Rebuttal 2 2 2" xfId="7146"/>
    <cellStyle name="_Costs not in KWI3000 '06Budget_Book2_Electric Rev Req Model (2009 GRC) Rebuttal 2 3" xfId="7147"/>
    <cellStyle name="_Costs not in KWI3000 '06Budget_Book2_Electric Rev Req Model (2009 GRC) Rebuttal 3" xfId="7148"/>
    <cellStyle name="_Costs not in KWI3000 '06Budget_Book2_Electric Rev Req Model (2009 GRC) Rebuttal 3 2" xfId="7149"/>
    <cellStyle name="_Costs not in KWI3000 '06Budget_Book2_Electric Rev Req Model (2009 GRC) Rebuttal 4" xfId="7150"/>
    <cellStyle name="_Costs not in KWI3000 '06Budget_Book2_Electric Rev Req Model (2009 GRC) Rebuttal REmoval of New  WH Solar AdjustMI" xfId="7151"/>
    <cellStyle name="_Costs not in KWI3000 '06Budget_Book2_Electric Rev Req Model (2009 GRC) Rebuttal REmoval of New  WH Solar AdjustMI 2" xfId="7152"/>
    <cellStyle name="_Costs not in KWI3000 '06Budget_Book2_Electric Rev Req Model (2009 GRC) Rebuttal REmoval of New  WH Solar AdjustMI 2 2" xfId="7153"/>
    <cellStyle name="_Costs not in KWI3000 '06Budget_Book2_Electric Rev Req Model (2009 GRC) Rebuttal REmoval of New  WH Solar AdjustMI 2 2 2" xfId="7154"/>
    <cellStyle name="_Costs not in KWI3000 '06Budget_Book2_Electric Rev Req Model (2009 GRC) Rebuttal REmoval of New  WH Solar AdjustMI 2 3" xfId="7155"/>
    <cellStyle name="_Costs not in KWI3000 '06Budget_Book2_Electric Rev Req Model (2009 GRC) Rebuttal REmoval of New  WH Solar AdjustMI 3" xfId="7156"/>
    <cellStyle name="_Costs not in KWI3000 '06Budget_Book2_Electric Rev Req Model (2009 GRC) Rebuttal REmoval of New  WH Solar AdjustMI 3 2" xfId="7157"/>
    <cellStyle name="_Costs not in KWI3000 '06Budget_Book2_Electric Rev Req Model (2009 GRC) Rebuttal REmoval of New  WH Solar AdjustMI 4" xfId="7158"/>
    <cellStyle name="_Costs not in KWI3000 '06Budget_Book2_Electric Rev Req Model (2009 GRC) Rebuttal REmoval of New  WH Solar AdjustMI_DEM-WP(C) ENERG10C--ctn Mid-C_042010 2010GRC" xfId="7159"/>
    <cellStyle name="_Costs not in KWI3000 '06Budget_Book2_Electric Rev Req Model (2009 GRC) Revised 01-18-2010" xfId="7160"/>
    <cellStyle name="_Costs not in KWI3000 '06Budget_Book2_Electric Rev Req Model (2009 GRC) Revised 01-18-2010 2" xfId="7161"/>
    <cellStyle name="_Costs not in KWI3000 '06Budget_Book2_Electric Rev Req Model (2009 GRC) Revised 01-18-2010 2 2" xfId="7162"/>
    <cellStyle name="_Costs not in KWI3000 '06Budget_Book2_Electric Rev Req Model (2009 GRC) Revised 01-18-2010 2 2 2" xfId="7163"/>
    <cellStyle name="_Costs not in KWI3000 '06Budget_Book2_Electric Rev Req Model (2009 GRC) Revised 01-18-2010 2 3" xfId="7164"/>
    <cellStyle name="_Costs not in KWI3000 '06Budget_Book2_Electric Rev Req Model (2009 GRC) Revised 01-18-2010 3" xfId="7165"/>
    <cellStyle name="_Costs not in KWI3000 '06Budget_Book2_Electric Rev Req Model (2009 GRC) Revised 01-18-2010 3 2" xfId="7166"/>
    <cellStyle name="_Costs not in KWI3000 '06Budget_Book2_Electric Rev Req Model (2009 GRC) Revised 01-18-2010 4" xfId="7167"/>
    <cellStyle name="_Costs not in KWI3000 '06Budget_Book2_Electric Rev Req Model (2009 GRC) Revised 01-18-2010_DEM-WP(C) ENERG10C--ctn Mid-C_042010 2010GRC" xfId="7168"/>
    <cellStyle name="_Costs not in KWI3000 '06Budget_Book2_Final Order Electric EXHIBIT A-1" xfId="7169"/>
    <cellStyle name="_Costs not in KWI3000 '06Budget_Book2_Final Order Electric EXHIBIT A-1 2" xfId="7170"/>
    <cellStyle name="_Costs not in KWI3000 '06Budget_Book2_Final Order Electric EXHIBIT A-1 2 2" xfId="7171"/>
    <cellStyle name="_Costs not in KWI3000 '06Budget_Book2_Final Order Electric EXHIBIT A-1 2 2 2" xfId="7172"/>
    <cellStyle name="_Costs not in KWI3000 '06Budget_Book2_Final Order Electric EXHIBIT A-1 2 3" xfId="7173"/>
    <cellStyle name="_Costs not in KWI3000 '06Budget_Book2_Final Order Electric EXHIBIT A-1 3" xfId="7174"/>
    <cellStyle name="_Costs not in KWI3000 '06Budget_Book2_Final Order Electric EXHIBIT A-1 3 2" xfId="7175"/>
    <cellStyle name="_Costs not in KWI3000 '06Budget_Book2_Final Order Electric EXHIBIT A-1 4" xfId="7176"/>
    <cellStyle name="_Costs not in KWI3000 '06Budget_Book4" xfId="7177"/>
    <cellStyle name="_Costs not in KWI3000 '06Budget_Book4 2" xfId="7178"/>
    <cellStyle name="_Costs not in KWI3000 '06Budget_Book4 2 2" xfId="7179"/>
    <cellStyle name="_Costs not in KWI3000 '06Budget_Book4 2 2 2" xfId="7180"/>
    <cellStyle name="_Costs not in KWI3000 '06Budget_Book4 2 3" xfId="7181"/>
    <cellStyle name="_Costs not in KWI3000 '06Budget_Book4 3" xfId="7182"/>
    <cellStyle name="_Costs not in KWI3000 '06Budget_Book4 3 2" xfId="7183"/>
    <cellStyle name="_Costs not in KWI3000 '06Budget_Book4 4" xfId="7184"/>
    <cellStyle name="_Costs not in KWI3000 '06Budget_Book4_DEM-WP(C) ENERG10C--ctn Mid-C_042010 2010GRC" xfId="7185"/>
    <cellStyle name="_Costs not in KWI3000 '06Budget_Book9" xfId="7186"/>
    <cellStyle name="_Costs not in KWI3000 '06Budget_Book9 2" xfId="7187"/>
    <cellStyle name="_Costs not in KWI3000 '06Budget_Book9 2 2" xfId="7188"/>
    <cellStyle name="_Costs not in KWI3000 '06Budget_Book9 2 2 2" xfId="7189"/>
    <cellStyle name="_Costs not in KWI3000 '06Budget_Book9 2 3" xfId="7190"/>
    <cellStyle name="_Costs not in KWI3000 '06Budget_Book9 3" xfId="7191"/>
    <cellStyle name="_Costs not in KWI3000 '06Budget_Book9 3 2" xfId="7192"/>
    <cellStyle name="_Costs not in KWI3000 '06Budget_Book9 4" xfId="7193"/>
    <cellStyle name="_Costs not in KWI3000 '06Budget_Book9_DEM-WP(C) ENERG10C--ctn Mid-C_042010 2010GRC" xfId="7194"/>
    <cellStyle name="_Costs not in KWI3000 '06Budget_Check the Interest Calculation" xfId="7195"/>
    <cellStyle name="_Costs not in KWI3000 '06Budget_Check the Interest Calculation_Scenario 1 REC vs PTC Offset" xfId="7196"/>
    <cellStyle name="_Costs not in KWI3000 '06Budget_Check the Interest Calculation_Scenario 3" xfId="7197"/>
    <cellStyle name="_Costs not in KWI3000 '06Budget_Chelan PUD Power Costs (8-10)" xfId="7198"/>
    <cellStyle name="_Costs not in KWI3000 '06Budget_Chelan PUD Power Costs (8-10) 2" xfId="7199"/>
    <cellStyle name="_Costs not in KWI3000 '06Budget_DEM-WP(C) Chelan Power Costs" xfId="7200"/>
    <cellStyle name="_Costs not in KWI3000 '06Budget_DEM-WP(C) Chelan Power Costs 2" xfId="7201"/>
    <cellStyle name="_Costs not in KWI3000 '06Budget_DEM-WP(C) ENERG10C--ctn Mid-C_042010 2010GRC" xfId="7202"/>
    <cellStyle name="_Costs not in KWI3000 '06Budget_DEM-WP(C) Gas Transport 2010GRC" xfId="7203"/>
    <cellStyle name="_Costs not in KWI3000 '06Budget_DEM-WP(C) Gas Transport 2010GRC 2" xfId="7204"/>
    <cellStyle name="_Costs not in KWI3000 '06Budget_DWH-08 (Rate Spread &amp; Design Workpapers)" xfId="7205"/>
    <cellStyle name="_Costs not in KWI3000 '06Budget_Exh A-1 resulting from UE-112050 effective Jan 1 2012" xfId="7206"/>
    <cellStyle name="_Costs not in KWI3000 '06Budget_Exh G - Klamath Peaker PPA fr C Locke 2-12" xfId="7207"/>
    <cellStyle name="_Costs not in KWI3000 '06Budget_Exhibit A-1 effective 4-1-11 fr S Free 12-11" xfId="7208"/>
    <cellStyle name="_Costs not in KWI3000 '06Budget_Exhibit D fr R Gho 12-31-08" xfId="7209"/>
    <cellStyle name="_Costs not in KWI3000 '06Budget_Exhibit D fr R Gho 12-31-08 2" xfId="7210"/>
    <cellStyle name="_Costs not in KWI3000 '06Budget_Exhibit D fr R Gho 12-31-08 2 2" xfId="7211"/>
    <cellStyle name="_Costs not in KWI3000 '06Budget_Exhibit D fr R Gho 12-31-08 3" xfId="7212"/>
    <cellStyle name="_Costs not in KWI3000 '06Budget_Exhibit D fr R Gho 12-31-08 v2" xfId="7213"/>
    <cellStyle name="_Costs not in KWI3000 '06Budget_Exhibit D fr R Gho 12-31-08 v2 2" xfId="7214"/>
    <cellStyle name="_Costs not in KWI3000 '06Budget_Exhibit D fr R Gho 12-31-08 v2 2 2" xfId="7215"/>
    <cellStyle name="_Costs not in KWI3000 '06Budget_Exhibit D fr R Gho 12-31-08 v2 3" xfId="7216"/>
    <cellStyle name="_Costs not in KWI3000 '06Budget_Exhibit D fr R Gho 12-31-08 v2_DEM-WP(C) ENERG10C--ctn Mid-C_042010 2010GRC" xfId="7217"/>
    <cellStyle name="_Costs not in KWI3000 '06Budget_Exhibit D fr R Gho 12-31-08 v2_NIM Summary" xfId="7218"/>
    <cellStyle name="_Costs not in KWI3000 '06Budget_Exhibit D fr R Gho 12-31-08 v2_NIM Summary 2" xfId="7219"/>
    <cellStyle name="_Costs not in KWI3000 '06Budget_Exhibit D fr R Gho 12-31-08 v2_NIM Summary 2 2" xfId="7220"/>
    <cellStyle name="_Costs not in KWI3000 '06Budget_Exhibit D fr R Gho 12-31-08 v2_NIM Summary 3" xfId="7221"/>
    <cellStyle name="_Costs not in KWI3000 '06Budget_Exhibit D fr R Gho 12-31-08 v2_NIM Summary_DEM-WP(C) ENERG10C--ctn Mid-C_042010 2010GRC" xfId="7222"/>
    <cellStyle name="_Costs not in KWI3000 '06Budget_Exhibit D fr R Gho 12-31-08_DEM-WP(C) ENERG10C--ctn Mid-C_042010 2010GRC" xfId="7223"/>
    <cellStyle name="_Costs not in KWI3000 '06Budget_Exhibit D fr R Gho 12-31-08_NIM Summary" xfId="7224"/>
    <cellStyle name="_Costs not in KWI3000 '06Budget_Exhibit D fr R Gho 12-31-08_NIM Summary 2" xfId="7225"/>
    <cellStyle name="_Costs not in KWI3000 '06Budget_Exhibit D fr R Gho 12-31-08_NIM Summary 2 2" xfId="7226"/>
    <cellStyle name="_Costs not in KWI3000 '06Budget_Exhibit D fr R Gho 12-31-08_NIM Summary 3" xfId="7227"/>
    <cellStyle name="_Costs not in KWI3000 '06Budget_Exhibit D fr R Gho 12-31-08_NIM Summary_DEM-WP(C) ENERG10C--ctn Mid-C_042010 2010GRC" xfId="7228"/>
    <cellStyle name="_Costs not in KWI3000 '06Budget_Final 2008 PTC Rate Design Workpapers 10.27.08" xfId="7229"/>
    <cellStyle name="_Costs not in KWI3000 '06Budget_Final 2009 Electric Low Income Workpapers" xfId="7230"/>
    <cellStyle name="_Costs not in KWI3000 '06Budget_Gas Rev Req Model (2010 GRC)" xfId="7231"/>
    <cellStyle name="_Costs not in KWI3000 '06Budget_Hopkins Ridge Prepaid Tran - Interest Earned RY 12ME Feb  '11" xfId="7232"/>
    <cellStyle name="_Costs not in KWI3000 '06Budget_Hopkins Ridge Prepaid Tran - Interest Earned RY 12ME Feb  '11 2" xfId="7233"/>
    <cellStyle name="_Costs not in KWI3000 '06Budget_Hopkins Ridge Prepaid Tran - Interest Earned RY 12ME Feb  '11 2 2" xfId="7234"/>
    <cellStyle name="_Costs not in KWI3000 '06Budget_Hopkins Ridge Prepaid Tran - Interest Earned RY 12ME Feb  '11 3" xfId="7235"/>
    <cellStyle name="_Costs not in KWI3000 '06Budget_Hopkins Ridge Prepaid Tran - Interest Earned RY 12ME Feb  '11_DEM-WP(C) ENERG10C--ctn Mid-C_042010 2010GRC" xfId="7236"/>
    <cellStyle name="_Costs not in KWI3000 '06Budget_Hopkins Ridge Prepaid Tran - Interest Earned RY 12ME Feb  '11_NIM Summary" xfId="7237"/>
    <cellStyle name="_Costs not in KWI3000 '06Budget_Hopkins Ridge Prepaid Tran - Interest Earned RY 12ME Feb  '11_NIM Summary 2" xfId="7238"/>
    <cellStyle name="_Costs not in KWI3000 '06Budget_Hopkins Ridge Prepaid Tran - Interest Earned RY 12ME Feb  '11_NIM Summary 2 2" xfId="7239"/>
    <cellStyle name="_Costs not in KWI3000 '06Budget_Hopkins Ridge Prepaid Tran - Interest Earned RY 12ME Feb  '11_NIM Summary 3" xfId="7240"/>
    <cellStyle name="_Costs not in KWI3000 '06Budget_Hopkins Ridge Prepaid Tran - Interest Earned RY 12ME Feb  '11_NIM Summary_DEM-WP(C) ENERG10C--ctn Mid-C_042010 2010GRC" xfId="7241"/>
    <cellStyle name="_Costs not in KWI3000 '06Budget_Hopkins Ridge Prepaid Tran - Interest Earned RY 12ME Feb  '11_Transmission Workbook for May BOD" xfId="7242"/>
    <cellStyle name="_Costs not in KWI3000 '06Budget_Hopkins Ridge Prepaid Tran - Interest Earned RY 12ME Feb  '11_Transmission Workbook for May BOD 2" xfId="7243"/>
    <cellStyle name="_Costs not in KWI3000 '06Budget_Hopkins Ridge Prepaid Tran - Interest Earned RY 12ME Feb  '11_Transmission Workbook for May BOD 2 2" xfId="7244"/>
    <cellStyle name="_Costs not in KWI3000 '06Budget_Hopkins Ridge Prepaid Tran - Interest Earned RY 12ME Feb  '11_Transmission Workbook for May BOD 3" xfId="7245"/>
    <cellStyle name="_Costs not in KWI3000 '06Budget_Hopkins Ridge Prepaid Tran - Interest Earned RY 12ME Feb  '11_Transmission Workbook for May BOD_DEM-WP(C) ENERG10C--ctn Mid-C_042010 2010GRC" xfId="7246"/>
    <cellStyle name="_Costs not in KWI3000 '06Budget_INPUTS" xfId="7247"/>
    <cellStyle name="_Costs not in KWI3000 '06Budget_INPUTS 2" xfId="7248"/>
    <cellStyle name="_Costs not in KWI3000 '06Budget_INPUTS 2 2" xfId="7249"/>
    <cellStyle name="_Costs not in KWI3000 '06Budget_INPUTS 2 2 2" xfId="7250"/>
    <cellStyle name="_Costs not in KWI3000 '06Budget_INPUTS 2 3" xfId="7251"/>
    <cellStyle name="_Costs not in KWI3000 '06Budget_INPUTS 3" xfId="7252"/>
    <cellStyle name="_Costs not in KWI3000 '06Budget_INPUTS 3 2" xfId="7253"/>
    <cellStyle name="_Costs not in KWI3000 '06Budget_INPUTS 4" xfId="7254"/>
    <cellStyle name="_Costs not in KWI3000 '06Budget_Low Income 2010 RevRequirement" xfId="7255"/>
    <cellStyle name="_Costs not in KWI3000 '06Budget_Low Income 2010 RevRequirement (2)" xfId="7256"/>
    <cellStyle name="_Costs not in KWI3000 '06Budget_LSRWEP LGIA like Acctg Petition Aug 2010" xfId="7257"/>
    <cellStyle name="_Costs not in KWI3000 '06Budget_LSRWEP LGIA like Acctg Petition Aug 2010 2" xfId="7258"/>
    <cellStyle name="_Costs not in KWI3000 '06Budget_Mint Farm Generation BPA" xfId="7259"/>
    <cellStyle name="_Costs not in KWI3000 '06Budget_NIM Summary" xfId="7260"/>
    <cellStyle name="_Costs not in KWI3000 '06Budget_NIM Summary 09GRC" xfId="7261"/>
    <cellStyle name="_Costs not in KWI3000 '06Budget_NIM Summary 09GRC 2" xfId="7262"/>
    <cellStyle name="_Costs not in KWI3000 '06Budget_NIM Summary 09GRC 2 2" xfId="7263"/>
    <cellStyle name="_Costs not in KWI3000 '06Budget_NIM Summary 09GRC 3" xfId="7264"/>
    <cellStyle name="_Costs not in KWI3000 '06Budget_NIM Summary 09GRC_DEM-WP(C) ENERG10C--ctn Mid-C_042010 2010GRC" xfId="7265"/>
    <cellStyle name="_Costs not in KWI3000 '06Budget_NIM Summary 10" xfId="7266"/>
    <cellStyle name="_Costs not in KWI3000 '06Budget_NIM Summary 11" xfId="7267"/>
    <cellStyle name="_Costs not in KWI3000 '06Budget_NIM Summary 12" xfId="7268"/>
    <cellStyle name="_Costs not in KWI3000 '06Budget_NIM Summary 13" xfId="7269"/>
    <cellStyle name="_Costs not in KWI3000 '06Budget_NIM Summary 14" xfId="7270"/>
    <cellStyle name="_Costs not in KWI3000 '06Budget_NIM Summary 15" xfId="7271"/>
    <cellStyle name="_Costs not in KWI3000 '06Budget_NIM Summary 16" xfId="7272"/>
    <cellStyle name="_Costs not in KWI3000 '06Budget_NIM Summary 17" xfId="7273"/>
    <cellStyle name="_Costs not in KWI3000 '06Budget_NIM Summary 18" xfId="7274"/>
    <cellStyle name="_Costs not in KWI3000 '06Budget_NIM Summary 19" xfId="7275"/>
    <cellStyle name="_Costs not in KWI3000 '06Budget_NIM Summary 2" xfId="7276"/>
    <cellStyle name="_Costs not in KWI3000 '06Budget_NIM Summary 2 2" xfId="7277"/>
    <cellStyle name="_Costs not in KWI3000 '06Budget_NIM Summary 20" xfId="7278"/>
    <cellStyle name="_Costs not in KWI3000 '06Budget_NIM Summary 21" xfId="7279"/>
    <cellStyle name="_Costs not in KWI3000 '06Budget_NIM Summary 22" xfId="7280"/>
    <cellStyle name="_Costs not in KWI3000 '06Budget_NIM Summary 23" xfId="7281"/>
    <cellStyle name="_Costs not in KWI3000 '06Budget_NIM Summary 24" xfId="7282"/>
    <cellStyle name="_Costs not in KWI3000 '06Budget_NIM Summary 25" xfId="7283"/>
    <cellStyle name="_Costs not in KWI3000 '06Budget_NIM Summary 26" xfId="7284"/>
    <cellStyle name="_Costs not in KWI3000 '06Budget_NIM Summary 27" xfId="7285"/>
    <cellStyle name="_Costs not in KWI3000 '06Budget_NIM Summary 28" xfId="7286"/>
    <cellStyle name="_Costs not in KWI3000 '06Budget_NIM Summary 29" xfId="7287"/>
    <cellStyle name="_Costs not in KWI3000 '06Budget_NIM Summary 3" xfId="7288"/>
    <cellStyle name="_Costs not in KWI3000 '06Budget_NIM Summary 3 2" xfId="7289"/>
    <cellStyle name="_Costs not in KWI3000 '06Budget_NIM Summary 30" xfId="7290"/>
    <cellStyle name="_Costs not in KWI3000 '06Budget_NIM Summary 31" xfId="7291"/>
    <cellStyle name="_Costs not in KWI3000 '06Budget_NIM Summary 32" xfId="7292"/>
    <cellStyle name="_Costs not in KWI3000 '06Budget_NIM Summary 33" xfId="7293"/>
    <cellStyle name="_Costs not in KWI3000 '06Budget_NIM Summary 34" xfId="7294"/>
    <cellStyle name="_Costs not in KWI3000 '06Budget_NIM Summary 35" xfId="7295"/>
    <cellStyle name="_Costs not in KWI3000 '06Budget_NIM Summary 36" xfId="7296"/>
    <cellStyle name="_Costs not in KWI3000 '06Budget_NIM Summary 37" xfId="7297"/>
    <cellStyle name="_Costs not in KWI3000 '06Budget_NIM Summary 38" xfId="7298"/>
    <cellStyle name="_Costs not in KWI3000 '06Budget_NIM Summary 39" xfId="7299"/>
    <cellStyle name="_Costs not in KWI3000 '06Budget_NIM Summary 4" xfId="7300"/>
    <cellStyle name="_Costs not in KWI3000 '06Budget_NIM Summary 4 2" xfId="7301"/>
    <cellStyle name="_Costs not in KWI3000 '06Budget_NIM Summary 40" xfId="7302"/>
    <cellStyle name="_Costs not in KWI3000 '06Budget_NIM Summary 41" xfId="7303"/>
    <cellStyle name="_Costs not in KWI3000 '06Budget_NIM Summary 42" xfId="7304"/>
    <cellStyle name="_Costs not in KWI3000 '06Budget_NIM Summary 43" xfId="7305"/>
    <cellStyle name="_Costs not in KWI3000 '06Budget_NIM Summary 44" xfId="7306"/>
    <cellStyle name="_Costs not in KWI3000 '06Budget_NIM Summary 45" xfId="7307"/>
    <cellStyle name="_Costs not in KWI3000 '06Budget_NIM Summary 46" xfId="7308"/>
    <cellStyle name="_Costs not in KWI3000 '06Budget_NIM Summary 47" xfId="7309"/>
    <cellStyle name="_Costs not in KWI3000 '06Budget_NIM Summary 48" xfId="7310"/>
    <cellStyle name="_Costs not in KWI3000 '06Budget_NIM Summary 49" xfId="7311"/>
    <cellStyle name="_Costs not in KWI3000 '06Budget_NIM Summary 5" xfId="7312"/>
    <cellStyle name="_Costs not in KWI3000 '06Budget_NIM Summary 5 2" xfId="7313"/>
    <cellStyle name="_Costs not in KWI3000 '06Budget_NIM Summary 50" xfId="7314"/>
    <cellStyle name="_Costs not in KWI3000 '06Budget_NIM Summary 51" xfId="7315"/>
    <cellStyle name="_Costs not in KWI3000 '06Budget_NIM Summary 6" xfId="7316"/>
    <cellStyle name="_Costs not in KWI3000 '06Budget_NIM Summary 6 2" xfId="7317"/>
    <cellStyle name="_Costs not in KWI3000 '06Budget_NIM Summary 7" xfId="7318"/>
    <cellStyle name="_Costs not in KWI3000 '06Budget_NIM Summary 7 2" xfId="7319"/>
    <cellStyle name="_Costs not in KWI3000 '06Budget_NIM Summary 8" xfId="7320"/>
    <cellStyle name="_Costs not in KWI3000 '06Budget_NIM Summary 8 2" xfId="7321"/>
    <cellStyle name="_Costs not in KWI3000 '06Budget_NIM Summary 9" xfId="7322"/>
    <cellStyle name="_Costs not in KWI3000 '06Budget_NIM Summary 9 2" xfId="7323"/>
    <cellStyle name="_Costs not in KWI3000 '06Budget_NIM Summary_DEM-WP(C) ENERG10C--ctn Mid-C_042010 2010GRC" xfId="7324"/>
    <cellStyle name="_Costs not in KWI3000 '06Budget_NIM+O&amp;M" xfId="7325"/>
    <cellStyle name="_Costs not in KWI3000 '06Budget_NIM+O&amp;M 2" xfId="7326"/>
    <cellStyle name="_Costs not in KWI3000 '06Budget_NIM+O&amp;M 2 2" xfId="7327"/>
    <cellStyle name="_Costs not in KWI3000 '06Budget_NIM+O&amp;M 3" xfId="7328"/>
    <cellStyle name="_Costs not in KWI3000 '06Budget_NIM+O&amp;M Monthly" xfId="7329"/>
    <cellStyle name="_Costs not in KWI3000 '06Budget_NIM+O&amp;M Monthly 2" xfId="7330"/>
    <cellStyle name="_Costs not in KWI3000 '06Budget_NIM+O&amp;M Monthly 2 2" xfId="7331"/>
    <cellStyle name="_Costs not in KWI3000 '06Budget_NIM+O&amp;M Monthly 3" xfId="7332"/>
    <cellStyle name="_Costs not in KWI3000 '06Budget_Oct2010toSep2011LwIncLead" xfId="7333"/>
    <cellStyle name="_Costs not in KWI3000 '06Budget_PCA 10 -  Exhibit D Dec 2011" xfId="7334"/>
    <cellStyle name="_Costs not in KWI3000 '06Budget_PCA 10 -  Exhibit D from A Kellogg Jan 2011" xfId="7335"/>
    <cellStyle name="_Costs not in KWI3000 '06Budget_PCA 10 -  Exhibit D from A Kellogg July 2011" xfId="7336"/>
    <cellStyle name="_Costs not in KWI3000 '06Budget_PCA 10 -  Exhibit D from S Free Rcv'd 12-11" xfId="7337"/>
    <cellStyle name="_Costs not in KWI3000 '06Budget_PCA 11 -  Exhibit D Jan 2012 fr A Kellogg" xfId="7338"/>
    <cellStyle name="_Costs not in KWI3000 '06Budget_PCA 11 -  Exhibit D Jan 2012 WF" xfId="7339"/>
    <cellStyle name="_Costs not in KWI3000 '06Budget_PCA 7 - Exhibit D update 11_30_08 (2)" xfId="7340"/>
    <cellStyle name="_Costs not in KWI3000 '06Budget_PCA 7 - Exhibit D update 11_30_08 (2) 2" xfId="7341"/>
    <cellStyle name="_Costs not in KWI3000 '06Budget_PCA 7 - Exhibit D update 11_30_08 (2) 2 2" xfId="7342"/>
    <cellStyle name="_Costs not in KWI3000 '06Budget_PCA 7 - Exhibit D update 11_30_08 (2) 2 2 2" xfId="7343"/>
    <cellStyle name="_Costs not in KWI3000 '06Budget_PCA 7 - Exhibit D update 11_30_08 (2) 2 3" xfId="7344"/>
    <cellStyle name="_Costs not in KWI3000 '06Budget_PCA 7 - Exhibit D update 11_30_08 (2) 3" xfId="7345"/>
    <cellStyle name="_Costs not in KWI3000 '06Budget_PCA 7 - Exhibit D update 11_30_08 (2) 3 2" xfId="7346"/>
    <cellStyle name="_Costs not in KWI3000 '06Budget_PCA 7 - Exhibit D update 11_30_08 (2) 4" xfId="7347"/>
    <cellStyle name="_Costs not in KWI3000 '06Budget_PCA 7 - Exhibit D update 11_30_08 (2)_DEM-WP(C) ENERG10C--ctn Mid-C_042010 2010GRC" xfId="7348"/>
    <cellStyle name="_Costs not in KWI3000 '06Budget_PCA 7 - Exhibit D update 11_30_08 (2)_NIM Summary" xfId="7349"/>
    <cellStyle name="_Costs not in KWI3000 '06Budget_PCA 7 - Exhibit D update 11_30_08 (2)_NIM Summary 2" xfId="7350"/>
    <cellStyle name="_Costs not in KWI3000 '06Budget_PCA 7 - Exhibit D update 11_30_08 (2)_NIM Summary 2 2" xfId="7351"/>
    <cellStyle name="_Costs not in KWI3000 '06Budget_PCA 7 - Exhibit D update 11_30_08 (2)_NIM Summary 3" xfId="7352"/>
    <cellStyle name="_Costs not in KWI3000 '06Budget_PCA 7 - Exhibit D update 11_30_08 (2)_NIM Summary_DEM-WP(C) ENERG10C--ctn Mid-C_042010 2010GRC" xfId="7353"/>
    <cellStyle name="_Costs not in KWI3000 '06Budget_PCA 8 - Exhibit D update 12_31_09" xfId="7354"/>
    <cellStyle name="_Costs not in KWI3000 '06Budget_PCA 8 - Exhibit D update 12_31_09 2" xfId="7355"/>
    <cellStyle name="_Costs not in KWI3000 '06Budget_PCA 9 -  Exhibit D April 2010" xfId="7356"/>
    <cellStyle name="_Costs not in KWI3000 '06Budget_PCA 9 -  Exhibit D April 2010 (3)" xfId="7357"/>
    <cellStyle name="_Costs not in KWI3000 '06Budget_PCA 9 -  Exhibit D April 2010 (3) 2" xfId="7358"/>
    <cellStyle name="_Costs not in KWI3000 '06Budget_PCA 9 -  Exhibit D April 2010 (3) 2 2" xfId="7359"/>
    <cellStyle name="_Costs not in KWI3000 '06Budget_PCA 9 -  Exhibit D April 2010 (3) 3" xfId="7360"/>
    <cellStyle name="_Costs not in KWI3000 '06Budget_PCA 9 -  Exhibit D April 2010 (3)_DEM-WP(C) ENERG10C--ctn Mid-C_042010 2010GRC" xfId="7361"/>
    <cellStyle name="_Costs not in KWI3000 '06Budget_PCA 9 -  Exhibit D April 2010 2" xfId="7362"/>
    <cellStyle name="_Costs not in KWI3000 '06Budget_PCA 9 -  Exhibit D April 2010 3" xfId="7363"/>
    <cellStyle name="_Costs not in KWI3000 '06Budget_PCA 9 -  Exhibit D April 2010 4" xfId="7364"/>
    <cellStyle name="_Costs not in KWI3000 '06Budget_PCA 9 -  Exhibit D April 2010 5" xfId="7365"/>
    <cellStyle name="_Costs not in KWI3000 '06Budget_PCA 9 -  Exhibit D April 2010 6" xfId="7366"/>
    <cellStyle name="_Costs not in KWI3000 '06Budget_PCA 9 -  Exhibit D Feb 2010" xfId="7367"/>
    <cellStyle name="_Costs not in KWI3000 '06Budget_PCA 9 -  Exhibit D Feb 2010 2" xfId="7368"/>
    <cellStyle name="_Costs not in KWI3000 '06Budget_PCA 9 -  Exhibit D Feb 2010 v2" xfId="7369"/>
    <cellStyle name="_Costs not in KWI3000 '06Budget_PCA 9 -  Exhibit D Feb 2010 v2 2" xfId="7370"/>
    <cellStyle name="_Costs not in KWI3000 '06Budget_PCA 9 -  Exhibit D Feb 2010 WF" xfId="7371"/>
    <cellStyle name="_Costs not in KWI3000 '06Budget_PCA 9 -  Exhibit D Feb 2010 WF 2" xfId="7372"/>
    <cellStyle name="_Costs not in KWI3000 '06Budget_PCA 9 -  Exhibit D Jan 2010" xfId="7373"/>
    <cellStyle name="_Costs not in KWI3000 '06Budget_PCA 9 -  Exhibit D Jan 2010 2" xfId="7374"/>
    <cellStyle name="_Costs not in KWI3000 '06Budget_PCA 9 -  Exhibit D March 2010 (2)" xfId="7375"/>
    <cellStyle name="_Costs not in KWI3000 '06Budget_PCA 9 -  Exhibit D March 2010 (2) 2" xfId="7376"/>
    <cellStyle name="_Costs not in KWI3000 '06Budget_PCA 9 -  Exhibit D Nov 2010" xfId="7377"/>
    <cellStyle name="_Costs not in KWI3000 '06Budget_PCA 9 -  Exhibit D Nov 2010 2" xfId="7378"/>
    <cellStyle name="_Costs not in KWI3000 '06Budget_PCA 9 - Exhibit D at August 2010" xfId="7379"/>
    <cellStyle name="_Costs not in KWI3000 '06Budget_PCA 9 - Exhibit D at August 2010 2" xfId="7380"/>
    <cellStyle name="_Costs not in KWI3000 '06Budget_PCA 9 - Exhibit D June 2010 GRC" xfId="7381"/>
    <cellStyle name="_Costs not in KWI3000 '06Budget_PCA 9 - Exhibit D June 2010 GRC 2" xfId="7382"/>
    <cellStyle name="_Costs not in KWI3000 '06Budget_Power Costs - Comparison bx Rbtl-Staff-Jt-PC" xfId="7383"/>
    <cellStyle name="_Costs not in KWI3000 '06Budget_Power Costs - Comparison bx Rbtl-Staff-Jt-PC 2" xfId="7384"/>
    <cellStyle name="_Costs not in KWI3000 '06Budget_Power Costs - Comparison bx Rbtl-Staff-Jt-PC 2 2" xfId="7385"/>
    <cellStyle name="_Costs not in KWI3000 '06Budget_Power Costs - Comparison bx Rbtl-Staff-Jt-PC 2 2 2" xfId="7386"/>
    <cellStyle name="_Costs not in KWI3000 '06Budget_Power Costs - Comparison bx Rbtl-Staff-Jt-PC 2 3" xfId="7387"/>
    <cellStyle name="_Costs not in KWI3000 '06Budget_Power Costs - Comparison bx Rbtl-Staff-Jt-PC 3" xfId="7388"/>
    <cellStyle name="_Costs not in KWI3000 '06Budget_Power Costs - Comparison bx Rbtl-Staff-Jt-PC 3 2" xfId="7389"/>
    <cellStyle name="_Costs not in KWI3000 '06Budget_Power Costs - Comparison bx Rbtl-Staff-Jt-PC 4" xfId="7390"/>
    <cellStyle name="_Costs not in KWI3000 '06Budget_Power Costs - Comparison bx Rbtl-Staff-Jt-PC_Adj Bench DR 3 for Initial Briefs (Electric)" xfId="7391"/>
    <cellStyle name="_Costs not in KWI3000 '06Budget_Power Costs - Comparison bx Rbtl-Staff-Jt-PC_Adj Bench DR 3 for Initial Briefs (Electric) 2" xfId="7392"/>
    <cellStyle name="_Costs not in KWI3000 '06Budget_Power Costs - Comparison bx Rbtl-Staff-Jt-PC_Adj Bench DR 3 for Initial Briefs (Electric) 2 2" xfId="7393"/>
    <cellStyle name="_Costs not in KWI3000 '06Budget_Power Costs - Comparison bx Rbtl-Staff-Jt-PC_Adj Bench DR 3 for Initial Briefs (Electric) 2 2 2" xfId="7394"/>
    <cellStyle name="_Costs not in KWI3000 '06Budget_Power Costs - Comparison bx Rbtl-Staff-Jt-PC_Adj Bench DR 3 for Initial Briefs (Electric) 2 3" xfId="7395"/>
    <cellStyle name="_Costs not in KWI3000 '06Budget_Power Costs - Comparison bx Rbtl-Staff-Jt-PC_Adj Bench DR 3 for Initial Briefs (Electric) 3" xfId="7396"/>
    <cellStyle name="_Costs not in KWI3000 '06Budget_Power Costs - Comparison bx Rbtl-Staff-Jt-PC_Adj Bench DR 3 for Initial Briefs (Electric) 3 2" xfId="7397"/>
    <cellStyle name="_Costs not in KWI3000 '06Budget_Power Costs - Comparison bx Rbtl-Staff-Jt-PC_Adj Bench DR 3 for Initial Briefs (Electric) 4" xfId="7398"/>
    <cellStyle name="_Costs not in KWI3000 '06Budget_Power Costs - Comparison bx Rbtl-Staff-Jt-PC_Adj Bench DR 3 for Initial Briefs (Electric)_DEM-WP(C) ENERG10C--ctn Mid-C_042010 2010GRC" xfId="7399"/>
    <cellStyle name="_Costs not in KWI3000 '06Budget_Power Costs - Comparison bx Rbtl-Staff-Jt-PC_DEM-WP(C) ENERG10C--ctn Mid-C_042010 2010GRC" xfId="7400"/>
    <cellStyle name="_Costs not in KWI3000 '06Budget_Power Costs - Comparison bx Rbtl-Staff-Jt-PC_Electric Rev Req Model (2009 GRC) Rebuttal" xfId="7401"/>
    <cellStyle name="_Costs not in KWI3000 '06Budget_Power Costs - Comparison bx Rbtl-Staff-Jt-PC_Electric Rev Req Model (2009 GRC) Rebuttal 2" xfId="7402"/>
    <cellStyle name="_Costs not in KWI3000 '06Budget_Power Costs - Comparison bx Rbtl-Staff-Jt-PC_Electric Rev Req Model (2009 GRC) Rebuttal 2 2" xfId="7403"/>
    <cellStyle name="_Costs not in KWI3000 '06Budget_Power Costs - Comparison bx Rbtl-Staff-Jt-PC_Electric Rev Req Model (2009 GRC) Rebuttal 2 2 2" xfId="7404"/>
    <cellStyle name="_Costs not in KWI3000 '06Budget_Power Costs - Comparison bx Rbtl-Staff-Jt-PC_Electric Rev Req Model (2009 GRC) Rebuttal 2 3" xfId="7405"/>
    <cellStyle name="_Costs not in KWI3000 '06Budget_Power Costs - Comparison bx Rbtl-Staff-Jt-PC_Electric Rev Req Model (2009 GRC) Rebuttal 3" xfId="7406"/>
    <cellStyle name="_Costs not in KWI3000 '06Budget_Power Costs - Comparison bx Rbtl-Staff-Jt-PC_Electric Rev Req Model (2009 GRC) Rebuttal 3 2" xfId="7407"/>
    <cellStyle name="_Costs not in KWI3000 '06Budget_Power Costs - Comparison bx Rbtl-Staff-Jt-PC_Electric Rev Req Model (2009 GRC) Rebuttal 4" xfId="7408"/>
    <cellStyle name="_Costs not in KWI3000 '06Budget_Power Costs - Comparison bx Rbtl-Staff-Jt-PC_Electric Rev Req Model (2009 GRC) Rebuttal REmoval of New  WH Solar AdjustMI" xfId="7409"/>
    <cellStyle name="_Costs not in KWI3000 '06Budget_Power Costs - Comparison bx Rbtl-Staff-Jt-PC_Electric Rev Req Model (2009 GRC) Rebuttal REmoval of New  WH Solar AdjustMI 2" xfId="7410"/>
    <cellStyle name="_Costs not in KWI3000 '06Budget_Power Costs - Comparison bx Rbtl-Staff-Jt-PC_Electric Rev Req Model (2009 GRC) Rebuttal REmoval of New  WH Solar AdjustMI 2 2" xfId="7411"/>
    <cellStyle name="_Costs not in KWI3000 '06Budget_Power Costs - Comparison bx Rbtl-Staff-Jt-PC_Electric Rev Req Model (2009 GRC) Rebuttal REmoval of New  WH Solar AdjustMI 2 2 2" xfId="7412"/>
    <cellStyle name="_Costs not in KWI3000 '06Budget_Power Costs - Comparison bx Rbtl-Staff-Jt-PC_Electric Rev Req Model (2009 GRC) Rebuttal REmoval of New  WH Solar AdjustMI 2 3" xfId="7413"/>
    <cellStyle name="_Costs not in KWI3000 '06Budget_Power Costs - Comparison bx Rbtl-Staff-Jt-PC_Electric Rev Req Model (2009 GRC) Rebuttal REmoval of New  WH Solar AdjustMI 3" xfId="7414"/>
    <cellStyle name="_Costs not in KWI3000 '06Budget_Power Costs - Comparison bx Rbtl-Staff-Jt-PC_Electric Rev Req Model (2009 GRC) Rebuttal REmoval of New  WH Solar AdjustMI 3 2" xfId="7415"/>
    <cellStyle name="_Costs not in KWI3000 '06Budget_Power Costs - Comparison bx Rbtl-Staff-Jt-PC_Electric Rev Req Model (2009 GRC) Rebuttal REmoval of New  WH Solar AdjustMI 4" xfId="7416"/>
    <cellStyle name="_Costs not in KWI3000 '06Budget_Power Costs - Comparison bx Rbtl-Staff-Jt-PC_Electric Rev Req Model (2009 GRC) Rebuttal REmoval of New  WH Solar AdjustMI_DEM-WP(C) ENERG10C--ctn Mid-C_042010 2010GRC" xfId="7417"/>
    <cellStyle name="_Costs not in KWI3000 '06Budget_Power Costs - Comparison bx Rbtl-Staff-Jt-PC_Electric Rev Req Model (2009 GRC) Revised 01-18-2010" xfId="7418"/>
    <cellStyle name="_Costs not in KWI3000 '06Budget_Power Costs - Comparison bx Rbtl-Staff-Jt-PC_Electric Rev Req Model (2009 GRC) Revised 01-18-2010 2" xfId="7419"/>
    <cellStyle name="_Costs not in KWI3000 '06Budget_Power Costs - Comparison bx Rbtl-Staff-Jt-PC_Electric Rev Req Model (2009 GRC) Revised 01-18-2010 2 2" xfId="7420"/>
    <cellStyle name="_Costs not in KWI3000 '06Budget_Power Costs - Comparison bx Rbtl-Staff-Jt-PC_Electric Rev Req Model (2009 GRC) Revised 01-18-2010 2 2 2" xfId="7421"/>
    <cellStyle name="_Costs not in KWI3000 '06Budget_Power Costs - Comparison bx Rbtl-Staff-Jt-PC_Electric Rev Req Model (2009 GRC) Revised 01-18-2010 2 3" xfId="7422"/>
    <cellStyle name="_Costs not in KWI3000 '06Budget_Power Costs - Comparison bx Rbtl-Staff-Jt-PC_Electric Rev Req Model (2009 GRC) Revised 01-18-2010 3" xfId="7423"/>
    <cellStyle name="_Costs not in KWI3000 '06Budget_Power Costs - Comparison bx Rbtl-Staff-Jt-PC_Electric Rev Req Model (2009 GRC) Revised 01-18-2010 3 2" xfId="7424"/>
    <cellStyle name="_Costs not in KWI3000 '06Budget_Power Costs - Comparison bx Rbtl-Staff-Jt-PC_Electric Rev Req Model (2009 GRC) Revised 01-18-2010 4" xfId="7425"/>
    <cellStyle name="_Costs not in KWI3000 '06Budget_Power Costs - Comparison bx Rbtl-Staff-Jt-PC_Electric Rev Req Model (2009 GRC) Revised 01-18-2010_DEM-WP(C) ENERG10C--ctn Mid-C_042010 2010GRC" xfId="7426"/>
    <cellStyle name="_Costs not in KWI3000 '06Budget_Power Costs - Comparison bx Rbtl-Staff-Jt-PC_Final Order Electric EXHIBIT A-1" xfId="7427"/>
    <cellStyle name="_Costs not in KWI3000 '06Budget_Power Costs - Comparison bx Rbtl-Staff-Jt-PC_Final Order Electric EXHIBIT A-1 2" xfId="7428"/>
    <cellStyle name="_Costs not in KWI3000 '06Budget_Power Costs - Comparison bx Rbtl-Staff-Jt-PC_Final Order Electric EXHIBIT A-1 2 2" xfId="7429"/>
    <cellStyle name="_Costs not in KWI3000 '06Budget_Power Costs - Comparison bx Rbtl-Staff-Jt-PC_Final Order Electric EXHIBIT A-1 2 2 2" xfId="7430"/>
    <cellStyle name="_Costs not in KWI3000 '06Budget_Power Costs - Comparison bx Rbtl-Staff-Jt-PC_Final Order Electric EXHIBIT A-1 2 3" xfId="7431"/>
    <cellStyle name="_Costs not in KWI3000 '06Budget_Power Costs - Comparison bx Rbtl-Staff-Jt-PC_Final Order Electric EXHIBIT A-1 3" xfId="7432"/>
    <cellStyle name="_Costs not in KWI3000 '06Budget_Power Costs - Comparison bx Rbtl-Staff-Jt-PC_Final Order Electric EXHIBIT A-1 3 2" xfId="7433"/>
    <cellStyle name="_Costs not in KWI3000 '06Budget_Power Costs - Comparison bx Rbtl-Staff-Jt-PC_Final Order Electric EXHIBIT A-1 4" xfId="7434"/>
    <cellStyle name="_Costs not in KWI3000 '06Budget_Production Adj 4.37" xfId="7435"/>
    <cellStyle name="_Costs not in KWI3000 '06Budget_Production Adj 4.37 2" xfId="7436"/>
    <cellStyle name="_Costs not in KWI3000 '06Budget_Production Adj 4.37 2 2" xfId="7437"/>
    <cellStyle name="_Costs not in KWI3000 '06Budget_Production Adj 4.37 2 2 2" xfId="7438"/>
    <cellStyle name="_Costs not in KWI3000 '06Budget_Production Adj 4.37 2 3" xfId="7439"/>
    <cellStyle name="_Costs not in KWI3000 '06Budget_Production Adj 4.37 3" xfId="7440"/>
    <cellStyle name="_Costs not in KWI3000 '06Budget_Production Adj 4.37 3 2" xfId="7441"/>
    <cellStyle name="_Costs not in KWI3000 '06Budget_Production Adj 4.37 4" xfId="7442"/>
    <cellStyle name="_Costs not in KWI3000 '06Budget_Purchased Power Adj 4.03" xfId="7443"/>
    <cellStyle name="_Costs not in KWI3000 '06Budget_Purchased Power Adj 4.03 2" xfId="7444"/>
    <cellStyle name="_Costs not in KWI3000 '06Budget_Purchased Power Adj 4.03 2 2" xfId="7445"/>
    <cellStyle name="_Costs not in KWI3000 '06Budget_Purchased Power Adj 4.03 2 2 2" xfId="7446"/>
    <cellStyle name="_Costs not in KWI3000 '06Budget_Purchased Power Adj 4.03 2 3" xfId="7447"/>
    <cellStyle name="_Costs not in KWI3000 '06Budget_Purchased Power Adj 4.03 3" xfId="7448"/>
    <cellStyle name="_Costs not in KWI3000 '06Budget_Purchased Power Adj 4.03 3 2" xfId="7449"/>
    <cellStyle name="_Costs not in KWI3000 '06Budget_Purchased Power Adj 4.03 4" xfId="7450"/>
    <cellStyle name="_Costs not in KWI3000 '06Budget_Rebuttal Power Costs" xfId="7451"/>
    <cellStyle name="_Costs not in KWI3000 '06Budget_Rebuttal Power Costs 2" xfId="7452"/>
    <cellStyle name="_Costs not in KWI3000 '06Budget_Rebuttal Power Costs 2 2" xfId="7453"/>
    <cellStyle name="_Costs not in KWI3000 '06Budget_Rebuttal Power Costs 2 2 2" xfId="7454"/>
    <cellStyle name="_Costs not in KWI3000 '06Budget_Rebuttal Power Costs 2 3" xfId="7455"/>
    <cellStyle name="_Costs not in KWI3000 '06Budget_Rebuttal Power Costs 3" xfId="7456"/>
    <cellStyle name="_Costs not in KWI3000 '06Budget_Rebuttal Power Costs 3 2" xfId="7457"/>
    <cellStyle name="_Costs not in KWI3000 '06Budget_Rebuttal Power Costs 4" xfId="7458"/>
    <cellStyle name="_Costs not in KWI3000 '06Budget_Rebuttal Power Costs_Adj Bench DR 3 for Initial Briefs (Electric)" xfId="7459"/>
    <cellStyle name="_Costs not in KWI3000 '06Budget_Rebuttal Power Costs_Adj Bench DR 3 for Initial Briefs (Electric) 2" xfId="7460"/>
    <cellStyle name="_Costs not in KWI3000 '06Budget_Rebuttal Power Costs_Adj Bench DR 3 for Initial Briefs (Electric) 2 2" xfId="7461"/>
    <cellStyle name="_Costs not in KWI3000 '06Budget_Rebuttal Power Costs_Adj Bench DR 3 for Initial Briefs (Electric) 2 2 2" xfId="7462"/>
    <cellStyle name="_Costs not in KWI3000 '06Budget_Rebuttal Power Costs_Adj Bench DR 3 for Initial Briefs (Electric) 2 3" xfId="7463"/>
    <cellStyle name="_Costs not in KWI3000 '06Budget_Rebuttal Power Costs_Adj Bench DR 3 for Initial Briefs (Electric) 3" xfId="7464"/>
    <cellStyle name="_Costs not in KWI3000 '06Budget_Rebuttal Power Costs_Adj Bench DR 3 for Initial Briefs (Electric) 3 2" xfId="7465"/>
    <cellStyle name="_Costs not in KWI3000 '06Budget_Rebuttal Power Costs_Adj Bench DR 3 for Initial Briefs (Electric) 4" xfId="7466"/>
    <cellStyle name="_Costs not in KWI3000 '06Budget_Rebuttal Power Costs_Adj Bench DR 3 for Initial Briefs (Electric)_DEM-WP(C) ENERG10C--ctn Mid-C_042010 2010GRC" xfId="7467"/>
    <cellStyle name="_Costs not in KWI3000 '06Budget_Rebuttal Power Costs_DEM-WP(C) ENERG10C--ctn Mid-C_042010 2010GRC" xfId="7468"/>
    <cellStyle name="_Costs not in KWI3000 '06Budget_Rebuttal Power Costs_Electric Rev Req Model (2009 GRC) Rebuttal" xfId="7469"/>
    <cellStyle name="_Costs not in KWI3000 '06Budget_Rebuttal Power Costs_Electric Rev Req Model (2009 GRC) Rebuttal 2" xfId="7470"/>
    <cellStyle name="_Costs not in KWI3000 '06Budget_Rebuttal Power Costs_Electric Rev Req Model (2009 GRC) Rebuttal 2 2" xfId="7471"/>
    <cellStyle name="_Costs not in KWI3000 '06Budget_Rebuttal Power Costs_Electric Rev Req Model (2009 GRC) Rebuttal 2 2 2" xfId="7472"/>
    <cellStyle name="_Costs not in KWI3000 '06Budget_Rebuttal Power Costs_Electric Rev Req Model (2009 GRC) Rebuttal 2 3" xfId="7473"/>
    <cellStyle name="_Costs not in KWI3000 '06Budget_Rebuttal Power Costs_Electric Rev Req Model (2009 GRC) Rebuttal 3" xfId="7474"/>
    <cellStyle name="_Costs not in KWI3000 '06Budget_Rebuttal Power Costs_Electric Rev Req Model (2009 GRC) Rebuttal 3 2" xfId="7475"/>
    <cellStyle name="_Costs not in KWI3000 '06Budget_Rebuttal Power Costs_Electric Rev Req Model (2009 GRC) Rebuttal 4" xfId="7476"/>
    <cellStyle name="_Costs not in KWI3000 '06Budget_Rebuttal Power Costs_Electric Rev Req Model (2009 GRC) Rebuttal REmoval of New  WH Solar AdjustMI" xfId="7477"/>
    <cellStyle name="_Costs not in KWI3000 '06Budget_Rebuttal Power Costs_Electric Rev Req Model (2009 GRC) Rebuttal REmoval of New  WH Solar AdjustMI 2" xfId="7478"/>
    <cellStyle name="_Costs not in KWI3000 '06Budget_Rebuttal Power Costs_Electric Rev Req Model (2009 GRC) Rebuttal REmoval of New  WH Solar AdjustMI 2 2" xfId="7479"/>
    <cellStyle name="_Costs not in KWI3000 '06Budget_Rebuttal Power Costs_Electric Rev Req Model (2009 GRC) Rebuttal REmoval of New  WH Solar AdjustMI 2 2 2" xfId="7480"/>
    <cellStyle name="_Costs not in KWI3000 '06Budget_Rebuttal Power Costs_Electric Rev Req Model (2009 GRC) Rebuttal REmoval of New  WH Solar AdjustMI 2 3" xfId="7481"/>
    <cellStyle name="_Costs not in KWI3000 '06Budget_Rebuttal Power Costs_Electric Rev Req Model (2009 GRC) Rebuttal REmoval of New  WH Solar AdjustMI 3" xfId="7482"/>
    <cellStyle name="_Costs not in KWI3000 '06Budget_Rebuttal Power Costs_Electric Rev Req Model (2009 GRC) Rebuttal REmoval of New  WH Solar AdjustMI 3 2" xfId="7483"/>
    <cellStyle name="_Costs not in KWI3000 '06Budget_Rebuttal Power Costs_Electric Rev Req Model (2009 GRC) Rebuttal REmoval of New  WH Solar AdjustMI 4" xfId="7484"/>
    <cellStyle name="_Costs not in KWI3000 '06Budget_Rebuttal Power Costs_Electric Rev Req Model (2009 GRC) Rebuttal REmoval of New  WH Solar AdjustMI_DEM-WP(C) ENERG10C--ctn Mid-C_042010 2010GRC" xfId="7485"/>
    <cellStyle name="_Costs not in KWI3000 '06Budget_Rebuttal Power Costs_Electric Rev Req Model (2009 GRC) Revised 01-18-2010" xfId="7486"/>
    <cellStyle name="_Costs not in KWI3000 '06Budget_Rebuttal Power Costs_Electric Rev Req Model (2009 GRC) Revised 01-18-2010 2" xfId="7487"/>
    <cellStyle name="_Costs not in KWI3000 '06Budget_Rebuttal Power Costs_Electric Rev Req Model (2009 GRC) Revised 01-18-2010 2 2" xfId="7488"/>
    <cellStyle name="_Costs not in KWI3000 '06Budget_Rebuttal Power Costs_Electric Rev Req Model (2009 GRC) Revised 01-18-2010 2 2 2" xfId="7489"/>
    <cellStyle name="_Costs not in KWI3000 '06Budget_Rebuttal Power Costs_Electric Rev Req Model (2009 GRC) Revised 01-18-2010 2 3" xfId="7490"/>
    <cellStyle name="_Costs not in KWI3000 '06Budget_Rebuttal Power Costs_Electric Rev Req Model (2009 GRC) Revised 01-18-2010 3" xfId="7491"/>
    <cellStyle name="_Costs not in KWI3000 '06Budget_Rebuttal Power Costs_Electric Rev Req Model (2009 GRC) Revised 01-18-2010 3 2" xfId="7492"/>
    <cellStyle name="_Costs not in KWI3000 '06Budget_Rebuttal Power Costs_Electric Rev Req Model (2009 GRC) Revised 01-18-2010 4" xfId="7493"/>
    <cellStyle name="_Costs not in KWI3000 '06Budget_Rebuttal Power Costs_Electric Rev Req Model (2009 GRC) Revised 01-18-2010_DEM-WP(C) ENERG10C--ctn Mid-C_042010 2010GRC" xfId="7494"/>
    <cellStyle name="_Costs not in KWI3000 '06Budget_Rebuttal Power Costs_Final Order Electric EXHIBIT A-1" xfId="7495"/>
    <cellStyle name="_Costs not in KWI3000 '06Budget_Rebuttal Power Costs_Final Order Electric EXHIBIT A-1 2" xfId="7496"/>
    <cellStyle name="_Costs not in KWI3000 '06Budget_Rebuttal Power Costs_Final Order Electric EXHIBIT A-1 2 2" xfId="7497"/>
    <cellStyle name="_Costs not in KWI3000 '06Budget_Rebuttal Power Costs_Final Order Electric EXHIBIT A-1 2 2 2" xfId="7498"/>
    <cellStyle name="_Costs not in KWI3000 '06Budget_Rebuttal Power Costs_Final Order Electric EXHIBIT A-1 2 3" xfId="7499"/>
    <cellStyle name="_Costs not in KWI3000 '06Budget_Rebuttal Power Costs_Final Order Electric EXHIBIT A-1 3" xfId="7500"/>
    <cellStyle name="_Costs not in KWI3000 '06Budget_Rebuttal Power Costs_Final Order Electric EXHIBIT A-1 3 2" xfId="7501"/>
    <cellStyle name="_Costs not in KWI3000 '06Budget_Rebuttal Power Costs_Final Order Electric EXHIBIT A-1 4" xfId="7502"/>
    <cellStyle name="_Costs not in KWI3000 '06Budget_RECS vs PTC's w Interest 6-28-10" xfId="7503"/>
    <cellStyle name="_Costs not in KWI3000 '06Budget_ROR &amp; CONV FACTOR" xfId="7504"/>
    <cellStyle name="_Costs not in KWI3000 '06Budget_ROR &amp; CONV FACTOR 2" xfId="7505"/>
    <cellStyle name="_Costs not in KWI3000 '06Budget_ROR &amp; CONV FACTOR 2 2" xfId="7506"/>
    <cellStyle name="_Costs not in KWI3000 '06Budget_ROR &amp; CONV FACTOR 2 2 2" xfId="7507"/>
    <cellStyle name="_Costs not in KWI3000 '06Budget_ROR &amp; CONV FACTOR 2 3" xfId="7508"/>
    <cellStyle name="_Costs not in KWI3000 '06Budget_ROR &amp; CONV FACTOR 3" xfId="7509"/>
    <cellStyle name="_Costs not in KWI3000 '06Budget_ROR &amp; CONV FACTOR 3 2" xfId="7510"/>
    <cellStyle name="_Costs not in KWI3000 '06Budget_ROR &amp; CONV FACTOR 4" xfId="7511"/>
    <cellStyle name="_Costs not in KWI3000 '06Budget_ROR 5.02" xfId="7512"/>
    <cellStyle name="_Costs not in KWI3000 '06Budget_ROR 5.02 2" xfId="7513"/>
    <cellStyle name="_Costs not in KWI3000 '06Budget_ROR 5.02 2 2" xfId="7514"/>
    <cellStyle name="_Costs not in KWI3000 '06Budget_ROR 5.02 2 2 2" xfId="7515"/>
    <cellStyle name="_Costs not in KWI3000 '06Budget_ROR 5.02 2 3" xfId="7516"/>
    <cellStyle name="_Costs not in KWI3000 '06Budget_ROR 5.02 3" xfId="7517"/>
    <cellStyle name="_Costs not in KWI3000 '06Budget_ROR 5.02 3 2" xfId="7518"/>
    <cellStyle name="_Costs not in KWI3000 '06Budget_ROR 5.02 4" xfId="7519"/>
    <cellStyle name="_Costs not in KWI3000 '06Budget_Transmission Workbook for May BOD" xfId="7520"/>
    <cellStyle name="_Costs not in KWI3000 '06Budget_Transmission Workbook for May BOD 2" xfId="7521"/>
    <cellStyle name="_Costs not in KWI3000 '06Budget_Transmission Workbook for May BOD 2 2" xfId="7522"/>
    <cellStyle name="_Costs not in KWI3000 '06Budget_Transmission Workbook for May BOD 3" xfId="7523"/>
    <cellStyle name="_Costs not in KWI3000 '06Budget_Transmission Workbook for May BOD_DEM-WP(C) ENERG10C--ctn Mid-C_042010 2010GRC" xfId="7524"/>
    <cellStyle name="_Costs not in KWI3000 '06Budget_Typical Residential Impacts 10.27.08" xfId="7525"/>
    <cellStyle name="_Costs not in KWI3000 '06Budget_Wind Integration 10GRC" xfId="7526"/>
    <cellStyle name="_Costs not in KWI3000 '06Budget_Wind Integration 10GRC 2" xfId="7527"/>
    <cellStyle name="_Costs not in KWI3000 '06Budget_Wind Integration 10GRC 2 2" xfId="7528"/>
    <cellStyle name="_Costs not in KWI3000 '06Budget_Wind Integration 10GRC 3" xfId="7529"/>
    <cellStyle name="_Costs not in KWI3000 '06Budget_Wind Integration 10GRC_DEM-WP(C) ENERG10C--ctn Mid-C_042010 2010GRC" xfId="7530"/>
    <cellStyle name="_DEM-08C Power Cost Comparison" xfId="7531"/>
    <cellStyle name="_DEM-08C Power Cost Comparison 2" xfId="7532"/>
    <cellStyle name="_DEM-WP (C) Costs not in AURORA 2006GRC Order 11.30.06 Gas" xfId="7533"/>
    <cellStyle name="_DEM-WP (C) Costs not in AURORA 2006GRC Order 11.30.06 Gas 2" xfId="7534"/>
    <cellStyle name="_DEM-WP (C) Costs not in AURORA 2006GRC Order 11.30.06 Gas 2 2" xfId="7535"/>
    <cellStyle name="_DEM-WP (C) Costs not in AURORA 2006GRC Order 11.30.06 Gas 3" xfId="7536"/>
    <cellStyle name="_DEM-WP (C) Costs not in AURORA 2006GRC Order 11.30.06 Gas_Chelan PUD Power Costs (8-10)" xfId="7537"/>
    <cellStyle name="_DEM-WP (C) Costs not in AURORA 2006GRC Order 11.30.06 Gas_Chelan PUD Power Costs (8-10) 2" xfId="7538"/>
    <cellStyle name="_DEM-WP (C) Costs not in AURORA 2006GRC Order 11.30.06 Gas_DEM-WP(C) ENERG10C--ctn Mid-C_042010 2010GRC" xfId="7539"/>
    <cellStyle name="_DEM-WP (C) Costs not in AURORA 2006GRC Order 11.30.06 Gas_NIM Summary" xfId="7540"/>
    <cellStyle name="_DEM-WP (C) Costs not in AURORA 2006GRC Order 11.30.06 Gas_NIM Summary 2" xfId="7541"/>
    <cellStyle name="_DEM-WP (C) Costs not in AURORA 2006GRC Order 11.30.06 Gas_NIM Summary 2 2" xfId="7542"/>
    <cellStyle name="_DEM-WP (C) Costs not in AURORA 2006GRC Order 11.30.06 Gas_NIM Summary 3" xfId="7543"/>
    <cellStyle name="_DEM-WP (C) Costs not in AURORA 2006GRC Order 11.30.06 Gas_NIM Summary_DEM-WP(C) ENERG10C--ctn Mid-C_042010 2010GRC" xfId="7544"/>
    <cellStyle name="_DEM-WP (C) Power Cost 2006GRC Order" xfId="7545"/>
    <cellStyle name="_DEM-WP (C) Power Cost 2006GRC Order 10" xfId="7546"/>
    <cellStyle name="_DEM-WP (C) Power Cost 2006GRC Order 10 2" xfId="7547"/>
    <cellStyle name="_DEM-WP (C) Power Cost 2006GRC Order 2" xfId="7548"/>
    <cellStyle name="_DEM-WP (C) Power Cost 2006GRC Order 2 2" xfId="7549"/>
    <cellStyle name="_DEM-WP (C) Power Cost 2006GRC Order 2 2 2" xfId="7550"/>
    <cellStyle name="_DEM-WP (C) Power Cost 2006GRC Order 2 2 2 2" xfId="7551"/>
    <cellStyle name="_DEM-WP (C) Power Cost 2006GRC Order 2 2 3" xfId="7552"/>
    <cellStyle name="_DEM-WP (C) Power Cost 2006GRC Order 2 3" xfId="7553"/>
    <cellStyle name="_DEM-WP (C) Power Cost 2006GRC Order 2 3 2" xfId="7554"/>
    <cellStyle name="_DEM-WP (C) Power Cost 2006GRC Order 2 4" xfId="7555"/>
    <cellStyle name="_DEM-WP (C) Power Cost 2006GRC Order 3" xfId="7556"/>
    <cellStyle name="_DEM-WP (C) Power Cost 2006GRC Order 3 2" xfId="7557"/>
    <cellStyle name="_DEM-WP (C) Power Cost 2006GRC Order 3 2 2" xfId="7558"/>
    <cellStyle name="_DEM-WP (C) Power Cost 2006GRC Order 3 3" xfId="7559"/>
    <cellStyle name="_DEM-WP (C) Power Cost 2006GRC Order 4" xfId="7560"/>
    <cellStyle name="_DEM-WP (C) Power Cost 2006GRC Order 4 2" xfId="7561"/>
    <cellStyle name="_DEM-WP (C) Power Cost 2006GRC Order 4 2 2" xfId="7562"/>
    <cellStyle name="_DEM-WP (C) Power Cost 2006GRC Order 4 3" xfId="7563"/>
    <cellStyle name="_DEM-WP (C) Power Cost 2006GRC Order 5" xfId="7564"/>
    <cellStyle name="_DEM-WP (C) Power Cost 2006GRC Order 5 2" xfId="7565"/>
    <cellStyle name="_DEM-WP (C) Power Cost 2006GRC Order 5 2 2" xfId="7566"/>
    <cellStyle name="_DEM-WP (C) Power Cost 2006GRC Order 5 2 3" xfId="7567"/>
    <cellStyle name="_DEM-WP (C) Power Cost 2006GRC Order 5 3" xfId="7568"/>
    <cellStyle name="_DEM-WP (C) Power Cost 2006GRC Order 5 3 2" xfId="7569"/>
    <cellStyle name="_DEM-WP (C) Power Cost 2006GRC Order 6" xfId="7570"/>
    <cellStyle name="_DEM-WP (C) Power Cost 2006GRC Order 6 2" xfId="7571"/>
    <cellStyle name="_DEM-WP (C) Power Cost 2006GRC Order 6 2 2" xfId="7572"/>
    <cellStyle name="_DEM-WP (C) Power Cost 2006GRC Order 6 3" xfId="7573"/>
    <cellStyle name="_DEM-WP (C) Power Cost 2006GRC Order 7" xfId="7574"/>
    <cellStyle name="_DEM-WP (C) Power Cost 2006GRC Order 7 2" xfId="7575"/>
    <cellStyle name="_DEM-WP (C) Power Cost 2006GRC Order 8" xfId="7576"/>
    <cellStyle name="_DEM-WP (C) Power Cost 2006GRC Order 8 2" xfId="7577"/>
    <cellStyle name="_DEM-WP (C) Power Cost 2006GRC Order 9" xfId="7578"/>
    <cellStyle name="_DEM-WP (C) Power Cost 2006GRC Order 9 2" xfId="7579"/>
    <cellStyle name="_DEM-WP (C) Power Cost 2006GRC Order_04 07E Wild Horse Wind Expansion (C) (2)" xfId="7580"/>
    <cellStyle name="_DEM-WP (C) Power Cost 2006GRC Order_04 07E Wild Horse Wind Expansion (C) (2) 2" xfId="7581"/>
    <cellStyle name="_DEM-WP (C) Power Cost 2006GRC Order_04 07E Wild Horse Wind Expansion (C) (2) 2 2" xfId="7582"/>
    <cellStyle name="_DEM-WP (C) Power Cost 2006GRC Order_04 07E Wild Horse Wind Expansion (C) (2) 2 2 2" xfId="7583"/>
    <cellStyle name="_DEM-WP (C) Power Cost 2006GRC Order_04 07E Wild Horse Wind Expansion (C) (2) 2 3" xfId="7584"/>
    <cellStyle name="_DEM-WP (C) Power Cost 2006GRC Order_04 07E Wild Horse Wind Expansion (C) (2) 3" xfId="7585"/>
    <cellStyle name="_DEM-WP (C) Power Cost 2006GRC Order_04 07E Wild Horse Wind Expansion (C) (2) 3 2" xfId="7586"/>
    <cellStyle name="_DEM-WP (C) Power Cost 2006GRC Order_04 07E Wild Horse Wind Expansion (C) (2) 4" xfId="7587"/>
    <cellStyle name="_DEM-WP (C) Power Cost 2006GRC Order_04 07E Wild Horse Wind Expansion (C) (2)_Adj Bench DR 3 for Initial Briefs (Electric)" xfId="7588"/>
    <cellStyle name="_DEM-WP (C) Power Cost 2006GRC Order_04 07E Wild Horse Wind Expansion (C) (2)_Adj Bench DR 3 for Initial Briefs (Electric) 2" xfId="7589"/>
    <cellStyle name="_DEM-WP (C) Power Cost 2006GRC Order_04 07E Wild Horse Wind Expansion (C) (2)_Adj Bench DR 3 for Initial Briefs (Electric) 2 2" xfId="7590"/>
    <cellStyle name="_DEM-WP (C) Power Cost 2006GRC Order_04 07E Wild Horse Wind Expansion (C) (2)_Adj Bench DR 3 for Initial Briefs (Electric) 2 2 2" xfId="7591"/>
    <cellStyle name="_DEM-WP (C) Power Cost 2006GRC Order_04 07E Wild Horse Wind Expansion (C) (2)_Adj Bench DR 3 for Initial Briefs (Electric) 2 3" xfId="7592"/>
    <cellStyle name="_DEM-WP (C) Power Cost 2006GRC Order_04 07E Wild Horse Wind Expansion (C) (2)_Adj Bench DR 3 for Initial Briefs (Electric) 3" xfId="7593"/>
    <cellStyle name="_DEM-WP (C) Power Cost 2006GRC Order_04 07E Wild Horse Wind Expansion (C) (2)_Adj Bench DR 3 for Initial Briefs (Electric) 3 2" xfId="7594"/>
    <cellStyle name="_DEM-WP (C) Power Cost 2006GRC Order_04 07E Wild Horse Wind Expansion (C) (2)_Adj Bench DR 3 for Initial Briefs (Electric) 4" xfId="7595"/>
    <cellStyle name="_DEM-WP (C) Power Cost 2006GRC Order_04 07E Wild Horse Wind Expansion (C) (2)_Adj Bench DR 3 for Initial Briefs (Electric)_DEM-WP(C) ENERG10C--ctn Mid-C_042010 2010GRC" xfId="7596"/>
    <cellStyle name="_DEM-WP (C) Power Cost 2006GRC Order_04 07E Wild Horse Wind Expansion (C) (2)_Book1" xfId="7597"/>
    <cellStyle name="_DEM-WP (C) Power Cost 2006GRC Order_04 07E Wild Horse Wind Expansion (C) (2)_DEM-WP(C) ENERG10C--ctn Mid-C_042010 2010GRC" xfId="7598"/>
    <cellStyle name="_DEM-WP (C) Power Cost 2006GRC Order_04 07E Wild Horse Wind Expansion (C) (2)_Electric Rev Req Model (2009 GRC) " xfId="7599"/>
    <cellStyle name="_DEM-WP (C) Power Cost 2006GRC Order_04 07E Wild Horse Wind Expansion (C) (2)_Electric Rev Req Model (2009 GRC)  2" xfId="7600"/>
    <cellStyle name="_DEM-WP (C) Power Cost 2006GRC Order_04 07E Wild Horse Wind Expansion (C) (2)_Electric Rev Req Model (2009 GRC)  2 2" xfId="7601"/>
    <cellStyle name="_DEM-WP (C) Power Cost 2006GRC Order_04 07E Wild Horse Wind Expansion (C) (2)_Electric Rev Req Model (2009 GRC)  2 2 2" xfId="7602"/>
    <cellStyle name="_DEM-WP (C) Power Cost 2006GRC Order_04 07E Wild Horse Wind Expansion (C) (2)_Electric Rev Req Model (2009 GRC)  2 3" xfId="7603"/>
    <cellStyle name="_DEM-WP (C) Power Cost 2006GRC Order_04 07E Wild Horse Wind Expansion (C) (2)_Electric Rev Req Model (2009 GRC)  3" xfId="7604"/>
    <cellStyle name="_DEM-WP (C) Power Cost 2006GRC Order_04 07E Wild Horse Wind Expansion (C) (2)_Electric Rev Req Model (2009 GRC)  3 2" xfId="7605"/>
    <cellStyle name="_DEM-WP (C) Power Cost 2006GRC Order_04 07E Wild Horse Wind Expansion (C) (2)_Electric Rev Req Model (2009 GRC)  4" xfId="7606"/>
    <cellStyle name="_DEM-WP (C) Power Cost 2006GRC Order_04 07E Wild Horse Wind Expansion (C) (2)_Electric Rev Req Model (2009 GRC) _DEM-WP(C) ENERG10C--ctn Mid-C_042010 2010GRC" xfId="7607"/>
    <cellStyle name="_DEM-WP (C) Power Cost 2006GRC Order_04 07E Wild Horse Wind Expansion (C) (2)_Electric Rev Req Model (2009 GRC) Rebuttal" xfId="7608"/>
    <cellStyle name="_DEM-WP (C) Power Cost 2006GRC Order_04 07E Wild Horse Wind Expansion (C) (2)_Electric Rev Req Model (2009 GRC) Rebuttal 2" xfId="7609"/>
    <cellStyle name="_DEM-WP (C) Power Cost 2006GRC Order_04 07E Wild Horse Wind Expansion (C) (2)_Electric Rev Req Model (2009 GRC) Rebuttal 2 2" xfId="7610"/>
    <cellStyle name="_DEM-WP (C) Power Cost 2006GRC Order_04 07E Wild Horse Wind Expansion (C) (2)_Electric Rev Req Model (2009 GRC) Rebuttal 2 2 2" xfId="7611"/>
    <cellStyle name="_DEM-WP (C) Power Cost 2006GRC Order_04 07E Wild Horse Wind Expansion (C) (2)_Electric Rev Req Model (2009 GRC) Rebuttal 2 3" xfId="7612"/>
    <cellStyle name="_DEM-WP (C) Power Cost 2006GRC Order_04 07E Wild Horse Wind Expansion (C) (2)_Electric Rev Req Model (2009 GRC) Rebuttal 3" xfId="7613"/>
    <cellStyle name="_DEM-WP (C) Power Cost 2006GRC Order_04 07E Wild Horse Wind Expansion (C) (2)_Electric Rev Req Model (2009 GRC) Rebuttal 3 2" xfId="7614"/>
    <cellStyle name="_DEM-WP (C) Power Cost 2006GRC Order_04 07E Wild Horse Wind Expansion (C) (2)_Electric Rev Req Model (2009 GRC) Rebuttal 4" xfId="7615"/>
    <cellStyle name="_DEM-WP (C) Power Cost 2006GRC Order_04 07E Wild Horse Wind Expansion (C) (2)_Electric Rev Req Model (2009 GRC) Rebuttal REmoval of New  WH Solar AdjustMI" xfId="7616"/>
    <cellStyle name="_DEM-WP (C) Power Cost 2006GRC Order_04 07E Wild Horse Wind Expansion (C) (2)_Electric Rev Req Model (2009 GRC) Rebuttal REmoval of New  WH Solar AdjustMI 2" xfId="7617"/>
    <cellStyle name="_DEM-WP (C) Power Cost 2006GRC Order_04 07E Wild Horse Wind Expansion (C) (2)_Electric Rev Req Model (2009 GRC) Rebuttal REmoval of New  WH Solar AdjustMI 2 2" xfId="7618"/>
    <cellStyle name="_DEM-WP (C) Power Cost 2006GRC Order_04 07E Wild Horse Wind Expansion (C) (2)_Electric Rev Req Model (2009 GRC) Rebuttal REmoval of New  WH Solar AdjustMI 2 2 2" xfId="7619"/>
    <cellStyle name="_DEM-WP (C) Power Cost 2006GRC Order_04 07E Wild Horse Wind Expansion (C) (2)_Electric Rev Req Model (2009 GRC) Rebuttal REmoval of New  WH Solar AdjustMI 2 3" xfId="7620"/>
    <cellStyle name="_DEM-WP (C) Power Cost 2006GRC Order_04 07E Wild Horse Wind Expansion (C) (2)_Electric Rev Req Model (2009 GRC) Rebuttal REmoval of New  WH Solar AdjustMI 3" xfId="7621"/>
    <cellStyle name="_DEM-WP (C) Power Cost 2006GRC Order_04 07E Wild Horse Wind Expansion (C) (2)_Electric Rev Req Model (2009 GRC) Rebuttal REmoval of New  WH Solar AdjustMI 3 2" xfId="7622"/>
    <cellStyle name="_DEM-WP (C) Power Cost 2006GRC Order_04 07E Wild Horse Wind Expansion (C) (2)_Electric Rev Req Model (2009 GRC) Rebuttal REmoval of New  WH Solar AdjustMI 4" xfId="7623"/>
    <cellStyle name="_DEM-WP (C) Power Cost 2006GRC Order_04 07E Wild Horse Wind Expansion (C) (2)_Electric Rev Req Model (2009 GRC) Rebuttal REmoval of New  WH Solar AdjustMI_DEM-WP(C) ENERG10C--ctn Mid-C_042010 2010GRC" xfId="7624"/>
    <cellStyle name="_DEM-WP (C) Power Cost 2006GRC Order_04 07E Wild Horse Wind Expansion (C) (2)_Electric Rev Req Model (2009 GRC) Revised 01-18-2010" xfId="7625"/>
    <cellStyle name="_DEM-WP (C) Power Cost 2006GRC Order_04 07E Wild Horse Wind Expansion (C) (2)_Electric Rev Req Model (2009 GRC) Revised 01-18-2010 2" xfId="7626"/>
    <cellStyle name="_DEM-WP (C) Power Cost 2006GRC Order_04 07E Wild Horse Wind Expansion (C) (2)_Electric Rev Req Model (2009 GRC) Revised 01-18-2010 2 2" xfId="7627"/>
    <cellStyle name="_DEM-WP (C) Power Cost 2006GRC Order_04 07E Wild Horse Wind Expansion (C) (2)_Electric Rev Req Model (2009 GRC) Revised 01-18-2010 2 2 2" xfId="7628"/>
    <cellStyle name="_DEM-WP (C) Power Cost 2006GRC Order_04 07E Wild Horse Wind Expansion (C) (2)_Electric Rev Req Model (2009 GRC) Revised 01-18-2010 2 3" xfId="7629"/>
    <cellStyle name="_DEM-WP (C) Power Cost 2006GRC Order_04 07E Wild Horse Wind Expansion (C) (2)_Electric Rev Req Model (2009 GRC) Revised 01-18-2010 3" xfId="7630"/>
    <cellStyle name="_DEM-WP (C) Power Cost 2006GRC Order_04 07E Wild Horse Wind Expansion (C) (2)_Electric Rev Req Model (2009 GRC) Revised 01-18-2010 3 2" xfId="7631"/>
    <cellStyle name="_DEM-WP (C) Power Cost 2006GRC Order_04 07E Wild Horse Wind Expansion (C) (2)_Electric Rev Req Model (2009 GRC) Revised 01-18-2010 4" xfId="7632"/>
    <cellStyle name="_DEM-WP (C) Power Cost 2006GRC Order_04 07E Wild Horse Wind Expansion (C) (2)_Electric Rev Req Model (2009 GRC) Revised 01-18-2010_DEM-WP(C) ENERG10C--ctn Mid-C_042010 2010GRC" xfId="7633"/>
    <cellStyle name="_DEM-WP (C) Power Cost 2006GRC Order_04 07E Wild Horse Wind Expansion (C) (2)_Electric Rev Req Model (2010 GRC)" xfId="7634"/>
    <cellStyle name="_DEM-WP (C) Power Cost 2006GRC Order_04 07E Wild Horse Wind Expansion (C) (2)_Electric Rev Req Model (2010 GRC) SF" xfId="7635"/>
    <cellStyle name="_DEM-WP (C) Power Cost 2006GRC Order_04 07E Wild Horse Wind Expansion (C) (2)_Final Order Electric EXHIBIT A-1" xfId="7636"/>
    <cellStyle name="_DEM-WP (C) Power Cost 2006GRC Order_04 07E Wild Horse Wind Expansion (C) (2)_Final Order Electric EXHIBIT A-1 2" xfId="7637"/>
    <cellStyle name="_DEM-WP (C) Power Cost 2006GRC Order_04 07E Wild Horse Wind Expansion (C) (2)_Final Order Electric EXHIBIT A-1 2 2" xfId="7638"/>
    <cellStyle name="_DEM-WP (C) Power Cost 2006GRC Order_04 07E Wild Horse Wind Expansion (C) (2)_Final Order Electric EXHIBIT A-1 2 2 2" xfId="7639"/>
    <cellStyle name="_DEM-WP (C) Power Cost 2006GRC Order_04 07E Wild Horse Wind Expansion (C) (2)_Final Order Electric EXHIBIT A-1 2 3" xfId="7640"/>
    <cellStyle name="_DEM-WP (C) Power Cost 2006GRC Order_04 07E Wild Horse Wind Expansion (C) (2)_Final Order Electric EXHIBIT A-1 3" xfId="7641"/>
    <cellStyle name="_DEM-WP (C) Power Cost 2006GRC Order_04 07E Wild Horse Wind Expansion (C) (2)_Final Order Electric EXHIBIT A-1 3 2" xfId="7642"/>
    <cellStyle name="_DEM-WP (C) Power Cost 2006GRC Order_04 07E Wild Horse Wind Expansion (C) (2)_Final Order Electric EXHIBIT A-1 4" xfId="7643"/>
    <cellStyle name="_DEM-WP (C) Power Cost 2006GRC Order_04 07E Wild Horse Wind Expansion (C) (2)_TENASKA REGULATORY ASSET" xfId="7644"/>
    <cellStyle name="_DEM-WP (C) Power Cost 2006GRC Order_04 07E Wild Horse Wind Expansion (C) (2)_TENASKA REGULATORY ASSET 2" xfId="7645"/>
    <cellStyle name="_DEM-WP (C) Power Cost 2006GRC Order_04 07E Wild Horse Wind Expansion (C) (2)_TENASKA REGULATORY ASSET 2 2" xfId="7646"/>
    <cellStyle name="_DEM-WP (C) Power Cost 2006GRC Order_04 07E Wild Horse Wind Expansion (C) (2)_TENASKA REGULATORY ASSET 2 2 2" xfId="7647"/>
    <cellStyle name="_DEM-WP (C) Power Cost 2006GRC Order_04 07E Wild Horse Wind Expansion (C) (2)_TENASKA REGULATORY ASSET 2 3" xfId="7648"/>
    <cellStyle name="_DEM-WP (C) Power Cost 2006GRC Order_04 07E Wild Horse Wind Expansion (C) (2)_TENASKA REGULATORY ASSET 3" xfId="7649"/>
    <cellStyle name="_DEM-WP (C) Power Cost 2006GRC Order_04 07E Wild Horse Wind Expansion (C) (2)_TENASKA REGULATORY ASSET 3 2" xfId="7650"/>
    <cellStyle name="_DEM-WP (C) Power Cost 2006GRC Order_04 07E Wild Horse Wind Expansion (C) (2)_TENASKA REGULATORY ASSET 4" xfId="7651"/>
    <cellStyle name="_DEM-WP (C) Power Cost 2006GRC Order_16.37E Wild Horse Expansion DeferralRevwrkingfile SF" xfId="7652"/>
    <cellStyle name="_DEM-WP (C) Power Cost 2006GRC Order_16.37E Wild Horse Expansion DeferralRevwrkingfile SF 2" xfId="7653"/>
    <cellStyle name="_DEM-WP (C) Power Cost 2006GRC Order_16.37E Wild Horse Expansion DeferralRevwrkingfile SF 2 2" xfId="7654"/>
    <cellStyle name="_DEM-WP (C) Power Cost 2006GRC Order_16.37E Wild Horse Expansion DeferralRevwrkingfile SF 2 2 2" xfId="7655"/>
    <cellStyle name="_DEM-WP (C) Power Cost 2006GRC Order_16.37E Wild Horse Expansion DeferralRevwrkingfile SF 2 3" xfId="7656"/>
    <cellStyle name="_DEM-WP (C) Power Cost 2006GRC Order_16.37E Wild Horse Expansion DeferralRevwrkingfile SF 3" xfId="7657"/>
    <cellStyle name="_DEM-WP (C) Power Cost 2006GRC Order_16.37E Wild Horse Expansion DeferralRevwrkingfile SF 3 2" xfId="7658"/>
    <cellStyle name="_DEM-WP (C) Power Cost 2006GRC Order_16.37E Wild Horse Expansion DeferralRevwrkingfile SF 4" xfId="7659"/>
    <cellStyle name="_DEM-WP (C) Power Cost 2006GRC Order_16.37E Wild Horse Expansion DeferralRevwrkingfile SF_DEM-WP(C) ENERG10C--ctn Mid-C_042010 2010GRC" xfId="7660"/>
    <cellStyle name="_DEM-WP (C) Power Cost 2006GRC Order_2009 Compliance Filing PCA Exhibits for GRC" xfId="7661"/>
    <cellStyle name="_DEM-WP (C) Power Cost 2006GRC Order_2009 Compliance Filing PCA Exhibits for GRC 2" xfId="7662"/>
    <cellStyle name="_DEM-WP (C) Power Cost 2006GRC Order_2009 GRC Compl Filing - Exhibit D" xfId="7663"/>
    <cellStyle name="_DEM-WP (C) Power Cost 2006GRC Order_2009 GRC Compl Filing - Exhibit D 2" xfId="7664"/>
    <cellStyle name="_DEM-WP (C) Power Cost 2006GRC Order_2009 GRC Compl Filing - Exhibit D 2 2" xfId="7665"/>
    <cellStyle name="_DEM-WP (C) Power Cost 2006GRC Order_2009 GRC Compl Filing - Exhibit D 3" xfId="7666"/>
    <cellStyle name="_DEM-WP (C) Power Cost 2006GRC Order_2009 GRC Compl Filing - Exhibit D_DEM-WP(C) ENERG10C--ctn Mid-C_042010 2010GRC" xfId="7667"/>
    <cellStyle name="_DEM-WP (C) Power Cost 2006GRC Order_3.01 Income Statement" xfId="7668"/>
    <cellStyle name="_DEM-WP (C) Power Cost 2006GRC Order_4 31 Regulatory Assets and Liabilities  7 06- Exhibit D" xfId="7669"/>
    <cellStyle name="_DEM-WP (C) Power Cost 2006GRC Order_4 31 Regulatory Assets and Liabilities  7 06- Exhibit D 2" xfId="7670"/>
    <cellStyle name="_DEM-WP (C) Power Cost 2006GRC Order_4 31 Regulatory Assets and Liabilities  7 06- Exhibit D 2 2" xfId="7671"/>
    <cellStyle name="_DEM-WP (C) Power Cost 2006GRC Order_4 31 Regulatory Assets and Liabilities  7 06- Exhibit D 2 2 2" xfId="7672"/>
    <cellStyle name="_DEM-WP (C) Power Cost 2006GRC Order_4 31 Regulatory Assets and Liabilities  7 06- Exhibit D 3" xfId="7673"/>
    <cellStyle name="_DEM-WP (C) Power Cost 2006GRC Order_4 31 Regulatory Assets and Liabilities  7 06- Exhibit D 3 2" xfId="7674"/>
    <cellStyle name="_DEM-WP (C) Power Cost 2006GRC Order_4 31 Regulatory Assets and Liabilities  7 06- Exhibit D_DEM-WP(C) ENERG10C--ctn Mid-C_042010 2010GRC" xfId="7675"/>
    <cellStyle name="_DEM-WP (C) Power Cost 2006GRC Order_4 31 Regulatory Assets and Liabilities  7 06- Exhibit D_NIM Summary" xfId="7676"/>
    <cellStyle name="_DEM-WP (C) Power Cost 2006GRC Order_4 31 Regulatory Assets and Liabilities  7 06- Exhibit D_NIM Summary 2" xfId="7677"/>
    <cellStyle name="_DEM-WP (C) Power Cost 2006GRC Order_4 31 Regulatory Assets and Liabilities  7 06- Exhibit D_NIM Summary 2 2" xfId="7678"/>
    <cellStyle name="_DEM-WP (C) Power Cost 2006GRC Order_4 31 Regulatory Assets and Liabilities  7 06- Exhibit D_NIM Summary 3" xfId="7679"/>
    <cellStyle name="_DEM-WP (C) Power Cost 2006GRC Order_4 31 Regulatory Assets and Liabilities  7 06- Exhibit D_NIM Summary_DEM-WP(C) ENERG10C--ctn Mid-C_042010 2010GRC" xfId="7680"/>
    <cellStyle name="_DEM-WP (C) Power Cost 2006GRC Order_4 31 Regulatory Assets and Liabilities  7 06- Exhibit D_NIM+O&amp;M" xfId="7681"/>
    <cellStyle name="_DEM-WP (C) Power Cost 2006GRC Order_4 31 Regulatory Assets and Liabilities  7 06- Exhibit D_NIM+O&amp;M 2" xfId="7682"/>
    <cellStyle name="_DEM-WP (C) Power Cost 2006GRC Order_4 31 Regulatory Assets and Liabilities  7 06- Exhibit D_NIM+O&amp;M Monthly" xfId="7683"/>
    <cellStyle name="_DEM-WP (C) Power Cost 2006GRC Order_4 31 Regulatory Assets and Liabilities  7 06- Exhibit D_NIM+O&amp;M Monthly 2" xfId="7684"/>
    <cellStyle name="_DEM-WP (C) Power Cost 2006GRC Order_4 31E Reg Asset  Liab and EXH D" xfId="7685"/>
    <cellStyle name="_DEM-WP (C) Power Cost 2006GRC Order_4 31E Reg Asset  Liab and EXH D _ Aug 10 Filing (2)" xfId="7686"/>
    <cellStyle name="_DEM-WP (C) Power Cost 2006GRC Order_4 31E Reg Asset  Liab and EXH D _ Aug 10 Filing (2) 2" xfId="7687"/>
    <cellStyle name="_DEM-WP (C) Power Cost 2006GRC Order_4 31E Reg Asset  Liab and EXH D 10" xfId="7688"/>
    <cellStyle name="_DEM-WP (C) Power Cost 2006GRC Order_4 31E Reg Asset  Liab and EXH D 11" xfId="7689"/>
    <cellStyle name="_DEM-WP (C) Power Cost 2006GRC Order_4 31E Reg Asset  Liab and EXH D 12" xfId="7690"/>
    <cellStyle name="_DEM-WP (C) Power Cost 2006GRC Order_4 31E Reg Asset  Liab and EXH D 13" xfId="7691"/>
    <cellStyle name="_DEM-WP (C) Power Cost 2006GRC Order_4 31E Reg Asset  Liab and EXH D 14" xfId="7692"/>
    <cellStyle name="_DEM-WP (C) Power Cost 2006GRC Order_4 31E Reg Asset  Liab and EXH D 15" xfId="7693"/>
    <cellStyle name="_DEM-WP (C) Power Cost 2006GRC Order_4 31E Reg Asset  Liab and EXH D 16" xfId="7694"/>
    <cellStyle name="_DEM-WP (C) Power Cost 2006GRC Order_4 31E Reg Asset  Liab and EXH D 17" xfId="7695"/>
    <cellStyle name="_DEM-WP (C) Power Cost 2006GRC Order_4 31E Reg Asset  Liab and EXH D 18" xfId="7696"/>
    <cellStyle name="_DEM-WP (C) Power Cost 2006GRC Order_4 31E Reg Asset  Liab and EXH D 19" xfId="7697"/>
    <cellStyle name="_DEM-WP (C) Power Cost 2006GRC Order_4 31E Reg Asset  Liab and EXH D 2" xfId="7698"/>
    <cellStyle name="_DEM-WP (C) Power Cost 2006GRC Order_4 31E Reg Asset  Liab and EXH D 20" xfId="7699"/>
    <cellStyle name="_DEM-WP (C) Power Cost 2006GRC Order_4 31E Reg Asset  Liab and EXH D 21" xfId="7700"/>
    <cellStyle name="_DEM-WP (C) Power Cost 2006GRC Order_4 31E Reg Asset  Liab and EXH D 22" xfId="7701"/>
    <cellStyle name="_DEM-WP (C) Power Cost 2006GRC Order_4 31E Reg Asset  Liab and EXH D 23" xfId="7702"/>
    <cellStyle name="_DEM-WP (C) Power Cost 2006GRC Order_4 31E Reg Asset  Liab and EXH D 24" xfId="7703"/>
    <cellStyle name="_DEM-WP (C) Power Cost 2006GRC Order_4 31E Reg Asset  Liab and EXH D 25" xfId="7704"/>
    <cellStyle name="_DEM-WP (C) Power Cost 2006GRC Order_4 31E Reg Asset  Liab and EXH D 26" xfId="7705"/>
    <cellStyle name="_DEM-WP (C) Power Cost 2006GRC Order_4 31E Reg Asset  Liab and EXH D 27" xfId="7706"/>
    <cellStyle name="_DEM-WP (C) Power Cost 2006GRC Order_4 31E Reg Asset  Liab and EXH D 28" xfId="7707"/>
    <cellStyle name="_DEM-WP (C) Power Cost 2006GRC Order_4 31E Reg Asset  Liab and EXH D 29" xfId="7708"/>
    <cellStyle name="_DEM-WP (C) Power Cost 2006GRC Order_4 31E Reg Asset  Liab and EXH D 3" xfId="7709"/>
    <cellStyle name="_DEM-WP (C) Power Cost 2006GRC Order_4 31E Reg Asset  Liab and EXH D 30" xfId="7710"/>
    <cellStyle name="_DEM-WP (C) Power Cost 2006GRC Order_4 31E Reg Asset  Liab and EXH D 31" xfId="7711"/>
    <cellStyle name="_DEM-WP (C) Power Cost 2006GRC Order_4 31E Reg Asset  Liab and EXH D 32" xfId="7712"/>
    <cellStyle name="_DEM-WP (C) Power Cost 2006GRC Order_4 31E Reg Asset  Liab and EXH D 33" xfId="7713"/>
    <cellStyle name="_DEM-WP (C) Power Cost 2006GRC Order_4 31E Reg Asset  Liab and EXH D 34" xfId="7714"/>
    <cellStyle name="_DEM-WP (C) Power Cost 2006GRC Order_4 31E Reg Asset  Liab and EXH D 35" xfId="7715"/>
    <cellStyle name="_DEM-WP (C) Power Cost 2006GRC Order_4 31E Reg Asset  Liab and EXH D 36" xfId="7716"/>
    <cellStyle name="_DEM-WP (C) Power Cost 2006GRC Order_4 31E Reg Asset  Liab and EXH D 4" xfId="7717"/>
    <cellStyle name="_DEM-WP (C) Power Cost 2006GRC Order_4 31E Reg Asset  Liab and EXH D 5" xfId="7718"/>
    <cellStyle name="_DEM-WP (C) Power Cost 2006GRC Order_4 31E Reg Asset  Liab and EXH D 6" xfId="7719"/>
    <cellStyle name="_DEM-WP (C) Power Cost 2006GRC Order_4 31E Reg Asset  Liab and EXH D 7" xfId="7720"/>
    <cellStyle name="_DEM-WP (C) Power Cost 2006GRC Order_4 31E Reg Asset  Liab and EXH D 8" xfId="7721"/>
    <cellStyle name="_DEM-WP (C) Power Cost 2006GRC Order_4 31E Reg Asset  Liab and EXH D 9" xfId="7722"/>
    <cellStyle name="_DEM-WP (C) Power Cost 2006GRC Order_4 32 Regulatory Assets and Liabilities  7 06- Exhibit D" xfId="7723"/>
    <cellStyle name="_DEM-WP (C) Power Cost 2006GRC Order_4 32 Regulatory Assets and Liabilities  7 06- Exhibit D 2" xfId="7724"/>
    <cellStyle name="_DEM-WP (C) Power Cost 2006GRC Order_4 32 Regulatory Assets and Liabilities  7 06- Exhibit D 2 2" xfId="7725"/>
    <cellStyle name="_DEM-WP (C) Power Cost 2006GRC Order_4 32 Regulatory Assets and Liabilities  7 06- Exhibit D 2 2 2" xfId="7726"/>
    <cellStyle name="_DEM-WP (C) Power Cost 2006GRC Order_4 32 Regulatory Assets and Liabilities  7 06- Exhibit D 3" xfId="7727"/>
    <cellStyle name="_DEM-WP (C) Power Cost 2006GRC Order_4 32 Regulatory Assets and Liabilities  7 06- Exhibit D 3 2" xfId="7728"/>
    <cellStyle name="_DEM-WP (C) Power Cost 2006GRC Order_4 32 Regulatory Assets and Liabilities  7 06- Exhibit D_DEM-WP(C) ENERG10C--ctn Mid-C_042010 2010GRC" xfId="7729"/>
    <cellStyle name="_DEM-WP (C) Power Cost 2006GRC Order_4 32 Regulatory Assets and Liabilities  7 06- Exhibit D_NIM Summary" xfId="7730"/>
    <cellStyle name="_DEM-WP (C) Power Cost 2006GRC Order_4 32 Regulatory Assets and Liabilities  7 06- Exhibit D_NIM Summary 2" xfId="7731"/>
    <cellStyle name="_DEM-WP (C) Power Cost 2006GRC Order_4 32 Regulatory Assets and Liabilities  7 06- Exhibit D_NIM Summary 2 2" xfId="7732"/>
    <cellStyle name="_DEM-WP (C) Power Cost 2006GRC Order_4 32 Regulatory Assets and Liabilities  7 06- Exhibit D_NIM Summary 3" xfId="7733"/>
    <cellStyle name="_DEM-WP (C) Power Cost 2006GRC Order_4 32 Regulatory Assets and Liabilities  7 06- Exhibit D_NIM Summary_DEM-WP(C) ENERG10C--ctn Mid-C_042010 2010GRC" xfId="7734"/>
    <cellStyle name="_DEM-WP (C) Power Cost 2006GRC Order_4 32 Regulatory Assets and Liabilities  7 06- Exhibit D_NIM+O&amp;M" xfId="7735"/>
    <cellStyle name="_DEM-WP (C) Power Cost 2006GRC Order_4 32 Regulatory Assets and Liabilities  7 06- Exhibit D_NIM+O&amp;M 2" xfId="7736"/>
    <cellStyle name="_DEM-WP (C) Power Cost 2006GRC Order_4 32 Regulatory Assets and Liabilities  7 06- Exhibit D_NIM+O&amp;M Monthly" xfId="7737"/>
    <cellStyle name="_DEM-WP (C) Power Cost 2006GRC Order_4 32 Regulatory Assets and Liabilities  7 06- Exhibit D_NIM+O&amp;M Monthly 2" xfId="7738"/>
    <cellStyle name="_DEM-WP (C) Power Cost 2006GRC Order_AURORA Total New" xfId="7739"/>
    <cellStyle name="_DEM-WP (C) Power Cost 2006GRC Order_AURORA Total New 2" xfId="7740"/>
    <cellStyle name="_DEM-WP (C) Power Cost 2006GRC Order_AURORA Total New 2 2" xfId="7741"/>
    <cellStyle name="_DEM-WP (C) Power Cost 2006GRC Order_AURORA Total New 3" xfId="7742"/>
    <cellStyle name="_DEM-WP (C) Power Cost 2006GRC Order_Book2" xfId="7743"/>
    <cellStyle name="_DEM-WP (C) Power Cost 2006GRC Order_Book2 2" xfId="7744"/>
    <cellStyle name="_DEM-WP (C) Power Cost 2006GRC Order_Book2 2 2" xfId="7745"/>
    <cellStyle name="_DEM-WP (C) Power Cost 2006GRC Order_Book2 2 2 2" xfId="7746"/>
    <cellStyle name="_DEM-WP (C) Power Cost 2006GRC Order_Book2 2 3" xfId="7747"/>
    <cellStyle name="_DEM-WP (C) Power Cost 2006GRC Order_Book2 3" xfId="7748"/>
    <cellStyle name="_DEM-WP (C) Power Cost 2006GRC Order_Book2 3 2" xfId="7749"/>
    <cellStyle name="_DEM-WP (C) Power Cost 2006GRC Order_Book2 4" xfId="7750"/>
    <cellStyle name="_DEM-WP (C) Power Cost 2006GRC Order_Book2_Adj Bench DR 3 for Initial Briefs (Electric)" xfId="7751"/>
    <cellStyle name="_DEM-WP (C) Power Cost 2006GRC Order_Book2_Adj Bench DR 3 for Initial Briefs (Electric) 2" xfId="7752"/>
    <cellStyle name="_DEM-WP (C) Power Cost 2006GRC Order_Book2_Adj Bench DR 3 for Initial Briefs (Electric) 2 2" xfId="7753"/>
    <cellStyle name="_DEM-WP (C) Power Cost 2006GRC Order_Book2_Adj Bench DR 3 for Initial Briefs (Electric) 2 2 2" xfId="7754"/>
    <cellStyle name="_DEM-WP (C) Power Cost 2006GRC Order_Book2_Adj Bench DR 3 for Initial Briefs (Electric) 2 3" xfId="7755"/>
    <cellStyle name="_DEM-WP (C) Power Cost 2006GRC Order_Book2_Adj Bench DR 3 for Initial Briefs (Electric) 3" xfId="7756"/>
    <cellStyle name="_DEM-WP (C) Power Cost 2006GRC Order_Book2_Adj Bench DR 3 for Initial Briefs (Electric) 3 2" xfId="7757"/>
    <cellStyle name="_DEM-WP (C) Power Cost 2006GRC Order_Book2_Adj Bench DR 3 for Initial Briefs (Electric) 4" xfId="7758"/>
    <cellStyle name="_DEM-WP (C) Power Cost 2006GRC Order_Book2_Adj Bench DR 3 for Initial Briefs (Electric)_DEM-WP(C) ENERG10C--ctn Mid-C_042010 2010GRC" xfId="7759"/>
    <cellStyle name="_DEM-WP (C) Power Cost 2006GRC Order_Book2_DEM-WP(C) ENERG10C--ctn Mid-C_042010 2010GRC" xfId="7760"/>
    <cellStyle name="_DEM-WP (C) Power Cost 2006GRC Order_Book2_Electric Rev Req Model (2009 GRC) Rebuttal" xfId="7761"/>
    <cellStyle name="_DEM-WP (C) Power Cost 2006GRC Order_Book2_Electric Rev Req Model (2009 GRC) Rebuttal 2" xfId="7762"/>
    <cellStyle name="_DEM-WP (C) Power Cost 2006GRC Order_Book2_Electric Rev Req Model (2009 GRC) Rebuttal 2 2" xfId="7763"/>
    <cellStyle name="_DEM-WP (C) Power Cost 2006GRC Order_Book2_Electric Rev Req Model (2009 GRC) Rebuttal 2 2 2" xfId="7764"/>
    <cellStyle name="_DEM-WP (C) Power Cost 2006GRC Order_Book2_Electric Rev Req Model (2009 GRC) Rebuttal 2 3" xfId="7765"/>
    <cellStyle name="_DEM-WP (C) Power Cost 2006GRC Order_Book2_Electric Rev Req Model (2009 GRC) Rebuttal 3" xfId="7766"/>
    <cellStyle name="_DEM-WP (C) Power Cost 2006GRC Order_Book2_Electric Rev Req Model (2009 GRC) Rebuttal 3 2" xfId="7767"/>
    <cellStyle name="_DEM-WP (C) Power Cost 2006GRC Order_Book2_Electric Rev Req Model (2009 GRC) Rebuttal 4" xfId="7768"/>
    <cellStyle name="_DEM-WP (C) Power Cost 2006GRC Order_Book2_Electric Rev Req Model (2009 GRC) Rebuttal REmoval of New  WH Solar AdjustMI" xfId="7769"/>
    <cellStyle name="_DEM-WP (C) Power Cost 2006GRC Order_Book2_Electric Rev Req Model (2009 GRC) Rebuttal REmoval of New  WH Solar AdjustMI 2" xfId="7770"/>
    <cellStyle name="_DEM-WP (C) Power Cost 2006GRC Order_Book2_Electric Rev Req Model (2009 GRC) Rebuttal REmoval of New  WH Solar AdjustMI 2 2" xfId="7771"/>
    <cellStyle name="_DEM-WP (C) Power Cost 2006GRC Order_Book2_Electric Rev Req Model (2009 GRC) Rebuttal REmoval of New  WH Solar AdjustMI 2 2 2" xfId="7772"/>
    <cellStyle name="_DEM-WP (C) Power Cost 2006GRC Order_Book2_Electric Rev Req Model (2009 GRC) Rebuttal REmoval of New  WH Solar AdjustMI 2 3" xfId="7773"/>
    <cellStyle name="_DEM-WP (C) Power Cost 2006GRC Order_Book2_Electric Rev Req Model (2009 GRC) Rebuttal REmoval of New  WH Solar AdjustMI 3" xfId="7774"/>
    <cellStyle name="_DEM-WP (C) Power Cost 2006GRC Order_Book2_Electric Rev Req Model (2009 GRC) Rebuttal REmoval of New  WH Solar AdjustMI 3 2" xfId="7775"/>
    <cellStyle name="_DEM-WP (C) Power Cost 2006GRC Order_Book2_Electric Rev Req Model (2009 GRC) Rebuttal REmoval of New  WH Solar AdjustMI 4" xfId="7776"/>
    <cellStyle name="_DEM-WP (C) Power Cost 2006GRC Order_Book2_Electric Rev Req Model (2009 GRC) Rebuttal REmoval of New  WH Solar AdjustMI_DEM-WP(C) ENERG10C--ctn Mid-C_042010 2010GRC" xfId="7777"/>
    <cellStyle name="_DEM-WP (C) Power Cost 2006GRC Order_Book2_Electric Rev Req Model (2009 GRC) Revised 01-18-2010" xfId="7778"/>
    <cellStyle name="_DEM-WP (C) Power Cost 2006GRC Order_Book2_Electric Rev Req Model (2009 GRC) Revised 01-18-2010 2" xfId="7779"/>
    <cellStyle name="_DEM-WP (C) Power Cost 2006GRC Order_Book2_Electric Rev Req Model (2009 GRC) Revised 01-18-2010 2 2" xfId="7780"/>
    <cellStyle name="_DEM-WP (C) Power Cost 2006GRC Order_Book2_Electric Rev Req Model (2009 GRC) Revised 01-18-2010 2 2 2" xfId="7781"/>
    <cellStyle name="_DEM-WP (C) Power Cost 2006GRC Order_Book2_Electric Rev Req Model (2009 GRC) Revised 01-18-2010 2 3" xfId="7782"/>
    <cellStyle name="_DEM-WP (C) Power Cost 2006GRC Order_Book2_Electric Rev Req Model (2009 GRC) Revised 01-18-2010 3" xfId="7783"/>
    <cellStyle name="_DEM-WP (C) Power Cost 2006GRC Order_Book2_Electric Rev Req Model (2009 GRC) Revised 01-18-2010 3 2" xfId="7784"/>
    <cellStyle name="_DEM-WP (C) Power Cost 2006GRC Order_Book2_Electric Rev Req Model (2009 GRC) Revised 01-18-2010 4" xfId="7785"/>
    <cellStyle name="_DEM-WP (C) Power Cost 2006GRC Order_Book2_Electric Rev Req Model (2009 GRC) Revised 01-18-2010_DEM-WP(C) ENERG10C--ctn Mid-C_042010 2010GRC" xfId="7786"/>
    <cellStyle name="_DEM-WP (C) Power Cost 2006GRC Order_Book2_Final Order Electric EXHIBIT A-1" xfId="7787"/>
    <cellStyle name="_DEM-WP (C) Power Cost 2006GRC Order_Book2_Final Order Electric EXHIBIT A-1 2" xfId="7788"/>
    <cellStyle name="_DEM-WP (C) Power Cost 2006GRC Order_Book2_Final Order Electric EXHIBIT A-1 2 2" xfId="7789"/>
    <cellStyle name="_DEM-WP (C) Power Cost 2006GRC Order_Book2_Final Order Electric EXHIBIT A-1 2 2 2" xfId="7790"/>
    <cellStyle name="_DEM-WP (C) Power Cost 2006GRC Order_Book2_Final Order Electric EXHIBIT A-1 2 3" xfId="7791"/>
    <cellStyle name="_DEM-WP (C) Power Cost 2006GRC Order_Book2_Final Order Electric EXHIBIT A-1 3" xfId="7792"/>
    <cellStyle name="_DEM-WP (C) Power Cost 2006GRC Order_Book2_Final Order Electric EXHIBIT A-1 3 2" xfId="7793"/>
    <cellStyle name="_DEM-WP (C) Power Cost 2006GRC Order_Book2_Final Order Electric EXHIBIT A-1 4" xfId="7794"/>
    <cellStyle name="_DEM-WP (C) Power Cost 2006GRC Order_Book4" xfId="7795"/>
    <cellStyle name="_DEM-WP (C) Power Cost 2006GRC Order_Book4 2" xfId="7796"/>
    <cellStyle name="_DEM-WP (C) Power Cost 2006GRC Order_Book4 2 2" xfId="7797"/>
    <cellStyle name="_DEM-WP (C) Power Cost 2006GRC Order_Book4 2 2 2" xfId="7798"/>
    <cellStyle name="_DEM-WP (C) Power Cost 2006GRC Order_Book4 2 3" xfId="7799"/>
    <cellStyle name="_DEM-WP (C) Power Cost 2006GRC Order_Book4 3" xfId="7800"/>
    <cellStyle name="_DEM-WP (C) Power Cost 2006GRC Order_Book4 3 2" xfId="7801"/>
    <cellStyle name="_DEM-WP (C) Power Cost 2006GRC Order_Book4 4" xfId="7802"/>
    <cellStyle name="_DEM-WP (C) Power Cost 2006GRC Order_Book4_DEM-WP(C) ENERG10C--ctn Mid-C_042010 2010GRC" xfId="7803"/>
    <cellStyle name="_DEM-WP (C) Power Cost 2006GRC Order_Book9" xfId="7804"/>
    <cellStyle name="_DEM-WP (C) Power Cost 2006GRC Order_Book9 2" xfId="7805"/>
    <cellStyle name="_DEM-WP (C) Power Cost 2006GRC Order_Book9 2 2" xfId="7806"/>
    <cellStyle name="_DEM-WP (C) Power Cost 2006GRC Order_Book9 2 2 2" xfId="7807"/>
    <cellStyle name="_DEM-WP (C) Power Cost 2006GRC Order_Book9 2 3" xfId="7808"/>
    <cellStyle name="_DEM-WP (C) Power Cost 2006GRC Order_Book9 3" xfId="7809"/>
    <cellStyle name="_DEM-WP (C) Power Cost 2006GRC Order_Book9 3 2" xfId="7810"/>
    <cellStyle name="_DEM-WP (C) Power Cost 2006GRC Order_Book9 4" xfId="7811"/>
    <cellStyle name="_DEM-WP (C) Power Cost 2006GRC Order_Book9_DEM-WP(C) ENERG10C--ctn Mid-C_042010 2010GRC" xfId="7812"/>
    <cellStyle name="_DEM-WP (C) Power Cost 2006GRC Order_Chelan PUD Power Costs (8-10)" xfId="7813"/>
    <cellStyle name="_DEM-WP (C) Power Cost 2006GRC Order_Chelan PUD Power Costs (8-10) 2" xfId="7814"/>
    <cellStyle name="_DEM-WP (C) Power Cost 2006GRC Order_DEM-WP(C) Chelan Power Costs" xfId="7815"/>
    <cellStyle name="_DEM-WP (C) Power Cost 2006GRC Order_DEM-WP(C) Chelan Power Costs 2" xfId="7816"/>
    <cellStyle name="_DEM-WP (C) Power Cost 2006GRC Order_DEM-WP(C) ENERG10C--ctn Mid-C_042010 2010GRC" xfId="7817"/>
    <cellStyle name="_DEM-WP (C) Power Cost 2006GRC Order_DEM-WP(C) Gas Transport 2010GRC" xfId="7818"/>
    <cellStyle name="_DEM-WP (C) Power Cost 2006GRC Order_DEM-WP(C) Gas Transport 2010GRC 2" xfId="7819"/>
    <cellStyle name="_DEM-WP (C) Power Cost 2006GRC Order_Electric COS Inputs" xfId="7820"/>
    <cellStyle name="_DEM-WP (C) Power Cost 2006GRC Order_Electric COS Inputs 2" xfId="7821"/>
    <cellStyle name="_DEM-WP (C) Power Cost 2006GRC Order_Electric COS Inputs 2 2" xfId="7822"/>
    <cellStyle name="_DEM-WP (C) Power Cost 2006GRC Order_Electric COS Inputs 2 2 2" xfId="7823"/>
    <cellStyle name="_DEM-WP (C) Power Cost 2006GRC Order_Electric COS Inputs 2 2 2 2" xfId="7824"/>
    <cellStyle name="_DEM-WP (C) Power Cost 2006GRC Order_Electric COS Inputs 2 2 3" xfId="7825"/>
    <cellStyle name="_DEM-WP (C) Power Cost 2006GRC Order_Electric COS Inputs 2 3" xfId="7826"/>
    <cellStyle name="_DEM-WP (C) Power Cost 2006GRC Order_Electric COS Inputs 2 3 2" xfId="7827"/>
    <cellStyle name="_DEM-WP (C) Power Cost 2006GRC Order_Electric COS Inputs 2 3 2 2" xfId="7828"/>
    <cellStyle name="_DEM-WP (C) Power Cost 2006GRC Order_Electric COS Inputs 2 3 3" xfId="7829"/>
    <cellStyle name="_DEM-WP (C) Power Cost 2006GRC Order_Electric COS Inputs 2 4" xfId="7830"/>
    <cellStyle name="_DEM-WP (C) Power Cost 2006GRC Order_Electric COS Inputs 2 4 2" xfId="7831"/>
    <cellStyle name="_DEM-WP (C) Power Cost 2006GRC Order_Electric COS Inputs 2 4 2 2" xfId="7832"/>
    <cellStyle name="_DEM-WP (C) Power Cost 2006GRC Order_Electric COS Inputs 2 4 3" xfId="7833"/>
    <cellStyle name="_DEM-WP (C) Power Cost 2006GRC Order_Electric COS Inputs 2 5" xfId="7834"/>
    <cellStyle name="_DEM-WP (C) Power Cost 2006GRC Order_Electric COS Inputs 3" xfId="7835"/>
    <cellStyle name="_DEM-WP (C) Power Cost 2006GRC Order_Electric COS Inputs 3 2" xfId="7836"/>
    <cellStyle name="_DEM-WP (C) Power Cost 2006GRC Order_Electric COS Inputs 3 2 2" xfId="7837"/>
    <cellStyle name="_DEM-WP (C) Power Cost 2006GRC Order_Electric COS Inputs 3 3" xfId="7838"/>
    <cellStyle name="_DEM-WP (C) Power Cost 2006GRC Order_Electric COS Inputs 4" xfId="7839"/>
    <cellStyle name="_DEM-WP (C) Power Cost 2006GRC Order_Electric COS Inputs 4 2" xfId="7840"/>
    <cellStyle name="_DEM-WP (C) Power Cost 2006GRC Order_Electric COS Inputs 4 2 2" xfId="7841"/>
    <cellStyle name="_DEM-WP (C) Power Cost 2006GRC Order_Electric COS Inputs 4 3" xfId="7842"/>
    <cellStyle name="_DEM-WP (C) Power Cost 2006GRC Order_Electric COS Inputs 5" xfId="7843"/>
    <cellStyle name="_DEM-WP (C) Power Cost 2006GRC Order_Electric COS Inputs 5 2" xfId="7844"/>
    <cellStyle name="_DEM-WP (C) Power Cost 2006GRC Order_Electric COS Inputs 6" xfId="7845"/>
    <cellStyle name="_DEM-WP (C) Power Cost 2006GRC Order_Electric COS Inputs_Low Income 2010 RevRequirement" xfId="7846"/>
    <cellStyle name="_DEM-WP (C) Power Cost 2006GRC Order_Electric COS Inputs_Low Income 2010 RevRequirement (2)" xfId="7847"/>
    <cellStyle name="_DEM-WP (C) Power Cost 2006GRC Order_Electric COS Inputs_Oct2010toSep2011LwIncLead" xfId="7848"/>
    <cellStyle name="_DEM-WP (C) Power Cost 2006GRC Order_Exh A-1 resulting from UE-112050 effective Jan 1 2012" xfId="7849"/>
    <cellStyle name="_DEM-WP (C) Power Cost 2006GRC Order_Exh G - Klamath Peaker PPA fr C Locke 2-12" xfId="7850"/>
    <cellStyle name="_DEM-WP (C) Power Cost 2006GRC Order_Exhibit A-1 effective 4-1-11 fr S Free 12-11" xfId="7851"/>
    <cellStyle name="_DEM-WP (C) Power Cost 2006GRC Order_Mint Farm Generation BPA" xfId="7852"/>
    <cellStyle name="_DEM-WP (C) Power Cost 2006GRC Order_NIM Summary" xfId="7853"/>
    <cellStyle name="_DEM-WP (C) Power Cost 2006GRC Order_NIM Summary 09GRC" xfId="7854"/>
    <cellStyle name="_DEM-WP (C) Power Cost 2006GRC Order_NIM Summary 09GRC 2" xfId="7855"/>
    <cellStyle name="_DEM-WP (C) Power Cost 2006GRC Order_NIM Summary 09GRC 2 2" xfId="7856"/>
    <cellStyle name="_DEM-WP (C) Power Cost 2006GRC Order_NIM Summary 09GRC 3" xfId="7857"/>
    <cellStyle name="_DEM-WP (C) Power Cost 2006GRC Order_NIM Summary 09GRC_DEM-WP(C) ENERG10C--ctn Mid-C_042010 2010GRC" xfId="7858"/>
    <cellStyle name="_DEM-WP (C) Power Cost 2006GRC Order_NIM Summary 10" xfId="7859"/>
    <cellStyle name="_DEM-WP (C) Power Cost 2006GRC Order_NIM Summary 11" xfId="7860"/>
    <cellStyle name="_DEM-WP (C) Power Cost 2006GRC Order_NIM Summary 12" xfId="7861"/>
    <cellStyle name="_DEM-WP (C) Power Cost 2006GRC Order_NIM Summary 13" xfId="7862"/>
    <cellStyle name="_DEM-WP (C) Power Cost 2006GRC Order_NIM Summary 14" xfId="7863"/>
    <cellStyle name="_DEM-WP (C) Power Cost 2006GRC Order_NIM Summary 15" xfId="7864"/>
    <cellStyle name="_DEM-WP (C) Power Cost 2006GRC Order_NIM Summary 16" xfId="7865"/>
    <cellStyle name="_DEM-WP (C) Power Cost 2006GRC Order_NIM Summary 17" xfId="7866"/>
    <cellStyle name="_DEM-WP (C) Power Cost 2006GRC Order_NIM Summary 18" xfId="7867"/>
    <cellStyle name="_DEM-WP (C) Power Cost 2006GRC Order_NIM Summary 19" xfId="7868"/>
    <cellStyle name="_DEM-WP (C) Power Cost 2006GRC Order_NIM Summary 2" xfId="7869"/>
    <cellStyle name="_DEM-WP (C) Power Cost 2006GRC Order_NIM Summary 2 2" xfId="7870"/>
    <cellStyle name="_DEM-WP (C) Power Cost 2006GRC Order_NIM Summary 20" xfId="7871"/>
    <cellStyle name="_DEM-WP (C) Power Cost 2006GRC Order_NIM Summary 21" xfId="7872"/>
    <cellStyle name="_DEM-WP (C) Power Cost 2006GRC Order_NIM Summary 22" xfId="7873"/>
    <cellStyle name="_DEM-WP (C) Power Cost 2006GRC Order_NIM Summary 23" xfId="7874"/>
    <cellStyle name="_DEM-WP (C) Power Cost 2006GRC Order_NIM Summary 24" xfId="7875"/>
    <cellStyle name="_DEM-WP (C) Power Cost 2006GRC Order_NIM Summary 25" xfId="7876"/>
    <cellStyle name="_DEM-WP (C) Power Cost 2006GRC Order_NIM Summary 26" xfId="7877"/>
    <cellStyle name="_DEM-WP (C) Power Cost 2006GRC Order_NIM Summary 27" xfId="7878"/>
    <cellStyle name="_DEM-WP (C) Power Cost 2006GRC Order_NIM Summary 28" xfId="7879"/>
    <cellStyle name="_DEM-WP (C) Power Cost 2006GRC Order_NIM Summary 29" xfId="7880"/>
    <cellStyle name="_DEM-WP (C) Power Cost 2006GRC Order_NIM Summary 3" xfId="7881"/>
    <cellStyle name="_DEM-WP (C) Power Cost 2006GRC Order_NIM Summary 3 2" xfId="7882"/>
    <cellStyle name="_DEM-WP (C) Power Cost 2006GRC Order_NIM Summary 30" xfId="7883"/>
    <cellStyle name="_DEM-WP (C) Power Cost 2006GRC Order_NIM Summary 31" xfId="7884"/>
    <cellStyle name="_DEM-WP (C) Power Cost 2006GRC Order_NIM Summary 32" xfId="7885"/>
    <cellStyle name="_DEM-WP (C) Power Cost 2006GRC Order_NIM Summary 33" xfId="7886"/>
    <cellStyle name="_DEM-WP (C) Power Cost 2006GRC Order_NIM Summary 34" xfId="7887"/>
    <cellStyle name="_DEM-WP (C) Power Cost 2006GRC Order_NIM Summary 35" xfId="7888"/>
    <cellStyle name="_DEM-WP (C) Power Cost 2006GRC Order_NIM Summary 36" xfId="7889"/>
    <cellStyle name="_DEM-WP (C) Power Cost 2006GRC Order_NIM Summary 37" xfId="7890"/>
    <cellStyle name="_DEM-WP (C) Power Cost 2006GRC Order_NIM Summary 38" xfId="7891"/>
    <cellStyle name="_DEM-WP (C) Power Cost 2006GRC Order_NIM Summary 39" xfId="7892"/>
    <cellStyle name="_DEM-WP (C) Power Cost 2006GRC Order_NIM Summary 4" xfId="7893"/>
    <cellStyle name="_DEM-WP (C) Power Cost 2006GRC Order_NIM Summary 4 2" xfId="7894"/>
    <cellStyle name="_DEM-WP (C) Power Cost 2006GRC Order_NIM Summary 40" xfId="7895"/>
    <cellStyle name="_DEM-WP (C) Power Cost 2006GRC Order_NIM Summary 41" xfId="7896"/>
    <cellStyle name="_DEM-WP (C) Power Cost 2006GRC Order_NIM Summary 42" xfId="7897"/>
    <cellStyle name="_DEM-WP (C) Power Cost 2006GRC Order_NIM Summary 43" xfId="7898"/>
    <cellStyle name="_DEM-WP (C) Power Cost 2006GRC Order_NIM Summary 44" xfId="7899"/>
    <cellStyle name="_DEM-WP (C) Power Cost 2006GRC Order_NIM Summary 45" xfId="7900"/>
    <cellStyle name="_DEM-WP (C) Power Cost 2006GRC Order_NIM Summary 46" xfId="7901"/>
    <cellStyle name="_DEM-WP (C) Power Cost 2006GRC Order_NIM Summary 47" xfId="7902"/>
    <cellStyle name="_DEM-WP (C) Power Cost 2006GRC Order_NIM Summary 48" xfId="7903"/>
    <cellStyle name="_DEM-WP (C) Power Cost 2006GRC Order_NIM Summary 49" xfId="7904"/>
    <cellStyle name="_DEM-WP (C) Power Cost 2006GRC Order_NIM Summary 5" xfId="7905"/>
    <cellStyle name="_DEM-WP (C) Power Cost 2006GRC Order_NIM Summary 5 2" xfId="7906"/>
    <cellStyle name="_DEM-WP (C) Power Cost 2006GRC Order_NIM Summary 50" xfId="7907"/>
    <cellStyle name="_DEM-WP (C) Power Cost 2006GRC Order_NIM Summary 51" xfId="7908"/>
    <cellStyle name="_DEM-WP (C) Power Cost 2006GRC Order_NIM Summary 6" xfId="7909"/>
    <cellStyle name="_DEM-WP (C) Power Cost 2006GRC Order_NIM Summary 6 2" xfId="7910"/>
    <cellStyle name="_DEM-WP (C) Power Cost 2006GRC Order_NIM Summary 7" xfId="7911"/>
    <cellStyle name="_DEM-WP (C) Power Cost 2006GRC Order_NIM Summary 7 2" xfId="7912"/>
    <cellStyle name="_DEM-WP (C) Power Cost 2006GRC Order_NIM Summary 8" xfId="7913"/>
    <cellStyle name="_DEM-WP (C) Power Cost 2006GRC Order_NIM Summary 8 2" xfId="7914"/>
    <cellStyle name="_DEM-WP (C) Power Cost 2006GRC Order_NIM Summary 9" xfId="7915"/>
    <cellStyle name="_DEM-WP (C) Power Cost 2006GRC Order_NIM Summary 9 2" xfId="7916"/>
    <cellStyle name="_DEM-WP (C) Power Cost 2006GRC Order_NIM Summary_DEM-WP(C) ENERG10C--ctn Mid-C_042010 2010GRC" xfId="7917"/>
    <cellStyle name="_DEM-WP (C) Power Cost 2006GRC Order_NIM+O&amp;M" xfId="7918"/>
    <cellStyle name="_DEM-WP (C) Power Cost 2006GRC Order_NIM+O&amp;M 2" xfId="7919"/>
    <cellStyle name="_DEM-WP (C) Power Cost 2006GRC Order_NIM+O&amp;M 2 2" xfId="7920"/>
    <cellStyle name="_DEM-WP (C) Power Cost 2006GRC Order_NIM+O&amp;M 3" xfId="7921"/>
    <cellStyle name="_DEM-WP (C) Power Cost 2006GRC Order_NIM+O&amp;M Monthly" xfId="7922"/>
    <cellStyle name="_DEM-WP (C) Power Cost 2006GRC Order_NIM+O&amp;M Monthly 2" xfId="7923"/>
    <cellStyle name="_DEM-WP (C) Power Cost 2006GRC Order_NIM+O&amp;M Monthly 2 2" xfId="7924"/>
    <cellStyle name="_DEM-WP (C) Power Cost 2006GRC Order_NIM+O&amp;M Monthly 3" xfId="7925"/>
    <cellStyle name="_DEM-WP (C) Power Cost 2006GRC Order_PCA 10 -  Exhibit D Dec 2011" xfId="7926"/>
    <cellStyle name="_DEM-WP (C) Power Cost 2006GRC Order_PCA 10 -  Exhibit D from A Kellogg Jan 2011" xfId="7927"/>
    <cellStyle name="_DEM-WP (C) Power Cost 2006GRC Order_PCA 10 -  Exhibit D from A Kellogg July 2011" xfId="7928"/>
    <cellStyle name="_DEM-WP (C) Power Cost 2006GRC Order_PCA 10 -  Exhibit D from S Free Rcv'd 12-11" xfId="7929"/>
    <cellStyle name="_DEM-WP (C) Power Cost 2006GRC Order_PCA 11 -  Exhibit D Jan 2012 fr A Kellogg" xfId="7930"/>
    <cellStyle name="_DEM-WP (C) Power Cost 2006GRC Order_PCA 11 -  Exhibit D Jan 2012 WF" xfId="7931"/>
    <cellStyle name="_DEM-WP (C) Power Cost 2006GRC Order_PCA 9 -  Exhibit D April 2010" xfId="7932"/>
    <cellStyle name="_DEM-WP (C) Power Cost 2006GRC Order_PCA 9 -  Exhibit D April 2010 (3)" xfId="7933"/>
    <cellStyle name="_DEM-WP (C) Power Cost 2006GRC Order_PCA 9 -  Exhibit D April 2010 (3) 2" xfId="7934"/>
    <cellStyle name="_DEM-WP (C) Power Cost 2006GRC Order_PCA 9 -  Exhibit D April 2010 (3) 2 2" xfId="7935"/>
    <cellStyle name="_DEM-WP (C) Power Cost 2006GRC Order_PCA 9 -  Exhibit D April 2010 (3) 3" xfId="7936"/>
    <cellStyle name="_DEM-WP (C) Power Cost 2006GRC Order_PCA 9 -  Exhibit D April 2010 (3)_DEM-WP(C) ENERG10C--ctn Mid-C_042010 2010GRC" xfId="7937"/>
    <cellStyle name="_DEM-WP (C) Power Cost 2006GRC Order_PCA 9 -  Exhibit D April 2010 2" xfId="7938"/>
    <cellStyle name="_DEM-WP (C) Power Cost 2006GRC Order_PCA 9 -  Exhibit D April 2010 3" xfId="7939"/>
    <cellStyle name="_DEM-WP (C) Power Cost 2006GRC Order_PCA 9 -  Exhibit D April 2010 4" xfId="7940"/>
    <cellStyle name="_DEM-WP (C) Power Cost 2006GRC Order_PCA 9 -  Exhibit D April 2010 5" xfId="7941"/>
    <cellStyle name="_DEM-WP (C) Power Cost 2006GRC Order_PCA 9 -  Exhibit D April 2010 6" xfId="7942"/>
    <cellStyle name="_DEM-WP (C) Power Cost 2006GRC Order_PCA 9 -  Exhibit D Nov 2010" xfId="7943"/>
    <cellStyle name="_DEM-WP (C) Power Cost 2006GRC Order_PCA 9 -  Exhibit D Nov 2010 2" xfId="7944"/>
    <cellStyle name="_DEM-WP (C) Power Cost 2006GRC Order_PCA 9 - Exhibit D at August 2010" xfId="7945"/>
    <cellStyle name="_DEM-WP (C) Power Cost 2006GRC Order_PCA 9 - Exhibit D at August 2010 2" xfId="7946"/>
    <cellStyle name="_DEM-WP (C) Power Cost 2006GRC Order_PCA 9 - Exhibit D June 2010 GRC" xfId="7947"/>
    <cellStyle name="_DEM-WP (C) Power Cost 2006GRC Order_PCA 9 - Exhibit D June 2010 GRC 2" xfId="7948"/>
    <cellStyle name="_DEM-WP (C) Power Cost 2006GRC Order_Power Costs - Comparison bx Rbtl-Staff-Jt-PC" xfId="7949"/>
    <cellStyle name="_DEM-WP (C) Power Cost 2006GRC Order_Power Costs - Comparison bx Rbtl-Staff-Jt-PC 2" xfId="7950"/>
    <cellStyle name="_DEM-WP (C) Power Cost 2006GRC Order_Power Costs - Comparison bx Rbtl-Staff-Jt-PC 2 2" xfId="7951"/>
    <cellStyle name="_DEM-WP (C) Power Cost 2006GRC Order_Power Costs - Comparison bx Rbtl-Staff-Jt-PC 2 2 2" xfId="7952"/>
    <cellStyle name="_DEM-WP (C) Power Cost 2006GRC Order_Power Costs - Comparison bx Rbtl-Staff-Jt-PC 2 3" xfId="7953"/>
    <cellStyle name="_DEM-WP (C) Power Cost 2006GRC Order_Power Costs - Comparison bx Rbtl-Staff-Jt-PC 3" xfId="7954"/>
    <cellStyle name="_DEM-WP (C) Power Cost 2006GRC Order_Power Costs - Comparison bx Rbtl-Staff-Jt-PC 3 2" xfId="7955"/>
    <cellStyle name="_DEM-WP (C) Power Cost 2006GRC Order_Power Costs - Comparison bx Rbtl-Staff-Jt-PC 4" xfId="7956"/>
    <cellStyle name="_DEM-WP (C) Power Cost 2006GRC Order_Power Costs - Comparison bx Rbtl-Staff-Jt-PC_Adj Bench DR 3 for Initial Briefs (Electric)" xfId="7957"/>
    <cellStyle name="_DEM-WP (C) Power Cost 2006GRC Order_Power Costs - Comparison bx Rbtl-Staff-Jt-PC_Adj Bench DR 3 for Initial Briefs (Electric) 2" xfId="7958"/>
    <cellStyle name="_DEM-WP (C) Power Cost 2006GRC Order_Power Costs - Comparison bx Rbtl-Staff-Jt-PC_Adj Bench DR 3 for Initial Briefs (Electric) 2 2" xfId="7959"/>
    <cellStyle name="_DEM-WP (C) Power Cost 2006GRC Order_Power Costs - Comparison bx Rbtl-Staff-Jt-PC_Adj Bench DR 3 for Initial Briefs (Electric) 2 2 2" xfId="7960"/>
    <cellStyle name="_DEM-WP (C) Power Cost 2006GRC Order_Power Costs - Comparison bx Rbtl-Staff-Jt-PC_Adj Bench DR 3 for Initial Briefs (Electric) 2 3" xfId="7961"/>
    <cellStyle name="_DEM-WP (C) Power Cost 2006GRC Order_Power Costs - Comparison bx Rbtl-Staff-Jt-PC_Adj Bench DR 3 for Initial Briefs (Electric) 3" xfId="7962"/>
    <cellStyle name="_DEM-WP (C) Power Cost 2006GRC Order_Power Costs - Comparison bx Rbtl-Staff-Jt-PC_Adj Bench DR 3 for Initial Briefs (Electric) 3 2" xfId="7963"/>
    <cellStyle name="_DEM-WP (C) Power Cost 2006GRC Order_Power Costs - Comparison bx Rbtl-Staff-Jt-PC_Adj Bench DR 3 for Initial Briefs (Electric) 4" xfId="7964"/>
    <cellStyle name="_DEM-WP (C) Power Cost 2006GRC Order_Power Costs - Comparison bx Rbtl-Staff-Jt-PC_Adj Bench DR 3 for Initial Briefs (Electric)_DEM-WP(C) ENERG10C--ctn Mid-C_042010 2010GRC" xfId="7965"/>
    <cellStyle name="_DEM-WP (C) Power Cost 2006GRC Order_Power Costs - Comparison bx Rbtl-Staff-Jt-PC_DEM-WP(C) ENERG10C--ctn Mid-C_042010 2010GRC" xfId="7966"/>
    <cellStyle name="_DEM-WP (C) Power Cost 2006GRC Order_Power Costs - Comparison bx Rbtl-Staff-Jt-PC_Electric Rev Req Model (2009 GRC) Rebuttal" xfId="7967"/>
    <cellStyle name="_DEM-WP (C) Power Cost 2006GRC Order_Power Costs - Comparison bx Rbtl-Staff-Jt-PC_Electric Rev Req Model (2009 GRC) Rebuttal 2" xfId="7968"/>
    <cellStyle name="_DEM-WP (C) Power Cost 2006GRC Order_Power Costs - Comparison bx Rbtl-Staff-Jt-PC_Electric Rev Req Model (2009 GRC) Rebuttal 2 2" xfId="7969"/>
    <cellStyle name="_DEM-WP (C) Power Cost 2006GRC Order_Power Costs - Comparison bx Rbtl-Staff-Jt-PC_Electric Rev Req Model (2009 GRC) Rebuttal 2 2 2" xfId="7970"/>
    <cellStyle name="_DEM-WP (C) Power Cost 2006GRC Order_Power Costs - Comparison bx Rbtl-Staff-Jt-PC_Electric Rev Req Model (2009 GRC) Rebuttal 2 3" xfId="7971"/>
    <cellStyle name="_DEM-WP (C) Power Cost 2006GRC Order_Power Costs - Comparison bx Rbtl-Staff-Jt-PC_Electric Rev Req Model (2009 GRC) Rebuttal 3" xfId="7972"/>
    <cellStyle name="_DEM-WP (C) Power Cost 2006GRC Order_Power Costs - Comparison bx Rbtl-Staff-Jt-PC_Electric Rev Req Model (2009 GRC) Rebuttal 3 2" xfId="7973"/>
    <cellStyle name="_DEM-WP (C) Power Cost 2006GRC Order_Power Costs - Comparison bx Rbtl-Staff-Jt-PC_Electric Rev Req Model (2009 GRC) Rebuttal 4" xfId="7974"/>
    <cellStyle name="_DEM-WP (C) Power Cost 2006GRC Order_Power Costs - Comparison bx Rbtl-Staff-Jt-PC_Electric Rev Req Model (2009 GRC) Rebuttal REmoval of New  WH Solar AdjustMI" xfId="7975"/>
    <cellStyle name="_DEM-WP (C) Power Cost 2006GRC Order_Power Costs - Comparison bx Rbtl-Staff-Jt-PC_Electric Rev Req Model (2009 GRC) Rebuttal REmoval of New  WH Solar AdjustMI 2" xfId="7976"/>
    <cellStyle name="_DEM-WP (C) Power Cost 2006GRC Order_Power Costs - Comparison bx Rbtl-Staff-Jt-PC_Electric Rev Req Model (2009 GRC) Rebuttal REmoval of New  WH Solar AdjustMI 2 2" xfId="7977"/>
    <cellStyle name="_DEM-WP (C) Power Cost 2006GRC Order_Power Costs - Comparison bx Rbtl-Staff-Jt-PC_Electric Rev Req Model (2009 GRC) Rebuttal REmoval of New  WH Solar AdjustMI 2 2 2" xfId="7978"/>
    <cellStyle name="_DEM-WP (C) Power Cost 2006GRC Order_Power Costs - Comparison bx Rbtl-Staff-Jt-PC_Electric Rev Req Model (2009 GRC) Rebuttal REmoval of New  WH Solar AdjustMI 2 3" xfId="7979"/>
    <cellStyle name="_DEM-WP (C) Power Cost 2006GRC Order_Power Costs - Comparison bx Rbtl-Staff-Jt-PC_Electric Rev Req Model (2009 GRC) Rebuttal REmoval of New  WH Solar AdjustMI 3" xfId="7980"/>
    <cellStyle name="_DEM-WP (C) Power Cost 2006GRC Order_Power Costs - Comparison bx Rbtl-Staff-Jt-PC_Electric Rev Req Model (2009 GRC) Rebuttal REmoval of New  WH Solar AdjustMI 3 2" xfId="7981"/>
    <cellStyle name="_DEM-WP (C) Power Cost 2006GRC Order_Power Costs - Comparison bx Rbtl-Staff-Jt-PC_Electric Rev Req Model (2009 GRC) Rebuttal REmoval of New  WH Solar AdjustMI 4" xfId="7982"/>
    <cellStyle name="_DEM-WP (C) Power Cost 2006GRC Order_Power Costs - Comparison bx Rbtl-Staff-Jt-PC_Electric Rev Req Model (2009 GRC) Rebuttal REmoval of New  WH Solar AdjustMI_DEM-WP(C) ENERG10C--ctn Mid-C_042010 2010GRC" xfId="7983"/>
    <cellStyle name="_DEM-WP (C) Power Cost 2006GRC Order_Power Costs - Comparison bx Rbtl-Staff-Jt-PC_Electric Rev Req Model (2009 GRC) Revised 01-18-2010" xfId="7984"/>
    <cellStyle name="_DEM-WP (C) Power Cost 2006GRC Order_Power Costs - Comparison bx Rbtl-Staff-Jt-PC_Electric Rev Req Model (2009 GRC) Revised 01-18-2010 2" xfId="7985"/>
    <cellStyle name="_DEM-WP (C) Power Cost 2006GRC Order_Power Costs - Comparison bx Rbtl-Staff-Jt-PC_Electric Rev Req Model (2009 GRC) Revised 01-18-2010 2 2" xfId="7986"/>
    <cellStyle name="_DEM-WP (C) Power Cost 2006GRC Order_Power Costs - Comparison bx Rbtl-Staff-Jt-PC_Electric Rev Req Model (2009 GRC) Revised 01-18-2010 2 2 2" xfId="7987"/>
    <cellStyle name="_DEM-WP (C) Power Cost 2006GRC Order_Power Costs - Comparison bx Rbtl-Staff-Jt-PC_Electric Rev Req Model (2009 GRC) Revised 01-18-2010 2 3" xfId="7988"/>
    <cellStyle name="_DEM-WP (C) Power Cost 2006GRC Order_Power Costs - Comparison bx Rbtl-Staff-Jt-PC_Electric Rev Req Model (2009 GRC) Revised 01-18-2010 3" xfId="7989"/>
    <cellStyle name="_DEM-WP (C) Power Cost 2006GRC Order_Power Costs - Comparison bx Rbtl-Staff-Jt-PC_Electric Rev Req Model (2009 GRC) Revised 01-18-2010 3 2" xfId="7990"/>
    <cellStyle name="_DEM-WP (C) Power Cost 2006GRC Order_Power Costs - Comparison bx Rbtl-Staff-Jt-PC_Electric Rev Req Model (2009 GRC) Revised 01-18-2010 4" xfId="7991"/>
    <cellStyle name="_DEM-WP (C) Power Cost 2006GRC Order_Power Costs - Comparison bx Rbtl-Staff-Jt-PC_Electric Rev Req Model (2009 GRC) Revised 01-18-2010_DEM-WP(C) ENERG10C--ctn Mid-C_042010 2010GRC" xfId="7992"/>
    <cellStyle name="_DEM-WP (C) Power Cost 2006GRC Order_Power Costs - Comparison bx Rbtl-Staff-Jt-PC_Final Order Electric EXHIBIT A-1" xfId="7993"/>
    <cellStyle name="_DEM-WP (C) Power Cost 2006GRC Order_Power Costs - Comparison bx Rbtl-Staff-Jt-PC_Final Order Electric EXHIBIT A-1 2" xfId="7994"/>
    <cellStyle name="_DEM-WP (C) Power Cost 2006GRC Order_Power Costs - Comparison bx Rbtl-Staff-Jt-PC_Final Order Electric EXHIBIT A-1 2 2" xfId="7995"/>
    <cellStyle name="_DEM-WP (C) Power Cost 2006GRC Order_Power Costs - Comparison bx Rbtl-Staff-Jt-PC_Final Order Electric EXHIBIT A-1 2 2 2" xfId="7996"/>
    <cellStyle name="_DEM-WP (C) Power Cost 2006GRC Order_Power Costs - Comparison bx Rbtl-Staff-Jt-PC_Final Order Electric EXHIBIT A-1 2 3" xfId="7997"/>
    <cellStyle name="_DEM-WP (C) Power Cost 2006GRC Order_Power Costs - Comparison bx Rbtl-Staff-Jt-PC_Final Order Electric EXHIBIT A-1 3" xfId="7998"/>
    <cellStyle name="_DEM-WP (C) Power Cost 2006GRC Order_Power Costs - Comparison bx Rbtl-Staff-Jt-PC_Final Order Electric EXHIBIT A-1 3 2" xfId="7999"/>
    <cellStyle name="_DEM-WP (C) Power Cost 2006GRC Order_Power Costs - Comparison bx Rbtl-Staff-Jt-PC_Final Order Electric EXHIBIT A-1 4" xfId="8000"/>
    <cellStyle name="_DEM-WP (C) Power Cost 2006GRC Order_Production Adj 4.37" xfId="8001"/>
    <cellStyle name="_DEM-WP (C) Power Cost 2006GRC Order_Production Adj 4.37 2" xfId="8002"/>
    <cellStyle name="_DEM-WP (C) Power Cost 2006GRC Order_Production Adj 4.37 2 2" xfId="8003"/>
    <cellStyle name="_DEM-WP (C) Power Cost 2006GRC Order_Production Adj 4.37 2 2 2" xfId="8004"/>
    <cellStyle name="_DEM-WP (C) Power Cost 2006GRC Order_Production Adj 4.37 2 3" xfId="8005"/>
    <cellStyle name="_DEM-WP (C) Power Cost 2006GRC Order_Production Adj 4.37 3" xfId="8006"/>
    <cellStyle name="_DEM-WP (C) Power Cost 2006GRC Order_Production Adj 4.37 3 2" xfId="8007"/>
    <cellStyle name="_DEM-WP (C) Power Cost 2006GRC Order_Production Adj 4.37 4" xfId="8008"/>
    <cellStyle name="_DEM-WP (C) Power Cost 2006GRC Order_Purchased Power Adj 4.03" xfId="8009"/>
    <cellStyle name="_DEM-WP (C) Power Cost 2006GRC Order_Purchased Power Adj 4.03 2" xfId="8010"/>
    <cellStyle name="_DEM-WP (C) Power Cost 2006GRC Order_Purchased Power Adj 4.03 2 2" xfId="8011"/>
    <cellStyle name="_DEM-WP (C) Power Cost 2006GRC Order_Purchased Power Adj 4.03 2 2 2" xfId="8012"/>
    <cellStyle name="_DEM-WP (C) Power Cost 2006GRC Order_Purchased Power Adj 4.03 2 3" xfId="8013"/>
    <cellStyle name="_DEM-WP (C) Power Cost 2006GRC Order_Purchased Power Adj 4.03 3" xfId="8014"/>
    <cellStyle name="_DEM-WP (C) Power Cost 2006GRC Order_Purchased Power Adj 4.03 3 2" xfId="8015"/>
    <cellStyle name="_DEM-WP (C) Power Cost 2006GRC Order_Purchased Power Adj 4.03 4" xfId="8016"/>
    <cellStyle name="_DEM-WP (C) Power Cost 2006GRC Order_Rebuttal Power Costs" xfId="8017"/>
    <cellStyle name="_DEM-WP (C) Power Cost 2006GRC Order_Rebuttal Power Costs 2" xfId="8018"/>
    <cellStyle name="_DEM-WP (C) Power Cost 2006GRC Order_Rebuttal Power Costs 2 2" xfId="8019"/>
    <cellStyle name="_DEM-WP (C) Power Cost 2006GRC Order_Rebuttal Power Costs 2 2 2" xfId="8020"/>
    <cellStyle name="_DEM-WP (C) Power Cost 2006GRC Order_Rebuttal Power Costs 2 3" xfId="8021"/>
    <cellStyle name="_DEM-WP (C) Power Cost 2006GRC Order_Rebuttal Power Costs 3" xfId="8022"/>
    <cellStyle name="_DEM-WP (C) Power Cost 2006GRC Order_Rebuttal Power Costs 3 2" xfId="8023"/>
    <cellStyle name="_DEM-WP (C) Power Cost 2006GRC Order_Rebuttal Power Costs 4" xfId="8024"/>
    <cellStyle name="_DEM-WP (C) Power Cost 2006GRC Order_Rebuttal Power Costs_Adj Bench DR 3 for Initial Briefs (Electric)" xfId="8025"/>
    <cellStyle name="_DEM-WP (C) Power Cost 2006GRC Order_Rebuttal Power Costs_Adj Bench DR 3 for Initial Briefs (Electric) 2" xfId="8026"/>
    <cellStyle name="_DEM-WP (C) Power Cost 2006GRC Order_Rebuttal Power Costs_Adj Bench DR 3 for Initial Briefs (Electric) 2 2" xfId="8027"/>
    <cellStyle name="_DEM-WP (C) Power Cost 2006GRC Order_Rebuttal Power Costs_Adj Bench DR 3 for Initial Briefs (Electric) 2 2 2" xfId="8028"/>
    <cellStyle name="_DEM-WP (C) Power Cost 2006GRC Order_Rebuttal Power Costs_Adj Bench DR 3 for Initial Briefs (Electric) 2 3" xfId="8029"/>
    <cellStyle name="_DEM-WP (C) Power Cost 2006GRC Order_Rebuttal Power Costs_Adj Bench DR 3 for Initial Briefs (Electric) 3" xfId="8030"/>
    <cellStyle name="_DEM-WP (C) Power Cost 2006GRC Order_Rebuttal Power Costs_Adj Bench DR 3 for Initial Briefs (Electric) 3 2" xfId="8031"/>
    <cellStyle name="_DEM-WP (C) Power Cost 2006GRC Order_Rebuttal Power Costs_Adj Bench DR 3 for Initial Briefs (Electric) 4" xfId="8032"/>
    <cellStyle name="_DEM-WP (C) Power Cost 2006GRC Order_Rebuttal Power Costs_Adj Bench DR 3 for Initial Briefs (Electric)_DEM-WP(C) ENERG10C--ctn Mid-C_042010 2010GRC" xfId="8033"/>
    <cellStyle name="_DEM-WP (C) Power Cost 2006GRC Order_Rebuttal Power Costs_DEM-WP(C) ENERG10C--ctn Mid-C_042010 2010GRC" xfId="8034"/>
    <cellStyle name="_DEM-WP (C) Power Cost 2006GRC Order_Rebuttal Power Costs_Electric Rev Req Model (2009 GRC) Rebuttal" xfId="8035"/>
    <cellStyle name="_DEM-WP (C) Power Cost 2006GRC Order_Rebuttal Power Costs_Electric Rev Req Model (2009 GRC) Rebuttal 2" xfId="8036"/>
    <cellStyle name="_DEM-WP (C) Power Cost 2006GRC Order_Rebuttal Power Costs_Electric Rev Req Model (2009 GRC) Rebuttal 2 2" xfId="8037"/>
    <cellStyle name="_DEM-WP (C) Power Cost 2006GRC Order_Rebuttal Power Costs_Electric Rev Req Model (2009 GRC) Rebuttal 2 2 2" xfId="8038"/>
    <cellStyle name="_DEM-WP (C) Power Cost 2006GRC Order_Rebuttal Power Costs_Electric Rev Req Model (2009 GRC) Rebuttal 2 3" xfId="8039"/>
    <cellStyle name="_DEM-WP (C) Power Cost 2006GRC Order_Rebuttal Power Costs_Electric Rev Req Model (2009 GRC) Rebuttal 3" xfId="8040"/>
    <cellStyle name="_DEM-WP (C) Power Cost 2006GRC Order_Rebuttal Power Costs_Electric Rev Req Model (2009 GRC) Rebuttal 3 2" xfId="8041"/>
    <cellStyle name="_DEM-WP (C) Power Cost 2006GRC Order_Rebuttal Power Costs_Electric Rev Req Model (2009 GRC) Rebuttal 4" xfId="8042"/>
    <cellStyle name="_DEM-WP (C) Power Cost 2006GRC Order_Rebuttal Power Costs_Electric Rev Req Model (2009 GRC) Rebuttal REmoval of New  WH Solar AdjustMI" xfId="8043"/>
    <cellStyle name="_DEM-WP (C) Power Cost 2006GRC Order_Rebuttal Power Costs_Electric Rev Req Model (2009 GRC) Rebuttal REmoval of New  WH Solar AdjustMI 2" xfId="8044"/>
    <cellStyle name="_DEM-WP (C) Power Cost 2006GRC Order_Rebuttal Power Costs_Electric Rev Req Model (2009 GRC) Rebuttal REmoval of New  WH Solar AdjustMI 2 2" xfId="8045"/>
    <cellStyle name="_DEM-WP (C) Power Cost 2006GRC Order_Rebuttal Power Costs_Electric Rev Req Model (2009 GRC) Rebuttal REmoval of New  WH Solar AdjustMI 2 2 2" xfId="8046"/>
    <cellStyle name="_DEM-WP (C) Power Cost 2006GRC Order_Rebuttal Power Costs_Electric Rev Req Model (2009 GRC) Rebuttal REmoval of New  WH Solar AdjustMI 2 3" xfId="8047"/>
    <cellStyle name="_DEM-WP (C) Power Cost 2006GRC Order_Rebuttal Power Costs_Electric Rev Req Model (2009 GRC) Rebuttal REmoval of New  WH Solar AdjustMI 3" xfId="8048"/>
    <cellStyle name="_DEM-WP (C) Power Cost 2006GRC Order_Rebuttal Power Costs_Electric Rev Req Model (2009 GRC) Rebuttal REmoval of New  WH Solar AdjustMI 3 2" xfId="8049"/>
    <cellStyle name="_DEM-WP (C) Power Cost 2006GRC Order_Rebuttal Power Costs_Electric Rev Req Model (2009 GRC) Rebuttal REmoval of New  WH Solar AdjustMI 4" xfId="8050"/>
    <cellStyle name="_DEM-WP (C) Power Cost 2006GRC Order_Rebuttal Power Costs_Electric Rev Req Model (2009 GRC) Rebuttal REmoval of New  WH Solar AdjustMI_DEM-WP(C) ENERG10C--ctn Mid-C_042010 2010GRC" xfId="8051"/>
    <cellStyle name="_DEM-WP (C) Power Cost 2006GRC Order_Rebuttal Power Costs_Electric Rev Req Model (2009 GRC) Revised 01-18-2010" xfId="8052"/>
    <cellStyle name="_DEM-WP (C) Power Cost 2006GRC Order_Rebuttal Power Costs_Electric Rev Req Model (2009 GRC) Revised 01-18-2010 2" xfId="8053"/>
    <cellStyle name="_DEM-WP (C) Power Cost 2006GRC Order_Rebuttal Power Costs_Electric Rev Req Model (2009 GRC) Revised 01-18-2010 2 2" xfId="8054"/>
    <cellStyle name="_DEM-WP (C) Power Cost 2006GRC Order_Rebuttal Power Costs_Electric Rev Req Model (2009 GRC) Revised 01-18-2010 2 2 2" xfId="8055"/>
    <cellStyle name="_DEM-WP (C) Power Cost 2006GRC Order_Rebuttal Power Costs_Electric Rev Req Model (2009 GRC) Revised 01-18-2010 2 3" xfId="8056"/>
    <cellStyle name="_DEM-WP (C) Power Cost 2006GRC Order_Rebuttal Power Costs_Electric Rev Req Model (2009 GRC) Revised 01-18-2010 3" xfId="8057"/>
    <cellStyle name="_DEM-WP (C) Power Cost 2006GRC Order_Rebuttal Power Costs_Electric Rev Req Model (2009 GRC) Revised 01-18-2010 3 2" xfId="8058"/>
    <cellStyle name="_DEM-WP (C) Power Cost 2006GRC Order_Rebuttal Power Costs_Electric Rev Req Model (2009 GRC) Revised 01-18-2010 4" xfId="8059"/>
    <cellStyle name="_DEM-WP (C) Power Cost 2006GRC Order_Rebuttal Power Costs_Electric Rev Req Model (2009 GRC) Revised 01-18-2010_DEM-WP(C) ENERG10C--ctn Mid-C_042010 2010GRC" xfId="8060"/>
    <cellStyle name="_DEM-WP (C) Power Cost 2006GRC Order_Rebuttal Power Costs_Final Order Electric EXHIBIT A-1" xfId="8061"/>
    <cellStyle name="_DEM-WP (C) Power Cost 2006GRC Order_Rebuttal Power Costs_Final Order Electric EXHIBIT A-1 2" xfId="8062"/>
    <cellStyle name="_DEM-WP (C) Power Cost 2006GRC Order_Rebuttal Power Costs_Final Order Electric EXHIBIT A-1 2 2" xfId="8063"/>
    <cellStyle name="_DEM-WP (C) Power Cost 2006GRC Order_Rebuttal Power Costs_Final Order Electric EXHIBIT A-1 2 2 2" xfId="8064"/>
    <cellStyle name="_DEM-WP (C) Power Cost 2006GRC Order_Rebuttal Power Costs_Final Order Electric EXHIBIT A-1 2 3" xfId="8065"/>
    <cellStyle name="_DEM-WP (C) Power Cost 2006GRC Order_Rebuttal Power Costs_Final Order Electric EXHIBIT A-1 3" xfId="8066"/>
    <cellStyle name="_DEM-WP (C) Power Cost 2006GRC Order_Rebuttal Power Costs_Final Order Electric EXHIBIT A-1 3 2" xfId="8067"/>
    <cellStyle name="_DEM-WP (C) Power Cost 2006GRC Order_Rebuttal Power Costs_Final Order Electric EXHIBIT A-1 4" xfId="8068"/>
    <cellStyle name="_DEM-WP (C) Power Cost 2006GRC Order_ROR 5.02" xfId="8069"/>
    <cellStyle name="_DEM-WP (C) Power Cost 2006GRC Order_ROR 5.02 2" xfId="8070"/>
    <cellStyle name="_DEM-WP (C) Power Cost 2006GRC Order_ROR 5.02 2 2" xfId="8071"/>
    <cellStyle name="_DEM-WP (C) Power Cost 2006GRC Order_ROR 5.02 2 2 2" xfId="8072"/>
    <cellStyle name="_DEM-WP (C) Power Cost 2006GRC Order_ROR 5.02 2 3" xfId="8073"/>
    <cellStyle name="_DEM-WP (C) Power Cost 2006GRC Order_ROR 5.02 3" xfId="8074"/>
    <cellStyle name="_DEM-WP (C) Power Cost 2006GRC Order_ROR 5.02 3 2" xfId="8075"/>
    <cellStyle name="_DEM-WP (C) Power Cost 2006GRC Order_ROR 5.02 4" xfId="8076"/>
    <cellStyle name="_DEM-WP (C) Power Cost 2006GRC Order_Scenario 1 REC vs PTC Offset" xfId="8077"/>
    <cellStyle name="_DEM-WP (C) Power Cost 2006GRC Order_Scenario 3" xfId="8078"/>
    <cellStyle name="_DEM-WP (C) Power Cost 2006GRC Order_Wind Integration 10GRC" xfId="8079"/>
    <cellStyle name="_DEM-WP (C) Power Cost 2006GRC Order_Wind Integration 10GRC 2" xfId="8080"/>
    <cellStyle name="_DEM-WP (C) Power Cost 2006GRC Order_Wind Integration 10GRC 2 2" xfId="8081"/>
    <cellStyle name="_DEM-WP (C) Power Cost 2006GRC Order_Wind Integration 10GRC 3" xfId="8082"/>
    <cellStyle name="_DEM-WP (C) Power Cost 2006GRC Order_Wind Integration 10GRC_DEM-WP(C) ENERG10C--ctn Mid-C_042010 2010GRC" xfId="8083"/>
    <cellStyle name="_DEM-WP Revised (HC) Wild Horse 2006GRC" xfId="8084"/>
    <cellStyle name="_DEM-WP Revised (HC) Wild Horse 2006GRC 2" xfId="8085"/>
    <cellStyle name="_DEM-WP Revised (HC) Wild Horse 2006GRC 2 2" xfId="8086"/>
    <cellStyle name="_DEM-WP Revised (HC) Wild Horse 2006GRC 2 2 2" xfId="8087"/>
    <cellStyle name="_DEM-WP Revised (HC) Wild Horse 2006GRC 2 3" xfId="8088"/>
    <cellStyle name="_DEM-WP Revised (HC) Wild Horse 2006GRC 3" xfId="8089"/>
    <cellStyle name="_DEM-WP Revised (HC) Wild Horse 2006GRC 3 2" xfId="8090"/>
    <cellStyle name="_DEM-WP Revised (HC) Wild Horse 2006GRC 4" xfId="8091"/>
    <cellStyle name="_DEM-WP Revised (HC) Wild Horse 2006GRC_16.37E Wild Horse Expansion DeferralRevwrkingfile SF" xfId="8092"/>
    <cellStyle name="_DEM-WP Revised (HC) Wild Horse 2006GRC_16.37E Wild Horse Expansion DeferralRevwrkingfile SF 2" xfId="8093"/>
    <cellStyle name="_DEM-WP Revised (HC) Wild Horse 2006GRC_16.37E Wild Horse Expansion DeferralRevwrkingfile SF 2 2" xfId="8094"/>
    <cellStyle name="_DEM-WP Revised (HC) Wild Horse 2006GRC_16.37E Wild Horse Expansion DeferralRevwrkingfile SF 2 2 2" xfId="8095"/>
    <cellStyle name="_DEM-WP Revised (HC) Wild Horse 2006GRC_16.37E Wild Horse Expansion DeferralRevwrkingfile SF 2 3" xfId="8096"/>
    <cellStyle name="_DEM-WP Revised (HC) Wild Horse 2006GRC_16.37E Wild Horse Expansion DeferralRevwrkingfile SF 3" xfId="8097"/>
    <cellStyle name="_DEM-WP Revised (HC) Wild Horse 2006GRC_16.37E Wild Horse Expansion DeferralRevwrkingfile SF 3 2" xfId="8098"/>
    <cellStyle name="_DEM-WP Revised (HC) Wild Horse 2006GRC_16.37E Wild Horse Expansion DeferralRevwrkingfile SF 4" xfId="8099"/>
    <cellStyle name="_DEM-WP Revised (HC) Wild Horse 2006GRC_16.37E Wild Horse Expansion DeferralRevwrkingfile SF_DEM-WP(C) ENERG10C--ctn Mid-C_042010 2010GRC" xfId="8100"/>
    <cellStyle name="_DEM-WP Revised (HC) Wild Horse 2006GRC_2009 GRC Compl Filing - Exhibit D" xfId="8101"/>
    <cellStyle name="_DEM-WP Revised (HC) Wild Horse 2006GRC_2009 GRC Compl Filing - Exhibit D 2" xfId="8102"/>
    <cellStyle name="_DEM-WP Revised (HC) Wild Horse 2006GRC_2009 GRC Compl Filing - Exhibit D 2 2" xfId="8103"/>
    <cellStyle name="_DEM-WP Revised (HC) Wild Horse 2006GRC_2009 GRC Compl Filing - Exhibit D 3" xfId="8104"/>
    <cellStyle name="_DEM-WP Revised (HC) Wild Horse 2006GRC_2009 GRC Compl Filing - Exhibit D_DEM-WP(C) ENERG10C--ctn Mid-C_042010 2010GRC" xfId="8105"/>
    <cellStyle name="_DEM-WP Revised (HC) Wild Horse 2006GRC_Adj Bench DR 3 for Initial Briefs (Electric)" xfId="8106"/>
    <cellStyle name="_DEM-WP Revised (HC) Wild Horse 2006GRC_Adj Bench DR 3 for Initial Briefs (Electric) 2" xfId="8107"/>
    <cellStyle name="_DEM-WP Revised (HC) Wild Horse 2006GRC_Adj Bench DR 3 for Initial Briefs (Electric) 2 2" xfId="8108"/>
    <cellStyle name="_DEM-WP Revised (HC) Wild Horse 2006GRC_Adj Bench DR 3 for Initial Briefs (Electric) 2 2 2" xfId="8109"/>
    <cellStyle name="_DEM-WP Revised (HC) Wild Horse 2006GRC_Adj Bench DR 3 for Initial Briefs (Electric) 2 3" xfId="8110"/>
    <cellStyle name="_DEM-WP Revised (HC) Wild Horse 2006GRC_Adj Bench DR 3 for Initial Briefs (Electric) 3" xfId="8111"/>
    <cellStyle name="_DEM-WP Revised (HC) Wild Horse 2006GRC_Adj Bench DR 3 for Initial Briefs (Electric) 3 2" xfId="8112"/>
    <cellStyle name="_DEM-WP Revised (HC) Wild Horse 2006GRC_Adj Bench DR 3 for Initial Briefs (Electric) 4" xfId="8113"/>
    <cellStyle name="_DEM-WP Revised (HC) Wild Horse 2006GRC_Adj Bench DR 3 for Initial Briefs (Electric)_DEM-WP(C) ENERG10C--ctn Mid-C_042010 2010GRC" xfId="8114"/>
    <cellStyle name="_DEM-WP Revised (HC) Wild Horse 2006GRC_Book1" xfId="8115"/>
    <cellStyle name="_DEM-WP Revised (HC) Wild Horse 2006GRC_Book2" xfId="8116"/>
    <cellStyle name="_DEM-WP Revised (HC) Wild Horse 2006GRC_Book2 2" xfId="8117"/>
    <cellStyle name="_DEM-WP Revised (HC) Wild Horse 2006GRC_Book2 2 2" xfId="8118"/>
    <cellStyle name="_DEM-WP Revised (HC) Wild Horse 2006GRC_Book2 2 2 2" xfId="8119"/>
    <cellStyle name="_DEM-WP Revised (HC) Wild Horse 2006GRC_Book2 2 3" xfId="8120"/>
    <cellStyle name="_DEM-WP Revised (HC) Wild Horse 2006GRC_Book2 3" xfId="8121"/>
    <cellStyle name="_DEM-WP Revised (HC) Wild Horse 2006GRC_Book2 3 2" xfId="8122"/>
    <cellStyle name="_DEM-WP Revised (HC) Wild Horse 2006GRC_Book2 4" xfId="8123"/>
    <cellStyle name="_DEM-WP Revised (HC) Wild Horse 2006GRC_Book2_DEM-WP(C) ENERG10C--ctn Mid-C_042010 2010GRC" xfId="8124"/>
    <cellStyle name="_DEM-WP Revised (HC) Wild Horse 2006GRC_Book4" xfId="8125"/>
    <cellStyle name="_DEM-WP Revised (HC) Wild Horse 2006GRC_Book4 2" xfId="8126"/>
    <cellStyle name="_DEM-WP Revised (HC) Wild Horse 2006GRC_Book4 2 2" xfId="8127"/>
    <cellStyle name="_DEM-WP Revised (HC) Wild Horse 2006GRC_Book4 2 2 2" xfId="8128"/>
    <cellStyle name="_DEM-WP Revised (HC) Wild Horse 2006GRC_Book4 2 3" xfId="8129"/>
    <cellStyle name="_DEM-WP Revised (HC) Wild Horse 2006GRC_Book4 3" xfId="8130"/>
    <cellStyle name="_DEM-WP Revised (HC) Wild Horse 2006GRC_Book4 3 2" xfId="8131"/>
    <cellStyle name="_DEM-WP Revised (HC) Wild Horse 2006GRC_Book4 4" xfId="8132"/>
    <cellStyle name="_DEM-WP Revised (HC) Wild Horse 2006GRC_Book4_DEM-WP(C) ENERG10C--ctn Mid-C_042010 2010GRC" xfId="8133"/>
    <cellStyle name="_DEM-WP Revised (HC) Wild Horse 2006GRC_DEM-WP(C) ENERG10C--ctn Mid-C_042010 2010GRC" xfId="8134"/>
    <cellStyle name="_DEM-WP Revised (HC) Wild Horse 2006GRC_Electric Rev Req Model (2009 GRC) " xfId="8135"/>
    <cellStyle name="_DEM-WP Revised (HC) Wild Horse 2006GRC_Electric Rev Req Model (2009 GRC)  2" xfId="8136"/>
    <cellStyle name="_DEM-WP Revised (HC) Wild Horse 2006GRC_Electric Rev Req Model (2009 GRC)  2 2" xfId="8137"/>
    <cellStyle name="_DEM-WP Revised (HC) Wild Horse 2006GRC_Electric Rev Req Model (2009 GRC)  2 2 2" xfId="8138"/>
    <cellStyle name="_DEM-WP Revised (HC) Wild Horse 2006GRC_Electric Rev Req Model (2009 GRC)  2 3" xfId="8139"/>
    <cellStyle name="_DEM-WP Revised (HC) Wild Horse 2006GRC_Electric Rev Req Model (2009 GRC)  3" xfId="8140"/>
    <cellStyle name="_DEM-WP Revised (HC) Wild Horse 2006GRC_Electric Rev Req Model (2009 GRC)  3 2" xfId="8141"/>
    <cellStyle name="_DEM-WP Revised (HC) Wild Horse 2006GRC_Electric Rev Req Model (2009 GRC)  4" xfId="8142"/>
    <cellStyle name="_DEM-WP Revised (HC) Wild Horse 2006GRC_Electric Rev Req Model (2009 GRC) _DEM-WP(C) ENERG10C--ctn Mid-C_042010 2010GRC" xfId="8143"/>
    <cellStyle name="_DEM-WP Revised (HC) Wild Horse 2006GRC_Electric Rev Req Model (2009 GRC) Rebuttal" xfId="8144"/>
    <cellStyle name="_DEM-WP Revised (HC) Wild Horse 2006GRC_Electric Rev Req Model (2009 GRC) Rebuttal 2" xfId="8145"/>
    <cellStyle name="_DEM-WP Revised (HC) Wild Horse 2006GRC_Electric Rev Req Model (2009 GRC) Rebuttal 2 2" xfId="8146"/>
    <cellStyle name="_DEM-WP Revised (HC) Wild Horse 2006GRC_Electric Rev Req Model (2009 GRC) Rebuttal 2 2 2" xfId="8147"/>
    <cellStyle name="_DEM-WP Revised (HC) Wild Horse 2006GRC_Electric Rev Req Model (2009 GRC) Rebuttal 2 3" xfId="8148"/>
    <cellStyle name="_DEM-WP Revised (HC) Wild Horse 2006GRC_Electric Rev Req Model (2009 GRC) Rebuttal 3" xfId="8149"/>
    <cellStyle name="_DEM-WP Revised (HC) Wild Horse 2006GRC_Electric Rev Req Model (2009 GRC) Rebuttal 3 2" xfId="8150"/>
    <cellStyle name="_DEM-WP Revised (HC) Wild Horse 2006GRC_Electric Rev Req Model (2009 GRC) Rebuttal 4" xfId="8151"/>
    <cellStyle name="_DEM-WP Revised (HC) Wild Horse 2006GRC_Electric Rev Req Model (2009 GRC) Rebuttal REmoval of New  WH Solar AdjustMI" xfId="8152"/>
    <cellStyle name="_DEM-WP Revised (HC) Wild Horse 2006GRC_Electric Rev Req Model (2009 GRC) Rebuttal REmoval of New  WH Solar AdjustMI 2" xfId="8153"/>
    <cellStyle name="_DEM-WP Revised (HC) Wild Horse 2006GRC_Electric Rev Req Model (2009 GRC) Rebuttal REmoval of New  WH Solar AdjustMI 2 2" xfId="8154"/>
    <cellStyle name="_DEM-WP Revised (HC) Wild Horse 2006GRC_Electric Rev Req Model (2009 GRC) Rebuttal REmoval of New  WH Solar AdjustMI 2 2 2" xfId="8155"/>
    <cellStyle name="_DEM-WP Revised (HC) Wild Horse 2006GRC_Electric Rev Req Model (2009 GRC) Rebuttal REmoval of New  WH Solar AdjustMI 2 3" xfId="8156"/>
    <cellStyle name="_DEM-WP Revised (HC) Wild Horse 2006GRC_Electric Rev Req Model (2009 GRC) Rebuttal REmoval of New  WH Solar AdjustMI 3" xfId="8157"/>
    <cellStyle name="_DEM-WP Revised (HC) Wild Horse 2006GRC_Electric Rev Req Model (2009 GRC) Rebuttal REmoval of New  WH Solar AdjustMI 3 2" xfId="8158"/>
    <cellStyle name="_DEM-WP Revised (HC) Wild Horse 2006GRC_Electric Rev Req Model (2009 GRC) Rebuttal REmoval of New  WH Solar AdjustMI 4" xfId="8159"/>
    <cellStyle name="_DEM-WP Revised (HC) Wild Horse 2006GRC_Electric Rev Req Model (2009 GRC) Rebuttal REmoval of New  WH Solar AdjustMI_DEM-WP(C) ENERG10C--ctn Mid-C_042010 2010GRC" xfId="8160"/>
    <cellStyle name="_DEM-WP Revised (HC) Wild Horse 2006GRC_Electric Rev Req Model (2009 GRC) Revised 01-18-2010" xfId="8161"/>
    <cellStyle name="_DEM-WP Revised (HC) Wild Horse 2006GRC_Electric Rev Req Model (2009 GRC) Revised 01-18-2010 2" xfId="8162"/>
    <cellStyle name="_DEM-WP Revised (HC) Wild Horse 2006GRC_Electric Rev Req Model (2009 GRC) Revised 01-18-2010 2 2" xfId="8163"/>
    <cellStyle name="_DEM-WP Revised (HC) Wild Horse 2006GRC_Electric Rev Req Model (2009 GRC) Revised 01-18-2010 2 2 2" xfId="8164"/>
    <cellStyle name="_DEM-WP Revised (HC) Wild Horse 2006GRC_Electric Rev Req Model (2009 GRC) Revised 01-18-2010 2 3" xfId="8165"/>
    <cellStyle name="_DEM-WP Revised (HC) Wild Horse 2006GRC_Electric Rev Req Model (2009 GRC) Revised 01-18-2010 3" xfId="8166"/>
    <cellStyle name="_DEM-WP Revised (HC) Wild Horse 2006GRC_Electric Rev Req Model (2009 GRC) Revised 01-18-2010 3 2" xfId="8167"/>
    <cellStyle name="_DEM-WP Revised (HC) Wild Horse 2006GRC_Electric Rev Req Model (2009 GRC) Revised 01-18-2010 4" xfId="8168"/>
    <cellStyle name="_DEM-WP Revised (HC) Wild Horse 2006GRC_Electric Rev Req Model (2009 GRC) Revised 01-18-2010_DEM-WP(C) ENERG10C--ctn Mid-C_042010 2010GRC" xfId="8169"/>
    <cellStyle name="_DEM-WP Revised (HC) Wild Horse 2006GRC_Electric Rev Req Model (2010 GRC)" xfId="8170"/>
    <cellStyle name="_DEM-WP Revised (HC) Wild Horse 2006GRC_Electric Rev Req Model (2010 GRC) SF" xfId="8171"/>
    <cellStyle name="_DEM-WP Revised (HC) Wild Horse 2006GRC_Final Order Electric" xfId="8172"/>
    <cellStyle name="_DEM-WP Revised (HC) Wild Horse 2006GRC_Final Order Electric EXHIBIT A-1" xfId="8173"/>
    <cellStyle name="_DEM-WP Revised (HC) Wild Horse 2006GRC_Final Order Electric EXHIBIT A-1 2" xfId="8174"/>
    <cellStyle name="_DEM-WP Revised (HC) Wild Horse 2006GRC_Final Order Electric EXHIBIT A-1 2 2" xfId="8175"/>
    <cellStyle name="_DEM-WP Revised (HC) Wild Horse 2006GRC_Final Order Electric EXHIBIT A-1 2 2 2" xfId="8176"/>
    <cellStyle name="_DEM-WP Revised (HC) Wild Horse 2006GRC_Final Order Electric EXHIBIT A-1 2 3" xfId="8177"/>
    <cellStyle name="_DEM-WP Revised (HC) Wild Horse 2006GRC_Final Order Electric EXHIBIT A-1 3" xfId="8178"/>
    <cellStyle name="_DEM-WP Revised (HC) Wild Horse 2006GRC_Final Order Electric EXHIBIT A-1 3 2" xfId="8179"/>
    <cellStyle name="_DEM-WP Revised (HC) Wild Horse 2006GRC_Final Order Electric EXHIBIT A-1 4" xfId="8180"/>
    <cellStyle name="_DEM-WP Revised (HC) Wild Horse 2006GRC_NIM Summary" xfId="8181"/>
    <cellStyle name="_DEM-WP Revised (HC) Wild Horse 2006GRC_NIM Summary 2" xfId="8182"/>
    <cellStyle name="_DEM-WP Revised (HC) Wild Horse 2006GRC_NIM Summary 2 2" xfId="8183"/>
    <cellStyle name="_DEM-WP Revised (HC) Wild Horse 2006GRC_NIM Summary 3" xfId="8184"/>
    <cellStyle name="_DEM-WP Revised (HC) Wild Horse 2006GRC_NIM Summary_DEM-WP(C) ENERG10C--ctn Mid-C_042010 2010GRC" xfId="8185"/>
    <cellStyle name="_DEM-WP Revised (HC) Wild Horse 2006GRC_Power Costs - Comparison bx Rbtl-Staff-Jt-PC" xfId="8186"/>
    <cellStyle name="_DEM-WP Revised (HC) Wild Horse 2006GRC_Power Costs - Comparison bx Rbtl-Staff-Jt-PC 2" xfId="8187"/>
    <cellStyle name="_DEM-WP Revised (HC) Wild Horse 2006GRC_Power Costs - Comparison bx Rbtl-Staff-Jt-PC 2 2" xfId="8188"/>
    <cellStyle name="_DEM-WP Revised (HC) Wild Horse 2006GRC_Power Costs - Comparison bx Rbtl-Staff-Jt-PC 2 2 2" xfId="8189"/>
    <cellStyle name="_DEM-WP Revised (HC) Wild Horse 2006GRC_Power Costs - Comparison bx Rbtl-Staff-Jt-PC 2 3" xfId="8190"/>
    <cellStyle name="_DEM-WP Revised (HC) Wild Horse 2006GRC_Power Costs - Comparison bx Rbtl-Staff-Jt-PC 3" xfId="8191"/>
    <cellStyle name="_DEM-WP Revised (HC) Wild Horse 2006GRC_Power Costs - Comparison bx Rbtl-Staff-Jt-PC 3 2" xfId="8192"/>
    <cellStyle name="_DEM-WP Revised (HC) Wild Horse 2006GRC_Power Costs - Comparison bx Rbtl-Staff-Jt-PC 4" xfId="8193"/>
    <cellStyle name="_DEM-WP Revised (HC) Wild Horse 2006GRC_Power Costs - Comparison bx Rbtl-Staff-Jt-PC_DEM-WP(C) ENERG10C--ctn Mid-C_042010 2010GRC" xfId="8194"/>
    <cellStyle name="_DEM-WP Revised (HC) Wild Horse 2006GRC_Rebuttal Power Costs" xfId="8195"/>
    <cellStyle name="_DEM-WP Revised (HC) Wild Horse 2006GRC_Rebuttal Power Costs 2" xfId="8196"/>
    <cellStyle name="_DEM-WP Revised (HC) Wild Horse 2006GRC_Rebuttal Power Costs 2 2" xfId="8197"/>
    <cellStyle name="_DEM-WP Revised (HC) Wild Horse 2006GRC_Rebuttal Power Costs 2 2 2" xfId="8198"/>
    <cellStyle name="_DEM-WP Revised (HC) Wild Horse 2006GRC_Rebuttal Power Costs 2 3" xfId="8199"/>
    <cellStyle name="_DEM-WP Revised (HC) Wild Horse 2006GRC_Rebuttal Power Costs 3" xfId="8200"/>
    <cellStyle name="_DEM-WP Revised (HC) Wild Horse 2006GRC_Rebuttal Power Costs 3 2" xfId="8201"/>
    <cellStyle name="_DEM-WP Revised (HC) Wild Horse 2006GRC_Rebuttal Power Costs 4" xfId="8202"/>
    <cellStyle name="_DEM-WP Revised (HC) Wild Horse 2006GRC_Rebuttal Power Costs_DEM-WP(C) ENERG10C--ctn Mid-C_042010 2010GRC" xfId="8203"/>
    <cellStyle name="_DEM-WP Revised (HC) Wild Horse 2006GRC_TENASKA REGULATORY ASSET" xfId="8204"/>
    <cellStyle name="_DEM-WP Revised (HC) Wild Horse 2006GRC_TENASKA REGULATORY ASSET 2" xfId="8205"/>
    <cellStyle name="_DEM-WP Revised (HC) Wild Horse 2006GRC_TENASKA REGULATORY ASSET 2 2" xfId="8206"/>
    <cellStyle name="_DEM-WP Revised (HC) Wild Horse 2006GRC_TENASKA REGULATORY ASSET 2 2 2" xfId="8207"/>
    <cellStyle name="_DEM-WP Revised (HC) Wild Horse 2006GRC_TENASKA REGULATORY ASSET 2 3" xfId="8208"/>
    <cellStyle name="_DEM-WP Revised (HC) Wild Horse 2006GRC_TENASKA REGULATORY ASSET 3" xfId="8209"/>
    <cellStyle name="_DEM-WP Revised (HC) Wild Horse 2006GRC_TENASKA REGULATORY ASSET 3 2" xfId="8210"/>
    <cellStyle name="_DEM-WP Revised (HC) Wild Horse 2006GRC_TENASKA REGULATORY ASSET 4" xfId="8211"/>
    <cellStyle name="_x0013__DEM-WP(C) Colstrip 12 Coal Cost Forecast 2010GRC" xfId="8212"/>
    <cellStyle name="_x0013__DEM-WP(C) Colstrip 12 Coal Cost Forecast 2010GRC 2" xfId="8213"/>
    <cellStyle name="_DEM-WP(C) Colstrip FOR" xfId="8214"/>
    <cellStyle name="_DEM-WP(C) Colstrip FOR 2" xfId="8215"/>
    <cellStyle name="_DEM-WP(C) Colstrip FOR 2 2" xfId="8216"/>
    <cellStyle name="_DEM-WP(C) Colstrip FOR 2 2 2" xfId="8217"/>
    <cellStyle name="_DEM-WP(C) Colstrip FOR 2 3" xfId="8218"/>
    <cellStyle name="_DEM-WP(C) Colstrip FOR 3" xfId="8219"/>
    <cellStyle name="_DEM-WP(C) Colstrip FOR 3 2" xfId="8220"/>
    <cellStyle name="_DEM-WP(C) Colstrip FOR 4" xfId="8221"/>
    <cellStyle name="_DEM-WP(C) Colstrip FOR 4 2" xfId="8222"/>
    <cellStyle name="_DEM-WP(C) Colstrip FOR 5" xfId="8223"/>
    <cellStyle name="_DEM-WP(C) Colstrip FOR 5 2" xfId="8224"/>
    <cellStyle name="_DEM-WP(C) Colstrip FOR 6" xfId="8225"/>
    <cellStyle name="_DEM-WP(C) Colstrip FOR 6 2" xfId="8226"/>
    <cellStyle name="_DEM-WP(C) Colstrip FOR Apr08 update" xfId="8227"/>
    <cellStyle name="_DEM-WP(C) Colstrip FOR_(C) WHE Proforma with ITC cash grant 10 Yr Amort_for rebuttal_120709" xfId="8228"/>
    <cellStyle name="_DEM-WP(C) Colstrip FOR_(C) WHE Proforma with ITC cash grant 10 Yr Amort_for rebuttal_120709 2" xfId="8229"/>
    <cellStyle name="_DEM-WP(C) Colstrip FOR_(C) WHE Proforma with ITC cash grant 10 Yr Amort_for rebuttal_120709 2 2" xfId="8230"/>
    <cellStyle name="_DEM-WP(C) Colstrip FOR_(C) WHE Proforma with ITC cash grant 10 Yr Amort_for rebuttal_120709 2 2 2" xfId="8231"/>
    <cellStyle name="_DEM-WP(C) Colstrip FOR_(C) WHE Proforma with ITC cash grant 10 Yr Amort_for rebuttal_120709 2 3" xfId="8232"/>
    <cellStyle name="_DEM-WP(C) Colstrip FOR_(C) WHE Proforma with ITC cash grant 10 Yr Amort_for rebuttal_120709 3" xfId="8233"/>
    <cellStyle name="_DEM-WP(C) Colstrip FOR_(C) WHE Proforma with ITC cash grant 10 Yr Amort_for rebuttal_120709 3 2" xfId="8234"/>
    <cellStyle name="_DEM-WP(C) Colstrip FOR_(C) WHE Proforma with ITC cash grant 10 Yr Amort_for rebuttal_120709 4" xfId="8235"/>
    <cellStyle name="_DEM-WP(C) Colstrip FOR_(C) WHE Proforma with ITC cash grant 10 Yr Amort_for rebuttal_120709_DEM-WP(C) ENERG10C--ctn Mid-C_042010 2010GRC" xfId="8236"/>
    <cellStyle name="_DEM-WP(C) Colstrip FOR_16.07E Wild Horse Wind Expansionwrkingfile" xfId="8237"/>
    <cellStyle name="_DEM-WP(C) Colstrip FOR_16.07E Wild Horse Wind Expansionwrkingfile 2" xfId="8238"/>
    <cellStyle name="_DEM-WP(C) Colstrip FOR_16.07E Wild Horse Wind Expansionwrkingfile 2 2" xfId="8239"/>
    <cellStyle name="_DEM-WP(C) Colstrip FOR_16.07E Wild Horse Wind Expansionwrkingfile 2 2 2" xfId="8240"/>
    <cellStyle name="_DEM-WP(C) Colstrip FOR_16.07E Wild Horse Wind Expansionwrkingfile 2 3" xfId="8241"/>
    <cellStyle name="_DEM-WP(C) Colstrip FOR_16.07E Wild Horse Wind Expansionwrkingfile 3" xfId="8242"/>
    <cellStyle name="_DEM-WP(C) Colstrip FOR_16.07E Wild Horse Wind Expansionwrkingfile 3 2" xfId="8243"/>
    <cellStyle name="_DEM-WP(C) Colstrip FOR_16.07E Wild Horse Wind Expansionwrkingfile 4" xfId="8244"/>
    <cellStyle name="_DEM-WP(C) Colstrip FOR_16.07E Wild Horse Wind Expansionwrkingfile SF" xfId="8245"/>
    <cellStyle name="_DEM-WP(C) Colstrip FOR_16.07E Wild Horse Wind Expansionwrkingfile SF 2" xfId="8246"/>
    <cellStyle name="_DEM-WP(C) Colstrip FOR_16.07E Wild Horse Wind Expansionwrkingfile SF 2 2" xfId="8247"/>
    <cellStyle name="_DEM-WP(C) Colstrip FOR_16.07E Wild Horse Wind Expansionwrkingfile SF 2 2 2" xfId="8248"/>
    <cellStyle name="_DEM-WP(C) Colstrip FOR_16.07E Wild Horse Wind Expansionwrkingfile SF 2 3" xfId="8249"/>
    <cellStyle name="_DEM-WP(C) Colstrip FOR_16.07E Wild Horse Wind Expansionwrkingfile SF 3" xfId="8250"/>
    <cellStyle name="_DEM-WP(C) Colstrip FOR_16.07E Wild Horse Wind Expansionwrkingfile SF 3 2" xfId="8251"/>
    <cellStyle name="_DEM-WP(C) Colstrip FOR_16.07E Wild Horse Wind Expansionwrkingfile SF 4" xfId="8252"/>
    <cellStyle name="_DEM-WP(C) Colstrip FOR_16.07E Wild Horse Wind Expansionwrkingfile SF_DEM-WP(C) ENERG10C--ctn Mid-C_042010 2010GRC" xfId="8253"/>
    <cellStyle name="_DEM-WP(C) Colstrip FOR_16.07E Wild Horse Wind Expansionwrkingfile_DEM-WP(C) ENERG10C--ctn Mid-C_042010 2010GRC" xfId="8254"/>
    <cellStyle name="_DEM-WP(C) Colstrip FOR_16.37E Wild Horse Expansion DeferralRevwrkingfile SF" xfId="8255"/>
    <cellStyle name="_DEM-WP(C) Colstrip FOR_16.37E Wild Horse Expansion DeferralRevwrkingfile SF 2" xfId="8256"/>
    <cellStyle name="_DEM-WP(C) Colstrip FOR_16.37E Wild Horse Expansion DeferralRevwrkingfile SF 2 2" xfId="8257"/>
    <cellStyle name="_DEM-WP(C) Colstrip FOR_16.37E Wild Horse Expansion DeferralRevwrkingfile SF 2 2 2" xfId="8258"/>
    <cellStyle name="_DEM-WP(C) Colstrip FOR_16.37E Wild Horse Expansion DeferralRevwrkingfile SF 2 3" xfId="8259"/>
    <cellStyle name="_DEM-WP(C) Colstrip FOR_16.37E Wild Horse Expansion DeferralRevwrkingfile SF 3" xfId="8260"/>
    <cellStyle name="_DEM-WP(C) Colstrip FOR_16.37E Wild Horse Expansion DeferralRevwrkingfile SF 3 2" xfId="8261"/>
    <cellStyle name="_DEM-WP(C) Colstrip FOR_16.37E Wild Horse Expansion DeferralRevwrkingfile SF 4" xfId="8262"/>
    <cellStyle name="_DEM-WP(C) Colstrip FOR_16.37E Wild Horse Expansion DeferralRevwrkingfile SF_DEM-WP(C) ENERG10C--ctn Mid-C_042010 2010GRC" xfId="8263"/>
    <cellStyle name="_DEM-WP(C) Colstrip FOR_Adj Bench DR 3 for Initial Briefs (Electric)" xfId="8264"/>
    <cellStyle name="_DEM-WP(C) Colstrip FOR_Adj Bench DR 3 for Initial Briefs (Electric) 2" xfId="8265"/>
    <cellStyle name="_DEM-WP(C) Colstrip FOR_Adj Bench DR 3 for Initial Briefs (Electric) 2 2" xfId="8266"/>
    <cellStyle name="_DEM-WP(C) Colstrip FOR_Adj Bench DR 3 for Initial Briefs (Electric) 2 2 2" xfId="8267"/>
    <cellStyle name="_DEM-WP(C) Colstrip FOR_Adj Bench DR 3 for Initial Briefs (Electric) 2 3" xfId="8268"/>
    <cellStyle name="_DEM-WP(C) Colstrip FOR_Adj Bench DR 3 for Initial Briefs (Electric) 3" xfId="8269"/>
    <cellStyle name="_DEM-WP(C) Colstrip FOR_Adj Bench DR 3 for Initial Briefs (Electric) 3 2" xfId="8270"/>
    <cellStyle name="_DEM-WP(C) Colstrip FOR_Adj Bench DR 3 for Initial Briefs (Electric) 4" xfId="8271"/>
    <cellStyle name="_DEM-WP(C) Colstrip FOR_Adj Bench DR 3 for Initial Briefs (Electric)_DEM-WP(C) ENERG10C--ctn Mid-C_042010 2010GRC" xfId="8272"/>
    <cellStyle name="_DEM-WP(C) Colstrip FOR_Book2" xfId="8273"/>
    <cellStyle name="_DEM-WP(C) Colstrip FOR_Book2 2" xfId="8274"/>
    <cellStyle name="_DEM-WP(C) Colstrip FOR_Book2 2 2" xfId="8275"/>
    <cellStyle name="_DEM-WP(C) Colstrip FOR_Book2 2 2 2" xfId="8276"/>
    <cellStyle name="_DEM-WP(C) Colstrip FOR_Book2 2 3" xfId="8277"/>
    <cellStyle name="_DEM-WP(C) Colstrip FOR_Book2 3" xfId="8278"/>
    <cellStyle name="_DEM-WP(C) Colstrip FOR_Book2 3 2" xfId="8279"/>
    <cellStyle name="_DEM-WP(C) Colstrip FOR_Book2 4" xfId="8280"/>
    <cellStyle name="_DEM-WP(C) Colstrip FOR_Book2_Adj Bench DR 3 for Initial Briefs (Electric)" xfId="8281"/>
    <cellStyle name="_DEM-WP(C) Colstrip FOR_Book2_Adj Bench DR 3 for Initial Briefs (Electric) 2" xfId="8282"/>
    <cellStyle name="_DEM-WP(C) Colstrip FOR_Book2_Adj Bench DR 3 for Initial Briefs (Electric) 2 2" xfId="8283"/>
    <cellStyle name="_DEM-WP(C) Colstrip FOR_Book2_Adj Bench DR 3 for Initial Briefs (Electric) 2 2 2" xfId="8284"/>
    <cellStyle name="_DEM-WP(C) Colstrip FOR_Book2_Adj Bench DR 3 for Initial Briefs (Electric) 2 3" xfId="8285"/>
    <cellStyle name="_DEM-WP(C) Colstrip FOR_Book2_Adj Bench DR 3 for Initial Briefs (Electric) 3" xfId="8286"/>
    <cellStyle name="_DEM-WP(C) Colstrip FOR_Book2_Adj Bench DR 3 for Initial Briefs (Electric) 3 2" xfId="8287"/>
    <cellStyle name="_DEM-WP(C) Colstrip FOR_Book2_Adj Bench DR 3 for Initial Briefs (Electric) 4" xfId="8288"/>
    <cellStyle name="_DEM-WP(C) Colstrip FOR_Book2_Adj Bench DR 3 for Initial Briefs (Electric)_DEM-WP(C) ENERG10C--ctn Mid-C_042010 2010GRC" xfId="8289"/>
    <cellStyle name="_DEM-WP(C) Colstrip FOR_Book2_DEM-WP(C) ENERG10C--ctn Mid-C_042010 2010GRC" xfId="8290"/>
    <cellStyle name="_DEM-WP(C) Colstrip FOR_Book2_Electric Rev Req Model (2009 GRC) Rebuttal" xfId="8291"/>
    <cellStyle name="_DEM-WP(C) Colstrip FOR_Book2_Electric Rev Req Model (2009 GRC) Rebuttal 2" xfId="8292"/>
    <cellStyle name="_DEM-WP(C) Colstrip FOR_Book2_Electric Rev Req Model (2009 GRC) Rebuttal 2 2" xfId="8293"/>
    <cellStyle name="_DEM-WP(C) Colstrip FOR_Book2_Electric Rev Req Model (2009 GRC) Rebuttal 2 2 2" xfId="8294"/>
    <cellStyle name="_DEM-WP(C) Colstrip FOR_Book2_Electric Rev Req Model (2009 GRC) Rebuttal 2 3" xfId="8295"/>
    <cellStyle name="_DEM-WP(C) Colstrip FOR_Book2_Electric Rev Req Model (2009 GRC) Rebuttal 3" xfId="8296"/>
    <cellStyle name="_DEM-WP(C) Colstrip FOR_Book2_Electric Rev Req Model (2009 GRC) Rebuttal 3 2" xfId="8297"/>
    <cellStyle name="_DEM-WP(C) Colstrip FOR_Book2_Electric Rev Req Model (2009 GRC) Rebuttal 4" xfId="8298"/>
    <cellStyle name="_DEM-WP(C) Colstrip FOR_Book2_Electric Rev Req Model (2009 GRC) Rebuttal REmoval of New  WH Solar AdjustMI" xfId="8299"/>
    <cellStyle name="_DEM-WP(C) Colstrip FOR_Book2_Electric Rev Req Model (2009 GRC) Rebuttal REmoval of New  WH Solar AdjustMI 2" xfId="8300"/>
    <cellStyle name="_DEM-WP(C) Colstrip FOR_Book2_Electric Rev Req Model (2009 GRC) Rebuttal REmoval of New  WH Solar AdjustMI 2 2" xfId="8301"/>
    <cellStyle name="_DEM-WP(C) Colstrip FOR_Book2_Electric Rev Req Model (2009 GRC) Rebuttal REmoval of New  WH Solar AdjustMI 2 2 2" xfId="8302"/>
    <cellStyle name="_DEM-WP(C) Colstrip FOR_Book2_Electric Rev Req Model (2009 GRC) Rebuttal REmoval of New  WH Solar AdjustMI 2 3" xfId="8303"/>
    <cellStyle name="_DEM-WP(C) Colstrip FOR_Book2_Electric Rev Req Model (2009 GRC) Rebuttal REmoval of New  WH Solar AdjustMI 3" xfId="8304"/>
    <cellStyle name="_DEM-WP(C) Colstrip FOR_Book2_Electric Rev Req Model (2009 GRC) Rebuttal REmoval of New  WH Solar AdjustMI 3 2" xfId="8305"/>
    <cellStyle name="_DEM-WP(C) Colstrip FOR_Book2_Electric Rev Req Model (2009 GRC) Rebuttal REmoval of New  WH Solar AdjustMI 4" xfId="8306"/>
    <cellStyle name="_DEM-WP(C) Colstrip FOR_Book2_Electric Rev Req Model (2009 GRC) Rebuttal REmoval of New  WH Solar AdjustMI_DEM-WP(C) ENERG10C--ctn Mid-C_042010 2010GRC" xfId="8307"/>
    <cellStyle name="_DEM-WP(C) Colstrip FOR_Book2_Electric Rev Req Model (2009 GRC) Revised 01-18-2010" xfId="8308"/>
    <cellStyle name="_DEM-WP(C) Colstrip FOR_Book2_Electric Rev Req Model (2009 GRC) Revised 01-18-2010 2" xfId="8309"/>
    <cellStyle name="_DEM-WP(C) Colstrip FOR_Book2_Electric Rev Req Model (2009 GRC) Revised 01-18-2010 2 2" xfId="8310"/>
    <cellStyle name="_DEM-WP(C) Colstrip FOR_Book2_Electric Rev Req Model (2009 GRC) Revised 01-18-2010 2 2 2" xfId="8311"/>
    <cellStyle name="_DEM-WP(C) Colstrip FOR_Book2_Electric Rev Req Model (2009 GRC) Revised 01-18-2010 2 3" xfId="8312"/>
    <cellStyle name="_DEM-WP(C) Colstrip FOR_Book2_Electric Rev Req Model (2009 GRC) Revised 01-18-2010 3" xfId="8313"/>
    <cellStyle name="_DEM-WP(C) Colstrip FOR_Book2_Electric Rev Req Model (2009 GRC) Revised 01-18-2010 3 2" xfId="8314"/>
    <cellStyle name="_DEM-WP(C) Colstrip FOR_Book2_Electric Rev Req Model (2009 GRC) Revised 01-18-2010 4" xfId="8315"/>
    <cellStyle name="_DEM-WP(C) Colstrip FOR_Book2_Electric Rev Req Model (2009 GRC) Revised 01-18-2010_DEM-WP(C) ENERG10C--ctn Mid-C_042010 2010GRC" xfId="8316"/>
    <cellStyle name="_DEM-WP(C) Colstrip FOR_Book2_Final Order Electric EXHIBIT A-1" xfId="8317"/>
    <cellStyle name="_DEM-WP(C) Colstrip FOR_Book2_Final Order Electric EXHIBIT A-1 2" xfId="8318"/>
    <cellStyle name="_DEM-WP(C) Colstrip FOR_Book2_Final Order Electric EXHIBIT A-1 2 2" xfId="8319"/>
    <cellStyle name="_DEM-WP(C) Colstrip FOR_Book2_Final Order Electric EXHIBIT A-1 2 2 2" xfId="8320"/>
    <cellStyle name="_DEM-WP(C) Colstrip FOR_Book2_Final Order Electric EXHIBIT A-1 2 3" xfId="8321"/>
    <cellStyle name="_DEM-WP(C) Colstrip FOR_Book2_Final Order Electric EXHIBIT A-1 3" xfId="8322"/>
    <cellStyle name="_DEM-WP(C) Colstrip FOR_Book2_Final Order Electric EXHIBIT A-1 3 2" xfId="8323"/>
    <cellStyle name="_DEM-WP(C) Colstrip FOR_Book2_Final Order Electric EXHIBIT A-1 4" xfId="8324"/>
    <cellStyle name="_DEM-WP(C) Colstrip FOR_Colstrip 1&amp;2 Annual O&amp;M Budgets" xfId="8325"/>
    <cellStyle name="_DEM-WP(C) Colstrip FOR_Confidential Material" xfId="8326"/>
    <cellStyle name="_DEM-WP(C) Colstrip FOR_Confidential Material 2" xfId="8327"/>
    <cellStyle name="_DEM-WP(C) Colstrip FOR_DEM-WP(C) Colstrip 12 Coal Cost Forecast 2010GRC" xfId="8328"/>
    <cellStyle name="_DEM-WP(C) Colstrip FOR_DEM-WP(C) Colstrip 12 Coal Cost Forecast 2010GRC 2" xfId="8329"/>
    <cellStyle name="_DEM-WP(C) Colstrip FOR_DEM-WP(C) ENERG10C--ctn Mid-C_042010 2010GRC" xfId="8330"/>
    <cellStyle name="_DEM-WP(C) Colstrip FOR_DEM-WP(C) Production O&amp;M 2010GRC As-Filed" xfId="8331"/>
    <cellStyle name="_DEM-WP(C) Colstrip FOR_DEM-WP(C) Production O&amp;M 2010GRC As-Filed 2" xfId="8332"/>
    <cellStyle name="_DEM-WP(C) Colstrip FOR_DEM-WP(C) Production O&amp;M 2010GRC As-Filed 2 2" xfId="8333"/>
    <cellStyle name="_DEM-WP(C) Colstrip FOR_DEM-WP(C) Production O&amp;M 2010GRC As-Filed 3" xfId="8334"/>
    <cellStyle name="_DEM-WP(C) Colstrip FOR_DEM-WP(C) Production O&amp;M 2010GRC As-Filed 3 2" xfId="8335"/>
    <cellStyle name="_DEM-WP(C) Colstrip FOR_DEM-WP(C) Production O&amp;M 2010GRC As-Filed 4" xfId="8336"/>
    <cellStyle name="_DEM-WP(C) Colstrip FOR_DEM-WP(C) Production O&amp;M 2010GRC As-Filed 4 2" xfId="8337"/>
    <cellStyle name="_DEM-WP(C) Colstrip FOR_DEM-WP(C) Production O&amp;M 2010GRC As-Filed 5" xfId="8338"/>
    <cellStyle name="_DEM-WP(C) Colstrip FOR_DEM-WP(C) Production O&amp;M 2010GRC As-Filed 5 2" xfId="8339"/>
    <cellStyle name="_DEM-WP(C) Colstrip FOR_DEM-WP(C) Production O&amp;M 2010GRC As-Filed 6" xfId="8340"/>
    <cellStyle name="_DEM-WP(C) Colstrip FOR_DEM-WP(C) Production O&amp;M 2010GRC As-Filed 6 2" xfId="8341"/>
    <cellStyle name="_DEM-WP(C) Colstrip FOR_Electric Rev Req Model (2009 GRC) Rebuttal" xfId="8342"/>
    <cellStyle name="_DEM-WP(C) Colstrip FOR_Electric Rev Req Model (2009 GRC) Rebuttal 2" xfId="8343"/>
    <cellStyle name="_DEM-WP(C) Colstrip FOR_Electric Rev Req Model (2009 GRC) Rebuttal 2 2" xfId="8344"/>
    <cellStyle name="_DEM-WP(C) Colstrip FOR_Electric Rev Req Model (2009 GRC) Rebuttal 2 2 2" xfId="8345"/>
    <cellStyle name="_DEM-WP(C) Colstrip FOR_Electric Rev Req Model (2009 GRC) Rebuttal 2 3" xfId="8346"/>
    <cellStyle name="_DEM-WP(C) Colstrip FOR_Electric Rev Req Model (2009 GRC) Rebuttal 3" xfId="8347"/>
    <cellStyle name="_DEM-WP(C) Colstrip FOR_Electric Rev Req Model (2009 GRC) Rebuttal 3 2" xfId="8348"/>
    <cellStyle name="_DEM-WP(C) Colstrip FOR_Electric Rev Req Model (2009 GRC) Rebuttal 4" xfId="8349"/>
    <cellStyle name="_DEM-WP(C) Colstrip FOR_Electric Rev Req Model (2009 GRC) Rebuttal REmoval of New  WH Solar AdjustMI" xfId="8350"/>
    <cellStyle name="_DEM-WP(C) Colstrip FOR_Electric Rev Req Model (2009 GRC) Rebuttal REmoval of New  WH Solar AdjustMI 2" xfId="8351"/>
    <cellStyle name="_DEM-WP(C) Colstrip FOR_Electric Rev Req Model (2009 GRC) Rebuttal REmoval of New  WH Solar AdjustMI 2 2" xfId="8352"/>
    <cellStyle name="_DEM-WP(C) Colstrip FOR_Electric Rev Req Model (2009 GRC) Rebuttal REmoval of New  WH Solar AdjustMI 2 2 2" xfId="8353"/>
    <cellStyle name="_DEM-WP(C) Colstrip FOR_Electric Rev Req Model (2009 GRC) Rebuttal REmoval of New  WH Solar AdjustMI 2 3" xfId="8354"/>
    <cellStyle name="_DEM-WP(C) Colstrip FOR_Electric Rev Req Model (2009 GRC) Rebuttal REmoval of New  WH Solar AdjustMI 3" xfId="8355"/>
    <cellStyle name="_DEM-WP(C) Colstrip FOR_Electric Rev Req Model (2009 GRC) Rebuttal REmoval of New  WH Solar AdjustMI 3 2" xfId="8356"/>
    <cellStyle name="_DEM-WP(C) Colstrip FOR_Electric Rev Req Model (2009 GRC) Rebuttal REmoval of New  WH Solar AdjustMI 4" xfId="8357"/>
    <cellStyle name="_DEM-WP(C) Colstrip FOR_Electric Rev Req Model (2009 GRC) Rebuttal REmoval of New  WH Solar AdjustMI_DEM-WP(C) ENERG10C--ctn Mid-C_042010 2010GRC" xfId="8358"/>
    <cellStyle name="_DEM-WP(C) Colstrip FOR_Electric Rev Req Model (2009 GRC) Revised 01-18-2010" xfId="8359"/>
    <cellStyle name="_DEM-WP(C) Colstrip FOR_Electric Rev Req Model (2009 GRC) Revised 01-18-2010 2" xfId="8360"/>
    <cellStyle name="_DEM-WP(C) Colstrip FOR_Electric Rev Req Model (2009 GRC) Revised 01-18-2010 2 2" xfId="8361"/>
    <cellStyle name="_DEM-WP(C) Colstrip FOR_Electric Rev Req Model (2009 GRC) Revised 01-18-2010 2 2 2" xfId="8362"/>
    <cellStyle name="_DEM-WP(C) Colstrip FOR_Electric Rev Req Model (2009 GRC) Revised 01-18-2010 2 3" xfId="8363"/>
    <cellStyle name="_DEM-WP(C) Colstrip FOR_Electric Rev Req Model (2009 GRC) Revised 01-18-2010 3" xfId="8364"/>
    <cellStyle name="_DEM-WP(C) Colstrip FOR_Electric Rev Req Model (2009 GRC) Revised 01-18-2010 3 2" xfId="8365"/>
    <cellStyle name="_DEM-WP(C) Colstrip FOR_Electric Rev Req Model (2009 GRC) Revised 01-18-2010 4" xfId="8366"/>
    <cellStyle name="_DEM-WP(C) Colstrip FOR_Electric Rev Req Model (2009 GRC) Revised 01-18-2010_DEM-WP(C) ENERG10C--ctn Mid-C_042010 2010GRC" xfId="8367"/>
    <cellStyle name="_DEM-WP(C) Colstrip FOR_Final Order Electric EXHIBIT A-1" xfId="8368"/>
    <cellStyle name="_DEM-WP(C) Colstrip FOR_Final Order Electric EXHIBIT A-1 2" xfId="8369"/>
    <cellStyle name="_DEM-WP(C) Colstrip FOR_Final Order Electric EXHIBIT A-1 2 2" xfId="8370"/>
    <cellStyle name="_DEM-WP(C) Colstrip FOR_Final Order Electric EXHIBIT A-1 2 2 2" xfId="8371"/>
    <cellStyle name="_DEM-WP(C) Colstrip FOR_Final Order Electric EXHIBIT A-1 2 3" xfId="8372"/>
    <cellStyle name="_DEM-WP(C) Colstrip FOR_Final Order Electric EXHIBIT A-1 3" xfId="8373"/>
    <cellStyle name="_DEM-WP(C) Colstrip FOR_Final Order Electric EXHIBIT A-1 3 2" xfId="8374"/>
    <cellStyle name="_DEM-WP(C) Colstrip FOR_Final Order Electric EXHIBIT A-1 4" xfId="8375"/>
    <cellStyle name="_DEM-WP(C) Colstrip FOR_Rebuttal Power Costs" xfId="8376"/>
    <cellStyle name="_DEM-WP(C) Colstrip FOR_Rebuttal Power Costs 2" xfId="8377"/>
    <cellStyle name="_DEM-WP(C) Colstrip FOR_Rebuttal Power Costs 2 2" xfId="8378"/>
    <cellStyle name="_DEM-WP(C) Colstrip FOR_Rebuttal Power Costs 2 2 2" xfId="8379"/>
    <cellStyle name="_DEM-WP(C) Colstrip FOR_Rebuttal Power Costs 2 3" xfId="8380"/>
    <cellStyle name="_DEM-WP(C) Colstrip FOR_Rebuttal Power Costs 3" xfId="8381"/>
    <cellStyle name="_DEM-WP(C) Colstrip FOR_Rebuttal Power Costs 3 2" xfId="8382"/>
    <cellStyle name="_DEM-WP(C) Colstrip FOR_Rebuttal Power Costs 4" xfId="8383"/>
    <cellStyle name="_DEM-WP(C) Colstrip FOR_Rebuttal Power Costs_Adj Bench DR 3 for Initial Briefs (Electric)" xfId="8384"/>
    <cellStyle name="_DEM-WP(C) Colstrip FOR_Rebuttal Power Costs_Adj Bench DR 3 for Initial Briefs (Electric) 2" xfId="8385"/>
    <cellStyle name="_DEM-WP(C) Colstrip FOR_Rebuttal Power Costs_Adj Bench DR 3 for Initial Briefs (Electric) 2 2" xfId="8386"/>
    <cellStyle name="_DEM-WP(C) Colstrip FOR_Rebuttal Power Costs_Adj Bench DR 3 for Initial Briefs (Electric) 2 2 2" xfId="8387"/>
    <cellStyle name="_DEM-WP(C) Colstrip FOR_Rebuttal Power Costs_Adj Bench DR 3 for Initial Briefs (Electric) 2 3" xfId="8388"/>
    <cellStyle name="_DEM-WP(C) Colstrip FOR_Rebuttal Power Costs_Adj Bench DR 3 for Initial Briefs (Electric) 3" xfId="8389"/>
    <cellStyle name="_DEM-WP(C) Colstrip FOR_Rebuttal Power Costs_Adj Bench DR 3 for Initial Briefs (Electric) 3 2" xfId="8390"/>
    <cellStyle name="_DEM-WP(C) Colstrip FOR_Rebuttal Power Costs_Adj Bench DR 3 for Initial Briefs (Electric) 4" xfId="8391"/>
    <cellStyle name="_DEM-WP(C) Colstrip FOR_Rebuttal Power Costs_Adj Bench DR 3 for Initial Briefs (Electric)_DEM-WP(C) ENERG10C--ctn Mid-C_042010 2010GRC" xfId="8392"/>
    <cellStyle name="_DEM-WP(C) Colstrip FOR_Rebuttal Power Costs_DEM-WP(C) ENERG10C--ctn Mid-C_042010 2010GRC" xfId="8393"/>
    <cellStyle name="_DEM-WP(C) Colstrip FOR_Rebuttal Power Costs_Electric Rev Req Model (2009 GRC) Rebuttal" xfId="8394"/>
    <cellStyle name="_DEM-WP(C) Colstrip FOR_Rebuttal Power Costs_Electric Rev Req Model (2009 GRC) Rebuttal 2" xfId="8395"/>
    <cellStyle name="_DEM-WP(C) Colstrip FOR_Rebuttal Power Costs_Electric Rev Req Model (2009 GRC) Rebuttal 2 2" xfId="8396"/>
    <cellStyle name="_DEM-WP(C) Colstrip FOR_Rebuttal Power Costs_Electric Rev Req Model (2009 GRC) Rebuttal 2 2 2" xfId="8397"/>
    <cellStyle name="_DEM-WP(C) Colstrip FOR_Rebuttal Power Costs_Electric Rev Req Model (2009 GRC) Rebuttal 2 3" xfId="8398"/>
    <cellStyle name="_DEM-WP(C) Colstrip FOR_Rebuttal Power Costs_Electric Rev Req Model (2009 GRC) Rebuttal 3" xfId="8399"/>
    <cellStyle name="_DEM-WP(C) Colstrip FOR_Rebuttal Power Costs_Electric Rev Req Model (2009 GRC) Rebuttal 3 2" xfId="8400"/>
    <cellStyle name="_DEM-WP(C) Colstrip FOR_Rebuttal Power Costs_Electric Rev Req Model (2009 GRC) Rebuttal 4" xfId="8401"/>
    <cellStyle name="_DEM-WP(C) Colstrip FOR_Rebuttal Power Costs_Electric Rev Req Model (2009 GRC) Rebuttal REmoval of New  WH Solar AdjustMI" xfId="8402"/>
    <cellStyle name="_DEM-WP(C) Colstrip FOR_Rebuttal Power Costs_Electric Rev Req Model (2009 GRC) Rebuttal REmoval of New  WH Solar AdjustMI 2" xfId="8403"/>
    <cellStyle name="_DEM-WP(C) Colstrip FOR_Rebuttal Power Costs_Electric Rev Req Model (2009 GRC) Rebuttal REmoval of New  WH Solar AdjustMI 2 2" xfId="8404"/>
    <cellStyle name="_DEM-WP(C) Colstrip FOR_Rebuttal Power Costs_Electric Rev Req Model (2009 GRC) Rebuttal REmoval of New  WH Solar AdjustMI 2 2 2" xfId="8405"/>
    <cellStyle name="_DEM-WP(C) Colstrip FOR_Rebuttal Power Costs_Electric Rev Req Model (2009 GRC) Rebuttal REmoval of New  WH Solar AdjustMI 2 3" xfId="8406"/>
    <cellStyle name="_DEM-WP(C) Colstrip FOR_Rebuttal Power Costs_Electric Rev Req Model (2009 GRC) Rebuttal REmoval of New  WH Solar AdjustMI 3" xfId="8407"/>
    <cellStyle name="_DEM-WP(C) Colstrip FOR_Rebuttal Power Costs_Electric Rev Req Model (2009 GRC) Rebuttal REmoval of New  WH Solar AdjustMI 3 2" xfId="8408"/>
    <cellStyle name="_DEM-WP(C) Colstrip FOR_Rebuttal Power Costs_Electric Rev Req Model (2009 GRC) Rebuttal REmoval of New  WH Solar AdjustMI 4" xfId="8409"/>
    <cellStyle name="_DEM-WP(C) Colstrip FOR_Rebuttal Power Costs_Electric Rev Req Model (2009 GRC) Rebuttal REmoval of New  WH Solar AdjustMI_DEM-WP(C) ENERG10C--ctn Mid-C_042010 2010GRC" xfId="8410"/>
    <cellStyle name="_DEM-WP(C) Colstrip FOR_Rebuttal Power Costs_Electric Rev Req Model (2009 GRC) Revised 01-18-2010" xfId="8411"/>
    <cellStyle name="_DEM-WP(C) Colstrip FOR_Rebuttal Power Costs_Electric Rev Req Model (2009 GRC) Revised 01-18-2010 2" xfId="8412"/>
    <cellStyle name="_DEM-WP(C) Colstrip FOR_Rebuttal Power Costs_Electric Rev Req Model (2009 GRC) Revised 01-18-2010 2 2" xfId="8413"/>
    <cellStyle name="_DEM-WP(C) Colstrip FOR_Rebuttal Power Costs_Electric Rev Req Model (2009 GRC) Revised 01-18-2010 2 2 2" xfId="8414"/>
    <cellStyle name="_DEM-WP(C) Colstrip FOR_Rebuttal Power Costs_Electric Rev Req Model (2009 GRC) Revised 01-18-2010 2 3" xfId="8415"/>
    <cellStyle name="_DEM-WP(C) Colstrip FOR_Rebuttal Power Costs_Electric Rev Req Model (2009 GRC) Revised 01-18-2010 3" xfId="8416"/>
    <cellStyle name="_DEM-WP(C) Colstrip FOR_Rebuttal Power Costs_Electric Rev Req Model (2009 GRC) Revised 01-18-2010 3 2" xfId="8417"/>
    <cellStyle name="_DEM-WP(C) Colstrip FOR_Rebuttal Power Costs_Electric Rev Req Model (2009 GRC) Revised 01-18-2010 4" xfId="8418"/>
    <cellStyle name="_DEM-WP(C) Colstrip FOR_Rebuttal Power Costs_Electric Rev Req Model (2009 GRC) Revised 01-18-2010_DEM-WP(C) ENERG10C--ctn Mid-C_042010 2010GRC" xfId="8419"/>
    <cellStyle name="_DEM-WP(C) Colstrip FOR_Rebuttal Power Costs_Final Order Electric EXHIBIT A-1" xfId="8420"/>
    <cellStyle name="_DEM-WP(C) Colstrip FOR_Rebuttal Power Costs_Final Order Electric EXHIBIT A-1 2" xfId="8421"/>
    <cellStyle name="_DEM-WP(C) Colstrip FOR_Rebuttal Power Costs_Final Order Electric EXHIBIT A-1 2 2" xfId="8422"/>
    <cellStyle name="_DEM-WP(C) Colstrip FOR_Rebuttal Power Costs_Final Order Electric EXHIBIT A-1 2 2 2" xfId="8423"/>
    <cellStyle name="_DEM-WP(C) Colstrip FOR_Rebuttal Power Costs_Final Order Electric EXHIBIT A-1 2 3" xfId="8424"/>
    <cellStyle name="_DEM-WP(C) Colstrip FOR_Rebuttal Power Costs_Final Order Electric EXHIBIT A-1 3" xfId="8425"/>
    <cellStyle name="_DEM-WP(C) Colstrip FOR_Rebuttal Power Costs_Final Order Electric EXHIBIT A-1 3 2" xfId="8426"/>
    <cellStyle name="_DEM-WP(C) Colstrip FOR_Rebuttal Power Costs_Final Order Electric EXHIBIT A-1 4" xfId="8427"/>
    <cellStyle name="_DEM-WP(C) Colstrip FOR_TENASKA REGULATORY ASSET" xfId="8428"/>
    <cellStyle name="_DEM-WP(C) Colstrip FOR_TENASKA REGULATORY ASSET 2" xfId="8429"/>
    <cellStyle name="_DEM-WP(C) Colstrip FOR_TENASKA REGULATORY ASSET 2 2" xfId="8430"/>
    <cellStyle name="_DEM-WP(C) Colstrip FOR_TENASKA REGULATORY ASSET 2 2 2" xfId="8431"/>
    <cellStyle name="_DEM-WP(C) Colstrip FOR_TENASKA REGULATORY ASSET 2 3" xfId="8432"/>
    <cellStyle name="_DEM-WP(C) Colstrip FOR_TENASKA REGULATORY ASSET 3" xfId="8433"/>
    <cellStyle name="_DEM-WP(C) Colstrip FOR_TENASKA REGULATORY ASSET 3 2" xfId="8434"/>
    <cellStyle name="_DEM-WP(C) Colstrip FOR_TENASKA REGULATORY ASSET 4" xfId="8435"/>
    <cellStyle name="_DEM-WP(C) Costs not in AURORA 2006GRC" xfId="8436"/>
    <cellStyle name="_DEM-WP(C) Costs not in AURORA 2006GRC 2" xfId="8437"/>
    <cellStyle name="_DEM-WP(C) Costs not in AURORA 2006GRC 2 2" xfId="8438"/>
    <cellStyle name="_DEM-WP(C) Costs not in AURORA 2006GRC 2 2 2" xfId="8439"/>
    <cellStyle name="_DEM-WP(C) Costs not in AURORA 2006GRC 2 2 2 2" xfId="8440"/>
    <cellStyle name="_DEM-WP(C) Costs not in AURORA 2006GRC 2 2 3" xfId="8441"/>
    <cellStyle name="_DEM-WP(C) Costs not in AURORA 2006GRC 2 3" xfId="8442"/>
    <cellStyle name="_DEM-WP(C) Costs not in AURORA 2006GRC 2 3 2" xfId="8443"/>
    <cellStyle name="_DEM-WP(C) Costs not in AURORA 2006GRC 2 4" xfId="8444"/>
    <cellStyle name="_DEM-WP(C) Costs not in AURORA 2006GRC 3" xfId="8445"/>
    <cellStyle name="_DEM-WP(C) Costs not in AURORA 2006GRC 3 2" xfId="8446"/>
    <cellStyle name="_DEM-WP(C) Costs not in AURORA 2006GRC 3 2 2" xfId="8447"/>
    <cellStyle name="_DEM-WP(C) Costs not in AURORA 2006GRC 3 3" xfId="8448"/>
    <cellStyle name="_DEM-WP(C) Costs not in AURORA 2006GRC 4" xfId="8449"/>
    <cellStyle name="_DEM-WP(C) Costs not in AURORA 2006GRC 4 2" xfId="8450"/>
    <cellStyle name="_DEM-WP(C) Costs not in AURORA 2006GRC 4 2 2" xfId="8451"/>
    <cellStyle name="_DEM-WP(C) Costs not in AURORA 2006GRC 4 3" xfId="8452"/>
    <cellStyle name="_DEM-WP(C) Costs not in AURORA 2006GRC 5" xfId="8453"/>
    <cellStyle name="_DEM-WP(C) Costs not in AURORA 2006GRC 5 2" xfId="8454"/>
    <cellStyle name="_DEM-WP(C) Costs not in AURORA 2006GRC 5 2 2" xfId="8455"/>
    <cellStyle name="_DEM-WP(C) Costs not in AURORA 2006GRC 5 3" xfId="8456"/>
    <cellStyle name="_DEM-WP(C) Costs not in AURORA 2006GRC 6" xfId="8457"/>
    <cellStyle name="_DEM-WP(C) Costs not in AURORA 2006GRC 6 2" xfId="8458"/>
    <cellStyle name="_DEM-WP(C) Costs not in AURORA 2006GRC 7" xfId="8459"/>
    <cellStyle name="_DEM-WP(C) Costs not in AURORA 2006GRC 7 2" xfId="8460"/>
    <cellStyle name="_DEM-WP(C) Costs not in AURORA 2006GRC 8" xfId="8461"/>
    <cellStyle name="_DEM-WP(C) Costs not in AURORA 2006GRC 8 2" xfId="8462"/>
    <cellStyle name="_DEM-WP(C) Costs not in AURORA 2006GRC 9" xfId="8463"/>
    <cellStyle name="_DEM-WP(C) Costs not in AURORA 2006GRC 9 2" xfId="8464"/>
    <cellStyle name="_DEM-WP(C) Costs not in AURORA 2006GRC_(C) WHE Proforma with ITC cash grant 10 Yr Amort_for deferral_102809" xfId="8465"/>
    <cellStyle name="_DEM-WP(C) Costs not in AURORA 2006GRC_(C) WHE Proforma with ITC cash grant 10 Yr Amort_for deferral_102809 2" xfId="8466"/>
    <cellStyle name="_DEM-WP(C) Costs not in AURORA 2006GRC_(C) WHE Proforma with ITC cash grant 10 Yr Amort_for deferral_102809 2 2" xfId="8467"/>
    <cellStyle name="_DEM-WP(C) Costs not in AURORA 2006GRC_(C) WHE Proforma with ITC cash grant 10 Yr Amort_for deferral_102809 2 2 2" xfId="8468"/>
    <cellStyle name="_DEM-WP(C) Costs not in AURORA 2006GRC_(C) WHE Proforma with ITC cash grant 10 Yr Amort_for deferral_102809 2 3" xfId="8469"/>
    <cellStyle name="_DEM-WP(C) Costs not in AURORA 2006GRC_(C) WHE Proforma with ITC cash grant 10 Yr Amort_for deferral_102809 3" xfId="8470"/>
    <cellStyle name="_DEM-WP(C) Costs not in AURORA 2006GRC_(C) WHE Proforma with ITC cash grant 10 Yr Amort_for deferral_102809 3 2" xfId="8471"/>
    <cellStyle name="_DEM-WP(C) Costs not in AURORA 2006GRC_(C) WHE Proforma with ITC cash grant 10 Yr Amort_for deferral_102809 4" xfId="8472"/>
    <cellStyle name="_DEM-WP(C) Costs not in AURORA 2006GRC_(C) WHE Proforma with ITC cash grant 10 Yr Amort_for deferral_102809_16.07E Wild Horse Wind Expansionwrkingfile" xfId="8473"/>
    <cellStyle name="_DEM-WP(C) Costs not in AURORA 2006GRC_(C) WHE Proforma with ITC cash grant 10 Yr Amort_for deferral_102809_16.07E Wild Horse Wind Expansionwrkingfile 2" xfId="8474"/>
    <cellStyle name="_DEM-WP(C) Costs not in AURORA 2006GRC_(C) WHE Proforma with ITC cash grant 10 Yr Amort_for deferral_102809_16.07E Wild Horse Wind Expansionwrkingfile 2 2" xfId="8475"/>
    <cellStyle name="_DEM-WP(C) Costs not in AURORA 2006GRC_(C) WHE Proforma with ITC cash grant 10 Yr Amort_for deferral_102809_16.07E Wild Horse Wind Expansionwrkingfile 2 2 2" xfId="8476"/>
    <cellStyle name="_DEM-WP(C) Costs not in AURORA 2006GRC_(C) WHE Proforma with ITC cash grant 10 Yr Amort_for deferral_102809_16.07E Wild Horse Wind Expansionwrkingfile 2 3" xfId="8477"/>
    <cellStyle name="_DEM-WP(C) Costs not in AURORA 2006GRC_(C) WHE Proforma with ITC cash grant 10 Yr Amort_for deferral_102809_16.07E Wild Horse Wind Expansionwrkingfile 3" xfId="8478"/>
    <cellStyle name="_DEM-WP(C) Costs not in AURORA 2006GRC_(C) WHE Proforma with ITC cash grant 10 Yr Amort_for deferral_102809_16.07E Wild Horse Wind Expansionwrkingfile 3 2" xfId="8479"/>
    <cellStyle name="_DEM-WP(C) Costs not in AURORA 2006GRC_(C) WHE Proforma with ITC cash grant 10 Yr Amort_for deferral_102809_16.07E Wild Horse Wind Expansionwrkingfile 4" xfId="8480"/>
    <cellStyle name="_DEM-WP(C) Costs not in AURORA 2006GRC_(C) WHE Proforma with ITC cash grant 10 Yr Amort_for deferral_102809_16.07E Wild Horse Wind Expansionwrkingfile SF" xfId="8481"/>
    <cellStyle name="_DEM-WP(C) Costs not in AURORA 2006GRC_(C) WHE Proforma with ITC cash grant 10 Yr Amort_for deferral_102809_16.07E Wild Horse Wind Expansionwrkingfile SF 2" xfId="8482"/>
    <cellStyle name="_DEM-WP(C) Costs not in AURORA 2006GRC_(C) WHE Proforma with ITC cash grant 10 Yr Amort_for deferral_102809_16.07E Wild Horse Wind Expansionwrkingfile SF 2 2" xfId="8483"/>
    <cellStyle name="_DEM-WP(C) Costs not in AURORA 2006GRC_(C) WHE Proforma with ITC cash grant 10 Yr Amort_for deferral_102809_16.07E Wild Horse Wind Expansionwrkingfile SF 2 2 2" xfId="8484"/>
    <cellStyle name="_DEM-WP(C) Costs not in AURORA 2006GRC_(C) WHE Proforma with ITC cash grant 10 Yr Amort_for deferral_102809_16.07E Wild Horse Wind Expansionwrkingfile SF 2 3" xfId="8485"/>
    <cellStyle name="_DEM-WP(C) Costs not in AURORA 2006GRC_(C) WHE Proforma with ITC cash grant 10 Yr Amort_for deferral_102809_16.07E Wild Horse Wind Expansionwrkingfile SF 3" xfId="8486"/>
    <cellStyle name="_DEM-WP(C) Costs not in AURORA 2006GRC_(C) WHE Proforma with ITC cash grant 10 Yr Amort_for deferral_102809_16.07E Wild Horse Wind Expansionwrkingfile SF 3 2" xfId="8487"/>
    <cellStyle name="_DEM-WP(C) Costs not in AURORA 2006GRC_(C) WHE Proforma with ITC cash grant 10 Yr Amort_for deferral_102809_16.07E Wild Horse Wind Expansionwrkingfile SF 4" xfId="8488"/>
    <cellStyle name="_DEM-WP(C) Costs not in AURORA 2006GRC_(C) WHE Proforma with ITC cash grant 10 Yr Amort_for deferral_102809_16.07E Wild Horse Wind Expansionwrkingfile SF_DEM-WP(C) ENERG10C--ctn Mid-C_042010 2010GRC" xfId="8489"/>
    <cellStyle name="_DEM-WP(C) Costs not in AURORA 2006GRC_(C) WHE Proforma with ITC cash grant 10 Yr Amort_for deferral_102809_16.07E Wild Horse Wind Expansionwrkingfile_DEM-WP(C) ENERG10C--ctn Mid-C_042010 2010GRC" xfId="8490"/>
    <cellStyle name="_DEM-WP(C) Costs not in AURORA 2006GRC_(C) WHE Proforma with ITC cash grant 10 Yr Amort_for deferral_102809_16.37E Wild Horse Expansion DeferralRevwrkingfile SF" xfId="8491"/>
    <cellStyle name="_DEM-WP(C) Costs not in AURORA 2006GRC_(C) WHE Proforma with ITC cash grant 10 Yr Amort_for deferral_102809_16.37E Wild Horse Expansion DeferralRevwrkingfile SF 2" xfId="8492"/>
    <cellStyle name="_DEM-WP(C) Costs not in AURORA 2006GRC_(C) WHE Proforma with ITC cash grant 10 Yr Amort_for deferral_102809_16.37E Wild Horse Expansion DeferralRevwrkingfile SF 2 2" xfId="8493"/>
    <cellStyle name="_DEM-WP(C) Costs not in AURORA 2006GRC_(C) WHE Proforma with ITC cash grant 10 Yr Amort_for deferral_102809_16.37E Wild Horse Expansion DeferralRevwrkingfile SF 2 2 2" xfId="8494"/>
    <cellStyle name="_DEM-WP(C) Costs not in AURORA 2006GRC_(C) WHE Proforma with ITC cash grant 10 Yr Amort_for deferral_102809_16.37E Wild Horse Expansion DeferralRevwrkingfile SF 2 3" xfId="8495"/>
    <cellStyle name="_DEM-WP(C) Costs not in AURORA 2006GRC_(C) WHE Proforma with ITC cash grant 10 Yr Amort_for deferral_102809_16.37E Wild Horse Expansion DeferralRevwrkingfile SF 3" xfId="8496"/>
    <cellStyle name="_DEM-WP(C) Costs not in AURORA 2006GRC_(C) WHE Proforma with ITC cash grant 10 Yr Amort_for deferral_102809_16.37E Wild Horse Expansion DeferralRevwrkingfile SF 3 2" xfId="8497"/>
    <cellStyle name="_DEM-WP(C) Costs not in AURORA 2006GRC_(C) WHE Proforma with ITC cash grant 10 Yr Amort_for deferral_102809_16.37E Wild Horse Expansion DeferralRevwrkingfile SF 4" xfId="8498"/>
    <cellStyle name="_DEM-WP(C) Costs not in AURORA 2006GRC_(C) WHE Proforma with ITC cash grant 10 Yr Amort_for deferral_102809_16.37E Wild Horse Expansion DeferralRevwrkingfile SF_DEM-WP(C) ENERG10C--ctn Mid-C_042010 2010GRC" xfId="8499"/>
    <cellStyle name="_DEM-WP(C) Costs not in AURORA 2006GRC_(C) WHE Proforma with ITC cash grant 10 Yr Amort_for deferral_102809_DEM-WP(C) ENERG10C--ctn Mid-C_042010 2010GRC" xfId="8500"/>
    <cellStyle name="_DEM-WP(C) Costs not in AURORA 2006GRC_(C) WHE Proforma with ITC cash grant 10 Yr Amort_for rebuttal_120709" xfId="8501"/>
    <cellStyle name="_DEM-WP(C) Costs not in AURORA 2006GRC_(C) WHE Proforma with ITC cash grant 10 Yr Amort_for rebuttal_120709 2" xfId="8502"/>
    <cellStyle name="_DEM-WP(C) Costs not in AURORA 2006GRC_(C) WHE Proforma with ITC cash grant 10 Yr Amort_for rebuttal_120709 2 2" xfId="8503"/>
    <cellStyle name="_DEM-WP(C) Costs not in AURORA 2006GRC_(C) WHE Proforma with ITC cash grant 10 Yr Amort_for rebuttal_120709 2 2 2" xfId="8504"/>
    <cellStyle name="_DEM-WP(C) Costs not in AURORA 2006GRC_(C) WHE Proforma with ITC cash grant 10 Yr Amort_for rebuttal_120709 2 3" xfId="8505"/>
    <cellStyle name="_DEM-WP(C) Costs not in AURORA 2006GRC_(C) WHE Proforma with ITC cash grant 10 Yr Amort_for rebuttal_120709 3" xfId="8506"/>
    <cellStyle name="_DEM-WP(C) Costs not in AURORA 2006GRC_(C) WHE Proforma with ITC cash grant 10 Yr Amort_for rebuttal_120709 3 2" xfId="8507"/>
    <cellStyle name="_DEM-WP(C) Costs not in AURORA 2006GRC_(C) WHE Proforma with ITC cash grant 10 Yr Amort_for rebuttal_120709 4" xfId="8508"/>
    <cellStyle name="_DEM-WP(C) Costs not in AURORA 2006GRC_(C) WHE Proforma with ITC cash grant 10 Yr Amort_for rebuttal_120709_DEM-WP(C) ENERG10C--ctn Mid-C_042010 2010GRC" xfId="8509"/>
    <cellStyle name="_DEM-WP(C) Costs not in AURORA 2006GRC_04.07E Wild Horse Wind Expansion" xfId="8510"/>
    <cellStyle name="_DEM-WP(C) Costs not in AURORA 2006GRC_04.07E Wild Horse Wind Expansion 2" xfId="8511"/>
    <cellStyle name="_DEM-WP(C) Costs not in AURORA 2006GRC_04.07E Wild Horse Wind Expansion 2 2" xfId="8512"/>
    <cellStyle name="_DEM-WP(C) Costs not in AURORA 2006GRC_04.07E Wild Horse Wind Expansion 2 2 2" xfId="8513"/>
    <cellStyle name="_DEM-WP(C) Costs not in AURORA 2006GRC_04.07E Wild Horse Wind Expansion 2 3" xfId="8514"/>
    <cellStyle name="_DEM-WP(C) Costs not in AURORA 2006GRC_04.07E Wild Horse Wind Expansion 3" xfId="8515"/>
    <cellStyle name="_DEM-WP(C) Costs not in AURORA 2006GRC_04.07E Wild Horse Wind Expansion 3 2" xfId="8516"/>
    <cellStyle name="_DEM-WP(C) Costs not in AURORA 2006GRC_04.07E Wild Horse Wind Expansion 4" xfId="8517"/>
    <cellStyle name="_DEM-WP(C) Costs not in AURORA 2006GRC_04.07E Wild Horse Wind Expansion_16.07E Wild Horse Wind Expansionwrkingfile" xfId="8518"/>
    <cellStyle name="_DEM-WP(C) Costs not in AURORA 2006GRC_04.07E Wild Horse Wind Expansion_16.07E Wild Horse Wind Expansionwrkingfile 2" xfId="8519"/>
    <cellStyle name="_DEM-WP(C) Costs not in AURORA 2006GRC_04.07E Wild Horse Wind Expansion_16.07E Wild Horse Wind Expansionwrkingfile 2 2" xfId="8520"/>
    <cellStyle name="_DEM-WP(C) Costs not in AURORA 2006GRC_04.07E Wild Horse Wind Expansion_16.07E Wild Horse Wind Expansionwrkingfile 2 2 2" xfId="8521"/>
    <cellStyle name="_DEM-WP(C) Costs not in AURORA 2006GRC_04.07E Wild Horse Wind Expansion_16.07E Wild Horse Wind Expansionwrkingfile 2 3" xfId="8522"/>
    <cellStyle name="_DEM-WP(C) Costs not in AURORA 2006GRC_04.07E Wild Horse Wind Expansion_16.07E Wild Horse Wind Expansionwrkingfile 3" xfId="8523"/>
    <cellStyle name="_DEM-WP(C) Costs not in AURORA 2006GRC_04.07E Wild Horse Wind Expansion_16.07E Wild Horse Wind Expansionwrkingfile 3 2" xfId="8524"/>
    <cellStyle name="_DEM-WP(C) Costs not in AURORA 2006GRC_04.07E Wild Horse Wind Expansion_16.07E Wild Horse Wind Expansionwrkingfile 4" xfId="8525"/>
    <cellStyle name="_DEM-WP(C) Costs not in AURORA 2006GRC_04.07E Wild Horse Wind Expansion_16.07E Wild Horse Wind Expansionwrkingfile SF" xfId="8526"/>
    <cellStyle name="_DEM-WP(C) Costs not in AURORA 2006GRC_04.07E Wild Horse Wind Expansion_16.07E Wild Horse Wind Expansionwrkingfile SF 2" xfId="8527"/>
    <cellStyle name="_DEM-WP(C) Costs not in AURORA 2006GRC_04.07E Wild Horse Wind Expansion_16.07E Wild Horse Wind Expansionwrkingfile SF 2 2" xfId="8528"/>
    <cellStyle name="_DEM-WP(C) Costs not in AURORA 2006GRC_04.07E Wild Horse Wind Expansion_16.07E Wild Horse Wind Expansionwrkingfile SF 2 2 2" xfId="8529"/>
    <cellStyle name="_DEM-WP(C) Costs not in AURORA 2006GRC_04.07E Wild Horse Wind Expansion_16.07E Wild Horse Wind Expansionwrkingfile SF 2 3" xfId="8530"/>
    <cellStyle name="_DEM-WP(C) Costs not in AURORA 2006GRC_04.07E Wild Horse Wind Expansion_16.07E Wild Horse Wind Expansionwrkingfile SF 3" xfId="8531"/>
    <cellStyle name="_DEM-WP(C) Costs not in AURORA 2006GRC_04.07E Wild Horse Wind Expansion_16.07E Wild Horse Wind Expansionwrkingfile SF 3 2" xfId="8532"/>
    <cellStyle name="_DEM-WP(C) Costs not in AURORA 2006GRC_04.07E Wild Horse Wind Expansion_16.07E Wild Horse Wind Expansionwrkingfile SF 4" xfId="8533"/>
    <cellStyle name="_DEM-WP(C) Costs not in AURORA 2006GRC_04.07E Wild Horse Wind Expansion_16.07E Wild Horse Wind Expansionwrkingfile SF_DEM-WP(C) ENERG10C--ctn Mid-C_042010 2010GRC" xfId="8534"/>
    <cellStyle name="_DEM-WP(C) Costs not in AURORA 2006GRC_04.07E Wild Horse Wind Expansion_16.07E Wild Horse Wind Expansionwrkingfile_DEM-WP(C) ENERG10C--ctn Mid-C_042010 2010GRC" xfId="8535"/>
    <cellStyle name="_DEM-WP(C) Costs not in AURORA 2006GRC_04.07E Wild Horse Wind Expansion_16.37E Wild Horse Expansion DeferralRevwrkingfile SF" xfId="8536"/>
    <cellStyle name="_DEM-WP(C) Costs not in AURORA 2006GRC_04.07E Wild Horse Wind Expansion_16.37E Wild Horse Expansion DeferralRevwrkingfile SF 2" xfId="8537"/>
    <cellStyle name="_DEM-WP(C) Costs not in AURORA 2006GRC_04.07E Wild Horse Wind Expansion_16.37E Wild Horse Expansion DeferralRevwrkingfile SF 2 2" xfId="8538"/>
    <cellStyle name="_DEM-WP(C) Costs not in AURORA 2006GRC_04.07E Wild Horse Wind Expansion_16.37E Wild Horse Expansion DeferralRevwrkingfile SF 2 2 2" xfId="8539"/>
    <cellStyle name="_DEM-WP(C) Costs not in AURORA 2006GRC_04.07E Wild Horse Wind Expansion_16.37E Wild Horse Expansion DeferralRevwrkingfile SF 2 3" xfId="8540"/>
    <cellStyle name="_DEM-WP(C) Costs not in AURORA 2006GRC_04.07E Wild Horse Wind Expansion_16.37E Wild Horse Expansion DeferralRevwrkingfile SF 3" xfId="8541"/>
    <cellStyle name="_DEM-WP(C) Costs not in AURORA 2006GRC_04.07E Wild Horse Wind Expansion_16.37E Wild Horse Expansion DeferralRevwrkingfile SF 3 2" xfId="8542"/>
    <cellStyle name="_DEM-WP(C) Costs not in AURORA 2006GRC_04.07E Wild Horse Wind Expansion_16.37E Wild Horse Expansion DeferralRevwrkingfile SF 4" xfId="8543"/>
    <cellStyle name="_DEM-WP(C) Costs not in AURORA 2006GRC_04.07E Wild Horse Wind Expansion_16.37E Wild Horse Expansion DeferralRevwrkingfile SF_DEM-WP(C) ENERG10C--ctn Mid-C_042010 2010GRC" xfId="8544"/>
    <cellStyle name="_DEM-WP(C) Costs not in AURORA 2006GRC_04.07E Wild Horse Wind Expansion_DEM-WP(C) ENERG10C--ctn Mid-C_042010 2010GRC" xfId="8545"/>
    <cellStyle name="_DEM-WP(C) Costs not in AURORA 2006GRC_16.07E Wild Horse Wind Expansionwrkingfile" xfId="8546"/>
    <cellStyle name="_DEM-WP(C) Costs not in AURORA 2006GRC_16.07E Wild Horse Wind Expansionwrkingfile 2" xfId="8547"/>
    <cellStyle name="_DEM-WP(C) Costs not in AURORA 2006GRC_16.07E Wild Horse Wind Expansionwrkingfile 2 2" xfId="8548"/>
    <cellStyle name="_DEM-WP(C) Costs not in AURORA 2006GRC_16.07E Wild Horse Wind Expansionwrkingfile 2 2 2" xfId="8549"/>
    <cellStyle name="_DEM-WP(C) Costs not in AURORA 2006GRC_16.07E Wild Horse Wind Expansionwrkingfile 2 3" xfId="8550"/>
    <cellStyle name="_DEM-WP(C) Costs not in AURORA 2006GRC_16.07E Wild Horse Wind Expansionwrkingfile 3" xfId="8551"/>
    <cellStyle name="_DEM-WP(C) Costs not in AURORA 2006GRC_16.07E Wild Horse Wind Expansionwrkingfile 3 2" xfId="8552"/>
    <cellStyle name="_DEM-WP(C) Costs not in AURORA 2006GRC_16.07E Wild Horse Wind Expansionwrkingfile 4" xfId="8553"/>
    <cellStyle name="_DEM-WP(C) Costs not in AURORA 2006GRC_16.07E Wild Horse Wind Expansionwrkingfile SF" xfId="8554"/>
    <cellStyle name="_DEM-WP(C) Costs not in AURORA 2006GRC_16.07E Wild Horse Wind Expansionwrkingfile SF 2" xfId="8555"/>
    <cellStyle name="_DEM-WP(C) Costs not in AURORA 2006GRC_16.07E Wild Horse Wind Expansionwrkingfile SF 2 2" xfId="8556"/>
    <cellStyle name="_DEM-WP(C) Costs not in AURORA 2006GRC_16.07E Wild Horse Wind Expansionwrkingfile SF 2 2 2" xfId="8557"/>
    <cellStyle name="_DEM-WP(C) Costs not in AURORA 2006GRC_16.07E Wild Horse Wind Expansionwrkingfile SF 2 3" xfId="8558"/>
    <cellStyle name="_DEM-WP(C) Costs not in AURORA 2006GRC_16.07E Wild Horse Wind Expansionwrkingfile SF 3" xfId="8559"/>
    <cellStyle name="_DEM-WP(C) Costs not in AURORA 2006GRC_16.07E Wild Horse Wind Expansionwrkingfile SF 3 2" xfId="8560"/>
    <cellStyle name="_DEM-WP(C) Costs not in AURORA 2006GRC_16.07E Wild Horse Wind Expansionwrkingfile SF 4" xfId="8561"/>
    <cellStyle name="_DEM-WP(C) Costs not in AURORA 2006GRC_16.07E Wild Horse Wind Expansionwrkingfile SF_DEM-WP(C) ENERG10C--ctn Mid-C_042010 2010GRC" xfId="8562"/>
    <cellStyle name="_DEM-WP(C) Costs not in AURORA 2006GRC_16.07E Wild Horse Wind Expansionwrkingfile_DEM-WP(C) ENERG10C--ctn Mid-C_042010 2010GRC" xfId="8563"/>
    <cellStyle name="_DEM-WP(C) Costs not in AURORA 2006GRC_16.37E Wild Horse Expansion DeferralRevwrkingfile SF" xfId="8564"/>
    <cellStyle name="_DEM-WP(C) Costs not in AURORA 2006GRC_16.37E Wild Horse Expansion DeferralRevwrkingfile SF 2" xfId="8565"/>
    <cellStyle name="_DEM-WP(C) Costs not in AURORA 2006GRC_16.37E Wild Horse Expansion DeferralRevwrkingfile SF 2 2" xfId="8566"/>
    <cellStyle name="_DEM-WP(C) Costs not in AURORA 2006GRC_16.37E Wild Horse Expansion DeferralRevwrkingfile SF 2 2 2" xfId="8567"/>
    <cellStyle name="_DEM-WP(C) Costs not in AURORA 2006GRC_16.37E Wild Horse Expansion DeferralRevwrkingfile SF 2 3" xfId="8568"/>
    <cellStyle name="_DEM-WP(C) Costs not in AURORA 2006GRC_16.37E Wild Horse Expansion DeferralRevwrkingfile SF 3" xfId="8569"/>
    <cellStyle name="_DEM-WP(C) Costs not in AURORA 2006GRC_16.37E Wild Horse Expansion DeferralRevwrkingfile SF 3 2" xfId="8570"/>
    <cellStyle name="_DEM-WP(C) Costs not in AURORA 2006GRC_16.37E Wild Horse Expansion DeferralRevwrkingfile SF 4" xfId="8571"/>
    <cellStyle name="_DEM-WP(C) Costs not in AURORA 2006GRC_16.37E Wild Horse Expansion DeferralRevwrkingfile SF_DEM-WP(C) ENERG10C--ctn Mid-C_042010 2010GRC" xfId="8572"/>
    <cellStyle name="_DEM-WP(C) Costs not in AURORA 2006GRC_2009 Compliance Filing PCA Exhibits for GRC" xfId="8573"/>
    <cellStyle name="_DEM-WP(C) Costs not in AURORA 2006GRC_2009 Compliance Filing PCA Exhibits for GRC 2" xfId="8574"/>
    <cellStyle name="_DEM-WP(C) Costs not in AURORA 2006GRC_2009 GRC Compl Filing - Exhibit D" xfId="8575"/>
    <cellStyle name="_DEM-WP(C) Costs not in AURORA 2006GRC_2009 GRC Compl Filing - Exhibit D 2" xfId="8576"/>
    <cellStyle name="_DEM-WP(C) Costs not in AURORA 2006GRC_2009 GRC Compl Filing - Exhibit D 2 2" xfId="8577"/>
    <cellStyle name="_DEM-WP(C) Costs not in AURORA 2006GRC_2009 GRC Compl Filing - Exhibit D 3" xfId="8578"/>
    <cellStyle name="_DEM-WP(C) Costs not in AURORA 2006GRC_2009 GRC Compl Filing - Exhibit D_DEM-WP(C) ENERG10C--ctn Mid-C_042010 2010GRC" xfId="8579"/>
    <cellStyle name="_DEM-WP(C) Costs not in AURORA 2006GRC_3.01 Income Statement" xfId="8580"/>
    <cellStyle name="_DEM-WP(C) Costs not in AURORA 2006GRC_4 31 Regulatory Assets and Liabilities  7 06- Exhibit D" xfId="8581"/>
    <cellStyle name="_DEM-WP(C) Costs not in AURORA 2006GRC_4 31 Regulatory Assets and Liabilities  7 06- Exhibit D 2" xfId="8582"/>
    <cellStyle name="_DEM-WP(C) Costs not in AURORA 2006GRC_4 31 Regulatory Assets and Liabilities  7 06- Exhibit D 2 2" xfId="8583"/>
    <cellStyle name="_DEM-WP(C) Costs not in AURORA 2006GRC_4 31 Regulatory Assets and Liabilities  7 06- Exhibit D 2 2 2" xfId="8584"/>
    <cellStyle name="_DEM-WP(C) Costs not in AURORA 2006GRC_4 31 Regulatory Assets and Liabilities  7 06- Exhibit D 2 3" xfId="8585"/>
    <cellStyle name="_DEM-WP(C) Costs not in AURORA 2006GRC_4 31 Regulatory Assets and Liabilities  7 06- Exhibit D 3" xfId="8586"/>
    <cellStyle name="_DEM-WP(C) Costs not in AURORA 2006GRC_4 31 Regulatory Assets and Liabilities  7 06- Exhibit D 3 2" xfId="8587"/>
    <cellStyle name="_DEM-WP(C) Costs not in AURORA 2006GRC_4 31 Regulatory Assets and Liabilities  7 06- Exhibit D 4" xfId="8588"/>
    <cellStyle name="_DEM-WP(C) Costs not in AURORA 2006GRC_4 31 Regulatory Assets and Liabilities  7 06- Exhibit D_DEM-WP(C) ENERG10C--ctn Mid-C_042010 2010GRC" xfId="8589"/>
    <cellStyle name="_DEM-WP(C) Costs not in AURORA 2006GRC_4 31 Regulatory Assets and Liabilities  7 06- Exhibit D_NIM Summary" xfId="8590"/>
    <cellStyle name="_DEM-WP(C) Costs not in AURORA 2006GRC_4 31 Regulatory Assets and Liabilities  7 06- Exhibit D_NIM Summary 2" xfId="8591"/>
    <cellStyle name="_DEM-WP(C) Costs not in AURORA 2006GRC_4 31 Regulatory Assets and Liabilities  7 06- Exhibit D_NIM Summary 2 2" xfId="8592"/>
    <cellStyle name="_DEM-WP(C) Costs not in AURORA 2006GRC_4 31 Regulatory Assets and Liabilities  7 06- Exhibit D_NIM Summary 3" xfId="8593"/>
    <cellStyle name="_DEM-WP(C) Costs not in AURORA 2006GRC_4 31 Regulatory Assets and Liabilities  7 06- Exhibit D_NIM Summary_DEM-WP(C) ENERG10C--ctn Mid-C_042010 2010GRC" xfId="8594"/>
    <cellStyle name="_DEM-WP(C) Costs not in AURORA 2006GRC_4 31E Reg Asset  Liab and EXH D" xfId="8595"/>
    <cellStyle name="_DEM-WP(C) Costs not in AURORA 2006GRC_4 31E Reg Asset  Liab and EXH D _ Aug 10 Filing (2)" xfId="8596"/>
    <cellStyle name="_DEM-WP(C) Costs not in AURORA 2006GRC_4 31E Reg Asset  Liab and EXH D _ Aug 10 Filing (2) 2" xfId="8597"/>
    <cellStyle name="_DEM-WP(C) Costs not in AURORA 2006GRC_4 31E Reg Asset  Liab and EXH D 10" xfId="8598"/>
    <cellStyle name="_DEM-WP(C) Costs not in AURORA 2006GRC_4 31E Reg Asset  Liab and EXH D 11" xfId="8599"/>
    <cellStyle name="_DEM-WP(C) Costs not in AURORA 2006GRC_4 31E Reg Asset  Liab and EXH D 12" xfId="8600"/>
    <cellStyle name="_DEM-WP(C) Costs not in AURORA 2006GRC_4 31E Reg Asset  Liab and EXH D 13" xfId="8601"/>
    <cellStyle name="_DEM-WP(C) Costs not in AURORA 2006GRC_4 31E Reg Asset  Liab and EXH D 14" xfId="8602"/>
    <cellStyle name="_DEM-WP(C) Costs not in AURORA 2006GRC_4 31E Reg Asset  Liab and EXH D 15" xfId="8603"/>
    <cellStyle name="_DEM-WP(C) Costs not in AURORA 2006GRC_4 31E Reg Asset  Liab and EXH D 16" xfId="8604"/>
    <cellStyle name="_DEM-WP(C) Costs not in AURORA 2006GRC_4 31E Reg Asset  Liab and EXH D 17" xfId="8605"/>
    <cellStyle name="_DEM-WP(C) Costs not in AURORA 2006GRC_4 31E Reg Asset  Liab and EXH D 18" xfId="8606"/>
    <cellStyle name="_DEM-WP(C) Costs not in AURORA 2006GRC_4 31E Reg Asset  Liab and EXH D 19" xfId="8607"/>
    <cellStyle name="_DEM-WP(C) Costs not in AURORA 2006GRC_4 31E Reg Asset  Liab and EXH D 2" xfId="8608"/>
    <cellStyle name="_DEM-WP(C) Costs not in AURORA 2006GRC_4 31E Reg Asset  Liab and EXH D 20" xfId="8609"/>
    <cellStyle name="_DEM-WP(C) Costs not in AURORA 2006GRC_4 31E Reg Asset  Liab and EXH D 21" xfId="8610"/>
    <cellStyle name="_DEM-WP(C) Costs not in AURORA 2006GRC_4 31E Reg Asset  Liab and EXH D 22" xfId="8611"/>
    <cellStyle name="_DEM-WP(C) Costs not in AURORA 2006GRC_4 31E Reg Asset  Liab and EXH D 23" xfId="8612"/>
    <cellStyle name="_DEM-WP(C) Costs not in AURORA 2006GRC_4 31E Reg Asset  Liab and EXH D 24" xfId="8613"/>
    <cellStyle name="_DEM-WP(C) Costs not in AURORA 2006GRC_4 31E Reg Asset  Liab and EXH D 25" xfId="8614"/>
    <cellStyle name="_DEM-WP(C) Costs not in AURORA 2006GRC_4 31E Reg Asset  Liab and EXH D 26" xfId="8615"/>
    <cellStyle name="_DEM-WP(C) Costs not in AURORA 2006GRC_4 31E Reg Asset  Liab and EXH D 27" xfId="8616"/>
    <cellStyle name="_DEM-WP(C) Costs not in AURORA 2006GRC_4 31E Reg Asset  Liab and EXH D 28" xfId="8617"/>
    <cellStyle name="_DEM-WP(C) Costs not in AURORA 2006GRC_4 31E Reg Asset  Liab and EXH D 29" xfId="8618"/>
    <cellStyle name="_DEM-WP(C) Costs not in AURORA 2006GRC_4 31E Reg Asset  Liab and EXH D 3" xfId="8619"/>
    <cellStyle name="_DEM-WP(C) Costs not in AURORA 2006GRC_4 31E Reg Asset  Liab and EXH D 30" xfId="8620"/>
    <cellStyle name="_DEM-WP(C) Costs not in AURORA 2006GRC_4 31E Reg Asset  Liab and EXH D 31" xfId="8621"/>
    <cellStyle name="_DEM-WP(C) Costs not in AURORA 2006GRC_4 31E Reg Asset  Liab and EXH D 32" xfId="8622"/>
    <cellStyle name="_DEM-WP(C) Costs not in AURORA 2006GRC_4 31E Reg Asset  Liab and EXH D 33" xfId="8623"/>
    <cellStyle name="_DEM-WP(C) Costs not in AURORA 2006GRC_4 31E Reg Asset  Liab and EXH D 34" xfId="8624"/>
    <cellStyle name="_DEM-WP(C) Costs not in AURORA 2006GRC_4 31E Reg Asset  Liab and EXH D 35" xfId="8625"/>
    <cellStyle name="_DEM-WP(C) Costs not in AURORA 2006GRC_4 31E Reg Asset  Liab and EXH D 36" xfId="8626"/>
    <cellStyle name="_DEM-WP(C) Costs not in AURORA 2006GRC_4 31E Reg Asset  Liab and EXH D 4" xfId="8627"/>
    <cellStyle name="_DEM-WP(C) Costs not in AURORA 2006GRC_4 31E Reg Asset  Liab and EXH D 5" xfId="8628"/>
    <cellStyle name="_DEM-WP(C) Costs not in AURORA 2006GRC_4 31E Reg Asset  Liab and EXH D 6" xfId="8629"/>
    <cellStyle name="_DEM-WP(C) Costs not in AURORA 2006GRC_4 31E Reg Asset  Liab and EXH D 7" xfId="8630"/>
    <cellStyle name="_DEM-WP(C) Costs not in AURORA 2006GRC_4 31E Reg Asset  Liab and EXH D 8" xfId="8631"/>
    <cellStyle name="_DEM-WP(C) Costs not in AURORA 2006GRC_4 31E Reg Asset  Liab and EXH D 9" xfId="8632"/>
    <cellStyle name="_DEM-WP(C) Costs not in AURORA 2006GRC_4 32 Regulatory Assets and Liabilities  7 06- Exhibit D" xfId="8633"/>
    <cellStyle name="_DEM-WP(C) Costs not in AURORA 2006GRC_4 32 Regulatory Assets and Liabilities  7 06- Exhibit D 2" xfId="8634"/>
    <cellStyle name="_DEM-WP(C) Costs not in AURORA 2006GRC_4 32 Regulatory Assets and Liabilities  7 06- Exhibit D 2 2" xfId="8635"/>
    <cellStyle name="_DEM-WP(C) Costs not in AURORA 2006GRC_4 32 Regulatory Assets and Liabilities  7 06- Exhibit D 2 2 2" xfId="8636"/>
    <cellStyle name="_DEM-WP(C) Costs not in AURORA 2006GRC_4 32 Regulatory Assets and Liabilities  7 06- Exhibit D 2 3" xfId="8637"/>
    <cellStyle name="_DEM-WP(C) Costs not in AURORA 2006GRC_4 32 Regulatory Assets and Liabilities  7 06- Exhibit D 3" xfId="8638"/>
    <cellStyle name="_DEM-WP(C) Costs not in AURORA 2006GRC_4 32 Regulatory Assets and Liabilities  7 06- Exhibit D 3 2" xfId="8639"/>
    <cellStyle name="_DEM-WP(C) Costs not in AURORA 2006GRC_4 32 Regulatory Assets and Liabilities  7 06- Exhibit D 4" xfId="8640"/>
    <cellStyle name="_DEM-WP(C) Costs not in AURORA 2006GRC_4 32 Regulatory Assets and Liabilities  7 06- Exhibit D_DEM-WP(C) ENERG10C--ctn Mid-C_042010 2010GRC" xfId="8641"/>
    <cellStyle name="_DEM-WP(C) Costs not in AURORA 2006GRC_4 32 Regulatory Assets and Liabilities  7 06- Exhibit D_DEM-WP(C) ENERG10C--ctn Mid-C_042010 2010GRC 2" xfId="8642"/>
    <cellStyle name="_DEM-WP(C) Costs not in AURORA 2006GRC_4 32 Regulatory Assets and Liabilities  7 06- Exhibit D_NIM Summary" xfId="8643"/>
    <cellStyle name="_DEM-WP(C) Costs not in AURORA 2006GRC_4 32 Regulatory Assets and Liabilities  7 06- Exhibit D_NIM Summary 2" xfId="8644"/>
    <cellStyle name="_DEM-WP(C) Costs not in AURORA 2006GRC_4 32 Regulatory Assets and Liabilities  7 06- Exhibit D_NIM Summary 2 2" xfId="8645"/>
    <cellStyle name="_DEM-WP(C) Costs not in AURORA 2006GRC_4 32 Regulatory Assets and Liabilities  7 06- Exhibit D_NIM Summary 2 2 2" xfId="8646"/>
    <cellStyle name="_DEM-WP(C) Costs not in AURORA 2006GRC_4 32 Regulatory Assets and Liabilities  7 06- Exhibit D_NIM Summary 2 3" xfId="8647"/>
    <cellStyle name="_DEM-WP(C) Costs not in AURORA 2006GRC_4 32 Regulatory Assets and Liabilities  7 06- Exhibit D_NIM Summary 3" xfId="8648"/>
    <cellStyle name="_DEM-WP(C) Costs not in AURORA 2006GRC_4 32 Regulatory Assets and Liabilities  7 06- Exhibit D_NIM Summary 3 2" xfId="8649"/>
    <cellStyle name="_DEM-WP(C) Costs not in AURORA 2006GRC_4 32 Regulatory Assets and Liabilities  7 06- Exhibit D_NIM Summary 4" xfId="8650"/>
    <cellStyle name="_DEM-WP(C) Costs not in AURORA 2006GRC_4 32 Regulatory Assets and Liabilities  7 06- Exhibit D_NIM Summary_DEM-WP(C) ENERG10C--ctn Mid-C_042010 2010GRC" xfId="8651"/>
    <cellStyle name="_DEM-WP(C) Costs not in AURORA 2006GRC_4 32 Regulatory Assets and Liabilities  7 06- Exhibit D_NIM Summary_DEM-WP(C) ENERG10C--ctn Mid-C_042010 2010GRC 2" xfId="8652"/>
    <cellStyle name="_DEM-WP(C) Costs not in AURORA 2006GRC_AURORA Total New" xfId="8653"/>
    <cellStyle name="_DEM-WP(C) Costs not in AURORA 2006GRC_AURORA Total New 2" xfId="8654"/>
    <cellStyle name="_DEM-WP(C) Costs not in AURORA 2006GRC_AURORA Total New 2 2" xfId="8655"/>
    <cellStyle name="_DEM-WP(C) Costs not in AURORA 2006GRC_AURORA Total New 2 2 2" xfId="8656"/>
    <cellStyle name="_DEM-WP(C) Costs not in AURORA 2006GRC_AURORA Total New 2 3" xfId="8657"/>
    <cellStyle name="_DEM-WP(C) Costs not in AURORA 2006GRC_AURORA Total New 3" xfId="8658"/>
    <cellStyle name="_DEM-WP(C) Costs not in AURORA 2006GRC_AURORA Total New 3 2" xfId="8659"/>
    <cellStyle name="_DEM-WP(C) Costs not in AURORA 2006GRC_AURORA Total New 4" xfId="8660"/>
    <cellStyle name="_DEM-WP(C) Costs not in AURORA 2006GRC_Book1" xfId="8661"/>
    <cellStyle name="_DEM-WP(C) Costs not in AURORA 2006GRC_Book2" xfId="8662"/>
    <cellStyle name="_DEM-WP(C) Costs not in AURORA 2006GRC_Book2 2" xfId="8663"/>
    <cellStyle name="_DEM-WP(C) Costs not in AURORA 2006GRC_Book2 2 2" xfId="8664"/>
    <cellStyle name="_DEM-WP(C) Costs not in AURORA 2006GRC_Book2 2 2 2" xfId="8665"/>
    <cellStyle name="_DEM-WP(C) Costs not in AURORA 2006GRC_Book2 2 3" xfId="8666"/>
    <cellStyle name="_DEM-WP(C) Costs not in AURORA 2006GRC_Book2 3" xfId="8667"/>
    <cellStyle name="_DEM-WP(C) Costs not in AURORA 2006GRC_Book2 3 2" xfId="8668"/>
    <cellStyle name="_DEM-WP(C) Costs not in AURORA 2006GRC_Book2 4" xfId="8669"/>
    <cellStyle name="_DEM-WP(C) Costs not in AURORA 2006GRC_Book2_Adj Bench DR 3 for Initial Briefs (Electric)" xfId="8670"/>
    <cellStyle name="_DEM-WP(C) Costs not in AURORA 2006GRC_Book2_Adj Bench DR 3 for Initial Briefs (Electric) 2" xfId="8671"/>
    <cellStyle name="_DEM-WP(C) Costs not in AURORA 2006GRC_Book2_Adj Bench DR 3 for Initial Briefs (Electric) 2 2" xfId="8672"/>
    <cellStyle name="_DEM-WP(C) Costs not in AURORA 2006GRC_Book2_Adj Bench DR 3 for Initial Briefs (Electric) 2 2 2" xfId="8673"/>
    <cellStyle name="_DEM-WP(C) Costs not in AURORA 2006GRC_Book2_Adj Bench DR 3 for Initial Briefs (Electric) 2 3" xfId="8674"/>
    <cellStyle name="_DEM-WP(C) Costs not in AURORA 2006GRC_Book2_Adj Bench DR 3 for Initial Briefs (Electric) 3" xfId="8675"/>
    <cellStyle name="_DEM-WP(C) Costs not in AURORA 2006GRC_Book2_Adj Bench DR 3 for Initial Briefs (Electric) 3 2" xfId="8676"/>
    <cellStyle name="_DEM-WP(C) Costs not in AURORA 2006GRC_Book2_Adj Bench DR 3 for Initial Briefs (Electric) 4" xfId="8677"/>
    <cellStyle name="_DEM-WP(C) Costs not in AURORA 2006GRC_Book2_Adj Bench DR 3 for Initial Briefs (Electric)_DEM-WP(C) ENERG10C--ctn Mid-C_042010 2010GRC" xfId="8678"/>
    <cellStyle name="_DEM-WP(C) Costs not in AURORA 2006GRC_Book2_Adj Bench DR 3 for Initial Briefs (Electric)_DEM-WP(C) ENERG10C--ctn Mid-C_042010 2010GRC 2" xfId="8679"/>
    <cellStyle name="_DEM-WP(C) Costs not in AURORA 2006GRC_Book2_DEM-WP(C) ENERG10C--ctn Mid-C_042010 2010GRC" xfId="8680"/>
    <cellStyle name="_DEM-WP(C) Costs not in AURORA 2006GRC_Book2_DEM-WP(C) ENERG10C--ctn Mid-C_042010 2010GRC 2" xfId="8681"/>
    <cellStyle name="_DEM-WP(C) Costs not in AURORA 2006GRC_Book2_Electric Rev Req Model (2009 GRC) Rebuttal" xfId="8682"/>
    <cellStyle name="_DEM-WP(C) Costs not in AURORA 2006GRC_Book2_Electric Rev Req Model (2009 GRC) Rebuttal 2" xfId="8683"/>
    <cellStyle name="_DEM-WP(C) Costs not in AURORA 2006GRC_Book2_Electric Rev Req Model (2009 GRC) Rebuttal 2 2" xfId="8684"/>
    <cellStyle name="_DEM-WP(C) Costs not in AURORA 2006GRC_Book2_Electric Rev Req Model (2009 GRC) Rebuttal 2 2 2" xfId="8685"/>
    <cellStyle name="_DEM-WP(C) Costs not in AURORA 2006GRC_Book2_Electric Rev Req Model (2009 GRC) Rebuttal 2 3" xfId="8686"/>
    <cellStyle name="_DEM-WP(C) Costs not in AURORA 2006GRC_Book2_Electric Rev Req Model (2009 GRC) Rebuttal 3" xfId="8687"/>
    <cellStyle name="_DEM-WP(C) Costs not in AURORA 2006GRC_Book2_Electric Rev Req Model (2009 GRC) Rebuttal 3 2" xfId="8688"/>
    <cellStyle name="_DEM-WP(C) Costs not in AURORA 2006GRC_Book2_Electric Rev Req Model (2009 GRC) Rebuttal 4" xfId="8689"/>
    <cellStyle name="_DEM-WP(C) Costs not in AURORA 2006GRC_Book2_Electric Rev Req Model (2009 GRC) Rebuttal REmoval of New  WH Solar AdjustMI" xfId="8690"/>
    <cellStyle name="_DEM-WP(C) Costs not in AURORA 2006GRC_Book2_Electric Rev Req Model (2009 GRC) Rebuttal REmoval of New  WH Solar AdjustMI 2" xfId="8691"/>
    <cellStyle name="_DEM-WP(C) Costs not in AURORA 2006GRC_Book2_Electric Rev Req Model (2009 GRC) Rebuttal REmoval of New  WH Solar AdjustMI 2 2" xfId="8692"/>
    <cellStyle name="_DEM-WP(C) Costs not in AURORA 2006GRC_Book2_Electric Rev Req Model (2009 GRC) Rebuttal REmoval of New  WH Solar AdjustMI 2 2 2" xfId="8693"/>
    <cellStyle name="_DEM-WP(C) Costs not in AURORA 2006GRC_Book2_Electric Rev Req Model (2009 GRC) Rebuttal REmoval of New  WH Solar AdjustMI 2 3" xfId="8694"/>
    <cellStyle name="_DEM-WP(C) Costs not in AURORA 2006GRC_Book2_Electric Rev Req Model (2009 GRC) Rebuttal REmoval of New  WH Solar AdjustMI 3" xfId="8695"/>
    <cellStyle name="_DEM-WP(C) Costs not in AURORA 2006GRC_Book2_Electric Rev Req Model (2009 GRC) Rebuttal REmoval of New  WH Solar AdjustMI 3 2" xfId="8696"/>
    <cellStyle name="_DEM-WP(C) Costs not in AURORA 2006GRC_Book2_Electric Rev Req Model (2009 GRC) Rebuttal REmoval of New  WH Solar AdjustMI 4" xfId="8697"/>
    <cellStyle name="_DEM-WP(C) Costs not in AURORA 2006GRC_Book2_Electric Rev Req Model (2009 GRC) Rebuttal REmoval of New  WH Solar AdjustMI_DEM-WP(C) ENERG10C--ctn Mid-C_042010 2010GRC" xfId="8698"/>
    <cellStyle name="_DEM-WP(C) Costs not in AURORA 2006GRC_Book2_Electric Rev Req Model (2009 GRC) Rebuttal REmoval of New  WH Solar AdjustMI_DEM-WP(C) ENERG10C--ctn Mid-C_042010 2010GRC 2" xfId="8699"/>
    <cellStyle name="_DEM-WP(C) Costs not in AURORA 2006GRC_Book2_Electric Rev Req Model (2009 GRC) Revised 01-18-2010" xfId="8700"/>
    <cellStyle name="_DEM-WP(C) Costs not in AURORA 2006GRC_Book2_Electric Rev Req Model (2009 GRC) Revised 01-18-2010 2" xfId="8701"/>
    <cellStyle name="_DEM-WP(C) Costs not in AURORA 2006GRC_Book2_Electric Rev Req Model (2009 GRC) Revised 01-18-2010 2 2" xfId="8702"/>
    <cellStyle name="_DEM-WP(C) Costs not in AURORA 2006GRC_Book2_Electric Rev Req Model (2009 GRC) Revised 01-18-2010 2 2 2" xfId="8703"/>
    <cellStyle name="_DEM-WP(C) Costs not in AURORA 2006GRC_Book2_Electric Rev Req Model (2009 GRC) Revised 01-18-2010 2 3" xfId="8704"/>
    <cellStyle name="_DEM-WP(C) Costs not in AURORA 2006GRC_Book2_Electric Rev Req Model (2009 GRC) Revised 01-18-2010 3" xfId="8705"/>
    <cellStyle name="_DEM-WP(C) Costs not in AURORA 2006GRC_Book2_Electric Rev Req Model (2009 GRC) Revised 01-18-2010 3 2" xfId="8706"/>
    <cellStyle name="_DEM-WP(C) Costs not in AURORA 2006GRC_Book2_Electric Rev Req Model (2009 GRC) Revised 01-18-2010 4" xfId="8707"/>
    <cellStyle name="_DEM-WP(C) Costs not in AURORA 2006GRC_Book2_Electric Rev Req Model (2009 GRC) Revised 01-18-2010_DEM-WP(C) ENERG10C--ctn Mid-C_042010 2010GRC" xfId="8708"/>
    <cellStyle name="_DEM-WP(C) Costs not in AURORA 2006GRC_Book2_Electric Rev Req Model (2009 GRC) Revised 01-18-2010_DEM-WP(C) ENERG10C--ctn Mid-C_042010 2010GRC 2" xfId="8709"/>
    <cellStyle name="_DEM-WP(C) Costs not in AURORA 2006GRC_Book2_Final Order Electric EXHIBIT A-1" xfId="8710"/>
    <cellStyle name="_DEM-WP(C) Costs not in AURORA 2006GRC_Book2_Final Order Electric EXHIBIT A-1 2" xfId="8711"/>
    <cellStyle name="_DEM-WP(C) Costs not in AURORA 2006GRC_Book2_Final Order Electric EXHIBIT A-1 2 2" xfId="8712"/>
    <cellStyle name="_DEM-WP(C) Costs not in AURORA 2006GRC_Book2_Final Order Electric EXHIBIT A-1 2 2 2" xfId="8713"/>
    <cellStyle name="_DEM-WP(C) Costs not in AURORA 2006GRC_Book2_Final Order Electric EXHIBIT A-1 2 3" xfId="8714"/>
    <cellStyle name="_DEM-WP(C) Costs not in AURORA 2006GRC_Book2_Final Order Electric EXHIBIT A-1 3" xfId="8715"/>
    <cellStyle name="_DEM-WP(C) Costs not in AURORA 2006GRC_Book2_Final Order Electric EXHIBIT A-1 3 2" xfId="8716"/>
    <cellStyle name="_DEM-WP(C) Costs not in AURORA 2006GRC_Book2_Final Order Electric EXHIBIT A-1 4" xfId="8717"/>
    <cellStyle name="_DEM-WP(C) Costs not in AURORA 2006GRC_Book4" xfId="8718"/>
    <cellStyle name="_DEM-WP(C) Costs not in AURORA 2006GRC_Book4 2" xfId="8719"/>
    <cellStyle name="_DEM-WP(C) Costs not in AURORA 2006GRC_Book4 2 2" xfId="8720"/>
    <cellStyle name="_DEM-WP(C) Costs not in AURORA 2006GRC_Book4 2 2 2" xfId="8721"/>
    <cellStyle name="_DEM-WP(C) Costs not in AURORA 2006GRC_Book4 2 3" xfId="8722"/>
    <cellStyle name="_DEM-WP(C) Costs not in AURORA 2006GRC_Book4 3" xfId="8723"/>
    <cellStyle name="_DEM-WP(C) Costs not in AURORA 2006GRC_Book4 3 2" xfId="8724"/>
    <cellStyle name="_DEM-WP(C) Costs not in AURORA 2006GRC_Book4 4" xfId="8725"/>
    <cellStyle name="_DEM-WP(C) Costs not in AURORA 2006GRC_Book4_DEM-WP(C) ENERG10C--ctn Mid-C_042010 2010GRC" xfId="8726"/>
    <cellStyle name="_DEM-WP(C) Costs not in AURORA 2006GRC_Book4_DEM-WP(C) ENERG10C--ctn Mid-C_042010 2010GRC 2" xfId="8727"/>
    <cellStyle name="_DEM-WP(C) Costs not in AURORA 2006GRC_Book9" xfId="8728"/>
    <cellStyle name="_DEM-WP(C) Costs not in AURORA 2006GRC_Book9 2" xfId="8729"/>
    <cellStyle name="_DEM-WP(C) Costs not in AURORA 2006GRC_Book9 2 2" xfId="8730"/>
    <cellStyle name="_DEM-WP(C) Costs not in AURORA 2006GRC_Book9 2 2 2" xfId="8731"/>
    <cellStyle name="_DEM-WP(C) Costs not in AURORA 2006GRC_Book9 2 3" xfId="8732"/>
    <cellStyle name="_DEM-WP(C) Costs not in AURORA 2006GRC_Book9 3" xfId="8733"/>
    <cellStyle name="_DEM-WP(C) Costs not in AURORA 2006GRC_Book9 3 2" xfId="8734"/>
    <cellStyle name="_DEM-WP(C) Costs not in AURORA 2006GRC_Book9 4" xfId="8735"/>
    <cellStyle name="_DEM-WP(C) Costs not in AURORA 2006GRC_Book9_DEM-WP(C) ENERG10C--ctn Mid-C_042010 2010GRC" xfId="8736"/>
    <cellStyle name="_DEM-WP(C) Costs not in AURORA 2006GRC_Book9_DEM-WP(C) ENERG10C--ctn Mid-C_042010 2010GRC 2" xfId="8737"/>
    <cellStyle name="_DEM-WP(C) Costs not in AURORA 2006GRC_Chelan PUD Power Costs (8-10)" xfId="8738"/>
    <cellStyle name="_DEM-WP(C) Costs not in AURORA 2006GRC_Chelan PUD Power Costs (8-10) 2" xfId="8739"/>
    <cellStyle name="_DEM-WP(C) Costs not in AURORA 2006GRC_DEM-WP(C) Chelan Power Costs" xfId="8740"/>
    <cellStyle name="_DEM-WP(C) Costs not in AURORA 2006GRC_DEM-WP(C) Chelan Power Costs 2" xfId="8741"/>
    <cellStyle name="_DEM-WP(C) Costs not in AURORA 2006GRC_DEM-WP(C) ENERG10C--ctn Mid-C_042010 2010GRC" xfId="8742"/>
    <cellStyle name="_DEM-WP(C) Costs not in AURORA 2006GRC_DEM-WP(C) ENERG10C--ctn Mid-C_042010 2010GRC 2" xfId="8743"/>
    <cellStyle name="_DEM-WP(C) Costs not in AURORA 2006GRC_DEM-WP(C) Gas Transport 2010GRC" xfId="8744"/>
    <cellStyle name="_DEM-WP(C) Costs not in AURORA 2006GRC_DEM-WP(C) Gas Transport 2010GRC 2" xfId="8745"/>
    <cellStyle name="_DEM-WP(C) Costs not in AURORA 2006GRC_Electric COS Inputs" xfId="8746"/>
    <cellStyle name="_DEM-WP(C) Costs not in AURORA 2006GRC_Electric COS Inputs 2" xfId="8747"/>
    <cellStyle name="_DEM-WP(C) Costs not in AURORA 2006GRC_Electric COS Inputs 2 2" xfId="8748"/>
    <cellStyle name="_DEM-WP(C) Costs not in AURORA 2006GRC_Electric COS Inputs 2 2 2" xfId="8749"/>
    <cellStyle name="_DEM-WP(C) Costs not in AURORA 2006GRC_Electric COS Inputs 2 2 2 2" xfId="8750"/>
    <cellStyle name="_DEM-WP(C) Costs not in AURORA 2006GRC_Electric COS Inputs 2 2 3" xfId="8751"/>
    <cellStyle name="_DEM-WP(C) Costs not in AURORA 2006GRC_Electric COS Inputs 2 3" xfId="8752"/>
    <cellStyle name="_DEM-WP(C) Costs not in AURORA 2006GRC_Electric COS Inputs 2 3 2" xfId="8753"/>
    <cellStyle name="_DEM-WP(C) Costs not in AURORA 2006GRC_Electric COS Inputs 2 3 2 2" xfId="8754"/>
    <cellStyle name="_DEM-WP(C) Costs not in AURORA 2006GRC_Electric COS Inputs 2 3 3" xfId="8755"/>
    <cellStyle name="_DEM-WP(C) Costs not in AURORA 2006GRC_Electric COS Inputs 2 4" xfId="8756"/>
    <cellStyle name="_DEM-WP(C) Costs not in AURORA 2006GRC_Electric COS Inputs 2 4 2" xfId="8757"/>
    <cellStyle name="_DEM-WP(C) Costs not in AURORA 2006GRC_Electric COS Inputs 2 4 2 2" xfId="8758"/>
    <cellStyle name="_DEM-WP(C) Costs not in AURORA 2006GRC_Electric COS Inputs 2 4 3" xfId="8759"/>
    <cellStyle name="_DEM-WP(C) Costs not in AURORA 2006GRC_Electric COS Inputs 2 5" xfId="8760"/>
    <cellStyle name="_DEM-WP(C) Costs not in AURORA 2006GRC_Electric COS Inputs 3" xfId="8761"/>
    <cellStyle name="_DEM-WP(C) Costs not in AURORA 2006GRC_Electric COS Inputs 3 2" xfId="8762"/>
    <cellStyle name="_DEM-WP(C) Costs not in AURORA 2006GRC_Electric COS Inputs 3 2 2" xfId="8763"/>
    <cellStyle name="_DEM-WP(C) Costs not in AURORA 2006GRC_Electric COS Inputs 3 3" xfId="8764"/>
    <cellStyle name="_DEM-WP(C) Costs not in AURORA 2006GRC_Electric COS Inputs 4" xfId="8765"/>
    <cellStyle name="_DEM-WP(C) Costs not in AURORA 2006GRC_Electric COS Inputs 4 2" xfId="8766"/>
    <cellStyle name="_DEM-WP(C) Costs not in AURORA 2006GRC_Electric COS Inputs 4 2 2" xfId="8767"/>
    <cellStyle name="_DEM-WP(C) Costs not in AURORA 2006GRC_Electric COS Inputs 4 3" xfId="8768"/>
    <cellStyle name="_DEM-WP(C) Costs not in AURORA 2006GRC_Electric COS Inputs 5" xfId="8769"/>
    <cellStyle name="_DEM-WP(C) Costs not in AURORA 2006GRC_Electric COS Inputs 5 2" xfId="8770"/>
    <cellStyle name="_DEM-WP(C) Costs not in AURORA 2006GRC_Electric COS Inputs 6" xfId="8771"/>
    <cellStyle name="_DEM-WP(C) Costs not in AURORA 2006GRC_Electric COS Inputs_Low Income 2010 RevRequirement" xfId="8772"/>
    <cellStyle name="_DEM-WP(C) Costs not in AURORA 2006GRC_Electric COS Inputs_Low Income 2010 RevRequirement (2)" xfId="8773"/>
    <cellStyle name="_DEM-WP(C) Costs not in AURORA 2006GRC_Electric COS Inputs_Oct2010toSep2011LwIncLead" xfId="8774"/>
    <cellStyle name="_DEM-WP(C) Costs not in AURORA 2006GRC_Exh A-1 resulting from UE-112050 effective Jan 1 2012" xfId="8775"/>
    <cellStyle name="_DEM-WP(C) Costs not in AURORA 2006GRC_Exh A-1 resulting from UE-112050 effective Jan 1 2012 2" xfId="8776"/>
    <cellStyle name="_DEM-WP(C) Costs not in AURORA 2006GRC_Exh G - Klamath Peaker PPA fr C Locke 2-12" xfId="8777"/>
    <cellStyle name="_DEM-WP(C) Costs not in AURORA 2006GRC_Exh G - Klamath Peaker PPA fr C Locke 2-12 2" xfId="8778"/>
    <cellStyle name="_DEM-WP(C) Costs not in AURORA 2006GRC_Exhibit A-1 effective 4-1-11 fr S Free 12-11" xfId="8779"/>
    <cellStyle name="_DEM-WP(C) Costs not in AURORA 2006GRC_Exhibit A-1 effective 4-1-11 fr S Free 12-11 2" xfId="8780"/>
    <cellStyle name="_DEM-WP(C) Costs not in AURORA 2006GRC_LSRWEP LGIA like Acctg Petition Aug 2010" xfId="8781"/>
    <cellStyle name="_DEM-WP(C) Costs not in AURORA 2006GRC_LSRWEP LGIA like Acctg Petition Aug 2010 2" xfId="8782"/>
    <cellStyle name="_DEM-WP(C) Costs not in AURORA 2006GRC_Mint Farm Generation BPA" xfId="8783"/>
    <cellStyle name="_DEM-WP(C) Costs not in AURORA 2006GRC_NIM Summary" xfId="8784"/>
    <cellStyle name="_DEM-WP(C) Costs not in AURORA 2006GRC_NIM Summary 09GRC" xfId="8785"/>
    <cellStyle name="_DEM-WP(C) Costs not in AURORA 2006GRC_NIM Summary 09GRC 2" xfId="8786"/>
    <cellStyle name="_DEM-WP(C) Costs not in AURORA 2006GRC_NIM Summary 09GRC 2 2" xfId="8787"/>
    <cellStyle name="_DEM-WP(C) Costs not in AURORA 2006GRC_NIM Summary 09GRC 2 2 2" xfId="8788"/>
    <cellStyle name="_DEM-WP(C) Costs not in AURORA 2006GRC_NIM Summary 09GRC 2 3" xfId="8789"/>
    <cellStyle name="_DEM-WP(C) Costs not in AURORA 2006GRC_NIM Summary 09GRC 3" xfId="8790"/>
    <cellStyle name="_DEM-WP(C) Costs not in AURORA 2006GRC_NIM Summary 09GRC 3 2" xfId="8791"/>
    <cellStyle name="_DEM-WP(C) Costs not in AURORA 2006GRC_NIM Summary 09GRC 4" xfId="8792"/>
    <cellStyle name="_DEM-WP(C) Costs not in AURORA 2006GRC_NIM Summary 09GRC_DEM-WP(C) ENERG10C--ctn Mid-C_042010 2010GRC" xfId="8793"/>
    <cellStyle name="_DEM-WP(C) Costs not in AURORA 2006GRC_NIM Summary 09GRC_DEM-WP(C) ENERG10C--ctn Mid-C_042010 2010GRC 2" xfId="8794"/>
    <cellStyle name="_DEM-WP(C) Costs not in AURORA 2006GRC_NIM Summary 10" xfId="8795"/>
    <cellStyle name="_DEM-WP(C) Costs not in AURORA 2006GRC_NIM Summary 10 2" xfId="8796"/>
    <cellStyle name="_DEM-WP(C) Costs not in AURORA 2006GRC_NIM Summary 11" xfId="8797"/>
    <cellStyle name="_DEM-WP(C) Costs not in AURORA 2006GRC_NIM Summary 11 2" xfId="8798"/>
    <cellStyle name="_DEM-WP(C) Costs not in AURORA 2006GRC_NIM Summary 12" xfId="8799"/>
    <cellStyle name="_DEM-WP(C) Costs not in AURORA 2006GRC_NIM Summary 12 2" xfId="8800"/>
    <cellStyle name="_DEM-WP(C) Costs not in AURORA 2006GRC_NIM Summary 13" xfId="8801"/>
    <cellStyle name="_DEM-WP(C) Costs not in AURORA 2006GRC_NIM Summary 13 2" xfId="8802"/>
    <cellStyle name="_DEM-WP(C) Costs not in AURORA 2006GRC_NIM Summary 14" xfId="8803"/>
    <cellStyle name="_DEM-WP(C) Costs not in AURORA 2006GRC_NIM Summary 14 2" xfId="8804"/>
    <cellStyle name="_DEM-WP(C) Costs not in AURORA 2006GRC_NIM Summary 15" xfId="8805"/>
    <cellStyle name="_DEM-WP(C) Costs not in AURORA 2006GRC_NIM Summary 15 2" xfId="8806"/>
    <cellStyle name="_DEM-WP(C) Costs not in AURORA 2006GRC_NIM Summary 16" xfId="8807"/>
    <cellStyle name="_DEM-WP(C) Costs not in AURORA 2006GRC_NIM Summary 16 2" xfId="8808"/>
    <cellStyle name="_DEM-WP(C) Costs not in AURORA 2006GRC_NIM Summary 17" xfId="8809"/>
    <cellStyle name="_DEM-WP(C) Costs not in AURORA 2006GRC_NIM Summary 17 2" xfId="8810"/>
    <cellStyle name="_DEM-WP(C) Costs not in AURORA 2006GRC_NIM Summary 18" xfId="8811"/>
    <cellStyle name="_DEM-WP(C) Costs not in AURORA 2006GRC_NIM Summary 18 2" xfId="8812"/>
    <cellStyle name="_DEM-WP(C) Costs not in AURORA 2006GRC_NIM Summary 19" xfId="8813"/>
    <cellStyle name="_DEM-WP(C) Costs not in AURORA 2006GRC_NIM Summary 19 2" xfId="8814"/>
    <cellStyle name="_DEM-WP(C) Costs not in AURORA 2006GRC_NIM Summary 2" xfId="8815"/>
    <cellStyle name="_DEM-WP(C) Costs not in AURORA 2006GRC_NIM Summary 2 2" xfId="8816"/>
    <cellStyle name="_DEM-WP(C) Costs not in AURORA 2006GRC_NIM Summary 2 2 2" xfId="8817"/>
    <cellStyle name="_DEM-WP(C) Costs not in AURORA 2006GRC_NIM Summary 2 3" xfId="8818"/>
    <cellStyle name="_DEM-WP(C) Costs not in AURORA 2006GRC_NIM Summary 20" xfId="8819"/>
    <cellStyle name="_DEM-WP(C) Costs not in AURORA 2006GRC_NIM Summary 20 2" xfId="8820"/>
    <cellStyle name="_DEM-WP(C) Costs not in AURORA 2006GRC_NIM Summary 21" xfId="8821"/>
    <cellStyle name="_DEM-WP(C) Costs not in AURORA 2006GRC_NIM Summary 21 2" xfId="8822"/>
    <cellStyle name="_DEM-WP(C) Costs not in AURORA 2006GRC_NIM Summary 22" xfId="8823"/>
    <cellStyle name="_DEM-WP(C) Costs not in AURORA 2006GRC_NIM Summary 22 2" xfId="8824"/>
    <cellStyle name="_DEM-WP(C) Costs not in AURORA 2006GRC_NIM Summary 23" xfId="8825"/>
    <cellStyle name="_DEM-WP(C) Costs not in AURORA 2006GRC_NIM Summary 23 2" xfId="8826"/>
    <cellStyle name="_DEM-WP(C) Costs not in AURORA 2006GRC_NIM Summary 24" xfId="8827"/>
    <cellStyle name="_DEM-WP(C) Costs not in AURORA 2006GRC_NIM Summary 24 2" xfId="8828"/>
    <cellStyle name="_DEM-WP(C) Costs not in AURORA 2006GRC_NIM Summary 25" xfId="8829"/>
    <cellStyle name="_DEM-WP(C) Costs not in AURORA 2006GRC_NIM Summary 25 2" xfId="8830"/>
    <cellStyle name="_DEM-WP(C) Costs not in AURORA 2006GRC_NIM Summary 26" xfId="8831"/>
    <cellStyle name="_DEM-WP(C) Costs not in AURORA 2006GRC_NIM Summary 26 2" xfId="8832"/>
    <cellStyle name="_DEM-WP(C) Costs not in AURORA 2006GRC_NIM Summary 27" xfId="8833"/>
    <cellStyle name="_DEM-WP(C) Costs not in AURORA 2006GRC_NIM Summary 27 2" xfId="8834"/>
    <cellStyle name="_DEM-WP(C) Costs not in AURORA 2006GRC_NIM Summary 28" xfId="8835"/>
    <cellStyle name="_DEM-WP(C) Costs not in AURORA 2006GRC_NIM Summary 28 2" xfId="8836"/>
    <cellStyle name="_DEM-WP(C) Costs not in AURORA 2006GRC_NIM Summary 29" xfId="8837"/>
    <cellStyle name="_DEM-WP(C) Costs not in AURORA 2006GRC_NIM Summary 29 2" xfId="8838"/>
    <cellStyle name="_DEM-WP(C) Costs not in AURORA 2006GRC_NIM Summary 3" xfId="8839"/>
    <cellStyle name="_DEM-WP(C) Costs not in AURORA 2006GRC_NIM Summary 3 2" xfId="8840"/>
    <cellStyle name="_DEM-WP(C) Costs not in AURORA 2006GRC_NIM Summary 30" xfId="8841"/>
    <cellStyle name="_DEM-WP(C) Costs not in AURORA 2006GRC_NIM Summary 30 2" xfId="8842"/>
    <cellStyle name="_DEM-WP(C) Costs not in AURORA 2006GRC_NIM Summary 31" xfId="8843"/>
    <cellStyle name="_DEM-WP(C) Costs not in AURORA 2006GRC_NIM Summary 31 2" xfId="8844"/>
    <cellStyle name="_DEM-WP(C) Costs not in AURORA 2006GRC_NIM Summary 32" xfId="8845"/>
    <cellStyle name="_DEM-WP(C) Costs not in AURORA 2006GRC_NIM Summary 32 2" xfId="8846"/>
    <cellStyle name="_DEM-WP(C) Costs not in AURORA 2006GRC_NIM Summary 33" xfId="8847"/>
    <cellStyle name="_DEM-WP(C) Costs not in AURORA 2006GRC_NIM Summary 33 2" xfId="8848"/>
    <cellStyle name="_DEM-WP(C) Costs not in AURORA 2006GRC_NIM Summary 34" xfId="8849"/>
    <cellStyle name="_DEM-WP(C) Costs not in AURORA 2006GRC_NIM Summary 34 2" xfId="8850"/>
    <cellStyle name="_DEM-WP(C) Costs not in AURORA 2006GRC_NIM Summary 35" xfId="8851"/>
    <cellStyle name="_DEM-WP(C) Costs not in AURORA 2006GRC_NIM Summary 35 2" xfId="8852"/>
    <cellStyle name="_DEM-WP(C) Costs not in AURORA 2006GRC_NIM Summary 36" xfId="8853"/>
    <cellStyle name="_DEM-WP(C) Costs not in AURORA 2006GRC_NIM Summary 36 2" xfId="8854"/>
    <cellStyle name="_DEM-WP(C) Costs not in AURORA 2006GRC_NIM Summary 37" xfId="8855"/>
    <cellStyle name="_DEM-WP(C) Costs not in AURORA 2006GRC_NIM Summary 37 2" xfId="8856"/>
    <cellStyle name="_DEM-WP(C) Costs not in AURORA 2006GRC_NIM Summary 38" xfId="8857"/>
    <cellStyle name="_DEM-WP(C) Costs not in AURORA 2006GRC_NIM Summary 38 2" xfId="8858"/>
    <cellStyle name="_DEM-WP(C) Costs not in AURORA 2006GRC_NIM Summary 39" xfId="8859"/>
    <cellStyle name="_DEM-WP(C) Costs not in AURORA 2006GRC_NIM Summary 39 2" xfId="8860"/>
    <cellStyle name="_DEM-WP(C) Costs not in AURORA 2006GRC_NIM Summary 4" xfId="8861"/>
    <cellStyle name="_DEM-WP(C) Costs not in AURORA 2006GRC_NIM Summary 4 2" xfId="8862"/>
    <cellStyle name="_DEM-WP(C) Costs not in AURORA 2006GRC_NIM Summary 40" xfId="8863"/>
    <cellStyle name="_DEM-WP(C) Costs not in AURORA 2006GRC_NIM Summary 40 2" xfId="8864"/>
    <cellStyle name="_DEM-WP(C) Costs not in AURORA 2006GRC_NIM Summary 41" xfId="8865"/>
    <cellStyle name="_DEM-WP(C) Costs not in AURORA 2006GRC_NIM Summary 41 2" xfId="8866"/>
    <cellStyle name="_DEM-WP(C) Costs not in AURORA 2006GRC_NIM Summary 42" xfId="8867"/>
    <cellStyle name="_DEM-WP(C) Costs not in AURORA 2006GRC_NIM Summary 42 2" xfId="8868"/>
    <cellStyle name="_DEM-WP(C) Costs not in AURORA 2006GRC_NIM Summary 43" xfId="8869"/>
    <cellStyle name="_DEM-WP(C) Costs not in AURORA 2006GRC_NIM Summary 43 2" xfId="8870"/>
    <cellStyle name="_DEM-WP(C) Costs not in AURORA 2006GRC_NIM Summary 44" xfId="8871"/>
    <cellStyle name="_DEM-WP(C) Costs not in AURORA 2006GRC_NIM Summary 44 2" xfId="8872"/>
    <cellStyle name="_DEM-WP(C) Costs not in AURORA 2006GRC_NIM Summary 45" xfId="8873"/>
    <cellStyle name="_DEM-WP(C) Costs not in AURORA 2006GRC_NIM Summary 45 2" xfId="8874"/>
    <cellStyle name="_DEM-WP(C) Costs not in AURORA 2006GRC_NIM Summary 46" xfId="8875"/>
    <cellStyle name="_DEM-WP(C) Costs not in AURORA 2006GRC_NIM Summary 46 2" xfId="8876"/>
    <cellStyle name="_DEM-WP(C) Costs not in AURORA 2006GRC_NIM Summary 47" xfId="8877"/>
    <cellStyle name="_DEM-WP(C) Costs not in AURORA 2006GRC_NIM Summary 47 2" xfId="8878"/>
    <cellStyle name="_DEM-WP(C) Costs not in AURORA 2006GRC_NIM Summary 48" xfId="8879"/>
    <cellStyle name="_DEM-WP(C) Costs not in AURORA 2006GRC_NIM Summary 49" xfId="8880"/>
    <cellStyle name="_DEM-WP(C) Costs not in AURORA 2006GRC_NIM Summary 5" xfId="8881"/>
    <cellStyle name="_DEM-WP(C) Costs not in AURORA 2006GRC_NIM Summary 5 2" xfId="8882"/>
    <cellStyle name="_DEM-WP(C) Costs not in AURORA 2006GRC_NIM Summary 50" xfId="8883"/>
    <cellStyle name="_DEM-WP(C) Costs not in AURORA 2006GRC_NIM Summary 51" xfId="8884"/>
    <cellStyle name="_DEM-WP(C) Costs not in AURORA 2006GRC_NIM Summary 6" xfId="8885"/>
    <cellStyle name="_DEM-WP(C) Costs not in AURORA 2006GRC_NIM Summary 6 2" xfId="8886"/>
    <cellStyle name="_DEM-WP(C) Costs not in AURORA 2006GRC_NIM Summary 7" xfId="8887"/>
    <cellStyle name="_DEM-WP(C) Costs not in AURORA 2006GRC_NIM Summary 7 2" xfId="8888"/>
    <cellStyle name="_DEM-WP(C) Costs not in AURORA 2006GRC_NIM Summary 8" xfId="8889"/>
    <cellStyle name="_DEM-WP(C) Costs not in AURORA 2006GRC_NIM Summary 8 2" xfId="8890"/>
    <cellStyle name="_DEM-WP(C) Costs not in AURORA 2006GRC_NIM Summary 9" xfId="8891"/>
    <cellStyle name="_DEM-WP(C) Costs not in AURORA 2006GRC_NIM Summary 9 2" xfId="8892"/>
    <cellStyle name="_DEM-WP(C) Costs not in AURORA 2006GRC_NIM Summary_DEM-WP(C) ENERG10C--ctn Mid-C_042010 2010GRC" xfId="8893"/>
    <cellStyle name="_DEM-WP(C) Costs not in AURORA 2006GRC_NIM Summary_DEM-WP(C) ENERG10C--ctn Mid-C_042010 2010GRC 2" xfId="8894"/>
    <cellStyle name="_DEM-WP(C) Costs not in AURORA 2006GRC_PCA 10 -  Exhibit D Dec 2011" xfId="8895"/>
    <cellStyle name="_DEM-WP(C) Costs not in AURORA 2006GRC_PCA 10 -  Exhibit D Dec 2011 2" xfId="8896"/>
    <cellStyle name="_DEM-WP(C) Costs not in AURORA 2006GRC_PCA 10 -  Exhibit D from A Kellogg Jan 2011" xfId="8897"/>
    <cellStyle name="_DEM-WP(C) Costs not in AURORA 2006GRC_PCA 10 -  Exhibit D from A Kellogg Jan 2011 2" xfId="8898"/>
    <cellStyle name="_DEM-WP(C) Costs not in AURORA 2006GRC_PCA 10 -  Exhibit D from A Kellogg July 2011" xfId="8899"/>
    <cellStyle name="_DEM-WP(C) Costs not in AURORA 2006GRC_PCA 10 -  Exhibit D from A Kellogg July 2011 2" xfId="8900"/>
    <cellStyle name="_DEM-WP(C) Costs not in AURORA 2006GRC_PCA 10 -  Exhibit D from S Free Rcv'd 12-11" xfId="8901"/>
    <cellStyle name="_DEM-WP(C) Costs not in AURORA 2006GRC_PCA 10 -  Exhibit D from S Free Rcv'd 12-11 2" xfId="8902"/>
    <cellStyle name="_DEM-WP(C) Costs not in AURORA 2006GRC_PCA 11 -  Exhibit D Jan 2012 fr A Kellogg" xfId="8903"/>
    <cellStyle name="_DEM-WP(C) Costs not in AURORA 2006GRC_PCA 11 -  Exhibit D Jan 2012 fr A Kellogg 2" xfId="8904"/>
    <cellStyle name="_DEM-WP(C) Costs not in AURORA 2006GRC_PCA 11 -  Exhibit D Jan 2012 WF" xfId="8905"/>
    <cellStyle name="_DEM-WP(C) Costs not in AURORA 2006GRC_PCA 11 -  Exhibit D Jan 2012 WF 2" xfId="8906"/>
    <cellStyle name="_DEM-WP(C) Costs not in AURORA 2006GRC_PCA 9 -  Exhibit D April 2010" xfId="8907"/>
    <cellStyle name="_DEM-WP(C) Costs not in AURORA 2006GRC_PCA 9 -  Exhibit D April 2010 (3)" xfId="8908"/>
    <cellStyle name="_DEM-WP(C) Costs not in AURORA 2006GRC_PCA 9 -  Exhibit D April 2010 (3) 2" xfId="8909"/>
    <cellStyle name="_DEM-WP(C) Costs not in AURORA 2006GRC_PCA 9 -  Exhibit D April 2010 (3) 2 2" xfId="8910"/>
    <cellStyle name="_DEM-WP(C) Costs not in AURORA 2006GRC_PCA 9 -  Exhibit D April 2010 (3) 2 2 2" xfId="8911"/>
    <cellStyle name="_DEM-WP(C) Costs not in AURORA 2006GRC_PCA 9 -  Exhibit D April 2010 (3) 2 3" xfId="8912"/>
    <cellStyle name="_DEM-WP(C) Costs not in AURORA 2006GRC_PCA 9 -  Exhibit D April 2010 (3) 3" xfId="8913"/>
    <cellStyle name="_DEM-WP(C) Costs not in AURORA 2006GRC_PCA 9 -  Exhibit D April 2010 (3) 3 2" xfId="8914"/>
    <cellStyle name="_DEM-WP(C) Costs not in AURORA 2006GRC_PCA 9 -  Exhibit D April 2010 (3) 4" xfId="8915"/>
    <cellStyle name="_DEM-WP(C) Costs not in AURORA 2006GRC_PCA 9 -  Exhibit D April 2010 (3)_DEM-WP(C) ENERG10C--ctn Mid-C_042010 2010GRC" xfId="8916"/>
    <cellStyle name="_DEM-WP(C) Costs not in AURORA 2006GRC_PCA 9 -  Exhibit D April 2010 (3)_DEM-WP(C) ENERG10C--ctn Mid-C_042010 2010GRC 2" xfId="8917"/>
    <cellStyle name="_DEM-WP(C) Costs not in AURORA 2006GRC_PCA 9 -  Exhibit D April 2010 2" xfId="8918"/>
    <cellStyle name="_DEM-WP(C) Costs not in AURORA 2006GRC_PCA 9 -  Exhibit D April 2010 2 2" xfId="8919"/>
    <cellStyle name="_DEM-WP(C) Costs not in AURORA 2006GRC_PCA 9 -  Exhibit D April 2010 3" xfId="8920"/>
    <cellStyle name="_DEM-WP(C) Costs not in AURORA 2006GRC_PCA 9 -  Exhibit D April 2010 3 2" xfId="8921"/>
    <cellStyle name="_DEM-WP(C) Costs not in AURORA 2006GRC_PCA 9 -  Exhibit D April 2010 4" xfId="8922"/>
    <cellStyle name="_DEM-WP(C) Costs not in AURORA 2006GRC_PCA 9 -  Exhibit D April 2010 4 2" xfId="8923"/>
    <cellStyle name="_DEM-WP(C) Costs not in AURORA 2006GRC_PCA 9 -  Exhibit D April 2010 5" xfId="8924"/>
    <cellStyle name="_DEM-WP(C) Costs not in AURORA 2006GRC_PCA 9 -  Exhibit D April 2010 5 2" xfId="8925"/>
    <cellStyle name="_DEM-WP(C) Costs not in AURORA 2006GRC_PCA 9 -  Exhibit D April 2010 6" xfId="8926"/>
    <cellStyle name="_DEM-WP(C) Costs not in AURORA 2006GRC_PCA 9 -  Exhibit D April 2010 6 2" xfId="8927"/>
    <cellStyle name="_DEM-WP(C) Costs not in AURORA 2006GRC_PCA 9 -  Exhibit D April 2010 7" xfId="8928"/>
    <cellStyle name="_DEM-WP(C) Costs not in AURORA 2006GRC_PCA 9 -  Exhibit D Nov 2010" xfId="8929"/>
    <cellStyle name="_DEM-WP(C) Costs not in AURORA 2006GRC_PCA 9 -  Exhibit D Nov 2010 2" xfId="8930"/>
    <cellStyle name="_DEM-WP(C) Costs not in AURORA 2006GRC_PCA 9 -  Exhibit D Nov 2010 2 2" xfId="8931"/>
    <cellStyle name="_DEM-WP(C) Costs not in AURORA 2006GRC_PCA 9 -  Exhibit D Nov 2010 3" xfId="8932"/>
    <cellStyle name="_DEM-WP(C) Costs not in AURORA 2006GRC_PCA 9 - Exhibit D at August 2010" xfId="8933"/>
    <cellStyle name="_DEM-WP(C) Costs not in AURORA 2006GRC_PCA 9 - Exhibit D at August 2010 2" xfId="8934"/>
    <cellStyle name="_DEM-WP(C) Costs not in AURORA 2006GRC_PCA 9 - Exhibit D at August 2010 2 2" xfId="8935"/>
    <cellStyle name="_DEM-WP(C) Costs not in AURORA 2006GRC_PCA 9 - Exhibit D at August 2010 3" xfId="8936"/>
    <cellStyle name="_DEM-WP(C) Costs not in AURORA 2006GRC_PCA 9 - Exhibit D June 2010 GRC" xfId="8937"/>
    <cellStyle name="_DEM-WP(C) Costs not in AURORA 2006GRC_PCA 9 - Exhibit D June 2010 GRC 2" xfId="8938"/>
    <cellStyle name="_DEM-WP(C) Costs not in AURORA 2006GRC_PCA 9 - Exhibit D June 2010 GRC 2 2" xfId="8939"/>
    <cellStyle name="_DEM-WP(C) Costs not in AURORA 2006GRC_PCA 9 - Exhibit D June 2010 GRC 3" xfId="8940"/>
    <cellStyle name="_DEM-WP(C) Costs not in AURORA 2006GRC_Power Costs - Comparison bx Rbtl-Staff-Jt-PC" xfId="8941"/>
    <cellStyle name="_DEM-WP(C) Costs not in AURORA 2006GRC_Power Costs - Comparison bx Rbtl-Staff-Jt-PC 2" xfId="8942"/>
    <cellStyle name="_DEM-WP(C) Costs not in AURORA 2006GRC_Power Costs - Comparison bx Rbtl-Staff-Jt-PC 2 2" xfId="8943"/>
    <cellStyle name="_DEM-WP(C) Costs not in AURORA 2006GRC_Power Costs - Comparison bx Rbtl-Staff-Jt-PC 2 2 2" xfId="8944"/>
    <cellStyle name="_DEM-WP(C) Costs not in AURORA 2006GRC_Power Costs - Comparison bx Rbtl-Staff-Jt-PC 2 3" xfId="8945"/>
    <cellStyle name="_DEM-WP(C) Costs not in AURORA 2006GRC_Power Costs - Comparison bx Rbtl-Staff-Jt-PC 3" xfId="8946"/>
    <cellStyle name="_DEM-WP(C) Costs not in AURORA 2006GRC_Power Costs - Comparison bx Rbtl-Staff-Jt-PC 3 2" xfId="8947"/>
    <cellStyle name="_DEM-WP(C) Costs not in AURORA 2006GRC_Power Costs - Comparison bx Rbtl-Staff-Jt-PC 4" xfId="8948"/>
    <cellStyle name="_DEM-WP(C) Costs not in AURORA 2006GRC_Power Costs - Comparison bx Rbtl-Staff-Jt-PC_Adj Bench DR 3 for Initial Briefs (Electric)" xfId="8949"/>
    <cellStyle name="_DEM-WP(C) Costs not in AURORA 2006GRC_Power Costs - Comparison bx Rbtl-Staff-Jt-PC_Adj Bench DR 3 for Initial Briefs (Electric) 2" xfId="8950"/>
    <cellStyle name="_DEM-WP(C) Costs not in AURORA 2006GRC_Power Costs - Comparison bx Rbtl-Staff-Jt-PC_Adj Bench DR 3 for Initial Briefs (Electric) 2 2" xfId="8951"/>
    <cellStyle name="_DEM-WP(C) Costs not in AURORA 2006GRC_Power Costs - Comparison bx Rbtl-Staff-Jt-PC_Adj Bench DR 3 for Initial Briefs (Electric) 2 2 2" xfId="8952"/>
    <cellStyle name="_DEM-WP(C) Costs not in AURORA 2006GRC_Power Costs - Comparison bx Rbtl-Staff-Jt-PC_Adj Bench DR 3 for Initial Briefs (Electric) 2 3" xfId="8953"/>
    <cellStyle name="_DEM-WP(C) Costs not in AURORA 2006GRC_Power Costs - Comparison bx Rbtl-Staff-Jt-PC_Adj Bench DR 3 for Initial Briefs (Electric) 3" xfId="8954"/>
    <cellStyle name="_DEM-WP(C) Costs not in AURORA 2006GRC_Power Costs - Comparison bx Rbtl-Staff-Jt-PC_Adj Bench DR 3 for Initial Briefs (Electric) 3 2" xfId="8955"/>
    <cellStyle name="_DEM-WP(C) Costs not in AURORA 2006GRC_Power Costs - Comparison bx Rbtl-Staff-Jt-PC_Adj Bench DR 3 for Initial Briefs (Electric) 4" xfId="8956"/>
    <cellStyle name="_DEM-WP(C) Costs not in AURORA 2006GRC_Power Costs - Comparison bx Rbtl-Staff-Jt-PC_Adj Bench DR 3 for Initial Briefs (Electric)_DEM-WP(C) ENERG10C--ctn Mid-C_042010 2010GRC" xfId="8957"/>
    <cellStyle name="_DEM-WP(C) Costs not in AURORA 2006GRC_Power Costs - Comparison bx Rbtl-Staff-Jt-PC_Adj Bench DR 3 for Initial Briefs (Electric)_DEM-WP(C) ENERG10C--ctn Mid-C_042010 2010GRC 2" xfId="8958"/>
    <cellStyle name="_DEM-WP(C) Costs not in AURORA 2006GRC_Power Costs - Comparison bx Rbtl-Staff-Jt-PC_DEM-WP(C) ENERG10C--ctn Mid-C_042010 2010GRC" xfId="8959"/>
    <cellStyle name="_DEM-WP(C) Costs not in AURORA 2006GRC_Power Costs - Comparison bx Rbtl-Staff-Jt-PC_DEM-WP(C) ENERG10C--ctn Mid-C_042010 2010GRC 2" xfId="8960"/>
    <cellStyle name="_DEM-WP(C) Costs not in AURORA 2006GRC_Power Costs - Comparison bx Rbtl-Staff-Jt-PC_Electric Rev Req Model (2009 GRC) Rebuttal" xfId="8961"/>
    <cellStyle name="_DEM-WP(C) Costs not in AURORA 2006GRC_Power Costs - Comparison bx Rbtl-Staff-Jt-PC_Electric Rev Req Model (2009 GRC) Rebuttal 2" xfId="8962"/>
    <cellStyle name="_DEM-WP(C) Costs not in AURORA 2006GRC_Power Costs - Comparison bx Rbtl-Staff-Jt-PC_Electric Rev Req Model (2009 GRC) Rebuttal 2 2" xfId="8963"/>
    <cellStyle name="_DEM-WP(C) Costs not in AURORA 2006GRC_Power Costs - Comparison bx Rbtl-Staff-Jt-PC_Electric Rev Req Model (2009 GRC) Rebuttal 2 2 2" xfId="8964"/>
    <cellStyle name="_DEM-WP(C) Costs not in AURORA 2006GRC_Power Costs - Comparison bx Rbtl-Staff-Jt-PC_Electric Rev Req Model (2009 GRC) Rebuttal 2 3" xfId="8965"/>
    <cellStyle name="_DEM-WP(C) Costs not in AURORA 2006GRC_Power Costs - Comparison bx Rbtl-Staff-Jt-PC_Electric Rev Req Model (2009 GRC) Rebuttal 3" xfId="8966"/>
    <cellStyle name="_DEM-WP(C) Costs not in AURORA 2006GRC_Power Costs - Comparison bx Rbtl-Staff-Jt-PC_Electric Rev Req Model (2009 GRC) Rebuttal 3 2" xfId="8967"/>
    <cellStyle name="_DEM-WP(C) Costs not in AURORA 2006GRC_Power Costs - Comparison bx Rbtl-Staff-Jt-PC_Electric Rev Req Model (2009 GRC) Rebuttal 4" xfId="8968"/>
    <cellStyle name="_DEM-WP(C) Costs not in AURORA 2006GRC_Power Costs - Comparison bx Rbtl-Staff-Jt-PC_Electric Rev Req Model (2009 GRC) Rebuttal REmoval of New  WH Solar AdjustMI" xfId="8969"/>
    <cellStyle name="_DEM-WP(C) Costs not in AURORA 2006GRC_Power Costs - Comparison bx Rbtl-Staff-Jt-PC_Electric Rev Req Model (2009 GRC) Rebuttal REmoval of New  WH Solar AdjustMI 2" xfId="8970"/>
    <cellStyle name="_DEM-WP(C) Costs not in AURORA 2006GRC_Power Costs - Comparison bx Rbtl-Staff-Jt-PC_Electric Rev Req Model (2009 GRC) Rebuttal REmoval of New  WH Solar AdjustMI 2 2" xfId="8971"/>
    <cellStyle name="_DEM-WP(C) Costs not in AURORA 2006GRC_Power Costs - Comparison bx Rbtl-Staff-Jt-PC_Electric Rev Req Model (2009 GRC) Rebuttal REmoval of New  WH Solar AdjustMI 2 2 2" xfId="8972"/>
    <cellStyle name="_DEM-WP(C) Costs not in AURORA 2006GRC_Power Costs - Comparison bx Rbtl-Staff-Jt-PC_Electric Rev Req Model (2009 GRC) Rebuttal REmoval of New  WH Solar AdjustMI 2 3" xfId="8973"/>
    <cellStyle name="_DEM-WP(C) Costs not in AURORA 2006GRC_Power Costs - Comparison bx Rbtl-Staff-Jt-PC_Electric Rev Req Model (2009 GRC) Rebuttal REmoval of New  WH Solar AdjustMI 3" xfId="8974"/>
    <cellStyle name="_DEM-WP(C) Costs not in AURORA 2006GRC_Power Costs - Comparison bx Rbtl-Staff-Jt-PC_Electric Rev Req Model (2009 GRC) Rebuttal REmoval of New  WH Solar AdjustMI 3 2" xfId="8975"/>
    <cellStyle name="_DEM-WP(C) Costs not in AURORA 2006GRC_Power Costs - Comparison bx Rbtl-Staff-Jt-PC_Electric Rev Req Model (2009 GRC) Rebuttal REmoval of New  WH Solar AdjustMI 4" xfId="8976"/>
    <cellStyle name="_DEM-WP(C) Costs not in AURORA 2006GRC_Power Costs - Comparison bx Rbtl-Staff-Jt-PC_Electric Rev Req Model (2009 GRC) Rebuttal REmoval of New  WH Solar AdjustMI_DEM-WP(C) ENERG10C--ctn Mid-C_042010 2010GRC" xfId="8977"/>
    <cellStyle name="_DEM-WP(C) Costs not in AURORA 2006GRC_Power Costs - Comparison bx Rbtl-Staff-Jt-PC_Electric Rev Req Model (2009 GRC) Rebuttal REmoval of New  WH Solar AdjustMI_DEM-WP(C) ENERG10C--ctn Mid-C_042010 2010GRC 2" xfId="8978"/>
    <cellStyle name="_DEM-WP(C) Costs not in AURORA 2006GRC_Power Costs - Comparison bx Rbtl-Staff-Jt-PC_Electric Rev Req Model (2009 GRC) Revised 01-18-2010" xfId="8979"/>
    <cellStyle name="_DEM-WP(C) Costs not in AURORA 2006GRC_Power Costs - Comparison bx Rbtl-Staff-Jt-PC_Electric Rev Req Model (2009 GRC) Revised 01-18-2010 2" xfId="8980"/>
    <cellStyle name="_DEM-WP(C) Costs not in AURORA 2006GRC_Power Costs - Comparison bx Rbtl-Staff-Jt-PC_Electric Rev Req Model (2009 GRC) Revised 01-18-2010 2 2" xfId="8981"/>
    <cellStyle name="_DEM-WP(C) Costs not in AURORA 2006GRC_Power Costs - Comparison bx Rbtl-Staff-Jt-PC_Electric Rev Req Model (2009 GRC) Revised 01-18-2010 2 2 2" xfId="8982"/>
    <cellStyle name="_DEM-WP(C) Costs not in AURORA 2006GRC_Power Costs - Comparison bx Rbtl-Staff-Jt-PC_Electric Rev Req Model (2009 GRC) Revised 01-18-2010 2 3" xfId="8983"/>
    <cellStyle name="_DEM-WP(C) Costs not in AURORA 2006GRC_Power Costs - Comparison bx Rbtl-Staff-Jt-PC_Electric Rev Req Model (2009 GRC) Revised 01-18-2010 3" xfId="8984"/>
    <cellStyle name="_DEM-WP(C) Costs not in AURORA 2006GRC_Power Costs - Comparison bx Rbtl-Staff-Jt-PC_Electric Rev Req Model (2009 GRC) Revised 01-18-2010 3 2" xfId="8985"/>
    <cellStyle name="_DEM-WP(C) Costs not in AURORA 2006GRC_Power Costs - Comparison bx Rbtl-Staff-Jt-PC_Electric Rev Req Model (2009 GRC) Revised 01-18-2010 4" xfId="8986"/>
    <cellStyle name="_DEM-WP(C) Costs not in AURORA 2006GRC_Power Costs - Comparison bx Rbtl-Staff-Jt-PC_Electric Rev Req Model (2009 GRC) Revised 01-18-2010_DEM-WP(C) ENERG10C--ctn Mid-C_042010 2010GRC" xfId="8987"/>
    <cellStyle name="_DEM-WP(C) Costs not in AURORA 2006GRC_Power Costs - Comparison bx Rbtl-Staff-Jt-PC_Electric Rev Req Model (2009 GRC) Revised 01-18-2010_DEM-WP(C) ENERG10C--ctn Mid-C_042010 2010GRC 2" xfId="8988"/>
    <cellStyle name="_DEM-WP(C) Costs not in AURORA 2006GRC_Power Costs - Comparison bx Rbtl-Staff-Jt-PC_Final Order Electric EXHIBIT A-1" xfId="8989"/>
    <cellStyle name="_DEM-WP(C) Costs not in AURORA 2006GRC_Power Costs - Comparison bx Rbtl-Staff-Jt-PC_Final Order Electric EXHIBIT A-1 2" xfId="8990"/>
    <cellStyle name="_DEM-WP(C) Costs not in AURORA 2006GRC_Power Costs - Comparison bx Rbtl-Staff-Jt-PC_Final Order Electric EXHIBIT A-1 2 2" xfId="8991"/>
    <cellStyle name="_DEM-WP(C) Costs not in AURORA 2006GRC_Power Costs - Comparison bx Rbtl-Staff-Jt-PC_Final Order Electric EXHIBIT A-1 2 2 2" xfId="8992"/>
    <cellStyle name="_DEM-WP(C) Costs not in AURORA 2006GRC_Power Costs - Comparison bx Rbtl-Staff-Jt-PC_Final Order Electric EXHIBIT A-1 2 3" xfId="8993"/>
    <cellStyle name="_DEM-WP(C) Costs not in AURORA 2006GRC_Power Costs - Comparison bx Rbtl-Staff-Jt-PC_Final Order Electric EXHIBIT A-1 3" xfId="8994"/>
    <cellStyle name="_DEM-WP(C) Costs not in AURORA 2006GRC_Power Costs - Comparison bx Rbtl-Staff-Jt-PC_Final Order Electric EXHIBIT A-1 3 2" xfId="8995"/>
    <cellStyle name="_DEM-WP(C) Costs not in AURORA 2006GRC_Power Costs - Comparison bx Rbtl-Staff-Jt-PC_Final Order Electric EXHIBIT A-1 4" xfId="8996"/>
    <cellStyle name="_DEM-WP(C) Costs not in AURORA 2006GRC_Production Adj 4.37" xfId="8997"/>
    <cellStyle name="_DEM-WP(C) Costs not in AURORA 2006GRC_Production Adj 4.37 2" xfId="8998"/>
    <cellStyle name="_DEM-WP(C) Costs not in AURORA 2006GRC_Production Adj 4.37 2 2" xfId="8999"/>
    <cellStyle name="_DEM-WP(C) Costs not in AURORA 2006GRC_Production Adj 4.37 2 2 2" xfId="9000"/>
    <cellStyle name="_DEM-WP(C) Costs not in AURORA 2006GRC_Production Adj 4.37 2 3" xfId="9001"/>
    <cellStyle name="_DEM-WP(C) Costs not in AURORA 2006GRC_Production Adj 4.37 3" xfId="9002"/>
    <cellStyle name="_DEM-WP(C) Costs not in AURORA 2006GRC_Production Adj 4.37 3 2" xfId="9003"/>
    <cellStyle name="_DEM-WP(C) Costs not in AURORA 2006GRC_Production Adj 4.37 4" xfId="9004"/>
    <cellStyle name="_DEM-WP(C) Costs not in AURORA 2006GRC_Purchased Power Adj 4.03" xfId="9005"/>
    <cellStyle name="_DEM-WP(C) Costs not in AURORA 2006GRC_Purchased Power Adj 4.03 2" xfId="9006"/>
    <cellStyle name="_DEM-WP(C) Costs not in AURORA 2006GRC_Purchased Power Adj 4.03 2 2" xfId="9007"/>
    <cellStyle name="_DEM-WP(C) Costs not in AURORA 2006GRC_Purchased Power Adj 4.03 2 2 2" xfId="9008"/>
    <cellStyle name="_DEM-WP(C) Costs not in AURORA 2006GRC_Purchased Power Adj 4.03 2 3" xfId="9009"/>
    <cellStyle name="_DEM-WP(C) Costs not in AURORA 2006GRC_Purchased Power Adj 4.03 3" xfId="9010"/>
    <cellStyle name="_DEM-WP(C) Costs not in AURORA 2006GRC_Purchased Power Adj 4.03 3 2" xfId="9011"/>
    <cellStyle name="_DEM-WP(C) Costs not in AURORA 2006GRC_Purchased Power Adj 4.03 4" xfId="9012"/>
    <cellStyle name="_DEM-WP(C) Costs not in AURORA 2006GRC_Rebuttal Power Costs" xfId="9013"/>
    <cellStyle name="_DEM-WP(C) Costs not in AURORA 2006GRC_Rebuttal Power Costs 2" xfId="9014"/>
    <cellStyle name="_DEM-WP(C) Costs not in AURORA 2006GRC_Rebuttal Power Costs 2 2" xfId="9015"/>
    <cellStyle name="_DEM-WP(C) Costs not in AURORA 2006GRC_Rebuttal Power Costs 2 2 2" xfId="9016"/>
    <cellStyle name="_DEM-WP(C) Costs not in AURORA 2006GRC_Rebuttal Power Costs 2 3" xfId="9017"/>
    <cellStyle name="_DEM-WP(C) Costs not in AURORA 2006GRC_Rebuttal Power Costs 3" xfId="9018"/>
    <cellStyle name="_DEM-WP(C) Costs not in AURORA 2006GRC_Rebuttal Power Costs 3 2" xfId="9019"/>
    <cellStyle name="_DEM-WP(C) Costs not in AURORA 2006GRC_Rebuttal Power Costs 4" xfId="9020"/>
    <cellStyle name="_DEM-WP(C) Costs not in AURORA 2006GRC_Rebuttal Power Costs_Adj Bench DR 3 for Initial Briefs (Electric)" xfId="9021"/>
    <cellStyle name="_DEM-WP(C) Costs not in AURORA 2006GRC_Rebuttal Power Costs_Adj Bench DR 3 for Initial Briefs (Electric) 2" xfId="9022"/>
    <cellStyle name="_DEM-WP(C) Costs not in AURORA 2006GRC_Rebuttal Power Costs_Adj Bench DR 3 for Initial Briefs (Electric) 2 2" xfId="9023"/>
    <cellStyle name="_DEM-WP(C) Costs not in AURORA 2006GRC_Rebuttal Power Costs_Adj Bench DR 3 for Initial Briefs (Electric) 2 2 2" xfId="9024"/>
    <cellStyle name="_DEM-WP(C) Costs not in AURORA 2006GRC_Rebuttal Power Costs_Adj Bench DR 3 for Initial Briefs (Electric) 2 3" xfId="9025"/>
    <cellStyle name="_DEM-WP(C) Costs not in AURORA 2006GRC_Rebuttal Power Costs_Adj Bench DR 3 for Initial Briefs (Electric) 3" xfId="9026"/>
    <cellStyle name="_DEM-WP(C) Costs not in AURORA 2006GRC_Rebuttal Power Costs_Adj Bench DR 3 for Initial Briefs (Electric) 3 2" xfId="9027"/>
    <cellStyle name="_DEM-WP(C) Costs not in AURORA 2006GRC_Rebuttal Power Costs_Adj Bench DR 3 for Initial Briefs (Electric) 4" xfId="9028"/>
    <cellStyle name="_DEM-WP(C) Costs not in AURORA 2006GRC_Rebuttal Power Costs_Adj Bench DR 3 for Initial Briefs (Electric)_DEM-WP(C) ENERG10C--ctn Mid-C_042010 2010GRC" xfId="9029"/>
    <cellStyle name="_DEM-WP(C) Costs not in AURORA 2006GRC_Rebuttal Power Costs_Adj Bench DR 3 for Initial Briefs (Electric)_DEM-WP(C) ENERG10C--ctn Mid-C_042010 2010GRC 2" xfId="9030"/>
    <cellStyle name="_DEM-WP(C) Costs not in AURORA 2006GRC_Rebuttal Power Costs_DEM-WP(C) ENERG10C--ctn Mid-C_042010 2010GRC" xfId="9031"/>
    <cellStyle name="_DEM-WP(C) Costs not in AURORA 2006GRC_Rebuttal Power Costs_DEM-WP(C) ENERG10C--ctn Mid-C_042010 2010GRC 2" xfId="9032"/>
    <cellStyle name="_DEM-WP(C) Costs not in AURORA 2006GRC_Rebuttal Power Costs_Electric Rev Req Model (2009 GRC) Rebuttal" xfId="9033"/>
    <cellStyle name="_DEM-WP(C) Costs not in AURORA 2006GRC_Rebuttal Power Costs_Electric Rev Req Model (2009 GRC) Rebuttal 2" xfId="9034"/>
    <cellStyle name="_DEM-WP(C) Costs not in AURORA 2006GRC_Rebuttal Power Costs_Electric Rev Req Model (2009 GRC) Rebuttal 2 2" xfId="9035"/>
    <cellStyle name="_DEM-WP(C) Costs not in AURORA 2006GRC_Rebuttal Power Costs_Electric Rev Req Model (2009 GRC) Rebuttal 2 2 2" xfId="9036"/>
    <cellStyle name="_DEM-WP(C) Costs not in AURORA 2006GRC_Rebuttal Power Costs_Electric Rev Req Model (2009 GRC) Rebuttal 2 3" xfId="9037"/>
    <cellStyle name="_DEM-WP(C) Costs not in AURORA 2006GRC_Rebuttal Power Costs_Electric Rev Req Model (2009 GRC) Rebuttal 3" xfId="9038"/>
    <cellStyle name="_DEM-WP(C) Costs not in AURORA 2006GRC_Rebuttal Power Costs_Electric Rev Req Model (2009 GRC) Rebuttal 3 2" xfId="9039"/>
    <cellStyle name="_DEM-WP(C) Costs not in AURORA 2006GRC_Rebuttal Power Costs_Electric Rev Req Model (2009 GRC) Rebuttal 4" xfId="9040"/>
    <cellStyle name="_DEM-WP(C) Costs not in AURORA 2006GRC_Rebuttal Power Costs_Electric Rev Req Model (2009 GRC) Rebuttal REmoval of New  WH Solar AdjustMI" xfId="9041"/>
    <cellStyle name="_DEM-WP(C) Costs not in AURORA 2006GRC_Rebuttal Power Costs_Electric Rev Req Model (2009 GRC) Rebuttal REmoval of New  WH Solar AdjustMI 2" xfId="9042"/>
    <cellStyle name="_DEM-WP(C) Costs not in AURORA 2006GRC_Rebuttal Power Costs_Electric Rev Req Model (2009 GRC) Rebuttal REmoval of New  WH Solar AdjustMI 2 2" xfId="9043"/>
    <cellStyle name="_DEM-WP(C) Costs not in AURORA 2006GRC_Rebuttal Power Costs_Electric Rev Req Model (2009 GRC) Rebuttal REmoval of New  WH Solar AdjustMI 2 2 2" xfId="9044"/>
    <cellStyle name="_DEM-WP(C) Costs not in AURORA 2006GRC_Rebuttal Power Costs_Electric Rev Req Model (2009 GRC) Rebuttal REmoval of New  WH Solar AdjustMI 2 3" xfId="9045"/>
    <cellStyle name="_DEM-WP(C) Costs not in AURORA 2006GRC_Rebuttal Power Costs_Electric Rev Req Model (2009 GRC) Rebuttal REmoval of New  WH Solar AdjustMI 3" xfId="9046"/>
    <cellStyle name="_DEM-WP(C) Costs not in AURORA 2006GRC_Rebuttal Power Costs_Electric Rev Req Model (2009 GRC) Rebuttal REmoval of New  WH Solar AdjustMI 3 2" xfId="9047"/>
    <cellStyle name="_DEM-WP(C) Costs not in AURORA 2006GRC_Rebuttal Power Costs_Electric Rev Req Model (2009 GRC) Rebuttal REmoval of New  WH Solar AdjustMI 4" xfId="9048"/>
    <cellStyle name="_DEM-WP(C) Costs not in AURORA 2006GRC_Rebuttal Power Costs_Electric Rev Req Model (2009 GRC) Rebuttal REmoval of New  WH Solar AdjustMI_DEM-WP(C) ENERG10C--ctn Mid-C_042010 2010GRC" xfId="9049"/>
    <cellStyle name="_DEM-WP(C) Costs not in AURORA 2006GRC_Rebuttal Power Costs_Electric Rev Req Model (2009 GRC) Rebuttal REmoval of New  WH Solar AdjustMI_DEM-WP(C) ENERG10C--ctn Mid-C_042010 2010GRC 2" xfId="9050"/>
    <cellStyle name="_DEM-WP(C) Costs not in AURORA 2006GRC_Rebuttal Power Costs_Electric Rev Req Model (2009 GRC) Revised 01-18-2010" xfId="9051"/>
    <cellStyle name="_DEM-WP(C) Costs not in AURORA 2006GRC_Rebuttal Power Costs_Electric Rev Req Model (2009 GRC) Revised 01-18-2010 2" xfId="9052"/>
    <cellStyle name="_DEM-WP(C) Costs not in AURORA 2006GRC_Rebuttal Power Costs_Electric Rev Req Model (2009 GRC) Revised 01-18-2010 2 2" xfId="9053"/>
    <cellStyle name="_DEM-WP(C) Costs not in AURORA 2006GRC_Rebuttal Power Costs_Electric Rev Req Model (2009 GRC) Revised 01-18-2010 2 2 2" xfId="9054"/>
    <cellStyle name="_DEM-WP(C) Costs not in AURORA 2006GRC_Rebuttal Power Costs_Electric Rev Req Model (2009 GRC) Revised 01-18-2010 2 3" xfId="9055"/>
    <cellStyle name="_DEM-WP(C) Costs not in AURORA 2006GRC_Rebuttal Power Costs_Electric Rev Req Model (2009 GRC) Revised 01-18-2010 3" xfId="9056"/>
    <cellStyle name="_DEM-WP(C) Costs not in AURORA 2006GRC_Rebuttal Power Costs_Electric Rev Req Model (2009 GRC) Revised 01-18-2010 3 2" xfId="9057"/>
    <cellStyle name="_DEM-WP(C) Costs not in AURORA 2006GRC_Rebuttal Power Costs_Electric Rev Req Model (2009 GRC) Revised 01-18-2010 4" xfId="9058"/>
    <cellStyle name="_DEM-WP(C) Costs not in AURORA 2006GRC_Rebuttal Power Costs_Electric Rev Req Model (2009 GRC) Revised 01-18-2010_DEM-WP(C) ENERG10C--ctn Mid-C_042010 2010GRC" xfId="9059"/>
    <cellStyle name="_DEM-WP(C) Costs not in AURORA 2006GRC_Rebuttal Power Costs_Electric Rev Req Model (2009 GRC) Revised 01-18-2010_DEM-WP(C) ENERG10C--ctn Mid-C_042010 2010GRC 2" xfId="9060"/>
    <cellStyle name="_DEM-WP(C) Costs not in AURORA 2006GRC_Rebuttal Power Costs_Final Order Electric EXHIBIT A-1" xfId="9061"/>
    <cellStyle name="_DEM-WP(C) Costs not in AURORA 2006GRC_Rebuttal Power Costs_Final Order Electric EXHIBIT A-1 2" xfId="9062"/>
    <cellStyle name="_DEM-WP(C) Costs not in AURORA 2006GRC_Rebuttal Power Costs_Final Order Electric EXHIBIT A-1 2 2" xfId="9063"/>
    <cellStyle name="_DEM-WP(C) Costs not in AURORA 2006GRC_Rebuttal Power Costs_Final Order Electric EXHIBIT A-1 2 2 2" xfId="9064"/>
    <cellStyle name="_DEM-WP(C) Costs not in AURORA 2006GRC_Rebuttal Power Costs_Final Order Electric EXHIBIT A-1 2 3" xfId="9065"/>
    <cellStyle name="_DEM-WP(C) Costs not in AURORA 2006GRC_Rebuttal Power Costs_Final Order Electric EXHIBIT A-1 3" xfId="9066"/>
    <cellStyle name="_DEM-WP(C) Costs not in AURORA 2006GRC_Rebuttal Power Costs_Final Order Electric EXHIBIT A-1 3 2" xfId="9067"/>
    <cellStyle name="_DEM-WP(C) Costs not in AURORA 2006GRC_Rebuttal Power Costs_Final Order Electric EXHIBIT A-1 4" xfId="9068"/>
    <cellStyle name="_DEM-WP(C) Costs not in AURORA 2006GRC_ROR 5.02" xfId="9069"/>
    <cellStyle name="_DEM-WP(C) Costs not in AURORA 2006GRC_ROR 5.02 2" xfId="9070"/>
    <cellStyle name="_DEM-WP(C) Costs not in AURORA 2006GRC_ROR 5.02 2 2" xfId="9071"/>
    <cellStyle name="_DEM-WP(C) Costs not in AURORA 2006GRC_ROR 5.02 2 2 2" xfId="9072"/>
    <cellStyle name="_DEM-WP(C) Costs not in AURORA 2006GRC_ROR 5.02 2 3" xfId="9073"/>
    <cellStyle name="_DEM-WP(C) Costs not in AURORA 2006GRC_ROR 5.02 3" xfId="9074"/>
    <cellStyle name="_DEM-WP(C) Costs not in AURORA 2006GRC_ROR 5.02 3 2" xfId="9075"/>
    <cellStyle name="_DEM-WP(C) Costs not in AURORA 2006GRC_ROR 5.02 4" xfId="9076"/>
    <cellStyle name="_DEM-WP(C) Costs not in AURORA 2006GRC_Transmission Workbook for May BOD" xfId="9077"/>
    <cellStyle name="_DEM-WP(C) Costs not in AURORA 2006GRC_Transmission Workbook for May BOD 2" xfId="9078"/>
    <cellStyle name="_DEM-WP(C) Costs not in AURORA 2006GRC_Transmission Workbook for May BOD 2 2" xfId="9079"/>
    <cellStyle name="_DEM-WP(C) Costs not in AURORA 2006GRC_Transmission Workbook for May BOD 2 2 2" xfId="9080"/>
    <cellStyle name="_DEM-WP(C) Costs not in AURORA 2006GRC_Transmission Workbook for May BOD 2 3" xfId="9081"/>
    <cellStyle name="_DEM-WP(C) Costs not in AURORA 2006GRC_Transmission Workbook for May BOD 3" xfId="9082"/>
    <cellStyle name="_DEM-WP(C) Costs not in AURORA 2006GRC_Transmission Workbook for May BOD 3 2" xfId="9083"/>
    <cellStyle name="_DEM-WP(C) Costs not in AURORA 2006GRC_Transmission Workbook for May BOD 4" xfId="9084"/>
    <cellStyle name="_DEM-WP(C) Costs not in AURORA 2006GRC_Transmission Workbook for May BOD_DEM-WP(C) ENERG10C--ctn Mid-C_042010 2010GRC" xfId="9085"/>
    <cellStyle name="_DEM-WP(C) Costs not in AURORA 2006GRC_Transmission Workbook for May BOD_DEM-WP(C) ENERG10C--ctn Mid-C_042010 2010GRC 2" xfId="9086"/>
    <cellStyle name="_DEM-WP(C) Costs not in AURORA 2006GRC_Wind Integration 10GRC" xfId="9087"/>
    <cellStyle name="_DEM-WP(C) Costs not in AURORA 2006GRC_Wind Integration 10GRC 2" xfId="9088"/>
    <cellStyle name="_DEM-WP(C) Costs not in AURORA 2006GRC_Wind Integration 10GRC 2 2" xfId="9089"/>
    <cellStyle name="_DEM-WP(C) Costs not in AURORA 2006GRC_Wind Integration 10GRC 2 2 2" xfId="9090"/>
    <cellStyle name="_DEM-WP(C) Costs not in AURORA 2006GRC_Wind Integration 10GRC 2 3" xfId="9091"/>
    <cellStyle name="_DEM-WP(C) Costs not in AURORA 2006GRC_Wind Integration 10GRC 3" xfId="9092"/>
    <cellStyle name="_DEM-WP(C) Costs not in AURORA 2006GRC_Wind Integration 10GRC 3 2" xfId="9093"/>
    <cellStyle name="_DEM-WP(C) Costs not in AURORA 2006GRC_Wind Integration 10GRC 4" xfId="9094"/>
    <cellStyle name="_DEM-WP(C) Costs not in AURORA 2006GRC_Wind Integration 10GRC_DEM-WP(C) ENERG10C--ctn Mid-C_042010 2010GRC" xfId="9095"/>
    <cellStyle name="_DEM-WP(C) Costs not in AURORA 2006GRC_Wind Integration 10GRC_DEM-WP(C) ENERG10C--ctn Mid-C_042010 2010GRC 2" xfId="9096"/>
    <cellStyle name="_DEM-WP(C) Costs not in AURORA 2007GRC" xfId="9097"/>
    <cellStyle name="_DEM-WP(C) Costs not in AURORA 2007GRC 2" xfId="9098"/>
    <cellStyle name="_DEM-WP(C) Costs not in AURORA 2007GRC 2 2" xfId="9099"/>
    <cellStyle name="_DEM-WP(C) Costs not in AURORA 2007GRC 2 2 2" xfId="9100"/>
    <cellStyle name="_DEM-WP(C) Costs not in AURORA 2007GRC 2 2 2 2" xfId="9101"/>
    <cellStyle name="_DEM-WP(C) Costs not in AURORA 2007GRC 2 2 3" xfId="9102"/>
    <cellStyle name="_DEM-WP(C) Costs not in AURORA 2007GRC 2 3" xfId="9103"/>
    <cellStyle name="_DEM-WP(C) Costs not in AURORA 2007GRC 2 3 2" xfId="9104"/>
    <cellStyle name="_DEM-WP(C) Costs not in AURORA 2007GRC 2 4" xfId="9105"/>
    <cellStyle name="_DEM-WP(C) Costs not in AURORA 2007GRC 3" xfId="9106"/>
    <cellStyle name="_DEM-WP(C) Costs not in AURORA 2007GRC 3 2" xfId="9107"/>
    <cellStyle name="_DEM-WP(C) Costs not in AURORA 2007GRC 4" xfId="9108"/>
    <cellStyle name="_DEM-WP(C) Costs not in AURORA 2007GRC Update" xfId="9109"/>
    <cellStyle name="_DEM-WP(C) Costs not in AURORA 2007GRC Update 2" xfId="9110"/>
    <cellStyle name="_DEM-WP(C) Costs not in AURORA 2007GRC Update 2 2" xfId="9111"/>
    <cellStyle name="_DEM-WP(C) Costs not in AURORA 2007GRC Update 2 2 2" xfId="9112"/>
    <cellStyle name="_DEM-WP(C) Costs not in AURORA 2007GRC Update 2 3" xfId="9113"/>
    <cellStyle name="_DEM-WP(C) Costs not in AURORA 2007GRC Update 3" xfId="9114"/>
    <cellStyle name="_DEM-WP(C) Costs not in AURORA 2007GRC Update 3 2" xfId="9115"/>
    <cellStyle name="_DEM-WP(C) Costs not in AURORA 2007GRC Update 4" xfId="9116"/>
    <cellStyle name="_DEM-WP(C) Costs not in AURORA 2007GRC Update_DEM-WP(C) ENERG10C--ctn Mid-C_042010 2010GRC" xfId="9117"/>
    <cellStyle name="_DEM-WP(C) Costs not in AURORA 2007GRC Update_DEM-WP(C) ENERG10C--ctn Mid-C_042010 2010GRC 2" xfId="9118"/>
    <cellStyle name="_DEM-WP(C) Costs not in AURORA 2007GRC Update_NIM Summary" xfId="9119"/>
    <cellStyle name="_DEM-WP(C) Costs not in AURORA 2007GRC Update_NIM Summary 2" xfId="9120"/>
    <cellStyle name="_DEM-WP(C) Costs not in AURORA 2007GRC Update_NIM Summary 2 2" xfId="9121"/>
    <cellStyle name="_DEM-WP(C) Costs not in AURORA 2007GRC Update_NIM Summary 2 2 2" xfId="9122"/>
    <cellStyle name="_DEM-WP(C) Costs not in AURORA 2007GRC Update_NIM Summary 2 3" xfId="9123"/>
    <cellStyle name="_DEM-WP(C) Costs not in AURORA 2007GRC Update_NIM Summary 3" xfId="9124"/>
    <cellStyle name="_DEM-WP(C) Costs not in AURORA 2007GRC Update_NIM Summary 3 2" xfId="9125"/>
    <cellStyle name="_DEM-WP(C) Costs not in AURORA 2007GRC Update_NIM Summary 4" xfId="9126"/>
    <cellStyle name="_DEM-WP(C) Costs not in AURORA 2007GRC Update_NIM Summary_DEM-WP(C) ENERG10C--ctn Mid-C_042010 2010GRC" xfId="9127"/>
    <cellStyle name="_DEM-WP(C) Costs not in AURORA 2007GRC Update_NIM Summary_DEM-WP(C) ENERG10C--ctn Mid-C_042010 2010GRC 2" xfId="9128"/>
    <cellStyle name="_DEM-WP(C) Costs not in AURORA 2007GRC_16.37E Wild Horse Expansion DeferralRevwrkingfile SF" xfId="9129"/>
    <cellStyle name="_DEM-WP(C) Costs not in AURORA 2007GRC_16.37E Wild Horse Expansion DeferralRevwrkingfile SF 2" xfId="9130"/>
    <cellStyle name="_DEM-WP(C) Costs not in AURORA 2007GRC_16.37E Wild Horse Expansion DeferralRevwrkingfile SF 2 2" xfId="9131"/>
    <cellStyle name="_DEM-WP(C) Costs not in AURORA 2007GRC_16.37E Wild Horse Expansion DeferralRevwrkingfile SF 2 2 2" xfId="9132"/>
    <cellStyle name="_DEM-WP(C) Costs not in AURORA 2007GRC_16.37E Wild Horse Expansion DeferralRevwrkingfile SF 2 3" xfId="9133"/>
    <cellStyle name="_DEM-WP(C) Costs not in AURORA 2007GRC_16.37E Wild Horse Expansion DeferralRevwrkingfile SF 3" xfId="9134"/>
    <cellStyle name="_DEM-WP(C) Costs not in AURORA 2007GRC_16.37E Wild Horse Expansion DeferralRevwrkingfile SF 3 2" xfId="9135"/>
    <cellStyle name="_DEM-WP(C) Costs not in AURORA 2007GRC_16.37E Wild Horse Expansion DeferralRevwrkingfile SF 4" xfId="9136"/>
    <cellStyle name="_DEM-WP(C) Costs not in AURORA 2007GRC_16.37E Wild Horse Expansion DeferralRevwrkingfile SF_DEM-WP(C) ENERG10C--ctn Mid-C_042010 2010GRC" xfId="9137"/>
    <cellStyle name="_DEM-WP(C) Costs not in AURORA 2007GRC_16.37E Wild Horse Expansion DeferralRevwrkingfile SF_DEM-WP(C) ENERG10C--ctn Mid-C_042010 2010GRC 2" xfId="9138"/>
    <cellStyle name="_DEM-WP(C) Costs not in AURORA 2007GRC_2009 GRC Compl Filing - Exhibit D" xfId="9139"/>
    <cellStyle name="_DEM-WP(C) Costs not in AURORA 2007GRC_2009 GRC Compl Filing - Exhibit D 2" xfId="9140"/>
    <cellStyle name="_DEM-WP(C) Costs not in AURORA 2007GRC_2009 GRC Compl Filing - Exhibit D 2 2" xfId="9141"/>
    <cellStyle name="_DEM-WP(C) Costs not in AURORA 2007GRC_2009 GRC Compl Filing - Exhibit D 2 2 2" xfId="9142"/>
    <cellStyle name="_DEM-WP(C) Costs not in AURORA 2007GRC_2009 GRC Compl Filing - Exhibit D 2 3" xfId="9143"/>
    <cellStyle name="_DEM-WP(C) Costs not in AURORA 2007GRC_2009 GRC Compl Filing - Exhibit D 3" xfId="9144"/>
    <cellStyle name="_DEM-WP(C) Costs not in AURORA 2007GRC_2009 GRC Compl Filing - Exhibit D 3 2" xfId="9145"/>
    <cellStyle name="_DEM-WP(C) Costs not in AURORA 2007GRC_2009 GRC Compl Filing - Exhibit D 4" xfId="9146"/>
    <cellStyle name="_DEM-WP(C) Costs not in AURORA 2007GRC_2009 GRC Compl Filing - Exhibit D_DEM-WP(C) ENERG10C--ctn Mid-C_042010 2010GRC" xfId="9147"/>
    <cellStyle name="_DEM-WP(C) Costs not in AURORA 2007GRC_2009 GRC Compl Filing - Exhibit D_DEM-WP(C) ENERG10C--ctn Mid-C_042010 2010GRC 2" xfId="9148"/>
    <cellStyle name="_DEM-WP(C) Costs not in AURORA 2007GRC_Adj Bench DR 3 for Initial Briefs (Electric)" xfId="9149"/>
    <cellStyle name="_DEM-WP(C) Costs not in AURORA 2007GRC_Adj Bench DR 3 for Initial Briefs (Electric) 2" xfId="9150"/>
    <cellStyle name="_DEM-WP(C) Costs not in AURORA 2007GRC_Adj Bench DR 3 for Initial Briefs (Electric) 2 2" xfId="9151"/>
    <cellStyle name="_DEM-WP(C) Costs not in AURORA 2007GRC_Adj Bench DR 3 for Initial Briefs (Electric) 2 2 2" xfId="9152"/>
    <cellStyle name="_DEM-WP(C) Costs not in AURORA 2007GRC_Adj Bench DR 3 for Initial Briefs (Electric) 2 3" xfId="9153"/>
    <cellStyle name="_DEM-WP(C) Costs not in AURORA 2007GRC_Adj Bench DR 3 for Initial Briefs (Electric) 3" xfId="9154"/>
    <cellStyle name="_DEM-WP(C) Costs not in AURORA 2007GRC_Adj Bench DR 3 for Initial Briefs (Electric) 3 2" xfId="9155"/>
    <cellStyle name="_DEM-WP(C) Costs not in AURORA 2007GRC_Adj Bench DR 3 for Initial Briefs (Electric) 4" xfId="9156"/>
    <cellStyle name="_DEM-WP(C) Costs not in AURORA 2007GRC_Adj Bench DR 3 for Initial Briefs (Electric)_DEM-WP(C) ENERG10C--ctn Mid-C_042010 2010GRC" xfId="9157"/>
    <cellStyle name="_DEM-WP(C) Costs not in AURORA 2007GRC_Adj Bench DR 3 for Initial Briefs (Electric)_DEM-WP(C) ENERG10C--ctn Mid-C_042010 2010GRC 2" xfId="9158"/>
    <cellStyle name="_DEM-WP(C) Costs not in AURORA 2007GRC_Book1" xfId="9159"/>
    <cellStyle name="_DEM-WP(C) Costs not in AURORA 2007GRC_Book1 2" xfId="9160"/>
    <cellStyle name="_DEM-WP(C) Costs not in AURORA 2007GRC_Book2" xfId="9161"/>
    <cellStyle name="_DEM-WP(C) Costs not in AURORA 2007GRC_Book2 2" xfId="9162"/>
    <cellStyle name="_DEM-WP(C) Costs not in AURORA 2007GRC_Book2 2 2" xfId="9163"/>
    <cellStyle name="_DEM-WP(C) Costs not in AURORA 2007GRC_Book2 2 2 2" xfId="9164"/>
    <cellStyle name="_DEM-WP(C) Costs not in AURORA 2007GRC_Book2 2 3" xfId="9165"/>
    <cellStyle name="_DEM-WP(C) Costs not in AURORA 2007GRC_Book2 3" xfId="9166"/>
    <cellStyle name="_DEM-WP(C) Costs not in AURORA 2007GRC_Book2 3 2" xfId="9167"/>
    <cellStyle name="_DEM-WP(C) Costs not in AURORA 2007GRC_Book2 4" xfId="9168"/>
    <cellStyle name="_DEM-WP(C) Costs not in AURORA 2007GRC_Book2_DEM-WP(C) ENERG10C--ctn Mid-C_042010 2010GRC" xfId="9169"/>
    <cellStyle name="_DEM-WP(C) Costs not in AURORA 2007GRC_Book2_DEM-WP(C) ENERG10C--ctn Mid-C_042010 2010GRC 2" xfId="9170"/>
    <cellStyle name="_DEM-WP(C) Costs not in AURORA 2007GRC_Book4" xfId="9171"/>
    <cellStyle name="_DEM-WP(C) Costs not in AURORA 2007GRC_Book4 2" xfId="9172"/>
    <cellStyle name="_DEM-WP(C) Costs not in AURORA 2007GRC_Book4 2 2" xfId="9173"/>
    <cellStyle name="_DEM-WP(C) Costs not in AURORA 2007GRC_Book4 2 2 2" xfId="9174"/>
    <cellStyle name="_DEM-WP(C) Costs not in AURORA 2007GRC_Book4 2 3" xfId="9175"/>
    <cellStyle name="_DEM-WP(C) Costs not in AURORA 2007GRC_Book4 3" xfId="9176"/>
    <cellStyle name="_DEM-WP(C) Costs not in AURORA 2007GRC_Book4 3 2" xfId="9177"/>
    <cellStyle name="_DEM-WP(C) Costs not in AURORA 2007GRC_Book4 4" xfId="9178"/>
    <cellStyle name="_DEM-WP(C) Costs not in AURORA 2007GRC_Book4_DEM-WP(C) ENERG10C--ctn Mid-C_042010 2010GRC" xfId="9179"/>
    <cellStyle name="_DEM-WP(C) Costs not in AURORA 2007GRC_Book4_DEM-WP(C) ENERG10C--ctn Mid-C_042010 2010GRC 2" xfId="9180"/>
    <cellStyle name="_DEM-WP(C) Costs not in AURORA 2007GRC_DEM-WP(C) ENERG10C--ctn Mid-C_042010 2010GRC" xfId="9181"/>
    <cellStyle name="_DEM-WP(C) Costs not in AURORA 2007GRC_DEM-WP(C) ENERG10C--ctn Mid-C_042010 2010GRC 2" xfId="9182"/>
    <cellStyle name="_DEM-WP(C) Costs not in AURORA 2007GRC_Electric Rev Req Model (2009 GRC) " xfId="9183"/>
    <cellStyle name="_DEM-WP(C) Costs not in AURORA 2007GRC_Electric Rev Req Model (2009 GRC)  2" xfId="9184"/>
    <cellStyle name="_DEM-WP(C) Costs not in AURORA 2007GRC_Electric Rev Req Model (2009 GRC)  2 2" xfId="9185"/>
    <cellStyle name="_DEM-WP(C) Costs not in AURORA 2007GRC_Electric Rev Req Model (2009 GRC)  2 2 2" xfId="9186"/>
    <cellStyle name="_DEM-WP(C) Costs not in AURORA 2007GRC_Electric Rev Req Model (2009 GRC)  2 3" xfId="9187"/>
    <cellStyle name="_DEM-WP(C) Costs not in AURORA 2007GRC_Electric Rev Req Model (2009 GRC)  3" xfId="9188"/>
    <cellStyle name="_DEM-WP(C) Costs not in AURORA 2007GRC_Electric Rev Req Model (2009 GRC)  3 2" xfId="9189"/>
    <cellStyle name="_DEM-WP(C) Costs not in AURORA 2007GRC_Electric Rev Req Model (2009 GRC)  4" xfId="9190"/>
    <cellStyle name="_DEM-WP(C) Costs not in AURORA 2007GRC_Electric Rev Req Model (2009 GRC) _DEM-WP(C) ENERG10C--ctn Mid-C_042010 2010GRC" xfId="9191"/>
    <cellStyle name="_DEM-WP(C) Costs not in AURORA 2007GRC_Electric Rev Req Model (2009 GRC) _DEM-WP(C) ENERG10C--ctn Mid-C_042010 2010GRC 2" xfId="9192"/>
    <cellStyle name="_DEM-WP(C) Costs not in AURORA 2007GRC_Electric Rev Req Model (2009 GRC) Rebuttal" xfId="9193"/>
    <cellStyle name="_DEM-WP(C) Costs not in AURORA 2007GRC_Electric Rev Req Model (2009 GRC) Rebuttal 2" xfId="9194"/>
    <cellStyle name="_DEM-WP(C) Costs not in AURORA 2007GRC_Electric Rev Req Model (2009 GRC) Rebuttal 2 2" xfId="9195"/>
    <cellStyle name="_DEM-WP(C) Costs not in AURORA 2007GRC_Electric Rev Req Model (2009 GRC) Rebuttal 2 2 2" xfId="9196"/>
    <cellStyle name="_DEM-WP(C) Costs not in AURORA 2007GRC_Electric Rev Req Model (2009 GRC) Rebuttal 2 3" xfId="9197"/>
    <cellStyle name="_DEM-WP(C) Costs not in AURORA 2007GRC_Electric Rev Req Model (2009 GRC) Rebuttal 3" xfId="9198"/>
    <cellStyle name="_DEM-WP(C) Costs not in AURORA 2007GRC_Electric Rev Req Model (2009 GRC) Rebuttal 3 2" xfId="9199"/>
    <cellStyle name="_DEM-WP(C) Costs not in AURORA 2007GRC_Electric Rev Req Model (2009 GRC) Rebuttal 4" xfId="9200"/>
    <cellStyle name="_DEM-WP(C) Costs not in AURORA 2007GRC_Electric Rev Req Model (2009 GRC) Rebuttal REmoval of New  WH Solar AdjustMI" xfId="9201"/>
    <cellStyle name="_DEM-WP(C) Costs not in AURORA 2007GRC_Electric Rev Req Model (2009 GRC) Rebuttal REmoval of New  WH Solar AdjustMI 2" xfId="9202"/>
    <cellStyle name="_DEM-WP(C) Costs not in AURORA 2007GRC_Electric Rev Req Model (2009 GRC) Rebuttal REmoval of New  WH Solar AdjustMI 2 2" xfId="9203"/>
    <cellStyle name="_DEM-WP(C) Costs not in AURORA 2007GRC_Electric Rev Req Model (2009 GRC) Rebuttal REmoval of New  WH Solar AdjustMI 2 2 2" xfId="9204"/>
    <cellStyle name="_DEM-WP(C) Costs not in AURORA 2007GRC_Electric Rev Req Model (2009 GRC) Rebuttal REmoval of New  WH Solar AdjustMI 2 3" xfId="9205"/>
    <cellStyle name="_DEM-WP(C) Costs not in AURORA 2007GRC_Electric Rev Req Model (2009 GRC) Rebuttal REmoval of New  WH Solar AdjustMI 3" xfId="9206"/>
    <cellStyle name="_DEM-WP(C) Costs not in AURORA 2007GRC_Electric Rev Req Model (2009 GRC) Rebuttal REmoval of New  WH Solar AdjustMI 3 2" xfId="9207"/>
    <cellStyle name="_DEM-WP(C) Costs not in AURORA 2007GRC_Electric Rev Req Model (2009 GRC) Rebuttal REmoval of New  WH Solar AdjustMI 4" xfId="9208"/>
    <cellStyle name="_DEM-WP(C) Costs not in AURORA 2007GRC_Electric Rev Req Model (2009 GRC) Rebuttal REmoval of New  WH Solar AdjustMI_DEM-WP(C) ENERG10C--ctn Mid-C_042010 2010GRC" xfId="9209"/>
    <cellStyle name="_DEM-WP(C) Costs not in AURORA 2007GRC_Electric Rev Req Model (2009 GRC) Rebuttal REmoval of New  WH Solar AdjustMI_DEM-WP(C) ENERG10C--ctn Mid-C_042010 2010GRC 2" xfId="9210"/>
    <cellStyle name="_DEM-WP(C) Costs not in AURORA 2007GRC_Electric Rev Req Model (2009 GRC) Revised 01-18-2010" xfId="9211"/>
    <cellStyle name="_DEM-WP(C) Costs not in AURORA 2007GRC_Electric Rev Req Model (2009 GRC) Revised 01-18-2010 2" xfId="9212"/>
    <cellStyle name="_DEM-WP(C) Costs not in AURORA 2007GRC_Electric Rev Req Model (2009 GRC) Revised 01-18-2010 2 2" xfId="9213"/>
    <cellStyle name="_DEM-WP(C) Costs not in AURORA 2007GRC_Electric Rev Req Model (2009 GRC) Revised 01-18-2010 2 2 2" xfId="9214"/>
    <cellStyle name="_DEM-WP(C) Costs not in AURORA 2007GRC_Electric Rev Req Model (2009 GRC) Revised 01-18-2010 2 3" xfId="9215"/>
    <cellStyle name="_DEM-WP(C) Costs not in AURORA 2007GRC_Electric Rev Req Model (2009 GRC) Revised 01-18-2010 3" xfId="9216"/>
    <cellStyle name="_DEM-WP(C) Costs not in AURORA 2007GRC_Electric Rev Req Model (2009 GRC) Revised 01-18-2010 3 2" xfId="9217"/>
    <cellStyle name="_DEM-WP(C) Costs not in AURORA 2007GRC_Electric Rev Req Model (2009 GRC) Revised 01-18-2010 4" xfId="9218"/>
    <cellStyle name="_DEM-WP(C) Costs not in AURORA 2007GRC_Electric Rev Req Model (2009 GRC) Revised 01-18-2010_DEM-WP(C) ENERG10C--ctn Mid-C_042010 2010GRC" xfId="9219"/>
    <cellStyle name="_DEM-WP(C) Costs not in AURORA 2007GRC_Electric Rev Req Model (2009 GRC) Revised 01-18-2010_DEM-WP(C) ENERG10C--ctn Mid-C_042010 2010GRC 2" xfId="9220"/>
    <cellStyle name="_DEM-WP(C) Costs not in AURORA 2007GRC_Electric Rev Req Model (2010 GRC)" xfId="9221"/>
    <cellStyle name="_DEM-WP(C) Costs not in AURORA 2007GRC_Electric Rev Req Model (2010 GRC) 2" xfId="9222"/>
    <cellStyle name="_DEM-WP(C) Costs not in AURORA 2007GRC_Electric Rev Req Model (2010 GRC) SF" xfId="9223"/>
    <cellStyle name="_DEM-WP(C) Costs not in AURORA 2007GRC_Electric Rev Req Model (2010 GRC) SF 2" xfId="9224"/>
    <cellStyle name="_DEM-WP(C) Costs not in AURORA 2007GRC_Final Order Electric" xfId="9225"/>
    <cellStyle name="_DEM-WP(C) Costs not in AURORA 2007GRC_Final Order Electric EXHIBIT A-1" xfId="9226"/>
    <cellStyle name="_DEM-WP(C) Costs not in AURORA 2007GRC_Final Order Electric EXHIBIT A-1 2" xfId="9227"/>
    <cellStyle name="_DEM-WP(C) Costs not in AURORA 2007GRC_Final Order Electric EXHIBIT A-1 2 2" xfId="9228"/>
    <cellStyle name="_DEM-WP(C) Costs not in AURORA 2007GRC_Final Order Electric EXHIBIT A-1 2 2 2" xfId="9229"/>
    <cellStyle name="_DEM-WP(C) Costs not in AURORA 2007GRC_Final Order Electric EXHIBIT A-1 2 3" xfId="9230"/>
    <cellStyle name="_DEM-WP(C) Costs not in AURORA 2007GRC_Final Order Electric EXHIBIT A-1 3" xfId="9231"/>
    <cellStyle name="_DEM-WP(C) Costs not in AURORA 2007GRC_Final Order Electric EXHIBIT A-1 3 2" xfId="9232"/>
    <cellStyle name="_DEM-WP(C) Costs not in AURORA 2007GRC_Final Order Electric EXHIBIT A-1 4" xfId="9233"/>
    <cellStyle name="_DEM-WP(C) Costs not in AURORA 2007GRC_NIM Summary" xfId="9234"/>
    <cellStyle name="_DEM-WP(C) Costs not in AURORA 2007GRC_NIM Summary 2" xfId="9235"/>
    <cellStyle name="_DEM-WP(C) Costs not in AURORA 2007GRC_NIM Summary 2 2" xfId="9236"/>
    <cellStyle name="_DEM-WP(C) Costs not in AURORA 2007GRC_NIM Summary 2 2 2" xfId="9237"/>
    <cellStyle name="_DEM-WP(C) Costs not in AURORA 2007GRC_NIM Summary 2 3" xfId="9238"/>
    <cellStyle name="_DEM-WP(C) Costs not in AURORA 2007GRC_NIM Summary 3" xfId="9239"/>
    <cellStyle name="_DEM-WP(C) Costs not in AURORA 2007GRC_NIM Summary 3 2" xfId="9240"/>
    <cellStyle name="_DEM-WP(C) Costs not in AURORA 2007GRC_NIM Summary 4" xfId="9241"/>
    <cellStyle name="_DEM-WP(C) Costs not in AURORA 2007GRC_NIM Summary_DEM-WP(C) ENERG10C--ctn Mid-C_042010 2010GRC" xfId="9242"/>
    <cellStyle name="_DEM-WP(C) Costs not in AURORA 2007GRC_NIM Summary_DEM-WP(C) ENERG10C--ctn Mid-C_042010 2010GRC 2" xfId="9243"/>
    <cellStyle name="_DEM-WP(C) Costs not in AURORA 2007GRC_NIM+O&amp;M Monthly" xfId="9244"/>
    <cellStyle name="_DEM-WP(C) Costs not in AURORA 2007GRC_NIM+O&amp;M Monthly 2" xfId="9245"/>
    <cellStyle name="_DEM-WP(C) Costs not in AURORA 2007GRC_NIM+O&amp;M Monthly 2 2" xfId="9246"/>
    <cellStyle name="_DEM-WP(C) Costs not in AURORA 2007GRC_NIM+O&amp;M Monthly 3" xfId="9247"/>
    <cellStyle name="_DEM-WP(C) Costs not in AURORA 2007GRC_Power Costs - Comparison bx Rbtl-Staff-Jt-PC" xfId="9248"/>
    <cellStyle name="_DEM-WP(C) Costs not in AURORA 2007GRC_Power Costs - Comparison bx Rbtl-Staff-Jt-PC 2" xfId="9249"/>
    <cellStyle name="_DEM-WP(C) Costs not in AURORA 2007GRC_Power Costs - Comparison bx Rbtl-Staff-Jt-PC 2 2" xfId="9250"/>
    <cellStyle name="_DEM-WP(C) Costs not in AURORA 2007GRC_Power Costs - Comparison bx Rbtl-Staff-Jt-PC 2 2 2" xfId="9251"/>
    <cellStyle name="_DEM-WP(C) Costs not in AURORA 2007GRC_Power Costs - Comparison bx Rbtl-Staff-Jt-PC 2 3" xfId="9252"/>
    <cellStyle name="_DEM-WP(C) Costs not in AURORA 2007GRC_Power Costs - Comparison bx Rbtl-Staff-Jt-PC 3" xfId="9253"/>
    <cellStyle name="_DEM-WP(C) Costs not in AURORA 2007GRC_Power Costs - Comparison bx Rbtl-Staff-Jt-PC 3 2" xfId="9254"/>
    <cellStyle name="_DEM-WP(C) Costs not in AURORA 2007GRC_Power Costs - Comparison bx Rbtl-Staff-Jt-PC 4" xfId="9255"/>
    <cellStyle name="_DEM-WP(C) Costs not in AURORA 2007GRC_Power Costs - Comparison bx Rbtl-Staff-Jt-PC_DEM-WP(C) ENERG10C--ctn Mid-C_042010 2010GRC" xfId="9256"/>
    <cellStyle name="_DEM-WP(C) Costs not in AURORA 2007GRC_Power Costs - Comparison bx Rbtl-Staff-Jt-PC_DEM-WP(C) ENERG10C--ctn Mid-C_042010 2010GRC 2" xfId="9257"/>
    <cellStyle name="_DEM-WP(C) Costs not in AURORA 2007GRC_Rebuttal Power Costs" xfId="9258"/>
    <cellStyle name="_DEM-WP(C) Costs not in AURORA 2007GRC_Rebuttal Power Costs 2" xfId="9259"/>
    <cellStyle name="_DEM-WP(C) Costs not in AURORA 2007GRC_Rebuttal Power Costs 2 2" xfId="9260"/>
    <cellStyle name="_DEM-WP(C) Costs not in AURORA 2007GRC_Rebuttal Power Costs 2 2 2" xfId="9261"/>
    <cellStyle name="_DEM-WP(C) Costs not in AURORA 2007GRC_Rebuttal Power Costs 2 3" xfId="9262"/>
    <cellStyle name="_DEM-WP(C) Costs not in AURORA 2007GRC_Rebuttal Power Costs 3" xfId="9263"/>
    <cellStyle name="_DEM-WP(C) Costs not in AURORA 2007GRC_Rebuttal Power Costs 3 2" xfId="9264"/>
    <cellStyle name="_DEM-WP(C) Costs not in AURORA 2007GRC_Rebuttal Power Costs 4" xfId="9265"/>
    <cellStyle name="_DEM-WP(C) Costs not in AURORA 2007GRC_Rebuttal Power Costs_DEM-WP(C) ENERG10C--ctn Mid-C_042010 2010GRC" xfId="9266"/>
    <cellStyle name="_DEM-WP(C) Costs not in AURORA 2007GRC_Rebuttal Power Costs_DEM-WP(C) ENERG10C--ctn Mid-C_042010 2010GRC 2" xfId="9267"/>
    <cellStyle name="_DEM-WP(C) Costs not in AURORA 2007GRC_TENASKA REGULATORY ASSET" xfId="9268"/>
    <cellStyle name="_DEM-WP(C) Costs not in AURORA 2007GRC_TENASKA REGULATORY ASSET 2" xfId="9269"/>
    <cellStyle name="_DEM-WP(C) Costs not in AURORA 2007GRC_TENASKA REGULATORY ASSET 2 2" xfId="9270"/>
    <cellStyle name="_DEM-WP(C) Costs not in AURORA 2007GRC_TENASKA REGULATORY ASSET 2 2 2" xfId="9271"/>
    <cellStyle name="_DEM-WP(C) Costs not in AURORA 2007GRC_TENASKA REGULATORY ASSET 2 3" xfId="9272"/>
    <cellStyle name="_DEM-WP(C) Costs not in AURORA 2007GRC_TENASKA REGULATORY ASSET 3" xfId="9273"/>
    <cellStyle name="_DEM-WP(C) Costs not in AURORA 2007GRC_TENASKA REGULATORY ASSET 3 2" xfId="9274"/>
    <cellStyle name="_DEM-WP(C) Costs not in AURORA 2007GRC_TENASKA REGULATORY ASSET 4" xfId="9275"/>
    <cellStyle name="_DEM-WP(C) Costs not in AURORA 2007PCORC" xfId="9276"/>
    <cellStyle name="_DEM-WP(C) Costs not in AURORA 2007PCORC 2" xfId="9277"/>
    <cellStyle name="_DEM-WP(C) Costs not in AURORA 2007PCORC 2 2" xfId="9278"/>
    <cellStyle name="_DEM-WP(C) Costs not in AURORA 2007PCORC 2 2 2" xfId="9279"/>
    <cellStyle name="_DEM-WP(C) Costs not in AURORA 2007PCORC 2 3" xfId="9280"/>
    <cellStyle name="_DEM-WP(C) Costs not in AURORA 2007PCORC 3" xfId="9281"/>
    <cellStyle name="_DEM-WP(C) Costs not in AURORA 2007PCORC 3 2" xfId="9282"/>
    <cellStyle name="_DEM-WP(C) Costs not in AURORA 2007PCORC 4" xfId="9283"/>
    <cellStyle name="_DEM-WP(C) Costs not in AURORA 2007PCORC_Chelan PUD Power Costs (8-10)" xfId="9284"/>
    <cellStyle name="_DEM-WP(C) Costs not in AURORA 2007PCORC_Chelan PUD Power Costs (8-10) 2" xfId="9285"/>
    <cellStyle name="_DEM-WP(C) Costs not in AURORA 2007PCORC_DEM-WP(C) ENERG10C--ctn Mid-C_042010 2010GRC" xfId="9286"/>
    <cellStyle name="_DEM-WP(C) Costs not in AURORA 2007PCORC_DEM-WP(C) ENERG10C--ctn Mid-C_042010 2010GRC 2" xfId="9287"/>
    <cellStyle name="_DEM-WP(C) Costs not in AURORA 2007PCORC_NIM Summary" xfId="9288"/>
    <cellStyle name="_DEM-WP(C) Costs not in AURORA 2007PCORC_NIM Summary 2" xfId="9289"/>
    <cellStyle name="_DEM-WP(C) Costs not in AURORA 2007PCORC_NIM Summary 2 2" xfId="9290"/>
    <cellStyle name="_DEM-WP(C) Costs not in AURORA 2007PCORC_NIM Summary 2 2 2" xfId="9291"/>
    <cellStyle name="_DEM-WP(C) Costs not in AURORA 2007PCORC_NIM Summary 2 3" xfId="9292"/>
    <cellStyle name="_DEM-WP(C) Costs not in AURORA 2007PCORC_NIM Summary 3" xfId="9293"/>
    <cellStyle name="_DEM-WP(C) Costs not in AURORA 2007PCORC_NIM Summary 3 2" xfId="9294"/>
    <cellStyle name="_DEM-WP(C) Costs not in AURORA 2007PCORC_NIM Summary 4" xfId="9295"/>
    <cellStyle name="_DEM-WP(C) Costs not in AURORA 2007PCORC_NIM Summary_DEM-WP(C) ENERG10C--ctn Mid-C_042010 2010GRC" xfId="9296"/>
    <cellStyle name="_DEM-WP(C) Costs not in AURORA 2007PCORC_NIM Summary_DEM-WP(C) ENERG10C--ctn Mid-C_042010 2010GRC 2" xfId="9297"/>
    <cellStyle name="_DEM-WP(C) Costs not in AURORA 2007PCORC-5.07Update" xfId="9298"/>
    <cellStyle name="_DEM-WP(C) Costs not in AURORA 2007PCORC-5.07Update 2" xfId="9299"/>
    <cellStyle name="_DEM-WP(C) Costs not in AURORA 2007PCORC-5.07Update 2 2" xfId="9300"/>
    <cellStyle name="_DEM-WP(C) Costs not in AURORA 2007PCORC-5.07Update 2 2 2" xfId="9301"/>
    <cellStyle name="_DEM-WP(C) Costs not in AURORA 2007PCORC-5.07Update 2 2 2 2" xfId="9302"/>
    <cellStyle name="_DEM-WP(C) Costs not in AURORA 2007PCORC-5.07Update 2 2 3" xfId="9303"/>
    <cellStyle name="_DEM-WP(C) Costs not in AURORA 2007PCORC-5.07Update 2 3" xfId="9304"/>
    <cellStyle name="_DEM-WP(C) Costs not in AURORA 2007PCORC-5.07Update 2 3 2" xfId="9305"/>
    <cellStyle name="_DEM-WP(C) Costs not in AURORA 2007PCORC-5.07Update 2 4" xfId="9306"/>
    <cellStyle name="_DEM-WP(C) Costs not in AURORA 2007PCORC-5.07Update 3" xfId="9307"/>
    <cellStyle name="_DEM-WP(C) Costs not in AURORA 2007PCORC-5.07Update 3 2" xfId="9308"/>
    <cellStyle name="_DEM-WP(C) Costs not in AURORA 2007PCORC-5.07Update 3 2 2" xfId="9309"/>
    <cellStyle name="_DEM-WP(C) Costs not in AURORA 2007PCORC-5.07Update 4" xfId="9310"/>
    <cellStyle name="_DEM-WP(C) Costs not in AURORA 2007PCORC-5.07Update 4 2" xfId="9311"/>
    <cellStyle name="_DEM-WP(C) Costs not in AURORA 2007PCORC-5.07Update 4 3" xfId="9312"/>
    <cellStyle name="_DEM-WP(C) Costs not in AURORA 2007PCORC-5.07Update 5" xfId="9313"/>
    <cellStyle name="_DEM-WP(C) Costs not in AURORA 2007PCORC-5.07Update 5 2" xfId="9314"/>
    <cellStyle name="_DEM-WP(C) Costs not in AURORA 2007PCORC-5.07Update 6" xfId="9315"/>
    <cellStyle name="_DEM-WP(C) Costs not in AURORA 2007PCORC-5.07Update 6 2" xfId="9316"/>
    <cellStyle name="_DEM-WP(C) Costs not in AURORA 2007PCORC-5.07Update_16.37E Wild Horse Expansion DeferralRevwrkingfile SF" xfId="9317"/>
    <cellStyle name="_DEM-WP(C) Costs not in AURORA 2007PCORC-5.07Update_16.37E Wild Horse Expansion DeferralRevwrkingfile SF 2" xfId="9318"/>
    <cellStyle name="_DEM-WP(C) Costs not in AURORA 2007PCORC-5.07Update_16.37E Wild Horse Expansion DeferralRevwrkingfile SF 2 2" xfId="9319"/>
    <cellStyle name="_DEM-WP(C) Costs not in AURORA 2007PCORC-5.07Update_16.37E Wild Horse Expansion DeferralRevwrkingfile SF 2 2 2" xfId="9320"/>
    <cellStyle name="_DEM-WP(C) Costs not in AURORA 2007PCORC-5.07Update_16.37E Wild Horse Expansion DeferralRevwrkingfile SF 2 3" xfId="9321"/>
    <cellStyle name="_DEM-WP(C) Costs not in AURORA 2007PCORC-5.07Update_16.37E Wild Horse Expansion DeferralRevwrkingfile SF 3" xfId="9322"/>
    <cellStyle name="_DEM-WP(C) Costs not in AURORA 2007PCORC-5.07Update_16.37E Wild Horse Expansion DeferralRevwrkingfile SF 3 2" xfId="9323"/>
    <cellStyle name="_DEM-WP(C) Costs not in AURORA 2007PCORC-5.07Update_16.37E Wild Horse Expansion DeferralRevwrkingfile SF 4" xfId="9324"/>
    <cellStyle name="_DEM-WP(C) Costs not in AURORA 2007PCORC-5.07Update_16.37E Wild Horse Expansion DeferralRevwrkingfile SF_DEM-WP(C) ENERG10C--ctn Mid-C_042010 2010GRC" xfId="9325"/>
    <cellStyle name="_DEM-WP(C) Costs not in AURORA 2007PCORC-5.07Update_16.37E Wild Horse Expansion DeferralRevwrkingfile SF_DEM-WP(C) ENERG10C--ctn Mid-C_042010 2010GRC 2" xfId="9326"/>
    <cellStyle name="_DEM-WP(C) Costs not in AURORA 2007PCORC-5.07Update_2009 GRC Compl Filing - Exhibit D" xfId="9327"/>
    <cellStyle name="_DEM-WP(C) Costs not in AURORA 2007PCORC-5.07Update_2009 GRC Compl Filing - Exhibit D 2" xfId="9328"/>
    <cellStyle name="_DEM-WP(C) Costs not in AURORA 2007PCORC-5.07Update_2009 GRC Compl Filing - Exhibit D 2 2" xfId="9329"/>
    <cellStyle name="_DEM-WP(C) Costs not in AURORA 2007PCORC-5.07Update_2009 GRC Compl Filing - Exhibit D 2 2 2" xfId="9330"/>
    <cellStyle name="_DEM-WP(C) Costs not in AURORA 2007PCORC-5.07Update_2009 GRC Compl Filing - Exhibit D 2 3" xfId="9331"/>
    <cellStyle name="_DEM-WP(C) Costs not in AURORA 2007PCORC-5.07Update_2009 GRC Compl Filing - Exhibit D 3" xfId="9332"/>
    <cellStyle name="_DEM-WP(C) Costs not in AURORA 2007PCORC-5.07Update_2009 GRC Compl Filing - Exhibit D 3 2" xfId="9333"/>
    <cellStyle name="_DEM-WP(C) Costs not in AURORA 2007PCORC-5.07Update_2009 GRC Compl Filing - Exhibit D 4" xfId="9334"/>
    <cellStyle name="_DEM-WP(C) Costs not in AURORA 2007PCORC-5.07Update_2009 GRC Compl Filing - Exhibit D_DEM-WP(C) ENERG10C--ctn Mid-C_042010 2010GRC" xfId="9335"/>
    <cellStyle name="_DEM-WP(C) Costs not in AURORA 2007PCORC-5.07Update_2009 GRC Compl Filing - Exhibit D_DEM-WP(C) ENERG10C--ctn Mid-C_042010 2010GRC 2" xfId="9336"/>
    <cellStyle name="_DEM-WP(C) Costs not in AURORA 2007PCORC-5.07Update_Adj Bench DR 3 for Initial Briefs (Electric)" xfId="9337"/>
    <cellStyle name="_DEM-WP(C) Costs not in AURORA 2007PCORC-5.07Update_Adj Bench DR 3 for Initial Briefs (Electric) 2" xfId="9338"/>
    <cellStyle name="_DEM-WP(C) Costs not in AURORA 2007PCORC-5.07Update_Adj Bench DR 3 for Initial Briefs (Electric) 2 2" xfId="9339"/>
    <cellStyle name="_DEM-WP(C) Costs not in AURORA 2007PCORC-5.07Update_Adj Bench DR 3 for Initial Briefs (Electric) 2 2 2" xfId="9340"/>
    <cellStyle name="_DEM-WP(C) Costs not in AURORA 2007PCORC-5.07Update_Adj Bench DR 3 for Initial Briefs (Electric) 2 3" xfId="9341"/>
    <cellStyle name="_DEM-WP(C) Costs not in AURORA 2007PCORC-5.07Update_Adj Bench DR 3 for Initial Briefs (Electric) 3" xfId="9342"/>
    <cellStyle name="_DEM-WP(C) Costs not in AURORA 2007PCORC-5.07Update_Adj Bench DR 3 for Initial Briefs (Electric) 3 2" xfId="9343"/>
    <cellStyle name="_DEM-WP(C) Costs not in AURORA 2007PCORC-5.07Update_Adj Bench DR 3 for Initial Briefs (Electric) 4" xfId="9344"/>
    <cellStyle name="_DEM-WP(C) Costs not in AURORA 2007PCORC-5.07Update_Adj Bench DR 3 for Initial Briefs (Electric)_DEM-WP(C) ENERG10C--ctn Mid-C_042010 2010GRC" xfId="9345"/>
    <cellStyle name="_DEM-WP(C) Costs not in AURORA 2007PCORC-5.07Update_Adj Bench DR 3 for Initial Briefs (Electric)_DEM-WP(C) ENERG10C--ctn Mid-C_042010 2010GRC 2" xfId="9346"/>
    <cellStyle name="_DEM-WP(C) Costs not in AURORA 2007PCORC-5.07Update_Book1" xfId="9347"/>
    <cellStyle name="_DEM-WP(C) Costs not in AURORA 2007PCORC-5.07Update_Book1 2" xfId="9348"/>
    <cellStyle name="_DEM-WP(C) Costs not in AURORA 2007PCORC-5.07Update_Book2" xfId="9349"/>
    <cellStyle name="_DEM-WP(C) Costs not in AURORA 2007PCORC-5.07Update_Book2 2" xfId="9350"/>
    <cellStyle name="_DEM-WP(C) Costs not in AURORA 2007PCORC-5.07Update_Book2 2 2" xfId="9351"/>
    <cellStyle name="_DEM-WP(C) Costs not in AURORA 2007PCORC-5.07Update_Book2 2 2 2" xfId="9352"/>
    <cellStyle name="_DEM-WP(C) Costs not in AURORA 2007PCORC-5.07Update_Book2 2 3" xfId="9353"/>
    <cellStyle name="_DEM-WP(C) Costs not in AURORA 2007PCORC-5.07Update_Book2 3" xfId="9354"/>
    <cellStyle name="_DEM-WP(C) Costs not in AURORA 2007PCORC-5.07Update_Book2 3 2" xfId="9355"/>
    <cellStyle name="_DEM-WP(C) Costs not in AURORA 2007PCORC-5.07Update_Book2 4" xfId="9356"/>
    <cellStyle name="_DEM-WP(C) Costs not in AURORA 2007PCORC-5.07Update_Book2_DEM-WP(C) ENERG10C--ctn Mid-C_042010 2010GRC" xfId="9357"/>
    <cellStyle name="_DEM-WP(C) Costs not in AURORA 2007PCORC-5.07Update_Book2_DEM-WP(C) ENERG10C--ctn Mid-C_042010 2010GRC 2" xfId="9358"/>
    <cellStyle name="_DEM-WP(C) Costs not in AURORA 2007PCORC-5.07Update_Book4" xfId="9359"/>
    <cellStyle name="_DEM-WP(C) Costs not in AURORA 2007PCORC-5.07Update_Book4 2" xfId="9360"/>
    <cellStyle name="_DEM-WP(C) Costs not in AURORA 2007PCORC-5.07Update_Book4 2 2" xfId="9361"/>
    <cellStyle name="_DEM-WP(C) Costs not in AURORA 2007PCORC-5.07Update_Book4 2 2 2" xfId="9362"/>
    <cellStyle name="_DEM-WP(C) Costs not in AURORA 2007PCORC-5.07Update_Book4 2 3" xfId="9363"/>
    <cellStyle name="_DEM-WP(C) Costs not in AURORA 2007PCORC-5.07Update_Book4 3" xfId="9364"/>
    <cellStyle name="_DEM-WP(C) Costs not in AURORA 2007PCORC-5.07Update_Book4 3 2" xfId="9365"/>
    <cellStyle name="_DEM-WP(C) Costs not in AURORA 2007PCORC-5.07Update_Book4 4" xfId="9366"/>
    <cellStyle name="_DEM-WP(C) Costs not in AURORA 2007PCORC-5.07Update_Book4_DEM-WP(C) ENERG10C--ctn Mid-C_042010 2010GRC" xfId="9367"/>
    <cellStyle name="_DEM-WP(C) Costs not in AURORA 2007PCORC-5.07Update_Book4_DEM-WP(C) ENERG10C--ctn Mid-C_042010 2010GRC 2" xfId="9368"/>
    <cellStyle name="_DEM-WP(C) Costs not in AURORA 2007PCORC-5.07Update_Chelan PUD Power Costs (8-10)" xfId="9369"/>
    <cellStyle name="_DEM-WP(C) Costs not in AURORA 2007PCORC-5.07Update_Chelan PUD Power Costs (8-10) 2" xfId="9370"/>
    <cellStyle name="_DEM-WP(C) Costs not in AURORA 2007PCORC-5.07Update_Colstrip 1&amp;2 Annual O&amp;M Budgets" xfId="9371"/>
    <cellStyle name="_DEM-WP(C) Costs not in AURORA 2007PCORC-5.07Update_Confidential Material" xfId="9372"/>
    <cellStyle name="_DEM-WP(C) Costs not in AURORA 2007PCORC-5.07Update_Confidential Material 2" xfId="9373"/>
    <cellStyle name="_DEM-WP(C) Costs not in AURORA 2007PCORC-5.07Update_DEM-WP(C) Colstrip 12 Coal Cost Forecast 2010GRC" xfId="9374"/>
    <cellStyle name="_DEM-WP(C) Costs not in AURORA 2007PCORC-5.07Update_DEM-WP(C) Colstrip 12 Coal Cost Forecast 2010GRC 2" xfId="9375"/>
    <cellStyle name="_DEM-WP(C) Costs not in AURORA 2007PCORC-5.07Update_DEM-WP(C) ENERG10C--ctn Mid-C_042010 2010GRC" xfId="9376"/>
    <cellStyle name="_DEM-WP(C) Costs not in AURORA 2007PCORC-5.07Update_DEM-WP(C) ENERG10C--ctn Mid-C_042010 2010GRC 2" xfId="9377"/>
    <cellStyle name="_DEM-WP(C) Costs not in AURORA 2007PCORC-5.07Update_DEM-WP(C) Production O&amp;M 2009GRC Rebuttal" xfId="9378"/>
    <cellStyle name="_DEM-WP(C) Costs not in AURORA 2007PCORC-5.07Update_DEM-WP(C) Production O&amp;M 2009GRC Rebuttal 2" xfId="9379"/>
    <cellStyle name="_DEM-WP(C) Costs not in AURORA 2007PCORC-5.07Update_DEM-WP(C) Production O&amp;M 2009GRC Rebuttal 2 2" xfId="9380"/>
    <cellStyle name="_DEM-WP(C) Costs not in AURORA 2007PCORC-5.07Update_DEM-WP(C) Production O&amp;M 2009GRC Rebuttal 2 2 2" xfId="9381"/>
    <cellStyle name="_DEM-WP(C) Costs not in AURORA 2007PCORC-5.07Update_DEM-WP(C) Production O&amp;M 2009GRC Rebuttal 2 3" xfId="9382"/>
    <cellStyle name="_DEM-WP(C) Costs not in AURORA 2007PCORC-5.07Update_DEM-WP(C) Production O&amp;M 2009GRC Rebuttal 3" xfId="9383"/>
    <cellStyle name="_DEM-WP(C) Costs not in AURORA 2007PCORC-5.07Update_DEM-WP(C) Production O&amp;M 2009GRC Rebuttal 3 2" xfId="9384"/>
    <cellStyle name="_DEM-WP(C) Costs not in AURORA 2007PCORC-5.07Update_DEM-WP(C) Production O&amp;M 2009GRC Rebuttal 4" xfId="9385"/>
    <cellStyle name="_DEM-WP(C) Costs not in AURORA 2007PCORC-5.07Update_DEM-WP(C) Production O&amp;M 2009GRC Rebuttal_Adj Bench DR 3 for Initial Briefs (Electric)" xfId="9386"/>
    <cellStyle name="_DEM-WP(C) Costs not in AURORA 2007PCORC-5.07Update_DEM-WP(C) Production O&amp;M 2009GRC Rebuttal_Adj Bench DR 3 for Initial Briefs (Electric) 2" xfId="9387"/>
    <cellStyle name="_DEM-WP(C) Costs not in AURORA 2007PCORC-5.07Update_DEM-WP(C) Production O&amp;M 2009GRC Rebuttal_Adj Bench DR 3 for Initial Briefs (Electric) 2 2" xfId="9388"/>
    <cellStyle name="_DEM-WP(C) Costs not in AURORA 2007PCORC-5.07Update_DEM-WP(C) Production O&amp;M 2009GRC Rebuttal_Adj Bench DR 3 for Initial Briefs (Electric) 2 2 2" xfId="9389"/>
    <cellStyle name="_DEM-WP(C) Costs not in AURORA 2007PCORC-5.07Update_DEM-WP(C) Production O&amp;M 2009GRC Rebuttal_Adj Bench DR 3 for Initial Briefs (Electric) 2 3" xfId="9390"/>
    <cellStyle name="_DEM-WP(C) Costs not in AURORA 2007PCORC-5.07Update_DEM-WP(C) Production O&amp;M 2009GRC Rebuttal_Adj Bench DR 3 for Initial Briefs (Electric) 3" xfId="9391"/>
    <cellStyle name="_DEM-WP(C) Costs not in AURORA 2007PCORC-5.07Update_DEM-WP(C) Production O&amp;M 2009GRC Rebuttal_Adj Bench DR 3 for Initial Briefs (Electric) 3 2" xfId="9392"/>
    <cellStyle name="_DEM-WP(C) Costs not in AURORA 2007PCORC-5.07Update_DEM-WP(C) Production O&amp;M 2009GRC Rebuttal_Adj Bench DR 3 for Initial Briefs (Electric) 4" xfId="9393"/>
    <cellStyle name="_DEM-WP(C) Costs not in AURORA 2007PCORC-5.07Update_DEM-WP(C) Production O&amp;M 2009GRC Rebuttal_Adj Bench DR 3 for Initial Briefs (Electric)_DEM-WP(C) ENERG10C--ctn Mid-C_042010 2010GRC" xfId="9394"/>
    <cellStyle name="_DEM-WP(C) Costs not in AURORA 2007PCORC-5.07Update_DEM-WP(C) Production O&amp;M 2009GRC Rebuttal_Adj Bench DR 3 for Initial Briefs (Electric)_DEM-WP(C) ENERG10C--ctn Mid-C_042010 2010GRC 2" xfId="9395"/>
    <cellStyle name="_DEM-WP(C) Costs not in AURORA 2007PCORC-5.07Update_DEM-WP(C) Production O&amp;M 2009GRC Rebuttal_Book2" xfId="9396"/>
    <cellStyle name="_DEM-WP(C) Costs not in AURORA 2007PCORC-5.07Update_DEM-WP(C) Production O&amp;M 2009GRC Rebuttal_Book2 2" xfId="9397"/>
    <cellStyle name="_DEM-WP(C) Costs not in AURORA 2007PCORC-5.07Update_DEM-WP(C) Production O&amp;M 2009GRC Rebuttal_Book2 2 2" xfId="9398"/>
    <cellStyle name="_DEM-WP(C) Costs not in AURORA 2007PCORC-5.07Update_DEM-WP(C) Production O&amp;M 2009GRC Rebuttal_Book2 2 2 2" xfId="9399"/>
    <cellStyle name="_DEM-WP(C) Costs not in AURORA 2007PCORC-5.07Update_DEM-WP(C) Production O&amp;M 2009GRC Rebuttal_Book2 2 3" xfId="9400"/>
    <cellStyle name="_DEM-WP(C) Costs not in AURORA 2007PCORC-5.07Update_DEM-WP(C) Production O&amp;M 2009GRC Rebuttal_Book2 3" xfId="9401"/>
    <cellStyle name="_DEM-WP(C) Costs not in AURORA 2007PCORC-5.07Update_DEM-WP(C) Production O&amp;M 2009GRC Rebuttal_Book2 3 2" xfId="9402"/>
    <cellStyle name="_DEM-WP(C) Costs not in AURORA 2007PCORC-5.07Update_DEM-WP(C) Production O&amp;M 2009GRC Rebuttal_Book2 4" xfId="9403"/>
    <cellStyle name="_DEM-WP(C) Costs not in AURORA 2007PCORC-5.07Update_DEM-WP(C) Production O&amp;M 2009GRC Rebuttal_Book2_Adj Bench DR 3 for Initial Briefs (Electric)" xfId="9404"/>
    <cellStyle name="_DEM-WP(C) Costs not in AURORA 2007PCORC-5.07Update_DEM-WP(C) Production O&amp;M 2009GRC Rebuttal_Book2_Adj Bench DR 3 for Initial Briefs (Electric) 2" xfId="9405"/>
    <cellStyle name="_DEM-WP(C) Costs not in AURORA 2007PCORC-5.07Update_DEM-WP(C) Production O&amp;M 2009GRC Rebuttal_Book2_Adj Bench DR 3 for Initial Briefs (Electric) 2 2" xfId="9406"/>
    <cellStyle name="_DEM-WP(C) Costs not in AURORA 2007PCORC-5.07Update_DEM-WP(C) Production O&amp;M 2009GRC Rebuttal_Book2_Adj Bench DR 3 for Initial Briefs (Electric) 2 2 2" xfId="9407"/>
    <cellStyle name="_DEM-WP(C) Costs not in AURORA 2007PCORC-5.07Update_DEM-WP(C) Production O&amp;M 2009GRC Rebuttal_Book2_Adj Bench DR 3 for Initial Briefs (Electric) 2 3" xfId="9408"/>
    <cellStyle name="_DEM-WP(C) Costs not in AURORA 2007PCORC-5.07Update_DEM-WP(C) Production O&amp;M 2009GRC Rebuttal_Book2_Adj Bench DR 3 for Initial Briefs (Electric) 3" xfId="9409"/>
    <cellStyle name="_DEM-WP(C) Costs not in AURORA 2007PCORC-5.07Update_DEM-WP(C) Production O&amp;M 2009GRC Rebuttal_Book2_Adj Bench DR 3 for Initial Briefs (Electric) 3 2" xfId="9410"/>
    <cellStyle name="_DEM-WP(C) Costs not in AURORA 2007PCORC-5.07Update_DEM-WP(C) Production O&amp;M 2009GRC Rebuttal_Book2_Adj Bench DR 3 for Initial Briefs (Electric) 4" xfId="9411"/>
    <cellStyle name="_DEM-WP(C) Costs not in AURORA 2007PCORC-5.07Update_DEM-WP(C) Production O&amp;M 2009GRC Rebuttal_Book2_Adj Bench DR 3 for Initial Briefs (Electric)_DEM-WP(C) ENERG10C--ctn Mid-C_042010 2010GRC" xfId="9412"/>
    <cellStyle name="_DEM-WP(C) Costs not in AURORA 2007PCORC-5.07Update_DEM-WP(C) Production O&amp;M 2009GRC Rebuttal_Book2_Adj Bench DR 3 for Initial Briefs (Electric)_DEM-WP(C) ENERG10C--ctn Mid-C_042010 2010GRC 2" xfId="9413"/>
    <cellStyle name="_DEM-WP(C) Costs not in AURORA 2007PCORC-5.07Update_DEM-WP(C) Production O&amp;M 2009GRC Rebuttal_Book2_DEM-WP(C) ENERG10C--ctn Mid-C_042010 2010GRC" xfId="9414"/>
    <cellStyle name="_DEM-WP(C) Costs not in AURORA 2007PCORC-5.07Update_DEM-WP(C) Production O&amp;M 2009GRC Rebuttal_Book2_DEM-WP(C) ENERG10C--ctn Mid-C_042010 2010GRC 2" xfId="9415"/>
    <cellStyle name="_DEM-WP(C) Costs not in AURORA 2007PCORC-5.07Update_DEM-WP(C) Production O&amp;M 2009GRC Rebuttal_Book2_Electric Rev Req Model (2009 GRC) Rebuttal" xfId="9416"/>
    <cellStyle name="_DEM-WP(C) Costs not in AURORA 2007PCORC-5.07Update_DEM-WP(C) Production O&amp;M 2009GRC Rebuttal_Book2_Electric Rev Req Model (2009 GRC) Rebuttal 2" xfId="9417"/>
    <cellStyle name="_DEM-WP(C) Costs not in AURORA 2007PCORC-5.07Update_DEM-WP(C) Production O&amp;M 2009GRC Rebuttal_Book2_Electric Rev Req Model (2009 GRC) Rebuttal 2 2" xfId="9418"/>
    <cellStyle name="_DEM-WP(C) Costs not in AURORA 2007PCORC-5.07Update_DEM-WP(C) Production O&amp;M 2009GRC Rebuttal_Book2_Electric Rev Req Model (2009 GRC) Rebuttal 2 2 2" xfId="9419"/>
    <cellStyle name="_DEM-WP(C) Costs not in AURORA 2007PCORC-5.07Update_DEM-WP(C) Production O&amp;M 2009GRC Rebuttal_Book2_Electric Rev Req Model (2009 GRC) Rebuttal 2 3" xfId="9420"/>
    <cellStyle name="_DEM-WP(C) Costs not in AURORA 2007PCORC-5.07Update_DEM-WP(C) Production O&amp;M 2009GRC Rebuttal_Book2_Electric Rev Req Model (2009 GRC) Rebuttal 3" xfId="9421"/>
    <cellStyle name="_DEM-WP(C) Costs not in AURORA 2007PCORC-5.07Update_DEM-WP(C) Production O&amp;M 2009GRC Rebuttal_Book2_Electric Rev Req Model (2009 GRC) Rebuttal 3 2" xfId="9422"/>
    <cellStyle name="_DEM-WP(C) Costs not in AURORA 2007PCORC-5.07Update_DEM-WP(C) Production O&amp;M 2009GRC Rebuttal_Book2_Electric Rev Req Model (2009 GRC) Rebuttal 4" xfId="9423"/>
    <cellStyle name="_DEM-WP(C) Costs not in AURORA 2007PCORC-5.07Update_DEM-WP(C) Production O&amp;M 2009GRC Rebuttal_Book2_Electric Rev Req Model (2009 GRC) Rebuttal REmoval of New  WH Solar AdjustMI" xfId="9424"/>
    <cellStyle name="_DEM-WP(C) Costs not in AURORA 2007PCORC-5.07Update_DEM-WP(C) Production O&amp;M 2009GRC Rebuttal_Book2_Electric Rev Req Model (2009 GRC) Rebuttal REmoval of New  WH Solar AdjustMI 2" xfId="9425"/>
    <cellStyle name="_DEM-WP(C) Costs not in AURORA 2007PCORC-5.07Update_DEM-WP(C) Production O&amp;M 2009GRC Rebuttal_Book2_Electric Rev Req Model (2009 GRC) Rebuttal REmoval of New  WH Solar AdjustMI 2 2" xfId="9426"/>
    <cellStyle name="_DEM-WP(C) Costs not in AURORA 2007PCORC-5.07Update_DEM-WP(C) Production O&amp;M 2009GRC Rebuttal_Book2_Electric Rev Req Model (2009 GRC) Rebuttal REmoval of New  WH Solar AdjustMI 2 2 2" xfId="9427"/>
    <cellStyle name="_DEM-WP(C) Costs not in AURORA 2007PCORC-5.07Update_DEM-WP(C) Production O&amp;M 2009GRC Rebuttal_Book2_Electric Rev Req Model (2009 GRC) Rebuttal REmoval of New  WH Solar AdjustMI 2 3" xfId="9428"/>
    <cellStyle name="_DEM-WP(C) Costs not in AURORA 2007PCORC-5.07Update_DEM-WP(C) Production O&amp;M 2009GRC Rebuttal_Book2_Electric Rev Req Model (2009 GRC) Rebuttal REmoval of New  WH Solar AdjustMI 3" xfId="9429"/>
    <cellStyle name="_DEM-WP(C) Costs not in AURORA 2007PCORC-5.07Update_DEM-WP(C) Production O&amp;M 2009GRC Rebuttal_Book2_Electric Rev Req Model (2009 GRC) Rebuttal REmoval of New  WH Solar AdjustMI 3 2" xfId="9430"/>
    <cellStyle name="_DEM-WP(C) Costs not in AURORA 2007PCORC-5.07Update_DEM-WP(C) Production O&amp;M 2009GRC Rebuttal_Book2_Electric Rev Req Model (2009 GRC) Rebuttal REmoval of New  WH Solar AdjustMI 4" xfId="9431"/>
    <cellStyle name="_DEM-WP(C) Costs not in AURORA 2007PCORC-5.07Update_DEM-WP(C) Production O&amp;M 2009GRC Rebuttal_Book2_Electric Rev Req Model (2009 GRC) Rebuttal REmoval of New  WH Solar AdjustMI_DEM-WP(C) ENERG10C--ctn Mid-C_042010 2010GRC" xfId="9432"/>
    <cellStyle name="_DEM-WP(C) Costs not in AURORA 2007PCORC-5.07Update_DEM-WP(C) Production O&amp;M 2009GRC Rebuttal_Book2_Electric Rev Req Model (2009 GRC) Rebuttal REmoval of New  WH Solar AdjustMI_DEM-WP(C) ENERG10C--ctn Mid-C_042010 2010GRC 2" xfId="9433"/>
    <cellStyle name="_DEM-WP(C) Costs not in AURORA 2007PCORC-5.07Update_DEM-WP(C) Production O&amp;M 2009GRC Rebuttal_Book2_Electric Rev Req Model (2009 GRC) Revised 01-18-2010" xfId="9434"/>
    <cellStyle name="_DEM-WP(C) Costs not in AURORA 2007PCORC-5.07Update_DEM-WP(C) Production O&amp;M 2009GRC Rebuttal_Book2_Electric Rev Req Model (2009 GRC) Revised 01-18-2010 2" xfId="9435"/>
    <cellStyle name="_DEM-WP(C) Costs not in AURORA 2007PCORC-5.07Update_DEM-WP(C) Production O&amp;M 2009GRC Rebuttal_Book2_Electric Rev Req Model (2009 GRC) Revised 01-18-2010 2 2" xfId="9436"/>
    <cellStyle name="_DEM-WP(C) Costs not in AURORA 2007PCORC-5.07Update_DEM-WP(C) Production O&amp;M 2009GRC Rebuttal_Book2_Electric Rev Req Model (2009 GRC) Revised 01-18-2010 2 2 2" xfId="9437"/>
    <cellStyle name="_DEM-WP(C) Costs not in AURORA 2007PCORC-5.07Update_DEM-WP(C) Production O&amp;M 2009GRC Rebuttal_Book2_Electric Rev Req Model (2009 GRC) Revised 01-18-2010 2 3" xfId="9438"/>
    <cellStyle name="_DEM-WP(C) Costs not in AURORA 2007PCORC-5.07Update_DEM-WP(C) Production O&amp;M 2009GRC Rebuttal_Book2_Electric Rev Req Model (2009 GRC) Revised 01-18-2010 3" xfId="9439"/>
    <cellStyle name="_DEM-WP(C) Costs not in AURORA 2007PCORC-5.07Update_DEM-WP(C) Production O&amp;M 2009GRC Rebuttal_Book2_Electric Rev Req Model (2009 GRC) Revised 01-18-2010 3 2" xfId="9440"/>
    <cellStyle name="_DEM-WP(C) Costs not in AURORA 2007PCORC-5.07Update_DEM-WP(C) Production O&amp;M 2009GRC Rebuttal_Book2_Electric Rev Req Model (2009 GRC) Revised 01-18-2010 4" xfId="9441"/>
    <cellStyle name="_DEM-WP(C) Costs not in AURORA 2007PCORC-5.07Update_DEM-WP(C) Production O&amp;M 2009GRC Rebuttal_Book2_Electric Rev Req Model (2009 GRC) Revised 01-18-2010_DEM-WP(C) ENERG10C--ctn Mid-C_042010 2010GRC" xfId="9442"/>
    <cellStyle name="_DEM-WP(C) Costs not in AURORA 2007PCORC-5.07Update_DEM-WP(C) Production O&amp;M 2009GRC Rebuttal_Book2_Electric Rev Req Model (2009 GRC) Revised 01-18-2010_DEM-WP(C) ENERG10C--ctn Mid-C_042010 2010GRC 2" xfId="9443"/>
    <cellStyle name="_DEM-WP(C) Costs not in AURORA 2007PCORC-5.07Update_DEM-WP(C) Production O&amp;M 2009GRC Rebuttal_Book2_Final Order Electric EXHIBIT A-1" xfId="9444"/>
    <cellStyle name="_DEM-WP(C) Costs not in AURORA 2007PCORC-5.07Update_DEM-WP(C) Production O&amp;M 2009GRC Rebuttal_Book2_Final Order Electric EXHIBIT A-1 2" xfId="9445"/>
    <cellStyle name="_DEM-WP(C) Costs not in AURORA 2007PCORC-5.07Update_DEM-WP(C) Production O&amp;M 2009GRC Rebuttal_Book2_Final Order Electric EXHIBIT A-1 2 2" xfId="9446"/>
    <cellStyle name="_DEM-WP(C) Costs not in AURORA 2007PCORC-5.07Update_DEM-WP(C) Production O&amp;M 2009GRC Rebuttal_Book2_Final Order Electric EXHIBIT A-1 2 2 2" xfId="9447"/>
    <cellStyle name="_DEM-WP(C) Costs not in AURORA 2007PCORC-5.07Update_DEM-WP(C) Production O&amp;M 2009GRC Rebuttal_Book2_Final Order Electric EXHIBIT A-1 2 3" xfId="9448"/>
    <cellStyle name="_DEM-WP(C) Costs not in AURORA 2007PCORC-5.07Update_DEM-WP(C) Production O&amp;M 2009GRC Rebuttal_Book2_Final Order Electric EXHIBIT A-1 3" xfId="9449"/>
    <cellStyle name="_DEM-WP(C) Costs not in AURORA 2007PCORC-5.07Update_DEM-WP(C) Production O&amp;M 2009GRC Rebuttal_Book2_Final Order Electric EXHIBIT A-1 3 2" xfId="9450"/>
    <cellStyle name="_DEM-WP(C) Costs not in AURORA 2007PCORC-5.07Update_DEM-WP(C) Production O&amp;M 2009GRC Rebuttal_Book2_Final Order Electric EXHIBIT A-1 4" xfId="9451"/>
    <cellStyle name="_DEM-WP(C) Costs not in AURORA 2007PCORC-5.07Update_DEM-WP(C) Production O&amp;M 2009GRC Rebuttal_DEM-WP(C) ENERG10C--ctn Mid-C_042010 2010GRC" xfId="9452"/>
    <cellStyle name="_DEM-WP(C) Costs not in AURORA 2007PCORC-5.07Update_DEM-WP(C) Production O&amp;M 2009GRC Rebuttal_DEM-WP(C) ENERG10C--ctn Mid-C_042010 2010GRC 2" xfId="9453"/>
    <cellStyle name="_DEM-WP(C) Costs not in AURORA 2007PCORC-5.07Update_DEM-WP(C) Production O&amp;M 2009GRC Rebuttal_Electric Rev Req Model (2009 GRC) Rebuttal" xfId="9454"/>
    <cellStyle name="_DEM-WP(C) Costs not in AURORA 2007PCORC-5.07Update_DEM-WP(C) Production O&amp;M 2009GRC Rebuttal_Electric Rev Req Model (2009 GRC) Rebuttal 2" xfId="9455"/>
    <cellStyle name="_DEM-WP(C) Costs not in AURORA 2007PCORC-5.07Update_DEM-WP(C) Production O&amp;M 2009GRC Rebuttal_Electric Rev Req Model (2009 GRC) Rebuttal 2 2" xfId="9456"/>
    <cellStyle name="_DEM-WP(C) Costs not in AURORA 2007PCORC-5.07Update_DEM-WP(C) Production O&amp;M 2009GRC Rebuttal_Electric Rev Req Model (2009 GRC) Rebuttal 2 2 2" xfId="9457"/>
    <cellStyle name="_DEM-WP(C) Costs not in AURORA 2007PCORC-5.07Update_DEM-WP(C) Production O&amp;M 2009GRC Rebuttal_Electric Rev Req Model (2009 GRC) Rebuttal 2 3" xfId="9458"/>
    <cellStyle name="_DEM-WP(C) Costs not in AURORA 2007PCORC-5.07Update_DEM-WP(C) Production O&amp;M 2009GRC Rebuttal_Electric Rev Req Model (2009 GRC) Rebuttal 3" xfId="9459"/>
    <cellStyle name="_DEM-WP(C) Costs not in AURORA 2007PCORC-5.07Update_DEM-WP(C) Production O&amp;M 2009GRC Rebuttal_Electric Rev Req Model (2009 GRC) Rebuttal 3 2" xfId="9460"/>
    <cellStyle name="_DEM-WP(C) Costs not in AURORA 2007PCORC-5.07Update_DEM-WP(C) Production O&amp;M 2009GRC Rebuttal_Electric Rev Req Model (2009 GRC) Rebuttal 4" xfId="9461"/>
    <cellStyle name="_DEM-WP(C) Costs not in AURORA 2007PCORC-5.07Update_DEM-WP(C) Production O&amp;M 2009GRC Rebuttal_Electric Rev Req Model (2009 GRC) Rebuttal REmoval of New  WH Solar AdjustMI" xfId="9462"/>
    <cellStyle name="_DEM-WP(C) Costs not in AURORA 2007PCORC-5.07Update_DEM-WP(C) Production O&amp;M 2009GRC Rebuttal_Electric Rev Req Model (2009 GRC) Rebuttal REmoval of New  WH Solar AdjustMI 2" xfId="9463"/>
    <cellStyle name="_DEM-WP(C) Costs not in AURORA 2007PCORC-5.07Update_DEM-WP(C) Production O&amp;M 2009GRC Rebuttal_Electric Rev Req Model (2009 GRC) Rebuttal REmoval of New  WH Solar AdjustMI 2 2" xfId="9464"/>
    <cellStyle name="_DEM-WP(C) Costs not in AURORA 2007PCORC-5.07Update_DEM-WP(C) Production O&amp;M 2009GRC Rebuttal_Electric Rev Req Model (2009 GRC) Rebuttal REmoval of New  WH Solar AdjustMI 2 2 2" xfId="9465"/>
    <cellStyle name="_DEM-WP(C) Costs not in AURORA 2007PCORC-5.07Update_DEM-WP(C) Production O&amp;M 2009GRC Rebuttal_Electric Rev Req Model (2009 GRC) Rebuttal REmoval of New  WH Solar AdjustMI 2 3" xfId="9466"/>
    <cellStyle name="_DEM-WP(C) Costs not in AURORA 2007PCORC-5.07Update_DEM-WP(C) Production O&amp;M 2009GRC Rebuttal_Electric Rev Req Model (2009 GRC) Rebuttal REmoval of New  WH Solar AdjustMI 3" xfId="9467"/>
    <cellStyle name="_DEM-WP(C) Costs not in AURORA 2007PCORC-5.07Update_DEM-WP(C) Production O&amp;M 2009GRC Rebuttal_Electric Rev Req Model (2009 GRC) Rebuttal REmoval of New  WH Solar AdjustMI 3 2" xfId="9468"/>
    <cellStyle name="_DEM-WP(C) Costs not in AURORA 2007PCORC-5.07Update_DEM-WP(C) Production O&amp;M 2009GRC Rebuttal_Electric Rev Req Model (2009 GRC) Rebuttal REmoval of New  WH Solar AdjustMI 4" xfId="9469"/>
    <cellStyle name="_DEM-WP(C) Costs not in AURORA 2007PCORC-5.07Update_DEM-WP(C) Production O&amp;M 2009GRC Rebuttal_Electric Rev Req Model (2009 GRC) Rebuttal REmoval of New  WH Solar AdjustMI_DEM-WP(C) ENERG10C--ctn Mid-C_042010 2010GRC" xfId="9470"/>
    <cellStyle name="_DEM-WP(C) Costs not in AURORA 2007PCORC-5.07Update_DEM-WP(C) Production O&amp;M 2009GRC Rebuttal_Electric Rev Req Model (2009 GRC) Rebuttal REmoval of New  WH Solar AdjustMI_DEM-WP(C) ENERG10C--ctn Mid-C_042010 2010GRC 2" xfId="9471"/>
    <cellStyle name="_DEM-WP(C) Costs not in AURORA 2007PCORC-5.07Update_DEM-WP(C) Production O&amp;M 2009GRC Rebuttal_Electric Rev Req Model (2009 GRC) Revised 01-18-2010" xfId="9472"/>
    <cellStyle name="_DEM-WP(C) Costs not in AURORA 2007PCORC-5.07Update_DEM-WP(C) Production O&amp;M 2009GRC Rebuttal_Electric Rev Req Model (2009 GRC) Revised 01-18-2010 2" xfId="9473"/>
    <cellStyle name="_DEM-WP(C) Costs not in AURORA 2007PCORC-5.07Update_DEM-WP(C) Production O&amp;M 2009GRC Rebuttal_Electric Rev Req Model (2009 GRC) Revised 01-18-2010 2 2" xfId="9474"/>
    <cellStyle name="_DEM-WP(C) Costs not in AURORA 2007PCORC-5.07Update_DEM-WP(C) Production O&amp;M 2009GRC Rebuttal_Electric Rev Req Model (2009 GRC) Revised 01-18-2010 2 2 2" xfId="9475"/>
    <cellStyle name="_DEM-WP(C) Costs not in AURORA 2007PCORC-5.07Update_DEM-WP(C) Production O&amp;M 2009GRC Rebuttal_Electric Rev Req Model (2009 GRC) Revised 01-18-2010 2 3" xfId="9476"/>
    <cellStyle name="_DEM-WP(C) Costs not in AURORA 2007PCORC-5.07Update_DEM-WP(C) Production O&amp;M 2009GRC Rebuttal_Electric Rev Req Model (2009 GRC) Revised 01-18-2010 3" xfId="9477"/>
    <cellStyle name="_DEM-WP(C) Costs not in AURORA 2007PCORC-5.07Update_DEM-WP(C) Production O&amp;M 2009GRC Rebuttal_Electric Rev Req Model (2009 GRC) Revised 01-18-2010 3 2" xfId="9478"/>
    <cellStyle name="_DEM-WP(C) Costs not in AURORA 2007PCORC-5.07Update_DEM-WP(C) Production O&amp;M 2009GRC Rebuttal_Electric Rev Req Model (2009 GRC) Revised 01-18-2010 4" xfId="9479"/>
    <cellStyle name="_DEM-WP(C) Costs not in AURORA 2007PCORC-5.07Update_DEM-WP(C) Production O&amp;M 2009GRC Rebuttal_Electric Rev Req Model (2009 GRC) Revised 01-18-2010_DEM-WP(C) ENERG10C--ctn Mid-C_042010 2010GRC" xfId="9480"/>
    <cellStyle name="_DEM-WP(C) Costs not in AURORA 2007PCORC-5.07Update_DEM-WP(C) Production O&amp;M 2009GRC Rebuttal_Electric Rev Req Model (2009 GRC) Revised 01-18-2010_DEM-WP(C) ENERG10C--ctn Mid-C_042010 2010GRC 2" xfId="9481"/>
    <cellStyle name="_DEM-WP(C) Costs not in AURORA 2007PCORC-5.07Update_DEM-WP(C) Production O&amp;M 2009GRC Rebuttal_Final Order Electric EXHIBIT A-1" xfId="9482"/>
    <cellStyle name="_DEM-WP(C) Costs not in AURORA 2007PCORC-5.07Update_DEM-WP(C) Production O&amp;M 2009GRC Rebuttal_Final Order Electric EXHIBIT A-1 2" xfId="9483"/>
    <cellStyle name="_DEM-WP(C) Costs not in AURORA 2007PCORC-5.07Update_DEM-WP(C) Production O&amp;M 2009GRC Rebuttal_Final Order Electric EXHIBIT A-1 2 2" xfId="9484"/>
    <cellStyle name="_DEM-WP(C) Costs not in AURORA 2007PCORC-5.07Update_DEM-WP(C) Production O&amp;M 2009GRC Rebuttal_Final Order Electric EXHIBIT A-1 2 2 2" xfId="9485"/>
    <cellStyle name="_DEM-WP(C) Costs not in AURORA 2007PCORC-5.07Update_DEM-WP(C) Production O&amp;M 2009GRC Rebuttal_Final Order Electric EXHIBIT A-1 2 3" xfId="9486"/>
    <cellStyle name="_DEM-WP(C) Costs not in AURORA 2007PCORC-5.07Update_DEM-WP(C) Production O&amp;M 2009GRC Rebuttal_Final Order Electric EXHIBIT A-1 3" xfId="9487"/>
    <cellStyle name="_DEM-WP(C) Costs not in AURORA 2007PCORC-5.07Update_DEM-WP(C) Production O&amp;M 2009GRC Rebuttal_Final Order Electric EXHIBIT A-1 3 2" xfId="9488"/>
    <cellStyle name="_DEM-WP(C) Costs not in AURORA 2007PCORC-5.07Update_DEM-WP(C) Production O&amp;M 2009GRC Rebuttal_Final Order Electric EXHIBIT A-1 4" xfId="9489"/>
    <cellStyle name="_DEM-WP(C) Costs not in AURORA 2007PCORC-5.07Update_DEM-WP(C) Production O&amp;M 2009GRC Rebuttal_Rebuttal Power Costs" xfId="9490"/>
    <cellStyle name="_DEM-WP(C) Costs not in AURORA 2007PCORC-5.07Update_DEM-WP(C) Production O&amp;M 2009GRC Rebuttal_Rebuttal Power Costs 2" xfId="9491"/>
    <cellStyle name="_DEM-WP(C) Costs not in AURORA 2007PCORC-5.07Update_DEM-WP(C) Production O&amp;M 2009GRC Rebuttal_Rebuttal Power Costs 2 2" xfId="9492"/>
    <cellStyle name="_DEM-WP(C) Costs not in AURORA 2007PCORC-5.07Update_DEM-WP(C) Production O&amp;M 2009GRC Rebuttal_Rebuttal Power Costs 2 2 2" xfId="9493"/>
    <cellStyle name="_DEM-WP(C) Costs not in AURORA 2007PCORC-5.07Update_DEM-WP(C) Production O&amp;M 2009GRC Rebuttal_Rebuttal Power Costs 2 3" xfId="9494"/>
    <cellStyle name="_DEM-WP(C) Costs not in AURORA 2007PCORC-5.07Update_DEM-WP(C) Production O&amp;M 2009GRC Rebuttal_Rebuttal Power Costs 3" xfId="9495"/>
    <cellStyle name="_DEM-WP(C) Costs not in AURORA 2007PCORC-5.07Update_DEM-WP(C) Production O&amp;M 2009GRC Rebuttal_Rebuttal Power Costs 3 2" xfId="9496"/>
    <cellStyle name="_DEM-WP(C) Costs not in AURORA 2007PCORC-5.07Update_DEM-WP(C) Production O&amp;M 2009GRC Rebuttal_Rebuttal Power Costs 4" xfId="9497"/>
    <cellStyle name="_DEM-WP(C) Costs not in AURORA 2007PCORC-5.07Update_DEM-WP(C) Production O&amp;M 2009GRC Rebuttal_Rebuttal Power Costs_Adj Bench DR 3 for Initial Briefs (Electric)" xfId="9498"/>
    <cellStyle name="_DEM-WP(C) Costs not in AURORA 2007PCORC-5.07Update_DEM-WP(C) Production O&amp;M 2009GRC Rebuttal_Rebuttal Power Costs_Adj Bench DR 3 for Initial Briefs (Electric) 2" xfId="9499"/>
    <cellStyle name="_DEM-WP(C) Costs not in AURORA 2007PCORC-5.07Update_DEM-WP(C) Production O&amp;M 2009GRC Rebuttal_Rebuttal Power Costs_Adj Bench DR 3 for Initial Briefs (Electric) 2 2" xfId="9500"/>
    <cellStyle name="_DEM-WP(C) Costs not in AURORA 2007PCORC-5.07Update_DEM-WP(C) Production O&amp;M 2009GRC Rebuttal_Rebuttal Power Costs_Adj Bench DR 3 for Initial Briefs (Electric) 2 2 2" xfId="9501"/>
    <cellStyle name="_DEM-WP(C) Costs not in AURORA 2007PCORC-5.07Update_DEM-WP(C) Production O&amp;M 2009GRC Rebuttal_Rebuttal Power Costs_Adj Bench DR 3 for Initial Briefs (Electric) 2 3" xfId="9502"/>
    <cellStyle name="_DEM-WP(C) Costs not in AURORA 2007PCORC-5.07Update_DEM-WP(C) Production O&amp;M 2009GRC Rebuttal_Rebuttal Power Costs_Adj Bench DR 3 for Initial Briefs (Electric) 3" xfId="9503"/>
    <cellStyle name="_DEM-WP(C) Costs not in AURORA 2007PCORC-5.07Update_DEM-WP(C) Production O&amp;M 2009GRC Rebuttal_Rebuttal Power Costs_Adj Bench DR 3 for Initial Briefs (Electric) 3 2" xfId="9504"/>
    <cellStyle name="_DEM-WP(C) Costs not in AURORA 2007PCORC-5.07Update_DEM-WP(C) Production O&amp;M 2009GRC Rebuttal_Rebuttal Power Costs_Adj Bench DR 3 for Initial Briefs (Electric) 4" xfId="9505"/>
    <cellStyle name="_DEM-WP(C) Costs not in AURORA 2007PCORC-5.07Update_DEM-WP(C) Production O&amp;M 2009GRC Rebuttal_Rebuttal Power Costs_Adj Bench DR 3 for Initial Briefs (Electric)_DEM-WP(C) ENERG10C--ctn Mid-C_042010 2010GRC" xfId="9506"/>
    <cellStyle name="_DEM-WP(C) Costs not in AURORA 2007PCORC-5.07Update_DEM-WP(C) Production O&amp;M 2009GRC Rebuttal_Rebuttal Power Costs_Adj Bench DR 3 for Initial Briefs (Electric)_DEM-WP(C) ENERG10C--ctn Mid-C_042010 2010GRC 2" xfId="9507"/>
    <cellStyle name="_DEM-WP(C) Costs not in AURORA 2007PCORC-5.07Update_DEM-WP(C) Production O&amp;M 2009GRC Rebuttal_Rebuttal Power Costs_DEM-WP(C) ENERG10C--ctn Mid-C_042010 2010GRC" xfId="9508"/>
    <cellStyle name="_DEM-WP(C) Costs not in AURORA 2007PCORC-5.07Update_DEM-WP(C) Production O&amp;M 2009GRC Rebuttal_Rebuttal Power Costs_DEM-WP(C) ENERG10C--ctn Mid-C_042010 2010GRC 2" xfId="9509"/>
    <cellStyle name="_DEM-WP(C) Costs not in AURORA 2007PCORC-5.07Update_DEM-WP(C) Production O&amp;M 2009GRC Rebuttal_Rebuttal Power Costs_Electric Rev Req Model (2009 GRC) Rebuttal" xfId="9510"/>
    <cellStyle name="_DEM-WP(C) Costs not in AURORA 2007PCORC-5.07Update_DEM-WP(C) Production O&amp;M 2009GRC Rebuttal_Rebuttal Power Costs_Electric Rev Req Model (2009 GRC) Rebuttal 2" xfId="9511"/>
    <cellStyle name="_DEM-WP(C) Costs not in AURORA 2007PCORC-5.07Update_DEM-WP(C) Production O&amp;M 2009GRC Rebuttal_Rebuttal Power Costs_Electric Rev Req Model (2009 GRC) Rebuttal 2 2" xfId="9512"/>
    <cellStyle name="_DEM-WP(C) Costs not in AURORA 2007PCORC-5.07Update_DEM-WP(C) Production O&amp;M 2009GRC Rebuttal_Rebuttal Power Costs_Electric Rev Req Model (2009 GRC) Rebuttal 2 2 2" xfId="9513"/>
    <cellStyle name="_DEM-WP(C) Costs not in AURORA 2007PCORC-5.07Update_DEM-WP(C) Production O&amp;M 2009GRC Rebuttal_Rebuttal Power Costs_Electric Rev Req Model (2009 GRC) Rebuttal 2 3" xfId="9514"/>
    <cellStyle name="_DEM-WP(C) Costs not in AURORA 2007PCORC-5.07Update_DEM-WP(C) Production O&amp;M 2009GRC Rebuttal_Rebuttal Power Costs_Electric Rev Req Model (2009 GRC) Rebuttal 3" xfId="9515"/>
    <cellStyle name="_DEM-WP(C) Costs not in AURORA 2007PCORC-5.07Update_DEM-WP(C) Production O&amp;M 2009GRC Rebuttal_Rebuttal Power Costs_Electric Rev Req Model (2009 GRC) Rebuttal 3 2" xfId="9516"/>
    <cellStyle name="_DEM-WP(C) Costs not in AURORA 2007PCORC-5.07Update_DEM-WP(C) Production O&amp;M 2009GRC Rebuttal_Rebuttal Power Costs_Electric Rev Req Model (2009 GRC) Rebuttal 4" xfId="9517"/>
    <cellStyle name="_DEM-WP(C) Costs not in AURORA 2007PCORC-5.07Update_DEM-WP(C) Production O&amp;M 2009GRC Rebuttal_Rebuttal Power Costs_Electric Rev Req Model (2009 GRC) Rebuttal REmoval of New  WH Solar AdjustMI" xfId="9518"/>
    <cellStyle name="_DEM-WP(C) Costs not in AURORA 2007PCORC-5.07Update_DEM-WP(C) Production O&amp;M 2009GRC Rebuttal_Rebuttal Power Costs_Electric Rev Req Model (2009 GRC) Rebuttal REmoval of New  WH Solar AdjustMI 2" xfId="9519"/>
    <cellStyle name="_DEM-WP(C) Costs not in AURORA 2007PCORC-5.07Update_DEM-WP(C) Production O&amp;M 2009GRC Rebuttal_Rebuttal Power Costs_Electric Rev Req Model (2009 GRC) Rebuttal REmoval of New  WH Solar AdjustMI 2 2" xfId="9520"/>
    <cellStyle name="_DEM-WP(C) Costs not in AURORA 2007PCORC-5.07Update_DEM-WP(C) Production O&amp;M 2009GRC Rebuttal_Rebuttal Power Costs_Electric Rev Req Model (2009 GRC) Rebuttal REmoval of New  WH Solar AdjustMI 2 2 2" xfId="9521"/>
    <cellStyle name="_DEM-WP(C) Costs not in AURORA 2007PCORC-5.07Update_DEM-WP(C) Production O&amp;M 2009GRC Rebuttal_Rebuttal Power Costs_Electric Rev Req Model (2009 GRC) Rebuttal REmoval of New  WH Solar AdjustMI 2 3" xfId="9522"/>
    <cellStyle name="_DEM-WP(C) Costs not in AURORA 2007PCORC-5.07Update_DEM-WP(C) Production O&amp;M 2009GRC Rebuttal_Rebuttal Power Costs_Electric Rev Req Model (2009 GRC) Rebuttal REmoval of New  WH Solar AdjustMI 3" xfId="9523"/>
    <cellStyle name="_DEM-WP(C) Costs not in AURORA 2007PCORC-5.07Update_DEM-WP(C) Production O&amp;M 2009GRC Rebuttal_Rebuttal Power Costs_Electric Rev Req Model (2009 GRC) Rebuttal REmoval of New  WH Solar AdjustMI 3 2" xfId="9524"/>
    <cellStyle name="_DEM-WP(C) Costs not in AURORA 2007PCORC-5.07Update_DEM-WP(C) Production O&amp;M 2009GRC Rebuttal_Rebuttal Power Costs_Electric Rev Req Model (2009 GRC) Rebuttal REmoval of New  WH Solar AdjustMI 4" xfId="9525"/>
    <cellStyle name="_DEM-WP(C) Costs not in AURORA 2007PCORC-5.07Update_DEM-WP(C) Production O&amp;M 2009GRC Rebuttal_Rebuttal Power Costs_Electric Rev Req Model (2009 GRC) Rebuttal REmoval of New  WH Solar AdjustMI_DEM-WP(C) ENERG10C--ctn Mid-C_042010 2010GRC" xfId="9526"/>
    <cellStyle name="_DEM-WP(C) Costs not in AURORA 2007PCORC-5.07Update_DEM-WP(C) Production O&amp;M 2009GRC Rebuttal_Rebuttal Power Costs_Electric Rev Req Model (2009 GRC) Rebuttal REmoval of New  WH Solar AdjustMI_DEM-WP(C) ENERG10C--ctn Mid-C_042010 2010GRC 2" xfId="9527"/>
    <cellStyle name="_DEM-WP(C) Costs not in AURORA 2007PCORC-5.07Update_DEM-WP(C) Production O&amp;M 2009GRC Rebuttal_Rebuttal Power Costs_Electric Rev Req Model (2009 GRC) Revised 01-18-2010" xfId="9528"/>
    <cellStyle name="_DEM-WP(C) Costs not in AURORA 2007PCORC-5.07Update_DEM-WP(C) Production O&amp;M 2009GRC Rebuttal_Rebuttal Power Costs_Electric Rev Req Model (2009 GRC) Revised 01-18-2010 2" xfId="9529"/>
    <cellStyle name="_DEM-WP(C) Costs not in AURORA 2007PCORC-5.07Update_DEM-WP(C) Production O&amp;M 2009GRC Rebuttal_Rebuttal Power Costs_Electric Rev Req Model (2009 GRC) Revised 01-18-2010 2 2" xfId="9530"/>
    <cellStyle name="_DEM-WP(C) Costs not in AURORA 2007PCORC-5.07Update_DEM-WP(C) Production O&amp;M 2009GRC Rebuttal_Rebuttal Power Costs_Electric Rev Req Model (2009 GRC) Revised 01-18-2010 2 2 2" xfId="9531"/>
    <cellStyle name="_DEM-WP(C) Costs not in AURORA 2007PCORC-5.07Update_DEM-WP(C) Production O&amp;M 2009GRC Rebuttal_Rebuttal Power Costs_Electric Rev Req Model (2009 GRC) Revised 01-18-2010 2 3" xfId="9532"/>
    <cellStyle name="_DEM-WP(C) Costs not in AURORA 2007PCORC-5.07Update_DEM-WP(C) Production O&amp;M 2009GRC Rebuttal_Rebuttal Power Costs_Electric Rev Req Model (2009 GRC) Revised 01-18-2010 3" xfId="9533"/>
    <cellStyle name="_DEM-WP(C) Costs not in AURORA 2007PCORC-5.07Update_DEM-WP(C) Production O&amp;M 2009GRC Rebuttal_Rebuttal Power Costs_Electric Rev Req Model (2009 GRC) Revised 01-18-2010 3 2" xfId="9534"/>
    <cellStyle name="_DEM-WP(C) Costs not in AURORA 2007PCORC-5.07Update_DEM-WP(C) Production O&amp;M 2009GRC Rebuttal_Rebuttal Power Costs_Electric Rev Req Model (2009 GRC) Revised 01-18-2010 4" xfId="9535"/>
    <cellStyle name="_DEM-WP(C) Costs not in AURORA 2007PCORC-5.07Update_DEM-WP(C) Production O&amp;M 2009GRC Rebuttal_Rebuttal Power Costs_Electric Rev Req Model (2009 GRC) Revised 01-18-2010_DEM-WP(C) ENERG10C--ctn Mid-C_042010 2010GRC" xfId="9536"/>
    <cellStyle name="_DEM-WP(C) Costs not in AURORA 2007PCORC-5.07Update_DEM-WP(C) Production O&amp;M 2009GRC Rebuttal_Rebuttal Power Costs_Electric Rev Req Model (2009 GRC) Revised 01-18-2010_DEM-WP(C) ENERG10C--ctn Mid-C_042010 2010GRC 2" xfId="9537"/>
    <cellStyle name="_DEM-WP(C) Costs not in AURORA 2007PCORC-5.07Update_DEM-WP(C) Production O&amp;M 2009GRC Rebuttal_Rebuttal Power Costs_Final Order Electric EXHIBIT A-1" xfId="9538"/>
    <cellStyle name="_DEM-WP(C) Costs not in AURORA 2007PCORC-5.07Update_DEM-WP(C) Production O&amp;M 2009GRC Rebuttal_Rebuttal Power Costs_Final Order Electric EXHIBIT A-1 2" xfId="9539"/>
    <cellStyle name="_DEM-WP(C) Costs not in AURORA 2007PCORC-5.07Update_DEM-WP(C) Production O&amp;M 2009GRC Rebuttal_Rebuttal Power Costs_Final Order Electric EXHIBIT A-1 2 2" xfId="9540"/>
    <cellStyle name="_DEM-WP(C) Costs not in AURORA 2007PCORC-5.07Update_DEM-WP(C) Production O&amp;M 2009GRC Rebuttal_Rebuttal Power Costs_Final Order Electric EXHIBIT A-1 2 2 2" xfId="9541"/>
    <cellStyle name="_DEM-WP(C) Costs not in AURORA 2007PCORC-5.07Update_DEM-WP(C) Production O&amp;M 2009GRC Rebuttal_Rebuttal Power Costs_Final Order Electric EXHIBIT A-1 2 3" xfId="9542"/>
    <cellStyle name="_DEM-WP(C) Costs not in AURORA 2007PCORC-5.07Update_DEM-WP(C) Production O&amp;M 2009GRC Rebuttal_Rebuttal Power Costs_Final Order Electric EXHIBIT A-1 3" xfId="9543"/>
    <cellStyle name="_DEM-WP(C) Costs not in AURORA 2007PCORC-5.07Update_DEM-WP(C) Production O&amp;M 2009GRC Rebuttal_Rebuttal Power Costs_Final Order Electric EXHIBIT A-1 3 2" xfId="9544"/>
    <cellStyle name="_DEM-WP(C) Costs not in AURORA 2007PCORC-5.07Update_DEM-WP(C) Production O&amp;M 2009GRC Rebuttal_Rebuttal Power Costs_Final Order Electric EXHIBIT A-1 4" xfId="9545"/>
    <cellStyle name="_DEM-WP(C) Costs not in AURORA 2007PCORC-5.07Update_DEM-WP(C) Production O&amp;M 2010GRC As-Filed" xfId="9546"/>
    <cellStyle name="_DEM-WP(C) Costs not in AURORA 2007PCORC-5.07Update_DEM-WP(C) Production O&amp;M 2010GRC As-Filed 2" xfId="9547"/>
    <cellStyle name="_DEM-WP(C) Costs not in AURORA 2007PCORC-5.07Update_DEM-WP(C) Production O&amp;M 2010GRC As-Filed 2 2" xfId="9548"/>
    <cellStyle name="_DEM-WP(C) Costs not in AURORA 2007PCORC-5.07Update_DEM-WP(C) Production O&amp;M 2010GRC As-Filed 3" xfId="9549"/>
    <cellStyle name="_DEM-WP(C) Costs not in AURORA 2007PCORC-5.07Update_DEM-WP(C) Production O&amp;M 2010GRC As-Filed 3 2" xfId="9550"/>
    <cellStyle name="_DEM-WP(C) Costs not in AURORA 2007PCORC-5.07Update_DEM-WP(C) Production O&amp;M 2010GRC As-Filed 4" xfId="9551"/>
    <cellStyle name="_DEM-WP(C) Costs not in AURORA 2007PCORC-5.07Update_DEM-WP(C) Production O&amp;M 2010GRC As-Filed 4 2" xfId="9552"/>
    <cellStyle name="_DEM-WP(C) Costs not in AURORA 2007PCORC-5.07Update_DEM-WP(C) Production O&amp;M 2010GRC As-Filed 5" xfId="9553"/>
    <cellStyle name="_DEM-WP(C) Costs not in AURORA 2007PCORC-5.07Update_DEM-WP(C) Production O&amp;M 2010GRC As-Filed 5 2" xfId="9554"/>
    <cellStyle name="_DEM-WP(C) Costs not in AURORA 2007PCORC-5.07Update_DEM-WP(C) Production O&amp;M 2010GRC As-Filed 6" xfId="9555"/>
    <cellStyle name="_DEM-WP(C) Costs not in AURORA 2007PCORC-5.07Update_DEM-WP(C) Production O&amp;M 2010GRC As-Filed 6 2" xfId="9556"/>
    <cellStyle name="_DEM-WP(C) Costs not in AURORA 2007PCORC-5.07Update_Electric Rev Req Model (2009 GRC) " xfId="9557"/>
    <cellStyle name="_DEM-WP(C) Costs not in AURORA 2007PCORC-5.07Update_Electric Rev Req Model (2009 GRC)  2" xfId="9558"/>
    <cellStyle name="_DEM-WP(C) Costs not in AURORA 2007PCORC-5.07Update_Electric Rev Req Model (2009 GRC)  2 2" xfId="9559"/>
    <cellStyle name="_DEM-WP(C) Costs not in AURORA 2007PCORC-5.07Update_Electric Rev Req Model (2009 GRC)  2 2 2" xfId="9560"/>
    <cellStyle name="_DEM-WP(C) Costs not in AURORA 2007PCORC-5.07Update_Electric Rev Req Model (2009 GRC)  2 3" xfId="9561"/>
    <cellStyle name="_DEM-WP(C) Costs not in AURORA 2007PCORC-5.07Update_Electric Rev Req Model (2009 GRC)  3" xfId="9562"/>
    <cellStyle name="_DEM-WP(C) Costs not in AURORA 2007PCORC-5.07Update_Electric Rev Req Model (2009 GRC)  3 2" xfId="9563"/>
    <cellStyle name="_DEM-WP(C) Costs not in AURORA 2007PCORC-5.07Update_Electric Rev Req Model (2009 GRC)  4" xfId="9564"/>
    <cellStyle name="_DEM-WP(C) Costs not in AURORA 2007PCORC-5.07Update_Electric Rev Req Model (2009 GRC) _DEM-WP(C) ENERG10C--ctn Mid-C_042010 2010GRC" xfId="9565"/>
    <cellStyle name="_DEM-WP(C) Costs not in AURORA 2007PCORC-5.07Update_Electric Rev Req Model (2009 GRC) _DEM-WP(C) ENERG10C--ctn Mid-C_042010 2010GRC 2" xfId="9566"/>
    <cellStyle name="_DEM-WP(C) Costs not in AURORA 2007PCORC-5.07Update_Electric Rev Req Model (2009 GRC) Rebuttal" xfId="9567"/>
    <cellStyle name="_DEM-WP(C) Costs not in AURORA 2007PCORC-5.07Update_Electric Rev Req Model (2009 GRC) Rebuttal 2" xfId="9568"/>
    <cellStyle name="_DEM-WP(C) Costs not in AURORA 2007PCORC-5.07Update_Electric Rev Req Model (2009 GRC) Rebuttal 2 2" xfId="9569"/>
    <cellStyle name="_DEM-WP(C) Costs not in AURORA 2007PCORC-5.07Update_Electric Rev Req Model (2009 GRC) Rebuttal 2 2 2" xfId="9570"/>
    <cellStyle name="_DEM-WP(C) Costs not in AURORA 2007PCORC-5.07Update_Electric Rev Req Model (2009 GRC) Rebuttal 2 3" xfId="9571"/>
    <cellStyle name="_DEM-WP(C) Costs not in AURORA 2007PCORC-5.07Update_Electric Rev Req Model (2009 GRC) Rebuttal 3" xfId="9572"/>
    <cellStyle name="_DEM-WP(C) Costs not in AURORA 2007PCORC-5.07Update_Electric Rev Req Model (2009 GRC) Rebuttal 3 2" xfId="9573"/>
    <cellStyle name="_DEM-WP(C) Costs not in AURORA 2007PCORC-5.07Update_Electric Rev Req Model (2009 GRC) Rebuttal 4" xfId="9574"/>
    <cellStyle name="_DEM-WP(C) Costs not in AURORA 2007PCORC-5.07Update_Electric Rev Req Model (2009 GRC) Rebuttal REmoval of New  WH Solar AdjustMI" xfId="9575"/>
    <cellStyle name="_DEM-WP(C) Costs not in AURORA 2007PCORC-5.07Update_Electric Rev Req Model (2009 GRC) Rebuttal REmoval of New  WH Solar AdjustMI 2" xfId="9576"/>
    <cellStyle name="_DEM-WP(C) Costs not in AURORA 2007PCORC-5.07Update_Electric Rev Req Model (2009 GRC) Rebuttal REmoval of New  WH Solar AdjustMI 2 2" xfId="9577"/>
    <cellStyle name="_DEM-WP(C) Costs not in AURORA 2007PCORC-5.07Update_Electric Rev Req Model (2009 GRC) Rebuttal REmoval of New  WH Solar AdjustMI 2 2 2" xfId="9578"/>
    <cellStyle name="_DEM-WP(C) Costs not in AURORA 2007PCORC-5.07Update_Electric Rev Req Model (2009 GRC) Rebuttal REmoval of New  WH Solar AdjustMI 2 3" xfId="9579"/>
    <cellStyle name="_DEM-WP(C) Costs not in AURORA 2007PCORC-5.07Update_Electric Rev Req Model (2009 GRC) Rebuttal REmoval of New  WH Solar AdjustMI 3" xfId="9580"/>
    <cellStyle name="_DEM-WP(C) Costs not in AURORA 2007PCORC-5.07Update_Electric Rev Req Model (2009 GRC) Rebuttal REmoval of New  WH Solar AdjustMI 3 2" xfId="9581"/>
    <cellStyle name="_DEM-WP(C) Costs not in AURORA 2007PCORC-5.07Update_Electric Rev Req Model (2009 GRC) Rebuttal REmoval of New  WH Solar AdjustMI 4" xfId="9582"/>
    <cellStyle name="_DEM-WP(C) Costs not in AURORA 2007PCORC-5.07Update_Electric Rev Req Model (2009 GRC) Rebuttal REmoval of New  WH Solar AdjustMI_DEM-WP(C) ENERG10C--ctn Mid-C_042010 2010GRC" xfId="9583"/>
    <cellStyle name="_DEM-WP(C) Costs not in AURORA 2007PCORC-5.07Update_Electric Rev Req Model (2009 GRC) Rebuttal REmoval of New  WH Solar AdjustMI_DEM-WP(C) ENERG10C--ctn Mid-C_042010 2010GRC 2" xfId="9584"/>
    <cellStyle name="_DEM-WP(C) Costs not in AURORA 2007PCORC-5.07Update_Electric Rev Req Model (2009 GRC) Revised 01-18-2010" xfId="9585"/>
    <cellStyle name="_DEM-WP(C) Costs not in AURORA 2007PCORC-5.07Update_Electric Rev Req Model (2009 GRC) Revised 01-18-2010 2" xfId="9586"/>
    <cellStyle name="_DEM-WP(C) Costs not in AURORA 2007PCORC-5.07Update_Electric Rev Req Model (2009 GRC) Revised 01-18-2010 2 2" xfId="9587"/>
    <cellStyle name="_DEM-WP(C) Costs not in AURORA 2007PCORC-5.07Update_Electric Rev Req Model (2009 GRC) Revised 01-18-2010 2 2 2" xfId="9588"/>
    <cellStyle name="_DEM-WP(C) Costs not in AURORA 2007PCORC-5.07Update_Electric Rev Req Model (2009 GRC) Revised 01-18-2010 2 3" xfId="9589"/>
    <cellStyle name="_DEM-WP(C) Costs not in AURORA 2007PCORC-5.07Update_Electric Rev Req Model (2009 GRC) Revised 01-18-2010 3" xfId="9590"/>
    <cellStyle name="_DEM-WP(C) Costs not in AURORA 2007PCORC-5.07Update_Electric Rev Req Model (2009 GRC) Revised 01-18-2010 3 2" xfId="9591"/>
    <cellStyle name="_DEM-WP(C) Costs not in AURORA 2007PCORC-5.07Update_Electric Rev Req Model (2009 GRC) Revised 01-18-2010 4" xfId="9592"/>
    <cellStyle name="_DEM-WP(C) Costs not in AURORA 2007PCORC-5.07Update_Electric Rev Req Model (2009 GRC) Revised 01-18-2010_DEM-WP(C) ENERG10C--ctn Mid-C_042010 2010GRC" xfId="9593"/>
    <cellStyle name="_DEM-WP(C) Costs not in AURORA 2007PCORC-5.07Update_Electric Rev Req Model (2009 GRC) Revised 01-18-2010_DEM-WP(C) ENERG10C--ctn Mid-C_042010 2010GRC 2" xfId="9594"/>
    <cellStyle name="_DEM-WP(C) Costs not in AURORA 2007PCORC-5.07Update_Electric Rev Req Model (2010 GRC)" xfId="9595"/>
    <cellStyle name="_DEM-WP(C) Costs not in AURORA 2007PCORC-5.07Update_Electric Rev Req Model (2010 GRC) 2" xfId="9596"/>
    <cellStyle name="_DEM-WP(C) Costs not in AURORA 2007PCORC-5.07Update_Electric Rev Req Model (2010 GRC) SF" xfId="9597"/>
    <cellStyle name="_DEM-WP(C) Costs not in AURORA 2007PCORC-5.07Update_Electric Rev Req Model (2010 GRC) SF 2" xfId="9598"/>
    <cellStyle name="_DEM-WP(C) Costs not in AURORA 2007PCORC-5.07Update_Final Order Electric" xfId="9599"/>
    <cellStyle name="_DEM-WP(C) Costs not in AURORA 2007PCORC-5.07Update_Final Order Electric EXHIBIT A-1" xfId="9600"/>
    <cellStyle name="_DEM-WP(C) Costs not in AURORA 2007PCORC-5.07Update_Final Order Electric EXHIBIT A-1 2" xfId="9601"/>
    <cellStyle name="_DEM-WP(C) Costs not in AURORA 2007PCORC-5.07Update_Final Order Electric EXHIBIT A-1 2 2" xfId="9602"/>
    <cellStyle name="_DEM-WP(C) Costs not in AURORA 2007PCORC-5.07Update_Final Order Electric EXHIBIT A-1 2 2 2" xfId="9603"/>
    <cellStyle name="_DEM-WP(C) Costs not in AURORA 2007PCORC-5.07Update_Final Order Electric EXHIBIT A-1 2 3" xfId="9604"/>
    <cellStyle name="_DEM-WP(C) Costs not in AURORA 2007PCORC-5.07Update_Final Order Electric EXHIBIT A-1 3" xfId="9605"/>
    <cellStyle name="_DEM-WP(C) Costs not in AURORA 2007PCORC-5.07Update_Final Order Electric EXHIBIT A-1 3 2" xfId="9606"/>
    <cellStyle name="_DEM-WP(C) Costs not in AURORA 2007PCORC-5.07Update_Final Order Electric EXHIBIT A-1 4" xfId="9607"/>
    <cellStyle name="_DEM-WP(C) Costs not in AURORA 2007PCORC-5.07Update_NIM Summary" xfId="9608"/>
    <cellStyle name="_DEM-WP(C) Costs not in AURORA 2007PCORC-5.07Update_NIM Summary 09GRC" xfId="9609"/>
    <cellStyle name="_DEM-WP(C) Costs not in AURORA 2007PCORC-5.07Update_NIM Summary 09GRC 2" xfId="9610"/>
    <cellStyle name="_DEM-WP(C) Costs not in AURORA 2007PCORC-5.07Update_NIM Summary 09GRC 2 2" xfId="9611"/>
    <cellStyle name="_DEM-WP(C) Costs not in AURORA 2007PCORC-5.07Update_NIM Summary 09GRC 2 2 2" xfId="9612"/>
    <cellStyle name="_DEM-WP(C) Costs not in AURORA 2007PCORC-5.07Update_NIM Summary 09GRC 2 3" xfId="9613"/>
    <cellStyle name="_DEM-WP(C) Costs not in AURORA 2007PCORC-5.07Update_NIM Summary 09GRC 3" xfId="9614"/>
    <cellStyle name="_DEM-WP(C) Costs not in AURORA 2007PCORC-5.07Update_NIM Summary 09GRC 3 2" xfId="9615"/>
    <cellStyle name="_DEM-WP(C) Costs not in AURORA 2007PCORC-5.07Update_NIM Summary 09GRC 4" xfId="9616"/>
    <cellStyle name="_DEM-WP(C) Costs not in AURORA 2007PCORC-5.07Update_NIM Summary 09GRC_DEM-WP(C) ENERG10C--ctn Mid-C_042010 2010GRC" xfId="9617"/>
    <cellStyle name="_DEM-WP(C) Costs not in AURORA 2007PCORC-5.07Update_NIM Summary 09GRC_DEM-WP(C) ENERG10C--ctn Mid-C_042010 2010GRC 2" xfId="9618"/>
    <cellStyle name="_DEM-WP(C) Costs not in AURORA 2007PCORC-5.07Update_NIM Summary 09GRC_NIM Summary" xfId="9619"/>
    <cellStyle name="_DEM-WP(C) Costs not in AURORA 2007PCORC-5.07Update_NIM Summary 09GRC_NIM Summary 2" xfId="9620"/>
    <cellStyle name="_DEM-WP(C) Costs not in AURORA 2007PCORC-5.07Update_NIM Summary 09GRC_NIM Summary 2 2" xfId="9621"/>
    <cellStyle name="_DEM-WP(C) Costs not in AURORA 2007PCORC-5.07Update_NIM Summary 09GRC_NIM Summary 2 2 2" xfId="9622"/>
    <cellStyle name="_DEM-WP(C) Costs not in AURORA 2007PCORC-5.07Update_NIM Summary 09GRC_NIM Summary 2 3" xfId="9623"/>
    <cellStyle name="_DEM-WP(C) Costs not in AURORA 2007PCORC-5.07Update_NIM Summary 09GRC_NIM Summary 3" xfId="9624"/>
    <cellStyle name="_DEM-WP(C) Costs not in AURORA 2007PCORC-5.07Update_NIM Summary 09GRC_NIM Summary 3 2" xfId="9625"/>
    <cellStyle name="_DEM-WP(C) Costs not in AURORA 2007PCORC-5.07Update_NIM Summary 09GRC_NIM Summary 4" xfId="9626"/>
    <cellStyle name="_DEM-WP(C) Costs not in AURORA 2007PCORC-5.07Update_NIM Summary 09GRC_NIM Summary_DEM-WP(C) ENERG10C--ctn Mid-C_042010 2010GRC" xfId="9627"/>
    <cellStyle name="_DEM-WP(C) Costs not in AURORA 2007PCORC-5.07Update_NIM Summary 09GRC_NIM Summary_DEM-WP(C) ENERG10C--ctn Mid-C_042010 2010GRC 2" xfId="9628"/>
    <cellStyle name="_DEM-WP(C) Costs not in AURORA 2007PCORC-5.07Update_NIM Summary 10" xfId="9629"/>
    <cellStyle name="_DEM-WP(C) Costs not in AURORA 2007PCORC-5.07Update_NIM Summary 10 2" xfId="9630"/>
    <cellStyle name="_DEM-WP(C) Costs not in AURORA 2007PCORC-5.07Update_NIM Summary 11" xfId="9631"/>
    <cellStyle name="_DEM-WP(C) Costs not in AURORA 2007PCORC-5.07Update_NIM Summary 11 2" xfId="9632"/>
    <cellStyle name="_DEM-WP(C) Costs not in AURORA 2007PCORC-5.07Update_NIM Summary 12" xfId="9633"/>
    <cellStyle name="_DEM-WP(C) Costs not in AURORA 2007PCORC-5.07Update_NIM Summary 12 2" xfId="9634"/>
    <cellStyle name="_DEM-WP(C) Costs not in AURORA 2007PCORC-5.07Update_NIM Summary 13" xfId="9635"/>
    <cellStyle name="_DEM-WP(C) Costs not in AURORA 2007PCORC-5.07Update_NIM Summary 13 2" xfId="9636"/>
    <cellStyle name="_DEM-WP(C) Costs not in AURORA 2007PCORC-5.07Update_NIM Summary 14" xfId="9637"/>
    <cellStyle name="_DEM-WP(C) Costs not in AURORA 2007PCORC-5.07Update_NIM Summary 14 2" xfId="9638"/>
    <cellStyle name="_DEM-WP(C) Costs not in AURORA 2007PCORC-5.07Update_NIM Summary 15" xfId="9639"/>
    <cellStyle name="_DEM-WP(C) Costs not in AURORA 2007PCORC-5.07Update_NIM Summary 15 2" xfId="9640"/>
    <cellStyle name="_DEM-WP(C) Costs not in AURORA 2007PCORC-5.07Update_NIM Summary 16" xfId="9641"/>
    <cellStyle name="_DEM-WP(C) Costs not in AURORA 2007PCORC-5.07Update_NIM Summary 16 2" xfId="9642"/>
    <cellStyle name="_DEM-WP(C) Costs not in AURORA 2007PCORC-5.07Update_NIM Summary 17" xfId="9643"/>
    <cellStyle name="_DEM-WP(C) Costs not in AURORA 2007PCORC-5.07Update_NIM Summary 17 2" xfId="9644"/>
    <cellStyle name="_DEM-WP(C) Costs not in AURORA 2007PCORC-5.07Update_NIM Summary 18" xfId="9645"/>
    <cellStyle name="_DEM-WP(C) Costs not in AURORA 2007PCORC-5.07Update_NIM Summary 18 2" xfId="9646"/>
    <cellStyle name="_DEM-WP(C) Costs not in AURORA 2007PCORC-5.07Update_NIM Summary 19" xfId="9647"/>
    <cellStyle name="_DEM-WP(C) Costs not in AURORA 2007PCORC-5.07Update_NIM Summary 19 2" xfId="9648"/>
    <cellStyle name="_DEM-WP(C) Costs not in AURORA 2007PCORC-5.07Update_NIM Summary 2" xfId="9649"/>
    <cellStyle name="_DEM-WP(C) Costs not in AURORA 2007PCORC-5.07Update_NIM Summary 2 2" xfId="9650"/>
    <cellStyle name="_DEM-WP(C) Costs not in AURORA 2007PCORC-5.07Update_NIM Summary 2 2 2" xfId="9651"/>
    <cellStyle name="_DEM-WP(C) Costs not in AURORA 2007PCORC-5.07Update_NIM Summary 2 3" xfId="9652"/>
    <cellStyle name="_DEM-WP(C) Costs not in AURORA 2007PCORC-5.07Update_NIM Summary 20" xfId="9653"/>
    <cellStyle name="_DEM-WP(C) Costs not in AURORA 2007PCORC-5.07Update_NIM Summary 20 2" xfId="9654"/>
    <cellStyle name="_DEM-WP(C) Costs not in AURORA 2007PCORC-5.07Update_NIM Summary 21" xfId="9655"/>
    <cellStyle name="_DEM-WP(C) Costs not in AURORA 2007PCORC-5.07Update_NIM Summary 21 2" xfId="9656"/>
    <cellStyle name="_DEM-WP(C) Costs not in AURORA 2007PCORC-5.07Update_NIM Summary 22" xfId="9657"/>
    <cellStyle name="_DEM-WP(C) Costs not in AURORA 2007PCORC-5.07Update_NIM Summary 22 2" xfId="9658"/>
    <cellStyle name="_DEM-WP(C) Costs not in AURORA 2007PCORC-5.07Update_NIM Summary 23" xfId="9659"/>
    <cellStyle name="_DEM-WP(C) Costs not in AURORA 2007PCORC-5.07Update_NIM Summary 23 2" xfId="9660"/>
    <cellStyle name="_DEM-WP(C) Costs not in AURORA 2007PCORC-5.07Update_NIM Summary 24" xfId="9661"/>
    <cellStyle name="_DEM-WP(C) Costs not in AURORA 2007PCORC-5.07Update_NIM Summary 24 2" xfId="9662"/>
    <cellStyle name="_DEM-WP(C) Costs not in AURORA 2007PCORC-5.07Update_NIM Summary 25" xfId="9663"/>
    <cellStyle name="_DEM-WP(C) Costs not in AURORA 2007PCORC-5.07Update_NIM Summary 25 2" xfId="9664"/>
    <cellStyle name="_DEM-WP(C) Costs not in AURORA 2007PCORC-5.07Update_NIM Summary 26" xfId="9665"/>
    <cellStyle name="_DEM-WP(C) Costs not in AURORA 2007PCORC-5.07Update_NIM Summary 26 2" xfId="9666"/>
    <cellStyle name="_DEM-WP(C) Costs not in AURORA 2007PCORC-5.07Update_NIM Summary 27" xfId="9667"/>
    <cellStyle name="_DEM-WP(C) Costs not in AURORA 2007PCORC-5.07Update_NIM Summary 27 2" xfId="9668"/>
    <cellStyle name="_DEM-WP(C) Costs not in AURORA 2007PCORC-5.07Update_NIM Summary 28" xfId="9669"/>
    <cellStyle name="_DEM-WP(C) Costs not in AURORA 2007PCORC-5.07Update_NIM Summary 28 2" xfId="9670"/>
    <cellStyle name="_DEM-WP(C) Costs not in AURORA 2007PCORC-5.07Update_NIM Summary 29" xfId="9671"/>
    <cellStyle name="_DEM-WP(C) Costs not in AURORA 2007PCORC-5.07Update_NIM Summary 29 2" xfId="9672"/>
    <cellStyle name="_DEM-WP(C) Costs not in AURORA 2007PCORC-5.07Update_NIM Summary 3" xfId="9673"/>
    <cellStyle name="_DEM-WP(C) Costs not in AURORA 2007PCORC-5.07Update_NIM Summary 3 2" xfId="9674"/>
    <cellStyle name="_DEM-WP(C) Costs not in AURORA 2007PCORC-5.07Update_NIM Summary 30" xfId="9675"/>
    <cellStyle name="_DEM-WP(C) Costs not in AURORA 2007PCORC-5.07Update_NIM Summary 30 2" xfId="9676"/>
    <cellStyle name="_DEM-WP(C) Costs not in AURORA 2007PCORC-5.07Update_NIM Summary 31" xfId="9677"/>
    <cellStyle name="_DEM-WP(C) Costs not in AURORA 2007PCORC-5.07Update_NIM Summary 31 2" xfId="9678"/>
    <cellStyle name="_DEM-WP(C) Costs not in AURORA 2007PCORC-5.07Update_NIM Summary 32" xfId="9679"/>
    <cellStyle name="_DEM-WP(C) Costs not in AURORA 2007PCORC-5.07Update_NIM Summary 32 2" xfId="9680"/>
    <cellStyle name="_DEM-WP(C) Costs not in AURORA 2007PCORC-5.07Update_NIM Summary 33" xfId="9681"/>
    <cellStyle name="_DEM-WP(C) Costs not in AURORA 2007PCORC-5.07Update_NIM Summary 33 2" xfId="9682"/>
    <cellStyle name="_DEM-WP(C) Costs not in AURORA 2007PCORC-5.07Update_NIM Summary 34" xfId="9683"/>
    <cellStyle name="_DEM-WP(C) Costs not in AURORA 2007PCORC-5.07Update_NIM Summary 34 2" xfId="9684"/>
    <cellStyle name="_DEM-WP(C) Costs not in AURORA 2007PCORC-5.07Update_NIM Summary 35" xfId="9685"/>
    <cellStyle name="_DEM-WP(C) Costs not in AURORA 2007PCORC-5.07Update_NIM Summary 35 2" xfId="9686"/>
    <cellStyle name="_DEM-WP(C) Costs not in AURORA 2007PCORC-5.07Update_NIM Summary 36" xfId="9687"/>
    <cellStyle name="_DEM-WP(C) Costs not in AURORA 2007PCORC-5.07Update_NIM Summary 36 2" xfId="9688"/>
    <cellStyle name="_DEM-WP(C) Costs not in AURORA 2007PCORC-5.07Update_NIM Summary 37" xfId="9689"/>
    <cellStyle name="_DEM-WP(C) Costs not in AURORA 2007PCORC-5.07Update_NIM Summary 37 2" xfId="9690"/>
    <cellStyle name="_DEM-WP(C) Costs not in AURORA 2007PCORC-5.07Update_NIM Summary 38" xfId="9691"/>
    <cellStyle name="_DEM-WP(C) Costs not in AURORA 2007PCORC-5.07Update_NIM Summary 38 2" xfId="9692"/>
    <cellStyle name="_DEM-WP(C) Costs not in AURORA 2007PCORC-5.07Update_NIM Summary 39" xfId="9693"/>
    <cellStyle name="_DEM-WP(C) Costs not in AURORA 2007PCORC-5.07Update_NIM Summary 39 2" xfId="9694"/>
    <cellStyle name="_DEM-WP(C) Costs not in AURORA 2007PCORC-5.07Update_NIM Summary 4" xfId="9695"/>
    <cellStyle name="_DEM-WP(C) Costs not in AURORA 2007PCORC-5.07Update_NIM Summary 4 2" xfId="9696"/>
    <cellStyle name="_DEM-WP(C) Costs not in AURORA 2007PCORC-5.07Update_NIM Summary 40" xfId="9697"/>
    <cellStyle name="_DEM-WP(C) Costs not in AURORA 2007PCORC-5.07Update_NIM Summary 40 2" xfId="9698"/>
    <cellStyle name="_DEM-WP(C) Costs not in AURORA 2007PCORC-5.07Update_NIM Summary 41" xfId="9699"/>
    <cellStyle name="_DEM-WP(C) Costs not in AURORA 2007PCORC-5.07Update_NIM Summary 41 2" xfId="9700"/>
    <cellStyle name="_DEM-WP(C) Costs not in AURORA 2007PCORC-5.07Update_NIM Summary 42" xfId="9701"/>
    <cellStyle name="_DEM-WP(C) Costs not in AURORA 2007PCORC-5.07Update_NIM Summary 42 2" xfId="9702"/>
    <cellStyle name="_DEM-WP(C) Costs not in AURORA 2007PCORC-5.07Update_NIM Summary 43" xfId="9703"/>
    <cellStyle name="_DEM-WP(C) Costs not in AURORA 2007PCORC-5.07Update_NIM Summary 43 2" xfId="9704"/>
    <cellStyle name="_DEM-WP(C) Costs not in AURORA 2007PCORC-5.07Update_NIM Summary 44" xfId="9705"/>
    <cellStyle name="_DEM-WP(C) Costs not in AURORA 2007PCORC-5.07Update_NIM Summary 44 2" xfId="9706"/>
    <cellStyle name="_DEM-WP(C) Costs not in AURORA 2007PCORC-5.07Update_NIM Summary 45" xfId="9707"/>
    <cellStyle name="_DEM-WP(C) Costs not in AURORA 2007PCORC-5.07Update_NIM Summary 45 2" xfId="9708"/>
    <cellStyle name="_DEM-WP(C) Costs not in AURORA 2007PCORC-5.07Update_NIM Summary 46" xfId="9709"/>
    <cellStyle name="_DEM-WP(C) Costs not in AURORA 2007PCORC-5.07Update_NIM Summary 46 2" xfId="9710"/>
    <cellStyle name="_DEM-WP(C) Costs not in AURORA 2007PCORC-5.07Update_NIM Summary 47" xfId="9711"/>
    <cellStyle name="_DEM-WP(C) Costs not in AURORA 2007PCORC-5.07Update_NIM Summary 47 2" xfId="9712"/>
    <cellStyle name="_DEM-WP(C) Costs not in AURORA 2007PCORC-5.07Update_NIM Summary 48" xfId="9713"/>
    <cellStyle name="_DEM-WP(C) Costs not in AURORA 2007PCORC-5.07Update_NIM Summary 49" xfId="9714"/>
    <cellStyle name="_DEM-WP(C) Costs not in AURORA 2007PCORC-5.07Update_NIM Summary 5" xfId="9715"/>
    <cellStyle name="_DEM-WP(C) Costs not in AURORA 2007PCORC-5.07Update_NIM Summary 5 2" xfId="9716"/>
    <cellStyle name="_DEM-WP(C) Costs not in AURORA 2007PCORC-5.07Update_NIM Summary 50" xfId="9717"/>
    <cellStyle name="_DEM-WP(C) Costs not in AURORA 2007PCORC-5.07Update_NIM Summary 51" xfId="9718"/>
    <cellStyle name="_DEM-WP(C) Costs not in AURORA 2007PCORC-5.07Update_NIM Summary 6" xfId="9719"/>
    <cellStyle name="_DEM-WP(C) Costs not in AURORA 2007PCORC-5.07Update_NIM Summary 6 2" xfId="9720"/>
    <cellStyle name="_DEM-WP(C) Costs not in AURORA 2007PCORC-5.07Update_NIM Summary 7" xfId="9721"/>
    <cellStyle name="_DEM-WP(C) Costs not in AURORA 2007PCORC-5.07Update_NIM Summary 7 2" xfId="9722"/>
    <cellStyle name="_DEM-WP(C) Costs not in AURORA 2007PCORC-5.07Update_NIM Summary 8" xfId="9723"/>
    <cellStyle name="_DEM-WP(C) Costs not in AURORA 2007PCORC-5.07Update_NIM Summary 8 2" xfId="9724"/>
    <cellStyle name="_DEM-WP(C) Costs not in AURORA 2007PCORC-5.07Update_NIM Summary 9" xfId="9725"/>
    <cellStyle name="_DEM-WP(C) Costs not in AURORA 2007PCORC-5.07Update_NIM Summary 9 2" xfId="9726"/>
    <cellStyle name="_DEM-WP(C) Costs not in AURORA 2007PCORC-5.07Update_NIM Summary_DEM-WP(C) ENERG10C--ctn Mid-C_042010 2010GRC" xfId="9727"/>
    <cellStyle name="_DEM-WP(C) Costs not in AURORA 2007PCORC-5.07Update_NIM Summary_DEM-WP(C) ENERG10C--ctn Mid-C_042010 2010GRC 2" xfId="9728"/>
    <cellStyle name="_DEM-WP(C) Costs not in AURORA 2007PCORC-5.07Update_NIM+O&amp;M Monthly" xfId="9729"/>
    <cellStyle name="_DEM-WP(C) Costs not in AURORA 2007PCORC-5.07Update_NIM+O&amp;M Monthly 2" xfId="9730"/>
    <cellStyle name="_DEM-WP(C) Costs not in AURORA 2007PCORC-5.07Update_NIM+O&amp;M Monthly 2 2" xfId="9731"/>
    <cellStyle name="_DEM-WP(C) Costs not in AURORA 2007PCORC-5.07Update_NIM+O&amp;M Monthly 3" xfId="9732"/>
    <cellStyle name="_DEM-WP(C) Costs not in AURORA 2007PCORC-5.07Update_Power Costs - Comparison bx Rbtl-Staff-Jt-PC" xfId="9733"/>
    <cellStyle name="_DEM-WP(C) Costs not in AURORA 2007PCORC-5.07Update_Power Costs - Comparison bx Rbtl-Staff-Jt-PC 2" xfId="9734"/>
    <cellStyle name="_DEM-WP(C) Costs not in AURORA 2007PCORC-5.07Update_Power Costs - Comparison bx Rbtl-Staff-Jt-PC 2 2" xfId="9735"/>
    <cellStyle name="_DEM-WP(C) Costs not in AURORA 2007PCORC-5.07Update_Power Costs - Comparison bx Rbtl-Staff-Jt-PC 2 2 2" xfId="9736"/>
    <cellStyle name="_DEM-WP(C) Costs not in AURORA 2007PCORC-5.07Update_Power Costs - Comparison bx Rbtl-Staff-Jt-PC 2 3" xfId="9737"/>
    <cellStyle name="_DEM-WP(C) Costs not in AURORA 2007PCORC-5.07Update_Power Costs - Comparison bx Rbtl-Staff-Jt-PC 3" xfId="9738"/>
    <cellStyle name="_DEM-WP(C) Costs not in AURORA 2007PCORC-5.07Update_Power Costs - Comparison bx Rbtl-Staff-Jt-PC 3 2" xfId="9739"/>
    <cellStyle name="_DEM-WP(C) Costs not in AURORA 2007PCORC-5.07Update_Power Costs - Comparison bx Rbtl-Staff-Jt-PC 4" xfId="9740"/>
    <cellStyle name="_DEM-WP(C) Costs not in AURORA 2007PCORC-5.07Update_Power Costs - Comparison bx Rbtl-Staff-Jt-PC_DEM-WP(C) ENERG10C--ctn Mid-C_042010 2010GRC" xfId="9741"/>
    <cellStyle name="_DEM-WP(C) Costs not in AURORA 2007PCORC-5.07Update_Power Costs - Comparison bx Rbtl-Staff-Jt-PC_DEM-WP(C) ENERG10C--ctn Mid-C_042010 2010GRC 2" xfId="9742"/>
    <cellStyle name="_DEM-WP(C) Costs not in AURORA 2007PCORC-5.07Update_Rebuttal Power Costs" xfId="9743"/>
    <cellStyle name="_DEM-WP(C) Costs not in AURORA 2007PCORC-5.07Update_Rebuttal Power Costs 2" xfId="9744"/>
    <cellStyle name="_DEM-WP(C) Costs not in AURORA 2007PCORC-5.07Update_Rebuttal Power Costs 2 2" xfId="9745"/>
    <cellStyle name="_DEM-WP(C) Costs not in AURORA 2007PCORC-5.07Update_Rebuttal Power Costs 2 2 2" xfId="9746"/>
    <cellStyle name="_DEM-WP(C) Costs not in AURORA 2007PCORC-5.07Update_Rebuttal Power Costs 2 3" xfId="9747"/>
    <cellStyle name="_DEM-WP(C) Costs not in AURORA 2007PCORC-5.07Update_Rebuttal Power Costs 3" xfId="9748"/>
    <cellStyle name="_DEM-WP(C) Costs not in AURORA 2007PCORC-5.07Update_Rebuttal Power Costs 3 2" xfId="9749"/>
    <cellStyle name="_DEM-WP(C) Costs not in AURORA 2007PCORC-5.07Update_Rebuttal Power Costs 4" xfId="9750"/>
    <cellStyle name="_DEM-WP(C) Costs not in AURORA 2007PCORC-5.07Update_Rebuttal Power Costs_DEM-WP(C) ENERG10C--ctn Mid-C_042010 2010GRC" xfId="9751"/>
    <cellStyle name="_DEM-WP(C) Costs not in AURORA 2007PCORC-5.07Update_Rebuttal Power Costs_DEM-WP(C) ENERG10C--ctn Mid-C_042010 2010GRC 2" xfId="9752"/>
    <cellStyle name="_DEM-WP(C) Costs not in AURORA 2007PCORC-5.07Update_TENASKA REGULATORY ASSET" xfId="9753"/>
    <cellStyle name="_DEM-WP(C) Costs not in AURORA 2007PCORC-5.07Update_TENASKA REGULATORY ASSET 2" xfId="9754"/>
    <cellStyle name="_DEM-WP(C) Costs not in AURORA 2007PCORC-5.07Update_TENASKA REGULATORY ASSET 2 2" xfId="9755"/>
    <cellStyle name="_DEM-WP(C) Costs not in AURORA 2007PCORC-5.07Update_TENASKA REGULATORY ASSET 2 2 2" xfId="9756"/>
    <cellStyle name="_DEM-WP(C) Costs not in AURORA 2007PCORC-5.07Update_TENASKA REGULATORY ASSET 2 3" xfId="9757"/>
    <cellStyle name="_DEM-WP(C) Costs not in AURORA 2007PCORC-5.07Update_TENASKA REGULATORY ASSET 3" xfId="9758"/>
    <cellStyle name="_DEM-WP(C) Costs not in AURORA 2007PCORC-5.07Update_TENASKA REGULATORY ASSET 3 2" xfId="9759"/>
    <cellStyle name="_DEM-WP(C) Costs not in AURORA 2007PCORC-5.07Update_TENASKA REGULATORY ASSET 4" xfId="9760"/>
    <cellStyle name="_DEM-WP(C) Costs Not In AURORA 2009GRC" xfId="9761"/>
    <cellStyle name="_DEM-WP(C) Costs Not In AURORA 2009GRC 2" xfId="9762"/>
    <cellStyle name="_x0013__DEM-WP(C) ENERG10C--ctn Mid-C_042010 2010GRC" xfId="9763"/>
    <cellStyle name="_x0013__DEM-WP(C) ENERG10C--ctn Mid-C_042010 2010GRC 2" xfId="9764"/>
    <cellStyle name="_DEM-WP(C) Prod O&amp;M 2007GRC" xfId="9765"/>
    <cellStyle name="_DEM-WP(C) Prod O&amp;M 2007GRC 2" xfId="9766"/>
    <cellStyle name="_DEM-WP(C) Prod O&amp;M 2007GRC 2 2" xfId="9767"/>
    <cellStyle name="_DEM-WP(C) Prod O&amp;M 2007GRC 2 2 2" xfId="9768"/>
    <cellStyle name="_DEM-WP(C) Prod O&amp;M 2007GRC 2 3" xfId="9769"/>
    <cellStyle name="_DEM-WP(C) Prod O&amp;M 2007GRC 3" xfId="9770"/>
    <cellStyle name="_DEM-WP(C) Prod O&amp;M 2007GRC 3 2" xfId="9771"/>
    <cellStyle name="_DEM-WP(C) Prod O&amp;M 2007GRC 3 2 2" xfId="9772"/>
    <cellStyle name="_DEM-WP(C) Prod O&amp;M 2007GRC 4" xfId="9773"/>
    <cellStyle name="_DEM-WP(C) Prod O&amp;M 2007GRC 4 2" xfId="9774"/>
    <cellStyle name="_DEM-WP(C) Prod O&amp;M 2007GRC 4 3" xfId="9775"/>
    <cellStyle name="_DEM-WP(C) Prod O&amp;M 2007GRC 5" xfId="9776"/>
    <cellStyle name="_DEM-WP(C) Prod O&amp;M 2007GRC 5 2" xfId="9777"/>
    <cellStyle name="_DEM-WP(C) Prod O&amp;M 2007GRC 6" xfId="9778"/>
    <cellStyle name="_DEM-WP(C) Prod O&amp;M 2007GRC 6 2" xfId="9779"/>
    <cellStyle name="_DEM-WP(C) Prod O&amp;M 2007GRC_Adj Bench DR 3 for Initial Briefs (Electric)" xfId="9780"/>
    <cellStyle name="_DEM-WP(C) Prod O&amp;M 2007GRC_Adj Bench DR 3 for Initial Briefs (Electric) 2" xfId="9781"/>
    <cellStyle name="_DEM-WP(C) Prod O&amp;M 2007GRC_Adj Bench DR 3 for Initial Briefs (Electric) 2 2" xfId="9782"/>
    <cellStyle name="_DEM-WP(C) Prod O&amp;M 2007GRC_Adj Bench DR 3 for Initial Briefs (Electric) 2 2 2" xfId="9783"/>
    <cellStyle name="_DEM-WP(C) Prod O&amp;M 2007GRC_Adj Bench DR 3 for Initial Briefs (Electric) 2 3" xfId="9784"/>
    <cellStyle name="_DEM-WP(C) Prod O&amp;M 2007GRC_Adj Bench DR 3 for Initial Briefs (Electric) 3" xfId="9785"/>
    <cellStyle name="_DEM-WP(C) Prod O&amp;M 2007GRC_Adj Bench DR 3 for Initial Briefs (Electric) 3 2" xfId="9786"/>
    <cellStyle name="_DEM-WP(C) Prod O&amp;M 2007GRC_Adj Bench DR 3 for Initial Briefs (Electric) 4" xfId="9787"/>
    <cellStyle name="_DEM-WP(C) Prod O&amp;M 2007GRC_Adj Bench DR 3 for Initial Briefs (Electric)_DEM-WP(C) ENERG10C--ctn Mid-C_042010 2010GRC" xfId="9788"/>
    <cellStyle name="_DEM-WP(C) Prod O&amp;M 2007GRC_Adj Bench DR 3 for Initial Briefs (Electric)_DEM-WP(C) ENERG10C--ctn Mid-C_042010 2010GRC 2" xfId="9789"/>
    <cellStyle name="_DEM-WP(C) Prod O&amp;M 2007GRC_Book2" xfId="9790"/>
    <cellStyle name="_DEM-WP(C) Prod O&amp;M 2007GRC_Book2 2" xfId="9791"/>
    <cellStyle name="_DEM-WP(C) Prod O&amp;M 2007GRC_Book2 2 2" xfId="9792"/>
    <cellStyle name="_DEM-WP(C) Prod O&amp;M 2007GRC_Book2 2 2 2" xfId="9793"/>
    <cellStyle name="_DEM-WP(C) Prod O&amp;M 2007GRC_Book2 2 3" xfId="9794"/>
    <cellStyle name="_DEM-WP(C) Prod O&amp;M 2007GRC_Book2 3" xfId="9795"/>
    <cellStyle name="_DEM-WP(C) Prod O&amp;M 2007GRC_Book2 3 2" xfId="9796"/>
    <cellStyle name="_DEM-WP(C) Prod O&amp;M 2007GRC_Book2 4" xfId="9797"/>
    <cellStyle name="_DEM-WP(C) Prod O&amp;M 2007GRC_Book2_Adj Bench DR 3 for Initial Briefs (Electric)" xfId="9798"/>
    <cellStyle name="_DEM-WP(C) Prod O&amp;M 2007GRC_Book2_Adj Bench DR 3 for Initial Briefs (Electric) 2" xfId="9799"/>
    <cellStyle name="_DEM-WP(C) Prod O&amp;M 2007GRC_Book2_Adj Bench DR 3 for Initial Briefs (Electric) 2 2" xfId="9800"/>
    <cellStyle name="_DEM-WP(C) Prod O&amp;M 2007GRC_Book2_Adj Bench DR 3 for Initial Briefs (Electric) 2 2 2" xfId="9801"/>
    <cellStyle name="_DEM-WP(C) Prod O&amp;M 2007GRC_Book2_Adj Bench DR 3 for Initial Briefs (Electric) 2 3" xfId="9802"/>
    <cellStyle name="_DEM-WP(C) Prod O&amp;M 2007GRC_Book2_Adj Bench DR 3 for Initial Briefs (Electric) 3" xfId="9803"/>
    <cellStyle name="_DEM-WP(C) Prod O&amp;M 2007GRC_Book2_Adj Bench DR 3 for Initial Briefs (Electric) 3 2" xfId="9804"/>
    <cellStyle name="_DEM-WP(C) Prod O&amp;M 2007GRC_Book2_Adj Bench DR 3 for Initial Briefs (Electric) 4" xfId="9805"/>
    <cellStyle name="_DEM-WP(C) Prod O&amp;M 2007GRC_Book2_Adj Bench DR 3 for Initial Briefs (Electric)_DEM-WP(C) ENERG10C--ctn Mid-C_042010 2010GRC" xfId="9806"/>
    <cellStyle name="_DEM-WP(C) Prod O&amp;M 2007GRC_Book2_Adj Bench DR 3 for Initial Briefs (Electric)_DEM-WP(C) ENERG10C--ctn Mid-C_042010 2010GRC 2" xfId="9807"/>
    <cellStyle name="_DEM-WP(C) Prod O&amp;M 2007GRC_Book2_DEM-WP(C) ENERG10C--ctn Mid-C_042010 2010GRC" xfId="9808"/>
    <cellStyle name="_DEM-WP(C) Prod O&amp;M 2007GRC_Book2_DEM-WP(C) ENERG10C--ctn Mid-C_042010 2010GRC 2" xfId="9809"/>
    <cellStyle name="_DEM-WP(C) Prod O&amp;M 2007GRC_Book2_Electric Rev Req Model (2009 GRC) Rebuttal" xfId="9810"/>
    <cellStyle name="_DEM-WP(C) Prod O&amp;M 2007GRC_Book2_Electric Rev Req Model (2009 GRC) Rebuttal 2" xfId="9811"/>
    <cellStyle name="_DEM-WP(C) Prod O&amp;M 2007GRC_Book2_Electric Rev Req Model (2009 GRC) Rebuttal 2 2" xfId="9812"/>
    <cellStyle name="_DEM-WP(C) Prod O&amp;M 2007GRC_Book2_Electric Rev Req Model (2009 GRC) Rebuttal 2 2 2" xfId="9813"/>
    <cellStyle name="_DEM-WP(C) Prod O&amp;M 2007GRC_Book2_Electric Rev Req Model (2009 GRC) Rebuttal 2 3" xfId="9814"/>
    <cellStyle name="_DEM-WP(C) Prod O&amp;M 2007GRC_Book2_Electric Rev Req Model (2009 GRC) Rebuttal 3" xfId="9815"/>
    <cellStyle name="_DEM-WP(C) Prod O&amp;M 2007GRC_Book2_Electric Rev Req Model (2009 GRC) Rebuttal 3 2" xfId="9816"/>
    <cellStyle name="_DEM-WP(C) Prod O&amp;M 2007GRC_Book2_Electric Rev Req Model (2009 GRC) Rebuttal 4" xfId="9817"/>
    <cellStyle name="_DEM-WP(C) Prod O&amp;M 2007GRC_Book2_Electric Rev Req Model (2009 GRC) Rebuttal REmoval of New  WH Solar AdjustMI" xfId="9818"/>
    <cellStyle name="_DEM-WP(C) Prod O&amp;M 2007GRC_Book2_Electric Rev Req Model (2009 GRC) Rebuttal REmoval of New  WH Solar AdjustMI 2" xfId="9819"/>
    <cellStyle name="_DEM-WP(C) Prod O&amp;M 2007GRC_Book2_Electric Rev Req Model (2009 GRC) Rebuttal REmoval of New  WH Solar AdjustMI 2 2" xfId="9820"/>
    <cellStyle name="_DEM-WP(C) Prod O&amp;M 2007GRC_Book2_Electric Rev Req Model (2009 GRC) Rebuttal REmoval of New  WH Solar AdjustMI 2 2 2" xfId="9821"/>
    <cellStyle name="_DEM-WP(C) Prod O&amp;M 2007GRC_Book2_Electric Rev Req Model (2009 GRC) Rebuttal REmoval of New  WH Solar AdjustMI 2 3" xfId="9822"/>
    <cellStyle name="_DEM-WP(C) Prod O&amp;M 2007GRC_Book2_Electric Rev Req Model (2009 GRC) Rebuttal REmoval of New  WH Solar AdjustMI 3" xfId="9823"/>
    <cellStyle name="_DEM-WP(C) Prod O&amp;M 2007GRC_Book2_Electric Rev Req Model (2009 GRC) Rebuttal REmoval of New  WH Solar AdjustMI 3 2" xfId="9824"/>
    <cellStyle name="_DEM-WP(C) Prod O&amp;M 2007GRC_Book2_Electric Rev Req Model (2009 GRC) Rebuttal REmoval of New  WH Solar AdjustMI 4" xfId="9825"/>
    <cellStyle name="_DEM-WP(C) Prod O&amp;M 2007GRC_Book2_Electric Rev Req Model (2009 GRC) Rebuttal REmoval of New  WH Solar AdjustMI_DEM-WP(C) ENERG10C--ctn Mid-C_042010 2010GRC" xfId="9826"/>
    <cellStyle name="_DEM-WP(C) Prod O&amp;M 2007GRC_Book2_Electric Rev Req Model (2009 GRC) Rebuttal REmoval of New  WH Solar AdjustMI_DEM-WP(C) ENERG10C--ctn Mid-C_042010 2010GRC 2" xfId="9827"/>
    <cellStyle name="_DEM-WP(C) Prod O&amp;M 2007GRC_Book2_Electric Rev Req Model (2009 GRC) Revised 01-18-2010" xfId="9828"/>
    <cellStyle name="_DEM-WP(C) Prod O&amp;M 2007GRC_Book2_Electric Rev Req Model (2009 GRC) Revised 01-18-2010 2" xfId="9829"/>
    <cellStyle name="_DEM-WP(C) Prod O&amp;M 2007GRC_Book2_Electric Rev Req Model (2009 GRC) Revised 01-18-2010 2 2" xfId="9830"/>
    <cellStyle name="_DEM-WP(C) Prod O&amp;M 2007GRC_Book2_Electric Rev Req Model (2009 GRC) Revised 01-18-2010 2 2 2" xfId="9831"/>
    <cellStyle name="_DEM-WP(C) Prod O&amp;M 2007GRC_Book2_Electric Rev Req Model (2009 GRC) Revised 01-18-2010 2 3" xfId="9832"/>
    <cellStyle name="_DEM-WP(C) Prod O&amp;M 2007GRC_Book2_Electric Rev Req Model (2009 GRC) Revised 01-18-2010 3" xfId="9833"/>
    <cellStyle name="_DEM-WP(C) Prod O&amp;M 2007GRC_Book2_Electric Rev Req Model (2009 GRC) Revised 01-18-2010 3 2" xfId="9834"/>
    <cellStyle name="_DEM-WP(C) Prod O&amp;M 2007GRC_Book2_Electric Rev Req Model (2009 GRC) Revised 01-18-2010 4" xfId="9835"/>
    <cellStyle name="_DEM-WP(C) Prod O&amp;M 2007GRC_Book2_Electric Rev Req Model (2009 GRC) Revised 01-18-2010_DEM-WP(C) ENERG10C--ctn Mid-C_042010 2010GRC" xfId="9836"/>
    <cellStyle name="_DEM-WP(C) Prod O&amp;M 2007GRC_Book2_Electric Rev Req Model (2009 GRC) Revised 01-18-2010_DEM-WP(C) ENERG10C--ctn Mid-C_042010 2010GRC 2" xfId="9837"/>
    <cellStyle name="_DEM-WP(C) Prod O&amp;M 2007GRC_Book2_Final Order Electric EXHIBIT A-1" xfId="9838"/>
    <cellStyle name="_DEM-WP(C) Prod O&amp;M 2007GRC_Book2_Final Order Electric EXHIBIT A-1 2" xfId="9839"/>
    <cellStyle name="_DEM-WP(C) Prod O&amp;M 2007GRC_Book2_Final Order Electric EXHIBIT A-1 2 2" xfId="9840"/>
    <cellStyle name="_DEM-WP(C) Prod O&amp;M 2007GRC_Book2_Final Order Electric EXHIBIT A-1 2 2 2" xfId="9841"/>
    <cellStyle name="_DEM-WP(C) Prod O&amp;M 2007GRC_Book2_Final Order Electric EXHIBIT A-1 2 3" xfId="9842"/>
    <cellStyle name="_DEM-WP(C) Prod O&amp;M 2007GRC_Book2_Final Order Electric EXHIBIT A-1 3" xfId="9843"/>
    <cellStyle name="_DEM-WP(C) Prod O&amp;M 2007GRC_Book2_Final Order Electric EXHIBIT A-1 3 2" xfId="9844"/>
    <cellStyle name="_DEM-WP(C) Prod O&amp;M 2007GRC_Book2_Final Order Electric EXHIBIT A-1 4" xfId="9845"/>
    <cellStyle name="_DEM-WP(C) Prod O&amp;M 2007GRC_Colstrip 1&amp;2 Annual O&amp;M Budgets" xfId="9846"/>
    <cellStyle name="_DEM-WP(C) Prod O&amp;M 2007GRC_Confidential Material" xfId="9847"/>
    <cellStyle name="_DEM-WP(C) Prod O&amp;M 2007GRC_Confidential Material 2" xfId="9848"/>
    <cellStyle name="_DEM-WP(C) Prod O&amp;M 2007GRC_DEM-WP(C) Colstrip 12 Coal Cost Forecast 2010GRC" xfId="9849"/>
    <cellStyle name="_DEM-WP(C) Prod O&amp;M 2007GRC_DEM-WP(C) Colstrip 12 Coal Cost Forecast 2010GRC 2" xfId="9850"/>
    <cellStyle name="_DEM-WP(C) Prod O&amp;M 2007GRC_DEM-WP(C) ENERG10C--ctn Mid-C_042010 2010GRC" xfId="9851"/>
    <cellStyle name="_DEM-WP(C) Prod O&amp;M 2007GRC_DEM-WP(C) ENERG10C--ctn Mid-C_042010 2010GRC 2" xfId="9852"/>
    <cellStyle name="_DEM-WP(C) Prod O&amp;M 2007GRC_DEM-WP(C) Production O&amp;M 2010GRC As-Filed" xfId="9853"/>
    <cellStyle name="_DEM-WP(C) Prod O&amp;M 2007GRC_DEM-WP(C) Production O&amp;M 2010GRC As-Filed 2" xfId="9854"/>
    <cellStyle name="_DEM-WP(C) Prod O&amp;M 2007GRC_DEM-WP(C) Production O&amp;M 2010GRC As-Filed 2 2" xfId="9855"/>
    <cellStyle name="_DEM-WP(C) Prod O&amp;M 2007GRC_DEM-WP(C) Production O&amp;M 2010GRC As-Filed 3" xfId="9856"/>
    <cellStyle name="_DEM-WP(C) Prod O&amp;M 2007GRC_DEM-WP(C) Production O&amp;M 2010GRC As-Filed 3 2" xfId="9857"/>
    <cellStyle name="_DEM-WP(C) Prod O&amp;M 2007GRC_DEM-WP(C) Production O&amp;M 2010GRC As-Filed 4" xfId="9858"/>
    <cellStyle name="_DEM-WP(C) Prod O&amp;M 2007GRC_DEM-WP(C) Production O&amp;M 2010GRC As-Filed 4 2" xfId="9859"/>
    <cellStyle name="_DEM-WP(C) Prod O&amp;M 2007GRC_DEM-WP(C) Production O&amp;M 2010GRC As-Filed 5" xfId="9860"/>
    <cellStyle name="_DEM-WP(C) Prod O&amp;M 2007GRC_DEM-WP(C) Production O&amp;M 2010GRC As-Filed 5 2" xfId="9861"/>
    <cellStyle name="_DEM-WP(C) Prod O&amp;M 2007GRC_DEM-WP(C) Production O&amp;M 2010GRC As-Filed 6" xfId="9862"/>
    <cellStyle name="_DEM-WP(C) Prod O&amp;M 2007GRC_DEM-WP(C) Production O&amp;M 2010GRC As-Filed 6 2" xfId="9863"/>
    <cellStyle name="_DEM-WP(C) Prod O&amp;M 2007GRC_Electric Rev Req Model (2009 GRC) Rebuttal" xfId="9864"/>
    <cellStyle name="_DEM-WP(C) Prod O&amp;M 2007GRC_Electric Rev Req Model (2009 GRC) Rebuttal 2" xfId="9865"/>
    <cellStyle name="_DEM-WP(C) Prod O&amp;M 2007GRC_Electric Rev Req Model (2009 GRC) Rebuttal 2 2" xfId="9866"/>
    <cellStyle name="_DEM-WP(C) Prod O&amp;M 2007GRC_Electric Rev Req Model (2009 GRC) Rebuttal 2 2 2" xfId="9867"/>
    <cellStyle name="_DEM-WP(C) Prod O&amp;M 2007GRC_Electric Rev Req Model (2009 GRC) Rebuttal 2 3" xfId="9868"/>
    <cellStyle name="_DEM-WP(C) Prod O&amp;M 2007GRC_Electric Rev Req Model (2009 GRC) Rebuttal 3" xfId="9869"/>
    <cellStyle name="_DEM-WP(C) Prod O&amp;M 2007GRC_Electric Rev Req Model (2009 GRC) Rebuttal 3 2" xfId="9870"/>
    <cellStyle name="_DEM-WP(C) Prod O&amp;M 2007GRC_Electric Rev Req Model (2009 GRC) Rebuttal 4" xfId="9871"/>
    <cellStyle name="_DEM-WP(C) Prod O&amp;M 2007GRC_Electric Rev Req Model (2009 GRC) Rebuttal REmoval of New  WH Solar AdjustMI" xfId="9872"/>
    <cellStyle name="_DEM-WP(C) Prod O&amp;M 2007GRC_Electric Rev Req Model (2009 GRC) Rebuttal REmoval of New  WH Solar AdjustMI 2" xfId="9873"/>
    <cellStyle name="_DEM-WP(C) Prod O&amp;M 2007GRC_Electric Rev Req Model (2009 GRC) Rebuttal REmoval of New  WH Solar AdjustMI 2 2" xfId="9874"/>
    <cellStyle name="_DEM-WP(C) Prod O&amp;M 2007GRC_Electric Rev Req Model (2009 GRC) Rebuttal REmoval of New  WH Solar AdjustMI 2 2 2" xfId="9875"/>
    <cellStyle name="_DEM-WP(C) Prod O&amp;M 2007GRC_Electric Rev Req Model (2009 GRC) Rebuttal REmoval of New  WH Solar AdjustMI 2 3" xfId="9876"/>
    <cellStyle name="_DEM-WP(C) Prod O&amp;M 2007GRC_Electric Rev Req Model (2009 GRC) Rebuttal REmoval of New  WH Solar AdjustMI 3" xfId="9877"/>
    <cellStyle name="_DEM-WP(C) Prod O&amp;M 2007GRC_Electric Rev Req Model (2009 GRC) Rebuttal REmoval of New  WH Solar AdjustMI 3 2" xfId="9878"/>
    <cellStyle name="_DEM-WP(C) Prod O&amp;M 2007GRC_Electric Rev Req Model (2009 GRC) Rebuttal REmoval of New  WH Solar AdjustMI 4" xfId="9879"/>
    <cellStyle name="_DEM-WP(C) Prod O&amp;M 2007GRC_Electric Rev Req Model (2009 GRC) Rebuttal REmoval of New  WH Solar AdjustMI_DEM-WP(C) ENERG10C--ctn Mid-C_042010 2010GRC" xfId="9880"/>
    <cellStyle name="_DEM-WP(C) Prod O&amp;M 2007GRC_Electric Rev Req Model (2009 GRC) Rebuttal REmoval of New  WH Solar AdjustMI_DEM-WP(C) ENERG10C--ctn Mid-C_042010 2010GRC 2" xfId="9881"/>
    <cellStyle name="_DEM-WP(C) Prod O&amp;M 2007GRC_Electric Rev Req Model (2009 GRC) Revised 01-18-2010" xfId="9882"/>
    <cellStyle name="_DEM-WP(C) Prod O&amp;M 2007GRC_Electric Rev Req Model (2009 GRC) Revised 01-18-2010 2" xfId="9883"/>
    <cellStyle name="_DEM-WP(C) Prod O&amp;M 2007GRC_Electric Rev Req Model (2009 GRC) Revised 01-18-2010 2 2" xfId="9884"/>
    <cellStyle name="_DEM-WP(C) Prod O&amp;M 2007GRC_Electric Rev Req Model (2009 GRC) Revised 01-18-2010 2 2 2" xfId="9885"/>
    <cellStyle name="_DEM-WP(C) Prod O&amp;M 2007GRC_Electric Rev Req Model (2009 GRC) Revised 01-18-2010 2 3" xfId="9886"/>
    <cellStyle name="_DEM-WP(C) Prod O&amp;M 2007GRC_Electric Rev Req Model (2009 GRC) Revised 01-18-2010 3" xfId="9887"/>
    <cellStyle name="_DEM-WP(C) Prod O&amp;M 2007GRC_Electric Rev Req Model (2009 GRC) Revised 01-18-2010 3 2" xfId="9888"/>
    <cellStyle name="_DEM-WP(C) Prod O&amp;M 2007GRC_Electric Rev Req Model (2009 GRC) Revised 01-18-2010 4" xfId="9889"/>
    <cellStyle name="_DEM-WP(C) Prod O&amp;M 2007GRC_Electric Rev Req Model (2009 GRC) Revised 01-18-2010_DEM-WP(C) ENERG10C--ctn Mid-C_042010 2010GRC" xfId="9890"/>
    <cellStyle name="_DEM-WP(C) Prod O&amp;M 2007GRC_Electric Rev Req Model (2009 GRC) Revised 01-18-2010_DEM-WP(C) ENERG10C--ctn Mid-C_042010 2010GRC 2" xfId="9891"/>
    <cellStyle name="_DEM-WP(C) Prod O&amp;M 2007GRC_Final Order Electric EXHIBIT A-1" xfId="9892"/>
    <cellStyle name="_DEM-WP(C) Prod O&amp;M 2007GRC_Final Order Electric EXHIBIT A-1 2" xfId="9893"/>
    <cellStyle name="_DEM-WP(C) Prod O&amp;M 2007GRC_Final Order Electric EXHIBIT A-1 2 2" xfId="9894"/>
    <cellStyle name="_DEM-WP(C) Prod O&amp;M 2007GRC_Final Order Electric EXHIBIT A-1 2 2 2" xfId="9895"/>
    <cellStyle name="_DEM-WP(C) Prod O&amp;M 2007GRC_Final Order Electric EXHIBIT A-1 2 3" xfId="9896"/>
    <cellStyle name="_DEM-WP(C) Prod O&amp;M 2007GRC_Final Order Electric EXHIBIT A-1 3" xfId="9897"/>
    <cellStyle name="_DEM-WP(C) Prod O&amp;M 2007GRC_Final Order Electric EXHIBIT A-1 3 2" xfId="9898"/>
    <cellStyle name="_DEM-WP(C) Prod O&amp;M 2007GRC_Final Order Electric EXHIBIT A-1 4" xfId="9899"/>
    <cellStyle name="_DEM-WP(C) Prod O&amp;M 2007GRC_Rebuttal Power Costs" xfId="9900"/>
    <cellStyle name="_DEM-WP(C) Prod O&amp;M 2007GRC_Rebuttal Power Costs 2" xfId="9901"/>
    <cellStyle name="_DEM-WP(C) Prod O&amp;M 2007GRC_Rebuttal Power Costs 2 2" xfId="9902"/>
    <cellStyle name="_DEM-WP(C) Prod O&amp;M 2007GRC_Rebuttal Power Costs 2 2 2" xfId="9903"/>
    <cellStyle name="_DEM-WP(C) Prod O&amp;M 2007GRC_Rebuttal Power Costs 2 3" xfId="9904"/>
    <cellStyle name="_DEM-WP(C) Prod O&amp;M 2007GRC_Rebuttal Power Costs 3" xfId="9905"/>
    <cellStyle name="_DEM-WP(C) Prod O&amp;M 2007GRC_Rebuttal Power Costs 3 2" xfId="9906"/>
    <cellStyle name="_DEM-WP(C) Prod O&amp;M 2007GRC_Rebuttal Power Costs 4" xfId="9907"/>
    <cellStyle name="_DEM-WP(C) Prod O&amp;M 2007GRC_Rebuttal Power Costs_Adj Bench DR 3 for Initial Briefs (Electric)" xfId="9908"/>
    <cellStyle name="_DEM-WP(C) Prod O&amp;M 2007GRC_Rebuttal Power Costs_Adj Bench DR 3 for Initial Briefs (Electric) 2" xfId="9909"/>
    <cellStyle name="_DEM-WP(C) Prod O&amp;M 2007GRC_Rebuttal Power Costs_Adj Bench DR 3 for Initial Briefs (Electric) 2 2" xfId="9910"/>
    <cellStyle name="_DEM-WP(C) Prod O&amp;M 2007GRC_Rebuttal Power Costs_Adj Bench DR 3 for Initial Briefs (Electric) 2 2 2" xfId="9911"/>
    <cellStyle name="_DEM-WP(C) Prod O&amp;M 2007GRC_Rebuttal Power Costs_Adj Bench DR 3 for Initial Briefs (Electric) 2 3" xfId="9912"/>
    <cellStyle name="_DEM-WP(C) Prod O&amp;M 2007GRC_Rebuttal Power Costs_Adj Bench DR 3 for Initial Briefs (Electric) 3" xfId="9913"/>
    <cellStyle name="_DEM-WP(C) Prod O&amp;M 2007GRC_Rebuttal Power Costs_Adj Bench DR 3 for Initial Briefs (Electric) 3 2" xfId="9914"/>
    <cellStyle name="_DEM-WP(C) Prod O&amp;M 2007GRC_Rebuttal Power Costs_Adj Bench DR 3 for Initial Briefs (Electric) 4" xfId="9915"/>
    <cellStyle name="_DEM-WP(C) Prod O&amp;M 2007GRC_Rebuttal Power Costs_Adj Bench DR 3 for Initial Briefs (Electric)_DEM-WP(C) ENERG10C--ctn Mid-C_042010 2010GRC" xfId="9916"/>
    <cellStyle name="_DEM-WP(C) Prod O&amp;M 2007GRC_Rebuttal Power Costs_Adj Bench DR 3 for Initial Briefs (Electric)_DEM-WP(C) ENERG10C--ctn Mid-C_042010 2010GRC 2" xfId="9917"/>
    <cellStyle name="_DEM-WP(C) Prod O&amp;M 2007GRC_Rebuttal Power Costs_DEM-WP(C) ENERG10C--ctn Mid-C_042010 2010GRC" xfId="9918"/>
    <cellStyle name="_DEM-WP(C) Prod O&amp;M 2007GRC_Rebuttal Power Costs_DEM-WP(C) ENERG10C--ctn Mid-C_042010 2010GRC 2" xfId="9919"/>
    <cellStyle name="_DEM-WP(C) Prod O&amp;M 2007GRC_Rebuttal Power Costs_Electric Rev Req Model (2009 GRC) Rebuttal" xfId="9920"/>
    <cellStyle name="_DEM-WP(C) Prod O&amp;M 2007GRC_Rebuttal Power Costs_Electric Rev Req Model (2009 GRC) Rebuttal 2" xfId="9921"/>
    <cellStyle name="_DEM-WP(C) Prod O&amp;M 2007GRC_Rebuttal Power Costs_Electric Rev Req Model (2009 GRC) Rebuttal 2 2" xfId="9922"/>
    <cellStyle name="_DEM-WP(C) Prod O&amp;M 2007GRC_Rebuttal Power Costs_Electric Rev Req Model (2009 GRC) Rebuttal 2 2 2" xfId="9923"/>
    <cellStyle name="_DEM-WP(C) Prod O&amp;M 2007GRC_Rebuttal Power Costs_Electric Rev Req Model (2009 GRC) Rebuttal 2 3" xfId="9924"/>
    <cellStyle name="_DEM-WP(C) Prod O&amp;M 2007GRC_Rebuttal Power Costs_Electric Rev Req Model (2009 GRC) Rebuttal 3" xfId="9925"/>
    <cellStyle name="_DEM-WP(C) Prod O&amp;M 2007GRC_Rebuttal Power Costs_Electric Rev Req Model (2009 GRC) Rebuttal 3 2" xfId="9926"/>
    <cellStyle name="_DEM-WP(C) Prod O&amp;M 2007GRC_Rebuttal Power Costs_Electric Rev Req Model (2009 GRC) Rebuttal 4" xfId="9927"/>
    <cellStyle name="_DEM-WP(C) Prod O&amp;M 2007GRC_Rebuttal Power Costs_Electric Rev Req Model (2009 GRC) Rebuttal REmoval of New  WH Solar AdjustMI" xfId="9928"/>
    <cellStyle name="_DEM-WP(C) Prod O&amp;M 2007GRC_Rebuttal Power Costs_Electric Rev Req Model (2009 GRC) Rebuttal REmoval of New  WH Solar AdjustMI 2" xfId="9929"/>
    <cellStyle name="_DEM-WP(C) Prod O&amp;M 2007GRC_Rebuttal Power Costs_Electric Rev Req Model (2009 GRC) Rebuttal REmoval of New  WH Solar AdjustMI 2 2" xfId="9930"/>
    <cellStyle name="_DEM-WP(C) Prod O&amp;M 2007GRC_Rebuttal Power Costs_Electric Rev Req Model (2009 GRC) Rebuttal REmoval of New  WH Solar AdjustMI 2 2 2" xfId="9931"/>
    <cellStyle name="_DEM-WP(C) Prod O&amp;M 2007GRC_Rebuttal Power Costs_Electric Rev Req Model (2009 GRC) Rebuttal REmoval of New  WH Solar AdjustMI 2 3" xfId="9932"/>
    <cellStyle name="_DEM-WP(C) Prod O&amp;M 2007GRC_Rebuttal Power Costs_Electric Rev Req Model (2009 GRC) Rebuttal REmoval of New  WH Solar AdjustMI 3" xfId="9933"/>
    <cellStyle name="_DEM-WP(C) Prod O&amp;M 2007GRC_Rebuttal Power Costs_Electric Rev Req Model (2009 GRC) Rebuttal REmoval of New  WH Solar AdjustMI 3 2" xfId="9934"/>
    <cellStyle name="_DEM-WP(C) Prod O&amp;M 2007GRC_Rebuttal Power Costs_Electric Rev Req Model (2009 GRC) Rebuttal REmoval of New  WH Solar AdjustMI 4" xfId="9935"/>
    <cellStyle name="_DEM-WP(C) Prod O&amp;M 2007GRC_Rebuttal Power Costs_Electric Rev Req Model (2009 GRC) Rebuttal REmoval of New  WH Solar AdjustMI_DEM-WP(C) ENERG10C--ctn Mid-C_042010 2010GRC" xfId="9936"/>
    <cellStyle name="_DEM-WP(C) Prod O&amp;M 2007GRC_Rebuttal Power Costs_Electric Rev Req Model (2009 GRC) Rebuttal REmoval of New  WH Solar AdjustMI_DEM-WP(C) ENERG10C--ctn Mid-C_042010 2010GRC 2" xfId="9937"/>
    <cellStyle name="_DEM-WP(C) Prod O&amp;M 2007GRC_Rebuttal Power Costs_Electric Rev Req Model (2009 GRC) Revised 01-18-2010" xfId="9938"/>
    <cellStyle name="_DEM-WP(C) Prod O&amp;M 2007GRC_Rebuttal Power Costs_Electric Rev Req Model (2009 GRC) Revised 01-18-2010 2" xfId="9939"/>
    <cellStyle name="_DEM-WP(C) Prod O&amp;M 2007GRC_Rebuttal Power Costs_Electric Rev Req Model (2009 GRC) Revised 01-18-2010 2 2" xfId="9940"/>
    <cellStyle name="_DEM-WP(C) Prod O&amp;M 2007GRC_Rebuttal Power Costs_Electric Rev Req Model (2009 GRC) Revised 01-18-2010 2 2 2" xfId="9941"/>
    <cellStyle name="_DEM-WP(C) Prod O&amp;M 2007GRC_Rebuttal Power Costs_Electric Rev Req Model (2009 GRC) Revised 01-18-2010 2 3" xfId="9942"/>
    <cellStyle name="_DEM-WP(C) Prod O&amp;M 2007GRC_Rebuttal Power Costs_Electric Rev Req Model (2009 GRC) Revised 01-18-2010 3" xfId="9943"/>
    <cellStyle name="_DEM-WP(C) Prod O&amp;M 2007GRC_Rebuttal Power Costs_Electric Rev Req Model (2009 GRC) Revised 01-18-2010 3 2" xfId="9944"/>
    <cellStyle name="_DEM-WP(C) Prod O&amp;M 2007GRC_Rebuttal Power Costs_Electric Rev Req Model (2009 GRC) Revised 01-18-2010 4" xfId="9945"/>
    <cellStyle name="_DEM-WP(C) Prod O&amp;M 2007GRC_Rebuttal Power Costs_Electric Rev Req Model (2009 GRC) Revised 01-18-2010_DEM-WP(C) ENERG10C--ctn Mid-C_042010 2010GRC" xfId="9946"/>
    <cellStyle name="_DEM-WP(C) Prod O&amp;M 2007GRC_Rebuttal Power Costs_Electric Rev Req Model (2009 GRC) Revised 01-18-2010_DEM-WP(C) ENERG10C--ctn Mid-C_042010 2010GRC 2" xfId="9947"/>
    <cellStyle name="_DEM-WP(C) Prod O&amp;M 2007GRC_Rebuttal Power Costs_Final Order Electric EXHIBIT A-1" xfId="9948"/>
    <cellStyle name="_DEM-WP(C) Prod O&amp;M 2007GRC_Rebuttal Power Costs_Final Order Electric EXHIBIT A-1 2" xfId="9949"/>
    <cellStyle name="_DEM-WP(C) Prod O&amp;M 2007GRC_Rebuttal Power Costs_Final Order Electric EXHIBIT A-1 2 2" xfId="9950"/>
    <cellStyle name="_DEM-WP(C) Prod O&amp;M 2007GRC_Rebuttal Power Costs_Final Order Electric EXHIBIT A-1 2 2 2" xfId="9951"/>
    <cellStyle name="_DEM-WP(C) Prod O&amp;M 2007GRC_Rebuttal Power Costs_Final Order Electric EXHIBIT A-1 2 3" xfId="9952"/>
    <cellStyle name="_DEM-WP(C) Prod O&amp;M 2007GRC_Rebuttal Power Costs_Final Order Electric EXHIBIT A-1 3" xfId="9953"/>
    <cellStyle name="_DEM-WP(C) Prod O&amp;M 2007GRC_Rebuttal Power Costs_Final Order Electric EXHIBIT A-1 3 2" xfId="9954"/>
    <cellStyle name="_DEM-WP(C) Prod O&amp;M 2007GRC_Rebuttal Power Costs_Final Order Electric EXHIBIT A-1 4" xfId="9955"/>
    <cellStyle name="_x0013__DEM-WP(C) Production O&amp;M 2010GRC As-Filed" xfId="9956"/>
    <cellStyle name="_x0013__DEM-WP(C) Production O&amp;M 2010GRC As-Filed 2" xfId="9957"/>
    <cellStyle name="_x0013__DEM-WP(C) Production O&amp;M 2010GRC As-Filed 2 2" xfId="9958"/>
    <cellStyle name="_x0013__DEM-WP(C) Production O&amp;M 2010GRC As-Filed 3" xfId="9959"/>
    <cellStyle name="_x0013__DEM-WP(C) Production O&amp;M 2010GRC As-Filed 3 2" xfId="9960"/>
    <cellStyle name="_x0013__DEM-WP(C) Production O&amp;M 2010GRC As-Filed 4" xfId="9961"/>
    <cellStyle name="_x0013__DEM-WP(C) Production O&amp;M 2010GRC As-Filed 4 2" xfId="9962"/>
    <cellStyle name="_x0013__DEM-WP(C) Production O&amp;M 2010GRC As-Filed 5" xfId="9963"/>
    <cellStyle name="_x0013__DEM-WP(C) Production O&amp;M 2010GRC As-Filed 5 2" xfId="9964"/>
    <cellStyle name="_x0013__DEM-WP(C) Production O&amp;M 2010GRC As-Filed 6" xfId="9965"/>
    <cellStyle name="_x0013__DEM-WP(C) Production O&amp;M 2010GRC As-Filed 6 2" xfId="9966"/>
    <cellStyle name="_DEM-WP(C) Rate Year Sumas by Month Update Corrected" xfId="9967"/>
    <cellStyle name="_DEM-WP(C) Rate Year Sumas by Month Update Corrected 2" xfId="9968"/>
    <cellStyle name="_DEM-WP(C) ST Power Contracts 3102008" xfId="9969"/>
    <cellStyle name="_DEM-WP(C) ST Power Contracts 3102008 2" xfId="9970"/>
    <cellStyle name="_DEM-WP(C) ST Power Contracts 3102008 2 2" xfId="9971"/>
    <cellStyle name="_DEM-WP(C) ST Power Contracts 3102008 2 2 2" xfId="9972"/>
    <cellStyle name="_DEM-WP(C) ST Power Contracts 3102008 2 2 2 2" xfId="9973"/>
    <cellStyle name="_DEM-WP(C) ST Power Contracts 3102008 2 2 3" xfId="9974"/>
    <cellStyle name="_DEM-WP(C) ST Power Contracts 3102008 2 3" xfId="9975"/>
    <cellStyle name="_DEM-WP(C) ST Power Contracts 3102008 2 3 2" xfId="9976"/>
    <cellStyle name="_DEM-WP(C) ST Power Contracts 3102008 2 4" xfId="9977"/>
    <cellStyle name="_DEM-WP(C) ST Power Contracts 3102008 3" xfId="9978"/>
    <cellStyle name="_DEM-WP(C) ST Power Contracts 3102008 3 2" xfId="9979"/>
    <cellStyle name="_DEM-WP(C) ST Power Contracts 3102008 3 2 2" xfId="9980"/>
    <cellStyle name="_DEM-WP(C) ST Power Contracts 3102008 3 3" xfId="9981"/>
    <cellStyle name="_DEM-WP(C) ST Power Contracts 3102008 4" xfId="9982"/>
    <cellStyle name="_DEM-WP(C) ST Power Contracts 3102008 4 2" xfId="9983"/>
    <cellStyle name="_DEM-WP(C) ST Power Contracts 3102008 4 2 2" xfId="9984"/>
    <cellStyle name="_DEM-WP(C) ST Power Contracts 3102008 4 3" xfId="9985"/>
    <cellStyle name="_DEM-WP(C) ST Power Contracts 3102008 5" xfId="9986"/>
    <cellStyle name="_DEM-WP(C) ST Power Contracts 3102008 5 2" xfId="9987"/>
    <cellStyle name="_DEM-WP(C) ST Power Contracts 3102008 5 2 2" xfId="9988"/>
    <cellStyle name="_DEM-WP(C) ST Power Contracts 3102008 5 3" xfId="9989"/>
    <cellStyle name="_DEM-WP(C) ST Power Contracts 3102008 6" xfId="9990"/>
    <cellStyle name="_DEM-WP(C) Sumas Proforma 11.14.07" xfId="9991"/>
    <cellStyle name="_DEM-WP(C) Sumas Proforma 11.14.07 2" xfId="9992"/>
    <cellStyle name="_DEM-WP(C) Sumas Proforma 11.5.07" xfId="9993"/>
    <cellStyle name="_DEM-WP(C) Sumas Proforma 11.5.07 2" xfId="9994"/>
    <cellStyle name="_DEM-WP(C) Wells_Power_Cost" xfId="9995"/>
    <cellStyle name="_DEM-WP(C) Wells_Power_Cost 2" xfId="9996"/>
    <cellStyle name="_DEM-WP(C) Wells_Power_Cost 2 2" xfId="9997"/>
    <cellStyle name="_DEM-WP(C) Wells_Power_Cost 2 2 2" xfId="9998"/>
    <cellStyle name="_DEM-WP(C) Wells_Power_Cost 2 3" xfId="9999"/>
    <cellStyle name="_DEM-WP(C) Wells_Power_Cost 3" xfId="10000"/>
    <cellStyle name="_DEM-WP(C) Wells_Power_Cost 3 2" xfId="10001"/>
    <cellStyle name="_DEM-WP(C) Westside Hydro Data_051007" xfId="10002"/>
    <cellStyle name="_DEM-WP(C) Westside Hydro Data_051007 2" xfId="10003"/>
    <cellStyle name="_DEM-WP(C) Westside Hydro Data_051007 2 2" xfId="10004"/>
    <cellStyle name="_DEM-WP(C) Westside Hydro Data_051007 2 2 2" xfId="10005"/>
    <cellStyle name="_DEM-WP(C) Westside Hydro Data_051007 2 3" xfId="10006"/>
    <cellStyle name="_DEM-WP(C) Westside Hydro Data_051007 3" xfId="10007"/>
    <cellStyle name="_DEM-WP(C) Westside Hydro Data_051007 3 2" xfId="10008"/>
    <cellStyle name="_DEM-WP(C) Westside Hydro Data_051007 4" xfId="10009"/>
    <cellStyle name="_DEM-WP(C) Westside Hydro Data_051007_16.37E Wild Horse Expansion DeferralRevwrkingfile SF" xfId="10010"/>
    <cellStyle name="_DEM-WP(C) Westside Hydro Data_051007_16.37E Wild Horse Expansion DeferralRevwrkingfile SF 2" xfId="10011"/>
    <cellStyle name="_DEM-WP(C) Westside Hydro Data_051007_16.37E Wild Horse Expansion DeferralRevwrkingfile SF 2 2" xfId="10012"/>
    <cellStyle name="_DEM-WP(C) Westside Hydro Data_051007_16.37E Wild Horse Expansion DeferralRevwrkingfile SF 2 2 2" xfId="10013"/>
    <cellStyle name="_DEM-WP(C) Westside Hydro Data_051007_16.37E Wild Horse Expansion DeferralRevwrkingfile SF 2 3" xfId="10014"/>
    <cellStyle name="_DEM-WP(C) Westside Hydro Data_051007_16.37E Wild Horse Expansion DeferralRevwrkingfile SF 3" xfId="10015"/>
    <cellStyle name="_DEM-WP(C) Westside Hydro Data_051007_16.37E Wild Horse Expansion DeferralRevwrkingfile SF 3 2" xfId="10016"/>
    <cellStyle name="_DEM-WP(C) Westside Hydro Data_051007_16.37E Wild Horse Expansion DeferralRevwrkingfile SF 4" xfId="10017"/>
    <cellStyle name="_DEM-WP(C) Westside Hydro Data_051007_16.37E Wild Horse Expansion DeferralRevwrkingfile SF_DEM-WP(C) ENERG10C--ctn Mid-C_042010 2010GRC" xfId="10018"/>
    <cellStyle name="_DEM-WP(C) Westside Hydro Data_051007_16.37E Wild Horse Expansion DeferralRevwrkingfile SF_DEM-WP(C) ENERG10C--ctn Mid-C_042010 2010GRC 2" xfId="10019"/>
    <cellStyle name="_DEM-WP(C) Westside Hydro Data_051007_2009 GRC Compl Filing - Exhibit D" xfId="10020"/>
    <cellStyle name="_DEM-WP(C) Westside Hydro Data_051007_2009 GRC Compl Filing - Exhibit D 2" xfId="10021"/>
    <cellStyle name="_DEM-WP(C) Westside Hydro Data_051007_2009 GRC Compl Filing - Exhibit D 2 2" xfId="10022"/>
    <cellStyle name="_DEM-WP(C) Westside Hydro Data_051007_2009 GRC Compl Filing - Exhibit D 2 2 2" xfId="10023"/>
    <cellStyle name="_DEM-WP(C) Westside Hydro Data_051007_2009 GRC Compl Filing - Exhibit D 2 3" xfId="10024"/>
    <cellStyle name="_DEM-WP(C) Westside Hydro Data_051007_2009 GRC Compl Filing - Exhibit D 3" xfId="10025"/>
    <cellStyle name="_DEM-WP(C) Westside Hydro Data_051007_2009 GRC Compl Filing - Exhibit D 3 2" xfId="10026"/>
    <cellStyle name="_DEM-WP(C) Westside Hydro Data_051007_2009 GRC Compl Filing - Exhibit D 4" xfId="10027"/>
    <cellStyle name="_DEM-WP(C) Westside Hydro Data_051007_2009 GRC Compl Filing - Exhibit D_DEM-WP(C) ENERG10C--ctn Mid-C_042010 2010GRC" xfId="10028"/>
    <cellStyle name="_DEM-WP(C) Westside Hydro Data_051007_2009 GRC Compl Filing - Exhibit D_DEM-WP(C) ENERG10C--ctn Mid-C_042010 2010GRC 2" xfId="10029"/>
    <cellStyle name="_DEM-WP(C) Westside Hydro Data_051007_Adj Bench DR 3 for Initial Briefs (Electric)" xfId="10030"/>
    <cellStyle name="_DEM-WP(C) Westside Hydro Data_051007_Adj Bench DR 3 for Initial Briefs (Electric) 2" xfId="10031"/>
    <cellStyle name="_DEM-WP(C) Westside Hydro Data_051007_Adj Bench DR 3 for Initial Briefs (Electric) 2 2" xfId="10032"/>
    <cellStyle name="_DEM-WP(C) Westside Hydro Data_051007_Adj Bench DR 3 for Initial Briefs (Electric) 2 2 2" xfId="10033"/>
    <cellStyle name="_DEM-WP(C) Westside Hydro Data_051007_Adj Bench DR 3 for Initial Briefs (Electric) 2 3" xfId="10034"/>
    <cellStyle name="_DEM-WP(C) Westside Hydro Data_051007_Adj Bench DR 3 for Initial Briefs (Electric) 3" xfId="10035"/>
    <cellStyle name="_DEM-WP(C) Westside Hydro Data_051007_Adj Bench DR 3 for Initial Briefs (Electric) 3 2" xfId="10036"/>
    <cellStyle name="_DEM-WP(C) Westside Hydro Data_051007_Adj Bench DR 3 for Initial Briefs (Electric) 4" xfId="10037"/>
    <cellStyle name="_DEM-WP(C) Westside Hydro Data_051007_Adj Bench DR 3 for Initial Briefs (Electric)_DEM-WP(C) ENERG10C--ctn Mid-C_042010 2010GRC" xfId="10038"/>
    <cellStyle name="_DEM-WP(C) Westside Hydro Data_051007_Adj Bench DR 3 for Initial Briefs (Electric)_DEM-WP(C) ENERG10C--ctn Mid-C_042010 2010GRC 2" xfId="10039"/>
    <cellStyle name="_DEM-WP(C) Westside Hydro Data_051007_Book1" xfId="10040"/>
    <cellStyle name="_DEM-WP(C) Westside Hydro Data_051007_Book1 2" xfId="10041"/>
    <cellStyle name="_DEM-WP(C) Westside Hydro Data_051007_Book2" xfId="10042"/>
    <cellStyle name="_DEM-WP(C) Westside Hydro Data_051007_Book2 2" xfId="10043"/>
    <cellStyle name="_DEM-WP(C) Westside Hydro Data_051007_Book2 2 2" xfId="10044"/>
    <cellStyle name="_DEM-WP(C) Westside Hydro Data_051007_Book2 2 2 2" xfId="10045"/>
    <cellStyle name="_DEM-WP(C) Westside Hydro Data_051007_Book2 2 3" xfId="10046"/>
    <cellStyle name="_DEM-WP(C) Westside Hydro Data_051007_Book2 3" xfId="10047"/>
    <cellStyle name="_DEM-WP(C) Westside Hydro Data_051007_Book2 3 2" xfId="10048"/>
    <cellStyle name="_DEM-WP(C) Westside Hydro Data_051007_Book2 4" xfId="10049"/>
    <cellStyle name="_DEM-WP(C) Westside Hydro Data_051007_Book2_DEM-WP(C) ENERG10C--ctn Mid-C_042010 2010GRC" xfId="10050"/>
    <cellStyle name="_DEM-WP(C) Westside Hydro Data_051007_Book2_DEM-WP(C) ENERG10C--ctn Mid-C_042010 2010GRC 2" xfId="10051"/>
    <cellStyle name="_DEM-WP(C) Westside Hydro Data_051007_Book4" xfId="10052"/>
    <cellStyle name="_DEM-WP(C) Westside Hydro Data_051007_Book4 2" xfId="10053"/>
    <cellStyle name="_DEM-WP(C) Westside Hydro Data_051007_Book4 2 2" xfId="10054"/>
    <cellStyle name="_DEM-WP(C) Westside Hydro Data_051007_Book4 2 2 2" xfId="10055"/>
    <cellStyle name="_DEM-WP(C) Westside Hydro Data_051007_Book4 2 3" xfId="10056"/>
    <cellStyle name="_DEM-WP(C) Westside Hydro Data_051007_Book4 3" xfId="10057"/>
    <cellStyle name="_DEM-WP(C) Westside Hydro Data_051007_Book4 3 2" xfId="10058"/>
    <cellStyle name="_DEM-WP(C) Westside Hydro Data_051007_Book4 4" xfId="10059"/>
    <cellStyle name="_DEM-WP(C) Westside Hydro Data_051007_Book4_DEM-WP(C) ENERG10C--ctn Mid-C_042010 2010GRC" xfId="10060"/>
    <cellStyle name="_DEM-WP(C) Westside Hydro Data_051007_Book4_DEM-WP(C) ENERG10C--ctn Mid-C_042010 2010GRC 2" xfId="10061"/>
    <cellStyle name="_DEM-WP(C) Westside Hydro Data_051007_DEM-WP(C) ENERG10C--ctn Mid-C_042010 2010GRC" xfId="10062"/>
    <cellStyle name="_DEM-WP(C) Westside Hydro Data_051007_DEM-WP(C) ENERG10C--ctn Mid-C_042010 2010GRC 2" xfId="10063"/>
    <cellStyle name="_DEM-WP(C) Westside Hydro Data_051007_Electric Rev Req Model (2009 GRC) " xfId="10064"/>
    <cellStyle name="_DEM-WP(C) Westside Hydro Data_051007_Electric Rev Req Model (2009 GRC)  2" xfId="10065"/>
    <cellStyle name="_DEM-WP(C) Westside Hydro Data_051007_Electric Rev Req Model (2009 GRC)  2 2" xfId="10066"/>
    <cellStyle name="_DEM-WP(C) Westside Hydro Data_051007_Electric Rev Req Model (2009 GRC)  2 2 2" xfId="10067"/>
    <cellStyle name="_DEM-WP(C) Westside Hydro Data_051007_Electric Rev Req Model (2009 GRC)  2 3" xfId="10068"/>
    <cellStyle name="_DEM-WP(C) Westside Hydro Data_051007_Electric Rev Req Model (2009 GRC)  3" xfId="10069"/>
    <cellStyle name="_DEM-WP(C) Westside Hydro Data_051007_Electric Rev Req Model (2009 GRC)  3 2" xfId="10070"/>
    <cellStyle name="_DEM-WP(C) Westside Hydro Data_051007_Electric Rev Req Model (2009 GRC)  4" xfId="10071"/>
    <cellStyle name="_DEM-WP(C) Westside Hydro Data_051007_Electric Rev Req Model (2009 GRC) _DEM-WP(C) ENERG10C--ctn Mid-C_042010 2010GRC" xfId="10072"/>
    <cellStyle name="_DEM-WP(C) Westside Hydro Data_051007_Electric Rev Req Model (2009 GRC) _DEM-WP(C) ENERG10C--ctn Mid-C_042010 2010GRC 2" xfId="10073"/>
    <cellStyle name="_DEM-WP(C) Westside Hydro Data_051007_Electric Rev Req Model (2009 GRC) Rebuttal" xfId="10074"/>
    <cellStyle name="_DEM-WP(C) Westside Hydro Data_051007_Electric Rev Req Model (2009 GRC) Rebuttal 2" xfId="10075"/>
    <cellStyle name="_DEM-WP(C) Westside Hydro Data_051007_Electric Rev Req Model (2009 GRC) Rebuttal 2 2" xfId="10076"/>
    <cellStyle name="_DEM-WP(C) Westside Hydro Data_051007_Electric Rev Req Model (2009 GRC) Rebuttal 2 2 2" xfId="10077"/>
    <cellStyle name="_DEM-WP(C) Westside Hydro Data_051007_Electric Rev Req Model (2009 GRC) Rebuttal 2 3" xfId="10078"/>
    <cellStyle name="_DEM-WP(C) Westside Hydro Data_051007_Electric Rev Req Model (2009 GRC) Rebuttal 3" xfId="10079"/>
    <cellStyle name="_DEM-WP(C) Westside Hydro Data_051007_Electric Rev Req Model (2009 GRC) Rebuttal 3 2" xfId="10080"/>
    <cellStyle name="_DEM-WP(C) Westside Hydro Data_051007_Electric Rev Req Model (2009 GRC) Rebuttal 4" xfId="10081"/>
    <cellStyle name="_DEM-WP(C) Westside Hydro Data_051007_Electric Rev Req Model (2009 GRC) Rebuttal REmoval of New  WH Solar AdjustMI" xfId="10082"/>
    <cellStyle name="_DEM-WP(C) Westside Hydro Data_051007_Electric Rev Req Model (2009 GRC) Rebuttal REmoval of New  WH Solar AdjustMI 2" xfId="10083"/>
    <cellStyle name="_DEM-WP(C) Westside Hydro Data_051007_Electric Rev Req Model (2009 GRC) Rebuttal REmoval of New  WH Solar AdjustMI 2 2" xfId="10084"/>
    <cellStyle name="_DEM-WP(C) Westside Hydro Data_051007_Electric Rev Req Model (2009 GRC) Rebuttal REmoval of New  WH Solar AdjustMI 2 2 2" xfId="10085"/>
    <cellStyle name="_DEM-WP(C) Westside Hydro Data_051007_Electric Rev Req Model (2009 GRC) Rebuttal REmoval of New  WH Solar AdjustMI 2 3" xfId="10086"/>
    <cellStyle name="_DEM-WP(C) Westside Hydro Data_051007_Electric Rev Req Model (2009 GRC) Rebuttal REmoval of New  WH Solar AdjustMI 3" xfId="10087"/>
    <cellStyle name="_DEM-WP(C) Westside Hydro Data_051007_Electric Rev Req Model (2009 GRC) Rebuttal REmoval of New  WH Solar AdjustMI 3 2" xfId="10088"/>
    <cellStyle name="_DEM-WP(C) Westside Hydro Data_051007_Electric Rev Req Model (2009 GRC) Rebuttal REmoval of New  WH Solar AdjustMI 4" xfId="10089"/>
    <cellStyle name="_DEM-WP(C) Westside Hydro Data_051007_Electric Rev Req Model (2009 GRC) Rebuttal REmoval of New  WH Solar AdjustMI_DEM-WP(C) ENERG10C--ctn Mid-C_042010 2010GRC" xfId="10090"/>
    <cellStyle name="_DEM-WP(C) Westside Hydro Data_051007_Electric Rev Req Model (2009 GRC) Rebuttal REmoval of New  WH Solar AdjustMI_DEM-WP(C) ENERG10C--ctn Mid-C_042010 2010GRC 2" xfId="10091"/>
    <cellStyle name="_DEM-WP(C) Westside Hydro Data_051007_Electric Rev Req Model (2009 GRC) Revised 01-18-2010" xfId="10092"/>
    <cellStyle name="_DEM-WP(C) Westside Hydro Data_051007_Electric Rev Req Model (2009 GRC) Revised 01-18-2010 2" xfId="10093"/>
    <cellStyle name="_DEM-WP(C) Westside Hydro Data_051007_Electric Rev Req Model (2009 GRC) Revised 01-18-2010 2 2" xfId="10094"/>
    <cellStyle name="_DEM-WP(C) Westside Hydro Data_051007_Electric Rev Req Model (2009 GRC) Revised 01-18-2010 2 2 2" xfId="10095"/>
    <cellStyle name="_DEM-WP(C) Westside Hydro Data_051007_Electric Rev Req Model (2009 GRC) Revised 01-18-2010 2 3" xfId="10096"/>
    <cellStyle name="_DEM-WP(C) Westside Hydro Data_051007_Electric Rev Req Model (2009 GRC) Revised 01-18-2010 3" xfId="10097"/>
    <cellStyle name="_DEM-WP(C) Westside Hydro Data_051007_Electric Rev Req Model (2009 GRC) Revised 01-18-2010 3 2" xfId="10098"/>
    <cellStyle name="_DEM-WP(C) Westside Hydro Data_051007_Electric Rev Req Model (2009 GRC) Revised 01-18-2010 4" xfId="10099"/>
    <cellStyle name="_DEM-WP(C) Westside Hydro Data_051007_Electric Rev Req Model (2009 GRC) Revised 01-18-2010_DEM-WP(C) ENERG10C--ctn Mid-C_042010 2010GRC" xfId="10100"/>
    <cellStyle name="_DEM-WP(C) Westside Hydro Data_051007_Electric Rev Req Model (2009 GRC) Revised 01-18-2010_DEM-WP(C) ENERG10C--ctn Mid-C_042010 2010GRC 2" xfId="10101"/>
    <cellStyle name="_DEM-WP(C) Westside Hydro Data_051007_Electric Rev Req Model (2010 GRC)" xfId="10102"/>
    <cellStyle name="_DEM-WP(C) Westside Hydro Data_051007_Electric Rev Req Model (2010 GRC) 2" xfId="10103"/>
    <cellStyle name="_DEM-WP(C) Westside Hydro Data_051007_Electric Rev Req Model (2010 GRC) SF" xfId="10104"/>
    <cellStyle name="_DEM-WP(C) Westside Hydro Data_051007_Electric Rev Req Model (2010 GRC) SF 2" xfId="10105"/>
    <cellStyle name="_DEM-WP(C) Westside Hydro Data_051007_Final Order Electric" xfId="10106"/>
    <cellStyle name="_DEM-WP(C) Westside Hydro Data_051007_Final Order Electric EXHIBIT A-1" xfId="10107"/>
    <cellStyle name="_DEM-WP(C) Westside Hydro Data_051007_Final Order Electric EXHIBIT A-1 2" xfId="10108"/>
    <cellStyle name="_DEM-WP(C) Westside Hydro Data_051007_Final Order Electric EXHIBIT A-1 2 2" xfId="10109"/>
    <cellStyle name="_DEM-WP(C) Westside Hydro Data_051007_Final Order Electric EXHIBIT A-1 2 2 2" xfId="10110"/>
    <cellStyle name="_DEM-WP(C) Westside Hydro Data_051007_Final Order Electric EXHIBIT A-1 2 3" xfId="10111"/>
    <cellStyle name="_DEM-WP(C) Westside Hydro Data_051007_Final Order Electric EXHIBIT A-1 3" xfId="10112"/>
    <cellStyle name="_DEM-WP(C) Westside Hydro Data_051007_Final Order Electric EXHIBIT A-1 3 2" xfId="10113"/>
    <cellStyle name="_DEM-WP(C) Westside Hydro Data_051007_Final Order Electric EXHIBIT A-1 4" xfId="10114"/>
    <cellStyle name="_DEM-WP(C) Westside Hydro Data_051007_NIM Summary" xfId="10115"/>
    <cellStyle name="_DEM-WP(C) Westside Hydro Data_051007_NIM Summary 2" xfId="10116"/>
    <cellStyle name="_DEM-WP(C) Westside Hydro Data_051007_NIM Summary 2 2" xfId="10117"/>
    <cellStyle name="_DEM-WP(C) Westside Hydro Data_051007_NIM Summary 2 2 2" xfId="10118"/>
    <cellStyle name="_DEM-WP(C) Westside Hydro Data_051007_NIM Summary 2 3" xfId="10119"/>
    <cellStyle name="_DEM-WP(C) Westside Hydro Data_051007_NIM Summary 3" xfId="10120"/>
    <cellStyle name="_DEM-WP(C) Westside Hydro Data_051007_NIM Summary 3 2" xfId="10121"/>
    <cellStyle name="_DEM-WP(C) Westside Hydro Data_051007_NIM Summary 4" xfId="10122"/>
    <cellStyle name="_DEM-WP(C) Westside Hydro Data_051007_NIM Summary_DEM-WP(C) ENERG10C--ctn Mid-C_042010 2010GRC" xfId="10123"/>
    <cellStyle name="_DEM-WP(C) Westside Hydro Data_051007_NIM Summary_DEM-WP(C) ENERG10C--ctn Mid-C_042010 2010GRC 2" xfId="10124"/>
    <cellStyle name="_DEM-WP(C) Westside Hydro Data_051007_Power Costs - Comparison bx Rbtl-Staff-Jt-PC" xfId="10125"/>
    <cellStyle name="_DEM-WP(C) Westside Hydro Data_051007_Power Costs - Comparison bx Rbtl-Staff-Jt-PC 2" xfId="10126"/>
    <cellStyle name="_DEM-WP(C) Westside Hydro Data_051007_Power Costs - Comparison bx Rbtl-Staff-Jt-PC 2 2" xfId="10127"/>
    <cellStyle name="_DEM-WP(C) Westside Hydro Data_051007_Power Costs - Comparison bx Rbtl-Staff-Jt-PC 2 2 2" xfId="10128"/>
    <cellStyle name="_DEM-WP(C) Westside Hydro Data_051007_Power Costs - Comparison bx Rbtl-Staff-Jt-PC 2 3" xfId="10129"/>
    <cellStyle name="_DEM-WP(C) Westside Hydro Data_051007_Power Costs - Comparison bx Rbtl-Staff-Jt-PC 3" xfId="10130"/>
    <cellStyle name="_DEM-WP(C) Westside Hydro Data_051007_Power Costs - Comparison bx Rbtl-Staff-Jt-PC 3 2" xfId="10131"/>
    <cellStyle name="_DEM-WP(C) Westside Hydro Data_051007_Power Costs - Comparison bx Rbtl-Staff-Jt-PC 4" xfId="10132"/>
    <cellStyle name="_DEM-WP(C) Westside Hydro Data_051007_Power Costs - Comparison bx Rbtl-Staff-Jt-PC_DEM-WP(C) ENERG10C--ctn Mid-C_042010 2010GRC" xfId="10133"/>
    <cellStyle name="_DEM-WP(C) Westside Hydro Data_051007_Power Costs - Comparison bx Rbtl-Staff-Jt-PC_DEM-WP(C) ENERG10C--ctn Mid-C_042010 2010GRC 2" xfId="10134"/>
    <cellStyle name="_DEM-WP(C) Westside Hydro Data_051007_Rebuttal Power Costs" xfId="10135"/>
    <cellStyle name="_DEM-WP(C) Westside Hydro Data_051007_Rebuttal Power Costs 2" xfId="10136"/>
    <cellStyle name="_DEM-WP(C) Westside Hydro Data_051007_Rebuttal Power Costs 2 2" xfId="10137"/>
    <cellStyle name="_DEM-WP(C) Westside Hydro Data_051007_Rebuttal Power Costs 2 2 2" xfId="10138"/>
    <cellStyle name="_DEM-WP(C) Westside Hydro Data_051007_Rebuttal Power Costs 2 3" xfId="10139"/>
    <cellStyle name="_DEM-WP(C) Westside Hydro Data_051007_Rebuttal Power Costs 3" xfId="10140"/>
    <cellStyle name="_DEM-WP(C) Westside Hydro Data_051007_Rebuttal Power Costs 3 2" xfId="10141"/>
    <cellStyle name="_DEM-WP(C) Westside Hydro Data_051007_Rebuttal Power Costs 4" xfId="10142"/>
    <cellStyle name="_DEM-WP(C) Westside Hydro Data_051007_Rebuttal Power Costs_DEM-WP(C) ENERG10C--ctn Mid-C_042010 2010GRC" xfId="10143"/>
    <cellStyle name="_DEM-WP(C) Westside Hydro Data_051007_Rebuttal Power Costs_DEM-WP(C) ENERG10C--ctn Mid-C_042010 2010GRC 2" xfId="10144"/>
    <cellStyle name="_DEM-WP(C) Westside Hydro Data_051007_TENASKA REGULATORY ASSET" xfId="10145"/>
    <cellStyle name="_DEM-WP(C) Westside Hydro Data_051007_TENASKA REGULATORY ASSET 2" xfId="10146"/>
    <cellStyle name="_DEM-WP(C) Westside Hydro Data_051007_TENASKA REGULATORY ASSET 2 2" xfId="10147"/>
    <cellStyle name="_DEM-WP(C) Westside Hydro Data_051007_TENASKA REGULATORY ASSET 2 2 2" xfId="10148"/>
    <cellStyle name="_DEM-WP(C) Westside Hydro Data_051007_TENASKA REGULATORY ASSET 2 3" xfId="10149"/>
    <cellStyle name="_DEM-WP(C) Westside Hydro Data_051007_TENASKA REGULATORY ASSET 3" xfId="10150"/>
    <cellStyle name="_DEM-WP(C) Westside Hydro Data_051007_TENASKA REGULATORY ASSET 3 2" xfId="10151"/>
    <cellStyle name="_DEM-WP(C) Westside Hydro Data_051007_TENASKA REGULATORY ASSET 4" xfId="10152"/>
    <cellStyle name="_Elec Peak Capacity Need_2008-2029_032709_Wind 5% Cap" xfId="10153"/>
    <cellStyle name="_Elec Peak Capacity Need_2008-2029_032709_Wind 5% Cap 2" xfId="10154"/>
    <cellStyle name="_Elec Peak Capacity Need_2008-2029_032709_Wind 5% Cap 2 2" xfId="10155"/>
    <cellStyle name="_Elec Peak Capacity Need_2008-2029_032709_Wind 5% Cap 2 2 2" xfId="10156"/>
    <cellStyle name="_Elec Peak Capacity Need_2008-2029_032709_Wind 5% Cap 2 2 2 2" xfId="10157"/>
    <cellStyle name="_Elec Peak Capacity Need_2008-2029_032709_Wind 5% Cap 2 2 3" xfId="10158"/>
    <cellStyle name="_Elec Peak Capacity Need_2008-2029_032709_Wind 5% Cap 2 3" xfId="10159"/>
    <cellStyle name="_Elec Peak Capacity Need_2008-2029_032709_Wind 5% Cap 2 3 2" xfId="10160"/>
    <cellStyle name="_Elec Peak Capacity Need_2008-2029_032709_Wind 5% Cap 2 4" xfId="10161"/>
    <cellStyle name="_Elec Peak Capacity Need_2008-2029_032709_Wind 5% Cap 3" xfId="10162"/>
    <cellStyle name="_Elec Peak Capacity Need_2008-2029_032709_Wind 5% Cap 3 2" xfId="10163"/>
    <cellStyle name="_Elec Peak Capacity Need_2008-2029_032709_Wind 5% Cap 4" xfId="10164"/>
    <cellStyle name="_Elec Peak Capacity Need_2008-2029_032709_Wind 5% Cap_DEM-WP(C) ENERG10C--ctn Mid-C_042010 2010GRC" xfId="10165"/>
    <cellStyle name="_Elec Peak Capacity Need_2008-2029_032709_Wind 5% Cap_DEM-WP(C) ENERG10C--ctn Mid-C_042010 2010GRC 2" xfId="10166"/>
    <cellStyle name="_Elec Peak Capacity Need_2008-2029_032709_Wind 5% Cap_NIM Summary" xfId="10167"/>
    <cellStyle name="_Elec Peak Capacity Need_2008-2029_032709_Wind 5% Cap_NIM Summary 2" xfId="10168"/>
    <cellStyle name="_Elec Peak Capacity Need_2008-2029_032709_Wind 5% Cap_NIM Summary 2 2" xfId="10169"/>
    <cellStyle name="_Elec Peak Capacity Need_2008-2029_032709_Wind 5% Cap_NIM Summary 2 2 2" xfId="10170"/>
    <cellStyle name="_Elec Peak Capacity Need_2008-2029_032709_Wind 5% Cap_NIM Summary 2 3" xfId="10171"/>
    <cellStyle name="_Elec Peak Capacity Need_2008-2029_032709_Wind 5% Cap_NIM Summary 3" xfId="10172"/>
    <cellStyle name="_Elec Peak Capacity Need_2008-2029_032709_Wind 5% Cap_NIM Summary 3 2" xfId="10173"/>
    <cellStyle name="_Elec Peak Capacity Need_2008-2029_032709_Wind 5% Cap_NIM Summary 4" xfId="10174"/>
    <cellStyle name="_Elec Peak Capacity Need_2008-2029_032709_Wind 5% Cap_NIM Summary_DEM-WP(C) ENERG10C--ctn Mid-C_042010 2010GRC" xfId="10175"/>
    <cellStyle name="_Elec Peak Capacity Need_2008-2029_032709_Wind 5% Cap_NIM Summary_DEM-WP(C) ENERG10C--ctn Mid-C_042010 2010GRC 2" xfId="10176"/>
    <cellStyle name="_Elec Peak Capacity Need_2008-2029_032709_Wind 5% Cap-ST-Adj-PJP1" xfId="10177"/>
    <cellStyle name="_Elec Peak Capacity Need_2008-2029_032709_Wind 5% Cap-ST-Adj-PJP1 2" xfId="10178"/>
    <cellStyle name="_Elec Peak Capacity Need_2008-2029_032709_Wind 5% Cap-ST-Adj-PJP1 2 2" xfId="10179"/>
    <cellStyle name="_Elec Peak Capacity Need_2008-2029_032709_Wind 5% Cap-ST-Adj-PJP1 2 2 2" xfId="10180"/>
    <cellStyle name="_Elec Peak Capacity Need_2008-2029_032709_Wind 5% Cap-ST-Adj-PJP1 2 2 2 2" xfId="10181"/>
    <cellStyle name="_Elec Peak Capacity Need_2008-2029_032709_Wind 5% Cap-ST-Adj-PJP1 2 2 3" xfId="10182"/>
    <cellStyle name="_Elec Peak Capacity Need_2008-2029_032709_Wind 5% Cap-ST-Adj-PJP1 2 3" xfId="10183"/>
    <cellStyle name="_Elec Peak Capacity Need_2008-2029_032709_Wind 5% Cap-ST-Adj-PJP1 2 3 2" xfId="10184"/>
    <cellStyle name="_Elec Peak Capacity Need_2008-2029_032709_Wind 5% Cap-ST-Adj-PJP1 2 4" xfId="10185"/>
    <cellStyle name="_Elec Peak Capacity Need_2008-2029_032709_Wind 5% Cap-ST-Adj-PJP1 3" xfId="10186"/>
    <cellStyle name="_Elec Peak Capacity Need_2008-2029_032709_Wind 5% Cap-ST-Adj-PJP1 3 2" xfId="10187"/>
    <cellStyle name="_Elec Peak Capacity Need_2008-2029_032709_Wind 5% Cap-ST-Adj-PJP1 4" xfId="10188"/>
    <cellStyle name="_Elec Peak Capacity Need_2008-2029_032709_Wind 5% Cap-ST-Adj-PJP1_DEM-WP(C) ENERG10C--ctn Mid-C_042010 2010GRC" xfId="10189"/>
    <cellStyle name="_Elec Peak Capacity Need_2008-2029_032709_Wind 5% Cap-ST-Adj-PJP1_DEM-WP(C) ENERG10C--ctn Mid-C_042010 2010GRC 2" xfId="10190"/>
    <cellStyle name="_Elec Peak Capacity Need_2008-2029_032709_Wind 5% Cap-ST-Adj-PJP1_NIM Summary" xfId="10191"/>
    <cellStyle name="_Elec Peak Capacity Need_2008-2029_032709_Wind 5% Cap-ST-Adj-PJP1_NIM Summary 2" xfId="10192"/>
    <cellStyle name="_Elec Peak Capacity Need_2008-2029_032709_Wind 5% Cap-ST-Adj-PJP1_NIM Summary 2 2" xfId="10193"/>
    <cellStyle name="_Elec Peak Capacity Need_2008-2029_032709_Wind 5% Cap-ST-Adj-PJP1_NIM Summary 2 2 2" xfId="10194"/>
    <cellStyle name="_Elec Peak Capacity Need_2008-2029_032709_Wind 5% Cap-ST-Adj-PJP1_NIM Summary 2 3" xfId="10195"/>
    <cellStyle name="_Elec Peak Capacity Need_2008-2029_032709_Wind 5% Cap-ST-Adj-PJP1_NIM Summary 3" xfId="10196"/>
    <cellStyle name="_Elec Peak Capacity Need_2008-2029_032709_Wind 5% Cap-ST-Adj-PJP1_NIM Summary 3 2" xfId="10197"/>
    <cellStyle name="_Elec Peak Capacity Need_2008-2029_032709_Wind 5% Cap-ST-Adj-PJP1_NIM Summary 4" xfId="10198"/>
    <cellStyle name="_Elec Peak Capacity Need_2008-2029_032709_Wind 5% Cap-ST-Adj-PJP1_NIM Summary_DEM-WP(C) ENERG10C--ctn Mid-C_042010 2010GRC" xfId="10199"/>
    <cellStyle name="_Elec Peak Capacity Need_2008-2029_032709_Wind 5% Cap-ST-Adj-PJP1_NIM Summary_DEM-WP(C) ENERG10C--ctn Mid-C_042010 2010GRC 2" xfId="10200"/>
    <cellStyle name="_Elec Peak Capacity Need_2008-2029_120908_Wind 5% Cap_Low" xfId="10201"/>
    <cellStyle name="_Elec Peak Capacity Need_2008-2029_120908_Wind 5% Cap_Low 2" xfId="10202"/>
    <cellStyle name="_Elec Peak Capacity Need_2008-2029_120908_Wind 5% Cap_Low 2 2" xfId="10203"/>
    <cellStyle name="_Elec Peak Capacity Need_2008-2029_120908_Wind 5% Cap_Low 2 2 2" xfId="10204"/>
    <cellStyle name="_Elec Peak Capacity Need_2008-2029_120908_Wind 5% Cap_Low 2 2 2 2" xfId="10205"/>
    <cellStyle name="_Elec Peak Capacity Need_2008-2029_120908_Wind 5% Cap_Low 2 2 3" xfId="10206"/>
    <cellStyle name="_Elec Peak Capacity Need_2008-2029_120908_Wind 5% Cap_Low 2 3" xfId="10207"/>
    <cellStyle name="_Elec Peak Capacity Need_2008-2029_120908_Wind 5% Cap_Low 2 3 2" xfId="10208"/>
    <cellStyle name="_Elec Peak Capacity Need_2008-2029_120908_Wind 5% Cap_Low 2 4" xfId="10209"/>
    <cellStyle name="_Elec Peak Capacity Need_2008-2029_120908_Wind 5% Cap_Low 3" xfId="10210"/>
    <cellStyle name="_Elec Peak Capacity Need_2008-2029_120908_Wind 5% Cap_Low 3 2" xfId="10211"/>
    <cellStyle name="_Elec Peak Capacity Need_2008-2029_120908_Wind 5% Cap_Low 4" xfId="10212"/>
    <cellStyle name="_Elec Peak Capacity Need_2008-2029_120908_Wind 5% Cap_Low_DEM-WP(C) ENERG10C--ctn Mid-C_042010 2010GRC" xfId="10213"/>
    <cellStyle name="_Elec Peak Capacity Need_2008-2029_120908_Wind 5% Cap_Low_DEM-WP(C) ENERG10C--ctn Mid-C_042010 2010GRC 2" xfId="10214"/>
    <cellStyle name="_Elec Peak Capacity Need_2008-2029_120908_Wind 5% Cap_Low_NIM Summary" xfId="10215"/>
    <cellStyle name="_Elec Peak Capacity Need_2008-2029_120908_Wind 5% Cap_Low_NIM Summary 2" xfId="10216"/>
    <cellStyle name="_Elec Peak Capacity Need_2008-2029_120908_Wind 5% Cap_Low_NIM Summary 2 2" xfId="10217"/>
    <cellStyle name="_Elec Peak Capacity Need_2008-2029_120908_Wind 5% Cap_Low_NIM Summary 2 2 2" xfId="10218"/>
    <cellStyle name="_Elec Peak Capacity Need_2008-2029_120908_Wind 5% Cap_Low_NIM Summary 2 3" xfId="10219"/>
    <cellStyle name="_Elec Peak Capacity Need_2008-2029_120908_Wind 5% Cap_Low_NIM Summary 3" xfId="10220"/>
    <cellStyle name="_Elec Peak Capacity Need_2008-2029_120908_Wind 5% Cap_Low_NIM Summary 3 2" xfId="10221"/>
    <cellStyle name="_Elec Peak Capacity Need_2008-2029_120908_Wind 5% Cap_Low_NIM Summary 4" xfId="10222"/>
    <cellStyle name="_Elec Peak Capacity Need_2008-2029_120908_Wind 5% Cap_Low_NIM Summary_DEM-WP(C) ENERG10C--ctn Mid-C_042010 2010GRC" xfId="10223"/>
    <cellStyle name="_Elec Peak Capacity Need_2008-2029_120908_Wind 5% Cap_Low_NIM Summary_DEM-WP(C) ENERG10C--ctn Mid-C_042010 2010GRC 2" xfId="10224"/>
    <cellStyle name="_Elec Peak Capacity Need_2008-2029_Wind 5% Cap_050809" xfId="10225"/>
    <cellStyle name="_Elec Peak Capacity Need_2008-2029_Wind 5% Cap_050809 2" xfId="10226"/>
    <cellStyle name="_Elec Peak Capacity Need_2008-2029_Wind 5% Cap_050809 2 2" xfId="10227"/>
    <cellStyle name="_Elec Peak Capacity Need_2008-2029_Wind 5% Cap_050809 2 2 2" xfId="10228"/>
    <cellStyle name="_Elec Peak Capacity Need_2008-2029_Wind 5% Cap_050809 2 2 2 2" xfId="10229"/>
    <cellStyle name="_Elec Peak Capacity Need_2008-2029_Wind 5% Cap_050809 2 2 3" xfId="10230"/>
    <cellStyle name="_Elec Peak Capacity Need_2008-2029_Wind 5% Cap_050809 2 3" xfId="10231"/>
    <cellStyle name="_Elec Peak Capacity Need_2008-2029_Wind 5% Cap_050809 2 3 2" xfId="10232"/>
    <cellStyle name="_Elec Peak Capacity Need_2008-2029_Wind 5% Cap_050809 2 4" xfId="10233"/>
    <cellStyle name="_Elec Peak Capacity Need_2008-2029_Wind 5% Cap_050809 3" xfId="10234"/>
    <cellStyle name="_Elec Peak Capacity Need_2008-2029_Wind 5% Cap_050809 3 2" xfId="10235"/>
    <cellStyle name="_Elec Peak Capacity Need_2008-2029_Wind 5% Cap_050809 4" xfId="10236"/>
    <cellStyle name="_Elec Peak Capacity Need_2008-2029_Wind 5% Cap_050809_DEM-WP(C) ENERG10C--ctn Mid-C_042010 2010GRC" xfId="10237"/>
    <cellStyle name="_Elec Peak Capacity Need_2008-2029_Wind 5% Cap_050809_DEM-WP(C) ENERG10C--ctn Mid-C_042010 2010GRC 2" xfId="10238"/>
    <cellStyle name="_Elec Peak Capacity Need_2008-2029_Wind 5% Cap_050809_NIM Summary" xfId="10239"/>
    <cellStyle name="_Elec Peak Capacity Need_2008-2029_Wind 5% Cap_050809_NIM Summary 2" xfId="10240"/>
    <cellStyle name="_Elec Peak Capacity Need_2008-2029_Wind 5% Cap_050809_NIM Summary 2 2" xfId="10241"/>
    <cellStyle name="_Elec Peak Capacity Need_2008-2029_Wind 5% Cap_050809_NIM Summary 2 2 2" xfId="10242"/>
    <cellStyle name="_Elec Peak Capacity Need_2008-2029_Wind 5% Cap_050809_NIM Summary 2 3" xfId="10243"/>
    <cellStyle name="_Elec Peak Capacity Need_2008-2029_Wind 5% Cap_050809_NIM Summary 3" xfId="10244"/>
    <cellStyle name="_Elec Peak Capacity Need_2008-2029_Wind 5% Cap_050809_NIM Summary 3 2" xfId="10245"/>
    <cellStyle name="_Elec Peak Capacity Need_2008-2029_Wind 5% Cap_050809_NIM Summary 4" xfId="10246"/>
    <cellStyle name="_Elec Peak Capacity Need_2008-2029_Wind 5% Cap_050809_NIM Summary_DEM-WP(C) ENERG10C--ctn Mid-C_042010 2010GRC" xfId="10247"/>
    <cellStyle name="_Elec Peak Capacity Need_2008-2029_Wind 5% Cap_050809_NIM Summary_DEM-WP(C) ENERG10C--ctn Mid-C_042010 2010GRC 2" xfId="10248"/>
    <cellStyle name="_x0013__Electric Rev Req Model (2009 GRC) " xfId="10249"/>
    <cellStyle name="_x0013__Electric Rev Req Model (2009 GRC)  2" xfId="10250"/>
    <cellStyle name="_x0013__Electric Rev Req Model (2009 GRC)  2 2" xfId="10251"/>
    <cellStyle name="_x0013__Electric Rev Req Model (2009 GRC)  2 2 2" xfId="10252"/>
    <cellStyle name="_x0013__Electric Rev Req Model (2009 GRC)  2 3" xfId="10253"/>
    <cellStyle name="_x0013__Electric Rev Req Model (2009 GRC)  3" xfId="10254"/>
    <cellStyle name="_x0013__Electric Rev Req Model (2009 GRC)  3 2" xfId="10255"/>
    <cellStyle name="_x0013__Electric Rev Req Model (2009 GRC)  4" xfId="10256"/>
    <cellStyle name="_x0013__Electric Rev Req Model (2009 GRC) _DEM-WP(C) ENERG10C--ctn Mid-C_042010 2010GRC" xfId="10257"/>
    <cellStyle name="_x0013__Electric Rev Req Model (2009 GRC) _DEM-WP(C) ENERG10C--ctn Mid-C_042010 2010GRC 2" xfId="10258"/>
    <cellStyle name="_x0013__Electric Rev Req Model (2009 GRC) Rebuttal" xfId="10259"/>
    <cellStyle name="_x0013__Electric Rev Req Model (2009 GRC) Rebuttal 2" xfId="10260"/>
    <cellStyle name="_x0013__Electric Rev Req Model (2009 GRC) Rebuttal 2 2" xfId="10261"/>
    <cellStyle name="_x0013__Electric Rev Req Model (2009 GRC) Rebuttal 2 2 2" xfId="10262"/>
    <cellStyle name="_x0013__Electric Rev Req Model (2009 GRC) Rebuttal 2 3" xfId="10263"/>
    <cellStyle name="_x0013__Electric Rev Req Model (2009 GRC) Rebuttal 3" xfId="10264"/>
    <cellStyle name="_x0013__Electric Rev Req Model (2009 GRC) Rebuttal 3 2" xfId="10265"/>
    <cellStyle name="_x0013__Electric Rev Req Model (2009 GRC) Rebuttal 4" xfId="10266"/>
    <cellStyle name="_x0013__Electric Rev Req Model (2009 GRC) Rebuttal REmoval of New  WH Solar AdjustMI" xfId="10267"/>
    <cellStyle name="_x0013__Electric Rev Req Model (2009 GRC) Rebuttal REmoval of New  WH Solar AdjustMI 2" xfId="10268"/>
    <cellStyle name="_x0013__Electric Rev Req Model (2009 GRC) Rebuttal REmoval of New  WH Solar AdjustMI 2 2" xfId="10269"/>
    <cellStyle name="_x0013__Electric Rev Req Model (2009 GRC) Rebuttal REmoval of New  WH Solar AdjustMI 2 2 2" xfId="10270"/>
    <cellStyle name="_x0013__Electric Rev Req Model (2009 GRC) Rebuttal REmoval of New  WH Solar AdjustMI 2 3" xfId="10271"/>
    <cellStyle name="_x0013__Electric Rev Req Model (2009 GRC) Rebuttal REmoval of New  WH Solar AdjustMI 3" xfId="10272"/>
    <cellStyle name="_x0013__Electric Rev Req Model (2009 GRC) Rebuttal REmoval of New  WH Solar AdjustMI 3 2" xfId="10273"/>
    <cellStyle name="_x0013__Electric Rev Req Model (2009 GRC) Rebuttal REmoval of New  WH Solar AdjustMI 4" xfId="10274"/>
    <cellStyle name="_x0013__Electric Rev Req Model (2009 GRC) Rebuttal REmoval of New  WH Solar AdjustMI_DEM-WP(C) ENERG10C--ctn Mid-C_042010 2010GRC" xfId="10275"/>
    <cellStyle name="_x0013__Electric Rev Req Model (2009 GRC) Rebuttal REmoval of New  WH Solar AdjustMI_DEM-WP(C) ENERG10C--ctn Mid-C_042010 2010GRC 2" xfId="10276"/>
    <cellStyle name="_x0013__Electric Rev Req Model (2009 GRC) Revised 01-18-2010" xfId="10277"/>
    <cellStyle name="_x0013__Electric Rev Req Model (2009 GRC) Revised 01-18-2010 2" xfId="10278"/>
    <cellStyle name="_x0013__Electric Rev Req Model (2009 GRC) Revised 01-18-2010 2 2" xfId="10279"/>
    <cellStyle name="_x0013__Electric Rev Req Model (2009 GRC) Revised 01-18-2010 2 2 2" xfId="10280"/>
    <cellStyle name="_x0013__Electric Rev Req Model (2009 GRC) Revised 01-18-2010 2 3" xfId="10281"/>
    <cellStyle name="_x0013__Electric Rev Req Model (2009 GRC) Revised 01-18-2010 3" xfId="10282"/>
    <cellStyle name="_x0013__Electric Rev Req Model (2009 GRC) Revised 01-18-2010 3 2" xfId="10283"/>
    <cellStyle name="_x0013__Electric Rev Req Model (2009 GRC) Revised 01-18-2010 4" xfId="10284"/>
    <cellStyle name="_x0013__Electric Rev Req Model (2009 GRC) Revised 01-18-2010_DEM-WP(C) ENERG10C--ctn Mid-C_042010 2010GRC" xfId="10285"/>
    <cellStyle name="_x0013__Electric Rev Req Model (2009 GRC) Revised 01-18-2010_DEM-WP(C) ENERG10C--ctn Mid-C_042010 2010GRC 2" xfId="10286"/>
    <cellStyle name="_x0013__Electric Rev Req Model (2010 GRC)" xfId="10287"/>
    <cellStyle name="_x0013__Electric Rev Req Model (2010 GRC) 2" xfId="10288"/>
    <cellStyle name="_x0013__Electric Rev Req Model (2010 GRC) SF" xfId="10289"/>
    <cellStyle name="_x0013__Electric Rev Req Model (2010 GRC) SF 2" xfId="10290"/>
    <cellStyle name="_ENCOGEN_WBOOK" xfId="10291"/>
    <cellStyle name="_ENCOGEN_WBOOK 2" xfId="10292"/>
    <cellStyle name="_ENCOGEN_WBOOK 2 2" xfId="10293"/>
    <cellStyle name="_ENCOGEN_WBOOK 2 2 2" xfId="10294"/>
    <cellStyle name="_ENCOGEN_WBOOK 2 3" xfId="10295"/>
    <cellStyle name="_ENCOGEN_WBOOK 3" xfId="10296"/>
    <cellStyle name="_ENCOGEN_WBOOK 3 2" xfId="10297"/>
    <cellStyle name="_ENCOGEN_WBOOK 4" xfId="10298"/>
    <cellStyle name="_ENCOGEN_WBOOK_DEM-WP(C) ENERG10C--ctn Mid-C_042010 2010GRC" xfId="10299"/>
    <cellStyle name="_ENCOGEN_WBOOK_DEM-WP(C) ENERG10C--ctn Mid-C_042010 2010GRC 2" xfId="10300"/>
    <cellStyle name="_ENCOGEN_WBOOK_NIM Summary" xfId="10301"/>
    <cellStyle name="_ENCOGEN_WBOOK_NIM Summary 2" xfId="10302"/>
    <cellStyle name="_ENCOGEN_WBOOK_NIM Summary 2 2" xfId="10303"/>
    <cellStyle name="_ENCOGEN_WBOOK_NIM Summary 2 2 2" xfId="10304"/>
    <cellStyle name="_ENCOGEN_WBOOK_NIM Summary 2 3" xfId="10305"/>
    <cellStyle name="_ENCOGEN_WBOOK_NIM Summary 3" xfId="10306"/>
    <cellStyle name="_ENCOGEN_WBOOK_NIM Summary 3 2" xfId="10307"/>
    <cellStyle name="_ENCOGEN_WBOOK_NIM Summary 4" xfId="10308"/>
    <cellStyle name="_ENCOGEN_WBOOK_NIM Summary_DEM-WP(C) ENERG10C--ctn Mid-C_042010 2010GRC" xfId="10309"/>
    <cellStyle name="_ENCOGEN_WBOOK_NIM Summary_DEM-WP(C) ENERG10C--ctn Mid-C_042010 2010GRC 2" xfId="10310"/>
    <cellStyle name="_x0013__Final Order Electric EXHIBIT A-1" xfId="10311"/>
    <cellStyle name="_x0013__Final Order Electric EXHIBIT A-1 2" xfId="10312"/>
    <cellStyle name="_x0013__Final Order Electric EXHIBIT A-1 2 2" xfId="10313"/>
    <cellStyle name="_x0013__Final Order Electric EXHIBIT A-1 2 2 2" xfId="10314"/>
    <cellStyle name="_x0013__Final Order Electric EXHIBIT A-1 2 3" xfId="10315"/>
    <cellStyle name="_x0013__Final Order Electric EXHIBIT A-1 3" xfId="10316"/>
    <cellStyle name="_x0013__Final Order Electric EXHIBIT A-1 3 2" xfId="10317"/>
    <cellStyle name="_x0013__Final Order Electric EXHIBIT A-1 4" xfId="10318"/>
    <cellStyle name="_Fixed Gas Transport 1 19 09" xfId="10319"/>
    <cellStyle name="_Fixed Gas Transport 1 19 09 2" xfId="10320"/>
    <cellStyle name="_Fixed Gas Transport 1 19 09 2 2" xfId="10321"/>
    <cellStyle name="_Fixed Gas Transport 1 19 09 2 2 2" xfId="10322"/>
    <cellStyle name="_Fixed Gas Transport 1 19 09 2 2 2 2" xfId="10323"/>
    <cellStyle name="_Fixed Gas Transport 1 19 09 2 2 3" xfId="10324"/>
    <cellStyle name="_Fixed Gas Transport 1 19 09 2 3" xfId="10325"/>
    <cellStyle name="_Fixed Gas Transport 1 19 09 2 3 2" xfId="10326"/>
    <cellStyle name="_Fixed Gas Transport 1 19 09 2 4" xfId="10327"/>
    <cellStyle name="_Fixed Gas Transport 1 19 09 3" xfId="10328"/>
    <cellStyle name="_Fixed Gas Transport 1 19 09 3 2" xfId="10329"/>
    <cellStyle name="_Fixed Gas Transport 1 19 09 4" xfId="10330"/>
    <cellStyle name="_Fixed Gas Transport 1 19 09_DEM-WP(C) ENERG10C--ctn Mid-C_042010 2010GRC" xfId="10331"/>
    <cellStyle name="_Fixed Gas Transport 1 19 09_DEM-WP(C) ENERG10C--ctn Mid-C_042010 2010GRC 2" xfId="10332"/>
    <cellStyle name="_Fuel Prices 4-14" xfId="10333"/>
    <cellStyle name="_Fuel Prices 4-14 10" xfId="10334"/>
    <cellStyle name="_Fuel Prices 4-14 10 2" xfId="10335"/>
    <cellStyle name="_Fuel Prices 4-14 2" xfId="10336"/>
    <cellStyle name="_Fuel Prices 4-14 2 2" xfId="10337"/>
    <cellStyle name="_Fuel Prices 4-14 2 2 2" xfId="10338"/>
    <cellStyle name="_Fuel Prices 4-14 2 2 2 2" xfId="10339"/>
    <cellStyle name="_Fuel Prices 4-14 2 2 3" xfId="10340"/>
    <cellStyle name="_Fuel Prices 4-14 2 3" xfId="10341"/>
    <cellStyle name="_Fuel Prices 4-14 2 3 2" xfId="10342"/>
    <cellStyle name="_Fuel Prices 4-14 2 4" xfId="10343"/>
    <cellStyle name="_Fuel Prices 4-14 3" xfId="10344"/>
    <cellStyle name="_Fuel Prices 4-14 3 2" xfId="10345"/>
    <cellStyle name="_Fuel Prices 4-14 3 2 2" xfId="10346"/>
    <cellStyle name="_Fuel Prices 4-14 3 3" xfId="10347"/>
    <cellStyle name="_Fuel Prices 4-14 4" xfId="10348"/>
    <cellStyle name="_Fuel Prices 4-14 4 2" xfId="10349"/>
    <cellStyle name="_Fuel Prices 4-14 4 2 2" xfId="10350"/>
    <cellStyle name="_Fuel Prices 4-14 4 2 2 2" xfId="10351"/>
    <cellStyle name="_Fuel Prices 4-14 4 2 3" xfId="10352"/>
    <cellStyle name="_Fuel Prices 4-14 4 3" xfId="10353"/>
    <cellStyle name="_Fuel Prices 4-14 4 3 2" xfId="10354"/>
    <cellStyle name="_Fuel Prices 4-14 4 4" xfId="10355"/>
    <cellStyle name="_Fuel Prices 4-14 5" xfId="10356"/>
    <cellStyle name="_Fuel Prices 4-14 5 2" xfId="10357"/>
    <cellStyle name="_Fuel Prices 4-14 5 2 2" xfId="10358"/>
    <cellStyle name="_Fuel Prices 4-14 5 2 2 2" xfId="10359"/>
    <cellStyle name="_Fuel Prices 4-14 5 2 3" xfId="10360"/>
    <cellStyle name="_Fuel Prices 4-14 5 2 4" xfId="10361"/>
    <cellStyle name="_Fuel Prices 4-14 5 3" xfId="10362"/>
    <cellStyle name="_Fuel Prices 4-14 5 3 2" xfId="10363"/>
    <cellStyle name="_Fuel Prices 4-14 5 3 3" xfId="10364"/>
    <cellStyle name="_Fuel Prices 4-14 5 4" xfId="10365"/>
    <cellStyle name="_Fuel Prices 4-14 6" xfId="10366"/>
    <cellStyle name="_Fuel Prices 4-14 6 2" xfId="10367"/>
    <cellStyle name="_Fuel Prices 4-14 6 2 2" xfId="10368"/>
    <cellStyle name="_Fuel Prices 4-14 6 2 2 2" xfId="10369"/>
    <cellStyle name="_Fuel Prices 4-14 6 2 3" xfId="10370"/>
    <cellStyle name="_Fuel Prices 4-14 6 3" xfId="10371"/>
    <cellStyle name="_Fuel Prices 4-14 6 3 2" xfId="10372"/>
    <cellStyle name="_Fuel Prices 4-14 6 4" xfId="10373"/>
    <cellStyle name="_Fuel Prices 4-14 7" xfId="10374"/>
    <cellStyle name="_Fuel Prices 4-14 7 2" xfId="10375"/>
    <cellStyle name="_Fuel Prices 4-14 7 2 2" xfId="10376"/>
    <cellStyle name="_Fuel Prices 4-14 7 3" xfId="10377"/>
    <cellStyle name="_Fuel Prices 4-14 8" xfId="10378"/>
    <cellStyle name="_Fuel Prices 4-14 8 2" xfId="10379"/>
    <cellStyle name="_Fuel Prices 4-14 8 2 2" xfId="10380"/>
    <cellStyle name="_Fuel Prices 4-14 8 3" xfId="10381"/>
    <cellStyle name="_Fuel Prices 4-14 9" xfId="10382"/>
    <cellStyle name="_Fuel Prices 4-14 9 2" xfId="10383"/>
    <cellStyle name="_Fuel Prices 4-14 9 2 2" xfId="10384"/>
    <cellStyle name="_Fuel Prices 4-14 9 3" xfId="10385"/>
    <cellStyle name="_Fuel Prices 4-14_04 07E Wild Horse Wind Expansion (C) (2)" xfId="10386"/>
    <cellStyle name="_Fuel Prices 4-14_04 07E Wild Horse Wind Expansion (C) (2) 2" xfId="10387"/>
    <cellStyle name="_Fuel Prices 4-14_04 07E Wild Horse Wind Expansion (C) (2) 2 2" xfId="10388"/>
    <cellStyle name="_Fuel Prices 4-14_04 07E Wild Horse Wind Expansion (C) (2) 2 2 2" xfId="10389"/>
    <cellStyle name="_Fuel Prices 4-14_04 07E Wild Horse Wind Expansion (C) (2) 2 3" xfId="10390"/>
    <cellStyle name="_Fuel Prices 4-14_04 07E Wild Horse Wind Expansion (C) (2) 3" xfId="10391"/>
    <cellStyle name="_Fuel Prices 4-14_04 07E Wild Horse Wind Expansion (C) (2) 3 2" xfId="10392"/>
    <cellStyle name="_Fuel Prices 4-14_04 07E Wild Horse Wind Expansion (C) (2) 4" xfId="10393"/>
    <cellStyle name="_Fuel Prices 4-14_04 07E Wild Horse Wind Expansion (C) (2)_Adj Bench DR 3 for Initial Briefs (Electric)" xfId="10394"/>
    <cellStyle name="_Fuel Prices 4-14_04 07E Wild Horse Wind Expansion (C) (2)_Adj Bench DR 3 for Initial Briefs (Electric) 2" xfId="10395"/>
    <cellStyle name="_Fuel Prices 4-14_04 07E Wild Horse Wind Expansion (C) (2)_Adj Bench DR 3 for Initial Briefs (Electric) 2 2" xfId="10396"/>
    <cellStyle name="_Fuel Prices 4-14_04 07E Wild Horse Wind Expansion (C) (2)_Adj Bench DR 3 for Initial Briefs (Electric) 2 2 2" xfId="10397"/>
    <cellStyle name="_Fuel Prices 4-14_04 07E Wild Horse Wind Expansion (C) (2)_Adj Bench DR 3 for Initial Briefs (Electric) 2 3" xfId="10398"/>
    <cellStyle name="_Fuel Prices 4-14_04 07E Wild Horse Wind Expansion (C) (2)_Adj Bench DR 3 for Initial Briefs (Electric) 3" xfId="10399"/>
    <cellStyle name="_Fuel Prices 4-14_04 07E Wild Horse Wind Expansion (C) (2)_Adj Bench DR 3 for Initial Briefs (Electric) 3 2" xfId="10400"/>
    <cellStyle name="_Fuel Prices 4-14_04 07E Wild Horse Wind Expansion (C) (2)_Adj Bench DR 3 for Initial Briefs (Electric) 4" xfId="10401"/>
    <cellStyle name="_Fuel Prices 4-14_04 07E Wild Horse Wind Expansion (C) (2)_Adj Bench DR 3 for Initial Briefs (Electric)_DEM-WP(C) ENERG10C--ctn Mid-C_042010 2010GRC" xfId="10402"/>
    <cellStyle name="_Fuel Prices 4-14_04 07E Wild Horse Wind Expansion (C) (2)_Adj Bench DR 3 for Initial Briefs (Electric)_DEM-WP(C) ENERG10C--ctn Mid-C_042010 2010GRC 2" xfId="10403"/>
    <cellStyle name="_Fuel Prices 4-14_04 07E Wild Horse Wind Expansion (C) (2)_Book1" xfId="10404"/>
    <cellStyle name="_Fuel Prices 4-14_04 07E Wild Horse Wind Expansion (C) (2)_Book1 2" xfId="10405"/>
    <cellStyle name="_Fuel Prices 4-14_04 07E Wild Horse Wind Expansion (C) (2)_DEM-WP(C) ENERG10C--ctn Mid-C_042010 2010GRC" xfId="10406"/>
    <cellStyle name="_Fuel Prices 4-14_04 07E Wild Horse Wind Expansion (C) (2)_DEM-WP(C) ENERG10C--ctn Mid-C_042010 2010GRC 2" xfId="10407"/>
    <cellStyle name="_Fuel Prices 4-14_04 07E Wild Horse Wind Expansion (C) (2)_Electric Rev Req Model (2009 GRC) " xfId="10408"/>
    <cellStyle name="_Fuel Prices 4-14_04 07E Wild Horse Wind Expansion (C) (2)_Electric Rev Req Model (2009 GRC)  2" xfId="10409"/>
    <cellStyle name="_Fuel Prices 4-14_04 07E Wild Horse Wind Expansion (C) (2)_Electric Rev Req Model (2009 GRC)  2 2" xfId="10410"/>
    <cellStyle name="_Fuel Prices 4-14_04 07E Wild Horse Wind Expansion (C) (2)_Electric Rev Req Model (2009 GRC)  2 2 2" xfId="10411"/>
    <cellStyle name="_Fuel Prices 4-14_04 07E Wild Horse Wind Expansion (C) (2)_Electric Rev Req Model (2009 GRC)  2 3" xfId="10412"/>
    <cellStyle name="_Fuel Prices 4-14_04 07E Wild Horse Wind Expansion (C) (2)_Electric Rev Req Model (2009 GRC)  3" xfId="10413"/>
    <cellStyle name="_Fuel Prices 4-14_04 07E Wild Horse Wind Expansion (C) (2)_Electric Rev Req Model (2009 GRC)  3 2" xfId="10414"/>
    <cellStyle name="_Fuel Prices 4-14_04 07E Wild Horse Wind Expansion (C) (2)_Electric Rev Req Model (2009 GRC)  4" xfId="10415"/>
    <cellStyle name="_Fuel Prices 4-14_04 07E Wild Horse Wind Expansion (C) (2)_Electric Rev Req Model (2009 GRC) _DEM-WP(C) ENERG10C--ctn Mid-C_042010 2010GRC" xfId="10416"/>
    <cellStyle name="_Fuel Prices 4-14_04 07E Wild Horse Wind Expansion (C) (2)_Electric Rev Req Model (2009 GRC) _DEM-WP(C) ENERG10C--ctn Mid-C_042010 2010GRC 2" xfId="10417"/>
    <cellStyle name="_Fuel Prices 4-14_04 07E Wild Horse Wind Expansion (C) (2)_Electric Rev Req Model (2009 GRC) Rebuttal" xfId="10418"/>
    <cellStyle name="_Fuel Prices 4-14_04 07E Wild Horse Wind Expansion (C) (2)_Electric Rev Req Model (2009 GRC) Rebuttal 2" xfId="10419"/>
    <cellStyle name="_Fuel Prices 4-14_04 07E Wild Horse Wind Expansion (C) (2)_Electric Rev Req Model (2009 GRC) Rebuttal 2 2" xfId="10420"/>
    <cellStyle name="_Fuel Prices 4-14_04 07E Wild Horse Wind Expansion (C) (2)_Electric Rev Req Model (2009 GRC) Rebuttal 2 2 2" xfId="10421"/>
    <cellStyle name="_Fuel Prices 4-14_04 07E Wild Horse Wind Expansion (C) (2)_Electric Rev Req Model (2009 GRC) Rebuttal 2 3" xfId="10422"/>
    <cellStyle name="_Fuel Prices 4-14_04 07E Wild Horse Wind Expansion (C) (2)_Electric Rev Req Model (2009 GRC) Rebuttal 3" xfId="10423"/>
    <cellStyle name="_Fuel Prices 4-14_04 07E Wild Horse Wind Expansion (C) (2)_Electric Rev Req Model (2009 GRC) Rebuttal 3 2" xfId="10424"/>
    <cellStyle name="_Fuel Prices 4-14_04 07E Wild Horse Wind Expansion (C) (2)_Electric Rev Req Model (2009 GRC) Rebuttal 4" xfId="10425"/>
    <cellStyle name="_Fuel Prices 4-14_04 07E Wild Horse Wind Expansion (C) (2)_Electric Rev Req Model (2009 GRC) Rebuttal REmoval of New  WH Solar AdjustMI" xfId="10426"/>
    <cellStyle name="_Fuel Prices 4-14_04 07E Wild Horse Wind Expansion (C) (2)_Electric Rev Req Model (2009 GRC) Rebuttal REmoval of New  WH Solar AdjustMI 2" xfId="10427"/>
    <cellStyle name="_Fuel Prices 4-14_04 07E Wild Horse Wind Expansion (C) (2)_Electric Rev Req Model (2009 GRC) Rebuttal REmoval of New  WH Solar AdjustMI 2 2" xfId="10428"/>
    <cellStyle name="_Fuel Prices 4-14_04 07E Wild Horse Wind Expansion (C) (2)_Electric Rev Req Model (2009 GRC) Rebuttal REmoval of New  WH Solar AdjustMI 2 2 2" xfId="10429"/>
    <cellStyle name="_Fuel Prices 4-14_04 07E Wild Horse Wind Expansion (C) (2)_Electric Rev Req Model (2009 GRC) Rebuttal REmoval of New  WH Solar AdjustMI 2 3" xfId="10430"/>
    <cellStyle name="_Fuel Prices 4-14_04 07E Wild Horse Wind Expansion (C) (2)_Electric Rev Req Model (2009 GRC) Rebuttal REmoval of New  WH Solar AdjustMI 3" xfId="10431"/>
    <cellStyle name="_Fuel Prices 4-14_04 07E Wild Horse Wind Expansion (C) (2)_Electric Rev Req Model (2009 GRC) Rebuttal REmoval of New  WH Solar AdjustMI 3 2" xfId="10432"/>
    <cellStyle name="_Fuel Prices 4-14_04 07E Wild Horse Wind Expansion (C) (2)_Electric Rev Req Model (2009 GRC) Rebuttal REmoval of New  WH Solar AdjustMI 4" xfId="10433"/>
    <cellStyle name="_Fuel Prices 4-14_04 07E Wild Horse Wind Expansion (C) (2)_Electric Rev Req Model (2009 GRC) Rebuttal REmoval of New  WH Solar AdjustMI_DEM-WP(C) ENERG10C--ctn Mid-C_042010 2010GRC" xfId="10434"/>
    <cellStyle name="_Fuel Prices 4-14_04 07E Wild Horse Wind Expansion (C) (2)_Electric Rev Req Model (2009 GRC) Rebuttal REmoval of New  WH Solar AdjustMI_DEM-WP(C) ENERG10C--ctn Mid-C_042010 2010GRC 2" xfId="10435"/>
    <cellStyle name="_Fuel Prices 4-14_04 07E Wild Horse Wind Expansion (C) (2)_Electric Rev Req Model (2009 GRC) Revised 01-18-2010" xfId="10436"/>
    <cellStyle name="_Fuel Prices 4-14_04 07E Wild Horse Wind Expansion (C) (2)_Electric Rev Req Model (2009 GRC) Revised 01-18-2010 2" xfId="10437"/>
    <cellStyle name="_Fuel Prices 4-14_04 07E Wild Horse Wind Expansion (C) (2)_Electric Rev Req Model (2009 GRC) Revised 01-18-2010 2 2" xfId="10438"/>
    <cellStyle name="_Fuel Prices 4-14_04 07E Wild Horse Wind Expansion (C) (2)_Electric Rev Req Model (2009 GRC) Revised 01-18-2010 2 2 2" xfId="10439"/>
    <cellStyle name="_Fuel Prices 4-14_04 07E Wild Horse Wind Expansion (C) (2)_Electric Rev Req Model (2009 GRC) Revised 01-18-2010 2 3" xfId="10440"/>
    <cellStyle name="_Fuel Prices 4-14_04 07E Wild Horse Wind Expansion (C) (2)_Electric Rev Req Model (2009 GRC) Revised 01-18-2010 3" xfId="10441"/>
    <cellStyle name="_Fuel Prices 4-14_04 07E Wild Horse Wind Expansion (C) (2)_Electric Rev Req Model (2009 GRC) Revised 01-18-2010 3 2" xfId="10442"/>
    <cellStyle name="_Fuel Prices 4-14_04 07E Wild Horse Wind Expansion (C) (2)_Electric Rev Req Model (2009 GRC) Revised 01-18-2010 4" xfId="10443"/>
    <cellStyle name="_Fuel Prices 4-14_04 07E Wild Horse Wind Expansion (C) (2)_Electric Rev Req Model (2009 GRC) Revised 01-18-2010_DEM-WP(C) ENERG10C--ctn Mid-C_042010 2010GRC" xfId="10444"/>
    <cellStyle name="_Fuel Prices 4-14_04 07E Wild Horse Wind Expansion (C) (2)_Electric Rev Req Model (2009 GRC) Revised 01-18-2010_DEM-WP(C) ENERG10C--ctn Mid-C_042010 2010GRC 2" xfId="10445"/>
    <cellStyle name="_Fuel Prices 4-14_04 07E Wild Horse Wind Expansion (C) (2)_Electric Rev Req Model (2010 GRC)" xfId="10446"/>
    <cellStyle name="_Fuel Prices 4-14_04 07E Wild Horse Wind Expansion (C) (2)_Electric Rev Req Model (2010 GRC) 2" xfId="10447"/>
    <cellStyle name="_Fuel Prices 4-14_04 07E Wild Horse Wind Expansion (C) (2)_Electric Rev Req Model (2010 GRC) SF" xfId="10448"/>
    <cellStyle name="_Fuel Prices 4-14_04 07E Wild Horse Wind Expansion (C) (2)_Electric Rev Req Model (2010 GRC) SF 2" xfId="10449"/>
    <cellStyle name="_Fuel Prices 4-14_04 07E Wild Horse Wind Expansion (C) (2)_Final Order Electric EXHIBIT A-1" xfId="10450"/>
    <cellStyle name="_Fuel Prices 4-14_04 07E Wild Horse Wind Expansion (C) (2)_Final Order Electric EXHIBIT A-1 2" xfId="10451"/>
    <cellStyle name="_Fuel Prices 4-14_04 07E Wild Horse Wind Expansion (C) (2)_Final Order Electric EXHIBIT A-1 2 2" xfId="10452"/>
    <cellStyle name="_Fuel Prices 4-14_04 07E Wild Horse Wind Expansion (C) (2)_Final Order Electric EXHIBIT A-1 2 2 2" xfId="10453"/>
    <cellStyle name="_Fuel Prices 4-14_04 07E Wild Horse Wind Expansion (C) (2)_Final Order Electric EXHIBIT A-1 2 3" xfId="10454"/>
    <cellStyle name="_Fuel Prices 4-14_04 07E Wild Horse Wind Expansion (C) (2)_Final Order Electric EXHIBIT A-1 3" xfId="10455"/>
    <cellStyle name="_Fuel Prices 4-14_04 07E Wild Horse Wind Expansion (C) (2)_Final Order Electric EXHIBIT A-1 3 2" xfId="10456"/>
    <cellStyle name="_Fuel Prices 4-14_04 07E Wild Horse Wind Expansion (C) (2)_Final Order Electric EXHIBIT A-1 4" xfId="10457"/>
    <cellStyle name="_Fuel Prices 4-14_04 07E Wild Horse Wind Expansion (C) (2)_TENASKA REGULATORY ASSET" xfId="10458"/>
    <cellStyle name="_Fuel Prices 4-14_04 07E Wild Horse Wind Expansion (C) (2)_TENASKA REGULATORY ASSET 2" xfId="10459"/>
    <cellStyle name="_Fuel Prices 4-14_04 07E Wild Horse Wind Expansion (C) (2)_TENASKA REGULATORY ASSET 2 2" xfId="10460"/>
    <cellStyle name="_Fuel Prices 4-14_04 07E Wild Horse Wind Expansion (C) (2)_TENASKA REGULATORY ASSET 2 2 2" xfId="10461"/>
    <cellStyle name="_Fuel Prices 4-14_04 07E Wild Horse Wind Expansion (C) (2)_TENASKA REGULATORY ASSET 2 3" xfId="10462"/>
    <cellStyle name="_Fuel Prices 4-14_04 07E Wild Horse Wind Expansion (C) (2)_TENASKA REGULATORY ASSET 3" xfId="10463"/>
    <cellStyle name="_Fuel Prices 4-14_04 07E Wild Horse Wind Expansion (C) (2)_TENASKA REGULATORY ASSET 3 2" xfId="10464"/>
    <cellStyle name="_Fuel Prices 4-14_04 07E Wild Horse Wind Expansion (C) (2)_TENASKA REGULATORY ASSET 4" xfId="10465"/>
    <cellStyle name="_Fuel Prices 4-14_16.37E Wild Horse Expansion DeferralRevwrkingfile SF" xfId="10466"/>
    <cellStyle name="_Fuel Prices 4-14_16.37E Wild Horse Expansion DeferralRevwrkingfile SF 2" xfId="10467"/>
    <cellStyle name="_Fuel Prices 4-14_16.37E Wild Horse Expansion DeferralRevwrkingfile SF 2 2" xfId="10468"/>
    <cellStyle name="_Fuel Prices 4-14_16.37E Wild Horse Expansion DeferralRevwrkingfile SF 2 2 2" xfId="10469"/>
    <cellStyle name="_Fuel Prices 4-14_16.37E Wild Horse Expansion DeferralRevwrkingfile SF 2 3" xfId="10470"/>
    <cellStyle name="_Fuel Prices 4-14_16.37E Wild Horse Expansion DeferralRevwrkingfile SF 3" xfId="10471"/>
    <cellStyle name="_Fuel Prices 4-14_16.37E Wild Horse Expansion DeferralRevwrkingfile SF 3 2" xfId="10472"/>
    <cellStyle name="_Fuel Prices 4-14_16.37E Wild Horse Expansion DeferralRevwrkingfile SF 4" xfId="10473"/>
    <cellStyle name="_Fuel Prices 4-14_16.37E Wild Horse Expansion DeferralRevwrkingfile SF_DEM-WP(C) ENERG10C--ctn Mid-C_042010 2010GRC" xfId="10474"/>
    <cellStyle name="_Fuel Prices 4-14_16.37E Wild Horse Expansion DeferralRevwrkingfile SF_DEM-WP(C) ENERG10C--ctn Mid-C_042010 2010GRC 2" xfId="10475"/>
    <cellStyle name="_Fuel Prices 4-14_2009 Compliance Filing PCA Exhibits for GRC" xfId="10476"/>
    <cellStyle name="_Fuel Prices 4-14_2009 Compliance Filing PCA Exhibits for GRC 2" xfId="10477"/>
    <cellStyle name="_Fuel Prices 4-14_2009 Compliance Filing PCA Exhibits for GRC 2 2" xfId="10478"/>
    <cellStyle name="_Fuel Prices 4-14_2009 Compliance Filing PCA Exhibits for GRC 3" xfId="10479"/>
    <cellStyle name="_Fuel Prices 4-14_2009 GRC Compl Filing - Exhibit D" xfId="10480"/>
    <cellStyle name="_Fuel Prices 4-14_2009 GRC Compl Filing - Exhibit D 2" xfId="10481"/>
    <cellStyle name="_Fuel Prices 4-14_2009 GRC Compl Filing - Exhibit D 2 2" xfId="10482"/>
    <cellStyle name="_Fuel Prices 4-14_2009 GRC Compl Filing - Exhibit D 2 2 2" xfId="10483"/>
    <cellStyle name="_Fuel Prices 4-14_2009 GRC Compl Filing - Exhibit D 2 3" xfId="10484"/>
    <cellStyle name="_Fuel Prices 4-14_2009 GRC Compl Filing - Exhibit D 3" xfId="10485"/>
    <cellStyle name="_Fuel Prices 4-14_2009 GRC Compl Filing - Exhibit D 3 2" xfId="10486"/>
    <cellStyle name="_Fuel Prices 4-14_2009 GRC Compl Filing - Exhibit D 4" xfId="10487"/>
    <cellStyle name="_Fuel Prices 4-14_2009 GRC Compl Filing - Exhibit D_DEM-WP(C) ENERG10C--ctn Mid-C_042010 2010GRC" xfId="10488"/>
    <cellStyle name="_Fuel Prices 4-14_2009 GRC Compl Filing - Exhibit D_DEM-WP(C) ENERG10C--ctn Mid-C_042010 2010GRC 2" xfId="10489"/>
    <cellStyle name="_Fuel Prices 4-14_2010 PTC's July1_Dec31 2010 " xfId="10490"/>
    <cellStyle name="_Fuel Prices 4-14_2010 PTC's Sept10_Aug11 (Version 4)" xfId="10491"/>
    <cellStyle name="_Fuel Prices 4-14_3.01 Income Statement" xfId="10492"/>
    <cellStyle name="_Fuel Prices 4-14_4 31 Regulatory Assets and Liabilities  7 06- Exhibit D" xfId="10493"/>
    <cellStyle name="_Fuel Prices 4-14_4 31 Regulatory Assets and Liabilities  7 06- Exhibit D 2" xfId="10494"/>
    <cellStyle name="_Fuel Prices 4-14_4 31 Regulatory Assets and Liabilities  7 06- Exhibit D 2 2" xfId="10495"/>
    <cellStyle name="_Fuel Prices 4-14_4 31 Regulatory Assets and Liabilities  7 06- Exhibit D 2 2 2" xfId="10496"/>
    <cellStyle name="_Fuel Prices 4-14_4 31 Regulatory Assets and Liabilities  7 06- Exhibit D 2 2 2 2" xfId="10497"/>
    <cellStyle name="_Fuel Prices 4-14_4 31 Regulatory Assets and Liabilities  7 06- Exhibit D 2 2 3" xfId="10498"/>
    <cellStyle name="_Fuel Prices 4-14_4 31 Regulatory Assets and Liabilities  7 06- Exhibit D 2 3" xfId="10499"/>
    <cellStyle name="_Fuel Prices 4-14_4 31 Regulatory Assets and Liabilities  7 06- Exhibit D 3" xfId="10500"/>
    <cellStyle name="_Fuel Prices 4-14_4 31 Regulatory Assets and Liabilities  7 06- Exhibit D 3 2" xfId="10501"/>
    <cellStyle name="_Fuel Prices 4-14_4 31 Regulatory Assets and Liabilities  7 06- Exhibit D 4" xfId="10502"/>
    <cellStyle name="_Fuel Prices 4-14_4 31 Regulatory Assets and Liabilities  7 06- Exhibit D_DEM-WP(C) ENERG10C--ctn Mid-C_042010 2010GRC" xfId="10503"/>
    <cellStyle name="_Fuel Prices 4-14_4 31 Regulatory Assets and Liabilities  7 06- Exhibit D_DEM-WP(C) ENERG10C--ctn Mid-C_042010 2010GRC 2" xfId="10504"/>
    <cellStyle name="_Fuel Prices 4-14_4 31 Regulatory Assets and Liabilities  7 06- Exhibit D_NIM Summary" xfId="10505"/>
    <cellStyle name="_Fuel Prices 4-14_4 31 Regulatory Assets and Liabilities  7 06- Exhibit D_NIM Summary 2" xfId="10506"/>
    <cellStyle name="_Fuel Prices 4-14_4 31 Regulatory Assets and Liabilities  7 06- Exhibit D_NIM Summary 2 2" xfId="10507"/>
    <cellStyle name="_Fuel Prices 4-14_4 31 Regulatory Assets and Liabilities  7 06- Exhibit D_NIM Summary 2 2 2" xfId="10508"/>
    <cellStyle name="_Fuel Prices 4-14_4 31 Regulatory Assets and Liabilities  7 06- Exhibit D_NIM Summary 2 3" xfId="10509"/>
    <cellStyle name="_Fuel Prices 4-14_4 31 Regulatory Assets and Liabilities  7 06- Exhibit D_NIM Summary 3" xfId="10510"/>
    <cellStyle name="_Fuel Prices 4-14_4 31 Regulatory Assets and Liabilities  7 06- Exhibit D_NIM Summary 3 2" xfId="10511"/>
    <cellStyle name="_Fuel Prices 4-14_4 31 Regulatory Assets and Liabilities  7 06- Exhibit D_NIM Summary 4" xfId="10512"/>
    <cellStyle name="_Fuel Prices 4-14_4 31 Regulatory Assets and Liabilities  7 06- Exhibit D_NIM Summary_DEM-WP(C) ENERG10C--ctn Mid-C_042010 2010GRC" xfId="10513"/>
    <cellStyle name="_Fuel Prices 4-14_4 31 Regulatory Assets and Liabilities  7 06- Exhibit D_NIM Summary_DEM-WP(C) ENERG10C--ctn Mid-C_042010 2010GRC 2" xfId="10514"/>
    <cellStyle name="_Fuel Prices 4-14_4 31 Regulatory Assets and Liabilities  7 06- Exhibit D_NIM+O&amp;M" xfId="10515"/>
    <cellStyle name="_Fuel Prices 4-14_4 31 Regulatory Assets and Liabilities  7 06- Exhibit D_NIM+O&amp;M 2" xfId="10516"/>
    <cellStyle name="_Fuel Prices 4-14_4 31 Regulatory Assets and Liabilities  7 06- Exhibit D_NIM+O&amp;M 2 2" xfId="10517"/>
    <cellStyle name="_Fuel Prices 4-14_4 31 Regulatory Assets and Liabilities  7 06- Exhibit D_NIM+O&amp;M 3" xfId="10518"/>
    <cellStyle name="_Fuel Prices 4-14_4 31 Regulatory Assets and Liabilities  7 06- Exhibit D_NIM+O&amp;M Monthly" xfId="10519"/>
    <cellStyle name="_Fuel Prices 4-14_4 31 Regulatory Assets and Liabilities  7 06- Exhibit D_NIM+O&amp;M Monthly 2" xfId="10520"/>
    <cellStyle name="_Fuel Prices 4-14_4 31 Regulatory Assets and Liabilities  7 06- Exhibit D_NIM+O&amp;M Monthly 2 2" xfId="10521"/>
    <cellStyle name="_Fuel Prices 4-14_4 31 Regulatory Assets and Liabilities  7 06- Exhibit D_NIM+O&amp;M Monthly 3" xfId="10522"/>
    <cellStyle name="_Fuel Prices 4-14_4 31E Reg Asset  Liab and EXH D" xfId="10523"/>
    <cellStyle name="_Fuel Prices 4-14_4 31E Reg Asset  Liab and EXH D _ Aug 10 Filing (2)" xfId="10524"/>
    <cellStyle name="_Fuel Prices 4-14_4 31E Reg Asset  Liab and EXH D _ Aug 10 Filing (2) 2" xfId="10525"/>
    <cellStyle name="_Fuel Prices 4-14_4 31E Reg Asset  Liab and EXH D _ Aug 10 Filing (2) 2 2" xfId="10526"/>
    <cellStyle name="_Fuel Prices 4-14_4 31E Reg Asset  Liab and EXH D _ Aug 10 Filing (2) 3" xfId="10527"/>
    <cellStyle name="_Fuel Prices 4-14_4 31E Reg Asset  Liab and EXH D 10" xfId="10528"/>
    <cellStyle name="_Fuel Prices 4-14_4 31E Reg Asset  Liab and EXH D 10 2" xfId="10529"/>
    <cellStyle name="_Fuel Prices 4-14_4 31E Reg Asset  Liab and EXH D 11" xfId="10530"/>
    <cellStyle name="_Fuel Prices 4-14_4 31E Reg Asset  Liab and EXH D 11 2" xfId="10531"/>
    <cellStyle name="_Fuel Prices 4-14_4 31E Reg Asset  Liab and EXH D 12" xfId="10532"/>
    <cellStyle name="_Fuel Prices 4-14_4 31E Reg Asset  Liab and EXH D 12 2" xfId="10533"/>
    <cellStyle name="_Fuel Prices 4-14_4 31E Reg Asset  Liab and EXH D 13" xfId="10534"/>
    <cellStyle name="_Fuel Prices 4-14_4 31E Reg Asset  Liab and EXH D 13 2" xfId="10535"/>
    <cellStyle name="_Fuel Prices 4-14_4 31E Reg Asset  Liab and EXH D 14" xfId="10536"/>
    <cellStyle name="_Fuel Prices 4-14_4 31E Reg Asset  Liab and EXH D 14 2" xfId="10537"/>
    <cellStyle name="_Fuel Prices 4-14_4 31E Reg Asset  Liab and EXH D 15" xfId="10538"/>
    <cellStyle name="_Fuel Prices 4-14_4 31E Reg Asset  Liab and EXH D 15 2" xfId="10539"/>
    <cellStyle name="_Fuel Prices 4-14_4 31E Reg Asset  Liab and EXH D 16" xfId="10540"/>
    <cellStyle name="_Fuel Prices 4-14_4 31E Reg Asset  Liab and EXH D 16 2" xfId="10541"/>
    <cellStyle name="_Fuel Prices 4-14_4 31E Reg Asset  Liab and EXH D 17" xfId="10542"/>
    <cellStyle name="_Fuel Prices 4-14_4 31E Reg Asset  Liab and EXH D 17 2" xfId="10543"/>
    <cellStyle name="_Fuel Prices 4-14_4 31E Reg Asset  Liab and EXH D 18" xfId="10544"/>
    <cellStyle name="_Fuel Prices 4-14_4 31E Reg Asset  Liab and EXH D 18 2" xfId="10545"/>
    <cellStyle name="_Fuel Prices 4-14_4 31E Reg Asset  Liab and EXH D 19" xfId="10546"/>
    <cellStyle name="_Fuel Prices 4-14_4 31E Reg Asset  Liab and EXH D 19 2" xfId="10547"/>
    <cellStyle name="_Fuel Prices 4-14_4 31E Reg Asset  Liab and EXH D 2" xfId="10548"/>
    <cellStyle name="_Fuel Prices 4-14_4 31E Reg Asset  Liab and EXH D 2 2" xfId="10549"/>
    <cellStyle name="_Fuel Prices 4-14_4 31E Reg Asset  Liab and EXH D 20" xfId="10550"/>
    <cellStyle name="_Fuel Prices 4-14_4 31E Reg Asset  Liab and EXH D 20 2" xfId="10551"/>
    <cellStyle name="_Fuel Prices 4-14_4 31E Reg Asset  Liab and EXH D 21" xfId="10552"/>
    <cellStyle name="_Fuel Prices 4-14_4 31E Reg Asset  Liab and EXH D 21 2" xfId="10553"/>
    <cellStyle name="_Fuel Prices 4-14_4 31E Reg Asset  Liab and EXH D 22" xfId="10554"/>
    <cellStyle name="_Fuel Prices 4-14_4 31E Reg Asset  Liab and EXH D 22 2" xfId="10555"/>
    <cellStyle name="_Fuel Prices 4-14_4 31E Reg Asset  Liab and EXH D 23" xfId="10556"/>
    <cellStyle name="_Fuel Prices 4-14_4 31E Reg Asset  Liab and EXH D 23 2" xfId="10557"/>
    <cellStyle name="_Fuel Prices 4-14_4 31E Reg Asset  Liab and EXH D 24" xfId="10558"/>
    <cellStyle name="_Fuel Prices 4-14_4 31E Reg Asset  Liab and EXH D 24 2" xfId="10559"/>
    <cellStyle name="_Fuel Prices 4-14_4 31E Reg Asset  Liab and EXH D 25" xfId="10560"/>
    <cellStyle name="_Fuel Prices 4-14_4 31E Reg Asset  Liab and EXH D 25 2" xfId="10561"/>
    <cellStyle name="_Fuel Prices 4-14_4 31E Reg Asset  Liab and EXH D 26" xfId="10562"/>
    <cellStyle name="_Fuel Prices 4-14_4 31E Reg Asset  Liab and EXH D 26 2" xfId="10563"/>
    <cellStyle name="_Fuel Prices 4-14_4 31E Reg Asset  Liab and EXH D 27" xfId="10564"/>
    <cellStyle name="_Fuel Prices 4-14_4 31E Reg Asset  Liab and EXH D 27 2" xfId="10565"/>
    <cellStyle name="_Fuel Prices 4-14_4 31E Reg Asset  Liab and EXH D 28" xfId="10566"/>
    <cellStyle name="_Fuel Prices 4-14_4 31E Reg Asset  Liab and EXH D 28 2" xfId="10567"/>
    <cellStyle name="_Fuel Prices 4-14_4 31E Reg Asset  Liab and EXH D 29" xfId="10568"/>
    <cellStyle name="_Fuel Prices 4-14_4 31E Reg Asset  Liab and EXH D 29 2" xfId="10569"/>
    <cellStyle name="_Fuel Prices 4-14_4 31E Reg Asset  Liab and EXH D 3" xfId="10570"/>
    <cellStyle name="_Fuel Prices 4-14_4 31E Reg Asset  Liab and EXH D 3 2" xfId="10571"/>
    <cellStyle name="_Fuel Prices 4-14_4 31E Reg Asset  Liab and EXH D 30" xfId="10572"/>
    <cellStyle name="_Fuel Prices 4-14_4 31E Reg Asset  Liab and EXH D 30 2" xfId="10573"/>
    <cellStyle name="_Fuel Prices 4-14_4 31E Reg Asset  Liab and EXH D 31" xfId="10574"/>
    <cellStyle name="_Fuel Prices 4-14_4 31E Reg Asset  Liab and EXH D 32" xfId="10575"/>
    <cellStyle name="_Fuel Prices 4-14_4 31E Reg Asset  Liab and EXH D 33" xfId="10576"/>
    <cellStyle name="_Fuel Prices 4-14_4 31E Reg Asset  Liab and EXH D 34" xfId="10577"/>
    <cellStyle name="_Fuel Prices 4-14_4 31E Reg Asset  Liab and EXH D 35" xfId="10578"/>
    <cellStyle name="_Fuel Prices 4-14_4 31E Reg Asset  Liab and EXH D 36" xfId="10579"/>
    <cellStyle name="_Fuel Prices 4-14_4 31E Reg Asset  Liab and EXH D 4" xfId="10580"/>
    <cellStyle name="_Fuel Prices 4-14_4 31E Reg Asset  Liab and EXH D 4 2" xfId="10581"/>
    <cellStyle name="_Fuel Prices 4-14_4 31E Reg Asset  Liab and EXH D 5" xfId="10582"/>
    <cellStyle name="_Fuel Prices 4-14_4 31E Reg Asset  Liab and EXH D 5 2" xfId="10583"/>
    <cellStyle name="_Fuel Prices 4-14_4 31E Reg Asset  Liab and EXH D 6" xfId="10584"/>
    <cellStyle name="_Fuel Prices 4-14_4 31E Reg Asset  Liab and EXH D 6 2" xfId="10585"/>
    <cellStyle name="_Fuel Prices 4-14_4 31E Reg Asset  Liab and EXH D 7" xfId="10586"/>
    <cellStyle name="_Fuel Prices 4-14_4 31E Reg Asset  Liab and EXH D 7 2" xfId="10587"/>
    <cellStyle name="_Fuel Prices 4-14_4 31E Reg Asset  Liab and EXH D 8" xfId="10588"/>
    <cellStyle name="_Fuel Prices 4-14_4 31E Reg Asset  Liab and EXH D 8 2" xfId="10589"/>
    <cellStyle name="_Fuel Prices 4-14_4 31E Reg Asset  Liab and EXH D 9" xfId="10590"/>
    <cellStyle name="_Fuel Prices 4-14_4 31E Reg Asset  Liab and EXH D 9 2" xfId="10591"/>
    <cellStyle name="_Fuel Prices 4-14_4 32 Regulatory Assets and Liabilities  7 06- Exhibit D" xfId="10592"/>
    <cellStyle name="_Fuel Prices 4-14_4 32 Regulatory Assets and Liabilities  7 06- Exhibit D 2" xfId="10593"/>
    <cellStyle name="_Fuel Prices 4-14_4 32 Regulatory Assets and Liabilities  7 06- Exhibit D 2 2" xfId="10594"/>
    <cellStyle name="_Fuel Prices 4-14_4 32 Regulatory Assets and Liabilities  7 06- Exhibit D 2 2 2" xfId="10595"/>
    <cellStyle name="_Fuel Prices 4-14_4 32 Regulatory Assets and Liabilities  7 06- Exhibit D 2 2 2 2" xfId="10596"/>
    <cellStyle name="_Fuel Prices 4-14_4 32 Regulatory Assets and Liabilities  7 06- Exhibit D 2 2 3" xfId="10597"/>
    <cellStyle name="_Fuel Prices 4-14_4 32 Regulatory Assets and Liabilities  7 06- Exhibit D 2 3" xfId="10598"/>
    <cellStyle name="_Fuel Prices 4-14_4 32 Regulatory Assets and Liabilities  7 06- Exhibit D 3" xfId="10599"/>
    <cellStyle name="_Fuel Prices 4-14_4 32 Regulatory Assets and Liabilities  7 06- Exhibit D 3 2" xfId="10600"/>
    <cellStyle name="_Fuel Prices 4-14_4 32 Regulatory Assets and Liabilities  7 06- Exhibit D 4" xfId="10601"/>
    <cellStyle name="_Fuel Prices 4-14_4 32 Regulatory Assets and Liabilities  7 06- Exhibit D_DEM-WP(C) ENERG10C--ctn Mid-C_042010 2010GRC" xfId="10602"/>
    <cellStyle name="_Fuel Prices 4-14_4 32 Regulatory Assets and Liabilities  7 06- Exhibit D_DEM-WP(C) ENERG10C--ctn Mid-C_042010 2010GRC 2" xfId="10603"/>
    <cellStyle name="_Fuel Prices 4-14_4 32 Regulatory Assets and Liabilities  7 06- Exhibit D_NIM Summary" xfId="10604"/>
    <cellStyle name="_Fuel Prices 4-14_4 32 Regulatory Assets and Liabilities  7 06- Exhibit D_NIM Summary 2" xfId="10605"/>
    <cellStyle name="_Fuel Prices 4-14_4 32 Regulatory Assets and Liabilities  7 06- Exhibit D_NIM Summary 2 2" xfId="10606"/>
    <cellStyle name="_Fuel Prices 4-14_4 32 Regulatory Assets and Liabilities  7 06- Exhibit D_NIM Summary 2 2 2" xfId="10607"/>
    <cellStyle name="_Fuel Prices 4-14_4 32 Regulatory Assets and Liabilities  7 06- Exhibit D_NIM Summary 2 3" xfId="10608"/>
    <cellStyle name="_Fuel Prices 4-14_4 32 Regulatory Assets and Liabilities  7 06- Exhibit D_NIM Summary 3" xfId="10609"/>
    <cellStyle name="_Fuel Prices 4-14_4 32 Regulatory Assets and Liabilities  7 06- Exhibit D_NIM Summary 3 2" xfId="10610"/>
    <cellStyle name="_Fuel Prices 4-14_4 32 Regulatory Assets and Liabilities  7 06- Exhibit D_NIM Summary 4" xfId="10611"/>
    <cellStyle name="_Fuel Prices 4-14_4 32 Regulatory Assets and Liabilities  7 06- Exhibit D_NIM Summary_DEM-WP(C) ENERG10C--ctn Mid-C_042010 2010GRC" xfId="10612"/>
    <cellStyle name="_Fuel Prices 4-14_4 32 Regulatory Assets and Liabilities  7 06- Exhibit D_NIM Summary_DEM-WP(C) ENERG10C--ctn Mid-C_042010 2010GRC 2" xfId="10613"/>
    <cellStyle name="_Fuel Prices 4-14_4 32 Regulatory Assets and Liabilities  7 06- Exhibit D_NIM+O&amp;M" xfId="10614"/>
    <cellStyle name="_Fuel Prices 4-14_4 32 Regulatory Assets and Liabilities  7 06- Exhibit D_NIM+O&amp;M 2" xfId="10615"/>
    <cellStyle name="_Fuel Prices 4-14_4 32 Regulatory Assets and Liabilities  7 06- Exhibit D_NIM+O&amp;M 2 2" xfId="10616"/>
    <cellStyle name="_Fuel Prices 4-14_4 32 Regulatory Assets and Liabilities  7 06- Exhibit D_NIM+O&amp;M 3" xfId="10617"/>
    <cellStyle name="_Fuel Prices 4-14_4 32 Regulatory Assets and Liabilities  7 06- Exhibit D_NIM+O&amp;M Monthly" xfId="10618"/>
    <cellStyle name="_Fuel Prices 4-14_4 32 Regulatory Assets and Liabilities  7 06- Exhibit D_NIM+O&amp;M Monthly 2" xfId="10619"/>
    <cellStyle name="_Fuel Prices 4-14_4 32 Regulatory Assets and Liabilities  7 06- Exhibit D_NIM+O&amp;M Monthly 2 2" xfId="10620"/>
    <cellStyle name="_Fuel Prices 4-14_4 32 Regulatory Assets and Liabilities  7 06- Exhibit D_NIM+O&amp;M Monthly 3" xfId="10621"/>
    <cellStyle name="_Fuel Prices 4-14_Att B to RECs proceeds proposal" xfId="10622"/>
    <cellStyle name="_Fuel Prices 4-14_AURORA Total New" xfId="10623"/>
    <cellStyle name="_Fuel Prices 4-14_AURORA Total New 2" xfId="10624"/>
    <cellStyle name="_Fuel Prices 4-14_AURORA Total New 2 2" xfId="10625"/>
    <cellStyle name="_Fuel Prices 4-14_AURORA Total New 2 2 2" xfId="10626"/>
    <cellStyle name="_Fuel Prices 4-14_AURORA Total New 2 3" xfId="10627"/>
    <cellStyle name="_Fuel Prices 4-14_AURORA Total New 3" xfId="10628"/>
    <cellStyle name="_Fuel Prices 4-14_AURORA Total New 3 2" xfId="10629"/>
    <cellStyle name="_Fuel Prices 4-14_AURORA Total New 4" xfId="10630"/>
    <cellStyle name="_Fuel Prices 4-14_Backup for Attachment B 2010-09-09" xfId="10631"/>
    <cellStyle name="_Fuel Prices 4-14_Bench Request - Attachment B" xfId="10632"/>
    <cellStyle name="_Fuel Prices 4-14_Book2" xfId="10633"/>
    <cellStyle name="_Fuel Prices 4-14_Book2 2" xfId="10634"/>
    <cellStyle name="_Fuel Prices 4-14_Book2 2 2" xfId="10635"/>
    <cellStyle name="_Fuel Prices 4-14_Book2 2 2 2" xfId="10636"/>
    <cellStyle name="_Fuel Prices 4-14_Book2 2 3" xfId="10637"/>
    <cellStyle name="_Fuel Prices 4-14_Book2 3" xfId="10638"/>
    <cellStyle name="_Fuel Prices 4-14_Book2 3 2" xfId="10639"/>
    <cellStyle name="_Fuel Prices 4-14_Book2 4" xfId="10640"/>
    <cellStyle name="_Fuel Prices 4-14_Book2_Adj Bench DR 3 for Initial Briefs (Electric)" xfId="10641"/>
    <cellStyle name="_Fuel Prices 4-14_Book2_Adj Bench DR 3 for Initial Briefs (Electric) 2" xfId="10642"/>
    <cellStyle name="_Fuel Prices 4-14_Book2_Adj Bench DR 3 for Initial Briefs (Electric) 2 2" xfId="10643"/>
    <cellStyle name="_Fuel Prices 4-14_Book2_Adj Bench DR 3 for Initial Briefs (Electric) 2 2 2" xfId="10644"/>
    <cellStyle name="_Fuel Prices 4-14_Book2_Adj Bench DR 3 for Initial Briefs (Electric) 2 3" xfId="10645"/>
    <cellStyle name="_Fuel Prices 4-14_Book2_Adj Bench DR 3 for Initial Briefs (Electric) 3" xfId="10646"/>
    <cellStyle name="_Fuel Prices 4-14_Book2_Adj Bench DR 3 for Initial Briefs (Electric) 3 2" xfId="10647"/>
    <cellStyle name="_Fuel Prices 4-14_Book2_Adj Bench DR 3 for Initial Briefs (Electric) 4" xfId="10648"/>
    <cellStyle name="_Fuel Prices 4-14_Book2_Adj Bench DR 3 for Initial Briefs (Electric)_DEM-WP(C) ENERG10C--ctn Mid-C_042010 2010GRC" xfId="10649"/>
    <cellStyle name="_Fuel Prices 4-14_Book2_Adj Bench DR 3 for Initial Briefs (Electric)_DEM-WP(C) ENERG10C--ctn Mid-C_042010 2010GRC 2" xfId="10650"/>
    <cellStyle name="_Fuel Prices 4-14_Book2_DEM-WP(C) ENERG10C--ctn Mid-C_042010 2010GRC" xfId="10651"/>
    <cellStyle name="_Fuel Prices 4-14_Book2_DEM-WP(C) ENERG10C--ctn Mid-C_042010 2010GRC 2" xfId="10652"/>
    <cellStyle name="_Fuel Prices 4-14_Book2_Electric Rev Req Model (2009 GRC) Rebuttal" xfId="10653"/>
    <cellStyle name="_Fuel Prices 4-14_Book2_Electric Rev Req Model (2009 GRC) Rebuttal 2" xfId="10654"/>
    <cellStyle name="_Fuel Prices 4-14_Book2_Electric Rev Req Model (2009 GRC) Rebuttal 2 2" xfId="10655"/>
    <cellStyle name="_Fuel Prices 4-14_Book2_Electric Rev Req Model (2009 GRC) Rebuttal 2 2 2" xfId="10656"/>
    <cellStyle name="_Fuel Prices 4-14_Book2_Electric Rev Req Model (2009 GRC) Rebuttal 2 3" xfId="10657"/>
    <cellStyle name="_Fuel Prices 4-14_Book2_Electric Rev Req Model (2009 GRC) Rebuttal 3" xfId="10658"/>
    <cellStyle name="_Fuel Prices 4-14_Book2_Electric Rev Req Model (2009 GRC) Rebuttal 3 2" xfId="10659"/>
    <cellStyle name="_Fuel Prices 4-14_Book2_Electric Rev Req Model (2009 GRC) Rebuttal 4" xfId="10660"/>
    <cellStyle name="_Fuel Prices 4-14_Book2_Electric Rev Req Model (2009 GRC) Rebuttal REmoval of New  WH Solar AdjustMI" xfId="10661"/>
    <cellStyle name="_Fuel Prices 4-14_Book2_Electric Rev Req Model (2009 GRC) Rebuttal REmoval of New  WH Solar AdjustMI 2" xfId="10662"/>
    <cellStyle name="_Fuel Prices 4-14_Book2_Electric Rev Req Model (2009 GRC) Rebuttal REmoval of New  WH Solar AdjustMI 2 2" xfId="10663"/>
    <cellStyle name="_Fuel Prices 4-14_Book2_Electric Rev Req Model (2009 GRC) Rebuttal REmoval of New  WH Solar AdjustMI 2 2 2" xfId="10664"/>
    <cellStyle name="_Fuel Prices 4-14_Book2_Electric Rev Req Model (2009 GRC) Rebuttal REmoval of New  WH Solar AdjustMI 2 3" xfId="10665"/>
    <cellStyle name="_Fuel Prices 4-14_Book2_Electric Rev Req Model (2009 GRC) Rebuttal REmoval of New  WH Solar AdjustMI 3" xfId="10666"/>
    <cellStyle name="_Fuel Prices 4-14_Book2_Electric Rev Req Model (2009 GRC) Rebuttal REmoval of New  WH Solar AdjustMI 3 2" xfId="10667"/>
    <cellStyle name="_Fuel Prices 4-14_Book2_Electric Rev Req Model (2009 GRC) Rebuttal REmoval of New  WH Solar AdjustMI 4" xfId="10668"/>
    <cellStyle name="_Fuel Prices 4-14_Book2_Electric Rev Req Model (2009 GRC) Rebuttal REmoval of New  WH Solar AdjustMI_DEM-WP(C) ENERG10C--ctn Mid-C_042010 2010GRC" xfId="10669"/>
    <cellStyle name="_Fuel Prices 4-14_Book2_Electric Rev Req Model (2009 GRC) Rebuttal REmoval of New  WH Solar AdjustMI_DEM-WP(C) ENERG10C--ctn Mid-C_042010 2010GRC 2" xfId="10670"/>
    <cellStyle name="_Fuel Prices 4-14_Book2_Electric Rev Req Model (2009 GRC) Revised 01-18-2010" xfId="10671"/>
    <cellStyle name="_Fuel Prices 4-14_Book2_Electric Rev Req Model (2009 GRC) Revised 01-18-2010 2" xfId="10672"/>
    <cellStyle name="_Fuel Prices 4-14_Book2_Electric Rev Req Model (2009 GRC) Revised 01-18-2010 2 2" xfId="10673"/>
    <cellStyle name="_Fuel Prices 4-14_Book2_Electric Rev Req Model (2009 GRC) Revised 01-18-2010 2 2 2" xfId="10674"/>
    <cellStyle name="_Fuel Prices 4-14_Book2_Electric Rev Req Model (2009 GRC) Revised 01-18-2010 2 3" xfId="10675"/>
    <cellStyle name="_Fuel Prices 4-14_Book2_Electric Rev Req Model (2009 GRC) Revised 01-18-2010 3" xfId="10676"/>
    <cellStyle name="_Fuel Prices 4-14_Book2_Electric Rev Req Model (2009 GRC) Revised 01-18-2010 3 2" xfId="10677"/>
    <cellStyle name="_Fuel Prices 4-14_Book2_Electric Rev Req Model (2009 GRC) Revised 01-18-2010 4" xfId="10678"/>
    <cellStyle name="_Fuel Prices 4-14_Book2_Electric Rev Req Model (2009 GRC) Revised 01-18-2010_DEM-WP(C) ENERG10C--ctn Mid-C_042010 2010GRC" xfId="10679"/>
    <cellStyle name="_Fuel Prices 4-14_Book2_Electric Rev Req Model (2009 GRC) Revised 01-18-2010_DEM-WP(C) ENERG10C--ctn Mid-C_042010 2010GRC 2" xfId="10680"/>
    <cellStyle name="_Fuel Prices 4-14_Book2_Final Order Electric EXHIBIT A-1" xfId="10681"/>
    <cellStyle name="_Fuel Prices 4-14_Book2_Final Order Electric EXHIBIT A-1 2" xfId="10682"/>
    <cellStyle name="_Fuel Prices 4-14_Book2_Final Order Electric EXHIBIT A-1 2 2" xfId="10683"/>
    <cellStyle name="_Fuel Prices 4-14_Book2_Final Order Electric EXHIBIT A-1 2 2 2" xfId="10684"/>
    <cellStyle name="_Fuel Prices 4-14_Book2_Final Order Electric EXHIBIT A-1 2 3" xfId="10685"/>
    <cellStyle name="_Fuel Prices 4-14_Book2_Final Order Electric EXHIBIT A-1 3" xfId="10686"/>
    <cellStyle name="_Fuel Prices 4-14_Book2_Final Order Electric EXHIBIT A-1 3 2" xfId="10687"/>
    <cellStyle name="_Fuel Prices 4-14_Book2_Final Order Electric EXHIBIT A-1 4" xfId="10688"/>
    <cellStyle name="_Fuel Prices 4-14_Book4" xfId="10689"/>
    <cellStyle name="_Fuel Prices 4-14_Book4 2" xfId="10690"/>
    <cellStyle name="_Fuel Prices 4-14_Book4 2 2" xfId="10691"/>
    <cellStyle name="_Fuel Prices 4-14_Book4 2 2 2" xfId="10692"/>
    <cellStyle name="_Fuel Prices 4-14_Book4 2 3" xfId="10693"/>
    <cellStyle name="_Fuel Prices 4-14_Book4 3" xfId="10694"/>
    <cellStyle name="_Fuel Prices 4-14_Book4 3 2" xfId="10695"/>
    <cellStyle name="_Fuel Prices 4-14_Book4 4" xfId="10696"/>
    <cellStyle name="_Fuel Prices 4-14_Book4_DEM-WP(C) ENERG10C--ctn Mid-C_042010 2010GRC" xfId="10697"/>
    <cellStyle name="_Fuel Prices 4-14_Book4_DEM-WP(C) ENERG10C--ctn Mid-C_042010 2010GRC 2" xfId="10698"/>
    <cellStyle name="_Fuel Prices 4-14_Book9" xfId="10699"/>
    <cellStyle name="_Fuel Prices 4-14_Book9 2" xfId="10700"/>
    <cellStyle name="_Fuel Prices 4-14_Book9 2 2" xfId="10701"/>
    <cellStyle name="_Fuel Prices 4-14_Book9 2 2 2" xfId="10702"/>
    <cellStyle name="_Fuel Prices 4-14_Book9 2 3" xfId="10703"/>
    <cellStyle name="_Fuel Prices 4-14_Book9 3" xfId="10704"/>
    <cellStyle name="_Fuel Prices 4-14_Book9 3 2" xfId="10705"/>
    <cellStyle name="_Fuel Prices 4-14_Book9 4" xfId="10706"/>
    <cellStyle name="_Fuel Prices 4-14_Book9_DEM-WP(C) ENERG10C--ctn Mid-C_042010 2010GRC" xfId="10707"/>
    <cellStyle name="_Fuel Prices 4-14_Book9_DEM-WP(C) ENERG10C--ctn Mid-C_042010 2010GRC 2" xfId="10708"/>
    <cellStyle name="_Fuel Prices 4-14_Chelan PUD Power Costs (8-10)" xfId="10709"/>
    <cellStyle name="_Fuel Prices 4-14_Chelan PUD Power Costs (8-10) 2" xfId="10710"/>
    <cellStyle name="_Fuel Prices 4-14_DEM-WP(C) Chelan Power Costs" xfId="10711"/>
    <cellStyle name="_Fuel Prices 4-14_DEM-WP(C) Chelan Power Costs 2" xfId="10712"/>
    <cellStyle name="_Fuel Prices 4-14_DEM-WP(C) Chelan Power Costs 2 2" xfId="10713"/>
    <cellStyle name="_Fuel Prices 4-14_DEM-WP(C) Chelan Power Costs 3" xfId="10714"/>
    <cellStyle name="_Fuel Prices 4-14_DEM-WP(C) ENERG10C--ctn Mid-C_042010 2010GRC" xfId="10715"/>
    <cellStyle name="_Fuel Prices 4-14_DEM-WP(C) ENERG10C--ctn Mid-C_042010 2010GRC 2" xfId="10716"/>
    <cellStyle name="_Fuel Prices 4-14_DEM-WP(C) Gas Transport 2010GRC" xfId="10717"/>
    <cellStyle name="_Fuel Prices 4-14_DEM-WP(C) Gas Transport 2010GRC 2" xfId="10718"/>
    <cellStyle name="_Fuel Prices 4-14_DEM-WP(C) Gas Transport 2010GRC 2 2" xfId="10719"/>
    <cellStyle name="_Fuel Prices 4-14_DEM-WP(C) Gas Transport 2010GRC 3" xfId="10720"/>
    <cellStyle name="_Fuel Prices 4-14_Direct Assignment Distribution Plant 2008" xfId="10721"/>
    <cellStyle name="_Fuel Prices 4-14_Direct Assignment Distribution Plant 2008 2" xfId="10722"/>
    <cellStyle name="_Fuel Prices 4-14_Direct Assignment Distribution Plant 2008 2 2" xfId="10723"/>
    <cellStyle name="_Fuel Prices 4-14_Direct Assignment Distribution Plant 2008 2 2 2" xfId="10724"/>
    <cellStyle name="_Fuel Prices 4-14_Direct Assignment Distribution Plant 2008 2 2 2 2" xfId="10725"/>
    <cellStyle name="_Fuel Prices 4-14_Direct Assignment Distribution Plant 2008 2 2 3" xfId="10726"/>
    <cellStyle name="_Fuel Prices 4-14_Direct Assignment Distribution Plant 2008 2 3" xfId="10727"/>
    <cellStyle name="_Fuel Prices 4-14_Direct Assignment Distribution Plant 2008 2 3 2" xfId="10728"/>
    <cellStyle name="_Fuel Prices 4-14_Direct Assignment Distribution Plant 2008 2 3 2 2" xfId="10729"/>
    <cellStyle name="_Fuel Prices 4-14_Direct Assignment Distribution Plant 2008 2 3 3" xfId="10730"/>
    <cellStyle name="_Fuel Prices 4-14_Direct Assignment Distribution Plant 2008 2 4" xfId="10731"/>
    <cellStyle name="_Fuel Prices 4-14_Direct Assignment Distribution Plant 2008 2 4 2" xfId="10732"/>
    <cellStyle name="_Fuel Prices 4-14_Direct Assignment Distribution Plant 2008 2 4 2 2" xfId="10733"/>
    <cellStyle name="_Fuel Prices 4-14_Direct Assignment Distribution Plant 2008 2 4 3" xfId="10734"/>
    <cellStyle name="_Fuel Prices 4-14_Direct Assignment Distribution Plant 2008 2 5" xfId="10735"/>
    <cellStyle name="_Fuel Prices 4-14_Direct Assignment Distribution Plant 2008 3" xfId="10736"/>
    <cellStyle name="_Fuel Prices 4-14_Direct Assignment Distribution Plant 2008 3 2" xfId="10737"/>
    <cellStyle name="_Fuel Prices 4-14_Direct Assignment Distribution Plant 2008 3 2 2" xfId="10738"/>
    <cellStyle name="_Fuel Prices 4-14_Direct Assignment Distribution Plant 2008 3 3" xfId="10739"/>
    <cellStyle name="_Fuel Prices 4-14_Direct Assignment Distribution Plant 2008 4" xfId="10740"/>
    <cellStyle name="_Fuel Prices 4-14_Direct Assignment Distribution Plant 2008 4 2" xfId="10741"/>
    <cellStyle name="_Fuel Prices 4-14_Direct Assignment Distribution Plant 2008 4 2 2" xfId="10742"/>
    <cellStyle name="_Fuel Prices 4-14_Direct Assignment Distribution Plant 2008 4 3" xfId="10743"/>
    <cellStyle name="_Fuel Prices 4-14_Direct Assignment Distribution Plant 2008 5" xfId="10744"/>
    <cellStyle name="_Fuel Prices 4-14_Direct Assignment Distribution Plant 2008 5 2" xfId="10745"/>
    <cellStyle name="_Fuel Prices 4-14_Direct Assignment Distribution Plant 2008 6" xfId="10746"/>
    <cellStyle name="_Fuel Prices 4-14_Direct Assignment Distribution Plant 2008_Low Income 2010 RevRequirement" xfId="10747"/>
    <cellStyle name="_Fuel Prices 4-14_Direct Assignment Distribution Plant 2008_Low Income 2010 RevRequirement (2)" xfId="10748"/>
    <cellStyle name="_Fuel Prices 4-14_Direct Assignment Distribution Plant 2008_Oct2010toSep2011LwIncLead" xfId="10749"/>
    <cellStyle name="_Fuel Prices 4-14_DWH-08 (Rate Spread &amp; Design Workpapers)" xfId="10750"/>
    <cellStyle name="_Fuel Prices 4-14_Electric COS Inputs" xfId="10751"/>
    <cellStyle name="_Fuel Prices 4-14_Electric COS Inputs 2" xfId="10752"/>
    <cellStyle name="_Fuel Prices 4-14_Electric COS Inputs 2 2" xfId="10753"/>
    <cellStyle name="_Fuel Prices 4-14_Electric COS Inputs 2 2 2" xfId="10754"/>
    <cellStyle name="_Fuel Prices 4-14_Electric COS Inputs 2 2 2 2" xfId="10755"/>
    <cellStyle name="_Fuel Prices 4-14_Electric COS Inputs 2 2 3" xfId="10756"/>
    <cellStyle name="_Fuel Prices 4-14_Electric COS Inputs 2 3" xfId="10757"/>
    <cellStyle name="_Fuel Prices 4-14_Electric COS Inputs 2 3 2" xfId="10758"/>
    <cellStyle name="_Fuel Prices 4-14_Electric COS Inputs 2 3 2 2" xfId="10759"/>
    <cellStyle name="_Fuel Prices 4-14_Electric COS Inputs 2 3 3" xfId="10760"/>
    <cellStyle name="_Fuel Prices 4-14_Electric COS Inputs 2 4" xfId="10761"/>
    <cellStyle name="_Fuel Prices 4-14_Electric COS Inputs 2 4 2" xfId="10762"/>
    <cellStyle name="_Fuel Prices 4-14_Electric COS Inputs 2 4 2 2" xfId="10763"/>
    <cellStyle name="_Fuel Prices 4-14_Electric COS Inputs 2 4 3" xfId="10764"/>
    <cellStyle name="_Fuel Prices 4-14_Electric COS Inputs 2 5" xfId="10765"/>
    <cellStyle name="_Fuel Prices 4-14_Electric COS Inputs 3" xfId="10766"/>
    <cellStyle name="_Fuel Prices 4-14_Electric COS Inputs 3 2" xfId="10767"/>
    <cellStyle name="_Fuel Prices 4-14_Electric COS Inputs 3 2 2" xfId="10768"/>
    <cellStyle name="_Fuel Prices 4-14_Electric COS Inputs 3 3" xfId="10769"/>
    <cellStyle name="_Fuel Prices 4-14_Electric COS Inputs 4" xfId="10770"/>
    <cellStyle name="_Fuel Prices 4-14_Electric COS Inputs 4 2" xfId="10771"/>
    <cellStyle name="_Fuel Prices 4-14_Electric COS Inputs 4 2 2" xfId="10772"/>
    <cellStyle name="_Fuel Prices 4-14_Electric COS Inputs 4 3" xfId="10773"/>
    <cellStyle name="_Fuel Prices 4-14_Electric COS Inputs 5" xfId="10774"/>
    <cellStyle name="_Fuel Prices 4-14_Electric COS Inputs 5 2" xfId="10775"/>
    <cellStyle name="_Fuel Prices 4-14_Electric COS Inputs 6" xfId="10776"/>
    <cellStyle name="_Fuel Prices 4-14_Electric COS Inputs_Low Income 2010 RevRequirement" xfId="10777"/>
    <cellStyle name="_Fuel Prices 4-14_Electric COS Inputs_Low Income 2010 RevRequirement (2)" xfId="10778"/>
    <cellStyle name="_Fuel Prices 4-14_Electric COS Inputs_Oct2010toSep2011LwIncLead" xfId="10779"/>
    <cellStyle name="_Fuel Prices 4-14_Electric Rate Spread and Rate Design 3.23.09" xfId="10780"/>
    <cellStyle name="_Fuel Prices 4-14_Electric Rate Spread and Rate Design 3.23.09 2" xfId="10781"/>
    <cellStyle name="_Fuel Prices 4-14_Electric Rate Spread and Rate Design 3.23.09 2 2" xfId="10782"/>
    <cellStyle name="_Fuel Prices 4-14_Electric Rate Spread and Rate Design 3.23.09 2 2 2" xfId="10783"/>
    <cellStyle name="_Fuel Prices 4-14_Electric Rate Spread and Rate Design 3.23.09 2 2 2 2" xfId="10784"/>
    <cellStyle name="_Fuel Prices 4-14_Electric Rate Spread and Rate Design 3.23.09 2 2 3" xfId="10785"/>
    <cellStyle name="_Fuel Prices 4-14_Electric Rate Spread and Rate Design 3.23.09 2 3" xfId="10786"/>
    <cellStyle name="_Fuel Prices 4-14_Electric Rate Spread and Rate Design 3.23.09 2 3 2" xfId="10787"/>
    <cellStyle name="_Fuel Prices 4-14_Electric Rate Spread and Rate Design 3.23.09 2 3 2 2" xfId="10788"/>
    <cellStyle name="_Fuel Prices 4-14_Electric Rate Spread and Rate Design 3.23.09 2 3 3" xfId="10789"/>
    <cellStyle name="_Fuel Prices 4-14_Electric Rate Spread and Rate Design 3.23.09 2 4" xfId="10790"/>
    <cellStyle name="_Fuel Prices 4-14_Electric Rate Spread and Rate Design 3.23.09 2 4 2" xfId="10791"/>
    <cellStyle name="_Fuel Prices 4-14_Electric Rate Spread and Rate Design 3.23.09 2 4 2 2" xfId="10792"/>
    <cellStyle name="_Fuel Prices 4-14_Electric Rate Spread and Rate Design 3.23.09 2 4 3" xfId="10793"/>
    <cellStyle name="_Fuel Prices 4-14_Electric Rate Spread and Rate Design 3.23.09 2 5" xfId="10794"/>
    <cellStyle name="_Fuel Prices 4-14_Electric Rate Spread and Rate Design 3.23.09 3" xfId="10795"/>
    <cellStyle name="_Fuel Prices 4-14_Electric Rate Spread and Rate Design 3.23.09 3 2" xfId="10796"/>
    <cellStyle name="_Fuel Prices 4-14_Electric Rate Spread and Rate Design 3.23.09 3 2 2" xfId="10797"/>
    <cellStyle name="_Fuel Prices 4-14_Electric Rate Spread and Rate Design 3.23.09 3 3" xfId="10798"/>
    <cellStyle name="_Fuel Prices 4-14_Electric Rate Spread and Rate Design 3.23.09 4" xfId="10799"/>
    <cellStyle name="_Fuel Prices 4-14_Electric Rate Spread and Rate Design 3.23.09 4 2" xfId="10800"/>
    <cellStyle name="_Fuel Prices 4-14_Electric Rate Spread and Rate Design 3.23.09 4 2 2" xfId="10801"/>
    <cellStyle name="_Fuel Prices 4-14_Electric Rate Spread and Rate Design 3.23.09 4 3" xfId="10802"/>
    <cellStyle name="_Fuel Prices 4-14_Electric Rate Spread and Rate Design 3.23.09 5" xfId="10803"/>
    <cellStyle name="_Fuel Prices 4-14_Electric Rate Spread and Rate Design 3.23.09 5 2" xfId="10804"/>
    <cellStyle name="_Fuel Prices 4-14_Electric Rate Spread and Rate Design 3.23.09 6" xfId="10805"/>
    <cellStyle name="_Fuel Prices 4-14_Electric Rate Spread and Rate Design 3.23.09_Low Income 2010 RevRequirement" xfId="10806"/>
    <cellStyle name="_Fuel Prices 4-14_Electric Rate Spread and Rate Design 3.23.09_Low Income 2010 RevRequirement (2)" xfId="10807"/>
    <cellStyle name="_Fuel Prices 4-14_Electric Rate Spread and Rate Design 3.23.09_Oct2010toSep2011LwIncLead" xfId="10808"/>
    <cellStyle name="_Fuel Prices 4-14_Exh A-1 resulting from UE-112050 effective Jan 1 2012" xfId="10809"/>
    <cellStyle name="_Fuel Prices 4-14_Exh A-1 resulting from UE-112050 effective Jan 1 2012 2" xfId="10810"/>
    <cellStyle name="_Fuel Prices 4-14_Exh G - Klamath Peaker PPA fr C Locke 2-12" xfId="10811"/>
    <cellStyle name="_Fuel Prices 4-14_Exh G - Klamath Peaker PPA fr C Locke 2-12 2" xfId="10812"/>
    <cellStyle name="_Fuel Prices 4-14_Exhibit A-1 effective 4-1-11 fr S Free 12-11" xfId="10813"/>
    <cellStyle name="_Fuel Prices 4-14_Exhibit A-1 effective 4-1-11 fr S Free 12-11 2" xfId="10814"/>
    <cellStyle name="_Fuel Prices 4-14_Final 2008 PTC Rate Design Workpapers 10.27.08" xfId="10815"/>
    <cellStyle name="_Fuel Prices 4-14_Final 2009 Electric Low Income Workpapers" xfId="10816"/>
    <cellStyle name="_Fuel Prices 4-14_INPUTS" xfId="10817"/>
    <cellStyle name="_Fuel Prices 4-14_INPUTS 2" xfId="10818"/>
    <cellStyle name="_Fuel Prices 4-14_INPUTS 2 2" xfId="10819"/>
    <cellStyle name="_Fuel Prices 4-14_INPUTS 2 2 2" xfId="10820"/>
    <cellStyle name="_Fuel Prices 4-14_INPUTS 2 2 2 2" xfId="10821"/>
    <cellStyle name="_Fuel Prices 4-14_INPUTS 2 2 3" xfId="10822"/>
    <cellStyle name="_Fuel Prices 4-14_INPUTS 2 3" xfId="10823"/>
    <cellStyle name="_Fuel Prices 4-14_INPUTS 2 3 2" xfId="10824"/>
    <cellStyle name="_Fuel Prices 4-14_INPUTS 2 3 2 2" xfId="10825"/>
    <cellStyle name="_Fuel Prices 4-14_INPUTS 2 3 3" xfId="10826"/>
    <cellStyle name="_Fuel Prices 4-14_INPUTS 2 4" xfId="10827"/>
    <cellStyle name="_Fuel Prices 4-14_INPUTS 2 4 2" xfId="10828"/>
    <cellStyle name="_Fuel Prices 4-14_INPUTS 2 4 2 2" xfId="10829"/>
    <cellStyle name="_Fuel Prices 4-14_INPUTS 2 4 3" xfId="10830"/>
    <cellStyle name="_Fuel Prices 4-14_INPUTS 2 5" xfId="10831"/>
    <cellStyle name="_Fuel Prices 4-14_INPUTS 3" xfId="10832"/>
    <cellStyle name="_Fuel Prices 4-14_INPUTS 3 2" xfId="10833"/>
    <cellStyle name="_Fuel Prices 4-14_INPUTS 3 2 2" xfId="10834"/>
    <cellStyle name="_Fuel Prices 4-14_INPUTS 3 3" xfId="10835"/>
    <cellStyle name="_Fuel Prices 4-14_INPUTS 4" xfId="10836"/>
    <cellStyle name="_Fuel Prices 4-14_INPUTS 4 2" xfId="10837"/>
    <cellStyle name="_Fuel Prices 4-14_INPUTS 4 2 2" xfId="10838"/>
    <cellStyle name="_Fuel Prices 4-14_INPUTS 4 3" xfId="10839"/>
    <cellStyle name="_Fuel Prices 4-14_INPUTS 5" xfId="10840"/>
    <cellStyle name="_Fuel Prices 4-14_INPUTS 5 2" xfId="10841"/>
    <cellStyle name="_Fuel Prices 4-14_INPUTS 6" xfId="10842"/>
    <cellStyle name="_Fuel Prices 4-14_INPUTS_Low Income 2010 RevRequirement" xfId="10843"/>
    <cellStyle name="_Fuel Prices 4-14_INPUTS_Low Income 2010 RevRequirement (2)" xfId="10844"/>
    <cellStyle name="_Fuel Prices 4-14_INPUTS_Oct2010toSep2011LwIncLead" xfId="10845"/>
    <cellStyle name="_Fuel Prices 4-14_Leased Transformer &amp; Substation Plant &amp; Rev 12-2009" xfId="10846"/>
    <cellStyle name="_Fuel Prices 4-14_Leased Transformer &amp; Substation Plant &amp; Rev 12-2009 2" xfId="10847"/>
    <cellStyle name="_Fuel Prices 4-14_Leased Transformer &amp; Substation Plant &amp; Rev 12-2009 2 2" xfId="10848"/>
    <cellStyle name="_Fuel Prices 4-14_Leased Transformer &amp; Substation Plant &amp; Rev 12-2009 2 2 2" xfId="10849"/>
    <cellStyle name="_Fuel Prices 4-14_Leased Transformer &amp; Substation Plant &amp; Rev 12-2009 2 2 2 2" xfId="10850"/>
    <cellStyle name="_Fuel Prices 4-14_Leased Transformer &amp; Substation Plant &amp; Rev 12-2009 2 2 3" xfId="10851"/>
    <cellStyle name="_Fuel Prices 4-14_Leased Transformer &amp; Substation Plant &amp; Rev 12-2009 2 3" xfId="10852"/>
    <cellStyle name="_Fuel Prices 4-14_Leased Transformer &amp; Substation Plant &amp; Rev 12-2009 2 3 2" xfId="10853"/>
    <cellStyle name="_Fuel Prices 4-14_Leased Transformer &amp; Substation Plant &amp; Rev 12-2009 2 3 2 2" xfId="10854"/>
    <cellStyle name="_Fuel Prices 4-14_Leased Transformer &amp; Substation Plant &amp; Rev 12-2009 2 3 3" xfId="10855"/>
    <cellStyle name="_Fuel Prices 4-14_Leased Transformer &amp; Substation Plant &amp; Rev 12-2009 2 4" xfId="10856"/>
    <cellStyle name="_Fuel Prices 4-14_Leased Transformer &amp; Substation Plant &amp; Rev 12-2009 2 4 2" xfId="10857"/>
    <cellStyle name="_Fuel Prices 4-14_Leased Transformer &amp; Substation Plant &amp; Rev 12-2009 2 4 2 2" xfId="10858"/>
    <cellStyle name="_Fuel Prices 4-14_Leased Transformer &amp; Substation Plant &amp; Rev 12-2009 2 4 3" xfId="10859"/>
    <cellStyle name="_Fuel Prices 4-14_Leased Transformer &amp; Substation Plant &amp; Rev 12-2009 2 5" xfId="10860"/>
    <cellStyle name="_Fuel Prices 4-14_Leased Transformer &amp; Substation Plant &amp; Rev 12-2009 3" xfId="10861"/>
    <cellStyle name="_Fuel Prices 4-14_Leased Transformer &amp; Substation Plant &amp; Rev 12-2009 3 2" xfId="10862"/>
    <cellStyle name="_Fuel Prices 4-14_Leased Transformer &amp; Substation Plant &amp; Rev 12-2009 3 2 2" xfId="10863"/>
    <cellStyle name="_Fuel Prices 4-14_Leased Transformer &amp; Substation Plant &amp; Rev 12-2009 3 3" xfId="10864"/>
    <cellStyle name="_Fuel Prices 4-14_Leased Transformer &amp; Substation Plant &amp; Rev 12-2009 4" xfId="10865"/>
    <cellStyle name="_Fuel Prices 4-14_Leased Transformer &amp; Substation Plant &amp; Rev 12-2009 4 2" xfId="10866"/>
    <cellStyle name="_Fuel Prices 4-14_Leased Transformer &amp; Substation Plant &amp; Rev 12-2009 4 2 2" xfId="10867"/>
    <cellStyle name="_Fuel Prices 4-14_Leased Transformer &amp; Substation Plant &amp; Rev 12-2009 4 3" xfId="10868"/>
    <cellStyle name="_Fuel Prices 4-14_Leased Transformer &amp; Substation Plant &amp; Rev 12-2009 5" xfId="10869"/>
    <cellStyle name="_Fuel Prices 4-14_Leased Transformer &amp; Substation Plant &amp; Rev 12-2009 5 2" xfId="10870"/>
    <cellStyle name="_Fuel Prices 4-14_Leased Transformer &amp; Substation Plant &amp; Rev 12-2009 6" xfId="10871"/>
    <cellStyle name="_Fuel Prices 4-14_Leased Transformer &amp; Substation Plant &amp; Rev 12-2009_Low Income 2010 RevRequirement" xfId="10872"/>
    <cellStyle name="_Fuel Prices 4-14_Leased Transformer &amp; Substation Plant &amp; Rev 12-2009_Low Income 2010 RevRequirement (2)" xfId="10873"/>
    <cellStyle name="_Fuel Prices 4-14_Leased Transformer &amp; Substation Plant &amp; Rev 12-2009_Oct2010toSep2011LwIncLead" xfId="10874"/>
    <cellStyle name="_Fuel Prices 4-14_Low Income 2010 RevRequirement" xfId="10875"/>
    <cellStyle name="_Fuel Prices 4-14_Low Income 2010 RevRequirement (2)" xfId="10876"/>
    <cellStyle name="_Fuel Prices 4-14_Mint Farm Generation BPA" xfId="10877"/>
    <cellStyle name="_Fuel Prices 4-14_NIM Summary" xfId="10878"/>
    <cellStyle name="_Fuel Prices 4-14_NIM Summary 09GRC" xfId="10879"/>
    <cellStyle name="_Fuel Prices 4-14_NIM Summary 09GRC 2" xfId="10880"/>
    <cellStyle name="_Fuel Prices 4-14_NIM Summary 09GRC 2 2" xfId="10881"/>
    <cellStyle name="_Fuel Prices 4-14_NIM Summary 09GRC 2 2 2" xfId="10882"/>
    <cellStyle name="_Fuel Prices 4-14_NIM Summary 09GRC 2 3" xfId="10883"/>
    <cellStyle name="_Fuel Prices 4-14_NIM Summary 09GRC 3" xfId="10884"/>
    <cellStyle name="_Fuel Prices 4-14_NIM Summary 09GRC 3 2" xfId="10885"/>
    <cellStyle name="_Fuel Prices 4-14_NIM Summary 09GRC 4" xfId="10886"/>
    <cellStyle name="_Fuel Prices 4-14_NIM Summary 09GRC_DEM-WP(C) ENERG10C--ctn Mid-C_042010 2010GRC" xfId="10887"/>
    <cellStyle name="_Fuel Prices 4-14_NIM Summary 09GRC_DEM-WP(C) ENERG10C--ctn Mid-C_042010 2010GRC 2" xfId="10888"/>
    <cellStyle name="_Fuel Prices 4-14_NIM Summary 10" xfId="10889"/>
    <cellStyle name="_Fuel Prices 4-14_NIM Summary 10 2" xfId="10890"/>
    <cellStyle name="_Fuel Prices 4-14_NIM Summary 11" xfId="10891"/>
    <cellStyle name="_Fuel Prices 4-14_NIM Summary 11 2" xfId="10892"/>
    <cellStyle name="_Fuel Prices 4-14_NIM Summary 12" xfId="10893"/>
    <cellStyle name="_Fuel Prices 4-14_NIM Summary 12 2" xfId="10894"/>
    <cellStyle name="_Fuel Prices 4-14_NIM Summary 13" xfId="10895"/>
    <cellStyle name="_Fuel Prices 4-14_NIM Summary 13 2" xfId="10896"/>
    <cellStyle name="_Fuel Prices 4-14_NIM Summary 14" xfId="10897"/>
    <cellStyle name="_Fuel Prices 4-14_NIM Summary 14 2" xfId="10898"/>
    <cellStyle name="_Fuel Prices 4-14_NIM Summary 15" xfId="10899"/>
    <cellStyle name="_Fuel Prices 4-14_NIM Summary 15 2" xfId="10900"/>
    <cellStyle name="_Fuel Prices 4-14_NIM Summary 16" xfId="10901"/>
    <cellStyle name="_Fuel Prices 4-14_NIM Summary 16 2" xfId="10902"/>
    <cellStyle name="_Fuel Prices 4-14_NIM Summary 17" xfId="10903"/>
    <cellStyle name="_Fuel Prices 4-14_NIM Summary 17 2" xfId="10904"/>
    <cellStyle name="_Fuel Prices 4-14_NIM Summary 18" xfId="10905"/>
    <cellStyle name="_Fuel Prices 4-14_NIM Summary 18 2" xfId="10906"/>
    <cellStyle name="_Fuel Prices 4-14_NIM Summary 19" xfId="10907"/>
    <cellStyle name="_Fuel Prices 4-14_NIM Summary 19 2" xfId="10908"/>
    <cellStyle name="_Fuel Prices 4-14_NIM Summary 2" xfId="10909"/>
    <cellStyle name="_Fuel Prices 4-14_NIM Summary 2 2" xfId="10910"/>
    <cellStyle name="_Fuel Prices 4-14_NIM Summary 2 2 2" xfId="10911"/>
    <cellStyle name="_Fuel Prices 4-14_NIM Summary 2 3" xfId="10912"/>
    <cellStyle name="_Fuel Prices 4-14_NIM Summary 20" xfId="10913"/>
    <cellStyle name="_Fuel Prices 4-14_NIM Summary 20 2" xfId="10914"/>
    <cellStyle name="_Fuel Prices 4-14_NIM Summary 21" xfId="10915"/>
    <cellStyle name="_Fuel Prices 4-14_NIM Summary 21 2" xfId="10916"/>
    <cellStyle name="_Fuel Prices 4-14_NIM Summary 22" xfId="10917"/>
    <cellStyle name="_Fuel Prices 4-14_NIM Summary 22 2" xfId="10918"/>
    <cellStyle name="_Fuel Prices 4-14_NIM Summary 23" xfId="10919"/>
    <cellStyle name="_Fuel Prices 4-14_NIM Summary 23 2" xfId="10920"/>
    <cellStyle name="_Fuel Prices 4-14_NIM Summary 24" xfId="10921"/>
    <cellStyle name="_Fuel Prices 4-14_NIM Summary 24 2" xfId="10922"/>
    <cellStyle name="_Fuel Prices 4-14_NIM Summary 25" xfId="10923"/>
    <cellStyle name="_Fuel Prices 4-14_NIM Summary 25 2" xfId="10924"/>
    <cellStyle name="_Fuel Prices 4-14_NIM Summary 26" xfId="10925"/>
    <cellStyle name="_Fuel Prices 4-14_NIM Summary 26 2" xfId="10926"/>
    <cellStyle name="_Fuel Prices 4-14_NIM Summary 27" xfId="10927"/>
    <cellStyle name="_Fuel Prices 4-14_NIM Summary 27 2" xfId="10928"/>
    <cellStyle name="_Fuel Prices 4-14_NIM Summary 28" xfId="10929"/>
    <cellStyle name="_Fuel Prices 4-14_NIM Summary 28 2" xfId="10930"/>
    <cellStyle name="_Fuel Prices 4-14_NIM Summary 29" xfId="10931"/>
    <cellStyle name="_Fuel Prices 4-14_NIM Summary 29 2" xfId="10932"/>
    <cellStyle name="_Fuel Prices 4-14_NIM Summary 3" xfId="10933"/>
    <cellStyle name="_Fuel Prices 4-14_NIM Summary 3 2" xfId="10934"/>
    <cellStyle name="_Fuel Prices 4-14_NIM Summary 30" xfId="10935"/>
    <cellStyle name="_Fuel Prices 4-14_NIM Summary 30 2" xfId="10936"/>
    <cellStyle name="_Fuel Prices 4-14_NIM Summary 31" xfId="10937"/>
    <cellStyle name="_Fuel Prices 4-14_NIM Summary 31 2" xfId="10938"/>
    <cellStyle name="_Fuel Prices 4-14_NIM Summary 32" xfId="10939"/>
    <cellStyle name="_Fuel Prices 4-14_NIM Summary 32 2" xfId="10940"/>
    <cellStyle name="_Fuel Prices 4-14_NIM Summary 33" xfId="10941"/>
    <cellStyle name="_Fuel Prices 4-14_NIM Summary 33 2" xfId="10942"/>
    <cellStyle name="_Fuel Prices 4-14_NIM Summary 34" xfId="10943"/>
    <cellStyle name="_Fuel Prices 4-14_NIM Summary 34 2" xfId="10944"/>
    <cellStyle name="_Fuel Prices 4-14_NIM Summary 35" xfId="10945"/>
    <cellStyle name="_Fuel Prices 4-14_NIM Summary 35 2" xfId="10946"/>
    <cellStyle name="_Fuel Prices 4-14_NIM Summary 36" xfId="10947"/>
    <cellStyle name="_Fuel Prices 4-14_NIM Summary 36 2" xfId="10948"/>
    <cellStyle name="_Fuel Prices 4-14_NIM Summary 37" xfId="10949"/>
    <cellStyle name="_Fuel Prices 4-14_NIM Summary 37 2" xfId="10950"/>
    <cellStyle name="_Fuel Prices 4-14_NIM Summary 38" xfId="10951"/>
    <cellStyle name="_Fuel Prices 4-14_NIM Summary 38 2" xfId="10952"/>
    <cellStyle name="_Fuel Prices 4-14_NIM Summary 39" xfId="10953"/>
    <cellStyle name="_Fuel Prices 4-14_NIM Summary 39 2" xfId="10954"/>
    <cellStyle name="_Fuel Prices 4-14_NIM Summary 4" xfId="10955"/>
    <cellStyle name="_Fuel Prices 4-14_NIM Summary 4 2" xfId="10956"/>
    <cellStyle name="_Fuel Prices 4-14_NIM Summary 40" xfId="10957"/>
    <cellStyle name="_Fuel Prices 4-14_NIM Summary 40 2" xfId="10958"/>
    <cellStyle name="_Fuel Prices 4-14_NIM Summary 41" xfId="10959"/>
    <cellStyle name="_Fuel Prices 4-14_NIM Summary 41 2" xfId="10960"/>
    <cellStyle name="_Fuel Prices 4-14_NIM Summary 42" xfId="10961"/>
    <cellStyle name="_Fuel Prices 4-14_NIM Summary 42 2" xfId="10962"/>
    <cellStyle name="_Fuel Prices 4-14_NIM Summary 43" xfId="10963"/>
    <cellStyle name="_Fuel Prices 4-14_NIM Summary 43 2" xfId="10964"/>
    <cellStyle name="_Fuel Prices 4-14_NIM Summary 44" xfId="10965"/>
    <cellStyle name="_Fuel Prices 4-14_NIM Summary 44 2" xfId="10966"/>
    <cellStyle name="_Fuel Prices 4-14_NIM Summary 45" xfId="10967"/>
    <cellStyle name="_Fuel Prices 4-14_NIM Summary 45 2" xfId="10968"/>
    <cellStyle name="_Fuel Prices 4-14_NIM Summary 46" xfId="10969"/>
    <cellStyle name="_Fuel Prices 4-14_NIM Summary 46 2" xfId="10970"/>
    <cellStyle name="_Fuel Prices 4-14_NIM Summary 47" xfId="10971"/>
    <cellStyle name="_Fuel Prices 4-14_NIM Summary 47 2" xfId="10972"/>
    <cellStyle name="_Fuel Prices 4-14_NIM Summary 48" xfId="10973"/>
    <cellStyle name="_Fuel Prices 4-14_NIM Summary 49" xfId="10974"/>
    <cellStyle name="_Fuel Prices 4-14_NIM Summary 5" xfId="10975"/>
    <cellStyle name="_Fuel Prices 4-14_NIM Summary 5 2" xfId="10976"/>
    <cellStyle name="_Fuel Prices 4-14_NIM Summary 50" xfId="10977"/>
    <cellStyle name="_Fuel Prices 4-14_NIM Summary 51" xfId="10978"/>
    <cellStyle name="_Fuel Prices 4-14_NIM Summary 6" xfId="10979"/>
    <cellStyle name="_Fuel Prices 4-14_NIM Summary 6 2" xfId="10980"/>
    <cellStyle name="_Fuel Prices 4-14_NIM Summary 7" xfId="10981"/>
    <cellStyle name="_Fuel Prices 4-14_NIM Summary 7 2" xfId="10982"/>
    <cellStyle name="_Fuel Prices 4-14_NIM Summary 8" xfId="10983"/>
    <cellStyle name="_Fuel Prices 4-14_NIM Summary 8 2" xfId="10984"/>
    <cellStyle name="_Fuel Prices 4-14_NIM Summary 9" xfId="10985"/>
    <cellStyle name="_Fuel Prices 4-14_NIM Summary 9 2" xfId="10986"/>
    <cellStyle name="_Fuel Prices 4-14_NIM Summary_DEM-WP(C) ENERG10C--ctn Mid-C_042010 2010GRC" xfId="10987"/>
    <cellStyle name="_Fuel Prices 4-14_NIM Summary_DEM-WP(C) ENERG10C--ctn Mid-C_042010 2010GRC 2" xfId="10988"/>
    <cellStyle name="_Fuel Prices 4-14_NIM+O&amp;M" xfId="10989"/>
    <cellStyle name="_Fuel Prices 4-14_NIM+O&amp;M 2" xfId="10990"/>
    <cellStyle name="_Fuel Prices 4-14_NIM+O&amp;M 2 2" xfId="10991"/>
    <cellStyle name="_Fuel Prices 4-14_NIM+O&amp;M 2 2 2" xfId="10992"/>
    <cellStyle name="_Fuel Prices 4-14_NIM+O&amp;M 2 3" xfId="10993"/>
    <cellStyle name="_Fuel Prices 4-14_NIM+O&amp;M 3" xfId="10994"/>
    <cellStyle name="_Fuel Prices 4-14_NIM+O&amp;M 3 2" xfId="10995"/>
    <cellStyle name="_Fuel Prices 4-14_NIM+O&amp;M 4" xfId="10996"/>
    <cellStyle name="_Fuel Prices 4-14_NIM+O&amp;M Monthly" xfId="10997"/>
    <cellStyle name="_Fuel Prices 4-14_NIM+O&amp;M Monthly 2" xfId="10998"/>
    <cellStyle name="_Fuel Prices 4-14_NIM+O&amp;M Monthly 2 2" xfId="10999"/>
    <cellStyle name="_Fuel Prices 4-14_NIM+O&amp;M Monthly 2 2 2" xfId="11000"/>
    <cellStyle name="_Fuel Prices 4-14_NIM+O&amp;M Monthly 2 3" xfId="11001"/>
    <cellStyle name="_Fuel Prices 4-14_NIM+O&amp;M Monthly 3" xfId="11002"/>
    <cellStyle name="_Fuel Prices 4-14_NIM+O&amp;M Monthly 3 2" xfId="11003"/>
    <cellStyle name="_Fuel Prices 4-14_NIM+O&amp;M Monthly 4" xfId="11004"/>
    <cellStyle name="_Fuel Prices 4-14_Oct2010toSep2011LwIncLead" xfId="11005"/>
    <cellStyle name="_Fuel Prices 4-14_PCA 10 -  Exhibit D Dec 2011" xfId="11006"/>
    <cellStyle name="_Fuel Prices 4-14_PCA 10 -  Exhibit D Dec 2011 2" xfId="11007"/>
    <cellStyle name="_Fuel Prices 4-14_PCA 10 -  Exhibit D from A Kellogg Jan 2011" xfId="11008"/>
    <cellStyle name="_Fuel Prices 4-14_PCA 10 -  Exhibit D from A Kellogg Jan 2011 2" xfId="11009"/>
    <cellStyle name="_Fuel Prices 4-14_PCA 10 -  Exhibit D from A Kellogg July 2011" xfId="11010"/>
    <cellStyle name="_Fuel Prices 4-14_PCA 10 -  Exhibit D from A Kellogg July 2011 2" xfId="11011"/>
    <cellStyle name="_Fuel Prices 4-14_PCA 10 -  Exhibit D from S Free Rcv'd 12-11" xfId="11012"/>
    <cellStyle name="_Fuel Prices 4-14_PCA 10 -  Exhibit D from S Free Rcv'd 12-11 2" xfId="11013"/>
    <cellStyle name="_Fuel Prices 4-14_PCA 11 -  Exhibit D Jan 2012 fr A Kellogg" xfId="11014"/>
    <cellStyle name="_Fuel Prices 4-14_PCA 11 -  Exhibit D Jan 2012 fr A Kellogg 2" xfId="11015"/>
    <cellStyle name="_Fuel Prices 4-14_PCA 11 -  Exhibit D Jan 2012 WF" xfId="11016"/>
    <cellStyle name="_Fuel Prices 4-14_PCA 11 -  Exhibit D Jan 2012 WF 2" xfId="11017"/>
    <cellStyle name="_Fuel Prices 4-14_PCA 9 -  Exhibit D April 2010" xfId="11018"/>
    <cellStyle name="_Fuel Prices 4-14_PCA 9 -  Exhibit D April 2010 (3)" xfId="11019"/>
    <cellStyle name="_Fuel Prices 4-14_PCA 9 -  Exhibit D April 2010 (3) 2" xfId="11020"/>
    <cellStyle name="_Fuel Prices 4-14_PCA 9 -  Exhibit D April 2010 (3) 2 2" xfId="11021"/>
    <cellStyle name="_Fuel Prices 4-14_PCA 9 -  Exhibit D April 2010 (3) 2 2 2" xfId="11022"/>
    <cellStyle name="_Fuel Prices 4-14_PCA 9 -  Exhibit D April 2010 (3) 2 3" xfId="11023"/>
    <cellStyle name="_Fuel Prices 4-14_PCA 9 -  Exhibit D April 2010 (3) 3" xfId="11024"/>
    <cellStyle name="_Fuel Prices 4-14_PCA 9 -  Exhibit D April 2010 (3) 3 2" xfId="11025"/>
    <cellStyle name="_Fuel Prices 4-14_PCA 9 -  Exhibit D April 2010 (3) 4" xfId="11026"/>
    <cellStyle name="_Fuel Prices 4-14_PCA 9 -  Exhibit D April 2010 (3)_DEM-WP(C) ENERG10C--ctn Mid-C_042010 2010GRC" xfId="11027"/>
    <cellStyle name="_Fuel Prices 4-14_PCA 9 -  Exhibit D April 2010 (3)_DEM-WP(C) ENERG10C--ctn Mid-C_042010 2010GRC 2" xfId="11028"/>
    <cellStyle name="_Fuel Prices 4-14_PCA 9 -  Exhibit D April 2010 2" xfId="11029"/>
    <cellStyle name="_Fuel Prices 4-14_PCA 9 -  Exhibit D April 2010 2 2" xfId="11030"/>
    <cellStyle name="_Fuel Prices 4-14_PCA 9 -  Exhibit D April 2010 3" xfId="11031"/>
    <cellStyle name="_Fuel Prices 4-14_PCA 9 -  Exhibit D April 2010 3 2" xfId="11032"/>
    <cellStyle name="_Fuel Prices 4-14_PCA 9 -  Exhibit D April 2010 4" xfId="11033"/>
    <cellStyle name="_Fuel Prices 4-14_PCA 9 -  Exhibit D April 2010 4 2" xfId="11034"/>
    <cellStyle name="_Fuel Prices 4-14_PCA 9 -  Exhibit D April 2010 5" xfId="11035"/>
    <cellStyle name="_Fuel Prices 4-14_PCA 9 -  Exhibit D April 2010 5 2" xfId="11036"/>
    <cellStyle name="_Fuel Prices 4-14_PCA 9 -  Exhibit D April 2010 6" xfId="11037"/>
    <cellStyle name="_Fuel Prices 4-14_PCA 9 -  Exhibit D April 2010 6 2" xfId="11038"/>
    <cellStyle name="_Fuel Prices 4-14_PCA 9 -  Exhibit D April 2010 7" xfId="11039"/>
    <cellStyle name="_Fuel Prices 4-14_PCA 9 -  Exhibit D Nov 2010" xfId="11040"/>
    <cellStyle name="_Fuel Prices 4-14_PCA 9 -  Exhibit D Nov 2010 2" xfId="11041"/>
    <cellStyle name="_Fuel Prices 4-14_PCA 9 -  Exhibit D Nov 2010 2 2" xfId="11042"/>
    <cellStyle name="_Fuel Prices 4-14_PCA 9 -  Exhibit D Nov 2010 3" xfId="11043"/>
    <cellStyle name="_Fuel Prices 4-14_PCA 9 - Exhibit D at August 2010" xfId="11044"/>
    <cellStyle name="_Fuel Prices 4-14_PCA 9 - Exhibit D at August 2010 2" xfId="11045"/>
    <cellStyle name="_Fuel Prices 4-14_PCA 9 - Exhibit D at August 2010 2 2" xfId="11046"/>
    <cellStyle name="_Fuel Prices 4-14_PCA 9 - Exhibit D at August 2010 3" xfId="11047"/>
    <cellStyle name="_Fuel Prices 4-14_PCA 9 - Exhibit D June 2010 GRC" xfId="11048"/>
    <cellStyle name="_Fuel Prices 4-14_PCA 9 - Exhibit D June 2010 GRC 2" xfId="11049"/>
    <cellStyle name="_Fuel Prices 4-14_PCA 9 - Exhibit D June 2010 GRC 2 2" xfId="11050"/>
    <cellStyle name="_Fuel Prices 4-14_PCA 9 - Exhibit D June 2010 GRC 3" xfId="11051"/>
    <cellStyle name="_Fuel Prices 4-14_Peak Credit Exhibits for 2009 GRC" xfId="11052"/>
    <cellStyle name="_Fuel Prices 4-14_Peak Credit Exhibits for 2009 GRC 2" xfId="11053"/>
    <cellStyle name="_Fuel Prices 4-14_Peak Credit Exhibits for 2009 GRC 2 2" xfId="11054"/>
    <cellStyle name="_Fuel Prices 4-14_Peak Credit Exhibits for 2009 GRC 2 2 2" xfId="11055"/>
    <cellStyle name="_Fuel Prices 4-14_Peak Credit Exhibits for 2009 GRC 2 2 2 2" xfId="11056"/>
    <cellStyle name="_Fuel Prices 4-14_Peak Credit Exhibits for 2009 GRC 2 2 3" xfId="11057"/>
    <cellStyle name="_Fuel Prices 4-14_Peak Credit Exhibits for 2009 GRC 2 3" xfId="11058"/>
    <cellStyle name="_Fuel Prices 4-14_Peak Credit Exhibits for 2009 GRC 2 3 2" xfId="11059"/>
    <cellStyle name="_Fuel Prices 4-14_Peak Credit Exhibits for 2009 GRC 2 3 2 2" xfId="11060"/>
    <cellStyle name="_Fuel Prices 4-14_Peak Credit Exhibits for 2009 GRC 2 3 3" xfId="11061"/>
    <cellStyle name="_Fuel Prices 4-14_Peak Credit Exhibits for 2009 GRC 2 4" xfId="11062"/>
    <cellStyle name="_Fuel Prices 4-14_Peak Credit Exhibits for 2009 GRC 2 4 2" xfId="11063"/>
    <cellStyle name="_Fuel Prices 4-14_Peak Credit Exhibits for 2009 GRC 2 4 2 2" xfId="11064"/>
    <cellStyle name="_Fuel Prices 4-14_Peak Credit Exhibits for 2009 GRC 2 4 3" xfId="11065"/>
    <cellStyle name="_Fuel Prices 4-14_Peak Credit Exhibits for 2009 GRC 2 5" xfId="11066"/>
    <cellStyle name="_Fuel Prices 4-14_Peak Credit Exhibits for 2009 GRC 3" xfId="11067"/>
    <cellStyle name="_Fuel Prices 4-14_Peak Credit Exhibits for 2009 GRC 3 2" xfId="11068"/>
    <cellStyle name="_Fuel Prices 4-14_Peak Credit Exhibits for 2009 GRC 3 2 2" xfId="11069"/>
    <cellStyle name="_Fuel Prices 4-14_Peak Credit Exhibits for 2009 GRC 3 3" xfId="11070"/>
    <cellStyle name="_Fuel Prices 4-14_Peak Credit Exhibits for 2009 GRC 4" xfId="11071"/>
    <cellStyle name="_Fuel Prices 4-14_Peak Credit Exhibits for 2009 GRC 4 2" xfId="11072"/>
    <cellStyle name="_Fuel Prices 4-14_Peak Credit Exhibits for 2009 GRC 4 2 2" xfId="11073"/>
    <cellStyle name="_Fuel Prices 4-14_Peak Credit Exhibits for 2009 GRC 4 3" xfId="11074"/>
    <cellStyle name="_Fuel Prices 4-14_Peak Credit Exhibits for 2009 GRC 5" xfId="11075"/>
    <cellStyle name="_Fuel Prices 4-14_Peak Credit Exhibits for 2009 GRC 5 2" xfId="11076"/>
    <cellStyle name="_Fuel Prices 4-14_Peak Credit Exhibits for 2009 GRC 6" xfId="11077"/>
    <cellStyle name="_Fuel Prices 4-14_Peak Credit Exhibits for 2009 GRC_Low Income 2010 RevRequirement" xfId="11078"/>
    <cellStyle name="_Fuel Prices 4-14_Peak Credit Exhibits for 2009 GRC_Low Income 2010 RevRequirement (2)" xfId="11079"/>
    <cellStyle name="_Fuel Prices 4-14_Peak Credit Exhibits for 2009 GRC_Oct2010toSep2011LwIncLead" xfId="11080"/>
    <cellStyle name="_Fuel Prices 4-14_Power Costs - Comparison bx Rbtl-Staff-Jt-PC" xfId="11081"/>
    <cellStyle name="_Fuel Prices 4-14_Power Costs - Comparison bx Rbtl-Staff-Jt-PC 2" xfId="11082"/>
    <cellStyle name="_Fuel Prices 4-14_Power Costs - Comparison bx Rbtl-Staff-Jt-PC 2 2" xfId="11083"/>
    <cellStyle name="_Fuel Prices 4-14_Power Costs - Comparison bx Rbtl-Staff-Jt-PC 2 2 2" xfId="11084"/>
    <cellStyle name="_Fuel Prices 4-14_Power Costs - Comparison bx Rbtl-Staff-Jt-PC 2 3" xfId="11085"/>
    <cellStyle name="_Fuel Prices 4-14_Power Costs - Comparison bx Rbtl-Staff-Jt-PC 3" xfId="11086"/>
    <cellStyle name="_Fuel Prices 4-14_Power Costs - Comparison bx Rbtl-Staff-Jt-PC 3 2" xfId="11087"/>
    <cellStyle name="_Fuel Prices 4-14_Power Costs - Comparison bx Rbtl-Staff-Jt-PC 4" xfId="11088"/>
    <cellStyle name="_Fuel Prices 4-14_Power Costs - Comparison bx Rbtl-Staff-Jt-PC_Adj Bench DR 3 for Initial Briefs (Electric)" xfId="11089"/>
    <cellStyle name="_Fuel Prices 4-14_Power Costs - Comparison bx Rbtl-Staff-Jt-PC_Adj Bench DR 3 for Initial Briefs (Electric) 2" xfId="11090"/>
    <cellStyle name="_Fuel Prices 4-14_Power Costs - Comparison bx Rbtl-Staff-Jt-PC_Adj Bench DR 3 for Initial Briefs (Electric) 2 2" xfId="11091"/>
    <cellStyle name="_Fuel Prices 4-14_Power Costs - Comparison bx Rbtl-Staff-Jt-PC_Adj Bench DR 3 for Initial Briefs (Electric) 2 2 2" xfId="11092"/>
    <cellStyle name="_Fuel Prices 4-14_Power Costs - Comparison bx Rbtl-Staff-Jt-PC_Adj Bench DR 3 for Initial Briefs (Electric) 2 3" xfId="11093"/>
    <cellStyle name="_Fuel Prices 4-14_Power Costs - Comparison bx Rbtl-Staff-Jt-PC_Adj Bench DR 3 for Initial Briefs (Electric) 3" xfId="11094"/>
    <cellStyle name="_Fuel Prices 4-14_Power Costs - Comparison bx Rbtl-Staff-Jt-PC_Adj Bench DR 3 for Initial Briefs (Electric) 3 2" xfId="11095"/>
    <cellStyle name="_Fuel Prices 4-14_Power Costs - Comparison bx Rbtl-Staff-Jt-PC_Adj Bench DR 3 for Initial Briefs (Electric) 4" xfId="11096"/>
    <cellStyle name="_Fuel Prices 4-14_Power Costs - Comparison bx Rbtl-Staff-Jt-PC_Adj Bench DR 3 for Initial Briefs (Electric)_DEM-WP(C) ENERG10C--ctn Mid-C_042010 2010GRC" xfId="11097"/>
    <cellStyle name="_Fuel Prices 4-14_Power Costs - Comparison bx Rbtl-Staff-Jt-PC_Adj Bench DR 3 for Initial Briefs (Electric)_DEM-WP(C) ENERG10C--ctn Mid-C_042010 2010GRC 2" xfId="11098"/>
    <cellStyle name="_Fuel Prices 4-14_Power Costs - Comparison bx Rbtl-Staff-Jt-PC_DEM-WP(C) ENERG10C--ctn Mid-C_042010 2010GRC" xfId="11099"/>
    <cellStyle name="_Fuel Prices 4-14_Power Costs - Comparison bx Rbtl-Staff-Jt-PC_DEM-WP(C) ENERG10C--ctn Mid-C_042010 2010GRC 2" xfId="11100"/>
    <cellStyle name="_Fuel Prices 4-14_Power Costs - Comparison bx Rbtl-Staff-Jt-PC_Electric Rev Req Model (2009 GRC) Rebuttal" xfId="11101"/>
    <cellStyle name="_Fuel Prices 4-14_Power Costs - Comparison bx Rbtl-Staff-Jt-PC_Electric Rev Req Model (2009 GRC) Rebuttal 2" xfId="11102"/>
    <cellStyle name="_Fuel Prices 4-14_Power Costs - Comparison bx Rbtl-Staff-Jt-PC_Electric Rev Req Model (2009 GRC) Rebuttal 2 2" xfId="11103"/>
    <cellStyle name="_Fuel Prices 4-14_Power Costs - Comparison bx Rbtl-Staff-Jt-PC_Electric Rev Req Model (2009 GRC) Rebuttal 2 2 2" xfId="11104"/>
    <cellStyle name="_Fuel Prices 4-14_Power Costs - Comparison bx Rbtl-Staff-Jt-PC_Electric Rev Req Model (2009 GRC) Rebuttal 2 3" xfId="11105"/>
    <cellStyle name="_Fuel Prices 4-14_Power Costs - Comparison bx Rbtl-Staff-Jt-PC_Electric Rev Req Model (2009 GRC) Rebuttal 3" xfId="11106"/>
    <cellStyle name="_Fuel Prices 4-14_Power Costs - Comparison bx Rbtl-Staff-Jt-PC_Electric Rev Req Model (2009 GRC) Rebuttal 3 2" xfId="11107"/>
    <cellStyle name="_Fuel Prices 4-14_Power Costs - Comparison bx Rbtl-Staff-Jt-PC_Electric Rev Req Model (2009 GRC) Rebuttal 4" xfId="11108"/>
    <cellStyle name="_Fuel Prices 4-14_Power Costs - Comparison bx Rbtl-Staff-Jt-PC_Electric Rev Req Model (2009 GRC) Rebuttal REmoval of New  WH Solar AdjustMI" xfId="11109"/>
    <cellStyle name="_Fuel Prices 4-14_Power Costs - Comparison bx Rbtl-Staff-Jt-PC_Electric Rev Req Model (2009 GRC) Rebuttal REmoval of New  WH Solar AdjustMI 2" xfId="11110"/>
    <cellStyle name="_Fuel Prices 4-14_Power Costs - Comparison bx Rbtl-Staff-Jt-PC_Electric Rev Req Model (2009 GRC) Rebuttal REmoval of New  WH Solar AdjustMI 2 2" xfId="11111"/>
    <cellStyle name="_Fuel Prices 4-14_Power Costs - Comparison bx Rbtl-Staff-Jt-PC_Electric Rev Req Model (2009 GRC) Rebuttal REmoval of New  WH Solar AdjustMI 2 2 2" xfId="11112"/>
    <cellStyle name="_Fuel Prices 4-14_Power Costs - Comparison bx Rbtl-Staff-Jt-PC_Electric Rev Req Model (2009 GRC) Rebuttal REmoval of New  WH Solar AdjustMI 2 3" xfId="11113"/>
    <cellStyle name="_Fuel Prices 4-14_Power Costs - Comparison bx Rbtl-Staff-Jt-PC_Electric Rev Req Model (2009 GRC) Rebuttal REmoval of New  WH Solar AdjustMI 3" xfId="11114"/>
    <cellStyle name="_Fuel Prices 4-14_Power Costs - Comparison bx Rbtl-Staff-Jt-PC_Electric Rev Req Model (2009 GRC) Rebuttal REmoval of New  WH Solar AdjustMI 3 2" xfId="11115"/>
    <cellStyle name="_Fuel Prices 4-14_Power Costs - Comparison bx Rbtl-Staff-Jt-PC_Electric Rev Req Model (2009 GRC) Rebuttal REmoval of New  WH Solar AdjustMI 4" xfId="11116"/>
    <cellStyle name="_Fuel Prices 4-14_Power Costs - Comparison bx Rbtl-Staff-Jt-PC_Electric Rev Req Model (2009 GRC) Rebuttal REmoval of New  WH Solar AdjustMI_DEM-WP(C) ENERG10C--ctn Mid-C_042010 2010GRC" xfId="11117"/>
    <cellStyle name="_Fuel Prices 4-14_Power Costs - Comparison bx Rbtl-Staff-Jt-PC_Electric Rev Req Model (2009 GRC) Rebuttal REmoval of New  WH Solar AdjustMI_DEM-WP(C) ENERG10C--ctn Mid-C_042010 2010GRC 2" xfId="11118"/>
    <cellStyle name="_Fuel Prices 4-14_Power Costs - Comparison bx Rbtl-Staff-Jt-PC_Electric Rev Req Model (2009 GRC) Revised 01-18-2010" xfId="11119"/>
    <cellStyle name="_Fuel Prices 4-14_Power Costs - Comparison bx Rbtl-Staff-Jt-PC_Electric Rev Req Model (2009 GRC) Revised 01-18-2010 2" xfId="11120"/>
    <cellStyle name="_Fuel Prices 4-14_Power Costs - Comparison bx Rbtl-Staff-Jt-PC_Electric Rev Req Model (2009 GRC) Revised 01-18-2010 2 2" xfId="11121"/>
    <cellStyle name="_Fuel Prices 4-14_Power Costs - Comparison bx Rbtl-Staff-Jt-PC_Electric Rev Req Model (2009 GRC) Revised 01-18-2010 2 2 2" xfId="11122"/>
    <cellStyle name="_Fuel Prices 4-14_Power Costs - Comparison bx Rbtl-Staff-Jt-PC_Electric Rev Req Model (2009 GRC) Revised 01-18-2010 2 3" xfId="11123"/>
    <cellStyle name="_Fuel Prices 4-14_Power Costs - Comparison bx Rbtl-Staff-Jt-PC_Electric Rev Req Model (2009 GRC) Revised 01-18-2010 3" xfId="11124"/>
    <cellStyle name="_Fuel Prices 4-14_Power Costs - Comparison bx Rbtl-Staff-Jt-PC_Electric Rev Req Model (2009 GRC) Revised 01-18-2010 3 2" xfId="11125"/>
    <cellStyle name="_Fuel Prices 4-14_Power Costs - Comparison bx Rbtl-Staff-Jt-PC_Electric Rev Req Model (2009 GRC) Revised 01-18-2010 4" xfId="11126"/>
    <cellStyle name="_Fuel Prices 4-14_Power Costs - Comparison bx Rbtl-Staff-Jt-PC_Electric Rev Req Model (2009 GRC) Revised 01-18-2010_DEM-WP(C) ENERG10C--ctn Mid-C_042010 2010GRC" xfId="11127"/>
    <cellStyle name="_Fuel Prices 4-14_Power Costs - Comparison bx Rbtl-Staff-Jt-PC_Electric Rev Req Model (2009 GRC) Revised 01-18-2010_DEM-WP(C) ENERG10C--ctn Mid-C_042010 2010GRC 2" xfId="11128"/>
    <cellStyle name="_Fuel Prices 4-14_Power Costs - Comparison bx Rbtl-Staff-Jt-PC_Final Order Electric EXHIBIT A-1" xfId="11129"/>
    <cellStyle name="_Fuel Prices 4-14_Power Costs - Comparison bx Rbtl-Staff-Jt-PC_Final Order Electric EXHIBIT A-1 2" xfId="11130"/>
    <cellStyle name="_Fuel Prices 4-14_Power Costs - Comparison bx Rbtl-Staff-Jt-PC_Final Order Electric EXHIBIT A-1 2 2" xfId="11131"/>
    <cellStyle name="_Fuel Prices 4-14_Power Costs - Comparison bx Rbtl-Staff-Jt-PC_Final Order Electric EXHIBIT A-1 2 2 2" xfId="11132"/>
    <cellStyle name="_Fuel Prices 4-14_Power Costs - Comparison bx Rbtl-Staff-Jt-PC_Final Order Electric EXHIBIT A-1 2 3" xfId="11133"/>
    <cellStyle name="_Fuel Prices 4-14_Power Costs - Comparison bx Rbtl-Staff-Jt-PC_Final Order Electric EXHIBIT A-1 3" xfId="11134"/>
    <cellStyle name="_Fuel Prices 4-14_Power Costs - Comparison bx Rbtl-Staff-Jt-PC_Final Order Electric EXHIBIT A-1 3 2" xfId="11135"/>
    <cellStyle name="_Fuel Prices 4-14_Power Costs - Comparison bx Rbtl-Staff-Jt-PC_Final Order Electric EXHIBIT A-1 4" xfId="11136"/>
    <cellStyle name="_Fuel Prices 4-14_Production Adj 4.37" xfId="11137"/>
    <cellStyle name="_Fuel Prices 4-14_Production Adj 4.37 2" xfId="11138"/>
    <cellStyle name="_Fuel Prices 4-14_Production Adj 4.37 2 2" xfId="11139"/>
    <cellStyle name="_Fuel Prices 4-14_Production Adj 4.37 2 2 2" xfId="11140"/>
    <cellStyle name="_Fuel Prices 4-14_Production Adj 4.37 2 3" xfId="11141"/>
    <cellStyle name="_Fuel Prices 4-14_Production Adj 4.37 3" xfId="11142"/>
    <cellStyle name="_Fuel Prices 4-14_Production Adj 4.37 3 2" xfId="11143"/>
    <cellStyle name="_Fuel Prices 4-14_Production Adj 4.37 4" xfId="11144"/>
    <cellStyle name="_Fuel Prices 4-14_Purchased Power Adj 4.03" xfId="11145"/>
    <cellStyle name="_Fuel Prices 4-14_Purchased Power Adj 4.03 2" xfId="11146"/>
    <cellStyle name="_Fuel Prices 4-14_Purchased Power Adj 4.03 2 2" xfId="11147"/>
    <cellStyle name="_Fuel Prices 4-14_Purchased Power Adj 4.03 2 2 2" xfId="11148"/>
    <cellStyle name="_Fuel Prices 4-14_Purchased Power Adj 4.03 2 3" xfId="11149"/>
    <cellStyle name="_Fuel Prices 4-14_Purchased Power Adj 4.03 3" xfId="11150"/>
    <cellStyle name="_Fuel Prices 4-14_Purchased Power Adj 4.03 3 2" xfId="11151"/>
    <cellStyle name="_Fuel Prices 4-14_Purchased Power Adj 4.03 4" xfId="11152"/>
    <cellStyle name="_Fuel Prices 4-14_Rate Design Sch 24" xfId="11153"/>
    <cellStyle name="_Fuel Prices 4-14_Rate Design Sch 24 2" xfId="11154"/>
    <cellStyle name="_Fuel Prices 4-14_Rate Design Sch 24 2 2" xfId="11155"/>
    <cellStyle name="_Fuel Prices 4-14_Rate Design Sch 24 3" xfId="11156"/>
    <cellStyle name="_Fuel Prices 4-14_Rate Design Sch 25" xfId="11157"/>
    <cellStyle name="_Fuel Prices 4-14_Rate Design Sch 25 2" xfId="11158"/>
    <cellStyle name="_Fuel Prices 4-14_Rate Design Sch 25 2 2" xfId="11159"/>
    <cellStyle name="_Fuel Prices 4-14_Rate Design Sch 25 2 2 2" xfId="11160"/>
    <cellStyle name="_Fuel Prices 4-14_Rate Design Sch 25 2 3" xfId="11161"/>
    <cellStyle name="_Fuel Prices 4-14_Rate Design Sch 25 3" xfId="11162"/>
    <cellStyle name="_Fuel Prices 4-14_Rate Design Sch 25 3 2" xfId="11163"/>
    <cellStyle name="_Fuel Prices 4-14_Rate Design Sch 25 4" xfId="11164"/>
    <cellStyle name="_Fuel Prices 4-14_Rate Design Sch 26" xfId="11165"/>
    <cellStyle name="_Fuel Prices 4-14_Rate Design Sch 26 2" xfId="11166"/>
    <cellStyle name="_Fuel Prices 4-14_Rate Design Sch 26 2 2" xfId="11167"/>
    <cellStyle name="_Fuel Prices 4-14_Rate Design Sch 26 2 2 2" xfId="11168"/>
    <cellStyle name="_Fuel Prices 4-14_Rate Design Sch 26 2 3" xfId="11169"/>
    <cellStyle name="_Fuel Prices 4-14_Rate Design Sch 26 3" xfId="11170"/>
    <cellStyle name="_Fuel Prices 4-14_Rate Design Sch 26 3 2" xfId="11171"/>
    <cellStyle name="_Fuel Prices 4-14_Rate Design Sch 26 4" xfId="11172"/>
    <cellStyle name="_Fuel Prices 4-14_Rate Design Sch 31" xfId="11173"/>
    <cellStyle name="_Fuel Prices 4-14_Rate Design Sch 31 2" xfId="11174"/>
    <cellStyle name="_Fuel Prices 4-14_Rate Design Sch 31 2 2" xfId="11175"/>
    <cellStyle name="_Fuel Prices 4-14_Rate Design Sch 31 2 2 2" xfId="11176"/>
    <cellStyle name="_Fuel Prices 4-14_Rate Design Sch 31 2 3" xfId="11177"/>
    <cellStyle name="_Fuel Prices 4-14_Rate Design Sch 31 3" xfId="11178"/>
    <cellStyle name="_Fuel Prices 4-14_Rate Design Sch 31 3 2" xfId="11179"/>
    <cellStyle name="_Fuel Prices 4-14_Rate Design Sch 31 4" xfId="11180"/>
    <cellStyle name="_Fuel Prices 4-14_Rate Design Sch 43" xfId="11181"/>
    <cellStyle name="_Fuel Prices 4-14_Rate Design Sch 43 2" xfId="11182"/>
    <cellStyle name="_Fuel Prices 4-14_Rate Design Sch 43 2 2" xfId="11183"/>
    <cellStyle name="_Fuel Prices 4-14_Rate Design Sch 43 2 2 2" xfId="11184"/>
    <cellStyle name="_Fuel Prices 4-14_Rate Design Sch 43 2 3" xfId="11185"/>
    <cellStyle name="_Fuel Prices 4-14_Rate Design Sch 43 3" xfId="11186"/>
    <cellStyle name="_Fuel Prices 4-14_Rate Design Sch 43 3 2" xfId="11187"/>
    <cellStyle name="_Fuel Prices 4-14_Rate Design Sch 43 4" xfId="11188"/>
    <cellStyle name="_Fuel Prices 4-14_Rate Design Sch 448-449" xfId="11189"/>
    <cellStyle name="_Fuel Prices 4-14_Rate Design Sch 448-449 2" xfId="11190"/>
    <cellStyle name="_Fuel Prices 4-14_Rate Design Sch 448-449 2 2" xfId="11191"/>
    <cellStyle name="_Fuel Prices 4-14_Rate Design Sch 448-449 3" xfId="11192"/>
    <cellStyle name="_Fuel Prices 4-14_Rate Design Sch 46" xfId="11193"/>
    <cellStyle name="_Fuel Prices 4-14_Rate Design Sch 46 2" xfId="11194"/>
    <cellStyle name="_Fuel Prices 4-14_Rate Design Sch 46 2 2" xfId="11195"/>
    <cellStyle name="_Fuel Prices 4-14_Rate Design Sch 46 2 2 2" xfId="11196"/>
    <cellStyle name="_Fuel Prices 4-14_Rate Design Sch 46 2 3" xfId="11197"/>
    <cellStyle name="_Fuel Prices 4-14_Rate Design Sch 46 3" xfId="11198"/>
    <cellStyle name="_Fuel Prices 4-14_Rate Design Sch 46 3 2" xfId="11199"/>
    <cellStyle name="_Fuel Prices 4-14_Rate Design Sch 46 4" xfId="11200"/>
    <cellStyle name="_Fuel Prices 4-14_Rate Spread" xfId="11201"/>
    <cellStyle name="_Fuel Prices 4-14_Rate Spread 2" xfId="11202"/>
    <cellStyle name="_Fuel Prices 4-14_Rate Spread 2 2" xfId="11203"/>
    <cellStyle name="_Fuel Prices 4-14_Rate Spread 2 2 2" xfId="11204"/>
    <cellStyle name="_Fuel Prices 4-14_Rate Spread 2 3" xfId="11205"/>
    <cellStyle name="_Fuel Prices 4-14_Rate Spread 3" xfId="11206"/>
    <cellStyle name="_Fuel Prices 4-14_Rate Spread 3 2" xfId="11207"/>
    <cellStyle name="_Fuel Prices 4-14_Rate Spread 4" xfId="11208"/>
    <cellStyle name="_Fuel Prices 4-14_Rebuttal Power Costs" xfId="11209"/>
    <cellStyle name="_Fuel Prices 4-14_Rebuttal Power Costs 2" xfId="11210"/>
    <cellStyle name="_Fuel Prices 4-14_Rebuttal Power Costs 2 2" xfId="11211"/>
    <cellStyle name="_Fuel Prices 4-14_Rebuttal Power Costs 2 2 2" xfId="11212"/>
    <cellStyle name="_Fuel Prices 4-14_Rebuttal Power Costs 2 3" xfId="11213"/>
    <cellStyle name="_Fuel Prices 4-14_Rebuttal Power Costs 3" xfId="11214"/>
    <cellStyle name="_Fuel Prices 4-14_Rebuttal Power Costs 3 2" xfId="11215"/>
    <cellStyle name="_Fuel Prices 4-14_Rebuttal Power Costs 4" xfId="11216"/>
    <cellStyle name="_Fuel Prices 4-14_Rebuttal Power Costs_Adj Bench DR 3 for Initial Briefs (Electric)" xfId="11217"/>
    <cellStyle name="_Fuel Prices 4-14_Rebuttal Power Costs_Adj Bench DR 3 for Initial Briefs (Electric) 2" xfId="11218"/>
    <cellStyle name="_Fuel Prices 4-14_Rebuttal Power Costs_Adj Bench DR 3 for Initial Briefs (Electric) 2 2" xfId="11219"/>
    <cellStyle name="_Fuel Prices 4-14_Rebuttal Power Costs_Adj Bench DR 3 for Initial Briefs (Electric) 2 2 2" xfId="11220"/>
    <cellStyle name="_Fuel Prices 4-14_Rebuttal Power Costs_Adj Bench DR 3 for Initial Briefs (Electric) 2 3" xfId="11221"/>
    <cellStyle name="_Fuel Prices 4-14_Rebuttal Power Costs_Adj Bench DR 3 for Initial Briefs (Electric) 3" xfId="11222"/>
    <cellStyle name="_Fuel Prices 4-14_Rebuttal Power Costs_Adj Bench DR 3 for Initial Briefs (Electric) 3 2" xfId="11223"/>
    <cellStyle name="_Fuel Prices 4-14_Rebuttal Power Costs_Adj Bench DR 3 for Initial Briefs (Electric) 4" xfId="11224"/>
    <cellStyle name="_Fuel Prices 4-14_Rebuttal Power Costs_Adj Bench DR 3 for Initial Briefs (Electric)_DEM-WP(C) ENERG10C--ctn Mid-C_042010 2010GRC" xfId="11225"/>
    <cellStyle name="_Fuel Prices 4-14_Rebuttal Power Costs_Adj Bench DR 3 for Initial Briefs (Electric)_DEM-WP(C) ENERG10C--ctn Mid-C_042010 2010GRC 2" xfId="11226"/>
    <cellStyle name="_Fuel Prices 4-14_Rebuttal Power Costs_DEM-WP(C) ENERG10C--ctn Mid-C_042010 2010GRC" xfId="11227"/>
    <cellStyle name="_Fuel Prices 4-14_Rebuttal Power Costs_DEM-WP(C) ENERG10C--ctn Mid-C_042010 2010GRC 2" xfId="11228"/>
    <cellStyle name="_Fuel Prices 4-14_Rebuttal Power Costs_Electric Rev Req Model (2009 GRC) Rebuttal" xfId="11229"/>
    <cellStyle name="_Fuel Prices 4-14_Rebuttal Power Costs_Electric Rev Req Model (2009 GRC) Rebuttal 2" xfId="11230"/>
    <cellStyle name="_Fuel Prices 4-14_Rebuttal Power Costs_Electric Rev Req Model (2009 GRC) Rebuttal 2 2" xfId="11231"/>
    <cellStyle name="_Fuel Prices 4-14_Rebuttal Power Costs_Electric Rev Req Model (2009 GRC) Rebuttal 2 2 2" xfId="11232"/>
    <cellStyle name="_Fuel Prices 4-14_Rebuttal Power Costs_Electric Rev Req Model (2009 GRC) Rebuttal 2 3" xfId="11233"/>
    <cellStyle name="_Fuel Prices 4-14_Rebuttal Power Costs_Electric Rev Req Model (2009 GRC) Rebuttal 3" xfId="11234"/>
    <cellStyle name="_Fuel Prices 4-14_Rebuttal Power Costs_Electric Rev Req Model (2009 GRC) Rebuttal 3 2" xfId="11235"/>
    <cellStyle name="_Fuel Prices 4-14_Rebuttal Power Costs_Electric Rev Req Model (2009 GRC) Rebuttal 4" xfId="11236"/>
    <cellStyle name="_Fuel Prices 4-14_Rebuttal Power Costs_Electric Rev Req Model (2009 GRC) Rebuttal REmoval of New  WH Solar AdjustMI" xfId="11237"/>
    <cellStyle name="_Fuel Prices 4-14_Rebuttal Power Costs_Electric Rev Req Model (2009 GRC) Rebuttal REmoval of New  WH Solar AdjustMI 2" xfId="11238"/>
    <cellStyle name="_Fuel Prices 4-14_Rebuttal Power Costs_Electric Rev Req Model (2009 GRC) Rebuttal REmoval of New  WH Solar AdjustMI 2 2" xfId="11239"/>
    <cellStyle name="_Fuel Prices 4-14_Rebuttal Power Costs_Electric Rev Req Model (2009 GRC) Rebuttal REmoval of New  WH Solar AdjustMI 2 2 2" xfId="11240"/>
    <cellStyle name="_Fuel Prices 4-14_Rebuttal Power Costs_Electric Rev Req Model (2009 GRC) Rebuttal REmoval of New  WH Solar AdjustMI 2 3" xfId="11241"/>
    <cellStyle name="_Fuel Prices 4-14_Rebuttal Power Costs_Electric Rev Req Model (2009 GRC) Rebuttal REmoval of New  WH Solar AdjustMI 3" xfId="11242"/>
    <cellStyle name="_Fuel Prices 4-14_Rebuttal Power Costs_Electric Rev Req Model (2009 GRC) Rebuttal REmoval of New  WH Solar AdjustMI 3 2" xfId="11243"/>
    <cellStyle name="_Fuel Prices 4-14_Rebuttal Power Costs_Electric Rev Req Model (2009 GRC) Rebuttal REmoval of New  WH Solar AdjustMI 4" xfId="11244"/>
    <cellStyle name="_Fuel Prices 4-14_Rebuttal Power Costs_Electric Rev Req Model (2009 GRC) Rebuttal REmoval of New  WH Solar AdjustMI_DEM-WP(C) ENERG10C--ctn Mid-C_042010 2010GRC" xfId="11245"/>
    <cellStyle name="_Fuel Prices 4-14_Rebuttal Power Costs_Electric Rev Req Model (2009 GRC) Rebuttal REmoval of New  WH Solar AdjustMI_DEM-WP(C) ENERG10C--ctn Mid-C_042010 2010GRC 2" xfId="11246"/>
    <cellStyle name="_Fuel Prices 4-14_Rebuttal Power Costs_Electric Rev Req Model (2009 GRC) Revised 01-18-2010" xfId="11247"/>
    <cellStyle name="_Fuel Prices 4-14_Rebuttal Power Costs_Electric Rev Req Model (2009 GRC) Revised 01-18-2010 2" xfId="11248"/>
    <cellStyle name="_Fuel Prices 4-14_Rebuttal Power Costs_Electric Rev Req Model (2009 GRC) Revised 01-18-2010 2 2" xfId="11249"/>
    <cellStyle name="_Fuel Prices 4-14_Rebuttal Power Costs_Electric Rev Req Model (2009 GRC) Revised 01-18-2010 2 2 2" xfId="11250"/>
    <cellStyle name="_Fuel Prices 4-14_Rebuttal Power Costs_Electric Rev Req Model (2009 GRC) Revised 01-18-2010 2 3" xfId="11251"/>
    <cellStyle name="_Fuel Prices 4-14_Rebuttal Power Costs_Electric Rev Req Model (2009 GRC) Revised 01-18-2010 3" xfId="11252"/>
    <cellStyle name="_Fuel Prices 4-14_Rebuttal Power Costs_Electric Rev Req Model (2009 GRC) Revised 01-18-2010 3 2" xfId="11253"/>
    <cellStyle name="_Fuel Prices 4-14_Rebuttal Power Costs_Electric Rev Req Model (2009 GRC) Revised 01-18-2010 4" xfId="11254"/>
    <cellStyle name="_Fuel Prices 4-14_Rebuttal Power Costs_Electric Rev Req Model (2009 GRC) Revised 01-18-2010_DEM-WP(C) ENERG10C--ctn Mid-C_042010 2010GRC" xfId="11255"/>
    <cellStyle name="_Fuel Prices 4-14_Rebuttal Power Costs_Electric Rev Req Model (2009 GRC) Revised 01-18-2010_DEM-WP(C) ENERG10C--ctn Mid-C_042010 2010GRC 2" xfId="11256"/>
    <cellStyle name="_Fuel Prices 4-14_Rebuttal Power Costs_Final Order Electric EXHIBIT A-1" xfId="11257"/>
    <cellStyle name="_Fuel Prices 4-14_Rebuttal Power Costs_Final Order Electric EXHIBIT A-1 2" xfId="11258"/>
    <cellStyle name="_Fuel Prices 4-14_Rebuttal Power Costs_Final Order Electric EXHIBIT A-1 2 2" xfId="11259"/>
    <cellStyle name="_Fuel Prices 4-14_Rebuttal Power Costs_Final Order Electric EXHIBIT A-1 2 2 2" xfId="11260"/>
    <cellStyle name="_Fuel Prices 4-14_Rebuttal Power Costs_Final Order Electric EXHIBIT A-1 2 3" xfId="11261"/>
    <cellStyle name="_Fuel Prices 4-14_Rebuttal Power Costs_Final Order Electric EXHIBIT A-1 3" xfId="11262"/>
    <cellStyle name="_Fuel Prices 4-14_Rebuttal Power Costs_Final Order Electric EXHIBIT A-1 3 2" xfId="11263"/>
    <cellStyle name="_Fuel Prices 4-14_Rebuttal Power Costs_Final Order Electric EXHIBIT A-1 4" xfId="11264"/>
    <cellStyle name="_Fuel Prices 4-14_RECS vs PTC's w Interest 6-28-10" xfId="11265"/>
    <cellStyle name="_Fuel Prices 4-14_ROR 5.02" xfId="11266"/>
    <cellStyle name="_Fuel Prices 4-14_ROR 5.02 2" xfId="11267"/>
    <cellStyle name="_Fuel Prices 4-14_ROR 5.02 2 2" xfId="11268"/>
    <cellStyle name="_Fuel Prices 4-14_ROR 5.02 2 2 2" xfId="11269"/>
    <cellStyle name="_Fuel Prices 4-14_ROR 5.02 2 3" xfId="11270"/>
    <cellStyle name="_Fuel Prices 4-14_ROR 5.02 3" xfId="11271"/>
    <cellStyle name="_Fuel Prices 4-14_ROR 5.02 3 2" xfId="11272"/>
    <cellStyle name="_Fuel Prices 4-14_ROR 5.02 4" xfId="11273"/>
    <cellStyle name="_Fuel Prices 4-14_Sch 40 Feeder OH 2008" xfId="11274"/>
    <cellStyle name="_Fuel Prices 4-14_Sch 40 Feeder OH 2008 2" xfId="11275"/>
    <cellStyle name="_Fuel Prices 4-14_Sch 40 Feeder OH 2008 2 2" xfId="11276"/>
    <cellStyle name="_Fuel Prices 4-14_Sch 40 Feeder OH 2008 2 2 2" xfId="11277"/>
    <cellStyle name="_Fuel Prices 4-14_Sch 40 Feeder OH 2008 2 3" xfId="11278"/>
    <cellStyle name="_Fuel Prices 4-14_Sch 40 Feeder OH 2008 3" xfId="11279"/>
    <cellStyle name="_Fuel Prices 4-14_Sch 40 Feeder OH 2008 3 2" xfId="11280"/>
    <cellStyle name="_Fuel Prices 4-14_Sch 40 Feeder OH 2008 4" xfId="11281"/>
    <cellStyle name="_Fuel Prices 4-14_Sch 40 Interim Energy Rates " xfId="11282"/>
    <cellStyle name="_Fuel Prices 4-14_Sch 40 Interim Energy Rates  2" xfId="11283"/>
    <cellStyle name="_Fuel Prices 4-14_Sch 40 Interim Energy Rates  2 2" xfId="11284"/>
    <cellStyle name="_Fuel Prices 4-14_Sch 40 Interim Energy Rates  2 2 2" xfId="11285"/>
    <cellStyle name="_Fuel Prices 4-14_Sch 40 Interim Energy Rates  2 3" xfId="11286"/>
    <cellStyle name="_Fuel Prices 4-14_Sch 40 Interim Energy Rates  3" xfId="11287"/>
    <cellStyle name="_Fuel Prices 4-14_Sch 40 Interim Energy Rates  3 2" xfId="11288"/>
    <cellStyle name="_Fuel Prices 4-14_Sch 40 Interim Energy Rates  4" xfId="11289"/>
    <cellStyle name="_Fuel Prices 4-14_Sch 40 Substation A&amp;G 2008" xfId="11290"/>
    <cellStyle name="_Fuel Prices 4-14_Sch 40 Substation A&amp;G 2008 2" xfId="11291"/>
    <cellStyle name="_Fuel Prices 4-14_Sch 40 Substation A&amp;G 2008 2 2" xfId="11292"/>
    <cellStyle name="_Fuel Prices 4-14_Sch 40 Substation A&amp;G 2008 2 2 2" xfId="11293"/>
    <cellStyle name="_Fuel Prices 4-14_Sch 40 Substation A&amp;G 2008 2 3" xfId="11294"/>
    <cellStyle name="_Fuel Prices 4-14_Sch 40 Substation A&amp;G 2008 3" xfId="11295"/>
    <cellStyle name="_Fuel Prices 4-14_Sch 40 Substation A&amp;G 2008 3 2" xfId="11296"/>
    <cellStyle name="_Fuel Prices 4-14_Sch 40 Substation A&amp;G 2008 4" xfId="11297"/>
    <cellStyle name="_Fuel Prices 4-14_Sch 40 Substation O&amp;M 2008" xfId="11298"/>
    <cellStyle name="_Fuel Prices 4-14_Sch 40 Substation O&amp;M 2008 2" xfId="11299"/>
    <cellStyle name="_Fuel Prices 4-14_Sch 40 Substation O&amp;M 2008 2 2" xfId="11300"/>
    <cellStyle name="_Fuel Prices 4-14_Sch 40 Substation O&amp;M 2008 2 2 2" xfId="11301"/>
    <cellStyle name="_Fuel Prices 4-14_Sch 40 Substation O&amp;M 2008 2 3" xfId="11302"/>
    <cellStyle name="_Fuel Prices 4-14_Sch 40 Substation O&amp;M 2008 3" xfId="11303"/>
    <cellStyle name="_Fuel Prices 4-14_Sch 40 Substation O&amp;M 2008 3 2" xfId="11304"/>
    <cellStyle name="_Fuel Prices 4-14_Sch 40 Substation O&amp;M 2008 4" xfId="11305"/>
    <cellStyle name="_Fuel Prices 4-14_Subs 2008" xfId="11306"/>
    <cellStyle name="_Fuel Prices 4-14_Subs 2008 2" xfId="11307"/>
    <cellStyle name="_Fuel Prices 4-14_Subs 2008 2 2" xfId="11308"/>
    <cellStyle name="_Fuel Prices 4-14_Subs 2008 2 2 2" xfId="11309"/>
    <cellStyle name="_Fuel Prices 4-14_Subs 2008 2 3" xfId="11310"/>
    <cellStyle name="_Fuel Prices 4-14_Subs 2008 3" xfId="11311"/>
    <cellStyle name="_Fuel Prices 4-14_Subs 2008 3 2" xfId="11312"/>
    <cellStyle name="_Fuel Prices 4-14_Subs 2008 4" xfId="11313"/>
    <cellStyle name="_Fuel Prices 4-14_Typical Residential Impacts 10.27.08" xfId="11314"/>
    <cellStyle name="_Fuel Prices 4-14_Wind Integration 10GRC" xfId="11315"/>
    <cellStyle name="_Fuel Prices 4-14_Wind Integration 10GRC 2" xfId="11316"/>
    <cellStyle name="_Fuel Prices 4-14_Wind Integration 10GRC 2 2" xfId="11317"/>
    <cellStyle name="_Fuel Prices 4-14_Wind Integration 10GRC 2 2 2" xfId="11318"/>
    <cellStyle name="_Fuel Prices 4-14_Wind Integration 10GRC 2 3" xfId="11319"/>
    <cellStyle name="_Fuel Prices 4-14_Wind Integration 10GRC 3" xfId="11320"/>
    <cellStyle name="_Fuel Prices 4-14_Wind Integration 10GRC 3 2" xfId="11321"/>
    <cellStyle name="_Fuel Prices 4-14_Wind Integration 10GRC 4" xfId="11322"/>
    <cellStyle name="_Fuel Prices 4-14_Wind Integration 10GRC_DEM-WP(C) ENERG10C--ctn Mid-C_042010 2010GRC" xfId="11323"/>
    <cellStyle name="_Fuel Prices 4-14_Wind Integration 10GRC_DEM-WP(C) ENERG10C--ctn Mid-C_042010 2010GRC 2" xfId="11324"/>
    <cellStyle name="_Gas Low Income 2009" xfId="11325"/>
    <cellStyle name="_Gas Pro Forma Rev CY 2007 Janet 4_8_08" xfId="11326"/>
    <cellStyle name="_Gas Transportation Charges_2009GRC_120308" xfId="11327"/>
    <cellStyle name="_Gas Transportation Charges_2009GRC_120308 2" xfId="11328"/>
    <cellStyle name="_Gas Transportation Charges_2009GRC_120308 2 2" xfId="11329"/>
    <cellStyle name="_Gas Transportation Charges_2009GRC_120308 2 2 2" xfId="11330"/>
    <cellStyle name="_Gas Transportation Charges_2009GRC_120308 2 2 2 2" xfId="11331"/>
    <cellStyle name="_Gas Transportation Charges_2009GRC_120308 2 2 2 3" xfId="11332"/>
    <cellStyle name="_Gas Transportation Charges_2009GRC_120308 2 2 3" xfId="11333"/>
    <cellStyle name="_Gas Transportation Charges_2009GRC_120308 2 3" xfId="11334"/>
    <cellStyle name="_Gas Transportation Charges_2009GRC_120308 2 3 2" xfId="11335"/>
    <cellStyle name="_Gas Transportation Charges_2009GRC_120308 2 4" xfId="11336"/>
    <cellStyle name="_Gas Transportation Charges_2009GRC_120308 3" xfId="11337"/>
    <cellStyle name="_Gas Transportation Charges_2009GRC_120308 3 2" xfId="11338"/>
    <cellStyle name="_Gas Transportation Charges_2009GRC_120308 3 2 2" xfId="11339"/>
    <cellStyle name="_Gas Transportation Charges_2009GRC_120308 3 2 2 2" xfId="11340"/>
    <cellStyle name="_Gas Transportation Charges_2009GRC_120308 3 2 3" xfId="11341"/>
    <cellStyle name="_Gas Transportation Charges_2009GRC_120308 3 3" xfId="11342"/>
    <cellStyle name="_Gas Transportation Charges_2009GRC_120308 3 3 2" xfId="11343"/>
    <cellStyle name="_Gas Transportation Charges_2009GRC_120308 3 4" xfId="11344"/>
    <cellStyle name="_Gas Transportation Charges_2009GRC_120308 4" xfId="11345"/>
    <cellStyle name="_Gas Transportation Charges_2009GRC_120308 4 2" xfId="11346"/>
    <cellStyle name="_Gas Transportation Charges_2009GRC_120308 4 2 2" xfId="11347"/>
    <cellStyle name="_Gas Transportation Charges_2009GRC_120308 4 3" xfId="11348"/>
    <cellStyle name="_Gas Transportation Charges_2009GRC_120308 5" xfId="11349"/>
    <cellStyle name="_Gas Transportation Charges_2009GRC_120308 5 2" xfId="11350"/>
    <cellStyle name="_Gas Transportation Charges_2009GRC_120308 5 2 2" xfId="11351"/>
    <cellStyle name="_Gas Transportation Charges_2009GRC_120308 5 3" xfId="11352"/>
    <cellStyle name="_Gas Transportation Charges_2009GRC_120308 6" xfId="11353"/>
    <cellStyle name="_Gas Transportation Charges_2009GRC_120308 6 2" xfId="11354"/>
    <cellStyle name="_Gas Transportation Charges_2009GRC_120308 6 2 2" xfId="11355"/>
    <cellStyle name="_Gas Transportation Charges_2009GRC_120308 6 3" xfId="11356"/>
    <cellStyle name="_Gas Transportation Charges_2009GRC_120308 7" xfId="11357"/>
    <cellStyle name="_Gas Transportation Charges_2009GRC_120308 7 2" xfId="11358"/>
    <cellStyle name="_Gas Transportation Charges_2009GRC_120308 7 2 2" xfId="11359"/>
    <cellStyle name="_Gas Transportation Charges_2009GRC_120308 7 3" xfId="11360"/>
    <cellStyle name="_Gas Transportation Charges_2009GRC_120308 8" xfId="11361"/>
    <cellStyle name="_Gas Transportation Charges_2009GRC_120308_4 31E Reg Asset  Liab and EXH D" xfId="11362"/>
    <cellStyle name="_Gas Transportation Charges_2009GRC_120308_4 31E Reg Asset  Liab and EXH D _ Aug 10 Filing (2)" xfId="11363"/>
    <cellStyle name="_Gas Transportation Charges_2009GRC_120308_4 31E Reg Asset  Liab and EXH D _ Aug 10 Filing (2) 2" xfId="11364"/>
    <cellStyle name="_Gas Transportation Charges_2009GRC_120308_4 31E Reg Asset  Liab and EXH D _ Aug 10 Filing (2) 2 2" xfId="11365"/>
    <cellStyle name="_Gas Transportation Charges_2009GRC_120308_4 31E Reg Asset  Liab and EXH D _ Aug 10 Filing (2) 3" xfId="11366"/>
    <cellStyle name="_Gas Transportation Charges_2009GRC_120308_4 31E Reg Asset  Liab and EXH D 10" xfId="11367"/>
    <cellStyle name="_Gas Transportation Charges_2009GRC_120308_4 31E Reg Asset  Liab and EXH D 10 2" xfId="11368"/>
    <cellStyle name="_Gas Transportation Charges_2009GRC_120308_4 31E Reg Asset  Liab and EXH D 11" xfId="11369"/>
    <cellStyle name="_Gas Transportation Charges_2009GRC_120308_4 31E Reg Asset  Liab and EXH D 11 2" xfId="11370"/>
    <cellStyle name="_Gas Transportation Charges_2009GRC_120308_4 31E Reg Asset  Liab and EXH D 12" xfId="11371"/>
    <cellStyle name="_Gas Transportation Charges_2009GRC_120308_4 31E Reg Asset  Liab and EXH D 12 2" xfId="11372"/>
    <cellStyle name="_Gas Transportation Charges_2009GRC_120308_4 31E Reg Asset  Liab and EXH D 13" xfId="11373"/>
    <cellStyle name="_Gas Transportation Charges_2009GRC_120308_4 31E Reg Asset  Liab and EXH D 13 2" xfId="11374"/>
    <cellStyle name="_Gas Transportation Charges_2009GRC_120308_4 31E Reg Asset  Liab and EXH D 14" xfId="11375"/>
    <cellStyle name="_Gas Transportation Charges_2009GRC_120308_4 31E Reg Asset  Liab and EXH D 14 2" xfId="11376"/>
    <cellStyle name="_Gas Transportation Charges_2009GRC_120308_4 31E Reg Asset  Liab and EXH D 15" xfId="11377"/>
    <cellStyle name="_Gas Transportation Charges_2009GRC_120308_4 31E Reg Asset  Liab and EXH D 15 2" xfId="11378"/>
    <cellStyle name="_Gas Transportation Charges_2009GRC_120308_4 31E Reg Asset  Liab and EXH D 16" xfId="11379"/>
    <cellStyle name="_Gas Transportation Charges_2009GRC_120308_4 31E Reg Asset  Liab and EXH D 16 2" xfId="11380"/>
    <cellStyle name="_Gas Transportation Charges_2009GRC_120308_4 31E Reg Asset  Liab and EXH D 17" xfId="11381"/>
    <cellStyle name="_Gas Transportation Charges_2009GRC_120308_4 31E Reg Asset  Liab and EXH D 17 2" xfId="11382"/>
    <cellStyle name="_Gas Transportation Charges_2009GRC_120308_4 31E Reg Asset  Liab and EXH D 18" xfId="11383"/>
    <cellStyle name="_Gas Transportation Charges_2009GRC_120308_4 31E Reg Asset  Liab and EXH D 18 2" xfId="11384"/>
    <cellStyle name="_Gas Transportation Charges_2009GRC_120308_4 31E Reg Asset  Liab and EXH D 19" xfId="11385"/>
    <cellStyle name="_Gas Transportation Charges_2009GRC_120308_4 31E Reg Asset  Liab and EXH D 19 2" xfId="11386"/>
    <cellStyle name="_Gas Transportation Charges_2009GRC_120308_4 31E Reg Asset  Liab and EXH D 2" xfId="11387"/>
    <cellStyle name="_Gas Transportation Charges_2009GRC_120308_4 31E Reg Asset  Liab and EXH D 2 2" xfId="11388"/>
    <cellStyle name="_Gas Transportation Charges_2009GRC_120308_4 31E Reg Asset  Liab and EXH D 20" xfId="11389"/>
    <cellStyle name="_Gas Transportation Charges_2009GRC_120308_4 31E Reg Asset  Liab and EXH D 20 2" xfId="11390"/>
    <cellStyle name="_Gas Transportation Charges_2009GRC_120308_4 31E Reg Asset  Liab and EXH D 21" xfId="11391"/>
    <cellStyle name="_Gas Transportation Charges_2009GRC_120308_4 31E Reg Asset  Liab and EXH D 21 2" xfId="11392"/>
    <cellStyle name="_Gas Transportation Charges_2009GRC_120308_4 31E Reg Asset  Liab and EXH D 22" xfId="11393"/>
    <cellStyle name="_Gas Transportation Charges_2009GRC_120308_4 31E Reg Asset  Liab and EXH D 22 2" xfId="11394"/>
    <cellStyle name="_Gas Transportation Charges_2009GRC_120308_4 31E Reg Asset  Liab and EXH D 23" xfId="11395"/>
    <cellStyle name="_Gas Transportation Charges_2009GRC_120308_4 31E Reg Asset  Liab and EXH D 23 2" xfId="11396"/>
    <cellStyle name="_Gas Transportation Charges_2009GRC_120308_4 31E Reg Asset  Liab and EXH D 24" xfId="11397"/>
    <cellStyle name="_Gas Transportation Charges_2009GRC_120308_4 31E Reg Asset  Liab and EXH D 24 2" xfId="11398"/>
    <cellStyle name="_Gas Transportation Charges_2009GRC_120308_4 31E Reg Asset  Liab and EXH D 25" xfId="11399"/>
    <cellStyle name="_Gas Transportation Charges_2009GRC_120308_4 31E Reg Asset  Liab and EXH D 25 2" xfId="11400"/>
    <cellStyle name="_Gas Transportation Charges_2009GRC_120308_4 31E Reg Asset  Liab and EXH D 26" xfId="11401"/>
    <cellStyle name="_Gas Transportation Charges_2009GRC_120308_4 31E Reg Asset  Liab and EXH D 26 2" xfId="11402"/>
    <cellStyle name="_Gas Transportation Charges_2009GRC_120308_4 31E Reg Asset  Liab and EXH D 27" xfId="11403"/>
    <cellStyle name="_Gas Transportation Charges_2009GRC_120308_4 31E Reg Asset  Liab and EXH D 27 2" xfId="11404"/>
    <cellStyle name="_Gas Transportation Charges_2009GRC_120308_4 31E Reg Asset  Liab and EXH D 28" xfId="11405"/>
    <cellStyle name="_Gas Transportation Charges_2009GRC_120308_4 31E Reg Asset  Liab and EXH D 28 2" xfId="11406"/>
    <cellStyle name="_Gas Transportation Charges_2009GRC_120308_4 31E Reg Asset  Liab and EXH D 29" xfId="11407"/>
    <cellStyle name="_Gas Transportation Charges_2009GRC_120308_4 31E Reg Asset  Liab and EXH D 29 2" xfId="11408"/>
    <cellStyle name="_Gas Transportation Charges_2009GRC_120308_4 31E Reg Asset  Liab and EXH D 3" xfId="11409"/>
    <cellStyle name="_Gas Transportation Charges_2009GRC_120308_4 31E Reg Asset  Liab and EXH D 3 2" xfId="11410"/>
    <cellStyle name="_Gas Transportation Charges_2009GRC_120308_4 31E Reg Asset  Liab and EXH D 30" xfId="11411"/>
    <cellStyle name="_Gas Transportation Charges_2009GRC_120308_4 31E Reg Asset  Liab and EXH D 30 2" xfId="11412"/>
    <cellStyle name="_Gas Transportation Charges_2009GRC_120308_4 31E Reg Asset  Liab and EXH D 31" xfId="11413"/>
    <cellStyle name="_Gas Transportation Charges_2009GRC_120308_4 31E Reg Asset  Liab and EXH D 32" xfId="11414"/>
    <cellStyle name="_Gas Transportation Charges_2009GRC_120308_4 31E Reg Asset  Liab and EXH D 33" xfId="11415"/>
    <cellStyle name="_Gas Transportation Charges_2009GRC_120308_4 31E Reg Asset  Liab and EXH D 34" xfId="11416"/>
    <cellStyle name="_Gas Transportation Charges_2009GRC_120308_4 31E Reg Asset  Liab and EXH D 35" xfId="11417"/>
    <cellStyle name="_Gas Transportation Charges_2009GRC_120308_4 31E Reg Asset  Liab and EXH D 36" xfId="11418"/>
    <cellStyle name="_Gas Transportation Charges_2009GRC_120308_4 31E Reg Asset  Liab and EXH D 4" xfId="11419"/>
    <cellStyle name="_Gas Transportation Charges_2009GRC_120308_4 31E Reg Asset  Liab and EXH D 4 2" xfId="11420"/>
    <cellStyle name="_Gas Transportation Charges_2009GRC_120308_4 31E Reg Asset  Liab and EXH D 5" xfId="11421"/>
    <cellStyle name="_Gas Transportation Charges_2009GRC_120308_4 31E Reg Asset  Liab and EXH D 5 2" xfId="11422"/>
    <cellStyle name="_Gas Transportation Charges_2009GRC_120308_4 31E Reg Asset  Liab and EXH D 6" xfId="11423"/>
    <cellStyle name="_Gas Transportation Charges_2009GRC_120308_4 31E Reg Asset  Liab and EXH D 6 2" xfId="11424"/>
    <cellStyle name="_Gas Transportation Charges_2009GRC_120308_4 31E Reg Asset  Liab and EXH D 7" xfId="11425"/>
    <cellStyle name="_Gas Transportation Charges_2009GRC_120308_4 31E Reg Asset  Liab and EXH D 7 2" xfId="11426"/>
    <cellStyle name="_Gas Transportation Charges_2009GRC_120308_4 31E Reg Asset  Liab and EXH D 8" xfId="11427"/>
    <cellStyle name="_Gas Transportation Charges_2009GRC_120308_4 31E Reg Asset  Liab and EXH D 8 2" xfId="11428"/>
    <cellStyle name="_Gas Transportation Charges_2009GRC_120308_4 31E Reg Asset  Liab and EXH D 9" xfId="11429"/>
    <cellStyle name="_Gas Transportation Charges_2009GRC_120308_4 31E Reg Asset  Liab and EXH D 9 2" xfId="11430"/>
    <cellStyle name="_Gas Transportation Charges_2009GRC_120308_Chelan PUD Power Costs (8-10)" xfId="11431"/>
    <cellStyle name="_Gas Transportation Charges_2009GRC_120308_Chelan PUD Power Costs (8-10) 2" xfId="11432"/>
    <cellStyle name="_Gas Transportation Charges_2009GRC_120308_compare wind integration" xfId="11433"/>
    <cellStyle name="_Gas Transportation Charges_2009GRC_120308_DEM-WP(C) Chelan Power Costs" xfId="11434"/>
    <cellStyle name="_Gas Transportation Charges_2009GRC_120308_DEM-WP(C) Chelan Power Costs 2" xfId="11435"/>
    <cellStyle name="_Gas Transportation Charges_2009GRC_120308_DEM-WP(C) Chelan Power Costs 2 2" xfId="11436"/>
    <cellStyle name="_Gas Transportation Charges_2009GRC_120308_DEM-WP(C) Chelan Power Costs 3" xfId="11437"/>
    <cellStyle name="_Gas Transportation Charges_2009GRC_120308_DEM-WP(C) Costs Not In AURORA 2010GRC As Filed" xfId="11438"/>
    <cellStyle name="_Gas Transportation Charges_2009GRC_120308_DEM-WP(C) Costs Not In AURORA 2010GRC As Filed 2" xfId="11439"/>
    <cellStyle name="_Gas Transportation Charges_2009GRC_120308_DEM-WP(C) Costs Not In AURORA 2010GRC As Filed 2 2" xfId="11440"/>
    <cellStyle name="_Gas Transportation Charges_2009GRC_120308_DEM-WP(C) Costs Not In AURORA 2010GRC As Filed 2 2 2" xfId="11441"/>
    <cellStyle name="_Gas Transportation Charges_2009GRC_120308_DEM-WP(C) Costs Not In AURORA 2010GRC As Filed 3" xfId="11442"/>
    <cellStyle name="_Gas Transportation Charges_2009GRC_120308_DEM-WP(C) Costs Not In AURORA 2010GRC As Filed 3 2" xfId="11443"/>
    <cellStyle name="_Gas Transportation Charges_2009GRC_120308_DEM-WP(C) Costs Not In AURORA 2010GRC As Filed 3 3" xfId="11444"/>
    <cellStyle name="_Gas Transportation Charges_2009GRC_120308_DEM-WP(C) Costs Not In AURORA 2010GRC As Filed 4" xfId="11445"/>
    <cellStyle name="_Gas Transportation Charges_2009GRC_120308_DEM-WP(C) Costs Not In AURORA 2010GRC As Filed 4 2" xfId="11446"/>
    <cellStyle name="_Gas Transportation Charges_2009GRC_120308_DEM-WP(C) Costs Not In AURORA 2010GRC As Filed 5" xfId="11447"/>
    <cellStyle name="_Gas Transportation Charges_2009GRC_120308_DEM-WP(C) Costs Not In AURORA 2010GRC As Filed 5 2" xfId="11448"/>
    <cellStyle name="_Gas Transportation Charges_2009GRC_120308_DEM-WP(C) Costs Not In AURORA 2010GRC As Filed 6" xfId="11449"/>
    <cellStyle name="_Gas Transportation Charges_2009GRC_120308_DEM-WP(C) Costs Not In AURORA 2010GRC As Filed 6 2" xfId="11450"/>
    <cellStyle name="_Gas Transportation Charges_2009GRC_120308_DEM-WP(C) Costs Not In AURORA 2010GRC As Filed_DEM-WP(C) ENERG10C--ctn Mid-C_042010 2010GRC" xfId="11451"/>
    <cellStyle name="_Gas Transportation Charges_2009GRC_120308_DEM-WP(C) Costs Not In AURORA 2010GRC As Filed_DEM-WP(C) ENERG10C--ctn Mid-C_042010 2010GRC 2" xfId="11452"/>
    <cellStyle name="_Gas Transportation Charges_2009GRC_120308_DEM-WP(C) ENERG10C--ctn Mid-C_042010 2010GRC" xfId="11453"/>
    <cellStyle name="_Gas Transportation Charges_2009GRC_120308_DEM-WP(C) ENERG10C--ctn Mid-C_042010 2010GRC 2" xfId="11454"/>
    <cellStyle name="_Gas Transportation Charges_2009GRC_120308_DEM-WP(C) Gas Transport 2010GRC" xfId="11455"/>
    <cellStyle name="_Gas Transportation Charges_2009GRC_120308_DEM-WP(C) Gas Transport 2010GRC 2" xfId="11456"/>
    <cellStyle name="_Gas Transportation Charges_2009GRC_120308_DEM-WP(C) Gas Transport 2010GRC 2 2" xfId="11457"/>
    <cellStyle name="_Gas Transportation Charges_2009GRC_120308_DEM-WP(C) Gas Transport 2010GRC 3" xfId="11458"/>
    <cellStyle name="_Gas Transportation Charges_2009GRC_120308_NIM Summary" xfId="11459"/>
    <cellStyle name="_Gas Transportation Charges_2009GRC_120308_NIM Summary 09GRC" xfId="11460"/>
    <cellStyle name="_Gas Transportation Charges_2009GRC_120308_NIM Summary 09GRC 2" xfId="11461"/>
    <cellStyle name="_Gas Transportation Charges_2009GRC_120308_NIM Summary 09GRC 2 2" xfId="11462"/>
    <cellStyle name="_Gas Transportation Charges_2009GRC_120308_NIM Summary 09GRC 2 2 2" xfId="11463"/>
    <cellStyle name="_Gas Transportation Charges_2009GRC_120308_NIM Summary 09GRC 2 3" xfId="11464"/>
    <cellStyle name="_Gas Transportation Charges_2009GRC_120308_NIM Summary 09GRC 3" xfId="11465"/>
    <cellStyle name="_Gas Transportation Charges_2009GRC_120308_NIM Summary 09GRC 3 2" xfId="11466"/>
    <cellStyle name="_Gas Transportation Charges_2009GRC_120308_NIM Summary 09GRC 4" xfId="11467"/>
    <cellStyle name="_Gas Transportation Charges_2009GRC_120308_NIM Summary 09GRC_DEM-WP(C) ENERG10C--ctn Mid-C_042010 2010GRC" xfId="11468"/>
    <cellStyle name="_Gas Transportation Charges_2009GRC_120308_NIM Summary 09GRC_DEM-WP(C) ENERG10C--ctn Mid-C_042010 2010GRC 2" xfId="11469"/>
    <cellStyle name="_Gas Transportation Charges_2009GRC_120308_NIM Summary 10" xfId="11470"/>
    <cellStyle name="_Gas Transportation Charges_2009GRC_120308_NIM Summary 10 2" xfId="11471"/>
    <cellStyle name="_Gas Transportation Charges_2009GRC_120308_NIM Summary 11" xfId="11472"/>
    <cellStyle name="_Gas Transportation Charges_2009GRC_120308_NIM Summary 11 2" xfId="11473"/>
    <cellStyle name="_Gas Transportation Charges_2009GRC_120308_NIM Summary 12" xfId="11474"/>
    <cellStyle name="_Gas Transportation Charges_2009GRC_120308_NIM Summary 12 2" xfId="11475"/>
    <cellStyle name="_Gas Transportation Charges_2009GRC_120308_NIM Summary 13" xfId="11476"/>
    <cellStyle name="_Gas Transportation Charges_2009GRC_120308_NIM Summary 13 2" xfId="11477"/>
    <cellStyle name="_Gas Transportation Charges_2009GRC_120308_NIM Summary 14" xfId="11478"/>
    <cellStyle name="_Gas Transportation Charges_2009GRC_120308_NIM Summary 14 2" xfId="11479"/>
    <cellStyle name="_Gas Transportation Charges_2009GRC_120308_NIM Summary 15" xfId="11480"/>
    <cellStyle name="_Gas Transportation Charges_2009GRC_120308_NIM Summary 15 2" xfId="11481"/>
    <cellStyle name="_Gas Transportation Charges_2009GRC_120308_NIM Summary 16" xfId="11482"/>
    <cellStyle name="_Gas Transportation Charges_2009GRC_120308_NIM Summary 16 2" xfId="11483"/>
    <cellStyle name="_Gas Transportation Charges_2009GRC_120308_NIM Summary 17" xfId="11484"/>
    <cellStyle name="_Gas Transportation Charges_2009GRC_120308_NIM Summary 17 2" xfId="11485"/>
    <cellStyle name="_Gas Transportation Charges_2009GRC_120308_NIM Summary 18" xfId="11486"/>
    <cellStyle name="_Gas Transportation Charges_2009GRC_120308_NIM Summary 18 2" xfId="11487"/>
    <cellStyle name="_Gas Transportation Charges_2009GRC_120308_NIM Summary 19" xfId="11488"/>
    <cellStyle name="_Gas Transportation Charges_2009GRC_120308_NIM Summary 19 2" xfId="11489"/>
    <cellStyle name="_Gas Transportation Charges_2009GRC_120308_NIM Summary 2" xfId="11490"/>
    <cellStyle name="_Gas Transportation Charges_2009GRC_120308_NIM Summary 2 2" xfId="11491"/>
    <cellStyle name="_Gas Transportation Charges_2009GRC_120308_NIM Summary 2 2 2" xfId="11492"/>
    <cellStyle name="_Gas Transportation Charges_2009GRC_120308_NIM Summary 2 3" xfId="11493"/>
    <cellStyle name="_Gas Transportation Charges_2009GRC_120308_NIM Summary 20" xfId="11494"/>
    <cellStyle name="_Gas Transportation Charges_2009GRC_120308_NIM Summary 20 2" xfId="11495"/>
    <cellStyle name="_Gas Transportation Charges_2009GRC_120308_NIM Summary 21" xfId="11496"/>
    <cellStyle name="_Gas Transportation Charges_2009GRC_120308_NIM Summary 21 2" xfId="11497"/>
    <cellStyle name="_Gas Transportation Charges_2009GRC_120308_NIM Summary 22" xfId="11498"/>
    <cellStyle name="_Gas Transportation Charges_2009GRC_120308_NIM Summary 22 2" xfId="11499"/>
    <cellStyle name="_Gas Transportation Charges_2009GRC_120308_NIM Summary 23" xfId="11500"/>
    <cellStyle name="_Gas Transportation Charges_2009GRC_120308_NIM Summary 23 2" xfId="11501"/>
    <cellStyle name="_Gas Transportation Charges_2009GRC_120308_NIM Summary 24" xfId="11502"/>
    <cellStyle name="_Gas Transportation Charges_2009GRC_120308_NIM Summary 24 2" xfId="11503"/>
    <cellStyle name="_Gas Transportation Charges_2009GRC_120308_NIM Summary 25" xfId="11504"/>
    <cellStyle name="_Gas Transportation Charges_2009GRC_120308_NIM Summary 25 2" xfId="11505"/>
    <cellStyle name="_Gas Transportation Charges_2009GRC_120308_NIM Summary 26" xfId="11506"/>
    <cellStyle name="_Gas Transportation Charges_2009GRC_120308_NIM Summary 26 2" xfId="11507"/>
    <cellStyle name="_Gas Transportation Charges_2009GRC_120308_NIM Summary 27" xfId="11508"/>
    <cellStyle name="_Gas Transportation Charges_2009GRC_120308_NIM Summary 27 2" xfId="11509"/>
    <cellStyle name="_Gas Transportation Charges_2009GRC_120308_NIM Summary 28" xfId="11510"/>
    <cellStyle name="_Gas Transportation Charges_2009GRC_120308_NIM Summary 28 2" xfId="11511"/>
    <cellStyle name="_Gas Transportation Charges_2009GRC_120308_NIM Summary 29" xfId="11512"/>
    <cellStyle name="_Gas Transportation Charges_2009GRC_120308_NIM Summary 29 2" xfId="11513"/>
    <cellStyle name="_Gas Transportation Charges_2009GRC_120308_NIM Summary 3" xfId="11514"/>
    <cellStyle name="_Gas Transportation Charges_2009GRC_120308_NIM Summary 3 2" xfId="11515"/>
    <cellStyle name="_Gas Transportation Charges_2009GRC_120308_NIM Summary 30" xfId="11516"/>
    <cellStyle name="_Gas Transportation Charges_2009GRC_120308_NIM Summary 30 2" xfId="11517"/>
    <cellStyle name="_Gas Transportation Charges_2009GRC_120308_NIM Summary 31" xfId="11518"/>
    <cellStyle name="_Gas Transportation Charges_2009GRC_120308_NIM Summary 31 2" xfId="11519"/>
    <cellStyle name="_Gas Transportation Charges_2009GRC_120308_NIM Summary 32" xfId="11520"/>
    <cellStyle name="_Gas Transportation Charges_2009GRC_120308_NIM Summary 32 2" xfId="11521"/>
    <cellStyle name="_Gas Transportation Charges_2009GRC_120308_NIM Summary 33" xfId="11522"/>
    <cellStyle name="_Gas Transportation Charges_2009GRC_120308_NIM Summary 33 2" xfId="11523"/>
    <cellStyle name="_Gas Transportation Charges_2009GRC_120308_NIM Summary 34" xfId="11524"/>
    <cellStyle name="_Gas Transportation Charges_2009GRC_120308_NIM Summary 34 2" xfId="11525"/>
    <cellStyle name="_Gas Transportation Charges_2009GRC_120308_NIM Summary 35" xfId="11526"/>
    <cellStyle name="_Gas Transportation Charges_2009GRC_120308_NIM Summary 35 2" xfId="11527"/>
    <cellStyle name="_Gas Transportation Charges_2009GRC_120308_NIM Summary 36" xfId="11528"/>
    <cellStyle name="_Gas Transportation Charges_2009GRC_120308_NIM Summary 36 2" xfId="11529"/>
    <cellStyle name="_Gas Transportation Charges_2009GRC_120308_NIM Summary 37" xfId="11530"/>
    <cellStyle name="_Gas Transportation Charges_2009GRC_120308_NIM Summary 37 2" xfId="11531"/>
    <cellStyle name="_Gas Transportation Charges_2009GRC_120308_NIM Summary 38" xfId="11532"/>
    <cellStyle name="_Gas Transportation Charges_2009GRC_120308_NIM Summary 38 2" xfId="11533"/>
    <cellStyle name="_Gas Transportation Charges_2009GRC_120308_NIM Summary 39" xfId="11534"/>
    <cellStyle name="_Gas Transportation Charges_2009GRC_120308_NIM Summary 39 2" xfId="11535"/>
    <cellStyle name="_Gas Transportation Charges_2009GRC_120308_NIM Summary 4" xfId="11536"/>
    <cellStyle name="_Gas Transportation Charges_2009GRC_120308_NIM Summary 4 2" xfId="11537"/>
    <cellStyle name="_Gas Transportation Charges_2009GRC_120308_NIM Summary 40" xfId="11538"/>
    <cellStyle name="_Gas Transportation Charges_2009GRC_120308_NIM Summary 40 2" xfId="11539"/>
    <cellStyle name="_Gas Transportation Charges_2009GRC_120308_NIM Summary 41" xfId="11540"/>
    <cellStyle name="_Gas Transportation Charges_2009GRC_120308_NIM Summary 41 2" xfId="11541"/>
    <cellStyle name="_Gas Transportation Charges_2009GRC_120308_NIM Summary 42" xfId="11542"/>
    <cellStyle name="_Gas Transportation Charges_2009GRC_120308_NIM Summary 42 2" xfId="11543"/>
    <cellStyle name="_Gas Transportation Charges_2009GRC_120308_NIM Summary 43" xfId="11544"/>
    <cellStyle name="_Gas Transportation Charges_2009GRC_120308_NIM Summary 43 2" xfId="11545"/>
    <cellStyle name="_Gas Transportation Charges_2009GRC_120308_NIM Summary 44" xfId="11546"/>
    <cellStyle name="_Gas Transportation Charges_2009GRC_120308_NIM Summary 44 2" xfId="11547"/>
    <cellStyle name="_Gas Transportation Charges_2009GRC_120308_NIM Summary 45" xfId="11548"/>
    <cellStyle name="_Gas Transportation Charges_2009GRC_120308_NIM Summary 45 2" xfId="11549"/>
    <cellStyle name="_Gas Transportation Charges_2009GRC_120308_NIM Summary 46" xfId="11550"/>
    <cellStyle name="_Gas Transportation Charges_2009GRC_120308_NIM Summary 46 2" xfId="11551"/>
    <cellStyle name="_Gas Transportation Charges_2009GRC_120308_NIM Summary 47" xfId="11552"/>
    <cellStyle name="_Gas Transportation Charges_2009GRC_120308_NIM Summary 47 2" xfId="11553"/>
    <cellStyle name="_Gas Transportation Charges_2009GRC_120308_NIM Summary 48" xfId="11554"/>
    <cellStyle name="_Gas Transportation Charges_2009GRC_120308_NIM Summary 49" xfId="11555"/>
    <cellStyle name="_Gas Transportation Charges_2009GRC_120308_NIM Summary 5" xfId="11556"/>
    <cellStyle name="_Gas Transportation Charges_2009GRC_120308_NIM Summary 5 2" xfId="11557"/>
    <cellStyle name="_Gas Transportation Charges_2009GRC_120308_NIM Summary 50" xfId="11558"/>
    <cellStyle name="_Gas Transportation Charges_2009GRC_120308_NIM Summary 51" xfId="11559"/>
    <cellStyle name="_Gas Transportation Charges_2009GRC_120308_NIM Summary 6" xfId="11560"/>
    <cellStyle name="_Gas Transportation Charges_2009GRC_120308_NIM Summary 6 2" xfId="11561"/>
    <cellStyle name="_Gas Transportation Charges_2009GRC_120308_NIM Summary 7" xfId="11562"/>
    <cellStyle name="_Gas Transportation Charges_2009GRC_120308_NIM Summary 7 2" xfId="11563"/>
    <cellStyle name="_Gas Transportation Charges_2009GRC_120308_NIM Summary 8" xfId="11564"/>
    <cellStyle name="_Gas Transportation Charges_2009GRC_120308_NIM Summary 8 2" xfId="11565"/>
    <cellStyle name="_Gas Transportation Charges_2009GRC_120308_NIM Summary 9" xfId="11566"/>
    <cellStyle name="_Gas Transportation Charges_2009GRC_120308_NIM Summary 9 2" xfId="11567"/>
    <cellStyle name="_Gas Transportation Charges_2009GRC_120308_NIM Summary_DEM-WP(C) ENERG10C--ctn Mid-C_042010 2010GRC" xfId="11568"/>
    <cellStyle name="_Gas Transportation Charges_2009GRC_120308_NIM Summary_DEM-WP(C) ENERG10C--ctn Mid-C_042010 2010GRC 2" xfId="11569"/>
    <cellStyle name="_Gas Transportation Charges_2009GRC_120308_NIM+O&amp;M" xfId="11570"/>
    <cellStyle name="_Gas Transportation Charges_2009GRC_120308_NIM+O&amp;M 2" xfId="11571"/>
    <cellStyle name="_Gas Transportation Charges_2009GRC_120308_NIM+O&amp;M 2 2" xfId="11572"/>
    <cellStyle name="_Gas Transportation Charges_2009GRC_120308_NIM+O&amp;M 2 2 2" xfId="11573"/>
    <cellStyle name="_Gas Transportation Charges_2009GRC_120308_NIM+O&amp;M 2 3" xfId="11574"/>
    <cellStyle name="_Gas Transportation Charges_2009GRC_120308_NIM+O&amp;M 3" xfId="11575"/>
    <cellStyle name="_Gas Transportation Charges_2009GRC_120308_NIM+O&amp;M 3 2" xfId="11576"/>
    <cellStyle name="_Gas Transportation Charges_2009GRC_120308_NIM+O&amp;M 4" xfId="11577"/>
    <cellStyle name="_Gas Transportation Charges_2009GRC_120308_NIM+O&amp;M Monthly" xfId="11578"/>
    <cellStyle name="_Gas Transportation Charges_2009GRC_120308_NIM+O&amp;M Monthly 2" xfId="11579"/>
    <cellStyle name="_Gas Transportation Charges_2009GRC_120308_NIM+O&amp;M Monthly 2 2" xfId="11580"/>
    <cellStyle name="_Gas Transportation Charges_2009GRC_120308_NIM+O&amp;M Monthly 2 2 2" xfId="11581"/>
    <cellStyle name="_Gas Transportation Charges_2009GRC_120308_NIM+O&amp;M Monthly 2 3" xfId="11582"/>
    <cellStyle name="_Gas Transportation Charges_2009GRC_120308_NIM+O&amp;M Monthly 3" xfId="11583"/>
    <cellStyle name="_Gas Transportation Charges_2009GRC_120308_NIM+O&amp;M Monthly 3 2" xfId="11584"/>
    <cellStyle name="_Gas Transportation Charges_2009GRC_120308_NIM+O&amp;M Monthly 4" xfId="11585"/>
    <cellStyle name="_Gas Transportation Charges_2009GRC_120308_PCA 9 -  Exhibit D April 2010 (3)" xfId="11586"/>
    <cellStyle name="_Gas Transportation Charges_2009GRC_120308_PCA 9 -  Exhibit D April 2010 (3) 2" xfId="11587"/>
    <cellStyle name="_Gas Transportation Charges_2009GRC_120308_PCA 9 -  Exhibit D April 2010 (3) 2 2" xfId="11588"/>
    <cellStyle name="_Gas Transportation Charges_2009GRC_120308_PCA 9 -  Exhibit D April 2010 (3) 2 2 2" xfId="11589"/>
    <cellStyle name="_Gas Transportation Charges_2009GRC_120308_PCA 9 -  Exhibit D April 2010 (3) 2 3" xfId="11590"/>
    <cellStyle name="_Gas Transportation Charges_2009GRC_120308_PCA 9 -  Exhibit D April 2010 (3) 3" xfId="11591"/>
    <cellStyle name="_Gas Transportation Charges_2009GRC_120308_PCA 9 -  Exhibit D April 2010 (3) 3 2" xfId="11592"/>
    <cellStyle name="_Gas Transportation Charges_2009GRC_120308_PCA 9 -  Exhibit D April 2010 (3) 4" xfId="11593"/>
    <cellStyle name="_Gas Transportation Charges_2009GRC_120308_PCA 9 -  Exhibit D April 2010 (3)_DEM-WP(C) ENERG10C--ctn Mid-C_042010 2010GRC" xfId="11594"/>
    <cellStyle name="_Gas Transportation Charges_2009GRC_120308_PCA 9 -  Exhibit D April 2010 (3)_DEM-WP(C) ENERG10C--ctn Mid-C_042010 2010GRC 2" xfId="11595"/>
    <cellStyle name="_Gas Transportation Charges_2009GRC_120308_Reconciliation" xfId="11596"/>
    <cellStyle name="_Gas Transportation Charges_2009GRC_120308_Reconciliation 2" xfId="11597"/>
    <cellStyle name="_Gas Transportation Charges_2009GRC_120308_Reconciliation 2 2" xfId="11598"/>
    <cellStyle name="_Gas Transportation Charges_2009GRC_120308_Reconciliation 2 2 2" xfId="11599"/>
    <cellStyle name="_Gas Transportation Charges_2009GRC_120308_Reconciliation 3" xfId="11600"/>
    <cellStyle name="_Gas Transportation Charges_2009GRC_120308_Reconciliation 3 2" xfId="11601"/>
    <cellStyle name="_Gas Transportation Charges_2009GRC_120308_Reconciliation 3 3" xfId="11602"/>
    <cellStyle name="_Gas Transportation Charges_2009GRC_120308_Reconciliation 4" xfId="11603"/>
    <cellStyle name="_Gas Transportation Charges_2009GRC_120308_Reconciliation 4 2" xfId="11604"/>
    <cellStyle name="_Gas Transportation Charges_2009GRC_120308_Reconciliation 5" xfId="11605"/>
    <cellStyle name="_Gas Transportation Charges_2009GRC_120308_Reconciliation 5 2" xfId="11606"/>
    <cellStyle name="_Gas Transportation Charges_2009GRC_120308_Reconciliation 6" xfId="11607"/>
    <cellStyle name="_Gas Transportation Charges_2009GRC_120308_Reconciliation 6 2" xfId="11608"/>
    <cellStyle name="_Gas Transportation Charges_2009GRC_120308_Reconciliation_DEM-WP(C) ENERG10C--ctn Mid-C_042010 2010GRC" xfId="11609"/>
    <cellStyle name="_Gas Transportation Charges_2009GRC_120308_Reconciliation_DEM-WP(C) ENERG10C--ctn Mid-C_042010 2010GRC 2" xfId="11610"/>
    <cellStyle name="_Gas Transportation Charges_2009GRC_120308_Wind Integration 10GRC" xfId="11611"/>
    <cellStyle name="_Gas Transportation Charges_2009GRC_120308_Wind Integration 10GRC 2" xfId="11612"/>
    <cellStyle name="_Gas Transportation Charges_2009GRC_120308_Wind Integration 10GRC 2 2" xfId="11613"/>
    <cellStyle name="_Gas Transportation Charges_2009GRC_120308_Wind Integration 10GRC 2 2 2" xfId="11614"/>
    <cellStyle name="_Gas Transportation Charges_2009GRC_120308_Wind Integration 10GRC 2 3" xfId="11615"/>
    <cellStyle name="_Gas Transportation Charges_2009GRC_120308_Wind Integration 10GRC 3" xfId="11616"/>
    <cellStyle name="_Gas Transportation Charges_2009GRC_120308_Wind Integration 10GRC 3 2" xfId="11617"/>
    <cellStyle name="_Gas Transportation Charges_2009GRC_120308_Wind Integration 10GRC 4" xfId="11618"/>
    <cellStyle name="_Gas Transportation Charges_2009GRC_120308_Wind Integration 10GRC_DEM-WP(C) ENERG10C--ctn Mid-C_042010 2010GRC" xfId="11619"/>
    <cellStyle name="_Gas Transportation Charges_2009GRC_120308_Wind Integration 10GRC_DEM-WP(C) ENERG10C--ctn Mid-C_042010 2010GRC 2" xfId="11620"/>
    <cellStyle name="_x0013__LSRWEP LGIA like Acctg Petition Aug 2010" xfId="11621"/>
    <cellStyle name="_x0013__LSRWEP LGIA like Acctg Petition Aug 2010 2" xfId="11622"/>
    <cellStyle name="_x0013__LSRWEP LGIA like Acctg Petition Aug 2010 2 2" xfId="11623"/>
    <cellStyle name="_x0013__LSRWEP LGIA like Acctg Petition Aug 2010 3" xfId="11624"/>
    <cellStyle name="_Mid C 09GRC" xfId="11625"/>
    <cellStyle name="_Mid C 09GRC 2" xfId="11626"/>
    <cellStyle name="_Monthly Fixed Input" xfId="11627"/>
    <cellStyle name="_Monthly Fixed Input 2" xfId="11628"/>
    <cellStyle name="_Monthly Fixed Input 2 2" xfId="11629"/>
    <cellStyle name="_Monthly Fixed Input 2 2 2" xfId="11630"/>
    <cellStyle name="_Monthly Fixed Input 2 3" xfId="11631"/>
    <cellStyle name="_Monthly Fixed Input 3" xfId="11632"/>
    <cellStyle name="_Monthly Fixed Input 3 2" xfId="11633"/>
    <cellStyle name="_Monthly Fixed Input 3 2 2" xfId="11634"/>
    <cellStyle name="_Monthly Fixed Input 3 3" xfId="11635"/>
    <cellStyle name="_Monthly Fixed Input 3 4" xfId="11636"/>
    <cellStyle name="_Monthly Fixed Input 4" xfId="11637"/>
    <cellStyle name="_Monthly Fixed Input_DEM-WP(C) ENERG10C--ctn Mid-C_042010 2010GRC" xfId="11638"/>
    <cellStyle name="_Monthly Fixed Input_DEM-WP(C) ENERG10C--ctn Mid-C_042010 2010GRC 2" xfId="11639"/>
    <cellStyle name="_Monthly Fixed Input_NIM Summary" xfId="11640"/>
    <cellStyle name="_Monthly Fixed Input_NIM Summary 2" xfId="11641"/>
    <cellStyle name="_Monthly Fixed Input_NIM Summary 2 2" xfId="11642"/>
    <cellStyle name="_Monthly Fixed Input_NIM Summary 2 2 2" xfId="11643"/>
    <cellStyle name="_Monthly Fixed Input_NIM Summary 2 2 2 2" xfId="11644"/>
    <cellStyle name="_Monthly Fixed Input_NIM Summary 2 2 3" xfId="11645"/>
    <cellStyle name="_Monthly Fixed Input_NIM Summary 2 2 4" xfId="11646"/>
    <cellStyle name="_Monthly Fixed Input_NIM Summary 2 3" xfId="11647"/>
    <cellStyle name="_Monthly Fixed Input_NIM Summary 2 3 2" xfId="11648"/>
    <cellStyle name="_Monthly Fixed Input_NIM Summary 2 4" xfId="11649"/>
    <cellStyle name="_Monthly Fixed Input_NIM Summary 3" xfId="11650"/>
    <cellStyle name="_Monthly Fixed Input_NIM Summary 3 2" xfId="11651"/>
    <cellStyle name="_Monthly Fixed Input_NIM Summary 3 2 2" xfId="11652"/>
    <cellStyle name="_Monthly Fixed Input_NIM Summary 3 3" xfId="11653"/>
    <cellStyle name="_Monthly Fixed Input_NIM Summary 3 4" xfId="11654"/>
    <cellStyle name="_Monthly Fixed Input_NIM Summary 4" xfId="11655"/>
    <cellStyle name="_Monthly Fixed Input_NIM Summary 4 2" xfId="11656"/>
    <cellStyle name="_Monthly Fixed Input_NIM Summary 5" xfId="11657"/>
    <cellStyle name="_Monthly Fixed Input_NIM Summary_DEM-WP(C) ENERG10C--ctn Mid-C_042010 2010GRC" xfId="11658"/>
    <cellStyle name="_Monthly Fixed Input_NIM Summary_DEM-WP(C) ENERG10C--ctn Mid-C_042010 2010GRC 2" xfId="11659"/>
    <cellStyle name="_NIM 06 Base Case Current Trends" xfId="11660"/>
    <cellStyle name="_NIM 06 Base Case Current Trends 2" xfId="11661"/>
    <cellStyle name="_NIM 06 Base Case Current Trends 2 2" xfId="11662"/>
    <cellStyle name="_NIM 06 Base Case Current Trends 2 2 2" xfId="11663"/>
    <cellStyle name="_NIM 06 Base Case Current Trends 2 2 2 2" xfId="11664"/>
    <cellStyle name="_NIM 06 Base Case Current Trends 2 2 2 2 2" xfId="11665"/>
    <cellStyle name="_NIM 06 Base Case Current Trends 2 2 2 3" xfId="11666"/>
    <cellStyle name="_NIM 06 Base Case Current Trends 2 2 2 4" xfId="11667"/>
    <cellStyle name="_NIM 06 Base Case Current Trends 2 2 3" xfId="11668"/>
    <cellStyle name="_NIM 06 Base Case Current Trends 2 2 3 2" xfId="11669"/>
    <cellStyle name="_NIM 06 Base Case Current Trends 2 2 4" xfId="11670"/>
    <cellStyle name="_NIM 06 Base Case Current Trends 2 3" xfId="11671"/>
    <cellStyle name="_NIM 06 Base Case Current Trends 2 3 2" xfId="11672"/>
    <cellStyle name="_NIM 06 Base Case Current Trends 2 3 2 2" xfId="11673"/>
    <cellStyle name="_NIM 06 Base Case Current Trends 2 3 3" xfId="11674"/>
    <cellStyle name="_NIM 06 Base Case Current Trends 2 3 4" xfId="11675"/>
    <cellStyle name="_NIM 06 Base Case Current Trends 2 4" xfId="11676"/>
    <cellStyle name="_NIM 06 Base Case Current Trends 2 4 2" xfId="11677"/>
    <cellStyle name="_NIM 06 Base Case Current Trends 2 5" xfId="11678"/>
    <cellStyle name="_NIM 06 Base Case Current Trends 3" xfId="11679"/>
    <cellStyle name="_NIM 06 Base Case Current Trends 3 2" xfId="11680"/>
    <cellStyle name="_NIM 06 Base Case Current Trends 3 2 2" xfId="11681"/>
    <cellStyle name="_NIM 06 Base Case Current Trends 3 2 3" xfId="11682"/>
    <cellStyle name="_NIM 06 Base Case Current Trends 3 3" xfId="11683"/>
    <cellStyle name="_NIM 06 Base Case Current Trends 3 4" xfId="11684"/>
    <cellStyle name="_NIM 06 Base Case Current Trends 4" xfId="11685"/>
    <cellStyle name="_NIM 06 Base Case Current Trends 4 2" xfId="11686"/>
    <cellStyle name="_NIM 06 Base Case Current Trends 4 2 2" xfId="11687"/>
    <cellStyle name="_NIM 06 Base Case Current Trends 4 3" xfId="11688"/>
    <cellStyle name="_NIM 06 Base Case Current Trends 5" xfId="11689"/>
    <cellStyle name="_NIM 06 Base Case Current Trends 5 2" xfId="11690"/>
    <cellStyle name="_NIM 06 Base Case Current Trends 5 3" xfId="11691"/>
    <cellStyle name="_NIM 06 Base Case Current Trends 6" xfId="11692"/>
    <cellStyle name="_NIM 06 Base Case Current Trends 6 2" xfId="11693"/>
    <cellStyle name="_NIM 06 Base Case Current Trends_Adj Bench DR 3 for Initial Briefs (Electric)" xfId="11694"/>
    <cellStyle name="_NIM 06 Base Case Current Trends_Adj Bench DR 3 for Initial Briefs (Electric) 2" xfId="11695"/>
    <cellStyle name="_NIM 06 Base Case Current Trends_Adj Bench DR 3 for Initial Briefs (Electric) 2 2" xfId="11696"/>
    <cellStyle name="_NIM 06 Base Case Current Trends_Adj Bench DR 3 for Initial Briefs (Electric) 2 2 2" xfId="11697"/>
    <cellStyle name="_NIM 06 Base Case Current Trends_Adj Bench DR 3 for Initial Briefs (Electric) 2 2 2 2" xfId="11698"/>
    <cellStyle name="_NIM 06 Base Case Current Trends_Adj Bench DR 3 for Initial Briefs (Electric) 2 2 3" xfId="11699"/>
    <cellStyle name="_NIM 06 Base Case Current Trends_Adj Bench DR 3 for Initial Briefs (Electric) 2 2 4" xfId="11700"/>
    <cellStyle name="_NIM 06 Base Case Current Trends_Adj Bench DR 3 for Initial Briefs (Electric) 2 3" xfId="11701"/>
    <cellStyle name="_NIM 06 Base Case Current Trends_Adj Bench DR 3 for Initial Briefs (Electric) 2 3 2" xfId="11702"/>
    <cellStyle name="_NIM 06 Base Case Current Trends_Adj Bench DR 3 for Initial Briefs (Electric) 2 4" xfId="11703"/>
    <cellStyle name="_NIM 06 Base Case Current Trends_Adj Bench DR 3 for Initial Briefs (Electric) 3" xfId="11704"/>
    <cellStyle name="_NIM 06 Base Case Current Trends_Adj Bench DR 3 for Initial Briefs (Electric) 3 2" xfId="11705"/>
    <cellStyle name="_NIM 06 Base Case Current Trends_Adj Bench DR 3 for Initial Briefs (Electric) 3 2 2" xfId="11706"/>
    <cellStyle name="_NIM 06 Base Case Current Trends_Adj Bench DR 3 for Initial Briefs (Electric) 3 3" xfId="11707"/>
    <cellStyle name="_NIM 06 Base Case Current Trends_Adj Bench DR 3 for Initial Briefs (Electric) 3 4" xfId="11708"/>
    <cellStyle name="_NIM 06 Base Case Current Trends_Adj Bench DR 3 for Initial Briefs (Electric) 4" xfId="11709"/>
    <cellStyle name="_NIM 06 Base Case Current Trends_Adj Bench DR 3 for Initial Briefs (Electric) 4 2" xfId="11710"/>
    <cellStyle name="_NIM 06 Base Case Current Trends_Adj Bench DR 3 for Initial Briefs (Electric) 5" xfId="11711"/>
    <cellStyle name="_NIM 06 Base Case Current Trends_Adj Bench DR 3 for Initial Briefs (Electric)_DEM-WP(C) ENERG10C--ctn Mid-C_042010 2010GRC" xfId="11712"/>
    <cellStyle name="_NIM 06 Base Case Current Trends_Adj Bench DR 3 for Initial Briefs (Electric)_DEM-WP(C) ENERG10C--ctn Mid-C_042010 2010GRC 2" xfId="11713"/>
    <cellStyle name="_NIM 06 Base Case Current Trends_Book1" xfId="11714"/>
    <cellStyle name="_NIM 06 Base Case Current Trends_Book1 2" xfId="11715"/>
    <cellStyle name="_NIM 06 Base Case Current Trends_Book2" xfId="11716"/>
    <cellStyle name="_NIM 06 Base Case Current Trends_Book2 2" xfId="11717"/>
    <cellStyle name="_NIM 06 Base Case Current Trends_Book2 2 2" xfId="11718"/>
    <cellStyle name="_NIM 06 Base Case Current Trends_Book2 2 2 2" xfId="11719"/>
    <cellStyle name="_NIM 06 Base Case Current Trends_Book2 2 2 2 2" xfId="11720"/>
    <cellStyle name="_NIM 06 Base Case Current Trends_Book2 2 2 3" xfId="11721"/>
    <cellStyle name="_NIM 06 Base Case Current Trends_Book2 2 2 4" xfId="11722"/>
    <cellStyle name="_NIM 06 Base Case Current Trends_Book2 2 3" xfId="11723"/>
    <cellStyle name="_NIM 06 Base Case Current Trends_Book2 2 3 2" xfId="11724"/>
    <cellStyle name="_NIM 06 Base Case Current Trends_Book2 2 4" xfId="11725"/>
    <cellStyle name="_NIM 06 Base Case Current Trends_Book2 3" xfId="11726"/>
    <cellStyle name="_NIM 06 Base Case Current Trends_Book2 3 2" xfId="11727"/>
    <cellStyle name="_NIM 06 Base Case Current Trends_Book2 3 2 2" xfId="11728"/>
    <cellStyle name="_NIM 06 Base Case Current Trends_Book2 3 3" xfId="11729"/>
    <cellStyle name="_NIM 06 Base Case Current Trends_Book2 3 4" xfId="11730"/>
    <cellStyle name="_NIM 06 Base Case Current Trends_Book2 4" xfId="11731"/>
    <cellStyle name="_NIM 06 Base Case Current Trends_Book2 4 2" xfId="11732"/>
    <cellStyle name="_NIM 06 Base Case Current Trends_Book2 5" xfId="11733"/>
    <cellStyle name="_NIM 06 Base Case Current Trends_Book2_Adj Bench DR 3 for Initial Briefs (Electric)" xfId="11734"/>
    <cellStyle name="_NIM 06 Base Case Current Trends_Book2_Adj Bench DR 3 for Initial Briefs (Electric) 2" xfId="11735"/>
    <cellStyle name="_NIM 06 Base Case Current Trends_Book2_Adj Bench DR 3 for Initial Briefs (Electric) 2 2" xfId="11736"/>
    <cellStyle name="_NIM 06 Base Case Current Trends_Book2_Adj Bench DR 3 for Initial Briefs (Electric) 2 2 2" xfId="11737"/>
    <cellStyle name="_NIM 06 Base Case Current Trends_Book2_Adj Bench DR 3 for Initial Briefs (Electric) 2 2 2 2" xfId="11738"/>
    <cellStyle name="_NIM 06 Base Case Current Trends_Book2_Adj Bench DR 3 for Initial Briefs (Electric) 2 2 3" xfId="11739"/>
    <cellStyle name="_NIM 06 Base Case Current Trends_Book2_Adj Bench DR 3 for Initial Briefs (Electric) 2 2 4" xfId="11740"/>
    <cellStyle name="_NIM 06 Base Case Current Trends_Book2_Adj Bench DR 3 for Initial Briefs (Electric) 2 3" xfId="11741"/>
    <cellStyle name="_NIM 06 Base Case Current Trends_Book2_Adj Bench DR 3 for Initial Briefs (Electric) 2 3 2" xfId="11742"/>
    <cellStyle name="_NIM 06 Base Case Current Trends_Book2_Adj Bench DR 3 for Initial Briefs (Electric) 2 4" xfId="11743"/>
    <cellStyle name="_NIM 06 Base Case Current Trends_Book2_Adj Bench DR 3 for Initial Briefs (Electric) 3" xfId="11744"/>
    <cellStyle name="_NIM 06 Base Case Current Trends_Book2_Adj Bench DR 3 for Initial Briefs (Electric) 3 2" xfId="11745"/>
    <cellStyle name="_NIM 06 Base Case Current Trends_Book2_Adj Bench DR 3 for Initial Briefs (Electric) 3 2 2" xfId="11746"/>
    <cellStyle name="_NIM 06 Base Case Current Trends_Book2_Adj Bench DR 3 for Initial Briefs (Electric) 3 3" xfId="11747"/>
    <cellStyle name="_NIM 06 Base Case Current Trends_Book2_Adj Bench DR 3 for Initial Briefs (Electric) 3 4" xfId="11748"/>
    <cellStyle name="_NIM 06 Base Case Current Trends_Book2_Adj Bench DR 3 for Initial Briefs (Electric) 4" xfId="11749"/>
    <cellStyle name="_NIM 06 Base Case Current Trends_Book2_Adj Bench DR 3 for Initial Briefs (Electric) 4 2" xfId="11750"/>
    <cellStyle name="_NIM 06 Base Case Current Trends_Book2_Adj Bench DR 3 for Initial Briefs (Electric) 5" xfId="11751"/>
    <cellStyle name="_NIM 06 Base Case Current Trends_Book2_Adj Bench DR 3 for Initial Briefs (Electric)_DEM-WP(C) ENERG10C--ctn Mid-C_042010 2010GRC" xfId="11752"/>
    <cellStyle name="_NIM 06 Base Case Current Trends_Book2_Adj Bench DR 3 for Initial Briefs (Electric)_DEM-WP(C) ENERG10C--ctn Mid-C_042010 2010GRC 2" xfId="11753"/>
    <cellStyle name="_NIM 06 Base Case Current Trends_Book2_DEM-WP(C) ENERG10C--ctn Mid-C_042010 2010GRC" xfId="11754"/>
    <cellStyle name="_NIM 06 Base Case Current Trends_Book2_DEM-WP(C) ENERG10C--ctn Mid-C_042010 2010GRC 2" xfId="11755"/>
    <cellStyle name="_NIM 06 Base Case Current Trends_Book2_Electric Rev Req Model (2009 GRC) Rebuttal" xfId="11756"/>
    <cellStyle name="_NIM 06 Base Case Current Trends_Book2_Electric Rev Req Model (2009 GRC) Rebuttal 2" xfId="11757"/>
    <cellStyle name="_NIM 06 Base Case Current Trends_Book2_Electric Rev Req Model (2009 GRC) Rebuttal 2 2" xfId="11758"/>
    <cellStyle name="_NIM 06 Base Case Current Trends_Book2_Electric Rev Req Model (2009 GRC) Rebuttal 2 2 2" xfId="11759"/>
    <cellStyle name="_NIM 06 Base Case Current Trends_Book2_Electric Rev Req Model (2009 GRC) Rebuttal 2 3" xfId="11760"/>
    <cellStyle name="_NIM 06 Base Case Current Trends_Book2_Electric Rev Req Model (2009 GRC) Rebuttal 3" xfId="11761"/>
    <cellStyle name="_NIM 06 Base Case Current Trends_Book2_Electric Rev Req Model (2009 GRC) Rebuttal 3 2" xfId="11762"/>
    <cellStyle name="_NIM 06 Base Case Current Trends_Book2_Electric Rev Req Model (2009 GRC) Rebuttal 4" xfId="11763"/>
    <cellStyle name="_NIM 06 Base Case Current Trends_Book2_Electric Rev Req Model (2009 GRC) Rebuttal REmoval of New  WH Solar AdjustMI" xfId="11764"/>
    <cellStyle name="_NIM 06 Base Case Current Trends_Book2_Electric Rev Req Model (2009 GRC) Rebuttal REmoval of New  WH Solar AdjustMI 2" xfId="11765"/>
    <cellStyle name="_NIM 06 Base Case Current Trends_Book2_Electric Rev Req Model (2009 GRC) Rebuttal REmoval of New  WH Solar AdjustMI 2 2" xfId="11766"/>
    <cellStyle name="_NIM 06 Base Case Current Trends_Book2_Electric Rev Req Model (2009 GRC) Rebuttal REmoval of New  WH Solar AdjustMI 2 2 2" xfId="11767"/>
    <cellStyle name="_NIM 06 Base Case Current Trends_Book2_Electric Rev Req Model (2009 GRC) Rebuttal REmoval of New  WH Solar AdjustMI 2 2 2 2" xfId="11768"/>
    <cellStyle name="_NIM 06 Base Case Current Trends_Book2_Electric Rev Req Model (2009 GRC) Rebuttal REmoval of New  WH Solar AdjustMI 2 2 3" xfId="11769"/>
    <cellStyle name="_NIM 06 Base Case Current Trends_Book2_Electric Rev Req Model (2009 GRC) Rebuttal REmoval of New  WH Solar AdjustMI 2 2 4" xfId="11770"/>
    <cellStyle name="_NIM 06 Base Case Current Trends_Book2_Electric Rev Req Model (2009 GRC) Rebuttal REmoval of New  WH Solar AdjustMI 2 3" xfId="11771"/>
    <cellStyle name="_NIM 06 Base Case Current Trends_Book2_Electric Rev Req Model (2009 GRC) Rebuttal REmoval of New  WH Solar AdjustMI 2 3 2" xfId="11772"/>
    <cellStyle name="_NIM 06 Base Case Current Trends_Book2_Electric Rev Req Model (2009 GRC) Rebuttal REmoval of New  WH Solar AdjustMI 2 4" xfId="11773"/>
    <cellStyle name="_NIM 06 Base Case Current Trends_Book2_Electric Rev Req Model (2009 GRC) Rebuttal REmoval of New  WH Solar AdjustMI 3" xfId="11774"/>
    <cellStyle name="_NIM 06 Base Case Current Trends_Book2_Electric Rev Req Model (2009 GRC) Rebuttal REmoval of New  WH Solar AdjustMI 3 2" xfId="11775"/>
    <cellStyle name="_NIM 06 Base Case Current Trends_Book2_Electric Rev Req Model (2009 GRC) Rebuttal REmoval of New  WH Solar AdjustMI 3 2 2" xfId="11776"/>
    <cellStyle name="_NIM 06 Base Case Current Trends_Book2_Electric Rev Req Model (2009 GRC) Rebuttal REmoval of New  WH Solar AdjustMI 3 3" xfId="11777"/>
    <cellStyle name="_NIM 06 Base Case Current Trends_Book2_Electric Rev Req Model (2009 GRC) Rebuttal REmoval of New  WH Solar AdjustMI 3 4" xfId="11778"/>
    <cellStyle name="_NIM 06 Base Case Current Trends_Book2_Electric Rev Req Model (2009 GRC) Rebuttal REmoval of New  WH Solar AdjustMI 4" xfId="11779"/>
    <cellStyle name="_NIM 06 Base Case Current Trends_Book2_Electric Rev Req Model (2009 GRC) Rebuttal REmoval of New  WH Solar AdjustMI 4 2" xfId="11780"/>
    <cellStyle name="_NIM 06 Base Case Current Trends_Book2_Electric Rev Req Model (2009 GRC) Rebuttal REmoval of New  WH Solar AdjustMI 5" xfId="11781"/>
    <cellStyle name="_NIM 06 Base Case Current Trends_Book2_Electric Rev Req Model (2009 GRC) Rebuttal REmoval of New  WH Solar AdjustMI_DEM-WP(C) ENERG10C--ctn Mid-C_042010 2010GRC" xfId="11782"/>
    <cellStyle name="_NIM 06 Base Case Current Trends_Book2_Electric Rev Req Model (2009 GRC) Rebuttal REmoval of New  WH Solar AdjustMI_DEM-WP(C) ENERG10C--ctn Mid-C_042010 2010GRC 2" xfId="11783"/>
    <cellStyle name="_NIM 06 Base Case Current Trends_Book2_Electric Rev Req Model (2009 GRC) Revised 01-18-2010" xfId="11784"/>
    <cellStyle name="_NIM 06 Base Case Current Trends_Book2_Electric Rev Req Model (2009 GRC) Revised 01-18-2010 2" xfId="11785"/>
    <cellStyle name="_NIM 06 Base Case Current Trends_Book2_Electric Rev Req Model (2009 GRC) Revised 01-18-2010 2 2" xfId="11786"/>
    <cellStyle name="_NIM 06 Base Case Current Trends_Book2_Electric Rev Req Model (2009 GRC) Revised 01-18-2010 2 2 2" xfId="11787"/>
    <cellStyle name="_NIM 06 Base Case Current Trends_Book2_Electric Rev Req Model (2009 GRC) Revised 01-18-2010 2 2 2 2" xfId="11788"/>
    <cellStyle name="_NIM 06 Base Case Current Trends_Book2_Electric Rev Req Model (2009 GRC) Revised 01-18-2010 2 2 3" xfId="11789"/>
    <cellStyle name="_NIM 06 Base Case Current Trends_Book2_Electric Rev Req Model (2009 GRC) Revised 01-18-2010 2 2 4" xfId="11790"/>
    <cellStyle name="_NIM 06 Base Case Current Trends_Book2_Electric Rev Req Model (2009 GRC) Revised 01-18-2010 2 3" xfId="11791"/>
    <cellStyle name="_NIM 06 Base Case Current Trends_Book2_Electric Rev Req Model (2009 GRC) Revised 01-18-2010 2 3 2" xfId="11792"/>
    <cellStyle name="_NIM 06 Base Case Current Trends_Book2_Electric Rev Req Model (2009 GRC) Revised 01-18-2010 2 4" xfId="11793"/>
    <cellStyle name="_NIM 06 Base Case Current Trends_Book2_Electric Rev Req Model (2009 GRC) Revised 01-18-2010 3" xfId="11794"/>
    <cellStyle name="_NIM 06 Base Case Current Trends_Book2_Electric Rev Req Model (2009 GRC) Revised 01-18-2010 3 2" xfId="11795"/>
    <cellStyle name="_NIM 06 Base Case Current Trends_Book2_Electric Rev Req Model (2009 GRC) Revised 01-18-2010 3 2 2" xfId="11796"/>
    <cellStyle name="_NIM 06 Base Case Current Trends_Book2_Electric Rev Req Model (2009 GRC) Revised 01-18-2010 3 3" xfId="11797"/>
    <cellStyle name="_NIM 06 Base Case Current Trends_Book2_Electric Rev Req Model (2009 GRC) Revised 01-18-2010 3 4" xfId="11798"/>
    <cellStyle name="_NIM 06 Base Case Current Trends_Book2_Electric Rev Req Model (2009 GRC) Revised 01-18-2010 4" xfId="11799"/>
    <cellStyle name="_NIM 06 Base Case Current Trends_Book2_Electric Rev Req Model (2009 GRC) Revised 01-18-2010 4 2" xfId="11800"/>
    <cellStyle name="_NIM 06 Base Case Current Trends_Book2_Electric Rev Req Model (2009 GRC) Revised 01-18-2010 5" xfId="11801"/>
    <cellStyle name="_NIM 06 Base Case Current Trends_Book2_Electric Rev Req Model (2009 GRC) Revised 01-18-2010_DEM-WP(C) ENERG10C--ctn Mid-C_042010 2010GRC" xfId="11802"/>
    <cellStyle name="_NIM 06 Base Case Current Trends_Book2_Electric Rev Req Model (2009 GRC) Revised 01-18-2010_DEM-WP(C) ENERG10C--ctn Mid-C_042010 2010GRC 2" xfId="11803"/>
    <cellStyle name="_NIM 06 Base Case Current Trends_Book2_Final Order Electric EXHIBIT A-1" xfId="11804"/>
    <cellStyle name="_NIM 06 Base Case Current Trends_Book2_Final Order Electric EXHIBIT A-1 2" xfId="11805"/>
    <cellStyle name="_NIM 06 Base Case Current Trends_Book2_Final Order Electric EXHIBIT A-1 2 2" xfId="11806"/>
    <cellStyle name="_NIM 06 Base Case Current Trends_Book2_Final Order Electric EXHIBIT A-1 2 2 2" xfId="11807"/>
    <cellStyle name="_NIM 06 Base Case Current Trends_Book2_Final Order Electric EXHIBIT A-1 2 3" xfId="11808"/>
    <cellStyle name="_NIM 06 Base Case Current Trends_Book2_Final Order Electric EXHIBIT A-1 2 4" xfId="11809"/>
    <cellStyle name="_NIM 06 Base Case Current Trends_Book2_Final Order Electric EXHIBIT A-1 3" xfId="11810"/>
    <cellStyle name="_NIM 06 Base Case Current Trends_Book2_Final Order Electric EXHIBIT A-1 3 2" xfId="11811"/>
    <cellStyle name="_NIM 06 Base Case Current Trends_Book2_Final Order Electric EXHIBIT A-1 4" xfId="11812"/>
    <cellStyle name="_NIM 06 Base Case Current Trends_Book2_Final Order Electric EXHIBIT A-1 5" xfId="11813"/>
    <cellStyle name="_NIM 06 Base Case Current Trends_Book2_Final Order Electric EXHIBIT A-1 6" xfId="11814"/>
    <cellStyle name="_NIM 06 Base Case Current Trends_Chelan PUD Power Costs (8-10)" xfId="11815"/>
    <cellStyle name="_NIM 06 Base Case Current Trends_Chelan PUD Power Costs (8-10) 2" xfId="11816"/>
    <cellStyle name="_NIM 06 Base Case Current Trends_Colstrip 1&amp;2 Annual O&amp;M Budgets" xfId="11817"/>
    <cellStyle name="_NIM 06 Base Case Current Trends_Confidential Material" xfId="11818"/>
    <cellStyle name="_NIM 06 Base Case Current Trends_Confidential Material 2" xfId="11819"/>
    <cellStyle name="_NIM 06 Base Case Current Trends_DEM-WP(C) Colstrip 12 Coal Cost Forecast 2010GRC" xfId="11820"/>
    <cellStyle name="_NIM 06 Base Case Current Trends_DEM-WP(C) Colstrip 12 Coal Cost Forecast 2010GRC 2" xfId="11821"/>
    <cellStyle name="_NIM 06 Base Case Current Trends_DEM-WP(C) ENERG10C--ctn Mid-C_042010 2010GRC" xfId="11822"/>
    <cellStyle name="_NIM 06 Base Case Current Trends_DEM-WP(C) ENERG10C--ctn Mid-C_042010 2010GRC 2" xfId="11823"/>
    <cellStyle name="_NIM 06 Base Case Current Trends_DEM-WP(C) Production O&amp;M 2010GRC As-Filed" xfId="11824"/>
    <cellStyle name="_NIM 06 Base Case Current Trends_DEM-WP(C) Production O&amp;M 2010GRC As-Filed 2" xfId="11825"/>
    <cellStyle name="_NIM 06 Base Case Current Trends_DEM-WP(C) Production O&amp;M 2010GRC As-Filed 2 2" xfId="11826"/>
    <cellStyle name="_NIM 06 Base Case Current Trends_DEM-WP(C) Production O&amp;M 2010GRC As-Filed 3" xfId="11827"/>
    <cellStyle name="_NIM 06 Base Case Current Trends_DEM-WP(C) Production O&amp;M 2010GRC As-Filed 3 2" xfId="11828"/>
    <cellStyle name="_NIM 06 Base Case Current Trends_DEM-WP(C) Production O&amp;M 2010GRC As-Filed 4" xfId="11829"/>
    <cellStyle name="_NIM 06 Base Case Current Trends_DEM-WP(C) Production O&amp;M 2010GRC As-Filed 4 2" xfId="11830"/>
    <cellStyle name="_NIM 06 Base Case Current Trends_DEM-WP(C) Production O&amp;M 2010GRC As-Filed 5" xfId="11831"/>
    <cellStyle name="_NIM 06 Base Case Current Trends_DEM-WP(C) Production O&amp;M 2010GRC As-Filed 5 2" xfId="11832"/>
    <cellStyle name="_NIM 06 Base Case Current Trends_DEM-WP(C) Production O&amp;M 2010GRC As-Filed 6" xfId="11833"/>
    <cellStyle name="_NIM 06 Base Case Current Trends_DEM-WP(C) Production O&amp;M 2010GRC As-Filed 6 2" xfId="11834"/>
    <cellStyle name="_NIM 06 Base Case Current Trends_Electric Rev Req Model (2009 GRC) " xfId="11835"/>
    <cellStyle name="_NIM 06 Base Case Current Trends_Electric Rev Req Model (2009 GRC)  2" xfId="11836"/>
    <cellStyle name="_NIM 06 Base Case Current Trends_Electric Rev Req Model (2009 GRC)  2 2" xfId="11837"/>
    <cellStyle name="_NIM 06 Base Case Current Trends_Electric Rev Req Model (2009 GRC)  2 2 2" xfId="11838"/>
    <cellStyle name="_NIM 06 Base Case Current Trends_Electric Rev Req Model (2009 GRC)  2 2 2 2" xfId="11839"/>
    <cellStyle name="_NIM 06 Base Case Current Trends_Electric Rev Req Model (2009 GRC)  2 2 3" xfId="11840"/>
    <cellStyle name="_NIM 06 Base Case Current Trends_Electric Rev Req Model (2009 GRC)  2 2 4" xfId="11841"/>
    <cellStyle name="_NIM 06 Base Case Current Trends_Electric Rev Req Model (2009 GRC)  2 3" xfId="11842"/>
    <cellStyle name="_NIM 06 Base Case Current Trends_Electric Rev Req Model (2009 GRC)  2 3 2" xfId="11843"/>
    <cellStyle name="_NIM 06 Base Case Current Trends_Electric Rev Req Model (2009 GRC)  2 4" xfId="11844"/>
    <cellStyle name="_NIM 06 Base Case Current Trends_Electric Rev Req Model (2009 GRC)  3" xfId="11845"/>
    <cellStyle name="_NIM 06 Base Case Current Trends_Electric Rev Req Model (2009 GRC)  3 2" xfId="11846"/>
    <cellStyle name="_NIM 06 Base Case Current Trends_Electric Rev Req Model (2009 GRC)  3 2 2" xfId="11847"/>
    <cellStyle name="_NIM 06 Base Case Current Trends_Electric Rev Req Model (2009 GRC)  3 3" xfId="11848"/>
    <cellStyle name="_NIM 06 Base Case Current Trends_Electric Rev Req Model (2009 GRC)  3 4" xfId="11849"/>
    <cellStyle name="_NIM 06 Base Case Current Trends_Electric Rev Req Model (2009 GRC)  4" xfId="11850"/>
    <cellStyle name="_NIM 06 Base Case Current Trends_Electric Rev Req Model (2009 GRC)  4 2" xfId="11851"/>
    <cellStyle name="_NIM 06 Base Case Current Trends_Electric Rev Req Model (2009 GRC)  5" xfId="11852"/>
    <cellStyle name="_NIM 06 Base Case Current Trends_Electric Rev Req Model (2009 GRC) _DEM-WP(C) ENERG10C--ctn Mid-C_042010 2010GRC" xfId="11853"/>
    <cellStyle name="_NIM 06 Base Case Current Trends_Electric Rev Req Model (2009 GRC) _DEM-WP(C) ENERG10C--ctn Mid-C_042010 2010GRC 2" xfId="11854"/>
    <cellStyle name="_NIM 06 Base Case Current Trends_Electric Rev Req Model (2009 GRC) Rebuttal" xfId="11855"/>
    <cellStyle name="_NIM 06 Base Case Current Trends_Electric Rev Req Model (2009 GRC) Rebuttal 2" xfId="11856"/>
    <cellStyle name="_NIM 06 Base Case Current Trends_Electric Rev Req Model (2009 GRC) Rebuttal 2 2" xfId="11857"/>
    <cellStyle name="_NIM 06 Base Case Current Trends_Electric Rev Req Model (2009 GRC) Rebuttal 2 2 2" xfId="11858"/>
    <cellStyle name="_NIM 06 Base Case Current Trends_Electric Rev Req Model (2009 GRC) Rebuttal 2 3" xfId="11859"/>
    <cellStyle name="_NIM 06 Base Case Current Trends_Electric Rev Req Model (2009 GRC) Rebuttal 3" xfId="11860"/>
    <cellStyle name="_NIM 06 Base Case Current Trends_Electric Rev Req Model (2009 GRC) Rebuttal 3 2" xfId="11861"/>
    <cellStyle name="_NIM 06 Base Case Current Trends_Electric Rev Req Model (2009 GRC) Rebuttal 4" xfId="11862"/>
    <cellStyle name="_NIM 06 Base Case Current Trends_Electric Rev Req Model (2009 GRC) Rebuttal REmoval of New  WH Solar AdjustMI" xfId="11863"/>
    <cellStyle name="_NIM 06 Base Case Current Trends_Electric Rev Req Model (2009 GRC) Rebuttal REmoval of New  WH Solar AdjustMI 2" xfId="11864"/>
    <cellStyle name="_NIM 06 Base Case Current Trends_Electric Rev Req Model (2009 GRC) Rebuttal REmoval of New  WH Solar AdjustMI 2 2" xfId="11865"/>
    <cellStyle name="_NIM 06 Base Case Current Trends_Electric Rev Req Model (2009 GRC) Rebuttal REmoval of New  WH Solar AdjustMI 2 2 2" xfId="11866"/>
    <cellStyle name="_NIM 06 Base Case Current Trends_Electric Rev Req Model (2009 GRC) Rebuttal REmoval of New  WH Solar AdjustMI 2 2 2 2" xfId="11867"/>
    <cellStyle name="_NIM 06 Base Case Current Trends_Electric Rev Req Model (2009 GRC) Rebuttal REmoval of New  WH Solar AdjustMI 2 2 3" xfId="11868"/>
    <cellStyle name="_NIM 06 Base Case Current Trends_Electric Rev Req Model (2009 GRC) Rebuttal REmoval of New  WH Solar AdjustMI 2 2 4" xfId="11869"/>
    <cellStyle name="_NIM 06 Base Case Current Trends_Electric Rev Req Model (2009 GRC) Rebuttal REmoval of New  WH Solar AdjustMI 2 3" xfId="11870"/>
    <cellStyle name="_NIM 06 Base Case Current Trends_Electric Rev Req Model (2009 GRC) Rebuttal REmoval of New  WH Solar AdjustMI 2 3 2" xfId="11871"/>
    <cellStyle name="_NIM 06 Base Case Current Trends_Electric Rev Req Model (2009 GRC) Rebuttal REmoval of New  WH Solar AdjustMI 2 4" xfId="11872"/>
    <cellStyle name="_NIM 06 Base Case Current Trends_Electric Rev Req Model (2009 GRC) Rebuttal REmoval of New  WH Solar AdjustMI 3" xfId="11873"/>
    <cellStyle name="_NIM 06 Base Case Current Trends_Electric Rev Req Model (2009 GRC) Rebuttal REmoval of New  WH Solar AdjustMI 3 2" xfId="11874"/>
    <cellStyle name="_NIM 06 Base Case Current Trends_Electric Rev Req Model (2009 GRC) Rebuttal REmoval of New  WH Solar AdjustMI 3 2 2" xfId="11875"/>
    <cellStyle name="_NIM 06 Base Case Current Trends_Electric Rev Req Model (2009 GRC) Rebuttal REmoval of New  WH Solar AdjustMI 3 3" xfId="11876"/>
    <cellStyle name="_NIM 06 Base Case Current Trends_Electric Rev Req Model (2009 GRC) Rebuttal REmoval of New  WH Solar AdjustMI 3 4" xfId="11877"/>
    <cellStyle name="_NIM 06 Base Case Current Trends_Electric Rev Req Model (2009 GRC) Rebuttal REmoval of New  WH Solar AdjustMI 4" xfId="11878"/>
    <cellStyle name="_NIM 06 Base Case Current Trends_Electric Rev Req Model (2009 GRC) Rebuttal REmoval of New  WH Solar AdjustMI 4 2" xfId="11879"/>
    <cellStyle name="_NIM 06 Base Case Current Trends_Electric Rev Req Model (2009 GRC) Rebuttal REmoval of New  WH Solar AdjustMI 5" xfId="11880"/>
    <cellStyle name="_NIM 06 Base Case Current Trends_Electric Rev Req Model (2009 GRC) Rebuttal REmoval of New  WH Solar AdjustMI_DEM-WP(C) ENERG10C--ctn Mid-C_042010 2010GRC" xfId="11881"/>
    <cellStyle name="_NIM 06 Base Case Current Trends_Electric Rev Req Model (2009 GRC) Rebuttal REmoval of New  WH Solar AdjustMI_DEM-WP(C) ENERG10C--ctn Mid-C_042010 2010GRC 2" xfId="11882"/>
    <cellStyle name="_NIM 06 Base Case Current Trends_Electric Rev Req Model (2009 GRC) Revised 01-18-2010" xfId="11883"/>
    <cellStyle name="_NIM 06 Base Case Current Trends_Electric Rev Req Model (2009 GRC) Revised 01-18-2010 2" xfId="11884"/>
    <cellStyle name="_NIM 06 Base Case Current Trends_Electric Rev Req Model (2009 GRC) Revised 01-18-2010 2 2" xfId="11885"/>
    <cellStyle name="_NIM 06 Base Case Current Trends_Electric Rev Req Model (2009 GRC) Revised 01-18-2010 2 2 2" xfId="11886"/>
    <cellStyle name="_NIM 06 Base Case Current Trends_Electric Rev Req Model (2009 GRC) Revised 01-18-2010 2 2 2 2" xfId="11887"/>
    <cellStyle name="_NIM 06 Base Case Current Trends_Electric Rev Req Model (2009 GRC) Revised 01-18-2010 2 2 3" xfId="11888"/>
    <cellStyle name="_NIM 06 Base Case Current Trends_Electric Rev Req Model (2009 GRC) Revised 01-18-2010 2 2 4" xfId="11889"/>
    <cellStyle name="_NIM 06 Base Case Current Trends_Electric Rev Req Model (2009 GRC) Revised 01-18-2010 2 3" xfId="11890"/>
    <cellStyle name="_NIM 06 Base Case Current Trends_Electric Rev Req Model (2009 GRC) Revised 01-18-2010 2 3 2" xfId="11891"/>
    <cellStyle name="_NIM 06 Base Case Current Trends_Electric Rev Req Model (2009 GRC) Revised 01-18-2010 2 4" xfId="11892"/>
    <cellStyle name="_NIM 06 Base Case Current Trends_Electric Rev Req Model (2009 GRC) Revised 01-18-2010 3" xfId="11893"/>
    <cellStyle name="_NIM 06 Base Case Current Trends_Electric Rev Req Model (2009 GRC) Revised 01-18-2010 3 2" xfId="11894"/>
    <cellStyle name="_NIM 06 Base Case Current Trends_Electric Rev Req Model (2009 GRC) Revised 01-18-2010 3 2 2" xfId="11895"/>
    <cellStyle name="_NIM 06 Base Case Current Trends_Electric Rev Req Model (2009 GRC) Revised 01-18-2010 3 3" xfId="11896"/>
    <cellStyle name="_NIM 06 Base Case Current Trends_Electric Rev Req Model (2009 GRC) Revised 01-18-2010 3 4" xfId="11897"/>
    <cellStyle name="_NIM 06 Base Case Current Trends_Electric Rev Req Model (2009 GRC) Revised 01-18-2010 4" xfId="11898"/>
    <cellStyle name="_NIM 06 Base Case Current Trends_Electric Rev Req Model (2009 GRC) Revised 01-18-2010 4 2" xfId="11899"/>
    <cellStyle name="_NIM 06 Base Case Current Trends_Electric Rev Req Model (2009 GRC) Revised 01-18-2010 5" xfId="11900"/>
    <cellStyle name="_NIM 06 Base Case Current Trends_Electric Rev Req Model (2009 GRC) Revised 01-18-2010_DEM-WP(C) ENERG10C--ctn Mid-C_042010 2010GRC" xfId="11901"/>
    <cellStyle name="_NIM 06 Base Case Current Trends_Electric Rev Req Model (2009 GRC) Revised 01-18-2010_DEM-WP(C) ENERG10C--ctn Mid-C_042010 2010GRC 2" xfId="11902"/>
    <cellStyle name="_NIM 06 Base Case Current Trends_Electric Rev Req Model (2010 GRC)" xfId="11903"/>
    <cellStyle name="_NIM 06 Base Case Current Trends_Electric Rev Req Model (2010 GRC) 2" xfId="11904"/>
    <cellStyle name="_NIM 06 Base Case Current Trends_Electric Rev Req Model (2010 GRC) SF" xfId="11905"/>
    <cellStyle name="_NIM 06 Base Case Current Trends_Electric Rev Req Model (2010 GRC) SF 2" xfId="11906"/>
    <cellStyle name="_NIM 06 Base Case Current Trends_Final Order Electric EXHIBIT A-1" xfId="11907"/>
    <cellStyle name="_NIM 06 Base Case Current Trends_Final Order Electric EXHIBIT A-1 2" xfId="11908"/>
    <cellStyle name="_NIM 06 Base Case Current Trends_Final Order Electric EXHIBIT A-1 2 2" xfId="11909"/>
    <cellStyle name="_NIM 06 Base Case Current Trends_Final Order Electric EXHIBIT A-1 2 2 2" xfId="11910"/>
    <cellStyle name="_NIM 06 Base Case Current Trends_Final Order Electric EXHIBIT A-1 2 3" xfId="11911"/>
    <cellStyle name="_NIM 06 Base Case Current Trends_Final Order Electric EXHIBIT A-1 2 4" xfId="11912"/>
    <cellStyle name="_NIM 06 Base Case Current Trends_Final Order Electric EXHIBIT A-1 3" xfId="11913"/>
    <cellStyle name="_NIM 06 Base Case Current Trends_Final Order Electric EXHIBIT A-1 3 2" xfId="11914"/>
    <cellStyle name="_NIM 06 Base Case Current Trends_Final Order Electric EXHIBIT A-1 4" xfId="11915"/>
    <cellStyle name="_NIM 06 Base Case Current Trends_Final Order Electric EXHIBIT A-1 5" xfId="11916"/>
    <cellStyle name="_NIM 06 Base Case Current Trends_Final Order Electric EXHIBIT A-1 6" xfId="11917"/>
    <cellStyle name="_NIM 06 Base Case Current Trends_NIM Summary" xfId="11918"/>
    <cellStyle name="_NIM 06 Base Case Current Trends_NIM Summary 2" xfId="11919"/>
    <cellStyle name="_NIM 06 Base Case Current Trends_NIM Summary 2 2" xfId="11920"/>
    <cellStyle name="_NIM 06 Base Case Current Trends_NIM Summary 2 2 2" xfId="11921"/>
    <cellStyle name="_NIM 06 Base Case Current Trends_NIM Summary 2 2 2 2" xfId="11922"/>
    <cellStyle name="_NIM 06 Base Case Current Trends_NIM Summary 2 2 3" xfId="11923"/>
    <cellStyle name="_NIM 06 Base Case Current Trends_NIM Summary 2 2 4" xfId="11924"/>
    <cellStyle name="_NIM 06 Base Case Current Trends_NIM Summary 2 3" xfId="11925"/>
    <cellStyle name="_NIM 06 Base Case Current Trends_NIM Summary 2 3 2" xfId="11926"/>
    <cellStyle name="_NIM 06 Base Case Current Trends_NIM Summary 2 4" xfId="11927"/>
    <cellStyle name="_NIM 06 Base Case Current Trends_NIM Summary 3" xfId="11928"/>
    <cellStyle name="_NIM 06 Base Case Current Trends_NIM Summary 3 2" xfId="11929"/>
    <cellStyle name="_NIM 06 Base Case Current Trends_NIM Summary 3 2 2" xfId="11930"/>
    <cellStyle name="_NIM 06 Base Case Current Trends_NIM Summary 3 3" xfId="11931"/>
    <cellStyle name="_NIM 06 Base Case Current Trends_NIM Summary 3 4" xfId="11932"/>
    <cellStyle name="_NIM 06 Base Case Current Trends_NIM Summary 4" xfId="11933"/>
    <cellStyle name="_NIM 06 Base Case Current Trends_NIM Summary 4 2" xfId="11934"/>
    <cellStyle name="_NIM 06 Base Case Current Trends_NIM Summary 5" xfId="11935"/>
    <cellStyle name="_NIM 06 Base Case Current Trends_NIM Summary_DEM-WP(C) ENERG10C--ctn Mid-C_042010 2010GRC" xfId="11936"/>
    <cellStyle name="_NIM 06 Base Case Current Trends_NIM Summary_DEM-WP(C) ENERG10C--ctn Mid-C_042010 2010GRC 2" xfId="11937"/>
    <cellStyle name="_NIM 06 Base Case Current Trends_NIM+O&amp;M" xfId="11938"/>
    <cellStyle name="_NIM 06 Base Case Current Trends_NIM+O&amp;M 2" xfId="11939"/>
    <cellStyle name="_NIM 06 Base Case Current Trends_NIM+O&amp;M 2 2" xfId="11940"/>
    <cellStyle name="_NIM 06 Base Case Current Trends_NIM+O&amp;M 2 2 2" xfId="11941"/>
    <cellStyle name="_NIM 06 Base Case Current Trends_NIM+O&amp;M 2 2 2 2" xfId="11942"/>
    <cellStyle name="_NIM 06 Base Case Current Trends_NIM+O&amp;M 2 2 3" xfId="11943"/>
    <cellStyle name="_NIM 06 Base Case Current Trends_NIM+O&amp;M 2 3" xfId="11944"/>
    <cellStyle name="_NIM 06 Base Case Current Trends_NIM+O&amp;M 2 3 2" xfId="11945"/>
    <cellStyle name="_NIM 06 Base Case Current Trends_NIM+O&amp;M 2 4" xfId="11946"/>
    <cellStyle name="_NIM 06 Base Case Current Trends_NIM+O&amp;M 3" xfId="11947"/>
    <cellStyle name="_NIM 06 Base Case Current Trends_NIM+O&amp;M 3 2" xfId="11948"/>
    <cellStyle name="_NIM 06 Base Case Current Trends_NIM+O&amp;M 3 2 2" xfId="11949"/>
    <cellStyle name="_NIM 06 Base Case Current Trends_NIM+O&amp;M 3 3" xfId="11950"/>
    <cellStyle name="_NIM 06 Base Case Current Trends_NIM+O&amp;M 4" xfId="11951"/>
    <cellStyle name="_NIM 06 Base Case Current Trends_NIM+O&amp;M 4 2" xfId="11952"/>
    <cellStyle name="_NIM 06 Base Case Current Trends_NIM+O&amp;M 5" xfId="11953"/>
    <cellStyle name="_NIM 06 Base Case Current Trends_NIM+O&amp;M Monthly" xfId="11954"/>
    <cellStyle name="_NIM 06 Base Case Current Trends_NIM+O&amp;M Monthly 2" xfId="11955"/>
    <cellStyle name="_NIM 06 Base Case Current Trends_NIM+O&amp;M Monthly 2 2" xfId="11956"/>
    <cellStyle name="_NIM 06 Base Case Current Trends_NIM+O&amp;M Monthly 2 2 2" xfId="11957"/>
    <cellStyle name="_NIM 06 Base Case Current Trends_NIM+O&amp;M Monthly 2 2 2 2" xfId="11958"/>
    <cellStyle name="_NIM 06 Base Case Current Trends_NIM+O&amp;M Monthly 2 2 3" xfId="11959"/>
    <cellStyle name="_NIM 06 Base Case Current Trends_NIM+O&amp;M Monthly 2 3" xfId="11960"/>
    <cellStyle name="_NIM 06 Base Case Current Trends_NIM+O&amp;M Monthly 2 3 2" xfId="11961"/>
    <cellStyle name="_NIM 06 Base Case Current Trends_NIM+O&amp;M Monthly 2 4" xfId="11962"/>
    <cellStyle name="_NIM 06 Base Case Current Trends_NIM+O&amp;M Monthly 3" xfId="11963"/>
    <cellStyle name="_NIM 06 Base Case Current Trends_NIM+O&amp;M Monthly 3 2" xfId="11964"/>
    <cellStyle name="_NIM 06 Base Case Current Trends_NIM+O&amp;M Monthly 3 2 2" xfId="11965"/>
    <cellStyle name="_NIM 06 Base Case Current Trends_NIM+O&amp;M Monthly 3 3" xfId="11966"/>
    <cellStyle name="_NIM 06 Base Case Current Trends_NIM+O&amp;M Monthly 4" xfId="11967"/>
    <cellStyle name="_NIM 06 Base Case Current Trends_NIM+O&amp;M Monthly 4 2" xfId="11968"/>
    <cellStyle name="_NIM 06 Base Case Current Trends_NIM+O&amp;M Monthly 5" xfId="11969"/>
    <cellStyle name="_NIM 06 Base Case Current Trends_Rebuttal Power Costs" xfId="11970"/>
    <cellStyle name="_NIM 06 Base Case Current Trends_Rebuttal Power Costs 2" xfId="11971"/>
    <cellStyle name="_NIM 06 Base Case Current Trends_Rebuttal Power Costs 2 2" xfId="11972"/>
    <cellStyle name="_NIM 06 Base Case Current Trends_Rebuttal Power Costs 2 2 2" xfId="11973"/>
    <cellStyle name="_NIM 06 Base Case Current Trends_Rebuttal Power Costs 2 2 2 2" xfId="11974"/>
    <cellStyle name="_NIM 06 Base Case Current Trends_Rebuttal Power Costs 2 2 3" xfId="11975"/>
    <cellStyle name="_NIM 06 Base Case Current Trends_Rebuttal Power Costs 2 2 4" xfId="11976"/>
    <cellStyle name="_NIM 06 Base Case Current Trends_Rebuttal Power Costs 2 3" xfId="11977"/>
    <cellStyle name="_NIM 06 Base Case Current Trends_Rebuttal Power Costs 2 3 2" xfId="11978"/>
    <cellStyle name="_NIM 06 Base Case Current Trends_Rebuttal Power Costs 2 4" xfId="11979"/>
    <cellStyle name="_NIM 06 Base Case Current Trends_Rebuttal Power Costs 3" xfId="11980"/>
    <cellStyle name="_NIM 06 Base Case Current Trends_Rebuttal Power Costs 3 2" xfId="11981"/>
    <cellStyle name="_NIM 06 Base Case Current Trends_Rebuttal Power Costs 3 2 2" xfId="11982"/>
    <cellStyle name="_NIM 06 Base Case Current Trends_Rebuttal Power Costs 3 3" xfId="11983"/>
    <cellStyle name="_NIM 06 Base Case Current Trends_Rebuttal Power Costs 3 4" xfId="11984"/>
    <cellStyle name="_NIM 06 Base Case Current Trends_Rebuttal Power Costs 4" xfId="11985"/>
    <cellStyle name="_NIM 06 Base Case Current Trends_Rebuttal Power Costs 4 2" xfId="11986"/>
    <cellStyle name="_NIM 06 Base Case Current Trends_Rebuttal Power Costs 5" xfId="11987"/>
    <cellStyle name="_NIM 06 Base Case Current Trends_Rebuttal Power Costs_Adj Bench DR 3 for Initial Briefs (Electric)" xfId="11988"/>
    <cellStyle name="_NIM 06 Base Case Current Trends_Rebuttal Power Costs_Adj Bench DR 3 for Initial Briefs (Electric) 2" xfId="11989"/>
    <cellStyle name="_NIM 06 Base Case Current Trends_Rebuttal Power Costs_Adj Bench DR 3 for Initial Briefs (Electric) 2 2" xfId="11990"/>
    <cellStyle name="_NIM 06 Base Case Current Trends_Rebuttal Power Costs_Adj Bench DR 3 for Initial Briefs (Electric) 2 2 2" xfId="11991"/>
    <cellStyle name="_NIM 06 Base Case Current Trends_Rebuttal Power Costs_Adj Bench DR 3 for Initial Briefs (Electric) 2 2 2 2" xfId="11992"/>
    <cellStyle name="_NIM 06 Base Case Current Trends_Rebuttal Power Costs_Adj Bench DR 3 for Initial Briefs (Electric) 2 2 3" xfId="11993"/>
    <cellStyle name="_NIM 06 Base Case Current Trends_Rebuttal Power Costs_Adj Bench DR 3 for Initial Briefs (Electric) 2 2 4" xfId="11994"/>
    <cellStyle name="_NIM 06 Base Case Current Trends_Rebuttal Power Costs_Adj Bench DR 3 for Initial Briefs (Electric) 2 3" xfId="11995"/>
    <cellStyle name="_NIM 06 Base Case Current Trends_Rebuttal Power Costs_Adj Bench DR 3 for Initial Briefs (Electric) 2 3 2" xfId="11996"/>
    <cellStyle name="_NIM 06 Base Case Current Trends_Rebuttal Power Costs_Adj Bench DR 3 for Initial Briefs (Electric) 2 4" xfId="11997"/>
    <cellStyle name="_NIM 06 Base Case Current Trends_Rebuttal Power Costs_Adj Bench DR 3 for Initial Briefs (Electric) 3" xfId="11998"/>
    <cellStyle name="_NIM 06 Base Case Current Trends_Rebuttal Power Costs_Adj Bench DR 3 for Initial Briefs (Electric) 3 2" xfId="11999"/>
    <cellStyle name="_NIM 06 Base Case Current Trends_Rebuttal Power Costs_Adj Bench DR 3 for Initial Briefs (Electric) 3 2 2" xfId="12000"/>
    <cellStyle name="_NIM 06 Base Case Current Trends_Rebuttal Power Costs_Adj Bench DR 3 for Initial Briefs (Electric) 3 3" xfId="12001"/>
    <cellStyle name="_NIM 06 Base Case Current Trends_Rebuttal Power Costs_Adj Bench DR 3 for Initial Briefs (Electric) 3 4" xfId="12002"/>
    <cellStyle name="_NIM 06 Base Case Current Trends_Rebuttal Power Costs_Adj Bench DR 3 for Initial Briefs (Electric) 4" xfId="12003"/>
    <cellStyle name="_NIM 06 Base Case Current Trends_Rebuttal Power Costs_Adj Bench DR 3 for Initial Briefs (Electric) 4 2" xfId="12004"/>
    <cellStyle name="_NIM 06 Base Case Current Trends_Rebuttal Power Costs_Adj Bench DR 3 for Initial Briefs (Electric) 5" xfId="12005"/>
    <cellStyle name="_NIM 06 Base Case Current Trends_Rebuttal Power Costs_Adj Bench DR 3 for Initial Briefs (Electric)_DEM-WP(C) ENERG10C--ctn Mid-C_042010 2010GRC" xfId="12006"/>
    <cellStyle name="_NIM 06 Base Case Current Trends_Rebuttal Power Costs_Adj Bench DR 3 for Initial Briefs (Electric)_DEM-WP(C) ENERG10C--ctn Mid-C_042010 2010GRC 2" xfId="12007"/>
    <cellStyle name="_NIM 06 Base Case Current Trends_Rebuttal Power Costs_DEM-WP(C) ENERG10C--ctn Mid-C_042010 2010GRC" xfId="12008"/>
    <cellStyle name="_NIM 06 Base Case Current Trends_Rebuttal Power Costs_DEM-WP(C) ENERG10C--ctn Mid-C_042010 2010GRC 2" xfId="12009"/>
    <cellStyle name="_NIM 06 Base Case Current Trends_Rebuttal Power Costs_Electric Rev Req Model (2009 GRC) Rebuttal" xfId="12010"/>
    <cellStyle name="_NIM 06 Base Case Current Trends_Rebuttal Power Costs_Electric Rev Req Model (2009 GRC) Rebuttal 2" xfId="12011"/>
    <cellStyle name="_NIM 06 Base Case Current Trends_Rebuttal Power Costs_Electric Rev Req Model (2009 GRC) Rebuttal 2 2" xfId="12012"/>
    <cellStyle name="_NIM 06 Base Case Current Trends_Rebuttal Power Costs_Electric Rev Req Model (2009 GRC) Rebuttal 2 2 2" xfId="12013"/>
    <cellStyle name="_NIM 06 Base Case Current Trends_Rebuttal Power Costs_Electric Rev Req Model (2009 GRC) Rebuttal 2 3" xfId="12014"/>
    <cellStyle name="_NIM 06 Base Case Current Trends_Rebuttal Power Costs_Electric Rev Req Model (2009 GRC) Rebuttal 3" xfId="12015"/>
    <cellStyle name="_NIM 06 Base Case Current Trends_Rebuttal Power Costs_Electric Rev Req Model (2009 GRC) Rebuttal 3 2" xfId="12016"/>
    <cellStyle name="_NIM 06 Base Case Current Trends_Rebuttal Power Costs_Electric Rev Req Model (2009 GRC) Rebuttal 4" xfId="12017"/>
    <cellStyle name="_NIM 06 Base Case Current Trends_Rebuttal Power Costs_Electric Rev Req Model (2009 GRC) Rebuttal REmoval of New  WH Solar AdjustMI" xfId="12018"/>
    <cellStyle name="_NIM 06 Base Case Current Trends_Rebuttal Power Costs_Electric Rev Req Model (2009 GRC) Rebuttal REmoval of New  WH Solar AdjustMI 2" xfId="12019"/>
    <cellStyle name="_NIM 06 Base Case Current Trends_Rebuttal Power Costs_Electric Rev Req Model (2009 GRC) Rebuttal REmoval of New  WH Solar AdjustMI 2 2" xfId="12020"/>
    <cellStyle name="_NIM 06 Base Case Current Trends_Rebuttal Power Costs_Electric Rev Req Model (2009 GRC) Rebuttal REmoval of New  WH Solar AdjustMI 2 2 2" xfId="12021"/>
    <cellStyle name="_NIM 06 Base Case Current Trends_Rebuttal Power Costs_Electric Rev Req Model (2009 GRC) Rebuttal REmoval of New  WH Solar AdjustMI 2 2 2 2" xfId="12022"/>
    <cellStyle name="_NIM 06 Base Case Current Trends_Rebuttal Power Costs_Electric Rev Req Model (2009 GRC) Rebuttal REmoval of New  WH Solar AdjustMI 2 2 3" xfId="12023"/>
    <cellStyle name="_NIM 06 Base Case Current Trends_Rebuttal Power Costs_Electric Rev Req Model (2009 GRC) Rebuttal REmoval of New  WH Solar AdjustMI 2 2 4" xfId="12024"/>
    <cellStyle name="_NIM 06 Base Case Current Trends_Rebuttal Power Costs_Electric Rev Req Model (2009 GRC) Rebuttal REmoval of New  WH Solar AdjustMI 2 3" xfId="12025"/>
    <cellStyle name="_NIM 06 Base Case Current Trends_Rebuttal Power Costs_Electric Rev Req Model (2009 GRC) Rebuttal REmoval of New  WH Solar AdjustMI 2 3 2" xfId="12026"/>
    <cellStyle name="_NIM 06 Base Case Current Trends_Rebuttal Power Costs_Electric Rev Req Model (2009 GRC) Rebuttal REmoval of New  WH Solar AdjustMI 2 4" xfId="12027"/>
    <cellStyle name="_NIM 06 Base Case Current Trends_Rebuttal Power Costs_Electric Rev Req Model (2009 GRC) Rebuttal REmoval of New  WH Solar AdjustMI 3" xfId="12028"/>
    <cellStyle name="_NIM 06 Base Case Current Trends_Rebuttal Power Costs_Electric Rev Req Model (2009 GRC) Rebuttal REmoval of New  WH Solar AdjustMI 3 2" xfId="12029"/>
    <cellStyle name="_NIM 06 Base Case Current Trends_Rebuttal Power Costs_Electric Rev Req Model (2009 GRC) Rebuttal REmoval of New  WH Solar AdjustMI 3 2 2" xfId="12030"/>
    <cellStyle name="_NIM 06 Base Case Current Trends_Rebuttal Power Costs_Electric Rev Req Model (2009 GRC) Rebuttal REmoval of New  WH Solar AdjustMI 3 3" xfId="12031"/>
    <cellStyle name="_NIM 06 Base Case Current Trends_Rebuttal Power Costs_Electric Rev Req Model (2009 GRC) Rebuttal REmoval of New  WH Solar AdjustMI 3 4" xfId="12032"/>
    <cellStyle name="_NIM 06 Base Case Current Trends_Rebuttal Power Costs_Electric Rev Req Model (2009 GRC) Rebuttal REmoval of New  WH Solar AdjustMI 4" xfId="12033"/>
    <cellStyle name="_NIM 06 Base Case Current Trends_Rebuttal Power Costs_Electric Rev Req Model (2009 GRC) Rebuttal REmoval of New  WH Solar AdjustMI 4 2" xfId="12034"/>
    <cellStyle name="_NIM 06 Base Case Current Trends_Rebuttal Power Costs_Electric Rev Req Model (2009 GRC) Rebuttal REmoval of New  WH Solar AdjustMI 5" xfId="12035"/>
    <cellStyle name="_NIM 06 Base Case Current Trends_Rebuttal Power Costs_Electric Rev Req Model (2009 GRC) Rebuttal REmoval of New  WH Solar AdjustMI_DEM-WP(C) ENERG10C--ctn Mid-C_042010 2010GRC" xfId="12036"/>
    <cellStyle name="_NIM 06 Base Case Current Trends_Rebuttal Power Costs_Electric Rev Req Model (2009 GRC) Rebuttal REmoval of New  WH Solar AdjustMI_DEM-WP(C) ENERG10C--ctn Mid-C_042010 2010GRC 2" xfId="12037"/>
    <cellStyle name="_NIM 06 Base Case Current Trends_Rebuttal Power Costs_Electric Rev Req Model (2009 GRC) Revised 01-18-2010" xfId="12038"/>
    <cellStyle name="_NIM 06 Base Case Current Trends_Rebuttal Power Costs_Electric Rev Req Model (2009 GRC) Revised 01-18-2010 2" xfId="12039"/>
    <cellStyle name="_NIM 06 Base Case Current Trends_Rebuttal Power Costs_Electric Rev Req Model (2009 GRC) Revised 01-18-2010 2 2" xfId="12040"/>
    <cellStyle name="_NIM 06 Base Case Current Trends_Rebuttal Power Costs_Electric Rev Req Model (2009 GRC) Revised 01-18-2010 2 2 2" xfId="12041"/>
    <cellStyle name="_NIM 06 Base Case Current Trends_Rebuttal Power Costs_Electric Rev Req Model (2009 GRC) Revised 01-18-2010 2 2 2 2" xfId="12042"/>
    <cellStyle name="_NIM 06 Base Case Current Trends_Rebuttal Power Costs_Electric Rev Req Model (2009 GRC) Revised 01-18-2010 2 2 3" xfId="12043"/>
    <cellStyle name="_NIM 06 Base Case Current Trends_Rebuttal Power Costs_Electric Rev Req Model (2009 GRC) Revised 01-18-2010 2 2 4" xfId="12044"/>
    <cellStyle name="_NIM 06 Base Case Current Trends_Rebuttal Power Costs_Electric Rev Req Model (2009 GRC) Revised 01-18-2010 2 3" xfId="12045"/>
    <cellStyle name="_NIM 06 Base Case Current Trends_Rebuttal Power Costs_Electric Rev Req Model (2009 GRC) Revised 01-18-2010 2 3 2" xfId="12046"/>
    <cellStyle name="_NIM 06 Base Case Current Trends_Rebuttal Power Costs_Electric Rev Req Model (2009 GRC) Revised 01-18-2010 2 4" xfId="12047"/>
    <cellStyle name="_NIM 06 Base Case Current Trends_Rebuttal Power Costs_Electric Rev Req Model (2009 GRC) Revised 01-18-2010 3" xfId="12048"/>
    <cellStyle name="_NIM 06 Base Case Current Trends_Rebuttal Power Costs_Electric Rev Req Model (2009 GRC) Revised 01-18-2010 3 2" xfId="12049"/>
    <cellStyle name="_NIM 06 Base Case Current Trends_Rebuttal Power Costs_Electric Rev Req Model (2009 GRC) Revised 01-18-2010 3 2 2" xfId="12050"/>
    <cellStyle name="_NIM 06 Base Case Current Trends_Rebuttal Power Costs_Electric Rev Req Model (2009 GRC) Revised 01-18-2010 3 3" xfId="12051"/>
    <cellStyle name="_NIM 06 Base Case Current Trends_Rebuttal Power Costs_Electric Rev Req Model (2009 GRC) Revised 01-18-2010 3 4" xfId="12052"/>
    <cellStyle name="_NIM 06 Base Case Current Trends_Rebuttal Power Costs_Electric Rev Req Model (2009 GRC) Revised 01-18-2010 4" xfId="12053"/>
    <cellStyle name="_NIM 06 Base Case Current Trends_Rebuttal Power Costs_Electric Rev Req Model (2009 GRC) Revised 01-18-2010 4 2" xfId="12054"/>
    <cellStyle name="_NIM 06 Base Case Current Trends_Rebuttal Power Costs_Electric Rev Req Model (2009 GRC) Revised 01-18-2010 5" xfId="12055"/>
    <cellStyle name="_NIM 06 Base Case Current Trends_Rebuttal Power Costs_Electric Rev Req Model (2009 GRC) Revised 01-18-2010_DEM-WP(C) ENERG10C--ctn Mid-C_042010 2010GRC" xfId="12056"/>
    <cellStyle name="_NIM 06 Base Case Current Trends_Rebuttal Power Costs_Electric Rev Req Model (2009 GRC) Revised 01-18-2010_DEM-WP(C) ENERG10C--ctn Mid-C_042010 2010GRC 2" xfId="12057"/>
    <cellStyle name="_NIM 06 Base Case Current Trends_Rebuttal Power Costs_Final Order Electric EXHIBIT A-1" xfId="12058"/>
    <cellStyle name="_NIM 06 Base Case Current Trends_Rebuttal Power Costs_Final Order Electric EXHIBIT A-1 2" xfId="12059"/>
    <cellStyle name="_NIM 06 Base Case Current Trends_Rebuttal Power Costs_Final Order Electric EXHIBIT A-1 2 2" xfId="12060"/>
    <cellStyle name="_NIM 06 Base Case Current Trends_Rebuttal Power Costs_Final Order Electric EXHIBIT A-1 2 2 2" xfId="12061"/>
    <cellStyle name="_NIM 06 Base Case Current Trends_Rebuttal Power Costs_Final Order Electric EXHIBIT A-1 2 3" xfId="12062"/>
    <cellStyle name="_NIM 06 Base Case Current Trends_Rebuttal Power Costs_Final Order Electric EXHIBIT A-1 2 4" xfId="12063"/>
    <cellStyle name="_NIM 06 Base Case Current Trends_Rebuttal Power Costs_Final Order Electric EXHIBIT A-1 3" xfId="12064"/>
    <cellStyle name="_NIM 06 Base Case Current Trends_Rebuttal Power Costs_Final Order Electric EXHIBIT A-1 3 2" xfId="12065"/>
    <cellStyle name="_NIM 06 Base Case Current Trends_Rebuttal Power Costs_Final Order Electric EXHIBIT A-1 4" xfId="12066"/>
    <cellStyle name="_NIM 06 Base Case Current Trends_Rebuttal Power Costs_Final Order Electric EXHIBIT A-1 5" xfId="12067"/>
    <cellStyle name="_NIM 06 Base Case Current Trends_Rebuttal Power Costs_Final Order Electric EXHIBIT A-1 6" xfId="12068"/>
    <cellStyle name="_NIM 06 Base Case Current Trends_TENASKA REGULATORY ASSET" xfId="12069"/>
    <cellStyle name="_NIM 06 Base Case Current Trends_TENASKA REGULATORY ASSET 2" xfId="12070"/>
    <cellStyle name="_NIM 06 Base Case Current Trends_TENASKA REGULATORY ASSET 2 2" xfId="12071"/>
    <cellStyle name="_NIM 06 Base Case Current Trends_TENASKA REGULATORY ASSET 2 2 2" xfId="12072"/>
    <cellStyle name="_NIM 06 Base Case Current Trends_TENASKA REGULATORY ASSET 2 3" xfId="12073"/>
    <cellStyle name="_NIM 06 Base Case Current Trends_TENASKA REGULATORY ASSET 2 4" xfId="12074"/>
    <cellStyle name="_NIM 06 Base Case Current Trends_TENASKA REGULATORY ASSET 3" xfId="12075"/>
    <cellStyle name="_NIM 06 Base Case Current Trends_TENASKA REGULATORY ASSET 3 2" xfId="12076"/>
    <cellStyle name="_NIM 06 Base Case Current Trends_TENASKA REGULATORY ASSET 4" xfId="12077"/>
    <cellStyle name="_NIM 06 Base Case Current Trends_TENASKA REGULATORY ASSET 5" xfId="12078"/>
    <cellStyle name="_NIM 06 Base Case Current Trends_TENASKA REGULATORY ASSET 6" xfId="12079"/>
    <cellStyle name="_NIM Summary 09GRC" xfId="12080"/>
    <cellStyle name="_NIM Summary 09GRC 2" xfId="12081"/>
    <cellStyle name="_NIM Summary 09GRC 2 2" xfId="12082"/>
    <cellStyle name="_NIM Summary 09GRC 2 2 2" xfId="12083"/>
    <cellStyle name="_NIM Summary 09GRC 2 2 2 2" xfId="12084"/>
    <cellStyle name="_NIM Summary 09GRC 2 2 3" xfId="12085"/>
    <cellStyle name="_NIM Summary 09GRC 2 2 4" xfId="12086"/>
    <cellStyle name="_NIM Summary 09GRC 2 3" xfId="12087"/>
    <cellStyle name="_NIM Summary 09GRC 2 3 2" xfId="12088"/>
    <cellStyle name="_NIM Summary 09GRC 2 4" xfId="12089"/>
    <cellStyle name="_NIM Summary 09GRC 3" xfId="12090"/>
    <cellStyle name="_NIM Summary 09GRC 3 2" xfId="12091"/>
    <cellStyle name="_NIM Summary 09GRC 3 2 2" xfId="12092"/>
    <cellStyle name="_NIM Summary 09GRC 3 3" xfId="12093"/>
    <cellStyle name="_NIM Summary 09GRC 3 4" xfId="12094"/>
    <cellStyle name="_NIM Summary 09GRC 4" xfId="12095"/>
    <cellStyle name="_NIM Summary 09GRC 4 2" xfId="12096"/>
    <cellStyle name="_NIM Summary 09GRC 5" xfId="12097"/>
    <cellStyle name="_NIM Summary 09GRC_DEM-WP(C) ENERG10C--ctn Mid-C_042010 2010GRC" xfId="12098"/>
    <cellStyle name="_NIM Summary 09GRC_DEM-WP(C) ENERG10C--ctn Mid-C_042010 2010GRC 2" xfId="12099"/>
    <cellStyle name="_NIM Summary 09GRC_NIM Summary" xfId="12100"/>
    <cellStyle name="_NIM Summary 09GRC_NIM Summary 2" xfId="12101"/>
    <cellStyle name="_NIM Summary 09GRC_NIM Summary 2 2" xfId="12102"/>
    <cellStyle name="_NIM Summary 09GRC_NIM Summary 2 2 2" xfId="12103"/>
    <cellStyle name="_NIM Summary 09GRC_NIM Summary 2 2 2 2" xfId="12104"/>
    <cellStyle name="_NIM Summary 09GRC_NIM Summary 2 2 3" xfId="12105"/>
    <cellStyle name="_NIM Summary 09GRC_NIM Summary 2 2 4" xfId="12106"/>
    <cellStyle name="_NIM Summary 09GRC_NIM Summary 2 3" xfId="12107"/>
    <cellStyle name="_NIM Summary 09GRC_NIM Summary 2 3 2" xfId="12108"/>
    <cellStyle name="_NIM Summary 09GRC_NIM Summary 2 4" xfId="12109"/>
    <cellStyle name="_NIM Summary 09GRC_NIM Summary 3" xfId="12110"/>
    <cellStyle name="_NIM Summary 09GRC_NIM Summary 3 2" xfId="12111"/>
    <cellStyle name="_NIM Summary 09GRC_NIM Summary 3 2 2" xfId="12112"/>
    <cellStyle name="_NIM Summary 09GRC_NIM Summary 3 3" xfId="12113"/>
    <cellStyle name="_NIM Summary 09GRC_NIM Summary 3 4" xfId="12114"/>
    <cellStyle name="_NIM Summary 09GRC_NIM Summary 4" xfId="12115"/>
    <cellStyle name="_NIM Summary 09GRC_NIM Summary 4 2" xfId="12116"/>
    <cellStyle name="_NIM Summary 09GRC_NIM Summary 5" xfId="12117"/>
    <cellStyle name="_NIM Summary 09GRC_NIM Summary_DEM-WP(C) ENERG10C--ctn Mid-C_042010 2010GRC" xfId="12118"/>
    <cellStyle name="_NIM Summary 09GRC_NIM Summary_DEM-WP(C) ENERG10C--ctn Mid-C_042010 2010GRC 2" xfId="12119"/>
    <cellStyle name="_PC DRAFT 10 15 07" xfId="12120"/>
    <cellStyle name="_PC DRAFT 10 15 07 2" xfId="12121"/>
    <cellStyle name="_PCA 7 - Exhibit D update 9_30_2008" xfId="12122"/>
    <cellStyle name="_PCA 7 - Exhibit D update 9_30_2008 2" xfId="12123"/>
    <cellStyle name="_PCA 7 - Exhibit D update 9_30_2008 2 2" xfId="12124"/>
    <cellStyle name="_PCA 7 - Exhibit D update 9_30_2008 2 2 2" xfId="12125"/>
    <cellStyle name="_PCA 7 - Exhibit D update 9_30_2008 2 2 2 2" xfId="12126"/>
    <cellStyle name="_PCA 7 - Exhibit D update 9_30_2008 2 2 2 2 2" xfId="12127"/>
    <cellStyle name="_PCA 7 - Exhibit D update 9_30_2008 2 2 2 3" xfId="12128"/>
    <cellStyle name="_PCA 7 - Exhibit D update 9_30_2008 2 2 3" xfId="12129"/>
    <cellStyle name="_PCA 7 - Exhibit D update 9_30_2008 2 2 3 2" xfId="12130"/>
    <cellStyle name="_PCA 7 - Exhibit D update 9_30_2008 2 2 4" xfId="12131"/>
    <cellStyle name="_PCA 7 - Exhibit D update 9_30_2008 2 3" xfId="12132"/>
    <cellStyle name="_PCA 7 - Exhibit D update 9_30_2008 2 3 2" xfId="12133"/>
    <cellStyle name="_PCA 7 - Exhibit D update 9_30_2008 2 3 2 2" xfId="12134"/>
    <cellStyle name="_PCA 7 - Exhibit D update 9_30_2008 2 3 3" xfId="12135"/>
    <cellStyle name="_PCA 7 - Exhibit D update 9_30_2008 2 4" xfId="12136"/>
    <cellStyle name="_PCA 7 - Exhibit D update 9_30_2008 2 4 2" xfId="12137"/>
    <cellStyle name="_PCA 7 - Exhibit D update 9_30_2008 2 5" xfId="12138"/>
    <cellStyle name="_PCA 7 - Exhibit D update 9_30_2008 3" xfId="12139"/>
    <cellStyle name="_PCA 7 - Exhibit D update 9_30_2008 3 2" xfId="12140"/>
    <cellStyle name="_PCA 7 - Exhibit D update 9_30_2008 3 2 2" xfId="12141"/>
    <cellStyle name="_PCA 7 - Exhibit D update 9_30_2008 3 2 2 2" xfId="12142"/>
    <cellStyle name="_PCA 7 - Exhibit D update 9_30_2008 3 2 2 2 2" xfId="12143"/>
    <cellStyle name="_PCA 7 - Exhibit D update 9_30_2008 3 2 2 3" xfId="12144"/>
    <cellStyle name="_PCA 7 - Exhibit D update 9_30_2008 3 2 3" xfId="12145"/>
    <cellStyle name="_PCA 7 - Exhibit D update 9_30_2008 3 2 3 2" xfId="12146"/>
    <cellStyle name="_PCA 7 - Exhibit D update 9_30_2008 3 2 4" xfId="12147"/>
    <cellStyle name="_PCA 7 - Exhibit D update 9_30_2008 3 2 5" xfId="12148"/>
    <cellStyle name="_PCA 7 - Exhibit D update 9_30_2008 3 3" xfId="12149"/>
    <cellStyle name="_PCA 7 - Exhibit D update 9_30_2008 3 3 2" xfId="12150"/>
    <cellStyle name="_PCA 7 - Exhibit D update 9_30_2008 3 3 2 2" xfId="12151"/>
    <cellStyle name="_PCA 7 - Exhibit D update 9_30_2008 3 3 3" xfId="12152"/>
    <cellStyle name="_PCA 7 - Exhibit D update 9_30_2008 3 4" xfId="12153"/>
    <cellStyle name="_PCA 7 - Exhibit D update 9_30_2008 3 4 2" xfId="12154"/>
    <cellStyle name="_PCA 7 - Exhibit D update 9_30_2008 3 5" xfId="12155"/>
    <cellStyle name="_PCA 7 - Exhibit D update 9_30_2008 4" xfId="12156"/>
    <cellStyle name="_PCA 7 - Exhibit D update 9_30_2008 4 2" xfId="12157"/>
    <cellStyle name="_PCA 7 - Exhibit D update 9_30_2008 4 2 2" xfId="12158"/>
    <cellStyle name="_PCA 7 - Exhibit D update 9_30_2008 4 2 2 2" xfId="12159"/>
    <cellStyle name="_PCA 7 - Exhibit D update 9_30_2008 4 2 3" xfId="12160"/>
    <cellStyle name="_PCA 7 - Exhibit D update 9_30_2008 4 3" xfId="12161"/>
    <cellStyle name="_PCA 7 - Exhibit D update 9_30_2008 4 3 2" xfId="12162"/>
    <cellStyle name="_PCA 7 - Exhibit D update 9_30_2008 4 4" xfId="12163"/>
    <cellStyle name="_PCA 7 - Exhibit D update 9_30_2008 5" xfId="12164"/>
    <cellStyle name="_PCA 7 - Exhibit D update 9_30_2008 5 2" xfId="12165"/>
    <cellStyle name="_PCA 7 - Exhibit D update 9_30_2008 5 2 2" xfId="12166"/>
    <cellStyle name="_PCA 7 - Exhibit D update 9_30_2008 5 2 2 2" xfId="12167"/>
    <cellStyle name="_PCA 7 - Exhibit D update 9_30_2008 5 2 3" xfId="12168"/>
    <cellStyle name="_PCA 7 - Exhibit D update 9_30_2008 5 2 4" xfId="12169"/>
    <cellStyle name="_PCA 7 - Exhibit D update 9_30_2008 5 3" xfId="12170"/>
    <cellStyle name="_PCA 7 - Exhibit D update 9_30_2008 5 3 2" xfId="12171"/>
    <cellStyle name="_PCA 7 - Exhibit D update 9_30_2008 5 4" xfId="12172"/>
    <cellStyle name="_PCA 7 - Exhibit D update 9_30_2008 5 5" xfId="12173"/>
    <cellStyle name="_PCA 7 - Exhibit D update 9_30_2008 6" xfId="12174"/>
    <cellStyle name="_PCA 7 - Exhibit D update 9_30_2008 6 2" xfId="12175"/>
    <cellStyle name="_PCA 7 - Exhibit D update 9_30_2008 6 2 2" xfId="12176"/>
    <cellStyle name="_PCA 7 - Exhibit D update 9_30_2008 6 2 2 2" xfId="12177"/>
    <cellStyle name="_PCA 7 - Exhibit D update 9_30_2008 6 2 3" xfId="12178"/>
    <cellStyle name="_PCA 7 - Exhibit D update 9_30_2008 6 2 4" xfId="12179"/>
    <cellStyle name="_PCA 7 - Exhibit D update 9_30_2008 6 3" xfId="12180"/>
    <cellStyle name="_PCA 7 - Exhibit D update 9_30_2008 6 3 2" xfId="12181"/>
    <cellStyle name="_PCA 7 - Exhibit D update 9_30_2008 6 4" xfId="12182"/>
    <cellStyle name="_PCA 7 - Exhibit D update 9_30_2008 6 5" xfId="12183"/>
    <cellStyle name="_PCA 7 - Exhibit D update 9_30_2008 7" xfId="12184"/>
    <cellStyle name="_PCA 7 - Exhibit D update 9_30_2008 7 2" xfId="12185"/>
    <cellStyle name="_PCA 7 - Exhibit D update 9_30_2008 8" xfId="12186"/>
    <cellStyle name="_PCA 7 - Exhibit D update 9_30_2008_Chelan PUD Power Costs (8-10)" xfId="12187"/>
    <cellStyle name="_PCA 7 - Exhibit D update 9_30_2008_Chelan PUD Power Costs (8-10) 2" xfId="12188"/>
    <cellStyle name="_PCA 7 - Exhibit D update 9_30_2008_DEM-WP(C) Chelan Power Costs" xfId="12189"/>
    <cellStyle name="_PCA 7 - Exhibit D update 9_30_2008_DEM-WP(C) Chelan Power Costs 2" xfId="12190"/>
    <cellStyle name="_PCA 7 - Exhibit D update 9_30_2008_DEM-WP(C) Chelan Power Costs 2 2" xfId="12191"/>
    <cellStyle name="_PCA 7 - Exhibit D update 9_30_2008_DEM-WP(C) Chelan Power Costs 2 2 2" xfId="12192"/>
    <cellStyle name="_PCA 7 - Exhibit D update 9_30_2008_DEM-WP(C) Chelan Power Costs 2 3" xfId="12193"/>
    <cellStyle name="_PCA 7 - Exhibit D update 9_30_2008_DEM-WP(C) Chelan Power Costs 2 4" xfId="12194"/>
    <cellStyle name="_PCA 7 - Exhibit D update 9_30_2008_DEM-WP(C) Chelan Power Costs 3" xfId="12195"/>
    <cellStyle name="_PCA 7 - Exhibit D update 9_30_2008_DEM-WP(C) Chelan Power Costs 3 2" xfId="12196"/>
    <cellStyle name="_PCA 7 - Exhibit D update 9_30_2008_DEM-WP(C) Chelan Power Costs 4" xfId="12197"/>
    <cellStyle name="_PCA 7 - Exhibit D update 9_30_2008_DEM-WP(C) ENERG10C--ctn Mid-C_042010 2010GRC" xfId="12198"/>
    <cellStyle name="_PCA 7 - Exhibit D update 9_30_2008_DEM-WP(C) ENERG10C--ctn Mid-C_042010 2010GRC 2" xfId="12199"/>
    <cellStyle name="_PCA 7 - Exhibit D update 9_30_2008_DEM-WP(C) Gas Transport 2010GRC" xfId="12200"/>
    <cellStyle name="_PCA 7 - Exhibit D update 9_30_2008_DEM-WP(C) Gas Transport 2010GRC 2" xfId="12201"/>
    <cellStyle name="_PCA 7 - Exhibit D update 9_30_2008_DEM-WP(C) Gas Transport 2010GRC 2 2" xfId="12202"/>
    <cellStyle name="_PCA 7 - Exhibit D update 9_30_2008_DEM-WP(C) Gas Transport 2010GRC 2 2 2" xfId="12203"/>
    <cellStyle name="_PCA 7 - Exhibit D update 9_30_2008_DEM-WP(C) Gas Transport 2010GRC 2 3" xfId="12204"/>
    <cellStyle name="_PCA 7 - Exhibit D update 9_30_2008_DEM-WP(C) Gas Transport 2010GRC 2 4" xfId="12205"/>
    <cellStyle name="_PCA 7 - Exhibit D update 9_30_2008_DEM-WP(C) Gas Transport 2010GRC 3" xfId="12206"/>
    <cellStyle name="_PCA 7 - Exhibit D update 9_30_2008_DEM-WP(C) Gas Transport 2010GRC 3 2" xfId="12207"/>
    <cellStyle name="_PCA 7 - Exhibit D update 9_30_2008_DEM-WP(C) Gas Transport 2010GRC 4" xfId="12208"/>
    <cellStyle name="_PCA 7 - Exhibit D update 9_30_2008_NIM Summary" xfId="12209"/>
    <cellStyle name="_PCA 7 - Exhibit D update 9_30_2008_NIM Summary 2" xfId="12210"/>
    <cellStyle name="_PCA 7 - Exhibit D update 9_30_2008_NIM Summary 2 2" xfId="12211"/>
    <cellStyle name="_PCA 7 - Exhibit D update 9_30_2008_NIM Summary 2 2 2" xfId="12212"/>
    <cellStyle name="_PCA 7 - Exhibit D update 9_30_2008_NIM Summary 2 2 2 2" xfId="12213"/>
    <cellStyle name="_PCA 7 - Exhibit D update 9_30_2008_NIM Summary 2 2 3" xfId="12214"/>
    <cellStyle name="_PCA 7 - Exhibit D update 9_30_2008_NIM Summary 2 2 4" xfId="12215"/>
    <cellStyle name="_PCA 7 - Exhibit D update 9_30_2008_NIM Summary 2 3" xfId="12216"/>
    <cellStyle name="_PCA 7 - Exhibit D update 9_30_2008_NIM Summary 2 3 2" xfId="12217"/>
    <cellStyle name="_PCA 7 - Exhibit D update 9_30_2008_NIM Summary 2 4" xfId="12218"/>
    <cellStyle name="_PCA 7 - Exhibit D update 9_30_2008_NIM Summary 3" xfId="12219"/>
    <cellStyle name="_PCA 7 - Exhibit D update 9_30_2008_NIM Summary 3 2" xfId="12220"/>
    <cellStyle name="_PCA 7 - Exhibit D update 9_30_2008_NIM Summary 3 2 2" xfId="12221"/>
    <cellStyle name="_PCA 7 - Exhibit D update 9_30_2008_NIM Summary 3 3" xfId="12222"/>
    <cellStyle name="_PCA 7 - Exhibit D update 9_30_2008_NIM Summary 3 4" xfId="12223"/>
    <cellStyle name="_PCA 7 - Exhibit D update 9_30_2008_NIM Summary 4" xfId="12224"/>
    <cellStyle name="_PCA 7 - Exhibit D update 9_30_2008_NIM Summary 4 2" xfId="12225"/>
    <cellStyle name="_PCA 7 - Exhibit D update 9_30_2008_NIM Summary 5" xfId="12226"/>
    <cellStyle name="_PCA 7 - Exhibit D update 9_30_2008_NIM Summary_DEM-WP(C) ENERG10C--ctn Mid-C_042010 2010GRC" xfId="12227"/>
    <cellStyle name="_PCA 7 - Exhibit D update 9_30_2008_NIM Summary_DEM-WP(C) ENERG10C--ctn Mid-C_042010 2010GRC 2" xfId="12228"/>
    <cellStyle name="_PCA 7 - Exhibit D update 9_30_2008_Transmission Workbook for May BOD" xfId="12229"/>
    <cellStyle name="_PCA 7 - Exhibit D update 9_30_2008_Transmission Workbook for May BOD 2" xfId="12230"/>
    <cellStyle name="_PCA 7 - Exhibit D update 9_30_2008_Transmission Workbook for May BOD 2 2" xfId="12231"/>
    <cellStyle name="_PCA 7 - Exhibit D update 9_30_2008_Transmission Workbook for May BOD 2 2 2" xfId="12232"/>
    <cellStyle name="_PCA 7 - Exhibit D update 9_30_2008_Transmission Workbook for May BOD 2 2 2 2" xfId="12233"/>
    <cellStyle name="_PCA 7 - Exhibit D update 9_30_2008_Transmission Workbook for May BOD 2 2 3" xfId="12234"/>
    <cellStyle name="_PCA 7 - Exhibit D update 9_30_2008_Transmission Workbook for May BOD 2 2 4" xfId="12235"/>
    <cellStyle name="_PCA 7 - Exhibit D update 9_30_2008_Transmission Workbook for May BOD 2 3" xfId="12236"/>
    <cellStyle name="_PCA 7 - Exhibit D update 9_30_2008_Transmission Workbook for May BOD 2 3 2" xfId="12237"/>
    <cellStyle name="_PCA 7 - Exhibit D update 9_30_2008_Transmission Workbook for May BOD 2 4" xfId="12238"/>
    <cellStyle name="_PCA 7 - Exhibit D update 9_30_2008_Transmission Workbook for May BOD 3" xfId="12239"/>
    <cellStyle name="_PCA 7 - Exhibit D update 9_30_2008_Transmission Workbook for May BOD 3 2" xfId="12240"/>
    <cellStyle name="_PCA 7 - Exhibit D update 9_30_2008_Transmission Workbook for May BOD 3 2 2" xfId="12241"/>
    <cellStyle name="_PCA 7 - Exhibit D update 9_30_2008_Transmission Workbook for May BOD 3 3" xfId="12242"/>
    <cellStyle name="_PCA 7 - Exhibit D update 9_30_2008_Transmission Workbook for May BOD 3 4" xfId="12243"/>
    <cellStyle name="_PCA 7 - Exhibit D update 9_30_2008_Transmission Workbook for May BOD 4" xfId="12244"/>
    <cellStyle name="_PCA 7 - Exhibit D update 9_30_2008_Transmission Workbook for May BOD 4 2" xfId="12245"/>
    <cellStyle name="_PCA 7 - Exhibit D update 9_30_2008_Transmission Workbook for May BOD 5" xfId="12246"/>
    <cellStyle name="_PCA 7 - Exhibit D update 9_30_2008_Transmission Workbook for May BOD_DEM-WP(C) ENERG10C--ctn Mid-C_042010 2010GRC" xfId="12247"/>
    <cellStyle name="_PCA 7 - Exhibit D update 9_30_2008_Transmission Workbook for May BOD_DEM-WP(C) ENERG10C--ctn Mid-C_042010 2010GRC 2" xfId="12248"/>
    <cellStyle name="_PCA 7 - Exhibit D update 9_30_2008_Wind Integration 10GRC" xfId="12249"/>
    <cellStyle name="_PCA 7 - Exhibit D update 9_30_2008_Wind Integration 10GRC 2" xfId="12250"/>
    <cellStyle name="_PCA 7 - Exhibit D update 9_30_2008_Wind Integration 10GRC 2 2" xfId="12251"/>
    <cellStyle name="_PCA 7 - Exhibit D update 9_30_2008_Wind Integration 10GRC 2 2 2" xfId="12252"/>
    <cellStyle name="_PCA 7 - Exhibit D update 9_30_2008_Wind Integration 10GRC 2 2 2 2" xfId="12253"/>
    <cellStyle name="_PCA 7 - Exhibit D update 9_30_2008_Wind Integration 10GRC 2 2 3" xfId="12254"/>
    <cellStyle name="_PCA 7 - Exhibit D update 9_30_2008_Wind Integration 10GRC 2 2 4" xfId="12255"/>
    <cellStyle name="_PCA 7 - Exhibit D update 9_30_2008_Wind Integration 10GRC 2 3" xfId="12256"/>
    <cellStyle name="_PCA 7 - Exhibit D update 9_30_2008_Wind Integration 10GRC 2 3 2" xfId="12257"/>
    <cellStyle name="_PCA 7 - Exhibit D update 9_30_2008_Wind Integration 10GRC 2 4" xfId="12258"/>
    <cellStyle name="_PCA 7 - Exhibit D update 9_30_2008_Wind Integration 10GRC 3" xfId="12259"/>
    <cellStyle name="_PCA 7 - Exhibit D update 9_30_2008_Wind Integration 10GRC 3 2" xfId="12260"/>
    <cellStyle name="_PCA 7 - Exhibit D update 9_30_2008_Wind Integration 10GRC 3 2 2" xfId="12261"/>
    <cellStyle name="_PCA 7 - Exhibit D update 9_30_2008_Wind Integration 10GRC 3 3" xfId="12262"/>
    <cellStyle name="_PCA 7 - Exhibit D update 9_30_2008_Wind Integration 10GRC 3 4" xfId="12263"/>
    <cellStyle name="_PCA 7 - Exhibit D update 9_30_2008_Wind Integration 10GRC 4" xfId="12264"/>
    <cellStyle name="_PCA 7 - Exhibit D update 9_30_2008_Wind Integration 10GRC 4 2" xfId="12265"/>
    <cellStyle name="_PCA 7 - Exhibit D update 9_30_2008_Wind Integration 10GRC 5" xfId="12266"/>
    <cellStyle name="_PCA 7 - Exhibit D update 9_30_2008_Wind Integration 10GRC_DEM-WP(C) ENERG10C--ctn Mid-C_042010 2010GRC" xfId="12267"/>
    <cellStyle name="_PCA 7 - Exhibit D update 9_30_2008_Wind Integration 10GRC_DEM-WP(C) ENERG10C--ctn Mid-C_042010 2010GRC 2" xfId="12268"/>
    <cellStyle name="_Portfolio SPlan Base Case.xls Chart 1" xfId="12269"/>
    <cellStyle name="_Portfolio SPlan Base Case.xls Chart 1 2" xfId="12270"/>
    <cellStyle name="_Portfolio SPlan Base Case.xls Chart 1 2 2" xfId="12271"/>
    <cellStyle name="_Portfolio SPlan Base Case.xls Chart 1 2 2 2" xfId="12272"/>
    <cellStyle name="_Portfolio SPlan Base Case.xls Chart 1 2 2 2 2" xfId="12273"/>
    <cellStyle name="_Portfolio SPlan Base Case.xls Chart 1 2 2 2 2 2" xfId="12274"/>
    <cellStyle name="_Portfolio SPlan Base Case.xls Chart 1 2 2 2 3" xfId="12275"/>
    <cellStyle name="_Portfolio SPlan Base Case.xls Chart 1 2 2 3" xfId="12276"/>
    <cellStyle name="_Portfolio SPlan Base Case.xls Chart 1 2 2 3 2" xfId="12277"/>
    <cellStyle name="_Portfolio SPlan Base Case.xls Chart 1 2 2 4" xfId="12278"/>
    <cellStyle name="_Portfolio SPlan Base Case.xls Chart 1 2 3" xfId="12279"/>
    <cellStyle name="_Portfolio SPlan Base Case.xls Chart 1 2 3 2" xfId="12280"/>
    <cellStyle name="_Portfolio SPlan Base Case.xls Chart 1 2 3 2 2" xfId="12281"/>
    <cellStyle name="_Portfolio SPlan Base Case.xls Chart 1 2 3 3" xfId="12282"/>
    <cellStyle name="_Portfolio SPlan Base Case.xls Chart 1 2 4" xfId="12283"/>
    <cellStyle name="_Portfolio SPlan Base Case.xls Chart 1 2 4 2" xfId="12284"/>
    <cellStyle name="_Portfolio SPlan Base Case.xls Chart 1 2 5" xfId="12285"/>
    <cellStyle name="_Portfolio SPlan Base Case.xls Chart 1 3" xfId="12286"/>
    <cellStyle name="_Portfolio SPlan Base Case.xls Chart 1 3 2" xfId="12287"/>
    <cellStyle name="_Portfolio SPlan Base Case.xls Chart 1 3 2 2" xfId="12288"/>
    <cellStyle name="_Portfolio SPlan Base Case.xls Chart 1 3 2 3" xfId="12289"/>
    <cellStyle name="_Portfolio SPlan Base Case.xls Chart 1 3 3" xfId="12290"/>
    <cellStyle name="_Portfolio SPlan Base Case.xls Chart 1 3 4" xfId="12291"/>
    <cellStyle name="_Portfolio SPlan Base Case.xls Chart 1 4" xfId="12292"/>
    <cellStyle name="_Portfolio SPlan Base Case.xls Chart 1 4 2" xfId="12293"/>
    <cellStyle name="_Portfolio SPlan Base Case.xls Chart 1 4 2 2" xfId="12294"/>
    <cellStyle name="_Portfolio SPlan Base Case.xls Chart 1 4 3" xfId="12295"/>
    <cellStyle name="_Portfolio SPlan Base Case.xls Chart 1 5" xfId="12296"/>
    <cellStyle name="_Portfolio SPlan Base Case.xls Chart 1 5 2" xfId="12297"/>
    <cellStyle name="_Portfolio SPlan Base Case.xls Chart 1 5 3" xfId="12298"/>
    <cellStyle name="_Portfolio SPlan Base Case.xls Chart 1 6" xfId="12299"/>
    <cellStyle name="_Portfolio SPlan Base Case.xls Chart 1 6 2" xfId="12300"/>
    <cellStyle name="_Portfolio SPlan Base Case.xls Chart 1_Adj Bench DR 3 for Initial Briefs (Electric)" xfId="12301"/>
    <cellStyle name="_Portfolio SPlan Base Case.xls Chart 1_Adj Bench DR 3 for Initial Briefs (Electric) 2" xfId="12302"/>
    <cellStyle name="_Portfolio SPlan Base Case.xls Chart 1_Adj Bench DR 3 for Initial Briefs (Electric) 2 2" xfId="12303"/>
    <cellStyle name="_Portfolio SPlan Base Case.xls Chart 1_Adj Bench DR 3 for Initial Briefs (Electric) 2 2 2" xfId="12304"/>
    <cellStyle name="_Portfolio SPlan Base Case.xls Chart 1_Adj Bench DR 3 for Initial Briefs (Electric) 2 2 2 2" xfId="12305"/>
    <cellStyle name="_Portfolio SPlan Base Case.xls Chart 1_Adj Bench DR 3 for Initial Briefs (Electric) 2 2 3" xfId="12306"/>
    <cellStyle name="_Portfolio SPlan Base Case.xls Chart 1_Adj Bench DR 3 for Initial Briefs (Electric) 2 2 4" xfId="12307"/>
    <cellStyle name="_Portfolio SPlan Base Case.xls Chart 1_Adj Bench DR 3 for Initial Briefs (Electric) 2 3" xfId="12308"/>
    <cellStyle name="_Portfolio SPlan Base Case.xls Chart 1_Adj Bench DR 3 for Initial Briefs (Electric) 2 3 2" xfId="12309"/>
    <cellStyle name="_Portfolio SPlan Base Case.xls Chart 1_Adj Bench DR 3 for Initial Briefs (Electric) 2 4" xfId="12310"/>
    <cellStyle name="_Portfolio SPlan Base Case.xls Chart 1_Adj Bench DR 3 for Initial Briefs (Electric) 3" xfId="12311"/>
    <cellStyle name="_Portfolio SPlan Base Case.xls Chart 1_Adj Bench DR 3 for Initial Briefs (Electric) 3 2" xfId="12312"/>
    <cellStyle name="_Portfolio SPlan Base Case.xls Chart 1_Adj Bench DR 3 for Initial Briefs (Electric) 3 2 2" xfId="12313"/>
    <cellStyle name="_Portfolio SPlan Base Case.xls Chart 1_Adj Bench DR 3 for Initial Briefs (Electric) 3 3" xfId="12314"/>
    <cellStyle name="_Portfolio SPlan Base Case.xls Chart 1_Adj Bench DR 3 for Initial Briefs (Electric) 3 4" xfId="12315"/>
    <cellStyle name="_Portfolio SPlan Base Case.xls Chart 1_Adj Bench DR 3 for Initial Briefs (Electric) 4" xfId="12316"/>
    <cellStyle name="_Portfolio SPlan Base Case.xls Chart 1_Adj Bench DR 3 for Initial Briefs (Electric) 4 2" xfId="12317"/>
    <cellStyle name="_Portfolio SPlan Base Case.xls Chart 1_Adj Bench DR 3 for Initial Briefs (Electric) 5" xfId="12318"/>
    <cellStyle name="_Portfolio SPlan Base Case.xls Chart 1_Adj Bench DR 3 for Initial Briefs (Electric)_DEM-WP(C) ENERG10C--ctn Mid-C_042010 2010GRC" xfId="12319"/>
    <cellStyle name="_Portfolio SPlan Base Case.xls Chart 1_Adj Bench DR 3 for Initial Briefs (Electric)_DEM-WP(C) ENERG10C--ctn Mid-C_042010 2010GRC 2" xfId="12320"/>
    <cellStyle name="_Portfolio SPlan Base Case.xls Chart 1_Book1" xfId="12321"/>
    <cellStyle name="_Portfolio SPlan Base Case.xls Chart 1_Book1 2" xfId="12322"/>
    <cellStyle name="_Portfolio SPlan Base Case.xls Chart 1_Book2" xfId="12323"/>
    <cellStyle name="_Portfolio SPlan Base Case.xls Chart 1_Book2 2" xfId="12324"/>
    <cellStyle name="_Portfolio SPlan Base Case.xls Chart 1_Book2 2 2" xfId="12325"/>
    <cellStyle name="_Portfolio SPlan Base Case.xls Chart 1_Book2 2 2 2" xfId="12326"/>
    <cellStyle name="_Portfolio SPlan Base Case.xls Chart 1_Book2 2 2 2 2" xfId="12327"/>
    <cellStyle name="_Portfolio SPlan Base Case.xls Chart 1_Book2 2 2 3" xfId="12328"/>
    <cellStyle name="_Portfolio SPlan Base Case.xls Chart 1_Book2 2 2 4" xfId="12329"/>
    <cellStyle name="_Portfolio SPlan Base Case.xls Chart 1_Book2 2 3" xfId="12330"/>
    <cellStyle name="_Portfolio SPlan Base Case.xls Chart 1_Book2 2 3 2" xfId="12331"/>
    <cellStyle name="_Portfolio SPlan Base Case.xls Chart 1_Book2 2 4" xfId="12332"/>
    <cellStyle name="_Portfolio SPlan Base Case.xls Chart 1_Book2 3" xfId="12333"/>
    <cellStyle name="_Portfolio SPlan Base Case.xls Chart 1_Book2 3 2" xfId="12334"/>
    <cellStyle name="_Portfolio SPlan Base Case.xls Chart 1_Book2 3 2 2" xfId="12335"/>
    <cellStyle name="_Portfolio SPlan Base Case.xls Chart 1_Book2 3 3" xfId="12336"/>
    <cellStyle name="_Portfolio SPlan Base Case.xls Chart 1_Book2 3 4" xfId="12337"/>
    <cellStyle name="_Portfolio SPlan Base Case.xls Chart 1_Book2 4" xfId="12338"/>
    <cellStyle name="_Portfolio SPlan Base Case.xls Chart 1_Book2 4 2" xfId="12339"/>
    <cellStyle name="_Portfolio SPlan Base Case.xls Chart 1_Book2 5" xfId="12340"/>
    <cellStyle name="_Portfolio SPlan Base Case.xls Chart 1_Book2_Adj Bench DR 3 for Initial Briefs (Electric)" xfId="12341"/>
    <cellStyle name="_Portfolio SPlan Base Case.xls Chart 1_Book2_Adj Bench DR 3 for Initial Briefs (Electric) 2" xfId="12342"/>
    <cellStyle name="_Portfolio SPlan Base Case.xls Chart 1_Book2_Adj Bench DR 3 for Initial Briefs (Electric) 2 2" xfId="12343"/>
    <cellStyle name="_Portfolio SPlan Base Case.xls Chart 1_Book2_Adj Bench DR 3 for Initial Briefs (Electric) 2 2 2" xfId="12344"/>
    <cellStyle name="_Portfolio SPlan Base Case.xls Chart 1_Book2_Adj Bench DR 3 for Initial Briefs (Electric) 2 2 2 2" xfId="12345"/>
    <cellStyle name="_Portfolio SPlan Base Case.xls Chart 1_Book2_Adj Bench DR 3 for Initial Briefs (Electric) 2 2 3" xfId="12346"/>
    <cellStyle name="_Portfolio SPlan Base Case.xls Chart 1_Book2_Adj Bench DR 3 for Initial Briefs (Electric) 2 2 4" xfId="12347"/>
    <cellStyle name="_Portfolio SPlan Base Case.xls Chart 1_Book2_Adj Bench DR 3 for Initial Briefs (Electric) 2 3" xfId="12348"/>
    <cellStyle name="_Portfolio SPlan Base Case.xls Chart 1_Book2_Adj Bench DR 3 for Initial Briefs (Electric) 2 3 2" xfId="12349"/>
    <cellStyle name="_Portfolio SPlan Base Case.xls Chart 1_Book2_Adj Bench DR 3 for Initial Briefs (Electric) 2 4" xfId="12350"/>
    <cellStyle name="_Portfolio SPlan Base Case.xls Chart 1_Book2_Adj Bench DR 3 for Initial Briefs (Electric) 3" xfId="12351"/>
    <cellStyle name="_Portfolio SPlan Base Case.xls Chart 1_Book2_Adj Bench DR 3 for Initial Briefs (Electric) 3 2" xfId="12352"/>
    <cellStyle name="_Portfolio SPlan Base Case.xls Chart 1_Book2_Adj Bench DR 3 for Initial Briefs (Electric) 3 2 2" xfId="12353"/>
    <cellStyle name="_Portfolio SPlan Base Case.xls Chart 1_Book2_Adj Bench DR 3 for Initial Briefs (Electric) 3 3" xfId="12354"/>
    <cellStyle name="_Portfolio SPlan Base Case.xls Chart 1_Book2_Adj Bench DR 3 for Initial Briefs (Electric) 3 4" xfId="12355"/>
    <cellStyle name="_Portfolio SPlan Base Case.xls Chart 1_Book2_Adj Bench DR 3 for Initial Briefs (Electric) 4" xfId="12356"/>
    <cellStyle name="_Portfolio SPlan Base Case.xls Chart 1_Book2_Adj Bench DR 3 for Initial Briefs (Electric) 4 2" xfId="12357"/>
    <cellStyle name="_Portfolio SPlan Base Case.xls Chart 1_Book2_Adj Bench DR 3 for Initial Briefs (Electric) 5" xfId="12358"/>
    <cellStyle name="_Portfolio SPlan Base Case.xls Chart 1_Book2_Adj Bench DR 3 for Initial Briefs (Electric)_DEM-WP(C) ENERG10C--ctn Mid-C_042010 2010GRC" xfId="12359"/>
    <cellStyle name="_Portfolio SPlan Base Case.xls Chart 1_Book2_Adj Bench DR 3 for Initial Briefs (Electric)_DEM-WP(C) ENERG10C--ctn Mid-C_042010 2010GRC 2" xfId="12360"/>
    <cellStyle name="_Portfolio SPlan Base Case.xls Chart 1_Book2_DEM-WP(C) ENERG10C--ctn Mid-C_042010 2010GRC" xfId="12361"/>
    <cellStyle name="_Portfolio SPlan Base Case.xls Chart 1_Book2_DEM-WP(C) ENERG10C--ctn Mid-C_042010 2010GRC 2" xfId="12362"/>
    <cellStyle name="_Portfolio SPlan Base Case.xls Chart 1_Book2_Electric Rev Req Model (2009 GRC) Rebuttal" xfId="12363"/>
    <cellStyle name="_Portfolio SPlan Base Case.xls Chart 1_Book2_Electric Rev Req Model (2009 GRC) Rebuttal 2" xfId="12364"/>
    <cellStyle name="_Portfolio SPlan Base Case.xls Chart 1_Book2_Electric Rev Req Model (2009 GRC) Rebuttal 2 2" xfId="12365"/>
    <cellStyle name="_Portfolio SPlan Base Case.xls Chart 1_Book2_Electric Rev Req Model (2009 GRC) Rebuttal 2 2 2" xfId="12366"/>
    <cellStyle name="_Portfolio SPlan Base Case.xls Chart 1_Book2_Electric Rev Req Model (2009 GRC) Rebuttal 2 3" xfId="12367"/>
    <cellStyle name="_Portfolio SPlan Base Case.xls Chart 1_Book2_Electric Rev Req Model (2009 GRC) Rebuttal 3" xfId="12368"/>
    <cellStyle name="_Portfolio SPlan Base Case.xls Chart 1_Book2_Electric Rev Req Model (2009 GRC) Rebuttal 3 2" xfId="12369"/>
    <cellStyle name="_Portfolio SPlan Base Case.xls Chart 1_Book2_Electric Rev Req Model (2009 GRC) Rebuttal 4" xfId="12370"/>
    <cellStyle name="_Portfolio SPlan Base Case.xls Chart 1_Book2_Electric Rev Req Model (2009 GRC) Rebuttal REmoval of New  WH Solar AdjustMI" xfId="12371"/>
    <cellStyle name="_Portfolio SPlan Base Case.xls Chart 1_Book2_Electric Rev Req Model (2009 GRC) Rebuttal REmoval of New  WH Solar AdjustMI 2" xfId="12372"/>
    <cellStyle name="_Portfolio SPlan Base Case.xls Chart 1_Book2_Electric Rev Req Model (2009 GRC) Rebuttal REmoval of New  WH Solar AdjustMI 2 2" xfId="12373"/>
    <cellStyle name="_Portfolio SPlan Base Case.xls Chart 1_Book2_Electric Rev Req Model (2009 GRC) Rebuttal REmoval of New  WH Solar AdjustMI 2 2 2" xfId="12374"/>
    <cellStyle name="_Portfolio SPlan Base Case.xls Chart 1_Book2_Electric Rev Req Model (2009 GRC) Rebuttal REmoval of New  WH Solar AdjustMI 2 2 2 2" xfId="12375"/>
    <cellStyle name="_Portfolio SPlan Base Case.xls Chart 1_Book2_Electric Rev Req Model (2009 GRC) Rebuttal REmoval of New  WH Solar AdjustMI 2 2 3" xfId="12376"/>
    <cellStyle name="_Portfolio SPlan Base Case.xls Chart 1_Book2_Electric Rev Req Model (2009 GRC) Rebuttal REmoval of New  WH Solar AdjustMI 2 2 4" xfId="12377"/>
    <cellStyle name="_Portfolio SPlan Base Case.xls Chart 1_Book2_Electric Rev Req Model (2009 GRC) Rebuttal REmoval of New  WH Solar AdjustMI 2 3" xfId="12378"/>
    <cellStyle name="_Portfolio SPlan Base Case.xls Chart 1_Book2_Electric Rev Req Model (2009 GRC) Rebuttal REmoval of New  WH Solar AdjustMI 2 3 2" xfId="12379"/>
    <cellStyle name="_Portfolio SPlan Base Case.xls Chart 1_Book2_Electric Rev Req Model (2009 GRC) Rebuttal REmoval of New  WH Solar AdjustMI 2 4" xfId="12380"/>
    <cellStyle name="_Portfolio SPlan Base Case.xls Chart 1_Book2_Electric Rev Req Model (2009 GRC) Rebuttal REmoval of New  WH Solar AdjustMI 3" xfId="12381"/>
    <cellStyle name="_Portfolio SPlan Base Case.xls Chart 1_Book2_Electric Rev Req Model (2009 GRC) Rebuttal REmoval of New  WH Solar AdjustMI 3 2" xfId="12382"/>
    <cellStyle name="_Portfolio SPlan Base Case.xls Chart 1_Book2_Electric Rev Req Model (2009 GRC) Rebuttal REmoval of New  WH Solar AdjustMI 3 2 2" xfId="12383"/>
    <cellStyle name="_Portfolio SPlan Base Case.xls Chart 1_Book2_Electric Rev Req Model (2009 GRC) Rebuttal REmoval of New  WH Solar AdjustMI 3 3" xfId="12384"/>
    <cellStyle name="_Portfolio SPlan Base Case.xls Chart 1_Book2_Electric Rev Req Model (2009 GRC) Rebuttal REmoval of New  WH Solar AdjustMI 3 4" xfId="12385"/>
    <cellStyle name="_Portfolio SPlan Base Case.xls Chart 1_Book2_Electric Rev Req Model (2009 GRC) Rebuttal REmoval of New  WH Solar AdjustMI 4" xfId="12386"/>
    <cellStyle name="_Portfolio SPlan Base Case.xls Chart 1_Book2_Electric Rev Req Model (2009 GRC) Rebuttal REmoval of New  WH Solar AdjustMI 4 2" xfId="12387"/>
    <cellStyle name="_Portfolio SPlan Base Case.xls Chart 1_Book2_Electric Rev Req Model (2009 GRC) Rebuttal REmoval of New  WH Solar AdjustMI 5" xfId="12388"/>
    <cellStyle name="_Portfolio SPlan Base Case.xls Chart 1_Book2_Electric Rev Req Model (2009 GRC) Rebuttal REmoval of New  WH Solar AdjustMI_DEM-WP(C) ENERG10C--ctn Mid-C_042010 2010GRC" xfId="12389"/>
    <cellStyle name="_Portfolio SPlan Base Case.xls Chart 1_Book2_Electric Rev Req Model (2009 GRC) Rebuttal REmoval of New  WH Solar AdjustMI_DEM-WP(C) ENERG10C--ctn Mid-C_042010 2010GRC 2" xfId="12390"/>
    <cellStyle name="_Portfolio SPlan Base Case.xls Chart 1_Book2_Electric Rev Req Model (2009 GRC) Revised 01-18-2010" xfId="12391"/>
    <cellStyle name="_Portfolio SPlan Base Case.xls Chart 1_Book2_Electric Rev Req Model (2009 GRC) Revised 01-18-2010 2" xfId="12392"/>
    <cellStyle name="_Portfolio SPlan Base Case.xls Chart 1_Book2_Electric Rev Req Model (2009 GRC) Revised 01-18-2010 2 2" xfId="12393"/>
    <cellStyle name="_Portfolio SPlan Base Case.xls Chart 1_Book2_Electric Rev Req Model (2009 GRC) Revised 01-18-2010 2 2 2" xfId="12394"/>
    <cellStyle name="_Portfolio SPlan Base Case.xls Chart 1_Book2_Electric Rev Req Model (2009 GRC) Revised 01-18-2010 2 2 2 2" xfId="12395"/>
    <cellStyle name="_Portfolio SPlan Base Case.xls Chart 1_Book2_Electric Rev Req Model (2009 GRC) Revised 01-18-2010 2 2 3" xfId="12396"/>
    <cellStyle name="_Portfolio SPlan Base Case.xls Chart 1_Book2_Electric Rev Req Model (2009 GRC) Revised 01-18-2010 2 2 4" xfId="12397"/>
    <cellStyle name="_Portfolio SPlan Base Case.xls Chart 1_Book2_Electric Rev Req Model (2009 GRC) Revised 01-18-2010 2 3" xfId="12398"/>
    <cellStyle name="_Portfolio SPlan Base Case.xls Chart 1_Book2_Electric Rev Req Model (2009 GRC) Revised 01-18-2010 2 3 2" xfId="12399"/>
    <cellStyle name="_Portfolio SPlan Base Case.xls Chart 1_Book2_Electric Rev Req Model (2009 GRC) Revised 01-18-2010 2 4" xfId="12400"/>
    <cellStyle name="_Portfolio SPlan Base Case.xls Chart 1_Book2_Electric Rev Req Model (2009 GRC) Revised 01-18-2010 3" xfId="12401"/>
    <cellStyle name="_Portfolio SPlan Base Case.xls Chart 1_Book2_Electric Rev Req Model (2009 GRC) Revised 01-18-2010 3 2" xfId="12402"/>
    <cellStyle name="_Portfolio SPlan Base Case.xls Chart 1_Book2_Electric Rev Req Model (2009 GRC) Revised 01-18-2010 3 2 2" xfId="12403"/>
    <cellStyle name="_Portfolio SPlan Base Case.xls Chart 1_Book2_Electric Rev Req Model (2009 GRC) Revised 01-18-2010 3 3" xfId="12404"/>
    <cellStyle name="_Portfolio SPlan Base Case.xls Chart 1_Book2_Electric Rev Req Model (2009 GRC) Revised 01-18-2010 3 4" xfId="12405"/>
    <cellStyle name="_Portfolio SPlan Base Case.xls Chart 1_Book2_Electric Rev Req Model (2009 GRC) Revised 01-18-2010 4" xfId="12406"/>
    <cellStyle name="_Portfolio SPlan Base Case.xls Chart 1_Book2_Electric Rev Req Model (2009 GRC) Revised 01-18-2010 4 2" xfId="12407"/>
    <cellStyle name="_Portfolio SPlan Base Case.xls Chart 1_Book2_Electric Rev Req Model (2009 GRC) Revised 01-18-2010 5" xfId="12408"/>
    <cellStyle name="_Portfolio SPlan Base Case.xls Chart 1_Book2_Electric Rev Req Model (2009 GRC) Revised 01-18-2010_DEM-WP(C) ENERG10C--ctn Mid-C_042010 2010GRC" xfId="12409"/>
    <cellStyle name="_Portfolio SPlan Base Case.xls Chart 1_Book2_Electric Rev Req Model (2009 GRC) Revised 01-18-2010_DEM-WP(C) ENERG10C--ctn Mid-C_042010 2010GRC 2" xfId="12410"/>
    <cellStyle name="_Portfolio SPlan Base Case.xls Chart 1_Book2_Final Order Electric EXHIBIT A-1" xfId="12411"/>
    <cellStyle name="_Portfolio SPlan Base Case.xls Chart 1_Book2_Final Order Electric EXHIBIT A-1 2" xfId="12412"/>
    <cellStyle name="_Portfolio SPlan Base Case.xls Chart 1_Book2_Final Order Electric EXHIBIT A-1 2 2" xfId="12413"/>
    <cellStyle name="_Portfolio SPlan Base Case.xls Chart 1_Book2_Final Order Electric EXHIBIT A-1 2 2 2" xfId="12414"/>
    <cellStyle name="_Portfolio SPlan Base Case.xls Chart 1_Book2_Final Order Electric EXHIBIT A-1 2 3" xfId="12415"/>
    <cellStyle name="_Portfolio SPlan Base Case.xls Chart 1_Book2_Final Order Electric EXHIBIT A-1 2 4" xfId="12416"/>
    <cellStyle name="_Portfolio SPlan Base Case.xls Chart 1_Book2_Final Order Electric EXHIBIT A-1 3" xfId="12417"/>
    <cellStyle name="_Portfolio SPlan Base Case.xls Chart 1_Book2_Final Order Electric EXHIBIT A-1 3 2" xfId="12418"/>
    <cellStyle name="_Portfolio SPlan Base Case.xls Chart 1_Book2_Final Order Electric EXHIBIT A-1 4" xfId="12419"/>
    <cellStyle name="_Portfolio SPlan Base Case.xls Chart 1_Book2_Final Order Electric EXHIBIT A-1 5" xfId="12420"/>
    <cellStyle name="_Portfolio SPlan Base Case.xls Chart 1_Book2_Final Order Electric EXHIBIT A-1 6" xfId="12421"/>
    <cellStyle name="_Portfolio SPlan Base Case.xls Chart 1_Chelan PUD Power Costs (8-10)" xfId="12422"/>
    <cellStyle name="_Portfolio SPlan Base Case.xls Chart 1_Chelan PUD Power Costs (8-10) 2" xfId="12423"/>
    <cellStyle name="_Portfolio SPlan Base Case.xls Chart 1_Colstrip 1&amp;2 Annual O&amp;M Budgets" xfId="12424"/>
    <cellStyle name="_Portfolio SPlan Base Case.xls Chart 1_Confidential Material" xfId="12425"/>
    <cellStyle name="_Portfolio SPlan Base Case.xls Chart 1_Confidential Material 2" xfId="12426"/>
    <cellStyle name="_Portfolio SPlan Base Case.xls Chart 1_DEM-WP(C) Colstrip 12 Coal Cost Forecast 2010GRC" xfId="12427"/>
    <cellStyle name="_Portfolio SPlan Base Case.xls Chart 1_DEM-WP(C) Colstrip 12 Coal Cost Forecast 2010GRC 2" xfId="12428"/>
    <cellStyle name="_Portfolio SPlan Base Case.xls Chart 1_DEM-WP(C) ENERG10C--ctn Mid-C_042010 2010GRC" xfId="12429"/>
    <cellStyle name="_Portfolio SPlan Base Case.xls Chart 1_DEM-WP(C) ENERG10C--ctn Mid-C_042010 2010GRC 2" xfId="12430"/>
    <cellStyle name="_Portfolio SPlan Base Case.xls Chart 1_DEM-WP(C) Production O&amp;M 2010GRC As-Filed" xfId="12431"/>
    <cellStyle name="_Portfolio SPlan Base Case.xls Chart 1_DEM-WP(C) Production O&amp;M 2010GRC As-Filed 2" xfId="12432"/>
    <cellStyle name="_Portfolio SPlan Base Case.xls Chart 1_DEM-WP(C) Production O&amp;M 2010GRC As-Filed 2 2" xfId="12433"/>
    <cellStyle name="_Portfolio SPlan Base Case.xls Chart 1_DEM-WP(C) Production O&amp;M 2010GRC As-Filed 3" xfId="12434"/>
    <cellStyle name="_Portfolio SPlan Base Case.xls Chart 1_DEM-WP(C) Production O&amp;M 2010GRC As-Filed 3 2" xfId="12435"/>
    <cellStyle name="_Portfolio SPlan Base Case.xls Chart 1_DEM-WP(C) Production O&amp;M 2010GRC As-Filed 4" xfId="12436"/>
    <cellStyle name="_Portfolio SPlan Base Case.xls Chart 1_DEM-WP(C) Production O&amp;M 2010GRC As-Filed 4 2" xfId="12437"/>
    <cellStyle name="_Portfolio SPlan Base Case.xls Chart 1_DEM-WP(C) Production O&amp;M 2010GRC As-Filed 5" xfId="12438"/>
    <cellStyle name="_Portfolio SPlan Base Case.xls Chart 1_DEM-WP(C) Production O&amp;M 2010GRC As-Filed 5 2" xfId="12439"/>
    <cellStyle name="_Portfolio SPlan Base Case.xls Chart 1_DEM-WP(C) Production O&amp;M 2010GRC As-Filed 6" xfId="12440"/>
    <cellStyle name="_Portfolio SPlan Base Case.xls Chart 1_DEM-WP(C) Production O&amp;M 2010GRC As-Filed 6 2" xfId="12441"/>
    <cellStyle name="_Portfolio SPlan Base Case.xls Chart 1_Electric Rev Req Model (2009 GRC) " xfId="12442"/>
    <cellStyle name="_Portfolio SPlan Base Case.xls Chart 1_Electric Rev Req Model (2009 GRC)  2" xfId="12443"/>
    <cellStyle name="_Portfolio SPlan Base Case.xls Chart 1_Electric Rev Req Model (2009 GRC)  2 2" xfId="12444"/>
    <cellStyle name="_Portfolio SPlan Base Case.xls Chart 1_Electric Rev Req Model (2009 GRC)  2 2 2" xfId="12445"/>
    <cellStyle name="_Portfolio SPlan Base Case.xls Chart 1_Electric Rev Req Model (2009 GRC)  2 2 2 2" xfId="12446"/>
    <cellStyle name="_Portfolio SPlan Base Case.xls Chart 1_Electric Rev Req Model (2009 GRC)  2 2 3" xfId="12447"/>
    <cellStyle name="_Portfolio SPlan Base Case.xls Chart 1_Electric Rev Req Model (2009 GRC)  2 2 4" xfId="12448"/>
    <cellStyle name="_Portfolio SPlan Base Case.xls Chart 1_Electric Rev Req Model (2009 GRC)  2 3" xfId="12449"/>
    <cellStyle name="_Portfolio SPlan Base Case.xls Chart 1_Electric Rev Req Model (2009 GRC)  2 3 2" xfId="12450"/>
    <cellStyle name="_Portfolio SPlan Base Case.xls Chart 1_Electric Rev Req Model (2009 GRC)  2 4" xfId="12451"/>
    <cellStyle name="_Portfolio SPlan Base Case.xls Chart 1_Electric Rev Req Model (2009 GRC)  3" xfId="12452"/>
    <cellStyle name="_Portfolio SPlan Base Case.xls Chart 1_Electric Rev Req Model (2009 GRC)  3 2" xfId="12453"/>
    <cellStyle name="_Portfolio SPlan Base Case.xls Chart 1_Electric Rev Req Model (2009 GRC)  3 2 2" xfId="12454"/>
    <cellStyle name="_Portfolio SPlan Base Case.xls Chart 1_Electric Rev Req Model (2009 GRC)  3 3" xfId="12455"/>
    <cellStyle name="_Portfolio SPlan Base Case.xls Chart 1_Electric Rev Req Model (2009 GRC)  3 4" xfId="12456"/>
    <cellStyle name="_Portfolio SPlan Base Case.xls Chart 1_Electric Rev Req Model (2009 GRC)  4" xfId="12457"/>
    <cellStyle name="_Portfolio SPlan Base Case.xls Chart 1_Electric Rev Req Model (2009 GRC)  4 2" xfId="12458"/>
    <cellStyle name="_Portfolio SPlan Base Case.xls Chart 1_Electric Rev Req Model (2009 GRC)  5" xfId="12459"/>
    <cellStyle name="_Portfolio SPlan Base Case.xls Chart 1_Electric Rev Req Model (2009 GRC) _DEM-WP(C) ENERG10C--ctn Mid-C_042010 2010GRC" xfId="12460"/>
    <cellStyle name="_Portfolio SPlan Base Case.xls Chart 1_Electric Rev Req Model (2009 GRC) _DEM-WP(C) ENERG10C--ctn Mid-C_042010 2010GRC 2" xfId="12461"/>
    <cellStyle name="_Portfolio SPlan Base Case.xls Chart 1_Electric Rev Req Model (2009 GRC) Rebuttal" xfId="12462"/>
    <cellStyle name="_Portfolio SPlan Base Case.xls Chart 1_Electric Rev Req Model (2009 GRC) Rebuttal 2" xfId="12463"/>
    <cellStyle name="_Portfolio SPlan Base Case.xls Chart 1_Electric Rev Req Model (2009 GRC) Rebuttal 2 2" xfId="12464"/>
    <cellStyle name="_Portfolio SPlan Base Case.xls Chart 1_Electric Rev Req Model (2009 GRC) Rebuttal 2 2 2" xfId="12465"/>
    <cellStyle name="_Portfolio SPlan Base Case.xls Chart 1_Electric Rev Req Model (2009 GRC) Rebuttal 2 3" xfId="12466"/>
    <cellStyle name="_Portfolio SPlan Base Case.xls Chart 1_Electric Rev Req Model (2009 GRC) Rebuttal 3" xfId="12467"/>
    <cellStyle name="_Portfolio SPlan Base Case.xls Chart 1_Electric Rev Req Model (2009 GRC) Rebuttal 3 2" xfId="12468"/>
    <cellStyle name="_Portfolio SPlan Base Case.xls Chart 1_Electric Rev Req Model (2009 GRC) Rebuttal 4" xfId="12469"/>
    <cellStyle name="_Portfolio SPlan Base Case.xls Chart 1_Electric Rev Req Model (2009 GRC) Rebuttal REmoval of New  WH Solar AdjustMI" xfId="12470"/>
    <cellStyle name="_Portfolio SPlan Base Case.xls Chart 1_Electric Rev Req Model (2009 GRC) Rebuttal REmoval of New  WH Solar AdjustMI 2" xfId="12471"/>
    <cellStyle name="_Portfolio SPlan Base Case.xls Chart 1_Electric Rev Req Model (2009 GRC) Rebuttal REmoval of New  WH Solar AdjustMI 2 2" xfId="12472"/>
    <cellStyle name="_Portfolio SPlan Base Case.xls Chart 1_Electric Rev Req Model (2009 GRC) Rebuttal REmoval of New  WH Solar AdjustMI 2 2 2" xfId="12473"/>
    <cellStyle name="_Portfolio SPlan Base Case.xls Chart 1_Electric Rev Req Model (2009 GRC) Rebuttal REmoval of New  WH Solar AdjustMI 2 2 2 2" xfId="12474"/>
    <cellStyle name="_Portfolio SPlan Base Case.xls Chart 1_Electric Rev Req Model (2009 GRC) Rebuttal REmoval of New  WH Solar AdjustMI 2 2 3" xfId="12475"/>
    <cellStyle name="_Portfolio SPlan Base Case.xls Chart 1_Electric Rev Req Model (2009 GRC) Rebuttal REmoval of New  WH Solar AdjustMI 2 2 4" xfId="12476"/>
    <cellStyle name="_Portfolio SPlan Base Case.xls Chart 1_Electric Rev Req Model (2009 GRC) Rebuttal REmoval of New  WH Solar AdjustMI 2 3" xfId="12477"/>
    <cellStyle name="_Portfolio SPlan Base Case.xls Chart 1_Electric Rev Req Model (2009 GRC) Rebuttal REmoval of New  WH Solar AdjustMI 2 3 2" xfId="12478"/>
    <cellStyle name="_Portfolio SPlan Base Case.xls Chart 1_Electric Rev Req Model (2009 GRC) Rebuttal REmoval of New  WH Solar AdjustMI 2 4" xfId="12479"/>
    <cellStyle name="_Portfolio SPlan Base Case.xls Chart 1_Electric Rev Req Model (2009 GRC) Rebuttal REmoval of New  WH Solar AdjustMI 3" xfId="12480"/>
    <cellStyle name="_Portfolio SPlan Base Case.xls Chart 1_Electric Rev Req Model (2009 GRC) Rebuttal REmoval of New  WH Solar AdjustMI 3 2" xfId="12481"/>
    <cellStyle name="_Portfolio SPlan Base Case.xls Chart 1_Electric Rev Req Model (2009 GRC) Rebuttal REmoval of New  WH Solar AdjustMI 3 2 2" xfId="12482"/>
    <cellStyle name="_Portfolio SPlan Base Case.xls Chart 1_Electric Rev Req Model (2009 GRC) Rebuttal REmoval of New  WH Solar AdjustMI 3 3" xfId="12483"/>
    <cellStyle name="_Portfolio SPlan Base Case.xls Chart 1_Electric Rev Req Model (2009 GRC) Rebuttal REmoval of New  WH Solar AdjustMI 3 4" xfId="12484"/>
    <cellStyle name="_Portfolio SPlan Base Case.xls Chart 1_Electric Rev Req Model (2009 GRC) Rebuttal REmoval of New  WH Solar AdjustMI 4" xfId="12485"/>
    <cellStyle name="_Portfolio SPlan Base Case.xls Chart 1_Electric Rev Req Model (2009 GRC) Rebuttal REmoval of New  WH Solar AdjustMI 4 2" xfId="12486"/>
    <cellStyle name="_Portfolio SPlan Base Case.xls Chart 1_Electric Rev Req Model (2009 GRC) Rebuttal REmoval of New  WH Solar AdjustMI 5" xfId="12487"/>
    <cellStyle name="_Portfolio SPlan Base Case.xls Chart 1_Electric Rev Req Model (2009 GRC) Rebuttal REmoval of New  WH Solar AdjustMI_DEM-WP(C) ENERG10C--ctn Mid-C_042010 2010GRC" xfId="12488"/>
    <cellStyle name="_Portfolio SPlan Base Case.xls Chart 1_Electric Rev Req Model (2009 GRC) Rebuttal REmoval of New  WH Solar AdjustMI_DEM-WP(C) ENERG10C--ctn Mid-C_042010 2010GRC 2" xfId="12489"/>
    <cellStyle name="_Portfolio SPlan Base Case.xls Chart 1_Electric Rev Req Model (2009 GRC) Revised 01-18-2010" xfId="12490"/>
    <cellStyle name="_Portfolio SPlan Base Case.xls Chart 1_Electric Rev Req Model (2009 GRC) Revised 01-18-2010 2" xfId="12491"/>
    <cellStyle name="_Portfolio SPlan Base Case.xls Chart 1_Electric Rev Req Model (2009 GRC) Revised 01-18-2010 2 2" xfId="12492"/>
    <cellStyle name="_Portfolio SPlan Base Case.xls Chart 1_Electric Rev Req Model (2009 GRC) Revised 01-18-2010 2 2 2" xfId="12493"/>
    <cellStyle name="_Portfolio SPlan Base Case.xls Chart 1_Electric Rev Req Model (2009 GRC) Revised 01-18-2010 2 2 2 2" xfId="12494"/>
    <cellStyle name="_Portfolio SPlan Base Case.xls Chart 1_Electric Rev Req Model (2009 GRC) Revised 01-18-2010 2 2 3" xfId="12495"/>
    <cellStyle name="_Portfolio SPlan Base Case.xls Chart 1_Electric Rev Req Model (2009 GRC) Revised 01-18-2010 2 2 4" xfId="12496"/>
    <cellStyle name="_Portfolio SPlan Base Case.xls Chart 1_Electric Rev Req Model (2009 GRC) Revised 01-18-2010 2 3" xfId="12497"/>
    <cellStyle name="_Portfolio SPlan Base Case.xls Chart 1_Electric Rev Req Model (2009 GRC) Revised 01-18-2010 2 3 2" xfId="12498"/>
    <cellStyle name="_Portfolio SPlan Base Case.xls Chart 1_Electric Rev Req Model (2009 GRC) Revised 01-18-2010 2 4" xfId="12499"/>
    <cellStyle name="_Portfolio SPlan Base Case.xls Chart 1_Electric Rev Req Model (2009 GRC) Revised 01-18-2010 3" xfId="12500"/>
    <cellStyle name="_Portfolio SPlan Base Case.xls Chart 1_Electric Rev Req Model (2009 GRC) Revised 01-18-2010 3 2" xfId="12501"/>
    <cellStyle name="_Portfolio SPlan Base Case.xls Chart 1_Electric Rev Req Model (2009 GRC) Revised 01-18-2010 3 2 2" xfId="12502"/>
    <cellStyle name="_Portfolio SPlan Base Case.xls Chart 1_Electric Rev Req Model (2009 GRC) Revised 01-18-2010 3 3" xfId="12503"/>
    <cellStyle name="_Portfolio SPlan Base Case.xls Chart 1_Electric Rev Req Model (2009 GRC) Revised 01-18-2010 3 4" xfId="12504"/>
    <cellStyle name="_Portfolio SPlan Base Case.xls Chart 1_Electric Rev Req Model (2009 GRC) Revised 01-18-2010 4" xfId="12505"/>
    <cellStyle name="_Portfolio SPlan Base Case.xls Chart 1_Electric Rev Req Model (2009 GRC) Revised 01-18-2010 4 2" xfId="12506"/>
    <cellStyle name="_Portfolio SPlan Base Case.xls Chart 1_Electric Rev Req Model (2009 GRC) Revised 01-18-2010 5" xfId="12507"/>
    <cellStyle name="_Portfolio SPlan Base Case.xls Chart 1_Electric Rev Req Model (2009 GRC) Revised 01-18-2010_DEM-WP(C) ENERG10C--ctn Mid-C_042010 2010GRC" xfId="12508"/>
    <cellStyle name="_Portfolio SPlan Base Case.xls Chart 1_Electric Rev Req Model (2009 GRC) Revised 01-18-2010_DEM-WP(C) ENERG10C--ctn Mid-C_042010 2010GRC 2" xfId="12509"/>
    <cellStyle name="_Portfolio SPlan Base Case.xls Chart 1_Electric Rev Req Model (2010 GRC)" xfId="12510"/>
    <cellStyle name="_Portfolio SPlan Base Case.xls Chart 1_Electric Rev Req Model (2010 GRC) 2" xfId="12511"/>
    <cellStyle name="_Portfolio SPlan Base Case.xls Chart 1_Electric Rev Req Model (2010 GRC) SF" xfId="12512"/>
    <cellStyle name="_Portfolio SPlan Base Case.xls Chart 1_Electric Rev Req Model (2010 GRC) SF 2" xfId="12513"/>
    <cellStyle name="_Portfolio SPlan Base Case.xls Chart 1_Final Order Electric EXHIBIT A-1" xfId="12514"/>
    <cellStyle name="_Portfolio SPlan Base Case.xls Chart 1_Final Order Electric EXHIBIT A-1 2" xfId="12515"/>
    <cellStyle name="_Portfolio SPlan Base Case.xls Chart 1_Final Order Electric EXHIBIT A-1 2 2" xfId="12516"/>
    <cellStyle name="_Portfolio SPlan Base Case.xls Chart 1_Final Order Electric EXHIBIT A-1 2 2 2" xfId="12517"/>
    <cellStyle name="_Portfolio SPlan Base Case.xls Chart 1_Final Order Electric EXHIBIT A-1 2 3" xfId="12518"/>
    <cellStyle name="_Portfolio SPlan Base Case.xls Chart 1_Final Order Electric EXHIBIT A-1 2 4" xfId="12519"/>
    <cellStyle name="_Portfolio SPlan Base Case.xls Chart 1_Final Order Electric EXHIBIT A-1 3" xfId="12520"/>
    <cellStyle name="_Portfolio SPlan Base Case.xls Chart 1_Final Order Electric EXHIBIT A-1 3 2" xfId="12521"/>
    <cellStyle name="_Portfolio SPlan Base Case.xls Chart 1_Final Order Electric EXHIBIT A-1 4" xfId="12522"/>
    <cellStyle name="_Portfolio SPlan Base Case.xls Chart 1_Final Order Electric EXHIBIT A-1 5" xfId="12523"/>
    <cellStyle name="_Portfolio SPlan Base Case.xls Chart 1_Final Order Electric EXHIBIT A-1 6" xfId="12524"/>
    <cellStyle name="_Portfolio SPlan Base Case.xls Chart 1_NIM Summary" xfId="12525"/>
    <cellStyle name="_Portfolio SPlan Base Case.xls Chart 1_NIM Summary 2" xfId="12526"/>
    <cellStyle name="_Portfolio SPlan Base Case.xls Chart 1_NIM Summary 2 2" xfId="12527"/>
    <cellStyle name="_Portfolio SPlan Base Case.xls Chart 1_NIM Summary 2 2 2" xfId="12528"/>
    <cellStyle name="_Portfolio SPlan Base Case.xls Chart 1_NIM Summary 2 2 2 2" xfId="12529"/>
    <cellStyle name="_Portfolio SPlan Base Case.xls Chart 1_NIM Summary 2 2 3" xfId="12530"/>
    <cellStyle name="_Portfolio SPlan Base Case.xls Chart 1_NIM Summary 2 2 4" xfId="12531"/>
    <cellStyle name="_Portfolio SPlan Base Case.xls Chart 1_NIM Summary 2 3" xfId="12532"/>
    <cellStyle name="_Portfolio SPlan Base Case.xls Chart 1_NIM Summary 2 3 2" xfId="12533"/>
    <cellStyle name="_Portfolio SPlan Base Case.xls Chart 1_NIM Summary 2 4" xfId="12534"/>
    <cellStyle name="_Portfolio SPlan Base Case.xls Chart 1_NIM Summary 3" xfId="12535"/>
    <cellStyle name="_Portfolio SPlan Base Case.xls Chart 1_NIM Summary 3 2" xfId="12536"/>
    <cellStyle name="_Portfolio SPlan Base Case.xls Chart 1_NIM Summary 3 2 2" xfId="12537"/>
    <cellStyle name="_Portfolio SPlan Base Case.xls Chart 1_NIM Summary 3 3" xfId="12538"/>
    <cellStyle name="_Portfolio SPlan Base Case.xls Chart 1_NIM Summary 3 4" xfId="12539"/>
    <cellStyle name="_Portfolio SPlan Base Case.xls Chart 1_NIM Summary 4" xfId="12540"/>
    <cellStyle name="_Portfolio SPlan Base Case.xls Chart 1_NIM Summary 4 2" xfId="12541"/>
    <cellStyle name="_Portfolio SPlan Base Case.xls Chart 1_NIM Summary 5" xfId="12542"/>
    <cellStyle name="_Portfolio SPlan Base Case.xls Chart 1_NIM Summary_DEM-WP(C) ENERG10C--ctn Mid-C_042010 2010GRC" xfId="12543"/>
    <cellStyle name="_Portfolio SPlan Base Case.xls Chart 1_NIM Summary_DEM-WP(C) ENERG10C--ctn Mid-C_042010 2010GRC 2" xfId="12544"/>
    <cellStyle name="_Portfolio SPlan Base Case.xls Chart 1_Rebuttal Power Costs" xfId="12545"/>
    <cellStyle name="_Portfolio SPlan Base Case.xls Chart 1_Rebuttal Power Costs 2" xfId="12546"/>
    <cellStyle name="_Portfolio SPlan Base Case.xls Chart 1_Rebuttal Power Costs 2 2" xfId="12547"/>
    <cellStyle name="_Portfolio SPlan Base Case.xls Chart 1_Rebuttal Power Costs 2 2 2" xfId="12548"/>
    <cellStyle name="_Portfolio SPlan Base Case.xls Chart 1_Rebuttal Power Costs 2 2 2 2" xfId="12549"/>
    <cellStyle name="_Portfolio SPlan Base Case.xls Chart 1_Rebuttal Power Costs 2 2 3" xfId="12550"/>
    <cellStyle name="_Portfolio SPlan Base Case.xls Chart 1_Rebuttal Power Costs 2 2 4" xfId="12551"/>
    <cellStyle name="_Portfolio SPlan Base Case.xls Chart 1_Rebuttal Power Costs 2 3" xfId="12552"/>
    <cellStyle name="_Portfolio SPlan Base Case.xls Chart 1_Rebuttal Power Costs 2 3 2" xfId="12553"/>
    <cellStyle name="_Portfolio SPlan Base Case.xls Chart 1_Rebuttal Power Costs 2 4" xfId="12554"/>
    <cellStyle name="_Portfolio SPlan Base Case.xls Chart 1_Rebuttal Power Costs 3" xfId="12555"/>
    <cellStyle name="_Portfolio SPlan Base Case.xls Chart 1_Rebuttal Power Costs 3 2" xfId="12556"/>
    <cellStyle name="_Portfolio SPlan Base Case.xls Chart 1_Rebuttal Power Costs 3 2 2" xfId="12557"/>
    <cellStyle name="_Portfolio SPlan Base Case.xls Chart 1_Rebuttal Power Costs 3 3" xfId="12558"/>
    <cellStyle name="_Portfolio SPlan Base Case.xls Chart 1_Rebuttal Power Costs 3 4" xfId="12559"/>
    <cellStyle name="_Portfolio SPlan Base Case.xls Chart 1_Rebuttal Power Costs 4" xfId="12560"/>
    <cellStyle name="_Portfolio SPlan Base Case.xls Chart 1_Rebuttal Power Costs 4 2" xfId="12561"/>
    <cellStyle name="_Portfolio SPlan Base Case.xls Chart 1_Rebuttal Power Costs 5" xfId="12562"/>
    <cellStyle name="_Portfolio SPlan Base Case.xls Chart 1_Rebuttal Power Costs_Adj Bench DR 3 for Initial Briefs (Electric)" xfId="12563"/>
    <cellStyle name="_Portfolio SPlan Base Case.xls Chart 1_Rebuttal Power Costs_Adj Bench DR 3 for Initial Briefs (Electric) 2" xfId="12564"/>
    <cellStyle name="_Portfolio SPlan Base Case.xls Chart 1_Rebuttal Power Costs_Adj Bench DR 3 for Initial Briefs (Electric) 2 2" xfId="12565"/>
    <cellStyle name="_Portfolio SPlan Base Case.xls Chart 1_Rebuttal Power Costs_Adj Bench DR 3 for Initial Briefs (Electric) 2 2 2" xfId="12566"/>
    <cellStyle name="_Portfolio SPlan Base Case.xls Chart 1_Rebuttal Power Costs_Adj Bench DR 3 for Initial Briefs (Electric) 2 2 2 2" xfId="12567"/>
    <cellStyle name="_Portfolio SPlan Base Case.xls Chart 1_Rebuttal Power Costs_Adj Bench DR 3 for Initial Briefs (Electric) 2 2 3" xfId="12568"/>
    <cellStyle name="_Portfolio SPlan Base Case.xls Chart 1_Rebuttal Power Costs_Adj Bench DR 3 for Initial Briefs (Electric) 2 2 4" xfId="12569"/>
    <cellStyle name="_Portfolio SPlan Base Case.xls Chart 1_Rebuttal Power Costs_Adj Bench DR 3 for Initial Briefs (Electric) 2 3" xfId="12570"/>
    <cellStyle name="_Portfolio SPlan Base Case.xls Chart 1_Rebuttal Power Costs_Adj Bench DR 3 for Initial Briefs (Electric) 2 3 2" xfId="12571"/>
    <cellStyle name="_Portfolio SPlan Base Case.xls Chart 1_Rebuttal Power Costs_Adj Bench DR 3 for Initial Briefs (Electric) 2 4" xfId="12572"/>
    <cellStyle name="_Portfolio SPlan Base Case.xls Chart 1_Rebuttal Power Costs_Adj Bench DR 3 for Initial Briefs (Electric) 3" xfId="12573"/>
    <cellStyle name="_Portfolio SPlan Base Case.xls Chart 1_Rebuttal Power Costs_Adj Bench DR 3 for Initial Briefs (Electric) 3 2" xfId="12574"/>
    <cellStyle name="_Portfolio SPlan Base Case.xls Chart 1_Rebuttal Power Costs_Adj Bench DR 3 for Initial Briefs (Electric) 3 2 2" xfId="12575"/>
    <cellStyle name="_Portfolio SPlan Base Case.xls Chart 1_Rebuttal Power Costs_Adj Bench DR 3 for Initial Briefs (Electric) 3 3" xfId="12576"/>
    <cellStyle name="_Portfolio SPlan Base Case.xls Chart 1_Rebuttal Power Costs_Adj Bench DR 3 for Initial Briefs (Electric) 3 4" xfId="12577"/>
    <cellStyle name="_Portfolio SPlan Base Case.xls Chart 1_Rebuttal Power Costs_Adj Bench DR 3 for Initial Briefs (Electric) 4" xfId="12578"/>
    <cellStyle name="_Portfolio SPlan Base Case.xls Chart 1_Rebuttal Power Costs_Adj Bench DR 3 for Initial Briefs (Electric) 4 2" xfId="12579"/>
    <cellStyle name="_Portfolio SPlan Base Case.xls Chart 1_Rebuttal Power Costs_Adj Bench DR 3 for Initial Briefs (Electric) 5" xfId="12580"/>
    <cellStyle name="_Portfolio SPlan Base Case.xls Chart 1_Rebuttal Power Costs_Adj Bench DR 3 for Initial Briefs (Electric)_DEM-WP(C) ENERG10C--ctn Mid-C_042010 2010GRC" xfId="12581"/>
    <cellStyle name="_Portfolio SPlan Base Case.xls Chart 1_Rebuttal Power Costs_Adj Bench DR 3 for Initial Briefs (Electric)_DEM-WP(C) ENERG10C--ctn Mid-C_042010 2010GRC 2" xfId="12582"/>
    <cellStyle name="_Portfolio SPlan Base Case.xls Chart 1_Rebuttal Power Costs_DEM-WP(C) ENERG10C--ctn Mid-C_042010 2010GRC" xfId="12583"/>
    <cellStyle name="_Portfolio SPlan Base Case.xls Chart 1_Rebuttal Power Costs_DEM-WP(C) ENERG10C--ctn Mid-C_042010 2010GRC 2" xfId="12584"/>
    <cellStyle name="_Portfolio SPlan Base Case.xls Chart 1_Rebuttal Power Costs_Electric Rev Req Model (2009 GRC) Rebuttal" xfId="12585"/>
    <cellStyle name="_Portfolio SPlan Base Case.xls Chart 1_Rebuttal Power Costs_Electric Rev Req Model (2009 GRC) Rebuttal 2" xfId="12586"/>
    <cellStyle name="_Portfolio SPlan Base Case.xls Chart 1_Rebuttal Power Costs_Electric Rev Req Model (2009 GRC) Rebuttal 2 2" xfId="12587"/>
    <cellStyle name="_Portfolio SPlan Base Case.xls Chart 1_Rebuttal Power Costs_Electric Rev Req Model (2009 GRC) Rebuttal 2 2 2" xfId="12588"/>
    <cellStyle name="_Portfolio SPlan Base Case.xls Chart 1_Rebuttal Power Costs_Electric Rev Req Model (2009 GRC) Rebuttal 2 3" xfId="12589"/>
    <cellStyle name="_Portfolio SPlan Base Case.xls Chart 1_Rebuttal Power Costs_Electric Rev Req Model (2009 GRC) Rebuttal 3" xfId="12590"/>
    <cellStyle name="_Portfolio SPlan Base Case.xls Chart 1_Rebuttal Power Costs_Electric Rev Req Model (2009 GRC) Rebuttal 3 2" xfId="12591"/>
    <cellStyle name="_Portfolio SPlan Base Case.xls Chart 1_Rebuttal Power Costs_Electric Rev Req Model (2009 GRC) Rebuttal 4" xfId="12592"/>
    <cellStyle name="_Portfolio SPlan Base Case.xls Chart 1_Rebuttal Power Costs_Electric Rev Req Model (2009 GRC) Rebuttal REmoval of New  WH Solar AdjustMI" xfId="12593"/>
    <cellStyle name="_Portfolio SPlan Base Case.xls Chart 1_Rebuttal Power Costs_Electric Rev Req Model (2009 GRC) Rebuttal REmoval of New  WH Solar AdjustMI 2" xfId="12594"/>
    <cellStyle name="_Portfolio SPlan Base Case.xls Chart 1_Rebuttal Power Costs_Electric Rev Req Model (2009 GRC) Rebuttal REmoval of New  WH Solar AdjustMI 2 2" xfId="12595"/>
    <cellStyle name="_Portfolio SPlan Base Case.xls Chart 1_Rebuttal Power Costs_Electric Rev Req Model (2009 GRC) Rebuttal REmoval of New  WH Solar AdjustMI 2 2 2" xfId="12596"/>
    <cellStyle name="_Portfolio SPlan Base Case.xls Chart 1_Rebuttal Power Costs_Electric Rev Req Model (2009 GRC) Rebuttal REmoval of New  WH Solar AdjustMI 2 2 2 2" xfId="12597"/>
    <cellStyle name="_Portfolio SPlan Base Case.xls Chart 1_Rebuttal Power Costs_Electric Rev Req Model (2009 GRC) Rebuttal REmoval of New  WH Solar AdjustMI 2 2 3" xfId="12598"/>
    <cellStyle name="_Portfolio SPlan Base Case.xls Chart 1_Rebuttal Power Costs_Electric Rev Req Model (2009 GRC) Rebuttal REmoval of New  WH Solar AdjustMI 2 2 4" xfId="12599"/>
    <cellStyle name="_Portfolio SPlan Base Case.xls Chart 1_Rebuttal Power Costs_Electric Rev Req Model (2009 GRC) Rebuttal REmoval of New  WH Solar AdjustMI 2 3" xfId="12600"/>
    <cellStyle name="_Portfolio SPlan Base Case.xls Chart 1_Rebuttal Power Costs_Electric Rev Req Model (2009 GRC) Rebuttal REmoval of New  WH Solar AdjustMI 2 3 2" xfId="12601"/>
    <cellStyle name="_Portfolio SPlan Base Case.xls Chart 1_Rebuttal Power Costs_Electric Rev Req Model (2009 GRC) Rebuttal REmoval of New  WH Solar AdjustMI 2 4" xfId="12602"/>
    <cellStyle name="_Portfolio SPlan Base Case.xls Chart 1_Rebuttal Power Costs_Electric Rev Req Model (2009 GRC) Rebuttal REmoval of New  WH Solar AdjustMI 3" xfId="12603"/>
    <cellStyle name="_Portfolio SPlan Base Case.xls Chart 1_Rebuttal Power Costs_Electric Rev Req Model (2009 GRC) Rebuttal REmoval of New  WH Solar AdjustMI 3 2" xfId="12604"/>
    <cellStyle name="_Portfolio SPlan Base Case.xls Chart 1_Rebuttal Power Costs_Electric Rev Req Model (2009 GRC) Rebuttal REmoval of New  WH Solar AdjustMI 3 2 2" xfId="12605"/>
    <cellStyle name="_Portfolio SPlan Base Case.xls Chart 1_Rebuttal Power Costs_Electric Rev Req Model (2009 GRC) Rebuttal REmoval of New  WH Solar AdjustMI 3 3" xfId="12606"/>
    <cellStyle name="_Portfolio SPlan Base Case.xls Chart 1_Rebuttal Power Costs_Electric Rev Req Model (2009 GRC) Rebuttal REmoval of New  WH Solar AdjustMI 3 4" xfId="12607"/>
    <cellStyle name="_Portfolio SPlan Base Case.xls Chart 1_Rebuttal Power Costs_Electric Rev Req Model (2009 GRC) Rebuttal REmoval of New  WH Solar AdjustMI 4" xfId="12608"/>
    <cellStyle name="_Portfolio SPlan Base Case.xls Chart 1_Rebuttal Power Costs_Electric Rev Req Model (2009 GRC) Rebuttal REmoval of New  WH Solar AdjustMI 4 2" xfId="12609"/>
    <cellStyle name="_Portfolio SPlan Base Case.xls Chart 1_Rebuttal Power Costs_Electric Rev Req Model (2009 GRC) Rebuttal REmoval of New  WH Solar AdjustMI 5" xfId="12610"/>
    <cellStyle name="_Portfolio SPlan Base Case.xls Chart 1_Rebuttal Power Costs_Electric Rev Req Model (2009 GRC) Rebuttal REmoval of New  WH Solar AdjustMI_DEM-WP(C) ENERG10C--ctn Mid-C_042010 2010GRC" xfId="12611"/>
    <cellStyle name="_Portfolio SPlan Base Case.xls Chart 1_Rebuttal Power Costs_Electric Rev Req Model (2009 GRC) Rebuttal REmoval of New  WH Solar AdjustMI_DEM-WP(C) ENERG10C--ctn Mid-C_042010 2010GRC 2" xfId="12612"/>
    <cellStyle name="_Portfolio SPlan Base Case.xls Chart 1_Rebuttal Power Costs_Electric Rev Req Model (2009 GRC) Revised 01-18-2010" xfId="12613"/>
    <cellStyle name="_Portfolio SPlan Base Case.xls Chart 1_Rebuttal Power Costs_Electric Rev Req Model (2009 GRC) Revised 01-18-2010 2" xfId="12614"/>
    <cellStyle name="_Portfolio SPlan Base Case.xls Chart 1_Rebuttal Power Costs_Electric Rev Req Model (2009 GRC) Revised 01-18-2010 2 2" xfId="12615"/>
    <cellStyle name="_Portfolio SPlan Base Case.xls Chart 1_Rebuttal Power Costs_Electric Rev Req Model (2009 GRC) Revised 01-18-2010 2 2 2" xfId="12616"/>
    <cellStyle name="_Portfolio SPlan Base Case.xls Chart 1_Rebuttal Power Costs_Electric Rev Req Model (2009 GRC) Revised 01-18-2010 2 2 2 2" xfId="12617"/>
    <cellStyle name="_Portfolio SPlan Base Case.xls Chart 1_Rebuttal Power Costs_Electric Rev Req Model (2009 GRC) Revised 01-18-2010 2 2 3" xfId="12618"/>
    <cellStyle name="_Portfolio SPlan Base Case.xls Chart 1_Rebuttal Power Costs_Electric Rev Req Model (2009 GRC) Revised 01-18-2010 2 2 4" xfId="12619"/>
    <cellStyle name="_Portfolio SPlan Base Case.xls Chart 1_Rebuttal Power Costs_Electric Rev Req Model (2009 GRC) Revised 01-18-2010 2 3" xfId="12620"/>
    <cellStyle name="_Portfolio SPlan Base Case.xls Chart 1_Rebuttal Power Costs_Electric Rev Req Model (2009 GRC) Revised 01-18-2010 2 3 2" xfId="12621"/>
    <cellStyle name="_Portfolio SPlan Base Case.xls Chart 1_Rebuttal Power Costs_Electric Rev Req Model (2009 GRC) Revised 01-18-2010 2 4" xfId="12622"/>
    <cellStyle name="_Portfolio SPlan Base Case.xls Chart 1_Rebuttal Power Costs_Electric Rev Req Model (2009 GRC) Revised 01-18-2010 3" xfId="12623"/>
    <cellStyle name="_Portfolio SPlan Base Case.xls Chart 1_Rebuttal Power Costs_Electric Rev Req Model (2009 GRC) Revised 01-18-2010 3 2" xfId="12624"/>
    <cellStyle name="_Portfolio SPlan Base Case.xls Chart 1_Rebuttal Power Costs_Electric Rev Req Model (2009 GRC) Revised 01-18-2010 3 2 2" xfId="12625"/>
    <cellStyle name="_Portfolio SPlan Base Case.xls Chart 1_Rebuttal Power Costs_Electric Rev Req Model (2009 GRC) Revised 01-18-2010 3 3" xfId="12626"/>
    <cellStyle name="_Portfolio SPlan Base Case.xls Chart 1_Rebuttal Power Costs_Electric Rev Req Model (2009 GRC) Revised 01-18-2010 3 4" xfId="12627"/>
    <cellStyle name="_Portfolio SPlan Base Case.xls Chart 1_Rebuttal Power Costs_Electric Rev Req Model (2009 GRC) Revised 01-18-2010 4" xfId="12628"/>
    <cellStyle name="_Portfolio SPlan Base Case.xls Chart 1_Rebuttal Power Costs_Electric Rev Req Model (2009 GRC) Revised 01-18-2010 4 2" xfId="12629"/>
    <cellStyle name="_Portfolio SPlan Base Case.xls Chart 1_Rebuttal Power Costs_Electric Rev Req Model (2009 GRC) Revised 01-18-2010 5" xfId="12630"/>
    <cellStyle name="_Portfolio SPlan Base Case.xls Chart 1_Rebuttal Power Costs_Electric Rev Req Model (2009 GRC) Revised 01-18-2010_DEM-WP(C) ENERG10C--ctn Mid-C_042010 2010GRC" xfId="12631"/>
    <cellStyle name="_Portfolio SPlan Base Case.xls Chart 1_Rebuttal Power Costs_Electric Rev Req Model (2009 GRC) Revised 01-18-2010_DEM-WP(C) ENERG10C--ctn Mid-C_042010 2010GRC 2" xfId="12632"/>
    <cellStyle name="_Portfolio SPlan Base Case.xls Chart 1_Rebuttal Power Costs_Final Order Electric EXHIBIT A-1" xfId="12633"/>
    <cellStyle name="_Portfolio SPlan Base Case.xls Chart 1_Rebuttal Power Costs_Final Order Electric EXHIBIT A-1 2" xfId="12634"/>
    <cellStyle name="_Portfolio SPlan Base Case.xls Chart 1_Rebuttal Power Costs_Final Order Electric EXHIBIT A-1 2 2" xfId="12635"/>
    <cellStyle name="_Portfolio SPlan Base Case.xls Chart 1_Rebuttal Power Costs_Final Order Electric EXHIBIT A-1 2 2 2" xfId="12636"/>
    <cellStyle name="_Portfolio SPlan Base Case.xls Chart 1_Rebuttal Power Costs_Final Order Electric EXHIBIT A-1 2 3" xfId="12637"/>
    <cellStyle name="_Portfolio SPlan Base Case.xls Chart 1_Rebuttal Power Costs_Final Order Electric EXHIBIT A-1 2 4" xfId="12638"/>
    <cellStyle name="_Portfolio SPlan Base Case.xls Chart 1_Rebuttal Power Costs_Final Order Electric EXHIBIT A-1 3" xfId="12639"/>
    <cellStyle name="_Portfolio SPlan Base Case.xls Chart 1_Rebuttal Power Costs_Final Order Electric EXHIBIT A-1 3 2" xfId="12640"/>
    <cellStyle name="_Portfolio SPlan Base Case.xls Chart 1_Rebuttal Power Costs_Final Order Electric EXHIBIT A-1 4" xfId="12641"/>
    <cellStyle name="_Portfolio SPlan Base Case.xls Chart 1_Rebuttal Power Costs_Final Order Electric EXHIBIT A-1 5" xfId="12642"/>
    <cellStyle name="_Portfolio SPlan Base Case.xls Chart 1_Rebuttal Power Costs_Final Order Electric EXHIBIT A-1 6" xfId="12643"/>
    <cellStyle name="_Portfolio SPlan Base Case.xls Chart 1_TENASKA REGULATORY ASSET" xfId="12644"/>
    <cellStyle name="_Portfolio SPlan Base Case.xls Chart 1_TENASKA REGULATORY ASSET 2" xfId="12645"/>
    <cellStyle name="_Portfolio SPlan Base Case.xls Chart 1_TENASKA REGULATORY ASSET 2 2" xfId="12646"/>
    <cellStyle name="_Portfolio SPlan Base Case.xls Chart 1_TENASKA REGULATORY ASSET 2 2 2" xfId="12647"/>
    <cellStyle name="_Portfolio SPlan Base Case.xls Chart 1_TENASKA REGULATORY ASSET 2 3" xfId="12648"/>
    <cellStyle name="_Portfolio SPlan Base Case.xls Chart 1_TENASKA REGULATORY ASSET 2 4" xfId="12649"/>
    <cellStyle name="_Portfolio SPlan Base Case.xls Chart 1_TENASKA REGULATORY ASSET 3" xfId="12650"/>
    <cellStyle name="_Portfolio SPlan Base Case.xls Chart 1_TENASKA REGULATORY ASSET 3 2" xfId="12651"/>
    <cellStyle name="_Portfolio SPlan Base Case.xls Chart 1_TENASKA REGULATORY ASSET 4" xfId="12652"/>
    <cellStyle name="_Portfolio SPlan Base Case.xls Chart 1_TENASKA REGULATORY ASSET 5" xfId="12653"/>
    <cellStyle name="_Portfolio SPlan Base Case.xls Chart 1_TENASKA REGULATORY ASSET 6" xfId="12654"/>
    <cellStyle name="_Portfolio SPlan Base Case.xls Chart 2" xfId="12655"/>
    <cellStyle name="_Portfolio SPlan Base Case.xls Chart 2 2" xfId="12656"/>
    <cellStyle name="_Portfolio SPlan Base Case.xls Chart 2 2 2" xfId="12657"/>
    <cellStyle name="_Portfolio SPlan Base Case.xls Chart 2 2 2 2" xfId="12658"/>
    <cellStyle name="_Portfolio SPlan Base Case.xls Chart 2 2 2 2 2" xfId="12659"/>
    <cellStyle name="_Portfolio SPlan Base Case.xls Chart 2 2 2 2 2 2" xfId="12660"/>
    <cellStyle name="_Portfolio SPlan Base Case.xls Chart 2 2 2 2 3" xfId="12661"/>
    <cellStyle name="_Portfolio SPlan Base Case.xls Chart 2 2 2 3" xfId="12662"/>
    <cellStyle name="_Portfolio SPlan Base Case.xls Chart 2 2 2 3 2" xfId="12663"/>
    <cellStyle name="_Portfolio SPlan Base Case.xls Chart 2 2 2 4" xfId="12664"/>
    <cellStyle name="_Portfolio SPlan Base Case.xls Chart 2 2 3" xfId="12665"/>
    <cellStyle name="_Portfolio SPlan Base Case.xls Chart 2 2 3 2" xfId="12666"/>
    <cellStyle name="_Portfolio SPlan Base Case.xls Chart 2 2 3 2 2" xfId="12667"/>
    <cellStyle name="_Portfolio SPlan Base Case.xls Chart 2 2 3 3" xfId="12668"/>
    <cellStyle name="_Portfolio SPlan Base Case.xls Chart 2 2 4" xfId="12669"/>
    <cellStyle name="_Portfolio SPlan Base Case.xls Chart 2 2 4 2" xfId="12670"/>
    <cellStyle name="_Portfolio SPlan Base Case.xls Chart 2 2 5" xfId="12671"/>
    <cellStyle name="_Portfolio SPlan Base Case.xls Chart 2 3" xfId="12672"/>
    <cellStyle name="_Portfolio SPlan Base Case.xls Chart 2 3 2" xfId="12673"/>
    <cellStyle name="_Portfolio SPlan Base Case.xls Chart 2 3 2 2" xfId="12674"/>
    <cellStyle name="_Portfolio SPlan Base Case.xls Chart 2 3 2 3" xfId="12675"/>
    <cellStyle name="_Portfolio SPlan Base Case.xls Chart 2 3 3" xfId="12676"/>
    <cellStyle name="_Portfolio SPlan Base Case.xls Chart 2 3 4" xfId="12677"/>
    <cellStyle name="_Portfolio SPlan Base Case.xls Chart 2 4" xfId="12678"/>
    <cellStyle name="_Portfolio SPlan Base Case.xls Chart 2 4 2" xfId="12679"/>
    <cellStyle name="_Portfolio SPlan Base Case.xls Chart 2 4 2 2" xfId="12680"/>
    <cellStyle name="_Portfolio SPlan Base Case.xls Chart 2 4 3" xfId="12681"/>
    <cellStyle name="_Portfolio SPlan Base Case.xls Chart 2 5" xfId="12682"/>
    <cellStyle name="_Portfolio SPlan Base Case.xls Chart 2 5 2" xfId="12683"/>
    <cellStyle name="_Portfolio SPlan Base Case.xls Chart 2 5 3" xfId="12684"/>
    <cellStyle name="_Portfolio SPlan Base Case.xls Chart 2 6" xfId="12685"/>
    <cellStyle name="_Portfolio SPlan Base Case.xls Chart 2 6 2" xfId="12686"/>
    <cellStyle name="_Portfolio SPlan Base Case.xls Chart 2_Adj Bench DR 3 for Initial Briefs (Electric)" xfId="12687"/>
    <cellStyle name="_Portfolio SPlan Base Case.xls Chart 2_Adj Bench DR 3 for Initial Briefs (Electric) 2" xfId="12688"/>
    <cellStyle name="_Portfolio SPlan Base Case.xls Chart 2_Adj Bench DR 3 for Initial Briefs (Electric) 2 2" xfId="12689"/>
    <cellStyle name="_Portfolio SPlan Base Case.xls Chart 2_Adj Bench DR 3 for Initial Briefs (Electric) 2 2 2" xfId="12690"/>
    <cellStyle name="_Portfolio SPlan Base Case.xls Chart 2_Adj Bench DR 3 for Initial Briefs (Electric) 2 2 2 2" xfId="12691"/>
    <cellStyle name="_Portfolio SPlan Base Case.xls Chart 2_Adj Bench DR 3 for Initial Briefs (Electric) 2 2 3" xfId="12692"/>
    <cellStyle name="_Portfolio SPlan Base Case.xls Chart 2_Adj Bench DR 3 for Initial Briefs (Electric) 2 2 4" xfId="12693"/>
    <cellStyle name="_Portfolio SPlan Base Case.xls Chart 2_Adj Bench DR 3 for Initial Briefs (Electric) 2 3" xfId="12694"/>
    <cellStyle name="_Portfolio SPlan Base Case.xls Chart 2_Adj Bench DR 3 for Initial Briefs (Electric) 2 3 2" xfId="12695"/>
    <cellStyle name="_Portfolio SPlan Base Case.xls Chart 2_Adj Bench DR 3 for Initial Briefs (Electric) 2 4" xfId="12696"/>
    <cellStyle name="_Portfolio SPlan Base Case.xls Chart 2_Adj Bench DR 3 for Initial Briefs (Electric) 3" xfId="12697"/>
    <cellStyle name="_Portfolio SPlan Base Case.xls Chart 2_Adj Bench DR 3 for Initial Briefs (Electric) 3 2" xfId="12698"/>
    <cellStyle name="_Portfolio SPlan Base Case.xls Chart 2_Adj Bench DR 3 for Initial Briefs (Electric) 3 2 2" xfId="12699"/>
    <cellStyle name="_Portfolio SPlan Base Case.xls Chart 2_Adj Bench DR 3 for Initial Briefs (Electric) 3 3" xfId="12700"/>
    <cellStyle name="_Portfolio SPlan Base Case.xls Chart 2_Adj Bench DR 3 for Initial Briefs (Electric) 3 4" xfId="12701"/>
    <cellStyle name="_Portfolio SPlan Base Case.xls Chart 2_Adj Bench DR 3 for Initial Briefs (Electric) 4" xfId="12702"/>
    <cellStyle name="_Portfolio SPlan Base Case.xls Chart 2_Adj Bench DR 3 for Initial Briefs (Electric) 4 2" xfId="12703"/>
    <cellStyle name="_Portfolio SPlan Base Case.xls Chart 2_Adj Bench DR 3 for Initial Briefs (Electric) 5" xfId="12704"/>
    <cellStyle name="_Portfolio SPlan Base Case.xls Chart 2_Adj Bench DR 3 for Initial Briefs (Electric)_DEM-WP(C) ENERG10C--ctn Mid-C_042010 2010GRC" xfId="12705"/>
    <cellStyle name="_Portfolio SPlan Base Case.xls Chart 2_Adj Bench DR 3 for Initial Briefs (Electric)_DEM-WP(C) ENERG10C--ctn Mid-C_042010 2010GRC 2" xfId="12706"/>
    <cellStyle name="_Portfolio SPlan Base Case.xls Chart 2_Book1" xfId="12707"/>
    <cellStyle name="_Portfolio SPlan Base Case.xls Chart 2_Book1 2" xfId="12708"/>
    <cellStyle name="_Portfolio SPlan Base Case.xls Chart 2_Book2" xfId="12709"/>
    <cellStyle name="_Portfolio SPlan Base Case.xls Chart 2_Book2 2" xfId="12710"/>
    <cellStyle name="_Portfolio SPlan Base Case.xls Chart 2_Book2 2 2" xfId="12711"/>
    <cellStyle name="_Portfolio SPlan Base Case.xls Chart 2_Book2 2 2 2" xfId="12712"/>
    <cellStyle name="_Portfolio SPlan Base Case.xls Chart 2_Book2 2 2 2 2" xfId="12713"/>
    <cellStyle name="_Portfolio SPlan Base Case.xls Chart 2_Book2 2 2 3" xfId="12714"/>
    <cellStyle name="_Portfolio SPlan Base Case.xls Chart 2_Book2 2 2 4" xfId="12715"/>
    <cellStyle name="_Portfolio SPlan Base Case.xls Chart 2_Book2 2 3" xfId="12716"/>
    <cellStyle name="_Portfolio SPlan Base Case.xls Chart 2_Book2 2 3 2" xfId="12717"/>
    <cellStyle name="_Portfolio SPlan Base Case.xls Chart 2_Book2 2 4" xfId="12718"/>
    <cellStyle name="_Portfolio SPlan Base Case.xls Chart 2_Book2 3" xfId="12719"/>
    <cellStyle name="_Portfolio SPlan Base Case.xls Chart 2_Book2 3 2" xfId="12720"/>
    <cellStyle name="_Portfolio SPlan Base Case.xls Chart 2_Book2 3 2 2" xfId="12721"/>
    <cellStyle name="_Portfolio SPlan Base Case.xls Chart 2_Book2 3 3" xfId="12722"/>
    <cellStyle name="_Portfolio SPlan Base Case.xls Chart 2_Book2 3 4" xfId="12723"/>
    <cellStyle name="_Portfolio SPlan Base Case.xls Chart 2_Book2 4" xfId="12724"/>
    <cellStyle name="_Portfolio SPlan Base Case.xls Chart 2_Book2 4 2" xfId="12725"/>
    <cellStyle name="_Portfolio SPlan Base Case.xls Chart 2_Book2 5" xfId="12726"/>
    <cellStyle name="_Portfolio SPlan Base Case.xls Chart 2_Book2_Adj Bench DR 3 for Initial Briefs (Electric)" xfId="12727"/>
    <cellStyle name="_Portfolio SPlan Base Case.xls Chart 2_Book2_Adj Bench DR 3 for Initial Briefs (Electric) 2" xfId="12728"/>
    <cellStyle name="_Portfolio SPlan Base Case.xls Chart 2_Book2_Adj Bench DR 3 for Initial Briefs (Electric) 2 2" xfId="12729"/>
    <cellStyle name="_Portfolio SPlan Base Case.xls Chart 2_Book2_Adj Bench DR 3 for Initial Briefs (Electric) 2 2 2" xfId="12730"/>
    <cellStyle name="_Portfolio SPlan Base Case.xls Chart 2_Book2_Adj Bench DR 3 for Initial Briefs (Electric) 2 2 2 2" xfId="12731"/>
    <cellStyle name="_Portfolio SPlan Base Case.xls Chart 2_Book2_Adj Bench DR 3 for Initial Briefs (Electric) 2 2 3" xfId="12732"/>
    <cellStyle name="_Portfolio SPlan Base Case.xls Chart 2_Book2_Adj Bench DR 3 for Initial Briefs (Electric) 2 2 4" xfId="12733"/>
    <cellStyle name="_Portfolio SPlan Base Case.xls Chart 2_Book2_Adj Bench DR 3 for Initial Briefs (Electric) 2 3" xfId="12734"/>
    <cellStyle name="_Portfolio SPlan Base Case.xls Chart 2_Book2_Adj Bench DR 3 for Initial Briefs (Electric) 2 3 2" xfId="12735"/>
    <cellStyle name="_Portfolio SPlan Base Case.xls Chart 2_Book2_Adj Bench DR 3 for Initial Briefs (Electric) 2 4" xfId="12736"/>
    <cellStyle name="_Portfolio SPlan Base Case.xls Chart 2_Book2_Adj Bench DR 3 for Initial Briefs (Electric) 3" xfId="12737"/>
    <cellStyle name="_Portfolio SPlan Base Case.xls Chart 2_Book2_Adj Bench DR 3 for Initial Briefs (Electric) 3 2" xfId="12738"/>
    <cellStyle name="_Portfolio SPlan Base Case.xls Chart 2_Book2_Adj Bench DR 3 for Initial Briefs (Electric) 3 2 2" xfId="12739"/>
    <cellStyle name="_Portfolio SPlan Base Case.xls Chart 2_Book2_Adj Bench DR 3 for Initial Briefs (Electric) 3 3" xfId="12740"/>
    <cellStyle name="_Portfolio SPlan Base Case.xls Chart 2_Book2_Adj Bench DR 3 for Initial Briefs (Electric) 3 4" xfId="12741"/>
    <cellStyle name="_Portfolio SPlan Base Case.xls Chart 2_Book2_Adj Bench DR 3 for Initial Briefs (Electric) 4" xfId="12742"/>
    <cellStyle name="_Portfolio SPlan Base Case.xls Chart 2_Book2_Adj Bench DR 3 for Initial Briefs (Electric) 4 2" xfId="12743"/>
    <cellStyle name="_Portfolio SPlan Base Case.xls Chart 2_Book2_Adj Bench DR 3 for Initial Briefs (Electric) 5" xfId="12744"/>
    <cellStyle name="_Portfolio SPlan Base Case.xls Chart 2_Book2_Adj Bench DR 3 for Initial Briefs (Electric)_DEM-WP(C) ENERG10C--ctn Mid-C_042010 2010GRC" xfId="12745"/>
    <cellStyle name="_Portfolio SPlan Base Case.xls Chart 2_Book2_Adj Bench DR 3 for Initial Briefs (Electric)_DEM-WP(C) ENERG10C--ctn Mid-C_042010 2010GRC 2" xfId="12746"/>
    <cellStyle name="_Portfolio SPlan Base Case.xls Chart 2_Book2_DEM-WP(C) ENERG10C--ctn Mid-C_042010 2010GRC" xfId="12747"/>
    <cellStyle name="_Portfolio SPlan Base Case.xls Chart 2_Book2_DEM-WP(C) ENERG10C--ctn Mid-C_042010 2010GRC 2" xfId="12748"/>
    <cellStyle name="_Portfolio SPlan Base Case.xls Chart 2_Book2_Electric Rev Req Model (2009 GRC) Rebuttal" xfId="12749"/>
    <cellStyle name="_Portfolio SPlan Base Case.xls Chart 2_Book2_Electric Rev Req Model (2009 GRC) Rebuttal 2" xfId="12750"/>
    <cellStyle name="_Portfolio SPlan Base Case.xls Chart 2_Book2_Electric Rev Req Model (2009 GRC) Rebuttal 2 2" xfId="12751"/>
    <cellStyle name="_Portfolio SPlan Base Case.xls Chart 2_Book2_Electric Rev Req Model (2009 GRC) Rebuttal 2 2 2" xfId="12752"/>
    <cellStyle name="_Portfolio SPlan Base Case.xls Chart 2_Book2_Electric Rev Req Model (2009 GRC) Rebuttal 2 3" xfId="12753"/>
    <cellStyle name="_Portfolio SPlan Base Case.xls Chart 2_Book2_Electric Rev Req Model (2009 GRC) Rebuttal 3" xfId="12754"/>
    <cellStyle name="_Portfolio SPlan Base Case.xls Chart 2_Book2_Electric Rev Req Model (2009 GRC) Rebuttal 3 2" xfId="12755"/>
    <cellStyle name="_Portfolio SPlan Base Case.xls Chart 2_Book2_Electric Rev Req Model (2009 GRC) Rebuttal 4" xfId="12756"/>
    <cellStyle name="_Portfolio SPlan Base Case.xls Chart 2_Book2_Electric Rev Req Model (2009 GRC) Rebuttal REmoval of New  WH Solar AdjustMI" xfId="12757"/>
    <cellStyle name="_Portfolio SPlan Base Case.xls Chart 2_Book2_Electric Rev Req Model (2009 GRC) Rebuttal REmoval of New  WH Solar AdjustMI 2" xfId="12758"/>
    <cellStyle name="_Portfolio SPlan Base Case.xls Chart 2_Book2_Electric Rev Req Model (2009 GRC) Rebuttal REmoval of New  WH Solar AdjustMI 2 2" xfId="12759"/>
    <cellStyle name="_Portfolio SPlan Base Case.xls Chart 2_Book2_Electric Rev Req Model (2009 GRC) Rebuttal REmoval of New  WH Solar AdjustMI 2 2 2" xfId="12760"/>
    <cellStyle name="_Portfolio SPlan Base Case.xls Chart 2_Book2_Electric Rev Req Model (2009 GRC) Rebuttal REmoval of New  WH Solar AdjustMI 2 2 2 2" xfId="12761"/>
    <cellStyle name="_Portfolio SPlan Base Case.xls Chart 2_Book2_Electric Rev Req Model (2009 GRC) Rebuttal REmoval of New  WH Solar AdjustMI 2 2 3" xfId="12762"/>
    <cellStyle name="_Portfolio SPlan Base Case.xls Chart 2_Book2_Electric Rev Req Model (2009 GRC) Rebuttal REmoval of New  WH Solar AdjustMI 2 2 4" xfId="12763"/>
    <cellStyle name="_Portfolio SPlan Base Case.xls Chart 2_Book2_Electric Rev Req Model (2009 GRC) Rebuttal REmoval of New  WH Solar AdjustMI 2 3" xfId="12764"/>
    <cellStyle name="_Portfolio SPlan Base Case.xls Chart 2_Book2_Electric Rev Req Model (2009 GRC) Rebuttal REmoval of New  WH Solar AdjustMI 2 3 2" xfId="12765"/>
    <cellStyle name="_Portfolio SPlan Base Case.xls Chart 2_Book2_Electric Rev Req Model (2009 GRC) Rebuttal REmoval of New  WH Solar AdjustMI 2 4" xfId="12766"/>
    <cellStyle name="_Portfolio SPlan Base Case.xls Chart 2_Book2_Electric Rev Req Model (2009 GRC) Rebuttal REmoval of New  WH Solar AdjustMI 3" xfId="12767"/>
    <cellStyle name="_Portfolio SPlan Base Case.xls Chart 2_Book2_Electric Rev Req Model (2009 GRC) Rebuttal REmoval of New  WH Solar AdjustMI 3 2" xfId="12768"/>
    <cellStyle name="_Portfolio SPlan Base Case.xls Chart 2_Book2_Electric Rev Req Model (2009 GRC) Rebuttal REmoval of New  WH Solar AdjustMI 3 2 2" xfId="12769"/>
    <cellStyle name="_Portfolio SPlan Base Case.xls Chart 2_Book2_Electric Rev Req Model (2009 GRC) Rebuttal REmoval of New  WH Solar AdjustMI 3 3" xfId="12770"/>
    <cellStyle name="_Portfolio SPlan Base Case.xls Chart 2_Book2_Electric Rev Req Model (2009 GRC) Rebuttal REmoval of New  WH Solar AdjustMI 3 4" xfId="12771"/>
    <cellStyle name="_Portfolio SPlan Base Case.xls Chart 2_Book2_Electric Rev Req Model (2009 GRC) Rebuttal REmoval of New  WH Solar AdjustMI 4" xfId="12772"/>
    <cellStyle name="_Portfolio SPlan Base Case.xls Chart 2_Book2_Electric Rev Req Model (2009 GRC) Rebuttal REmoval of New  WH Solar AdjustMI 4 2" xfId="12773"/>
    <cellStyle name="_Portfolio SPlan Base Case.xls Chart 2_Book2_Electric Rev Req Model (2009 GRC) Rebuttal REmoval of New  WH Solar AdjustMI 5" xfId="12774"/>
    <cellStyle name="_Portfolio SPlan Base Case.xls Chart 2_Book2_Electric Rev Req Model (2009 GRC) Rebuttal REmoval of New  WH Solar AdjustMI_DEM-WP(C) ENERG10C--ctn Mid-C_042010 2010GRC" xfId="12775"/>
    <cellStyle name="_Portfolio SPlan Base Case.xls Chart 2_Book2_Electric Rev Req Model (2009 GRC) Rebuttal REmoval of New  WH Solar AdjustMI_DEM-WP(C) ENERG10C--ctn Mid-C_042010 2010GRC 2" xfId="12776"/>
    <cellStyle name="_Portfolio SPlan Base Case.xls Chart 2_Book2_Electric Rev Req Model (2009 GRC) Revised 01-18-2010" xfId="12777"/>
    <cellStyle name="_Portfolio SPlan Base Case.xls Chart 2_Book2_Electric Rev Req Model (2009 GRC) Revised 01-18-2010 2" xfId="12778"/>
    <cellStyle name="_Portfolio SPlan Base Case.xls Chart 2_Book2_Electric Rev Req Model (2009 GRC) Revised 01-18-2010 2 2" xfId="12779"/>
    <cellStyle name="_Portfolio SPlan Base Case.xls Chart 2_Book2_Electric Rev Req Model (2009 GRC) Revised 01-18-2010 2 2 2" xfId="12780"/>
    <cellStyle name="_Portfolio SPlan Base Case.xls Chart 2_Book2_Electric Rev Req Model (2009 GRC) Revised 01-18-2010 2 2 2 2" xfId="12781"/>
    <cellStyle name="_Portfolio SPlan Base Case.xls Chart 2_Book2_Electric Rev Req Model (2009 GRC) Revised 01-18-2010 2 2 3" xfId="12782"/>
    <cellStyle name="_Portfolio SPlan Base Case.xls Chart 2_Book2_Electric Rev Req Model (2009 GRC) Revised 01-18-2010 2 2 4" xfId="12783"/>
    <cellStyle name="_Portfolio SPlan Base Case.xls Chart 2_Book2_Electric Rev Req Model (2009 GRC) Revised 01-18-2010 2 3" xfId="12784"/>
    <cellStyle name="_Portfolio SPlan Base Case.xls Chart 2_Book2_Electric Rev Req Model (2009 GRC) Revised 01-18-2010 2 3 2" xfId="12785"/>
    <cellStyle name="_Portfolio SPlan Base Case.xls Chart 2_Book2_Electric Rev Req Model (2009 GRC) Revised 01-18-2010 2 4" xfId="12786"/>
    <cellStyle name="_Portfolio SPlan Base Case.xls Chart 2_Book2_Electric Rev Req Model (2009 GRC) Revised 01-18-2010 3" xfId="12787"/>
    <cellStyle name="_Portfolio SPlan Base Case.xls Chart 2_Book2_Electric Rev Req Model (2009 GRC) Revised 01-18-2010 3 2" xfId="12788"/>
    <cellStyle name="_Portfolio SPlan Base Case.xls Chart 2_Book2_Electric Rev Req Model (2009 GRC) Revised 01-18-2010 3 2 2" xfId="12789"/>
    <cellStyle name="_Portfolio SPlan Base Case.xls Chart 2_Book2_Electric Rev Req Model (2009 GRC) Revised 01-18-2010 3 3" xfId="12790"/>
    <cellStyle name="_Portfolio SPlan Base Case.xls Chart 2_Book2_Electric Rev Req Model (2009 GRC) Revised 01-18-2010 3 4" xfId="12791"/>
    <cellStyle name="_Portfolio SPlan Base Case.xls Chart 2_Book2_Electric Rev Req Model (2009 GRC) Revised 01-18-2010 4" xfId="12792"/>
    <cellStyle name="_Portfolio SPlan Base Case.xls Chart 2_Book2_Electric Rev Req Model (2009 GRC) Revised 01-18-2010 4 2" xfId="12793"/>
    <cellStyle name="_Portfolio SPlan Base Case.xls Chart 2_Book2_Electric Rev Req Model (2009 GRC) Revised 01-18-2010 5" xfId="12794"/>
    <cellStyle name="_Portfolio SPlan Base Case.xls Chart 2_Book2_Electric Rev Req Model (2009 GRC) Revised 01-18-2010_DEM-WP(C) ENERG10C--ctn Mid-C_042010 2010GRC" xfId="12795"/>
    <cellStyle name="_Portfolio SPlan Base Case.xls Chart 2_Book2_Electric Rev Req Model (2009 GRC) Revised 01-18-2010_DEM-WP(C) ENERG10C--ctn Mid-C_042010 2010GRC 2" xfId="12796"/>
    <cellStyle name="_Portfolio SPlan Base Case.xls Chart 2_Book2_Final Order Electric EXHIBIT A-1" xfId="12797"/>
    <cellStyle name="_Portfolio SPlan Base Case.xls Chart 2_Book2_Final Order Electric EXHIBIT A-1 2" xfId="12798"/>
    <cellStyle name="_Portfolio SPlan Base Case.xls Chart 2_Book2_Final Order Electric EXHIBIT A-1 2 2" xfId="12799"/>
    <cellStyle name="_Portfolio SPlan Base Case.xls Chart 2_Book2_Final Order Electric EXHIBIT A-1 2 2 2" xfId="12800"/>
    <cellStyle name="_Portfolio SPlan Base Case.xls Chart 2_Book2_Final Order Electric EXHIBIT A-1 2 3" xfId="12801"/>
    <cellStyle name="_Portfolio SPlan Base Case.xls Chart 2_Book2_Final Order Electric EXHIBIT A-1 2 4" xfId="12802"/>
    <cellStyle name="_Portfolio SPlan Base Case.xls Chart 2_Book2_Final Order Electric EXHIBIT A-1 3" xfId="12803"/>
    <cellStyle name="_Portfolio SPlan Base Case.xls Chart 2_Book2_Final Order Electric EXHIBIT A-1 3 2" xfId="12804"/>
    <cellStyle name="_Portfolio SPlan Base Case.xls Chart 2_Book2_Final Order Electric EXHIBIT A-1 4" xfId="12805"/>
    <cellStyle name="_Portfolio SPlan Base Case.xls Chart 2_Book2_Final Order Electric EXHIBIT A-1 5" xfId="12806"/>
    <cellStyle name="_Portfolio SPlan Base Case.xls Chart 2_Book2_Final Order Electric EXHIBIT A-1 6" xfId="12807"/>
    <cellStyle name="_Portfolio SPlan Base Case.xls Chart 2_Chelan PUD Power Costs (8-10)" xfId="12808"/>
    <cellStyle name="_Portfolio SPlan Base Case.xls Chart 2_Chelan PUD Power Costs (8-10) 2" xfId="12809"/>
    <cellStyle name="_Portfolio SPlan Base Case.xls Chart 2_Colstrip 1&amp;2 Annual O&amp;M Budgets" xfId="12810"/>
    <cellStyle name="_Portfolio SPlan Base Case.xls Chart 2_Confidential Material" xfId="12811"/>
    <cellStyle name="_Portfolio SPlan Base Case.xls Chart 2_Confidential Material 2" xfId="12812"/>
    <cellStyle name="_Portfolio SPlan Base Case.xls Chart 2_DEM-WP(C) Colstrip 12 Coal Cost Forecast 2010GRC" xfId="12813"/>
    <cellStyle name="_Portfolio SPlan Base Case.xls Chart 2_DEM-WP(C) Colstrip 12 Coal Cost Forecast 2010GRC 2" xfId="12814"/>
    <cellStyle name="_Portfolio SPlan Base Case.xls Chart 2_DEM-WP(C) ENERG10C--ctn Mid-C_042010 2010GRC" xfId="12815"/>
    <cellStyle name="_Portfolio SPlan Base Case.xls Chart 2_DEM-WP(C) ENERG10C--ctn Mid-C_042010 2010GRC 2" xfId="12816"/>
    <cellStyle name="_Portfolio SPlan Base Case.xls Chart 2_DEM-WP(C) Production O&amp;M 2010GRC As-Filed" xfId="12817"/>
    <cellStyle name="_Portfolio SPlan Base Case.xls Chart 2_DEM-WP(C) Production O&amp;M 2010GRC As-Filed 2" xfId="12818"/>
    <cellStyle name="_Portfolio SPlan Base Case.xls Chart 2_DEM-WP(C) Production O&amp;M 2010GRC As-Filed 2 2" xfId="12819"/>
    <cellStyle name="_Portfolio SPlan Base Case.xls Chart 2_DEM-WP(C) Production O&amp;M 2010GRC As-Filed 3" xfId="12820"/>
    <cellStyle name="_Portfolio SPlan Base Case.xls Chart 2_DEM-WP(C) Production O&amp;M 2010GRC As-Filed 3 2" xfId="12821"/>
    <cellStyle name="_Portfolio SPlan Base Case.xls Chart 2_DEM-WP(C) Production O&amp;M 2010GRC As-Filed 4" xfId="12822"/>
    <cellStyle name="_Portfolio SPlan Base Case.xls Chart 2_DEM-WP(C) Production O&amp;M 2010GRC As-Filed 4 2" xfId="12823"/>
    <cellStyle name="_Portfolio SPlan Base Case.xls Chart 2_DEM-WP(C) Production O&amp;M 2010GRC As-Filed 5" xfId="12824"/>
    <cellStyle name="_Portfolio SPlan Base Case.xls Chart 2_DEM-WP(C) Production O&amp;M 2010GRC As-Filed 5 2" xfId="12825"/>
    <cellStyle name="_Portfolio SPlan Base Case.xls Chart 2_DEM-WP(C) Production O&amp;M 2010GRC As-Filed 6" xfId="12826"/>
    <cellStyle name="_Portfolio SPlan Base Case.xls Chart 2_DEM-WP(C) Production O&amp;M 2010GRC As-Filed 6 2" xfId="12827"/>
    <cellStyle name="_Portfolio SPlan Base Case.xls Chart 2_Electric Rev Req Model (2009 GRC) " xfId="12828"/>
    <cellStyle name="_Portfolio SPlan Base Case.xls Chart 2_Electric Rev Req Model (2009 GRC)  2" xfId="12829"/>
    <cellStyle name="_Portfolio SPlan Base Case.xls Chart 2_Electric Rev Req Model (2009 GRC)  2 2" xfId="12830"/>
    <cellStyle name="_Portfolio SPlan Base Case.xls Chart 2_Electric Rev Req Model (2009 GRC)  2 2 2" xfId="12831"/>
    <cellStyle name="_Portfolio SPlan Base Case.xls Chart 2_Electric Rev Req Model (2009 GRC)  2 2 2 2" xfId="12832"/>
    <cellStyle name="_Portfolio SPlan Base Case.xls Chart 2_Electric Rev Req Model (2009 GRC)  2 2 3" xfId="12833"/>
    <cellStyle name="_Portfolio SPlan Base Case.xls Chart 2_Electric Rev Req Model (2009 GRC)  2 2 4" xfId="12834"/>
    <cellStyle name="_Portfolio SPlan Base Case.xls Chart 2_Electric Rev Req Model (2009 GRC)  2 3" xfId="12835"/>
    <cellStyle name="_Portfolio SPlan Base Case.xls Chart 2_Electric Rev Req Model (2009 GRC)  2 3 2" xfId="12836"/>
    <cellStyle name="_Portfolio SPlan Base Case.xls Chart 2_Electric Rev Req Model (2009 GRC)  2 4" xfId="12837"/>
    <cellStyle name="_Portfolio SPlan Base Case.xls Chart 2_Electric Rev Req Model (2009 GRC)  3" xfId="12838"/>
    <cellStyle name="_Portfolio SPlan Base Case.xls Chart 2_Electric Rev Req Model (2009 GRC)  3 2" xfId="12839"/>
    <cellStyle name="_Portfolio SPlan Base Case.xls Chart 2_Electric Rev Req Model (2009 GRC)  3 2 2" xfId="12840"/>
    <cellStyle name="_Portfolio SPlan Base Case.xls Chart 2_Electric Rev Req Model (2009 GRC)  3 3" xfId="12841"/>
    <cellStyle name="_Portfolio SPlan Base Case.xls Chart 2_Electric Rev Req Model (2009 GRC)  3 4" xfId="12842"/>
    <cellStyle name="_Portfolio SPlan Base Case.xls Chart 2_Electric Rev Req Model (2009 GRC)  4" xfId="12843"/>
    <cellStyle name="_Portfolio SPlan Base Case.xls Chart 2_Electric Rev Req Model (2009 GRC)  4 2" xfId="12844"/>
    <cellStyle name="_Portfolio SPlan Base Case.xls Chart 2_Electric Rev Req Model (2009 GRC)  5" xfId="12845"/>
    <cellStyle name="_Portfolio SPlan Base Case.xls Chart 2_Electric Rev Req Model (2009 GRC) _DEM-WP(C) ENERG10C--ctn Mid-C_042010 2010GRC" xfId="12846"/>
    <cellStyle name="_Portfolio SPlan Base Case.xls Chart 2_Electric Rev Req Model (2009 GRC) _DEM-WP(C) ENERG10C--ctn Mid-C_042010 2010GRC 2" xfId="12847"/>
    <cellStyle name="_Portfolio SPlan Base Case.xls Chart 2_Electric Rev Req Model (2009 GRC) Rebuttal" xfId="12848"/>
    <cellStyle name="_Portfolio SPlan Base Case.xls Chart 2_Electric Rev Req Model (2009 GRC) Rebuttal 2" xfId="12849"/>
    <cellStyle name="_Portfolio SPlan Base Case.xls Chart 2_Electric Rev Req Model (2009 GRC) Rebuttal 2 2" xfId="12850"/>
    <cellStyle name="_Portfolio SPlan Base Case.xls Chart 2_Electric Rev Req Model (2009 GRC) Rebuttal 2 2 2" xfId="12851"/>
    <cellStyle name="_Portfolio SPlan Base Case.xls Chart 2_Electric Rev Req Model (2009 GRC) Rebuttal 2 3" xfId="12852"/>
    <cellStyle name="_Portfolio SPlan Base Case.xls Chart 2_Electric Rev Req Model (2009 GRC) Rebuttal 3" xfId="12853"/>
    <cellStyle name="_Portfolio SPlan Base Case.xls Chart 2_Electric Rev Req Model (2009 GRC) Rebuttal 3 2" xfId="12854"/>
    <cellStyle name="_Portfolio SPlan Base Case.xls Chart 2_Electric Rev Req Model (2009 GRC) Rebuttal 4" xfId="12855"/>
    <cellStyle name="_Portfolio SPlan Base Case.xls Chart 2_Electric Rev Req Model (2009 GRC) Rebuttal REmoval of New  WH Solar AdjustMI" xfId="12856"/>
    <cellStyle name="_Portfolio SPlan Base Case.xls Chart 2_Electric Rev Req Model (2009 GRC) Rebuttal REmoval of New  WH Solar AdjustMI 2" xfId="12857"/>
    <cellStyle name="_Portfolio SPlan Base Case.xls Chart 2_Electric Rev Req Model (2009 GRC) Rebuttal REmoval of New  WH Solar AdjustMI 2 2" xfId="12858"/>
    <cellStyle name="_Portfolio SPlan Base Case.xls Chart 2_Electric Rev Req Model (2009 GRC) Rebuttal REmoval of New  WH Solar AdjustMI 2 2 2" xfId="12859"/>
    <cellStyle name="_Portfolio SPlan Base Case.xls Chart 2_Electric Rev Req Model (2009 GRC) Rebuttal REmoval of New  WH Solar AdjustMI 2 2 2 2" xfId="12860"/>
    <cellStyle name="_Portfolio SPlan Base Case.xls Chart 2_Electric Rev Req Model (2009 GRC) Rebuttal REmoval of New  WH Solar AdjustMI 2 2 3" xfId="12861"/>
    <cellStyle name="_Portfolio SPlan Base Case.xls Chart 2_Electric Rev Req Model (2009 GRC) Rebuttal REmoval of New  WH Solar AdjustMI 2 2 4" xfId="12862"/>
    <cellStyle name="_Portfolio SPlan Base Case.xls Chart 2_Electric Rev Req Model (2009 GRC) Rebuttal REmoval of New  WH Solar AdjustMI 2 3" xfId="12863"/>
    <cellStyle name="_Portfolio SPlan Base Case.xls Chart 2_Electric Rev Req Model (2009 GRC) Rebuttal REmoval of New  WH Solar AdjustMI 2 3 2" xfId="12864"/>
    <cellStyle name="_Portfolio SPlan Base Case.xls Chart 2_Electric Rev Req Model (2009 GRC) Rebuttal REmoval of New  WH Solar AdjustMI 2 4" xfId="12865"/>
    <cellStyle name="_Portfolio SPlan Base Case.xls Chart 2_Electric Rev Req Model (2009 GRC) Rebuttal REmoval of New  WH Solar AdjustMI 3" xfId="12866"/>
    <cellStyle name="_Portfolio SPlan Base Case.xls Chart 2_Electric Rev Req Model (2009 GRC) Rebuttal REmoval of New  WH Solar AdjustMI 3 2" xfId="12867"/>
    <cellStyle name="_Portfolio SPlan Base Case.xls Chart 2_Electric Rev Req Model (2009 GRC) Rebuttal REmoval of New  WH Solar AdjustMI 3 2 2" xfId="12868"/>
    <cellStyle name="_Portfolio SPlan Base Case.xls Chart 2_Electric Rev Req Model (2009 GRC) Rebuttal REmoval of New  WH Solar AdjustMI 3 3" xfId="12869"/>
    <cellStyle name="_Portfolio SPlan Base Case.xls Chart 2_Electric Rev Req Model (2009 GRC) Rebuttal REmoval of New  WH Solar AdjustMI 3 4" xfId="12870"/>
    <cellStyle name="_Portfolio SPlan Base Case.xls Chart 2_Electric Rev Req Model (2009 GRC) Rebuttal REmoval of New  WH Solar AdjustMI 4" xfId="12871"/>
    <cellStyle name="_Portfolio SPlan Base Case.xls Chart 2_Electric Rev Req Model (2009 GRC) Rebuttal REmoval of New  WH Solar AdjustMI 4 2" xfId="12872"/>
    <cellStyle name="_Portfolio SPlan Base Case.xls Chart 2_Electric Rev Req Model (2009 GRC) Rebuttal REmoval of New  WH Solar AdjustMI 5" xfId="12873"/>
    <cellStyle name="_Portfolio SPlan Base Case.xls Chart 2_Electric Rev Req Model (2009 GRC) Rebuttal REmoval of New  WH Solar AdjustMI_DEM-WP(C) ENERG10C--ctn Mid-C_042010 2010GRC" xfId="12874"/>
    <cellStyle name="_Portfolio SPlan Base Case.xls Chart 2_Electric Rev Req Model (2009 GRC) Rebuttal REmoval of New  WH Solar AdjustMI_DEM-WP(C) ENERG10C--ctn Mid-C_042010 2010GRC 2" xfId="12875"/>
    <cellStyle name="_Portfolio SPlan Base Case.xls Chart 2_Electric Rev Req Model (2009 GRC) Revised 01-18-2010" xfId="12876"/>
    <cellStyle name="_Portfolio SPlan Base Case.xls Chart 2_Electric Rev Req Model (2009 GRC) Revised 01-18-2010 2" xfId="12877"/>
    <cellStyle name="_Portfolio SPlan Base Case.xls Chart 2_Electric Rev Req Model (2009 GRC) Revised 01-18-2010 2 2" xfId="12878"/>
    <cellStyle name="_Portfolio SPlan Base Case.xls Chart 2_Electric Rev Req Model (2009 GRC) Revised 01-18-2010 2 2 2" xfId="12879"/>
    <cellStyle name="_Portfolio SPlan Base Case.xls Chart 2_Electric Rev Req Model (2009 GRC) Revised 01-18-2010 2 2 2 2" xfId="12880"/>
    <cellStyle name="_Portfolio SPlan Base Case.xls Chart 2_Electric Rev Req Model (2009 GRC) Revised 01-18-2010 2 2 3" xfId="12881"/>
    <cellStyle name="_Portfolio SPlan Base Case.xls Chart 2_Electric Rev Req Model (2009 GRC) Revised 01-18-2010 2 2 4" xfId="12882"/>
    <cellStyle name="_Portfolio SPlan Base Case.xls Chart 2_Electric Rev Req Model (2009 GRC) Revised 01-18-2010 2 3" xfId="12883"/>
    <cellStyle name="_Portfolio SPlan Base Case.xls Chart 2_Electric Rev Req Model (2009 GRC) Revised 01-18-2010 2 3 2" xfId="12884"/>
    <cellStyle name="_Portfolio SPlan Base Case.xls Chart 2_Electric Rev Req Model (2009 GRC) Revised 01-18-2010 2 4" xfId="12885"/>
    <cellStyle name="_Portfolio SPlan Base Case.xls Chart 2_Electric Rev Req Model (2009 GRC) Revised 01-18-2010 3" xfId="12886"/>
    <cellStyle name="_Portfolio SPlan Base Case.xls Chart 2_Electric Rev Req Model (2009 GRC) Revised 01-18-2010 3 2" xfId="12887"/>
    <cellStyle name="_Portfolio SPlan Base Case.xls Chart 2_Electric Rev Req Model (2009 GRC) Revised 01-18-2010 3 2 2" xfId="12888"/>
    <cellStyle name="_Portfolio SPlan Base Case.xls Chart 2_Electric Rev Req Model (2009 GRC) Revised 01-18-2010 3 3" xfId="12889"/>
    <cellStyle name="_Portfolio SPlan Base Case.xls Chart 2_Electric Rev Req Model (2009 GRC) Revised 01-18-2010 3 4" xfId="12890"/>
    <cellStyle name="_Portfolio SPlan Base Case.xls Chart 2_Electric Rev Req Model (2009 GRC) Revised 01-18-2010 4" xfId="12891"/>
    <cellStyle name="_Portfolio SPlan Base Case.xls Chart 2_Electric Rev Req Model (2009 GRC) Revised 01-18-2010 4 2" xfId="12892"/>
    <cellStyle name="_Portfolio SPlan Base Case.xls Chart 2_Electric Rev Req Model (2009 GRC) Revised 01-18-2010 5" xfId="12893"/>
    <cellStyle name="_Portfolio SPlan Base Case.xls Chart 2_Electric Rev Req Model (2009 GRC) Revised 01-18-2010_DEM-WP(C) ENERG10C--ctn Mid-C_042010 2010GRC" xfId="12894"/>
    <cellStyle name="_Portfolio SPlan Base Case.xls Chart 2_Electric Rev Req Model (2009 GRC) Revised 01-18-2010_DEM-WP(C) ENERG10C--ctn Mid-C_042010 2010GRC 2" xfId="12895"/>
    <cellStyle name="_Portfolio SPlan Base Case.xls Chart 2_Electric Rev Req Model (2010 GRC)" xfId="12896"/>
    <cellStyle name="_Portfolio SPlan Base Case.xls Chart 2_Electric Rev Req Model (2010 GRC) 2" xfId="12897"/>
    <cellStyle name="_Portfolio SPlan Base Case.xls Chart 2_Electric Rev Req Model (2010 GRC) SF" xfId="12898"/>
    <cellStyle name="_Portfolio SPlan Base Case.xls Chart 2_Electric Rev Req Model (2010 GRC) SF 2" xfId="12899"/>
    <cellStyle name="_Portfolio SPlan Base Case.xls Chart 2_Final Order Electric EXHIBIT A-1" xfId="12900"/>
    <cellStyle name="_Portfolio SPlan Base Case.xls Chart 2_Final Order Electric EXHIBIT A-1 2" xfId="12901"/>
    <cellStyle name="_Portfolio SPlan Base Case.xls Chart 2_Final Order Electric EXHIBIT A-1 2 2" xfId="12902"/>
    <cellStyle name="_Portfolio SPlan Base Case.xls Chart 2_Final Order Electric EXHIBIT A-1 2 2 2" xfId="12903"/>
    <cellStyle name="_Portfolio SPlan Base Case.xls Chart 2_Final Order Electric EXHIBIT A-1 2 3" xfId="12904"/>
    <cellStyle name="_Portfolio SPlan Base Case.xls Chart 2_Final Order Electric EXHIBIT A-1 2 4" xfId="12905"/>
    <cellStyle name="_Portfolio SPlan Base Case.xls Chart 2_Final Order Electric EXHIBIT A-1 3" xfId="12906"/>
    <cellStyle name="_Portfolio SPlan Base Case.xls Chart 2_Final Order Electric EXHIBIT A-1 3 2" xfId="12907"/>
    <cellStyle name="_Portfolio SPlan Base Case.xls Chart 2_Final Order Electric EXHIBIT A-1 4" xfId="12908"/>
    <cellStyle name="_Portfolio SPlan Base Case.xls Chart 2_Final Order Electric EXHIBIT A-1 5" xfId="12909"/>
    <cellStyle name="_Portfolio SPlan Base Case.xls Chart 2_Final Order Electric EXHIBIT A-1 6" xfId="12910"/>
    <cellStyle name="_Portfolio SPlan Base Case.xls Chart 2_NIM Summary" xfId="12911"/>
    <cellStyle name="_Portfolio SPlan Base Case.xls Chart 2_NIM Summary 2" xfId="12912"/>
    <cellStyle name="_Portfolio SPlan Base Case.xls Chart 2_NIM Summary 2 2" xfId="12913"/>
    <cellStyle name="_Portfolio SPlan Base Case.xls Chart 2_NIM Summary 2 2 2" xfId="12914"/>
    <cellStyle name="_Portfolio SPlan Base Case.xls Chart 2_NIM Summary 2 2 2 2" xfId="12915"/>
    <cellStyle name="_Portfolio SPlan Base Case.xls Chart 2_NIM Summary 2 2 3" xfId="12916"/>
    <cellStyle name="_Portfolio SPlan Base Case.xls Chart 2_NIM Summary 2 2 4" xfId="12917"/>
    <cellStyle name="_Portfolio SPlan Base Case.xls Chart 2_NIM Summary 2 3" xfId="12918"/>
    <cellStyle name="_Portfolio SPlan Base Case.xls Chart 2_NIM Summary 2 3 2" xfId="12919"/>
    <cellStyle name="_Portfolio SPlan Base Case.xls Chart 2_NIM Summary 2 4" xfId="12920"/>
    <cellStyle name="_Portfolio SPlan Base Case.xls Chart 2_NIM Summary 3" xfId="12921"/>
    <cellStyle name="_Portfolio SPlan Base Case.xls Chart 2_NIM Summary 3 2" xfId="12922"/>
    <cellStyle name="_Portfolio SPlan Base Case.xls Chart 2_NIM Summary 3 2 2" xfId="12923"/>
    <cellStyle name="_Portfolio SPlan Base Case.xls Chart 2_NIM Summary 3 3" xfId="12924"/>
    <cellStyle name="_Portfolio SPlan Base Case.xls Chart 2_NIM Summary 3 4" xfId="12925"/>
    <cellStyle name="_Portfolio SPlan Base Case.xls Chart 2_NIM Summary 4" xfId="12926"/>
    <cellStyle name="_Portfolio SPlan Base Case.xls Chart 2_NIM Summary 4 2" xfId="12927"/>
    <cellStyle name="_Portfolio SPlan Base Case.xls Chart 2_NIM Summary 5" xfId="12928"/>
    <cellStyle name="_Portfolio SPlan Base Case.xls Chart 2_NIM Summary_DEM-WP(C) ENERG10C--ctn Mid-C_042010 2010GRC" xfId="12929"/>
    <cellStyle name="_Portfolio SPlan Base Case.xls Chart 2_NIM Summary_DEM-WP(C) ENERG10C--ctn Mid-C_042010 2010GRC 2" xfId="12930"/>
    <cellStyle name="_Portfolio SPlan Base Case.xls Chart 2_Rebuttal Power Costs" xfId="12931"/>
    <cellStyle name="_Portfolio SPlan Base Case.xls Chart 2_Rebuttal Power Costs 2" xfId="12932"/>
    <cellStyle name="_Portfolio SPlan Base Case.xls Chart 2_Rebuttal Power Costs 2 2" xfId="12933"/>
    <cellStyle name="_Portfolio SPlan Base Case.xls Chart 2_Rebuttal Power Costs 2 2 2" xfId="12934"/>
    <cellStyle name="_Portfolio SPlan Base Case.xls Chart 2_Rebuttal Power Costs 2 2 2 2" xfId="12935"/>
    <cellStyle name="_Portfolio SPlan Base Case.xls Chart 2_Rebuttal Power Costs 2 2 3" xfId="12936"/>
    <cellStyle name="_Portfolio SPlan Base Case.xls Chart 2_Rebuttal Power Costs 2 2 4" xfId="12937"/>
    <cellStyle name="_Portfolio SPlan Base Case.xls Chart 2_Rebuttal Power Costs 2 3" xfId="12938"/>
    <cellStyle name="_Portfolio SPlan Base Case.xls Chart 2_Rebuttal Power Costs 2 3 2" xfId="12939"/>
    <cellStyle name="_Portfolio SPlan Base Case.xls Chart 2_Rebuttal Power Costs 2 4" xfId="12940"/>
    <cellStyle name="_Portfolio SPlan Base Case.xls Chart 2_Rebuttal Power Costs 3" xfId="12941"/>
    <cellStyle name="_Portfolio SPlan Base Case.xls Chart 2_Rebuttal Power Costs 3 2" xfId="12942"/>
    <cellStyle name="_Portfolio SPlan Base Case.xls Chart 2_Rebuttal Power Costs 3 2 2" xfId="12943"/>
    <cellStyle name="_Portfolio SPlan Base Case.xls Chart 2_Rebuttal Power Costs 3 3" xfId="12944"/>
    <cellStyle name="_Portfolio SPlan Base Case.xls Chart 2_Rebuttal Power Costs 3 4" xfId="12945"/>
    <cellStyle name="_Portfolio SPlan Base Case.xls Chart 2_Rebuttal Power Costs 4" xfId="12946"/>
    <cellStyle name="_Portfolio SPlan Base Case.xls Chart 2_Rebuttal Power Costs 4 2" xfId="12947"/>
    <cellStyle name="_Portfolio SPlan Base Case.xls Chart 2_Rebuttal Power Costs 5" xfId="12948"/>
    <cellStyle name="_Portfolio SPlan Base Case.xls Chart 2_Rebuttal Power Costs_Adj Bench DR 3 for Initial Briefs (Electric)" xfId="12949"/>
    <cellStyle name="_Portfolio SPlan Base Case.xls Chart 2_Rebuttal Power Costs_Adj Bench DR 3 for Initial Briefs (Electric) 2" xfId="12950"/>
    <cellStyle name="_Portfolio SPlan Base Case.xls Chart 2_Rebuttal Power Costs_Adj Bench DR 3 for Initial Briefs (Electric) 2 2" xfId="12951"/>
    <cellStyle name="_Portfolio SPlan Base Case.xls Chart 2_Rebuttal Power Costs_Adj Bench DR 3 for Initial Briefs (Electric) 2 2 2" xfId="12952"/>
    <cellStyle name="_Portfolio SPlan Base Case.xls Chart 2_Rebuttal Power Costs_Adj Bench DR 3 for Initial Briefs (Electric) 2 2 2 2" xfId="12953"/>
    <cellStyle name="_Portfolio SPlan Base Case.xls Chart 2_Rebuttal Power Costs_Adj Bench DR 3 for Initial Briefs (Electric) 2 2 3" xfId="12954"/>
    <cellStyle name="_Portfolio SPlan Base Case.xls Chart 2_Rebuttal Power Costs_Adj Bench DR 3 for Initial Briefs (Electric) 2 2 4" xfId="12955"/>
    <cellStyle name="_Portfolio SPlan Base Case.xls Chart 2_Rebuttal Power Costs_Adj Bench DR 3 for Initial Briefs (Electric) 2 3" xfId="12956"/>
    <cellStyle name="_Portfolio SPlan Base Case.xls Chart 2_Rebuttal Power Costs_Adj Bench DR 3 for Initial Briefs (Electric) 2 3 2" xfId="12957"/>
    <cellStyle name="_Portfolio SPlan Base Case.xls Chart 2_Rebuttal Power Costs_Adj Bench DR 3 for Initial Briefs (Electric) 2 4" xfId="12958"/>
    <cellStyle name="_Portfolio SPlan Base Case.xls Chart 2_Rebuttal Power Costs_Adj Bench DR 3 for Initial Briefs (Electric) 3" xfId="12959"/>
    <cellStyle name="_Portfolio SPlan Base Case.xls Chart 2_Rebuttal Power Costs_Adj Bench DR 3 for Initial Briefs (Electric) 3 2" xfId="12960"/>
    <cellStyle name="_Portfolio SPlan Base Case.xls Chart 2_Rebuttal Power Costs_Adj Bench DR 3 for Initial Briefs (Electric) 3 2 2" xfId="12961"/>
    <cellStyle name="_Portfolio SPlan Base Case.xls Chart 2_Rebuttal Power Costs_Adj Bench DR 3 for Initial Briefs (Electric) 3 3" xfId="12962"/>
    <cellStyle name="_Portfolio SPlan Base Case.xls Chart 2_Rebuttal Power Costs_Adj Bench DR 3 for Initial Briefs (Electric) 3 4" xfId="12963"/>
    <cellStyle name="_Portfolio SPlan Base Case.xls Chart 2_Rebuttal Power Costs_Adj Bench DR 3 for Initial Briefs (Electric) 4" xfId="12964"/>
    <cellStyle name="_Portfolio SPlan Base Case.xls Chart 2_Rebuttal Power Costs_Adj Bench DR 3 for Initial Briefs (Electric) 4 2" xfId="12965"/>
    <cellStyle name="_Portfolio SPlan Base Case.xls Chart 2_Rebuttal Power Costs_Adj Bench DR 3 for Initial Briefs (Electric) 5" xfId="12966"/>
    <cellStyle name="_Portfolio SPlan Base Case.xls Chart 2_Rebuttal Power Costs_Adj Bench DR 3 for Initial Briefs (Electric)_DEM-WP(C) ENERG10C--ctn Mid-C_042010 2010GRC" xfId="12967"/>
    <cellStyle name="_Portfolio SPlan Base Case.xls Chart 2_Rebuttal Power Costs_Adj Bench DR 3 for Initial Briefs (Electric)_DEM-WP(C) ENERG10C--ctn Mid-C_042010 2010GRC 2" xfId="12968"/>
    <cellStyle name="_Portfolio SPlan Base Case.xls Chart 2_Rebuttal Power Costs_DEM-WP(C) ENERG10C--ctn Mid-C_042010 2010GRC" xfId="12969"/>
    <cellStyle name="_Portfolio SPlan Base Case.xls Chart 2_Rebuttal Power Costs_DEM-WP(C) ENERG10C--ctn Mid-C_042010 2010GRC 2" xfId="12970"/>
    <cellStyle name="_Portfolio SPlan Base Case.xls Chart 2_Rebuttal Power Costs_Electric Rev Req Model (2009 GRC) Rebuttal" xfId="12971"/>
    <cellStyle name="_Portfolio SPlan Base Case.xls Chart 2_Rebuttal Power Costs_Electric Rev Req Model (2009 GRC) Rebuttal 2" xfId="12972"/>
    <cellStyle name="_Portfolio SPlan Base Case.xls Chart 2_Rebuttal Power Costs_Electric Rev Req Model (2009 GRC) Rebuttal 2 2" xfId="12973"/>
    <cellStyle name="_Portfolio SPlan Base Case.xls Chart 2_Rebuttal Power Costs_Electric Rev Req Model (2009 GRC) Rebuttal 2 2 2" xfId="12974"/>
    <cellStyle name="_Portfolio SPlan Base Case.xls Chart 2_Rebuttal Power Costs_Electric Rev Req Model (2009 GRC) Rebuttal 2 3" xfId="12975"/>
    <cellStyle name="_Portfolio SPlan Base Case.xls Chart 2_Rebuttal Power Costs_Electric Rev Req Model (2009 GRC) Rebuttal 3" xfId="12976"/>
    <cellStyle name="_Portfolio SPlan Base Case.xls Chart 2_Rebuttal Power Costs_Electric Rev Req Model (2009 GRC) Rebuttal 3 2" xfId="12977"/>
    <cellStyle name="_Portfolio SPlan Base Case.xls Chart 2_Rebuttal Power Costs_Electric Rev Req Model (2009 GRC) Rebuttal 4" xfId="12978"/>
    <cellStyle name="_Portfolio SPlan Base Case.xls Chart 2_Rebuttal Power Costs_Electric Rev Req Model (2009 GRC) Rebuttal REmoval of New  WH Solar AdjustMI" xfId="12979"/>
    <cellStyle name="_Portfolio SPlan Base Case.xls Chart 2_Rebuttal Power Costs_Electric Rev Req Model (2009 GRC) Rebuttal REmoval of New  WH Solar AdjustMI 2" xfId="12980"/>
    <cellStyle name="_Portfolio SPlan Base Case.xls Chart 2_Rebuttal Power Costs_Electric Rev Req Model (2009 GRC) Rebuttal REmoval of New  WH Solar AdjustMI 2 2" xfId="12981"/>
    <cellStyle name="_Portfolio SPlan Base Case.xls Chart 2_Rebuttal Power Costs_Electric Rev Req Model (2009 GRC) Rebuttal REmoval of New  WH Solar AdjustMI 2 2 2" xfId="12982"/>
    <cellStyle name="_Portfolio SPlan Base Case.xls Chart 2_Rebuttal Power Costs_Electric Rev Req Model (2009 GRC) Rebuttal REmoval of New  WH Solar AdjustMI 2 2 2 2" xfId="12983"/>
    <cellStyle name="_Portfolio SPlan Base Case.xls Chart 2_Rebuttal Power Costs_Electric Rev Req Model (2009 GRC) Rebuttal REmoval of New  WH Solar AdjustMI 2 2 3" xfId="12984"/>
    <cellStyle name="_Portfolio SPlan Base Case.xls Chart 2_Rebuttal Power Costs_Electric Rev Req Model (2009 GRC) Rebuttal REmoval of New  WH Solar AdjustMI 2 2 4" xfId="12985"/>
    <cellStyle name="_Portfolio SPlan Base Case.xls Chart 2_Rebuttal Power Costs_Electric Rev Req Model (2009 GRC) Rebuttal REmoval of New  WH Solar AdjustMI 2 3" xfId="12986"/>
    <cellStyle name="_Portfolio SPlan Base Case.xls Chart 2_Rebuttal Power Costs_Electric Rev Req Model (2009 GRC) Rebuttal REmoval of New  WH Solar AdjustMI 2 3 2" xfId="12987"/>
    <cellStyle name="_Portfolio SPlan Base Case.xls Chart 2_Rebuttal Power Costs_Electric Rev Req Model (2009 GRC) Rebuttal REmoval of New  WH Solar AdjustMI 2 4" xfId="12988"/>
    <cellStyle name="_Portfolio SPlan Base Case.xls Chart 2_Rebuttal Power Costs_Electric Rev Req Model (2009 GRC) Rebuttal REmoval of New  WH Solar AdjustMI 3" xfId="12989"/>
    <cellStyle name="_Portfolio SPlan Base Case.xls Chart 2_Rebuttal Power Costs_Electric Rev Req Model (2009 GRC) Rebuttal REmoval of New  WH Solar AdjustMI 3 2" xfId="12990"/>
    <cellStyle name="_Portfolio SPlan Base Case.xls Chart 2_Rebuttal Power Costs_Electric Rev Req Model (2009 GRC) Rebuttal REmoval of New  WH Solar AdjustMI 3 2 2" xfId="12991"/>
    <cellStyle name="_Portfolio SPlan Base Case.xls Chart 2_Rebuttal Power Costs_Electric Rev Req Model (2009 GRC) Rebuttal REmoval of New  WH Solar AdjustMI 3 3" xfId="12992"/>
    <cellStyle name="_Portfolio SPlan Base Case.xls Chart 2_Rebuttal Power Costs_Electric Rev Req Model (2009 GRC) Rebuttal REmoval of New  WH Solar AdjustMI 3 4" xfId="12993"/>
    <cellStyle name="_Portfolio SPlan Base Case.xls Chart 2_Rebuttal Power Costs_Electric Rev Req Model (2009 GRC) Rebuttal REmoval of New  WH Solar AdjustMI 4" xfId="12994"/>
    <cellStyle name="_Portfolio SPlan Base Case.xls Chart 2_Rebuttal Power Costs_Electric Rev Req Model (2009 GRC) Rebuttal REmoval of New  WH Solar AdjustMI 4 2" xfId="12995"/>
    <cellStyle name="_Portfolio SPlan Base Case.xls Chart 2_Rebuttal Power Costs_Electric Rev Req Model (2009 GRC) Rebuttal REmoval of New  WH Solar AdjustMI 5" xfId="12996"/>
    <cellStyle name="_Portfolio SPlan Base Case.xls Chart 2_Rebuttal Power Costs_Electric Rev Req Model (2009 GRC) Rebuttal REmoval of New  WH Solar AdjustMI_DEM-WP(C) ENERG10C--ctn Mid-C_042010 2010GRC" xfId="12997"/>
    <cellStyle name="_Portfolio SPlan Base Case.xls Chart 2_Rebuttal Power Costs_Electric Rev Req Model (2009 GRC) Rebuttal REmoval of New  WH Solar AdjustMI_DEM-WP(C) ENERG10C--ctn Mid-C_042010 2010GRC 2" xfId="12998"/>
    <cellStyle name="_Portfolio SPlan Base Case.xls Chart 2_Rebuttal Power Costs_Electric Rev Req Model (2009 GRC) Revised 01-18-2010" xfId="12999"/>
    <cellStyle name="_Portfolio SPlan Base Case.xls Chart 2_Rebuttal Power Costs_Electric Rev Req Model (2009 GRC) Revised 01-18-2010 2" xfId="13000"/>
    <cellStyle name="_Portfolio SPlan Base Case.xls Chart 2_Rebuttal Power Costs_Electric Rev Req Model (2009 GRC) Revised 01-18-2010 2 2" xfId="13001"/>
    <cellStyle name="_Portfolio SPlan Base Case.xls Chart 2_Rebuttal Power Costs_Electric Rev Req Model (2009 GRC) Revised 01-18-2010 2 2 2" xfId="13002"/>
    <cellStyle name="_Portfolio SPlan Base Case.xls Chart 2_Rebuttal Power Costs_Electric Rev Req Model (2009 GRC) Revised 01-18-2010 2 2 2 2" xfId="13003"/>
    <cellStyle name="_Portfolio SPlan Base Case.xls Chart 2_Rebuttal Power Costs_Electric Rev Req Model (2009 GRC) Revised 01-18-2010 2 2 3" xfId="13004"/>
    <cellStyle name="_Portfolio SPlan Base Case.xls Chart 2_Rebuttal Power Costs_Electric Rev Req Model (2009 GRC) Revised 01-18-2010 2 2 4" xfId="13005"/>
    <cellStyle name="_Portfolio SPlan Base Case.xls Chart 2_Rebuttal Power Costs_Electric Rev Req Model (2009 GRC) Revised 01-18-2010 2 3" xfId="13006"/>
    <cellStyle name="_Portfolio SPlan Base Case.xls Chart 2_Rebuttal Power Costs_Electric Rev Req Model (2009 GRC) Revised 01-18-2010 2 3 2" xfId="13007"/>
    <cellStyle name="_Portfolio SPlan Base Case.xls Chart 2_Rebuttal Power Costs_Electric Rev Req Model (2009 GRC) Revised 01-18-2010 2 4" xfId="13008"/>
    <cellStyle name="_Portfolio SPlan Base Case.xls Chart 2_Rebuttal Power Costs_Electric Rev Req Model (2009 GRC) Revised 01-18-2010 3" xfId="13009"/>
    <cellStyle name="_Portfolio SPlan Base Case.xls Chart 2_Rebuttal Power Costs_Electric Rev Req Model (2009 GRC) Revised 01-18-2010 3 2" xfId="13010"/>
    <cellStyle name="_Portfolio SPlan Base Case.xls Chart 2_Rebuttal Power Costs_Electric Rev Req Model (2009 GRC) Revised 01-18-2010 3 2 2" xfId="13011"/>
    <cellStyle name="_Portfolio SPlan Base Case.xls Chart 2_Rebuttal Power Costs_Electric Rev Req Model (2009 GRC) Revised 01-18-2010 3 3" xfId="13012"/>
    <cellStyle name="_Portfolio SPlan Base Case.xls Chart 2_Rebuttal Power Costs_Electric Rev Req Model (2009 GRC) Revised 01-18-2010 3 4" xfId="13013"/>
    <cellStyle name="_Portfolio SPlan Base Case.xls Chart 2_Rebuttal Power Costs_Electric Rev Req Model (2009 GRC) Revised 01-18-2010 4" xfId="13014"/>
    <cellStyle name="_Portfolio SPlan Base Case.xls Chart 2_Rebuttal Power Costs_Electric Rev Req Model (2009 GRC) Revised 01-18-2010 4 2" xfId="13015"/>
    <cellStyle name="_Portfolio SPlan Base Case.xls Chart 2_Rebuttal Power Costs_Electric Rev Req Model (2009 GRC) Revised 01-18-2010 5" xfId="13016"/>
    <cellStyle name="_Portfolio SPlan Base Case.xls Chart 2_Rebuttal Power Costs_Electric Rev Req Model (2009 GRC) Revised 01-18-2010_DEM-WP(C) ENERG10C--ctn Mid-C_042010 2010GRC" xfId="13017"/>
    <cellStyle name="_Portfolio SPlan Base Case.xls Chart 2_Rebuttal Power Costs_Electric Rev Req Model (2009 GRC) Revised 01-18-2010_DEM-WP(C) ENERG10C--ctn Mid-C_042010 2010GRC 2" xfId="13018"/>
    <cellStyle name="_Portfolio SPlan Base Case.xls Chart 2_Rebuttal Power Costs_Final Order Electric EXHIBIT A-1" xfId="13019"/>
    <cellStyle name="_Portfolio SPlan Base Case.xls Chart 2_Rebuttal Power Costs_Final Order Electric EXHIBIT A-1 2" xfId="13020"/>
    <cellStyle name="_Portfolio SPlan Base Case.xls Chart 2_Rebuttal Power Costs_Final Order Electric EXHIBIT A-1 2 2" xfId="13021"/>
    <cellStyle name="_Portfolio SPlan Base Case.xls Chart 2_Rebuttal Power Costs_Final Order Electric EXHIBIT A-1 2 2 2" xfId="13022"/>
    <cellStyle name="_Portfolio SPlan Base Case.xls Chart 2_Rebuttal Power Costs_Final Order Electric EXHIBIT A-1 2 3" xfId="13023"/>
    <cellStyle name="_Portfolio SPlan Base Case.xls Chart 2_Rebuttal Power Costs_Final Order Electric EXHIBIT A-1 2 4" xfId="13024"/>
    <cellStyle name="_Portfolio SPlan Base Case.xls Chart 2_Rebuttal Power Costs_Final Order Electric EXHIBIT A-1 3" xfId="13025"/>
    <cellStyle name="_Portfolio SPlan Base Case.xls Chart 2_Rebuttal Power Costs_Final Order Electric EXHIBIT A-1 3 2" xfId="13026"/>
    <cellStyle name="_Portfolio SPlan Base Case.xls Chart 2_Rebuttal Power Costs_Final Order Electric EXHIBIT A-1 4" xfId="13027"/>
    <cellStyle name="_Portfolio SPlan Base Case.xls Chart 2_Rebuttal Power Costs_Final Order Electric EXHIBIT A-1 5" xfId="13028"/>
    <cellStyle name="_Portfolio SPlan Base Case.xls Chart 2_Rebuttal Power Costs_Final Order Electric EXHIBIT A-1 6" xfId="13029"/>
    <cellStyle name="_Portfolio SPlan Base Case.xls Chart 2_TENASKA REGULATORY ASSET" xfId="13030"/>
    <cellStyle name="_Portfolio SPlan Base Case.xls Chart 2_TENASKA REGULATORY ASSET 2" xfId="13031"/>
    <cellStyle name="_Portfolio SPlan Base Case.xls Chart 2_TENASKA REGULATORY ASSET 2 2" xfId="13032"/>
    <cellStyle name="_Portfolio SPlan Base Case.xls Chart 2_TENASKA REGULATORY ASSET 2 2 2" xfId="13033"/>
    <cellStyle name="_Portfolio SPlan Base Case.xls Chart 2_TENASKA REGULATORY ASSET 2 3" xfId="13034"/>
    <cellStyle name="_Portfolio SPlan Base Case.xls Chart 2_TENASKA REGULATORY ASSET 2 4" xfId="13035"/>
    <cellStyle name="_Portfolio SPlan Base Case.xls Chart 2_TENASKA REGULATORY ASSET 3" xfId="13036"/>
    <cellStyle name="_Portfolio SPlan Base Case.xls Chart 2_TENASKA REGULATORY ASSET 3 2" xfId="13037"/>
    <cellStyle name="_Portfolio SPlan Base Case.xls Chart 2_TENASKA REGULATORY ASSET 4" xfId="13038"/>
    <cellStyle name="_Portfolio SPlan Base Case.xls Chart 2_TENASKA REGULATORY ASSET 5" xfId="13039"/>
    <cellStyle name="_Portfolio SPlan Base Case.xls Chart 2_TENASKA REGULATORY ASSET 6" xfId="13040"/>
    <cellStyle name="_Portfolio SPlan Base Case.xls Chart 3" xfId="13041"/>
    <cellStyle name="_Portfolio SPlan Base Case.xls Chart 3 2" xfId="13042"/>
    <cellStyle name="_Portfolio SPlan Base Case.xls Chart 3 2 2" xfId="13043"/>
    <cellStyle name="_Portfolio SPlan Base Case.xls Chart 3 2 2 2" xfId="13044"/>
    <cellStyle name="_Portfolio SPlan Base Case.xls Chart 3 2 2 2 2" xfId="13045"/>
    <cellStyle name="_Portfolio SPlan Base Case.xls Chart 3 2 2 2 2 2" xfId="13046"/>
    <cellStyle name="_Portfolio SPlan Base Case.xls Chart 3 2 2 2 3" xfId="13047"/>
    <cellStyle name="_Portfolio SPlan Base Case.xls Chart 3 2 2 3" xfId="13048"/>
    <cellStyle name="_Portfolio SPlan Base Case.xls Chart 3 2 2 3 2" xfId="13049"/>
    <cellStyle name="_Portfolio SPlan Base Case.xls Chart 3 2 2 4" xfId="13050"/>
    <cellStyle name="_Portfolio SPlan Base Case.xls Chart 3 2 3" xfId="13051"/>
    <cellStyle name="_Portfolio SPlan Base Case.xls Chart 3 2 3 2" xfId="13052"/>
    <cellStyle name="_Portfolio SPlan Base Case.xls Chart 3 2 3 2 2" xfId="13053"/>
    <cellStyle name="_Portfolio SPlan Base Case.xls Chart 3 2 3 3" xfId="13054"/>
    <cellStyle name="_Portfolio SPlan Base Case.xls Chart 3 2 4" xfId="13055"/>
    <cellStyle name="_Portfolio SPlan Base Case.xls Chart 3 2 4 2" xfId="13056"/>
    <cellStyle name="_Portfolio SPlan Base Case.xls Chart 3 2 5" xfId="13057"/>
    <cellStyle name="_Portfolio SPlan Base Case.xls Chart 3 3" xfId="13058"/>
    <cellStyle name="_Portfolio SPlan Base Case.xls Chart 3 3 2" xfId="13059"/>
    <cellStyle name="_Portfolio SPlan Base Case.xls Chart 3 3 2 2" xfId="13060"/>
    <cellStyle name="_Portfolio SPlan Base Case.xls Chart 3 3 2 3" xfId="13061"/>
    <cellStyle name="_Portfolio SPlan Base Case.xls Chart 3 3 3" xfId="13062"/>
    <cellStyle name="_Portfolio SPlan Base Case.xls Chart 3 3 4" xfId="13063"/>
    <cellStyle name="_Portfolio SPlan Base Case.xls Chart 3 4" xfId="13064"/>
    <cellStyle name="_Portfolio SPlan Base Case.xls Chart 3 4 2" xfId="13065"/>
    <cellStyle name="_Portfolio SPlan Base Case.xls Chart 3 4 2 2" xfId="13066"/>
    <cellStyle name="_Portfolio SPlan Base Case.xls Chart 3 4 3" xfId="13067"/>
    <cellStyle name="_Portfolio SPlan Base Case.xls Chart 3 5" xfId="13068"/>
    <cellStyle name="_Portfolio SPlan Base Case.xls Chart 3 5 2" xfId="13069"/>
    <cellStyle name="_Portfolio SPlan Base Case.xls Chart 3 5 3" xfId="13070"/>
    <cellStyle name="_Portfolio SPlan Base Case.xls Chart 3 6" xfId="13071"/>
    <cellStyle name="_Portfolio SPlan Base Case.xls Chart 3 6 2" xfId="13072"/>
    <cellStyle name="_Portfolio SPlan Base Case.xls Chart 3_Adj Bench DR 3 for Initial Briefs (Electric)" xfId="13073"/>
    <cellStyle name="_Portfolio SPlan Base Case.xls Chart 3_Adj Bench DR 3 for Initial Briefs (Electric) 2" xfId="13074"/>
    <cellStyle name="_Portfolio SPlan Base Case.xls Chart 3_Adj Bench DR 3 for Initial Briefs (Electric) 2 2" xfId="13075"/>
    <cellStyle name="_Portfolio SPlan Base Case.xls Chart 3_Adj Bench DR 3 for Initial Briefs (Electric) 2 2 2" xfId="13076"/>
    <cellStyle name="_Portfolio SPlan Base Case.xls Chart 3_Adj Bench DR 3 for Initial Briefs (Electric) 2 2 2 2" xfId="13077"/>
    <cellStyle name="_Portfolio SPlan Base Case.xls Chart 3_Adj Bench DR 3 for Initial Briefs (Electric) 2 2 3" xfId="13078"/>
    <cellStyle name="_Portfolio SPlan Base Case.xls Chart 3_Adj Bench DR 3 for Initial Briefs (Electric) 2 2 4" xfId="13079"/>
    <cellStyle name="_Portfolio SPlan Base Case.xls Chart 3_Adj Bench DR 3 for Initial Briefs (Electric) 2 3" xfId="13080"/>
    <cellStyle name="_Portfolio SPlan Base Case.xls Chart 3_Adj Bench DR 3 for Initial Briefs (Electric) 2 3 2" xfId="13081"/>
    <cellStyle name="_Portfolio SPlan Base Case.xls Chart 3_Adj Bench DR 3 for Initial Briefs (Electric) 2 4" xfId="13082"/>
    <cellStyle name="_Portfolio SPlan Base Case.xls Chart 3_Adj Bench DR 3 for Initial Briefs (Electric) 3" xfId="13083"/>
    <cellStyle name="_Portfolio SPlan Base Case.xls Chart 3_Adj Bench DR 3 for Initial Briefs (Electric) 3 2" xfId="13084"/>
    <cellStyle name="_Portfolio SPlan Base Case.xls Chart 3_Adj Bench DR 3 for Initial Briefs (Electric) 3 2 2" xfId="13085"/>
    <cellStyle name="_Portfolio SPlan Base Case.xls Chart 3_Adj Bench DR 3 for Initial Briefs (Electric) 3 3" xfId="13086"/>
    <cellStyle name="_Portfolio SPlan Base Case.xls Chart 3_Adj Bench DR 3 for Initial Briefs (Electric) 3 4" xfId="13087"/>
    <cellStyle name="_Portfolio SPlan Base Case.xls Chart 3_Adj Bench DR 3 for Initial Briefs (Electric) 4" xfId="13088"/>
    <cellStyle name="_Portfolio SPlan Base Case.xls Chart 3_Adj Bench DR 3 for Initial Briefs (Electric) 4 2" xfId="13089"/>
    <cellStyle name="_Portfolio SPlan Base Case.xls Chart 3_Adj Bench DR 3 for Initial Briefs (Electric) 5" xfId="13090"/>
    <cellStyle name="_Portfolio SPlan Base Case.xls Chart 3_Adj Bench DR 3 for Initial Briefs (Electric)_DEM-WP(C) ENERG10C--ctn Mid-C_042010 2010GRC" xfId="13091"/>
    <cellStyle name="_Portfolio SPlan Base Case.xls Chart 3_Adj Bench DR 3 for Initial Briefs (Electric)_DEM-WP(C) ENERG10C--ctn Mid-C_042010 2010GRC 2" xfId="13092"/>
    <cellStyle name="_Portfolio SPlan Base Case.xls Chart 3_Book1" xfId="13093"/>
    <cellStyle name="_Portfolio SPlan Base Case.xls Chart 3_Book1 2" xfId="13094"/>
    <cellStyle name="_Portfolio SPlan Base Case.xls Chart 3_Book2" xfId="13095"/>
    <cellStyle name="_Portfolio SPlan Base Case.xls Chart 3_Book2 2" xfId="13096"/>
    <cellStyle name="_Portfolio SPlan Base Case.xls Chart 3_Book2 2 2" xfId="13097"/>
    <cellStyle name="_Portfolio SPlan Base Case.xls Chart 3_Book2 2 2 2" xfId="13098"/>
    <cellStyle name="_Portfolio SPlan Base Case.xls Chart 3_Book2 2 2 2 2" xfId="13099"/>
    <cellStyle name="_Portfolio SPlan Base Case.xls Chart 3_Book2 2 2 3" xfId="13100"/>
    <cellStyle name="_Portfolio SPlan Base Case.xls Chart 3_Book2 2 2 4" xfId="13101"/>
    <cellStyle name="_Portfolio SPlan Base Case.xls Chart 3_Book2 2 3" xfId="13102"/>
    <cellStyle name="_Portfolio SPlan Base Case.xls Chart 3_Book2 2 3 2" xfId="13103"/>
    <cellStyle name="_Portfolio SPlan Base Case.xls Chart 3_Book2 2 4" xfId="13104"/>
    <cellStyle name="_Portfolio SPlan Base Case.xls Chart 3_Book2 3" xfId="13105"/>
    <cellStyle name="_Portfolio SPlan Base Case.xls Chart 3_Book2 3 2" xfId="13106"/>
    <cellStyle name="_Portfolio SPlan Base Case.xls Chart 3_Book2 3 2 2" xfId="13107"/>
    <cellStyle name="_Portfolio SPlan Base Case.xls Chart 3_Book2 3 3" xfId="13108"/>
    <cellStyle name="_Portfolio SPlan Base Case.xls Chart 3_Book2 3 4" xfId="13109"/>
    <cellStyle name="_Portfolio SPlan Base Case.xls Chart 3_Book2 4" xfId="13110"/>
    <cellStyle name="_Portfolio SPlan Base Case.xls Chart 3_Book2 4 2" xfId="13111"/>
    <cellStyle name="_Portfolio SPlan Base Case.xls Chart 3_Book2 5" xfId="13112"/>
    <cellStyle name="_Portfolio SPlan Base Case.xls Chart 3_Book2_Adj Bench DR 3 for Initial Briefs (Electric)" xfId="13113"/>
    <cellStyle name="_Portfolio SPlan Base Case.xls Chart 3_Book2_Adj Bench DR 3 for Initial Briefs (Electric) 2" xfId="13114"/>
    <cellStyle name="_Portfolio SPlan Base Case.xls Chart 3_Book2_Adj Bench DR 3 for Initial Briefs (Electric) 2 2" xfId="13115"/>
    <cellStyle name="_Portfolio SPlan Base Case.xls Chart 3_Book2_Adj Bench DR 3 for Initial Briefs (Electric) 2 2 2" xfId="13116"/>
    <cellStyle name="_Portfolio SPlan Base Case.xls Chart 3_Book2_Adj Bench DR 3 for Initial Briefs (Electric) 2 2 2 2" xfId="13117"/>
    <cellStyle name="_Portfolio SPlan Base Case.xls Chart 3_Book2_Adj Bench DR 3 for Initial Briefs (Electric) 2 2 3" xfId="13118"/>
    <cellStyle name="_Portfolio SPlan Base Case.xls Chart 3_Book2_Adj Bench DR 3 for Initial Briefs (Electric) 2 2 4" xfId="13119"/>
    <cellStyle name="_Portfolio SPlan Base Case.xls Chart 3_Book2_Adj Bench DR 3 for Initial Briefs (Electric) 2 3" xfId="13120"/>
    <cellStyle name="_Portfolio SPlan Base Case.xls Chart 3_Book2_Adj Bench DR 3 for Initial Briefs (Electric) 2 3 2" xfId="13121"/>
    <cellStyle name="_Portfolio SPlan Base Case.xls Chart 3_Book2_Adj Bench DR 3 for Initial Briefs (Electric) 2 4" xfId="13122"/>
    <cellStyle name="_Portfolio SPlan Base Case.xls Chart 3_Book2_Adj Bench DR 3 for Initial Briefs (Electric) 3" xfId="13123"/>
    <cellStyle name="_Portfolio SPlan Base Case.xls Chart 3_Book2_Adj Bench DR 3 for Initial Briefs (Electric) 3 2" xfId="13124"/>
    <cellStyle name="_Portfolio SPlan Base Case.xls Chart 3_Book2_Adj Bench DR 3 for Initial Briefs (Electric) 3 2 2" xfId="13125"/>
    <cellStyle name="_Portfolio SPlan Base Case.xls Chart 3_Book2_Adj Bench DR 3 for Initial Briefs (Electric) 3 3" xfId="13126"/>
    <cellStyle name="_Portfolio SPlan Base Case.xls Chart 3_Book2_Adj Bench DR 3 for Initial Briefs (Electric) 3 4" xfId="13127"/>
    <cellStyle name="_Portfolio SPlan Base Case.xls Chart 3_Book2_Adj Bench DR 3 for Initial Briefs (Electric) 4" xfId="13128"/>
    <cellStyle name="_Portfolio SPlan Base Case.xls Chart 3_Book2_Adj Bench DR 3 for Initial Briefs (Electric) 4 2" xfId="13129"/>
    <cellStyle name="_Portfolio SPlan Base Case.xls Chart 3_Book2_Adj Bench DR 3 for Initial Briefs (Electric) 5" xfId="13130"/>
    <cellStyle name="_Portfolio SPlan Base Case.xls Chart 3_Book2_Adj Bench DR 3 for Initial Briefs (Electric)_DEM-WP(C) ENERG10C--ctn Mid-C_042010 2010GRC" xfId="13131"/>
    <cellStyle name="_Portfolio SPlan Base Case.xls Chart 3_Book2_Adj Bench DR 3 for Initial Briefs (Electric)_DEM-WP(C) ENERG10C--ctn Mid-C_042010 2010GRC 2" xfId="13132"/>
    <cellStyle name="_Portfolio SPlan Base Case.xls Chart 3_Book2_DEM-WP(C) ENERG10C--ctn Mid-C_042010 2010GRC" xfId="13133"/>
    <cellStyle name="_Portfolio SPlan Base Case.xls Chart 3_Book2_DEM-WP(C) ENERG10C--ctn Mid-C_042010 2010GRC 2" xfId="13134"/>
    <cellStyle name="_Portfolio SPlan Base Case.xls Chart 3_Book2_Electric Rev Req Model (2009 GRC) Rebuttal" xfId="13135"/>
    <cellStyle name="_Portfolio SPlan Base Case.xls Chart 3_Book2_Electric Rev Req Model (2009 GRC) Rebuttal 2" xfId="13136"/>
    <cellStyle name="_Portfolio SPlan Base Case.xls Chart 3_Book2_Electric Rev Req Model (2009 GRC) Rebuttal 2 2" xfId="13137"/>
    <cellStyle name="_Portfolio SPlan Base Case.xls Chart 3_Book2_Electric Rev Req Model (2009 GRC) Rebuttal 2 2 2" xfId="13138"/>
    <cellStyle name="_Portfolio SPlan Base Case.xls Chart 3_Book2_Electric Rev Req Model (2009 GRC) Rebuttal 2 3" xfId="13139"/>
    <cellStyle name="_Portfolio SPlan Base Case.xls Chart 3_Book2_Electric Rev Req Model (2009 GRC) Rebuttal 3" xfId="13140"/>
    <cellStyle name="_Portfolio SPlan Base Case.xls Chart 3_Book2_Electric Rev Req Model (2009 GRC) Rebuttal 3 2" xfId="13141"/>
    <cellStyle name="_Portfolio SPlan Base Case.xls Chart 3_Book2_Electric Rev Req Model (2009 GRC) Rebuttal 4" xfId="13142"/>
    <cellStyle name="_Portfolio SPlan Base Case.xls Chart 3_Book2_Electric Rev Req Model (2009 GRC) Rebuttal REmoval of New  WH Solar AdjustMI" xfId="13143"/>
    <cellStyle name="_Portfolio SPlan Base Case.xls Chart 3_Book2_Electric Rev Req Model (2009 GRC) Rebuttal REmoval of New  WH Solar AdjustMI 2" xfId="13144"/>
    <cellStyle name="_Portfolio SPlan Base Case.xls Chart 3_Book2_Electric Rev Req Model (2009 GRC) Rebuttal REmoval of New  WH Solar AdjustMI 2 2" xfId="13145"/>
    <cellStyle name="_Portfolio SPlan Base Case.xls Chart 3_Book2_Electric Rev Req Model (2009 GRC) Rebuttal REmoval of New  WH Solar AdjustMI 2 2 2" xfId="13146"/>
    <cellStyle name="_Portfolio SPlan Base Case.xls Chart 3_Book2_Electric Rev Req Model (2009 GRC) Rebuttal REmoval of New  WH Solar AdjustMI 2 2 2 2" xfId="13147"/>
    <cellStyle name="_Portfolio SPlan Base Case.xls Chart 3_Book2_Electric Rev Req Model (2009 GRC) Rebuttal REmoval of New  WH Solar AdjustMI 2 2 3" xfId="13148"/>
    <cellStyle name="_Portfolio SPlan Base Case.xls Chart 3_Book2_Electric Rev Req Model (2009 GRC) Rebuttal REmoval of New  WH Solar AdjustMI 2 2 4" xfId="13149"/>
    <cellStyle name="_Portfolio SPlan Base Case.xls Chart 3_Book2_Electric Rev Req Model (2009 GRC) Rebuttal REmoval of New  WH Solar AdjustMI 2 3" xfId="13150"/>
    <cellStyle name="_Portfolio SPlan Base Case.xls Chart 3_Book2_Electric Rev Req Model (2009 GRC) Rebuttal REmoval of New  WH Solar AdjustMI 2 3 2" xfId="13151"/>
    <cellStyle name="_Portfolio SPlan Base Case.xls Chart 3_Book2_Electric Rev Req Model (2009 GRC) Rebuttal REmoval of New  WH Solar AdjustMI 2 4" xfId="13152"/>
    <cellStyle name="_Portfolio SPlan Base Case.xls Chart 3_Book2_Electric Rev Req Model (2009 GRC) Rebuttal REmoval of New  WH Solar AdjustMI 3" xfId="13153"/>
    <cellStyle name="_Portfolio SPlan Base Case.xls Chart 3_Book2_Electric Rev Req Model (2009 GRC) Rebuttal REmoval of New  WH Solar AdjustMI 3 2" xfId="13154"/>
    <cellStyle name="_Portfolio SPlan Base Case.xls Chart 3_Book2_Electric Rev Req Model (2009 GRC) Rebuttal REmoval of New  WH Solar AdjustMI 3 2 2" xfId="13155"/>
    <cellStyle name="_Portfolio SPlan Base Case.xls Chart 3_Book2_Electric Rev Req Model (2009 GRC) Rebuttal REmoval of New  WH Solar AdjustMI 3 3" xfId="13156"/>
    <cellStyle name="_Portfolio SPlan Base Case.xls Chart 3_Book2_Electric Rev Req Model (2009 GRC) Rebuttal REmoval of New  WH Solar AdjustMI 3 4" xfId="13157"/>
    <cellStyle name="_Portfolio SPlan Base Case.xls Chart 3_Book2_Electric Rev Req Model (2009 GRC) Rebuttal REmoval of New  WH Solar AdjustMI 4" xfId="13158"/>
    <cellStyle name="_Portfolio SPlan Base Case.xls Chart 3_Book2_Electric Rev Req Model (2009 GRC) Rebuttal REmoval of New  WH Solar AdjustMI 4 2" xfId="13159"/>
    <cellStyle name="_Portfolio SPlan Base Case.xls Chart 3_Book2_Electric Rev Req Model (2009 GRC) Rebuttal REmoval of New  WH Solar AdjustMI 5" xfId="13160"/>
    <cellStyle name="_Portfolio SPlan Base Case.xls Chart 3_Book2_Electric Rev Req Model (2009 GRC) Rebuttal REmoval of New  WH Solar AdjustMI_DEM-WP(C) ENERG10C--ctn Mid-C_042010 2010GRC" xfId="13161"/>
    <cellStyle name="_Portfolio SPlan Base Case.xls Chart 3_Book2_Electric Rev Req Model (2009 GRC) Rebuttal REmoval of New  WH Solar AdjustMI_DEM-WP(C) ENERG10C--ctn Mid-C_042010 2010GRC 2" xfId="13162"/>
    <cellStyle name="_Portfolio SPlan Base Case.xls Chart 3_Book2_Electric Rev Req Model (2009 GRC) Revised 01-18-2010" xfId="13163"/>
    <cellStyle name="_Portfolio SPlan Base Case.xls Chart 3_Book2_Electric Rev Req Model (2009 GRC) Revised 01-18-2010 2" xfId="13164"/>
    <cellStyle name="_Portfolio SPlan Base Case.xls Chart 3_Book2_Electric Rev Req Model (2009 GRC) Revised 01-18-2010 2 2" xfId="13165"/>
    <cellStyle name="_Portfolio SPlan Base Case.xls Chart 3_Book2_Electric Rev Req Model (2009 GRC) Revised 01-18-2010 2 2 2" xfId="13166"/>
    <cellStyle name="_Portfolio SPlan Base Case.xls Chart 3_Book2_Electric Rev Req Model (2009 GRC) Revised 01-18-2010 2 2 2 2" xfId="13167"/>
    <cellStyle name="_Portfolio SPlan Base Case.xls Chart 3_Book2_Electric Rev Req Model (2009 GRC) Revised 01-18-2010 2 2 3" xfId="13168"/>
    <cellStyle name="_Portfolio SPlan Base Case.xls Chart 3_Book2_Electric Rev Req Model (2009 GRC) Revised 01-18-2010 2 2 4" xfId="13169"/>
    <cellStyle name="_Portfolio SPlan Base Case.xls Chart 3_Book2_Electric Rev Req Model (2009 GRC) Revised 01-18-2010 2 3" xfId="13170"/>
    <cellStyle name="_Portfolio SPlan Base Case.xls Chart 3_Book2_Electric Rev Req Model (2009 GRC) Revised 01-18-2010 2 3 2" xfId="13171"/>
    <cellStyle name="_Portfolio SPlan Base Case.xls Chart 3_Book2_Electric Rev Req Model (2009 GRC) Revised 01-18-2010 2 4" xfId="13172"/>
    <cellStyle name="_Portfolio SPlan Base Case.xls Chart 3_Book2_Electric Rev Req Model (2009 GRC) Revised 01-18-2010 3" xfId="13173"/>
    <cellStyle name="_Portfolio SPlan Base Case.xls Chart 3_Book2_Electric Rev Req Model (2009 GRC) Revised 01-18-2010 3 2" xfId="13174"/>
    <cellStyle name="_Portfolio SPlan Base Case.xls Chart 3_Book2_Electric Rev Req Model (2009 GRC) Revised 01-18-2010 3 2 2" xfId="13175"/>
    <cellStyle name="_Portfolio SPlan Base Case.xls Chart 3_Book2_Electric Rev Req Model (2009 GRC) Revised 01-18-2010 3 3" xfId="13176"/>
    <cellStyle name="_Portfolio SPlan Base Case.xls Chart 3_Book2_Electric Rev Req Model (2009 GRC) Revised 01-18-2010 3 4" xfId="13177"/>
    <cellStyle name="_Portfolio SPlan Base Case.xls Chart 3_Book2_Electric Rev Req Model (2009 GRC) Revised 01-18-2010 4" xfId="13178"/>
    <cellStyle name="_Portfolio SPlan Base Case.xls Chart 3_Book2_Electric Rev Req Model (2009 GRC) Revised 01-18-2010 4 2" xfId="13179"/>
    <cellStyle name="_Portfolio SPlan Base Case.xls Chart 3_Book2_Electric Rev Req Model (2009 GRC) Revised 01-18-2010 5" xfId="13180"/>
    <cellStyle name="_Portfolio SPlan Base Case.xls Chart 3_Book2_Electric Rev Req Model (2009 GRC) Revised 01-18-2010_DEM-WP(C) ENERG10C--ctn Mid-C_042010 2010GRC" xfId="13181"/>
    <cellStyle name="_Portfolio SPlan Base Case.xls Chart 3_Book2_Electric Rev Req Model (2009 GRC) Revised 01-18-2010_DEM-WP(C) ENERG10C--ctn Mid-C_042010 2010GRC 2" xfId="13182"/>
    <cellStyle name="_Portfolio SPlan Base Case.xls Chart 3_Book2_Final Order Electric EXHIBIT A-1" xfId="13183"/>
    <cellStyle name="_Portfolio SPlan Base Case.xls Chart 3_Book2_Final Order Electric EXHIBIT A-1 2" xfId="13184"/>
    <cellStyle name="_Portfolio SPlan Base Case.xls Chart 3_Book2_Final Order Electric EXHIBIT A-1 2 2" xfId="13185"/>
    <cellStyle name="_Portfolio SPlan Base Case.xls Chart 3_Book2_Final Order Electric EXHIBIT A-1 2 2 2" xfId="13186"/>
    <cellStyle name="_Portfolio SPlan Base Case.xls Chart 3_Book2_Final Order Electric EXHIBIT A-1 2 3" xfId="13187"/>
    <cellStyle name="_Portfolio SPlan Base Case.xls Chart 3_Book2_Final Order Electric EXHIBIT A-1 2 4" xfId="13188"/>
    <cellStyle name="_Portfolio SPlan Base Case.xls Chart 3_Book2_Final Order Electric EXHIBIT A-1 3" xfId="13189"/>
    <cellStyle name="_Portfolio SPlan Base Case.xls Chart 3_Book2_Final Order Electric EXHIBIT A-1 3 2" xfId="13190"/>
    <cellStyle name="_Portfolio SPlan Base Case.xls Chart 3_Book2_Final Order Electric EXHIBIT A-1 4" xfId="13191"/>
    <cellStyle name="_Portfolio SPlan Base Case.xls Chart 3_Book2_Final Order Electric EXHIBIT A-1 5" xfId="13192"/>
    <cellStyle name="_Portfolio SPlan Base Case.xls Chart 3_Book2_Final Order Electric EXHIBIT A-1 6" xfId="13193"/>
    <cellStyle name="_Portfolio SPlan Base Case.xls Chart 3_Chelan PUD Power Costs (8-10)" xfId="13194"/>
    <cellStyle name="_Portfolio SPlan Base Case.xls Chart 3_Chelan PUD Power Costs (8-10) 2" xfId="13195"/>
    <cellStyle name="_Portfolio SPlan Base Case.xls Chart 3_Colstrip 1&amp;2 Annual O&amp;M Budgets" xfId="13196"/>
    <cellStyle name="_Portfolio SPlan Base Case.xls Chart 3_Confidential Material" xfId="13197"/>
    <cellStyle name="_Portfolio SPlan Base Case.xls Chart 3_Confidential Material 2" xfId="13198"/>
    <cellStyle name="_Portfolio SPlan Base Case.xls Chart 3_DEM-WP(C) Colstrip 12 Coal Cost Forecast 2010GRC" xfId="13199"/>
    <cellStyle name="_Portfolio SPlan Base Case.xls Chart 3_DEM-WP(C) Colstrip 12 Coal Cost Forecast 2010GRC 2" xfId="13200"/>
    <cellStyle name="_Portfolio SPlan Base Case.xls Chart 3_DEM-WP(C) ENERG10C--ctn Mid-C_042010 2010GRC" xfId="13201"/>
    <cellStyle name="_Portfolio SPlan Base Case.xls Chart 3_DEM-WP(C) ENERG10C--ctn Mid-C_042010 2010GRC 2" xfId="13202"/>
    <cellStyle name="_Portfolio SPlan Base Case.xls Chart 3_DEM-WP(C) Production O&amp;M 2010GRC As-Filed" xfId="13203"/>
    <cellStyle name="_Portfolio SPlan Base Case.xls Chart 3_DEM-WP(C) Production O&amp;M 2010GRC As-Filed 2" xfId="13204"/>
    <cellStyle name="_Portfolio SPlan Base Case.xls Chart 3_DEM-WP(C) Production O&amp;M 2010GRC As-Filed 2 2" xfId="13205"/>
    <cellStyle name="_Portfolio SPlan Base Case.xls Chart 3_DEM-WP(C) Production O&amp;M 2010GRC As-Filed 3" xfId="13206"/>
    <cellStyle name="_Portfolio SPlan Base Case.xls Chart 3_DEM-WP(C) Production O&amp;M 2010GRC As-Filed 3 2" xfId="13207"/>
    <cellStyle name="_Portfolio SPlan Base Case.xls Chart 3_DEM-WP(C) Production O&amp;M 2010GRC As-Filed 4" xfId="13208"/>
    <cellStyle name="_Portfolio SPlan Base Case.xls Chart 3_DEM-WP(C) Production O&amp;M 2010GRC As-Filed 4 2" xfId="13209"/>
    <cellStyle name="_Portfolio SPlan Base Case.xls Chart 3_DEM-WP(C) Production O&amp;M 2010GRC As-Filed 5" xfId="13210"/>
    <cellStyle name="_Portfolio SPlan Base Case.xls Chart 3_DEM-WP(C) Production O&amp;M 2010GRC As-Filed 5 2" xfId="13211"/>
    <cellStyle name="_Portfolio SPlan Base Case.xls Chart 3_DEM-WP(C) Production O&amp;M 2010GRC As-Filed 6" xfId="13212"/>
    <cellStyle name="_Portfolio SPlan Base Case.xls Chart 3_DEM-WP(C) Production O&amp;M 2010GRC As-Filed 6 2" xfId="13213"/>
    <cellStyle name="_Portfolio SPlan Base Case.xls Chart 3_Electric Rev Req Model (2009 GRC) " xfId="13214"/>
    <cellStyle name="_Portfolio SPlan Base Case.xls Chart 3_Electric Rev Req Model (2009 GRC)  2" xfId="13215"/>
    <cellStyle name="_Portfolio SPlan Base Case.xls Chart 3_Electric Rev Req Model (2009 GRC)  2 2" xfId="13216"/>
    <cellStyle name="_Portfolio SPlan Base Case.xls Chart 3_Electric Rev Req Model (2009 GRC)  2 2 2" xfId="13217"/>
    <cellStyle name="_Portfolio SPlan Base Case.xls Chart 3_Electric Rev Req Model (2009 GRC)  2 2 2 2" xfId="13218"/>
    <cellStyle name="_Portfolio SPlan Base Case.xls Chart 3_Electric Rev Req Model (2009 GRC)  2 2 3" xfId="13219"/>
    <cellStyle name="_Portfolio SPlan Base Case.xls Chart 3_Electric Rev Req Model (2009 GRC)  2 2 4" xfId="13220"/>
    <cellStyle name="_Portfolio SPlan Base Case.xls Chart 3_Electric Rev Req Model (2009 GRC)  2 3" xfId="13221"/>
    <cellStyle name="_Portfolio SPlan Base Case.xls Chart 3_Electric Rev Req Model (2009 GRC)  2 3 2" xfId="13222"/>
    <cellStyle name="_Portfolio SPlan Base Case.xls Chart 3_Electric Rev Req Model (2009 GRC)  2 4" xfId="13223"/>
    <cellStyle name="_Portfolio SPlan Base Case.xls Chart 3_Electric Rev Req Model (2009 GRC)  3" xfId="13224"/>
    <cellStyle name="_Portfolio SPlan Base Case.xls Chart 3_Electric Rev Req Model (2009 GRC)  3 2" xfId="13225"/>
    <cellStyle name="_Portfolio SPlan Base Case.xls Chart 3_Electric Rev Req Model (2009 GRC)  3 2 2" xfId="13226"/>
    <cellStyle name="_Portfolio SPlan Base Case.xls Chart 3_Electric Rev Req Model (2009 GRC)  3 3" xfId="13227"/>
    <cellStyle name="_Portfolio SPlan Base Case.xls Chart 3_Electric Rev Req Model (2009 GRC)  3 4" xfId="13228"/>
    <cellStyle name="_Portfolio SPlan Base Case.xls Chart 3_Electric Rev Req Model (2009 GRC)  4" xfId="13229"/>
    <cellStyle name="_Portfolio SPlan Base Case.xls Chart 3_Electric Rev Req Model (2009 GRC)  4 2" xfId="13230"/>
    <cellStyle name="_Portfolio SPlan Base Case.xls Chart 3_Electric Rev Req Model (2009 GRC)  5" xfId="13231"/>
    <cellStyle name="_Portfolio SPlan Base Case.xls Chart 3_Electric Rev Req Model (2009 GRC) _DEM-WP(C) ENERG10C--ctn Mid-C_042010 2010GRC" xfId="13232"/>
    <cellStyle name="_Portfolio SPlan Base Case.xls Chart 3_Electric Rev Req Model (2009 GRC) _DEM-WP(C) ENERG10C--ctn Mid-C_042010 2010GRC 2" xfId="13233"/>
    <cellStyle name="_Portfolio SPlan Base Case.xls Chart 3_Electric Rev Req Model (2009 GRC) Rebuttal" xfId="13234"/>
    <cellStyle name="_Portfolio SPlan Base Case.xls Chart 3_Electric Rev Req Model (2009 GRC) Rebuttal 2" xfId="13235"/>
    <cellStyle name="_Portfolio SPlan Base Case.xls Chart 3_Electric Rev Req Model (2009 GRC) Rebuttal 2 2" xfId="13236"/>
    <cellStyle name="_Portfolio SPlan Base Case.xls Chart 3_Electric Rev Req Model (2009 GRC) Rebuttal 2 2 2" xfId="13237"/>
    <cellStyle name="_Portfolio SPlan Base Case.xls Chart 3_Electric Rev Req Model (2009 GRC) Rebuttal 2 3" xfId="13238"/>
    <cellStyle name="_Portfolio SPlan Base Case.xls Chart 3_Electric Rev Req Model (2009 GRC) Rebuttal 3" xfId="13239"/>
    <cellStyle name="_Portfolio SPlan Base Case.xls Chart 3_Electric Rev Req Model (2009 GRC) Rebuttal 3 2" xfId="13240"/>
    <cellStyle name="_Portfolio SPlan Base Case.xls Chart 3_Electric Rev Req Model (2009 GRC) Rebuttal 4" xfId="13241"/>
    <cellStyle name="_Portfolio SPlan Base Case.xls Chart 3_Electric Rev Req Model (2009 GRC) Rebuttal REmoval of New  WH Solar AdjustMI" xfId="13242"/>
    <cellStyle name="_Portfolio SPlan Base Case.xls Chart 3_Electric Rev Req Model (2009 GRC) Rebuttal REmoval of New  WH Solar AdjustMI 2" xfId="13243"/>
    <cellStyle name="_Portfolio SPlan Base Case.xls Chart 3_Electric Rev Req Model (2009 GRC) Rebuttal REmoval of New  WH Solar AdjustMI 2 2" xfId="13244"/>
    <cellStyle name="_Portfolio SPlan Base Case.xls Chart 3_Electric Rev Req Model (2009 GRC) Rebuttal REmoval of New  WH Solar AdjustMI 2 2 2" xfId="13245"/>
    <cellStyle name="_Portfolio SPlan Base Case.xls Chart 3_Electric Rev Req Model (2009 GRC) Rebuttal REmoval of New  WH Solar AdjustMI 2 2 2 2" xfId="13246"/>
    <cellStyle name="_Portfolio SPlan Base Case.xls Chart 3_Electric Rev Req Model (2009 GRC) Rebuttal REmoval of New  WH Solar AdjustMI 2 2 3" xfId="13247"/>
    <cellStyle name="_Portfolio SPlan Base Case.xls Chart 3_Electric Rev Req Model (2009 GRC) Rebuttal REmoval of New  WH Solar AdjustMI 2 2 4" xfId="13248"/>
    <cellStyle name="_Portfolio SPlan Base Case.xls Chart 3_Electric Rev Req Model (2009 GRC) Rebuttal REmoval of New  WH Solar AdjustMI 2 3" xfId="13249"/>
    <cellStyle name="_Portfolio SPlan Base Case.xls Chart 3_Electric Rev Req Model (2009 GRC) Rebuttal REmoval of New  WH Solar AdjustMI 2 3 2" xfId="13250"/>
    <cellStyle name="_Portfolio SPlan Base Case.xls Chart 3_Electric Rev Req Model (2009 GRC) Rebuttal REmoval of New  WH Solar AdjustMI 2 4" xfId="13251"/>
    <cellStyle name="_Portfolio SPlan Base Case.xls Chart 3_Electric Rev Req Model (2009 GRC) Rebuttal REmoval of New  WH Solar AdjustMI 3" xfId="13252"/>
    <cellStyle name="_Portfolio SPlan Base Case.xls Chart 3_Electric Rev Req Model (2009 GRC) Rebuttal REmoval of New  WH Solar AdjustMI 3 2" xfId="13253"/>
    <cellStyle name="_Portfolio SPlan Base Case.xls Chart 3_Electric Rev Req Model (2009 GRC) Rebuttal REmoval of New  WH Solar AdjustMI 3 2 2" xfId="13254"/>
    <cellStyle name="_Portfolio SPlan Base Case.xls Chart 3_Electric Rev Req Model (2009 GRC) Rebuttal REmoval of New  WH Solar AdjustMI 3 3" xfId="13255"/>
    <cellStyle name="_Portfolio SPlan Base Case.xls Chart 3_Electric Rev Req Model (2009 GRC) Rebuttal REmoval of New  WH Solar AdjustMI 3 4" xfId="13256"/>
    <cellStyle name="_Portfolio SPlan Base Case.xls Chart 3_Electric Rev Req Model (2009 GRC) Rebuttal REmoval of New  WH Solar AdjustMI 4" xfId="13257"/>
    <cellStyle name="_Portfolio SPlan Base Case.xls Chart 3_Electric Rev Req Model (2009 GRC) Rebuttal REmoval of New  WH Solar AdjustMI 4 2" xfId="13258"/>
    <cellStyle name="_Portfolio SPlan Base Case.xls Chart 3_Electric Rev Req Model (2009 GRC) Rebuttal REmoval of New  WH Solar AdjustMI 5" xfId="13259"/>
    <cellStyle name="_Portfolio SPlan Base Case.xls Chart 3_Electric Rev Req Model (2009 GRC) Rebuttal REmoval of New  WH Solar AdjustMI_DEM-WP(C) ENERG10C--ctn Mid-C_042010 2010GRC" xfId="13260"/>
    <cellStyle name="_Portfolio SPlan Base Case.xls Chart 3_Electric Rev Req Model (2009 GRC) Rebuttal REmoval of New  WH Solar AdjustMI_DEM-WP(C) ENERG10C--ctn Mid-C_042010 2010GRC 2" xfId="13261"/>
    <cellStyle name="_Portfolio SPlan Base Case.xls Chart 3_Electric Rev Req Model (2009 GRC) Revised 01-18-2010" xfId="13262"/>
    <cellStyle name="_Portfolio SPlan Base Case.xls Chart 3_Electric Rev Req Model (2009 GRC) Revised 01-18-2010 2" xfId="13263"/>
    <cellStyle name="_Portfolio SPlan Base Case.xls Chart 3_Electric Rev Req Model (2009 GRC) Revised 01-18-2010 2 2" xfId="13264"/>
    <cellStyle name="_Portfolio SPlan Base Case.xls Chart 3_Electric Rev Req Model (2009 GRC) Revised 01-18-2010 2 2 2" xfId="13265"/>
    <cellStyle name="_Portfolio SPlan Base Case.xls Chart 3_Electric Rev Req Model (2009 GRC) Revised 01-18-2010 2 2 2 2" xfId="13266"/>
    <cellStyle name="_Portfolio SPlan Base Case.xls Chart 3_Electric Rev Req Model (2009 GRC) Revised 01-18-2010 2 2 3" xfId="13267"/>
    <cellStyle name="_Portfolio SPlan Base Case.xls Chart 3_Electric Rev Req Model (2009 GRC) Revised 01-18-2010 2 2 4" xfId="13268"/>
    <cellStyle name="_Portfolio SPlan Base Case.xls Chart 3_Electric Rev Req Model (2009 GRC) Revised 01-18-2010 2 3" xfId="13269"/>
    <cellStyle name="_Portfolio SPlan Base Case.xls Chart 3_Electric Rev Req Model (2009 GRC) Revised 01-18-2010 2 3 2" xfId="13270"/>
    <cellStyle name="_Portfolio SPlan Base Case.xls Chart 3_Electric Rev Req Model (2009 GRC) Revised 01-18-2010 2 4" xfId="13271"/>
    <cellStyle name="_Portfolio SPlan Base Case.xls Chart 3_Electric Rev Req Model (2009 GRC) Revised 01-18-2010 3" xfId="13272"/>
    <cellStyle name="_Portfolio SPlan Base Case.xls Chart 3_Electric Rev Req Model (2009 GRC) Revised 01-18-2010 3 2" xfId="13273"/>
    <cellStyle name="_Portfolio SPlan Base Case.xls Chart 3_Electric Rev Req Model (2009 GRC) Revised 01-18-2010 3 2 2" xfId="13274"/>
    <cellStyle name="_Portfolio SPlan Base Case.xls Chart 3_Electric Rev Req Model (2009 GRC) Revised 01-18-2010 3 3" xfId="13275"/>
    <cellStyle name="_Portfolio SPlan Base Case.xls Chart 3_Electric Rev Req Model (2009 GRC) Revised 01-18-2010 3 4" xfId="13276"/>
    <cellStyle name="_Portfolio SPlan Base Case.xls Chart 3_Electric Rev Req Model (2009 GRC) Revised 01-18-2010 4" xfId="13277"/>
    <cellStyle name="_Portfolio SPlan Base Case.xls Chart 3_Electric Rev Req Model (2009 GRC) Revised 01-18-2010 4 2" xfId="13278"/>
    <cellStyle name="_Portfolio SPlan Base Case.xls Chart 3_Electric Rev Req Model (2009 GRC) Revised 01-18-2010 5" xfId="13279"/>
    <cellStyle name="_Portfolio SPlan Base Case.xls Chart 3_Electric Rev Req Model (2009 GRC) Revised 01-18-2010_DEM-WP(C) ENERG10C--ctn Mid-C_042010 2010GRC" xfId="13280"/>
    <cellStyle name="_Portfolio SPlan Base Case.xls Chart 3_Electric Rev Req Model (2009 GRC) Revised 01-18-2010_DEM-WP(C) ENERG10C--ctn Mid-C_042010 2010GRC 2" xfId="13281"/>
    <cellStyle name="_Portfolio SPlan Base Case.xls Chart 3_Electric Rev Req Model (2010 GRC)" xfId="13282"/>
    <cellStyle name="_Portfolio SPlan Base Case.xls Chart 3_Electric Rev Req Model (2010 GRC) 2" xfId="13283"/>
    <cellStyle name="_Portfolio SPlan Base Case.xls Chart 3_Electric Rev Req Model (2010 GRC) SF" xfId="13284"/>
    <cellStyle name="_Portfolio SPlan Base Case.xls Chart 3_Electric Rev Req Model (2010 GRC) SF 2" xfId="13285"/>
    <cellStyle name="_Portfolio SPlan Base Case.xls Chart 3_Final Order Electric EXHIBIT A-1" xfId="13286"/>
    <cellStyle name="_Portfolio SPlan Base Case.xls Chart 3_Final Order Electric EXHIBIT A-1 2" xfId="13287"/>
    <cellStyle name="_Portfolio SPlan Base Case.xls Chart 3_Final Order Electric EXHIBIT A-1 2 2" xfId="13288"/>
    <cellStyle name="_Portfolio SPlan Base Case.xls Chart 3_Final Order Electric EXHIBIT A-1 2 2 2" xfId="13289"/>
    <cellStyle name="_Portfolio SPlan Base Case.xls Chart 3_Final Order Electric EXHIBIT A-1 2 3" xfId="13290"/>
    <cellStyle name="_Portfolio SPlan Base Case.xls Chart 3_Final Order Electric EXHIBIT A-1 2 4" xfId="13291"/>
    <cellStyle name="_Portfolio SPlan Base Case.xls Chart 3_Final Order Electric EXHIBIT A-1 3" xfId="13292"/>
    <cellStyle name="_Portfolio SPlan Base Case.xls Chart 3_Final Order Electric EXHIBIT A-1 3 2" xfId="13293"/>
    <cellStyle name="_Portfolio SPlan Base Case.xls Chart 3_Final Order Electric EXHIBIT A-1 4" xfId="13294"/>
    <cellStyle name="_Portfolio SPlan Base Case.xls Chart 3_Final Order Electric EXHIBIT A-1 5" xfId="13295"/>
    <cellStyle name="_Portfolio SPlan Base Case.xls Chart 3_Final Order Electric EXHIBIT A-1 6" xfId="13296"/>
    <cellStyle name="_Portfolio SPlan Base Case.xls Chart 3_NIM Summary" xfId="13297"/>
    <cellStyle name="_Portfolio SPlan Base Case.xls Chart 3_NIM Summary 2" xfId="13298"/>
    <cellStyle name="_Portfolio SPlan Base Case.xls Chart 3_NIM Summary 2 2" xfId="13299"/>
    <cellStyle name="_Portfolio SPlan Base Case.xls Chart 3_NIM Summary 2 2 2" xfId="13300"/>
    <cellStyle name="_Portfolio SPlan Base Case.xls Chart 3_NIM Summary 2 2 2 2" xfId="13301"/>
    <cellStyle name="_Portfolio SPlan Base Case.xls Chart 3_NIM Summary 2 2 3" xfId="13302"/>
    <cellStyle name="_Portfolio SPlan Base Case.xls Chart 3_NIM Summary 2 2 4" xfId="13303"/>
    <cellStyle name="_Portfolio SPlan Base Case.xls Chart 3_NIM Summary 2 3" xfId="13304"/>
    <cellStyle name="_Portfolio SPlan Base Case.xls Chart 3_NIM Summary 2 3 2" xfId="13305"/>
    <cellStyle name="_Portfolio SPlan Base Case.xls Chart 3_NIM Summary 2 4" xfId="13306"/>
    <cellStyle name="_Portfolio SPlan Base Case.xls Chart 3_NIM Summary 3" xfId="13307"/>
    <cellStyle name="_Portfolio SPlan Base Case.xls Chart 3_NIM Summary 3 2" xfId="13308"/>
    <cellStyle name="_Portfolio SPlan Base Case.xls Chart 3_NIM Summary 3 2 2" xfId="13309"/>
    <cellStyle name="_Portfolio SPlan Base Case.xls Chart 3_NIM Summary 3 3" xfId="13310"/>
    <cellStyle name="_Portfolio SPlan Base Case.xls Chart 3_NIM Summary 3 4" xfId="13311"/>
    <cellStyle name="_Portfolio SPlan Base Case.xls Chart 3_NIM Summary 4" xfId="13312"/>
    <cellStyle name="_Portfolio SPlan Base Case.xls Chart 3_NIM Summary 4 2" xfId="13313"/>
    <cellStyle name="_Portfolio SPlan Base Case.xls Chart 3_NIM Summary 5" xfId="13314"/>
    <cellStyle name="_Portfolio SPlan Base Case.xls Chart 3_NIM Summary_DEM-WP(C) ENERG10C--ctn Mid-C_042010 2010GRC" xfId="13315"/>
    <cellStyle name="_Portfolio SPlan Base Case.xls Chart 3_NIM Summary_DEM-WP(C) ENERG10C--ctn Mid-C_042010 2010GRC 2" xfId="13316"/>
    <cellStyle name="_Portfolio SPlan Base Case.xls Chart 3_Rebuttal Power Costs" xfId="13317"/>
    <cellStyle name="_Portfolio SPlan Base Case.xls Chart 3_Rebuttal Power Costs 2" xfId="13318"/>
    <cellStyle name="_Portfolio SPlan Base Case.xls Chart 3_Rebuttal Power Costs 2 2" xfId="13319"/>
    <cellStyle name="_Portfolio SPlan Base Case.xls Chart 3_Rebuttal Power Costs 2 2 2" xfId="13320"/>
    <cellStyle name="_Portfolio SPlan Base Case.xls Chart 3_Rebuttal Power Costs 2 2 2 2" xfId="13321"/>
    <cellStyle name="_Portfolio SPlan Base Case.xls Chart 3_Rebuttal Power Costs 2 2 3" xfId="13322"/>
    <cellStyle name="_Portfolio SPlan Base Case.xls Chart 3_Rebuttal Power Costs 2 2 4" xfId="13323"/>
    <cellStyle name="_Portfolio SPlan Base Case.xls Chart 3_Rebuttal Power Costs 2 3" xfId="13324"/>
    <cellStyle name="_Portfolio SPlan Base Case.xls Chart 3_Rebuttal Power Costs 2 3 2" xfId="13325"/>
    <cellStyle name="_Portfolio SPlan Base Case.xls Chart 3_Rebuttal Power Costs 2 4" xfId="13326"/>
    <cellStyle name="_Portfolio SPlan Base Case.xls Chart 3_Rebuttal Power Costs 3" xfId="13327"/>
    <cellStyle name="_Portfolio SPlan Base Case.xls Chart 3_Rebuttal Power Costs 3 2" xfId="13328"/>
    <cellStyle name="_Portfolio SPlan Base Case.xls Chart 3_Rebuttal Power Costs 3 2 2" xfId="13329"/>
    <cellStyle name="_Portfolio SPlan Base Case.xls Chart 3_Rebuttal Power Costs 3 3" xfId="13330"/>
    <cellStyle name="_Portfolio SPlan Base Case.xls Chart 3_Rebuttal Power Costs 3 4" xfId="13331"/>
    <cellStyle name="_Portfolio SPlan Base Case.xls Chart 3_Rebuttal Power Costs 4" xfId="13332"/>
    <cellStyle name="_Portfolio SPlan Base Case.xls Chart 3_Rebuttal Power Costs 4 2" xfId="13333"/>
    <cellStyle name="_Portfolio SPlan Base Case.xls Chart 3_Rebuttal Power Costs 5" xfId="13334"/>
    <cellStyle name="_Portfolio SPlan Base Case.xls Chart 3_Rebuttal Power Costs_Adj Bench DR 3 for Initial Briefs (Electric)" xfId="13335"/>
    <cellStyle name="_Portfolio SPlan Base Case.xls Chart 3_Rebuttal Power Costs_Adj Bench DR 3 for Initial Briefs (Electric) 2" xfId="13336"/>
    <cellStyle name="_Portfolio SPlan Base Case.xls Chart 3_Rebuttal Power Costs_Adj Bench DR 3 for Initial Briefs (Electric) 2 2" xfId="13337"/>
    <cellStyle name="_Portfolio SPlan Base Case.xls Chart 3_Rebuttal Power Costs_Adj Bench DR 3 for Initial Briefs (Electric) 2 2 2" xfId="13338"/>
    <cellStyle name="_Portfolio SPlan Base Case.xls Chart 3_Rebuttal Power Costs_Adj Bench DR 3 for Initial Briefs (Electric) 2 2 2 2" xfId="13339"/>
    <cellStyle name="_Portfolio SPlan Base Case.xls Chart 3_Rebuttal Power Costs_Adj Bench DR 3 for Initial Briefs (Electric) 2 2 3" xfId="13340"/>
    <cellStyle name="_Portfolio SPlan Base Case.xls Chart 3_Rebuttal Power Costs_Adj Bench DR 3 for Initial Briefs (Electric) 2 2 4" xfId="13341"/>
    <cellStyle name="_Portfolio SPlan Base Case.xls Chart 3_Rebuttal Power Costs_Adj Bench DR 3 for Initial Briefs (Electric) 2 3" xfId="13342"/>
    <cellStyle name="_Portfolio SPlan Base Case.xls Chart 3_Rebuttal Power Costs_Adj Bench DR 3 for Initial Briefs (Electric) 2 3 2" xfId="13343"/>
    <cellStyle name="_Portfolio SPlan Base Case.xls Chart 3_Rebuttal Power Costs_Adj Bench DR 3 for Initial Briefs (Electric) 2 4" xfId="13344"/>
    <cellStyle name="_Portfolio SPlan Base Case.xls Chart 3_Rebuttal Power Costs_Adj Bench DR 3 for Initial Briefs (Electric) 3" xfId="13345"/>
    <cellStyle name="_Portfolio SPlan Base Case.xls Chart 3_Rebuttal Power Costs_Adj Bench DR 3 for Initial Briefs (Electric) 3 2" xfId="13346"/>
    <cellStyle name="_Portfolio SPlan Base Case.xls Chart 3_Rebuttal Power Costs_Adj Bench DR 3 for Initial Briefs (Electric) 3 2 2" xfId="13347"/>
    <cellStyle name="_Portfolio SPlan Base Case.xls Chart 3_Rebuttal Power Costs_Adj Bench DR 3 for Initial Briefs (Electric) 3 3" xfId="13348"/>
    <cellStyle name="_Portfolio SPlan Base Case.xls Chart 3_Rebuttal Power Costs_Adj Bench DR 3 for Initial Briefs (Electric) 3 4" xfId="13349"/>
    <cellStyle name="_Portfolio SPlan Base Case.xls Chart 3_Rebuttal Power Costs_Adj Bench DR 3 for Initial Briefs (Electric) 4" xfId="13350"/>
    <cellStyle name="_Portfolio SPlan Base Case.xls Chart 3_Rebuttal Power Costs_Adj Bench DR 3 for Initial Briefs (Electric) 4 2" xfId="13351"/>
    <cellStyle name="_Portfolio SPlan Base Case.xls Chart 3_Rebuttal Power Costs_Adj Bench DR 3 for Initial Briefs (Electric) 5" xfId="13352"/>
    <cellStyle name="_Portfolio SPlan Base Case.xls Chart 3_Rebuttal Power Costs_Adj Bench DR 3 for Initial Briefs (Electric)_DEM-WP(C) ENERG10C--ctn Mid-C_042010 2010GRC" xfId="13353"/>
    <cellStyle name="_Portfolio SPlan Base Case.xls Chart 3_Rebuttal Power Costs_Adj Bench DR 3 for Initial Briefs (Electric)_DEM-WP(C) ENERG10C--ctn Mid-C_042010 2010GRC 2" xfId="13354"/>
    <cellStyle name="_Portfolio SPlan Base Case.xls Chart 3_Rebuttal Power Costs_DEM-WP(C) ENERG10C--ctn Mid-C_042010 2010GRC" xfId="13355"/>
    <cellStyle name="_Portfolio SPlan Base Case.xls Chart 3_Rebuttal Power Costs_DEM-WP(C) ENERG10C--ctn Mid-C_042010 2010GRC 2" xfId="13356"/>
    <cellStyle name="_Portfolio SPlan Base Case.xls Chart 3_Rebuttal Power Costs_Electric Rev Req Model (2009 GRC) Rebuttal" xfId="13357"/>
    <cellStyle name="_Portfolio SPlan Base Case.xls Chart 3_Rebuttal Power Costs_Electric Rev Req Model (2009 GRC) Rebuttal 2" xfId="13358"/>
    <cellStyle name="_Portfolio SPlan Base Case.xls Chart 3_Rebuttal Power Costs_Electric Rev Req Model (2009 GRC) Rebuttal 2 2" xfId="13359"/>
    <cellStyle name="_Portfolio SPlan Base Case.xls Chart 3_Rebuttal Power Costs_Electric Rev Req Model (2009 GRC) Rebuttal 2 2 2" xfId="13360"/>
    <cellStyle name="_Portfolio SPlan Base Case.xls Chart 3_Rebuttal Power Costs_Electric Rev Req Model (2009 GRC) Rebuttal 2 3" xfId="13361"/>
    <cellStyle name="_Portfolio SPlan Base Case.xls Chart 3_Rebuttal Power Costs_Electric Rev Req Model (2009 GRC) Rebuttal 3" xfId="13362"/>
    <cellStyle name="_Portfolio SPlan Base Case.xls Chart 3_Rebuttal Power Costs_Electric Rev Req Model (2009 GRC) Rebuttal 3 2" xfId="13363"/>
    <cellStyle name="_Portfolio SPlan Base Case.xls Chart 3_Rebuttal Power Costs_Electric Rev Req Model (2009 GRC) Rebuttal 4" xfId="13364"/>
    <cellStyle name="_Portfolio SPlan Base Case.xls Chart 3_Rebuttal Power Costs_Electric Rev Req Model (2009 GRC) Rebuttal REmoval of New  WH Solar AdjustMI" xfId="13365"/>
    <cellStyle name="_Portfolio SPlan Base Case.xls Chart 3_Rebuttal Power Costs_Electric Rev Req Model (2009 GRC) Rebuttal REmoval of New  WH Solar AdjustMI 2" xfId="13366"/>
    <cellStyle name="_Portfolio SPlan Base Case.xls Chart 3_Rebuttal Power Costs_Electric Rev Req Model (2009 GRC) Rebuttal REmoval of New  WH Solar AdjustMI 2 2" xfId="13367"/>
    <cellStyle name="_Portfolio SPlan Base Case.xls Chart 3_Rebuttal Power Costs_Electric Rev Req Model (2009 GRC) Rebuttal REmoval of New  WH Solar AdjustMI 2 2 2" xfId="13368"/>
    <cellStyle name="_Portfolio SPlan Base Case.xls Chart 3_Rebuttal Power Costs_Electric Rev Req Model (2009 GRC) Rebuttal REmoval of New  WH Solar AdjustMI 2 2 2 2" xfId="13369"/>
    <cellStyle name="_Portfolio SPlan Base Case.xls Chart 3_Rebuttal Power Costs_Electric Rev Req Model (2009 GRC) Rebuttal REmoval of New  WH Solar AdjustMI 2 2 3" xfId="13370"/>
    <cellStyle name="_Portfolio SPlan Base Case.xls Chart 3_Rebuttal Power Costs_Electric Rev Req Model (2009 GRC) Rebuttal REmoval of New  WH Solar AdjustMI 2 2 4" xfId="13371"/>
    <cellStyle name="_Portfolio SPlan Base Case.xls Chart 3_Rebuttal Power Costs_Electric Rev Req Model (2009 GRC) Rebuttal REmoval of New  WH Solar AdjustMI 2 3" xfId="13372"/>
    <cellStyle name="_Portfolio SPlan Base Case.xls Chart 3_Rebuttal Power Costs_Electric Rev Req Model (2009 GRC) Rebuttal REmoval of New  WH Solar AdjustMI 2 3 2" xfId="13373"/>
    <cellStyle name="_Portfolio SPlan Base Case.xls Chart 3_Rebuttal Power Costs_Electric Rev Req Model (2009 GRC) Rebuttal REmoval of New  WH Solar AdjustMI 2 4" xfId="13374"/>
    <cellStyle name="_Portfolio SPlan Base Case.xls Chart 3_Rebuttal Power Costs_Electric Rev Req Model (2009 GRC) Rebuttal REmoval of New  WH Solar AdjustMI 3" xfId="13375"/>
    <cellStyle name="_Portfolio SPlan Base Case.xls Chart 3_Rebuttal Power Costs_Electric Rev Req Model (2009 GRC) Rebuttal REmoval of New  WH Solar AdjustMI 3 2" xfId="13376"/>
    <cellStyle name="_Portfolio SPlan Base Case.xls Chart 3_Rebuttal Power Costs_Electric Rev Req Model (2009 GRC) Rebuttal REmoval of New  WH Solar AdjustMI 3 2 2" xfId="13377"/>
    <cellStyle name="_Portfolio SPlan Base Case.xls Chart 3_Rebuttal Power Costs_Electric Rev Req Model (2009 GRC) Rebuttal REmoval of New  WH Solar AdjustMI 3 3" xfId="13378"/>
    <cellStyle name="_Portfolio SPlan Base Case.xls Chart 3_Rebuttal Power Costs_Electric Rev Req Model (2009 GRC) Rebuttal REmoval of New  WH Solar AdjustMI 3 4" xfId="13379"/>
    <cellStyle name="_Portfolio SPlan Base Case.xls Chart 3_Rebuttal Power Costs_Electric Rev Req Model (2009 GRC) Rebuttal REmoval of New  WH Solar AdjustMI 4" xfId="13380"/>
    <cellStyle name="_Portfolio SPlan Base Case.xls Chart 3_Rebuttal Power Costs_Electric Rev Req Model (2009 GRC) Rebuttal REmoval of New  WH Solar AdjustMI 4 2" xfId="13381"/>
    <cellStyle name="_Portfolio SPlan Base Case.xls Chart 3_Rebuttal Power Costs_Electric Rev Req Model (2009 GRC) Rebuttal REmoval of New  WH Solar AdjustMI 5" xfId="13382"/>
    <cellStyle name="_Portfolio SPlan Base Case.xls Chart 3_Rebuttal Power Costs_Electric Rev Req Model (2009 GRC) Rebuttal REmoval of New  WH Solar AdjustMI_DEM-WP(C) ENERG10C--ctn Mid-C_042010 2010GRC" xfId="13383"/>
    <cellStyle name="_Portfolio SPlan Base Case.xls Chart 3_Rebuttal Power Costs_Electric Rev Req Model (2009 GRC) Rebuttal REmoval of New  WH Solar AdjustMI_DEM-WP(C) ENERG10C--ctn Mid-C_042010 2010GRC 2" xfId="13384"/>
    <cellStyle name="_Portfolio SPlan Base Case.xls Chart 3_Rebuttal Power Costs_Electric Rev Req Model (2009 GRC) Revised 01-18-2010" xfId="13385"/>
    <cellStyle name="_Portfolio SPlan Base Case.xls Chart 3_Rebuttal Power Costs_Electric Rev Req Model (2009 GRC) Revised 01-18-2010 2" xfId="13386"/>
    <cellStyle name="_Portfolio SPlan Base Case.xls Chart 3_Rebuttal Power Costs_Electric Rev Req Model (2009 GRC) Revised 01-18-2010 2 2" xfId="13387"/>
    <cellStyle name="_Portfolio SPlan Base Case.xls Chart 3_Rebuttal Power Costs_Electric Rev Req Model (2009 GRC) Revised 01-18-2010 2 2 2" xfId="13388"/>
    <cellStyle name="_Portfolio SPlan Base Case.xls Chart 3_Rebuttal Power Costs_Electric Rev Req Model (2009 GRC) Revised 01-18-2010 2 2 2 2" xfId="13389"/>
    <cellStyle name="_Portfolio SPlan Base Case.xls Chart 3_Rebuttal Power Costs_Electric Rev Req Model (2009 GRC) Revised 01-18-2010 2 2 3" xfId="13390"/>
    <cellStyle name="_Portfolio SPlan Base Case.xls Chart 3_Rebuttal Power Costs_Electric Rev Req Model (2009 GRC) Revised 01-18-2010 2 2 4" xfId="13391"/>
    <cellStyle name="_Portfolio SPlan Base Case.xls Chart 3_Rebuttal Power Costs_Electric Rev Req Model (2009 GRC) Revised 01-18-2010 2 3" xfId="13392"/>
    <cellStyle name="_Portfolio SPlan Base Case.xls Chart 3_Rebuttal Power Costs_Electric Rev Req Model (2009 GRC) Revised 01-18-2010 2 3 2" xfId="13393"/>
    <cellStyle name="_Portfolio SPlan Base Case.xls Chart 3_Rebuttal Power Costs_Electric Rev Req Model (2009 GRC) Revised 01-18-2010 2 4" xfId="13394"/>
    <cellStyle name="_Portfolio SPlan Base Case.xls Chart 3_Rebuttal Power Costs_Electric Rev Req Model (2009 GRC) Revised 01-18-2010 3" xfId="13395"/>
    <cellStyle name="_Portfolio SPlan Base Case.xls Chart 3_Rebuttal Power Costs_Electric Rev Req Model (2009 GRC) Revised 01-18-2010 3 2" xfId="13396"/>
    <cellStyle name="_Portfolio SPlan Base Case.xls Chart 3_Rebuttal Power Costs_Electric Rev Req Model (2009 GRC) Revised 01-18-2010 3 2 2" xfId="13397"/>
    <cellStyle name="_Portfolio SPlan Base Case.xls Chart 3_Rebuttal Power Costs_Electric Rev Req Model (2009 GRC) Revised 01-18-2010 3 3" xfId="13398"/>
    <cellStyle name="_Portfolio SPlan Base Case.xls Chart 3_Rebuttal Power Costs_Electric Rev Req Model (2009 GRC) Revised 01-18-2010 3 4" xfId="13399"/>
    <cellStyle name="_Portfolio SPlan Base Case.xls Chart 3_Rebuttal Power Costs_Electric Rev Req Model (2009 GRC) Revised 01-18-2010 4" xfId="13400"/>
    <cellStyle name="_Portfolio SPlan Base Case.xls Chart 3_Rebuttal Power Costs_Electric Rev Req Model (2009 GRC) Revised 01-18-2010 4 2" xfId="13401"/>
    <cellStyle name="_Portfolio SPlan Base Case.xls Chart 3_Rebuttal Power Costs_Electric Rev Req Model (2009 GRC) Revised 01-18-2010 5" xfId="13402"/>
    <cellStyle name="_Portfolio SPlan Base Case.xls Chart 3_Rebuttal Power Costs_Electric Rev Req Model (2009 GRC) Revised 01-18-2010_DEM-WP(C) ENERG10C--ctn Mid-C_042010 2010GRC" xfId="13403"/>
    <cellStyle name="_Portfolio SPlan Base Case.xls Chart 3_Rebuttal Power Costs_Electric Rev Req Model (2009 GRC) Revised 01-18-2010_DEM-WP(C) ENERG10C--ctn Mid-C_042010 2010GRC 2" xfId="13404"/>
    <cellStyle name="_Portfolio SPlan Base Case.xls Chart 3_Rebuttal Power Costs_Final Order Electric EXHIBIT A-1" xfId="13405"/>
    <cellStyle name="_Portfolio SPlan Base Case.xls Chart 3_Rebuttal Power Costs_Final Order Electric EXHIBIT A-1 2" xfId="13406"/>
    <cellStyle name="_Portfolio SPlan Base Case.xls Chart 3_Rebuttal Power Costs_Final Order Electric EXHIBIT A-1 2 2" xfId="13407"/>
    <cellStyle name="_Portfolio SPlan Base Case.xls Chart 3_Rebuttal Power Costs_Final Order Electric EXHIBIT A-1 2 2 2" xfId="13408"/>
    <cellStyle name="_Portfolio SPlan Base Case.xls Chart 3_Rebuttal Power Costs_Final Order Electric EXHIBIT A-1 2 3" xfId="13409"/>
    <cellStyle name="_Portfolio SPlan Base Case.xls Chart 3_Rebuttal Power Costs_Final Order Electric EXHIBIT A-1 2 4" xfId="13410"/>
    <cellStyle name="_Portfolio SPlan Base Case.xls Chart 3_Rebuttal Power Costs_Final Order Electric EXHIBIT A-1 3" xfId="13411"/>
    <cellStyle name="_Portfolio SPlan Base Case.xls Chart 3_Rebuttal Power Costs_Final Order Electric EXHIBIT A-1 3 2" xfId="13412"/>
    <cellStyle name="_Portfolio SPlan Base Case.xls Chart 3_Rebuttal Power Costs_Final Order Electric EXHIBIT A-1 4" xfId="13413"/>
    <cellStyle name="_Portfolio SPlan Base Case.xls Chart 3_Rebuttal Power Costs_Final Order Electric EXHIBIT A-1 5" xfId="13414"/>
    <cellStyle name="_Portfolio SPlan Base Case.xls Chart 3_Rebuttal Power Costs_Final Order Electric EXHIBIT A-1 6" xfId="13415"/>
    <cellStyle name="_Portfolio SPlan Base Case.xls Chart 3_TENASKA REGULATORY ASSET" xfId="13416"/>
    <cellStyle name="_Portfolio SPlan Base Case.xls Chart 3_TENASKA REGULATORY ASSET 2" xfId="13417"/>
    <cellStyle name="_Portfolio SPlan Base Case.xls Chart 3_TENASKA REGULATORY ASSET 2 2" xfId="13418"/>
    <cellStyle name="_Portfolio SPlan Base Case.xls Chart 3_TENASKA REGULATORY ASSET 2 2 2" xfId="13419"/>
    <cellStyle name="_Portfolio SPlan Base Case.xls Chart 3_TENASKA REGULATORY ASSET 2 3" xfId="13420"/>
    <cellStyle name="_Portfolio SPlan Base Case.xls Chart 3_TENASKA REGULATORY ASSET 2 4" xfId="13421"/>
    <cellStyle name="_Portfolio SPlan Base Case.xls Chart 3_TENASKA REGULATORY ASSET 3" xfId="13422"/>
    <cellStyle name="_Portfolio SPlan Base Case.xls Chart 3_TENASKA REGULATORY ASSET 3 2" xfId="13423"/>
    <cellStyle name="_Portfolio SPlan Base Case.xls Chart 3_TENASKA REGULATORY ASSET 4" xfId="13424"/>
    <cellStyle name="_Portfolio SPlan Base Case.xls Chart 3_TENASKA REGULATORY ASSET 5" xfId="13425"/>
    <cellStyle name="_Portfolio SPlan Base Case.xls Chart 3_TENASKA REGULATORY ASSET 6" xfId="13426"/>
    <cellStyle name="_Power Cost Value Copy 11.30.05 gas 1.09.06 AURORA at 1.10.06" xfId="13427"/>
    <cellStyle name="_Power Cost Value Copy 11.30.05 gas 1.09.06 AURORA at 1.10.06 10" xfId="13428"/>
    <cellStyle name="_Power Cost Value Copy 11.30.05 gas 1.09.06 AURORA at 1.10.06 2" xfId="13429"/>
    <cellStyle name="_Power Cost Value Copy 11.30.05 gas 1.09.06 AURORA at 1.10.06 2 2" xfId="13430"/>
    <cellStyle name="_Power Cost Value Copy 11.30.05 gas 1.09.06 AURORA at 1.10.06 2 2 2" xfId="13431"/>
    <cellStyle name="_Power Cost Value Copy 11.30.05 gas 1.09.06 AURORA at 1.10.06 2 2 2 2" xfId="13432"/>
    <cellStyle name="_Power Cost Value Copy 11.30.05 gas 1.09.06 AURORA at 1.10.06 2 2 2 2 2" xfId="13433"/>
    <cellStyle name="_Power Cost Value Copy 11.30.05 gas 1.09.06 AURORA at 1.10.06 2 2 2 3" xfId="13434"/>
    <cellStyle name="_Power Cost Value Copy 11.30.05 gas 1.09.06 AURORA at 1.10.06 2 2 2 4" xfId="13435"/>
    <cellStyle name="_Power Cost Value Copy 11.30.05 gas 1.09.06 AURORA at 1.10.06 2 2 3" xfId="13436"/>
    <cellStyle name="_Power Cost Value Copy 11.30.05 gas 1.09.06 AURORA at 1.10.06 2 2 3 2" xfId="13437"/>
    <cellStyle name="_Power Cost Value Copy 11.30.05 gas 1.09.06 AURORA at 1.10.06 2 2 4" xfId="13438"/>
    <cellStyle name="_Power Cost Value Copy 11.30.05 gas 1.09.06 AURORA at 1.10.06 2 3" xfId="13439"/>
    <cellStyle name="_Power Cost Value Copy 11.30.05 gas 1.09.06 AURORA at 1.10.06 2 3 2" xfId="13440"/>
    <cellStyle name="_Power Cost Value Copy 11.30.05 gas 1.09.06 AURORA at 1.10.06 2 3 2 2" xfId="13441"/>
    <cellStyle name="_Power Cost Value Copy 11.30.05 gas 1.09.06 AURORA at 1.10.06 2 3 3" xfId="13442"/>
    <cellStyle name="_Power Cost Value Copy 11.30.05 gas 1.09.06 AURORA at 1.10.06 2 3 4" xfId="13443"/>
    <cellStyle name="_Power Cost Value Copy 11.30.05 gas 1.09.06 AURORA at 1.10.06 2 4" xfId="13444"/>
    <cellStyle name="_Power Cost Value Copy 11.30.05 gas 1.09.06 AURORA at 1.10.06 2 4 2" xfId="13445"/>
    <cellStyle name="_Power Cost Value Copy 11.30.05 gas 1.09.06 AURORA at 1.10.06 2 5" xfId="13446"/>
    <cellStyle name="_Power Cost Value Copy 11.30.05 gas 1.09.06 AURORA at 1.10.06 3" xfId="13447"/>
    <cellStyle name="_Power Cost Value Copy 11.30.05 gas 1.09.06 AURORA at 1.10.06 3 2" xfId="13448"/>
    <cellStyle name="_Power Cost Value Copy 11.30.05 gas 1.09.06 AURORA at 1.10.06 3 2 2" xfId="13449"/>
    <cellStyle name="_Power Cost Value Copy 11.30.05 gas 1.09.06 AURORA at 1.10.06 3 2 2 2" xfId="13450"/>
    <cellStyle name="_Power Cost Value Copy 11.30.05 gas 1.09.06 AURORA at 1.10.06 3 2 3" xfId="13451"/>
    <cellStyle name="_Power Cost Value Copy 11.30.05 gas 1.09.06 AURORA at 1.10.06 3 2 4" xfId="13452"/>
    <cellStyle name="_Power Cost Value Copy 11.30.05 gas 1.09.06 AURORA at 1.10.06 3 3" xfId="13453"/>
    <cellStyle name="_Power Cost Value Copy 11.30.05 gas 1.09.06 AURORA at 1.10.06 3 3 2" xfId="13454"/>
    <cellStyle name="_Power Cost Value Copy 11.30.05 gas 1.09.06 AURORA at 1.10.06 3 4" xfId="13455"/>
    <cellStyle name="_Power Cost Value Copy 11.30.05 gas 1.09.06 AURORA at 1.10.06 4" xfId="13456"/>
    <cellStyle name="_Power Cost Value Copy 11.30.05 gas 1.09.06 AURORA at 1.10.06 4 2" xfId="13457"/>
    <cellStyle name="_Power Cost Value Copy 11.30.05 gas 1.09.06 AURORA at 1.10.06 4 2 2" xfId="13458"/>
    <cellStyle name="_Power Cost Value Copy 11.30.05 gas 1.09.06 AURORA at 1.10.06 4 2 2 2" xfId="13459"/>
    <cellStyle name="_Power Cost Value Copy 11.30.05 gas 1.09.06 AURORA at 1.10.06 4 2 2 2 2" xfId="13460"/>
    <cellStyle name="_Power Cost Value Copy 11.30.05 gas 1.09.06 AURORA at 1.10.06 4 2 2 3" xfId="13461"/>
    <cellStyle name="_Power Cost Value Copy 11.30.05 gas 1.09.06 AURORA at 1.10.06 4 2 3" xfId="13462"/>
    <cellStyle name="_Power Cost Value Copy 11.30.05 gas 1.09.06 AURORA at 1.10.06 4 2 3 2" xfId="13463"/>
    <cellStyle name="_Power Cost Value Copy 11.30.05 gas 1.09.06 AURORA at 1.10.06 4 2 4" xfId="13464"/>
    <cellStyle name="_Power Cost Value Copy 11.30.05 gas 1.09.06 AURORA at 1.10.06 4 3" xfId="13465"/>
    <cellStyle name="_Power Cost Value Copy 11.30.05 gas 1.09.06 AURORA at 1.10.06 4 3 2" xfId="13466"/>
    <cellStyle name="_Power Cost Value Copy 11.30.05 gas 1.09.06 AURORA at 1.10.06 4 3 2 2" xfId="13467"/>
    <cellStyle name="_Power Cost Value Copy 11.30.05 gas 1.09.06 AURORA at 1.10.06 4 3 3" xfId="13468"/>
    <cellStyle name="_Power Cost Value Copy 11.30.05 gas 1.09.06 AURORA at 1.10.06 4 3 4" xfId="13469"/>
    <cellStyle name="_Power Cost Value Copy 11.30.05 gas 1.09.06 AURORA at 1.10.06 4 4" xfId="13470"/>
    <cellStyle name="_Power Cost Value Copy 11.30.05 gas 1.09.06 AURORA at 1.10.06 4 4 2" xfId="13471"/>
    <cellStyle name="_Power Cost Value Copy 11.30.05 gas 1.09.06 AURORA at 1.10.06 4 5" xfId="13472"/>
    <cellStyle name="_Power Cost Value Copy 11.30.05 gas 1.09.06 AURORA at 1.10.06 5" xfId="13473"/>
    <cellStyle name="_Power Cost Value Copy 11.30.05 gas 1.09.06 AURORA at 1.10.06 5 2" xfId="13474"/>
    <cellStyle name="_Power Cost Value Copy 11.30.05 gas 1.09.06 AURORA at 1.10.06 5 2 2" xfId="13475"/>
    <cellStyle name="_Power Cost Value Copy 11.30.05 gas 1.09.06 AURORA at 1.10.06 5 2 2 2" xfId="13476"/>
    <cellStyle name="_Power Cost Value Copy 11.30.05 gas 1.09.06 AURORA at 1.10.06 5 2 2 2 2" xfId="13477"/>
    <cellStyle name="_Power Cost Value Copy 11.30.05 gas 1.09.06 AURORA at 1.10.06 5 2 2 3" xfId="13478"/>
    <cellStyle name="_Power Cost Value Copy 11.30.05 gas 1.09.06 AURORA at 1.10.06 5 2 3" xfId="13479"/>
    <cellStyle name="_Power Cost Value Copy 11.30.05 gas 1.09.06 AURORA at 1.10.06 5 2 3 2" xfId="13480"/>
    <cellStyle name="_Power Cost Value Copy 11.30.05 gas 1.09.06 AURORA at 1.10.06 5 2 4" xfId="13481"/>
    <cellStyle name="_Power Cost Value Copy 11.30.05 gas 1.09.06 AURORA at 1.10.06 5 2 5" xfId="13482"/>
    <cellStyle name="_Power Cost Value Copy 11.30.05 gas 1.09.06 AURORA at 1.10.06 5 3" xfId="13483"/>
    <cellStyle name="_Power Cost Value Copy 11.30.05 gas 1.09.06 AURORA at 1.10.06 5 3 2" xfId="13484"/>
    <cellStyle name="_Power Cost Value Copy 11.30.05 gas 1.09.06 AURORA at 1.10.06 5 3 2 2" xfId="13485"/>
    <cellStyle name="_Power Cost Value Copy 11.30.05 gas 1.09.06 AURORA at 1.10.06 5 3 3" xfId="13486"/>
    <cellStyle name="_Power Cost Value Copy 11.30.05 gas 1.09.06 AURORA at 1.10.06 5 4" xfId="13487"/>
    <cellStyle name="_Power Cost Value Copy 11.30.05 gas 1.09.06 AURORA at 1.10.06 5 4 2" xfId="13488"/>
    <cellStyle name="_Power Cost Value Copy 11.30.05 gas 1.09.06 AURORA at 1.10.06 5 5" xfId="13489"/>
    <cellStyle name="_Power Cost Value Copy 11.30.05 gas 1.09.06 AURORA at 1.10.06 6" xfId="13490"/>
    <cellStyle name="_Power Cost Value Copy 11.30.05 gas 1.09.06 AURORA at 1.10.06 6 2" xfId="13491"/>
    <cellStyle name="_Power Cost Value Copy 11.30.05 gas 1.09.06 AURORA at 1.10.06 6 2 2" xfId="13492"/>
    <cellStyle name="_Power Cost Value Copy 11.30.05 gas 1.09.06 AURORA at 1.10.06 6 2 2 2" xfId="13493"/>
    <cellStyle name="_Power Cost Value Copy 11.30.05 gas 1.09.06 AURORA at 1.10.06 6 2 3" xfId="13494"/>
    <cellStyle name="_Power Cost Value Copy 11.30.05 gas 1.09.06 AURORA at 1.10.06 6 3" xfId="13495"/>
    <cellStyle name="_Power Cost Value Copy 11.30.05 gas 1.09.06 AURORA at 1.10.06 6 3 2" xfId="13496"/>
    <cellStyle name="_Power Cost Value Copy 11.30.05 gas 1.09.06 AURORA at 1.10.06 6 4" xfId="13497"/>
    <cellStyle name="_Power Cost Value Copy 11.30.05 gas 1.09.06 AURORA at 1.10.06 7" xfId="13498"/>
    <cellStyle name="_Power Cost Value Copy 11.30.05 gas 1.09.06 AURORA at 1.10.06 7 2" xfId="13499"/>
    <cellStyle name="_Power Cost Value Copy 11.30.05 gas 1.09.06 AURORA at 1.10.06 7 2 2" xfId="13500"/>
    <cellStyle name="_Power Cost Value Copy 11.30.05 gas 1.09.06 AURORA at 1.10.06 7 2 2 2" xfId="13501"/>
    <cellStyle name="_Power Cost Value Copy 11.30.05 gas 1.09.06 AURORA at 1.10.06 7 2 3" xfId="13502"/>
    <cellStyle name="_Power Cost Value Copy 11.30.05 gas 1.09.06 AURORA at 1.10.06 7 3" xfId="13503"/>
    <cellStyle name="_Power Cost Value Copy 11.30.05 gas 1.09.06 AURORA at 1.10.06 7 3 2" xfId="13504"/>
    <cellStyle name="_Power Cost Value Copy 11.30.05 gas 1.09.06 AURORA at 1.10.06 7 4" xfId="13505"/>
    <cellStyle name="_Power Cost Value Copy 11.30.05 gas 1.09.06 AURORA at 1.10.06 8" xfId="13506"/>
    <cellStyle name="_Power Cost Value Copy 11.30.05 gas 1.09.06 AURORA at 1.10.06 8 2" xfId="13507"/>
    <cellStyle name="_Power Cost Value Copy 11.30.05 gas 1.09.06 AURORA at 1.10.06 8 2 2" xfId="13508"/>
    <cellStyle name="_Power Cost Value Copy 11.30.05 gas 1.09.06 AURORA at 1.10.06 8 2 2 2" xfId="13509"/>
    <cellStyle name="_Power Cost Value Copy 11.30.05 gas 1.09.06 AURORA at 1.10.06 8 2 3" xfId="13510"/>
    <cellStyle name="_Power Cost Value Copy 11.30.05 gas 1.09.06 AURORA at 1.10.06 8 3" xfId="13511"/>
    <cellStyle name="_Power Cost Value Copy 11.30.05 gas 1.09.06 AURORA at 1.10.06 8 3 2" xfId="13512"/>
    <cellStyle name="_Power Cost Value Copy 11.30.05 gas 1.09.06 AURORA at 1.10.06 8 4" xfId="13513"/>
    <cellStyle name="_Power Cost Value Copy 11.30.05 gas 1.09.06 AURORA at 1.10.06 9" xfId="13514"/>
    <cellStyle name="_Power Cost Value Copy 11.30.05 gas 1.09.06 AURORA at 1.10.06 9 2" xfId="13515"/>
    <cellStyle name="_Power Cost Value Copy 11.30.05 gas 1.09.06 AURORA at 1.10.06 9 3" xfId="13516"/>
    <cellStyle name="_Power Cost Value Copy 11.30.05 gas 1.09.06 AURORA at 1.10.06_04 07E Wild Horse Wind Expansion (C) (2)" xfId="13517"/>
    <cellStyle name="_Power Cost Value Copy 11.30.05 gas 1.09.06 AURORA at 1.10.06_04 07E Wild Horse Wind Expansion (C) (2) 2" xfId="13518"/>
    <cellStyle name="_Power Cost Value Copy 11.30.05 gas 1.09.06 AURORA at 1.10.06_04 07E Wild Horse Wind Expansion (C) (2) 2 2" xfId="13519"/>
    <cellStyle name="_Power Cost Value Copy 11.30.05 gas 1.09.06 AURORA at 1.10.06_04 07E Wild Horse Wind Expansion (C) (2) 2 2 2" xfId="13520"/>
    <cellStyle name="_Power Cost Value Copy 11.30.05 gas 1.09.06 AURORA at 1.10.06_04 07E Wild Horse Wind Expansion (C) (2) 2 2 2 2" xfId="13521"/>
    <cellStyle name="_Power Cost Value Copy 11.30.05 gas 1.09.06 AURORA at 1.10.06_04 07E Wild Horse Wind Expansion (C) (2) 2 2 3" xfId="13522"/>
    <cellStyle name="_Power Cost Value Copy 11.30.05 gas 1.09.06 AURORA at 1.10.06_04 07E Wild Horse Wind Expansion (C) (2) 2 2 4" xfId="13523"/>
    <cellStyle name="_Power Cost Value Copy 11.30.05 gas 1.09.06 AURORA at 1.10.06_04 07E Wild Horse Wind Expansion (C) (2) 2 3" xfId="13524"/>
    <cellStyle name="_Power Cost Value Copy 11.30.05 gas 1.09.06 AURORA at 1.10.06_04 07E Wild Horse Wind Expansion (C) (2) 2 3 2" xfId="13525"/>
    <cellStyle name="_Power Cost Value Copy 11.30.05 gas 1.09.06 AURORA at 1.10.06_04 07E Wild Horse Wind Expansion (C) (2) 2 4" xfId="13526"/>
    <cellStyle name="_Power Cost Value Copy 11.30.05 gas 1.09.06 AURORA at 1.10.06_04 07E Wild Horse Wind Expansion (C) (2) 3" xfId="13527"/>
    <cellStyle name="_Power Cost Value Copy 11.30.05 gas 1.09.06 AURORA at 1.10.06_04 07E Wild Horse Wind Expansion (C) (2) 3 2" xfId="13528"/>
    <cellStyle name="_Power Cost Value Copy 11.30.05 gas 1.09.06 AURORA at 1.10.06_04 07E Wild Horse Wind Expansion (C) (2) 3 2 2" xfId="13529"/>
    <cellStyle name="_Power Cost Value Copy 11.30.05 gas 1.09.06 AURORA at 1.10.06_04 07E Wild Horse Wind Expansion (C) (2) 3 3" xfId="13530"/>
    <cellStyle name="_Power Cost Value Copy 11.30.05 gas 1.09.06 AURORA at 1.10.06_04 07E Wild Horse Wind Expansion (C) (2) 3 4" xfId="13531"/>
    <cellStyle name="_Power Cost Value Copy 11.30.05 gas 1.09.06 AURORA at 1.10.06_04 07E Wild Horse Wind Expansion (C) (2) 4" xfId="13532"/>
    <cellStyle name="_Power Cost Value Copy 11.30.05 gas 1.09.06 AURORA at 1.10.06_04 07E Wild Horse Wind Expansion (C) (2) 4 2" xfId="13533"/>
    <cellStyle name="_Power Cost Value Copy 11.30.05 gas 1.09.06 AURORA at 1.10.06_04 07E Wild Horse Wind Expansion (C) (2) 5" xfId="13534"/>
    <cellStyle name="_Power Cost Value Copy 11.30.05 gas 1.09.06 AURORA at 1.10.06_04 07E Wild Horse Wind Expansion (C) (2)_Adj Bench DR 3 for Initial Briefs (Electric)" xfId="13535"/>
    <cellStyle name="_Power Cost Value Copy 11.30.05 gas 1.09.06 AURORA at 1.10.06_04 07E Wild Horse Wind Expansion (C) (2)_Adj Bench DR 3 for Initial Briefs (Electric) 2" xfId="13536"/>
    <cellStyle name="_Power Cost Value Copy 11.30.05 gas 1.09.06 AURORA at 1.10.06_04 07E Wild Horse Wind Expansion (C) (2)_Adj Bench DR 3 for Initial Briefs (Electric) 2 2" xfId="13537"/>
    <cellStyle name="_Power Cost Value Copy 11.30.05 gas 1.09.06 AURORA at 1.10.06_04 07E Wild Horse Wind Expansion (C) (2)_Adj Bench DR 3 for Initial Briefs (Electric) 2 2 2" xfId="13538"/>
    <cellStyle name="_Power Cost Value Copy 11.30.05 gas 1.09.06 AURORA at 1.10.06_04 07E Wild Horse Wind Expansion (C) (2)_Adj Bench DR 3 for Initial Briefs (Electric) 2 2 2 2" xfId="13539"/>
    <cellStyle name="_Power Cost Value Copy 11.30.05 gas 1.09.06 AURORA at 1.10.06_04 07E Wild Horse Wind Expansion (C) (2)_Adj Bench DR 3 for Initial Briefs (Electric) 2 2 3" xfId="13540"/>
    <cellStyle name="_Power Cost Value Copy 11.30.05 gas 1.09.06 AURORA at 1.10.06_04 07E Wild Horse Wind Expansion (C) (2)_Adj Bench DR 3 for Initial Briefs (Electric) 2 2 4" xfId="13541"/>
    <cellStyle name="_Power Cost Value Copy 11.30.05 gas 1.09.06 AURORA at 1.10.06_04 07E Wild Horse Wind Expansion (C) (2)_Adj Bench DR 3 for Initial Briefs (Electric) 2 3" xfId="13542"/>
    <cellStyle name="_Power Cost Value Copy 11.30.05 gas 1.09.06 AURORA at 1.10.06_04 07E Wild Horse Wind Expansion (C) (2)_Adj Bench DR 3 for Initial Briefs (Electric) 2 3 2" xfId="13543"/>
    <cellStyle name="_Power Cost Value Copy 11.30.05 gas 1.09.06 AURORA at 1.10.06_04 07E Wild Horse Wind Expansion (C) (2)_Adj Bench DR 3 for Initial Briefs (Electric) 2 4" xfId="13544"/>
    <cellStyle name="_Power Cost Value Copy 11.30.05 gas 1.09.06 AURORA at 1.10.06_04 07E Wild Horse Wind Expansion (C) (2)_Adj Bench DR 3 for Initial Briefs (Electric) 3" xfId="13545"/>
    <cellStyle name="_Power Cost Value Copy 11.30.05 gas 1.09.06 AURORA at 1.10.06_04 07E Wild Horse Wind Expansion (C) (2)_Adj Bench DR 3 for Initial Briefs (Electric) 3 2" xfId="13546"/>
    <cellStyle name="_Power Cost Value Copy 11.30.05 gas 1.09.06 AURORA at 1.10.06_04 07E Wild Horse Wind Expansion (C) (2)_Adj Bench DR 3 for Initial Briefs (Electric) 3 2 2" xfId="13547"/>
    <cellStyle name="_Power Cost Value Copy 11.30.05 gas 1.09.06 AURORA at 1.10.06_04 07E Wild Horse Wind Expansion (C) (2)_Adj Bench DR 3 for Initial Briefs (Electric) 3 3" xfId="13548"/>
    <cellStyle name="_Power Cost Value Copy 11.30.05 gas 1.09.06 AURORA at 1.10.06_04 07E Wild Horse Wind Expansion (C) (2)_Adj Bench DR 3 for Initial Briefs (Electric) 3 4" xfId="13549"/>
    <cellStyle name="_Power Cost Value Copy 11.30.05 gas 1.09.06 AURORA at 1.10.06_04 07E Wild Horse Wind Expansion (C) (2)_Adj Bench DR 3 for Initial Briefs (Electric) 4" xfId="13550"/>
    <cellStyle name="_Power Cost Value Copy 11.30.05 gas 1.09.06 AURORA at 1.10.06_04 07E Wild Horse Wind Expansion (C) (2)_Adj Bench DR 3 for Initial Briefs (Electric) 4 2" xfId="13551"/>
    <cellStyle name="_Power Cost Value Copy 11.30.05 gas 1.09.06 AURORA at 1.10.06_04 07E Wild Horse Wind Expansion (C) (2)_Adj Bench DR 3 for Initial Briefs (Electric) 5" xfId="13552"/>
    <cellStyle name="_Power Cost Value Copy 11.30.05 gas 1.09.06 AURORA at 1.10.06_04 07E Wild Horse Wind Expansion (C) (2)_Adj Bench DR 3 for Initial Briefs (Electric)_DEM-WP(C) ENERG10C--ctn Mid-C_042010 2010GRC" xfId="13553"/>
    <cellStyle name="_Power Cost Value Copy 11.30.05 gas 1.09.06 AURORA at 1.10.06_04 07E Wild Horse Wind Expansion (C) (2)_Adj Bench DR 3 for Initial Briefs (Electric)_DEM-WP(C) ENERG10C--ctn Mid-C_042010 2010GRC 2" xfId="13554"/>
    <cellStyle name="_Power Cost Value Copy 11.30.05 gas 1.09.06 AURORA at 1.10.06_04 07E Wild Horse Wind Expansion (C) (2)_Book1" xfId="13555"/>
    <cellStyle name="_Power Cost Value Copy 11.30.05 gas 1.09.06 AURORA at 1.10.06_04 07E Wild Horse Wind Expansion (C) (2)_Book1 2" xfId="13556"/>
    <cellStyle name="_Power Cost Value Copy 11.30.05 gas 1.09.06 AURORA at 1.10.06_04 07E Wild Horse Wind Expansion (C) (2)_DEM-WP(C) ENERG10C--ctn Mid-C_042010 2010GRC" xfId="13557"/>
    <cellStyle name="_Power Cost Value Copy 11.30.05 gas 1.09.06 AURORA at 1.10.06_04 07E Wild Horse Wind Expansion (C) (2)_DEM-WP(C) ENERG10C--ctn Mid-C_042010 2010GRC 2" xfId="13558"/>
    <cellStyle name="_Power Cost Value Copy 11.30.05 gas 1.09.06 AURORA at 1.10.06_04 07E Wild Horse Wind Expansion (C) (2)_Electric Rev Req Model (2009 GRC) " xfId="13559"/>
    <cellStyle name="_Power Cost Value Copy 11.30.05 gas 1.09.06 AURORA at 1.10.06_04 07E Wild Horse Wind Expansion (C) (2)_Electric Rev Req Model (2009 GRC)  2" xfId="13560"/>
    <cellStyle name="_Power Cost Value Copy 11.30.05 gas 1.09.06 AURORA at 1.10.06_04 07E Wild Horse Wind Expansion (C) (2)_Electric Rev Req Model (2009 GRC)  2 2" xfId="13561"/>
    <cellStyle name="_Power Cost Value Copy 11.30.05 gas 1.09.06 AURORA at 1.10.06_04 07E Wild Horse Wind Expansion (C) (2)_Electric Rev Req Model (2009 GRC)  2 2 2" xfId="13562"/>
    <cellStyle name="_Power Cost Value Copy 11.30.05 gas 1.09.06 AURORA at 1.10.06_04 07E Wild Horse Wind Expansion (C) (2)_Electric Rev Req Model (2009 GRC)  2 2 2 2" xfId="13563"/>
    <cellStyle name="_Power Cost Value Copy 11.30.05 gas 1.09.06 AURORA at 1.10.06_04 07E Wild Horse Wind Expansion (C) (2)_Electric Rev Req Model (2009 GRC)  2 2 3" xfId="13564"/>
    <cellStyle name="_Power Cost Value Copy 11.30.05 gas 1.09.06 AURORA at 1.10.06_04 07E Wild Horse Wind Expansion (C) (2)_Electric Rev Req Model (2009 GRC)  2 2 4" xfId="13565"/>
    <cellStyle name="_Power Cost Value Copy 11.30.05 gas 1.09.06 AURORA at 1.10.06_04 07E Wild Horse Wind Expansion (C) (2)_Electric Rev Req Model (2009 GRC)  2 3" xfId="13566"/>
    <cellStyle name="_Power Cost Value Copy 11.30.05 gas 1.09.06 AURORA at 1.10.06_04 07E Wild Horse Wind Expansion (C) (2)_Electric Rev Req Model (2009 GRC)  2 3 2" xfId="13567"/>
    <cellStyle name="_Power Cost Value Copy 11.30.05 gas 1.09.06 AURORA at 1.10.06_04 07E Wild Horse Wind Expansion (C) (2)_Electric Rev Req Model (2009 GRC)  2 4" xfId="13568"/>
    <cellStyle name="_Power Cost Value Copy 11.30.05 gas 1.09.06 AURORA at 1.10.06_04 07E Wild Horse Wind Expansion (C) (2)_Electric Rev Req Model (2009 GRC)  3" xfId="13569"/>
    <cellStyle name="_Power Cost Value Copy 11.30.05 gas 1.09.06 AURORA at 1.10.06_04 07E Wild Horse Wind Expansion (C) (2)_Electric Rev Req Model (2009 GRC)  3 2" xfId="13570"/>
    <cellStyle name="_Power Cost Value Copy 11.30.05 gas 1.09.06 AURORA at 1.10.06_04 07E Wild Horse Wind Expansion (C) (2)_Electric Rev Req Model (2009 GRC)  3 2 2" xfId="13571"/>
    <cellStyle name="_Power Cost Value Copy 11.30.05 gas 1.09.06 AURORA at 1.10.06_04 07E Wild Horse Wind Expansion (C) (2)_Electric Rev Req Model (2009 GRC)  3 3" xfId="13572"/>
    <cellStyle name="_Power Cost Value Copy 11.30.05 gas 1.09.06 AURORA at 1.10.06_04 07E Wild Horse Wind Expansion (C) (2)_Electric Rev Req Model (2009 GRC)  3 4" xfId="13573"/>
    <cellStyle name="_Power Cost Value Copy 11.30.05 gas 1.09.06 AURORA at 1.10.06_04 07E Wild Horse Wind Expansion (C) (2)_Electric Rev Req Model (2009 GRC)  4" xfId="13574"/>
    <cellStyle name="_Power Cost Value Copy 11.30.05 gas 1.09.06 AURORA at 1.10.06_04 07E Wild Horse Wind Expansion (C) (2)_Electric Rev Req Model (2009 GRC)  4 2" xfId="13575"/>
    <cellStyle name="_Power Cost Value Copy 11.30.05 gas 1.09.06 AURORA at 1.10.06_04 07E Wild Horse Wind Expansion (C) (2)_Electric Rev Req Model (2009 GRC)  5" xfId="13576"/>
    <cellStyle name="_Power Cost Value Copy 11.30.05 gas 1.09.06 AURORA at 1.10.06_04 07E Wild Horse Wind Expansion (C) (2)_Electric Rev Req Model (2009 GRC) _DEM-WP(C) ENERG10C--ctn Mid-C_042010 2010GRC" xfId="13577"/>
    <cellStyle name="_Power Cost Value Copy 11.30.05 gas 1.09.06 AURORA at 1.10.06_04 07E Wild Horse Wind Expansion (C) (2)_Electric Rev Req Model (2009 GRC) _DEM-WP(C) ENERG10C--ctn Mid-C_042010 2010GRC 2" xfId="13578"/>
    <cellStyle name="_Power Cost Value Copy 11.30.05 gas 1.09.06 AURORA at 1.10.06_04 07E Wild Horse Wind Expansion (C) (2)_Electric Rev Req Model (2009 GRC) Rebuttal" xfId="13579"/>
    <cellStyle name="_Power Cost Value Copy 11.30.05 gas 1.09.06 AURORA at 1.10.06_04 07E Wild Horse Wind Expansion (C) (2)_Electric Rev Req Model (2009 GRC) Rebuttal 2" xfId="13580"/>
    <cellStyle name="_Power Cost Value Copy 11.30.05 gas 1.09.06 AURORA at 1.10.06_04 07E Wild Horse Wind Expansion (C) (2)_Electric Rev Req Model (2009 GRC) Rebuttal 2 2" xfId="13581"/>
    <cellStyle name="_Power Cost Value Copy 11.30.05 gas 1.09.06 AURORA at 1.10.06_04 07E Wild Horse Wind Expansion (C) (2)_Electric Rev Req Model (2009 GRC) Rebuttal 2 2 2" xfId="13582"/>
    <cellStyle name="_Power Cost Value Copy 11.30.05 gas 1.09.06 AURORA at 1.10.06_04 07E Wild Horse Wind Expansion (C) (2)_Electric Rev Req Model (2009 GRC) Rebuttal 2 3" xfId="13583"/>
    <cellStyle name="_Power Cost Value Copy 11.30.05 gas 1.09.06 AURORA at 1.10.06_04 07E Wild Horse Wind Expansion (C) (2)_Electric Rev Req Model (2009 GRC) Rebuttal 3" xfId="13584"/>
    <cellStyle name="_Power Cost Value Copy 11.30.05 gas 1.09.06 AURORA at 1.10.06_04 07E Wild Horse Wind Expansion (C) (2)_Electric Rev Req Model (2009 GRC) Rebuttal 3 2" xfId="13585"/>
    <cellStyle name="_Power Cost Value Copy 11.30.05 gas 1.09.06 AURORA at 1.10.06_04 07E Wild Horse Wind Expansion (C) (2)_Electric Rev Req Model (2009 GRC) Rebuttal 4" xfId="13586"/>
    <cellStyle name="_Power Cost Value Copy 11.30.05 gas 1.09.06 AURORA at 1.10.06_04 07E Wild Horse Wind Expansion (C) (2)_Electric Rev Req Model (2009 GRC) Rebuttal REmoval of New  WH Solar AdjustMI" xfId="13587"/>
    <cellStyle name="_Power Cost Value Copy 11.30.05 gas 1.09.06 AURORA at 1.10.06_04 07E Wild Horse Wind Expansion (C) (2)_Electric Rev Req Model (2009 GRC) Rebuttal REmoval of New  WH Solar AdjustMI 2" xfId="13588"/>
    <cellStyle name="_Power Cost Value Copy 11.30.05 gas 1.09.06 AURORA at 1.10.06_04 07E Wild Horse Wind Expansion (C) (2)_Electric Rev Req Model (2009 GRC) Rebuttal REmoval of New  WH Solar AdjustMI 2 2" xfId="13589"/>
    <cellStyle name="_Power Cost Value Copy 11.30.05 gas 1.09.06 AURORA at 1.10.06_04 07E Wild Horse Wind Expansion (C) (2)_Electric Rev Req Model (2009 GRC) Rebuttal REmoval of New  WH Solar AdjustMI 2 2 2" xfId="13590"/>
    <cellStyle name="_Power Cost Value Copy 11.30.05 gas 1.09.06 AURORA at 1.10.06_04 07E Wild Horse Wind Expansion (C) (2)_Electric Rev Req Model (2009 GRC) Rebuttal REmoval of New  WH Solar AdjustMI 2 2 2 2" xfId="13591"/>
    <cellStyle name="_Power Cost Value Copy 11.30.05 gas 1.09.06 AURORA at 1.10.06_04 07E Wild Horse Wind Expansion (C) (2)_Electric Rev Req Model (2009 GRC) Rebuttal REmoval of New  WH Solar AdjustMI 2 2 3" xfId="13592"/>
    <cellStyle name="_Power Cost Value Copy 11.30.05 gas 1.09.06 AURORA at 1.10.06_04 07E Wild Horse Wind Expansion (C) (2)_Electric Rev Req Model (2009 GRC) Rebuttal REmoval of New  WH Solar AdjustMI 2 3" xfId="13593"/>
    <cellStyle name="_Power Cost Value Copy 11.30.05 gas 1.09.06 AURORA at 1.10.06_04 07E Wild Horse Wind Expansion (C) (2)_Electric Rev Req Model (2009 GRC) Rebuttal REmoval of New  WH Solar AdjustMI 2 3 2" xfId="13594"/>
    <cellStyle name="_Power Cost Value Copy 11.30.05 gas 1.09.06 AURORA at 1.10.06_04 07E Wild Horse Wind Expansion (C) (2)_Electric Rev Req Model (2009 GRC) Rebuttal REmoval of New  WH Solar AdjustMI 2 4" xfId="13595"/>
    <cellStyle name="_Power Cost Value Copy 11.30.05 gas 1.09.06 AURORA at 1.10.06_04 07E Wild Horse Wind Expansion (C) (2)_Electric Rev Req Model (2009 GRC) Rebuttal REmoval of New  WH Solar AdjustMI 3" xfId="13596"/>
    <cellStyle name="_Power Cost Value Copy 11.30.05 gas 1.09.06 AURORA at 1.10.06_04 07E Wild Horse Wind Expansion (C) (2)_Electric Rev Req Model (2009 GRC) Rebuttal REmoval of New  WH Solar AdjustMI 3 2" xfId="13597"/>
    <cellStyle name="_Power Cost Value Copy 11.30.05 gas 1.09.06 AURORA at 1.10.06_04 07E Wild Horse Wind Expansion (C) (2)_Electric Rev Req Model (2009 GRC) Rebuttal REmoval of New  WH Solar AdjustMI 3 2 2" xfId="13598"/>
    <cellStyle name="_Power Cost Value Copy 11.30.05 gas 1.09.06 AURORA at 1.10.06_04 07E Wild Horse Wind Expansion (C) (2)_Electric Rev Req Model (2009 GRC) Rebuttal REmoval of New  WH Solar AdjustMI 3 3" xfId="13599"/>
    <cellStyle name="_Power Cost Value Copy 11.30.05 gas 1.09.06 AURORA at 1.10.06_04 07E Wild Horse Wind Expansion (C) (2)_Electric Rev Req Model (2009 GRC) Rebuttal REmoval of New  WH Solar AdjustMI 3 4" xfId="13600"/>
    <cellStyle name="_Power Cost Value Copy 11.30.05 gas 1.09.06 AURORA at 1.10.06_04 07E Wild Horse Wind Expansion (C) (2)_Electric Rev Req Model (2009 GRC) Rebuttal REmoval of New  WH Solar AdjustMI 4" xfId="13601"/>
    <cellStyle name="_Power Cost Value Copy 11.30.05 gas 1.09.06 AURORA at 1.10.06_04 07E Wild Horse Wind Expansion (C) (2)_Electric Rev Req Model (2009 GRC) Rebuttal REmoval of New  WH Solar AdjustMI 4 2" xfId="13602"/>
    <cellStyle name="_Power Cost Value Copy 11.30.05 gas 1.09.06 AURORA at 1.10.06_04 07E Wild Horse Wind Expansion (C) (2)_Electric Rev Req Model (2009 GRC) Rebuttal REmoval of New  WH Solar AdjustMI 5" xfId="13603"/>
    <cellStyle name="_Power Cost Value Copy 11.30.05 gas 1.09.06 AURORA at 1.10.06_04 07E Wild Horse Wind Expansion (C) (2)_Electric Rev Req Model (2009 GRC) Rebuttal REmoval of New  WH Solar AdjustMI_DEM-WP(C) ENERG10C--ctn Mid-C_042010 2010GRC" xfId="13604"/>
    <cellStyle name="_Power Cost Value Copy 11.30.05 gas 1.09.06 AURORA at 1.10.06_04 07E Wild Horse Wind Expansion (C) (2)_Electric Rev Req Model (2009 GRC) Rebuttal REmoval of New  WH Solar AdjustMI_DEM-WP(C) ENERG10C--ctn Mid-C_042010 2010GRC 2" xfId="13605"/>
    <cellStyle name="_Power Cost Value Copy 11.30.05 gas 1.09.06 AURORA at 1.10.06_04 07E Wild Horse Wind Expansion (C) (2)_Electric Rev Req Model (2009 GRC) Revised 01-18-2010" xfId="13606"/>
    <cellStyle name="_Power Cost Value Copy 11.30.05 gas 1.09.06 AURORA at 1.10.06_04 07E Wild Horse Wind Expansion (C) (2)_Electric Rev Req Model (2009 GRC) Revised 01-18-2010 2" xfId="13607"/>
    <cellStyle name="_Power Cost Value Copy 11.30.05 gas 1.09.06 AURORA at 1.10.06_04 07E Wild Horse Wind Expansion (C) (2)_Electric Rev Req Model (2009 GRC) Revised 01-18-2010 2 2" xfId="13608"/>
    <cellStyle name="_Power Cost Value Copy 11.30.05 gas 1.09.06 AURORA at 1.10.06_04 07E Wild Horse Wind Expansion (C) (2)_Electric Rev Req Model (2009 GRC) Revised 01-18-2010 2 2 2" xfId="13609"/>
    <cellStyle name="_Power Cost Value Copy 11.30.05 gas 1.09.06 AURORA at 1.10.06_04 07E Wild Horse Wind Expansion (C) (2)_Electric Rev Req Model (2009 GRC) Revised 01-18-2010 2 2 2 2" xfId="13610"/>
    <cellStyle name="_Power Cost Value Copy 11.30.05 gas 1.09.06 AURORA at 1.10.06_04 07E Wild Horse Wind Expansion (C) (2)_Electric Rev Req Model (2009 GRC) Revised 01-18-2010 2 2 3" xfId="13611"/>
    <cellStyle name="_Power Cost Value Copy 11.30.05 gas 1.09.06 AURORA at 1.10.06_04 07E Wild Horse Wind Expansion (C) (2)_Electric Rev Req Model (2009 GRC) Revised 01-18-2010 2 3" xfId="13612"/>
    <cellStyle name="_Power Cost Value Copy 11.30.05 gas 1.09.06 AURORA at 1.10.06_04 07E Wild Horse Wind Expansion (C) (2)_Electric Rev Req Model (2009 GRC) Revised 01-18-2010 2 3 2" xfId="13613"/>
    <cellStyle name="_Power Cost Value Copy 11.30.05 gas 1.09.06 AURORA at 1.10.06_04 07E Wild Horse Wind Expansion (C) (2)_Electric Rev Req Model (2009 GRC) Revised 01-18-2010 2 4" xfId="13614"/>
    <cellStyle name="_Power Cost Value Copy 11.30.05 gas 1.09.06 AURORA at 1.10.06_04 07E Wild Horse Wind Expansion (C) (2)_Electric Rev Req Model (2009 GRC) Revised 01-18-2010 3" xfId="13615"/>
    <cellStyle name="_Power Cost Value Copy 11.30.05 gas 1.09.06 AURORA at 1.10.06_04 07E Wild Horse Wind Expansion (C) (2)_Electric Rev Req Model (2009 GRC) Revised 01-18-2010 3 2" xfId="13616"/>
    <cellStyle name="_Power Cost Value Copy 11.30.05 gas 1.09.06 AURORA at 1.10.06_04 07E Wild Horse Wind Expansion (C) (2)_Electric Rev Req Model (2009 GRC) Revised 01-18-2010 3 2 2" xfId="13617"/>
    <cellStyle name="_Power Cost Value Copy 11.30.05 gas 1.09.06 AURORA at 1.10.06_04 07E Wild Horse Wind Expansion (C) (2)_Electric Rev Req Model (2009 GRC) Revised 01-18-2010 3 3" xfId="13618"/>
    <cellStyle name="_Power Cost Value Copy 11.30.05 gas 1.09.06 AURORA at 1.10.06_04 07E Wild Horse Wind Expansion (C) (2)_Electric Rev Req Model (2009 GRC) Revised 01-18-2010 3 4" xfId="13619"/>
    <cellStyle name="_Power Cost Value Copy 11.30.05 gas 1.09.06 AURORA at 1.10.06_04 07E Wild Horse Wind Expansion (C) (2)_Electric Rev Req Model (2009 GRC) Revised 01-18-2010 4" xfId="13620"/>
    <cellStyle name="_Power Cost Value Copy 11.30.05 gas 1.09.06 AURORA at 1.10.06_04 07E Wild Horse Wind Expansion (C) (2)_Electric Rev Req Model (2009 GRC) Revised 01-18-2010 4 2" xfId="13621"/>
    <cellStyle name="_Power Cost Value Copy 11.30.05 gas 1.09.06 AURORA at 1.10.06_04 07E Wild Horse Wind Expansion (C) (2)_Electric Rev Req Model (2009 GRC) Revised 01-18-2010 5" xfId="13622"/>
    <cellStyle name="_Power Cost Value Copy 11.30.05 gas 1.09.06 AURORA at 1.10.06_04 07E Wild Horse Wind Expansion (C) (2)_Electric Rev Req Model (2009 GRC) Revised 01-18-2010_DEM-WP(C) ENERG10C--ctn Mid-C_042010 2010GRC" xfId="13623"/>
    <cellStyle name="_Power Cost Value Copy 11.30.05 gas 1.09.06 AURORA at 1.10.06_04 07E Wild Horse Wind Expansion (C) (2)_Electric Rev Req Model (2009 GRC) Revised 01-18-2010_DEM-WP(C) ENERG10C--ctn Mid-C_042010 2010GRC 2" xfId="13624"/>
    <cellStyle name="_Power Cost Value Copy 11.30.05 gas 1.09.06 AURORA at 1.10.06_04 07E Wild Horse Wind Expansion (C) (2)_Electric Rev Req Model (2010 GRC)" xfId="13625"/>
    <cellStyle name="_Power Cost Value Copy 11.30.05 gas 1.09.06 AURORA at 1.10.06_04 07E Wild Horse Wind Expansion (C) (2)_Electric Rev Req Model (2010 GRC) 2" xfId="13626"/>
    <cellStyle name="_Power Cost Value Copy 11.30.05 gas 1.09.06 AURORA at 1.10.06_04 07E Wild Horse Wind Expansion (C) (2)_Electric Rev Req Model (2010 GRC) SF" xfId="13627"/>
    <cellStyle name="_Power Cost Value Copy 11.30.05 gas 1.09.06 AURORA at 1.10.06_04 07E Wild Horse Wind Expansion (C) (2)_Electric Rev Req Model (2010 GRC) SF 2" xfId="13628"/>
    <cellStyle name="_Power Cost Value Copy 11.30.05 gas 1.09.06 AURORA at 1.10.06_04 07E Wild Horse Wind Expansion (C) (2)_Final Order Electric EXHIBIT A-1" xfId="13629"/>
    <cellStyle name="_Power Cost Value Copy 11.30.05 gas 1.09.06 AURORA at 1.10.06_04 07E Wild Horse Wind Expansion (C) (2)_Final Order Electric EXHIBIT A-1 2" xfId="13630"/>
    <cellStyle name="_Power Cost Value Copy 11.30.05 gas 1.09.06 AURORA at 1.10.06_04 07E Wild Horse Wind Expansion (C) (2)_Final Order Electric EXHIBIT A-1 2 2" xfId="13631"/>
    <cellStyle name="_Power Cost Value Copy 11.30.05 gas 1.09.06 AURORA at 1.10.06_04 07E Wild Horse Wind Expansion (C) (2)_Final Order Electric EXHIBIT A-1 2 2 2" xfId="13632"/>
    <cellStyle name="_Power Cost Value Copy 11.30.05 gas 1.09.06 AURORA at 1.10.06_04 07E Wild Horse Wind Expansion (C) (2)_Final Order Electric EXHIBIT A-1 2 3" xfId="13633"/>
    <cellStyle name="_Power Cost Value Copy 11.30.05 gas 1.09.06 AURORA at 1.10.06_04 07E Wild Horse Wind Expansion (C) (2)_Final Order Electric EXHIBIT A-1 2 4" xfId="13634"/>
    <cellStyle name="_Power Cost Value Copy 11.30.05 gas 1.09.06 AURORA at 1.10.06_04 07E Wild Horse Wind Expansion (C) (2)_Final Order Electric EXHIBIT A-1 3" xfId="13635"/>
    <cellStyle name="_Power Cost Value Copy 11.30.05 gas 1.09.06 AURORA at 1.10.06_04 07E Wild Horse Wind Expansion (C) (2)_Final Order Electric EXHIBIT A-1 3 2" xfId="13636"/>
    <cellStyle name="_Power Cost Value Copy 11.30.05 gas 1.09.06 AURORA at 1.10.06_04 07E Wild Horse Wind Expansion (C) (2)_Final Order Electric EXHIBIT A-1 4" xfId="13637"/>
    <cellStyle name="_Power Cost Value Copy 11.30.05 gas 1.09.06 AURORA at 1.10.06_04 07E Wild Horse Wind Expansion (C) (2)_Final Order Electric EXHIBIT A-1 5" xfId="13638"/>
    <cellStyle name="_Power Cost Value Copy 11.30.05 gas 1.09.06 AURORA at 1.10.06_04 07E Wild Horse Wind Expansion (C) (2)_Final Order Electric EXHIBIT A-1 6" xfId="13639"/>
    <cellStyle name="_Power Cost Value Copy 11.30.05 gas 1.09.06 AURORA at 1.10.06_04 07E Wild Horse Wind Expansion (C) (2)_TENASKA REGULATORY ASSET" xfId="13640"/>
    <cellStyle name="_Power Cost Value Copy 11.30.05 gas 1.09.06 AURORA at 1.10.06_04 07E Wild Horse Wind Expansion (C) (2)_TENASKA REGULATORY ASSET 2" xfId="13641"/>
    <cellStyle name="_Power Cost Value Copy 11.30.05 gas 1.09.06 AURORA at 1.10.06_04 07E Wild Horse Wind Expansion (C) (2)_TENASKA REGULATORY ASSET 2 2" xfId="13642"/>
    <cellStyle name="_Power Cost Value Copy 11.30.05 gas 1.09.06 AURORA at 1.10.06_04 07E Wild Horse Wind Expansion (C) (2)_TENASKA REGULATORY ASSET 2 2 2" xfId="13643"/>
    <cellStyle name="_Power Cost Value Copy 11.30.05 gas 1.09.06 AURORA at 1.10.06_04 07E Wild Horse Wind Expansion (C) (2)_TENASKA REGULATORY ASSET 2 3" xfId="13644"/>
    <cellStyle name="_Power Cost Value Copy 11.30.05 gas 1.09.06 AURORA at 1.10.06_04 07E Wild Horse Wind Expansion (C) (2)_TENASKA REGULATORY ASSET 2 4" xfId="13645"/>
    <cellStyle name="_Power Cost Value Copy 11.30.05 gas 1.09.06 AURORA at 1.10.06_04 07E Wild Horse Wind Expansion (C) (2)_TENASKA REGULATORY ASSET 3" xfId="13646"/>
    <cellStyle name="_Power Cost Value Copy 11.30.05 gas 1.09.06 AURORA at 1.10.06_04 07E Wild Horse Wind Expansion (C) (2)_TENASKA REGULATORY ASSET 3 2" xfId="13647"/>
    <cellStyle name="_Power Cost Value Copy 11.30.05 gas 1.09.06 AURORA at 1.10.06_04 07E Wild Horse Wind Expansion (C) (2)_TENASKA REGULATORY ASSET 4" xfId="13648"/>
    <cellStyle name="_Power Cost Value Copy 11.30.05 gas 1.09.06 AURORA at 1.10.06_04 07E Wild Horse Wind Expansion (C) (2)_TENASKA REGULATORY ASSET 5" xfId="13649"/>
    <cellStyle name="_Power Cost Value Copy 11.30.05 gas 1.09.06 AURORA at 1.10.06_04 07E Wild Horse Wind Expansion (C) (2)_TENASKA REGULATORY ASSET 6" xfId="13650"/>
    <cellStyle name="_Power Cost Value Copy 11.30.05 gas 1.09.06 AURORA at 1.10.06_16.37E Wild Horse Expansion DeferralRevwrkingfile SF" xfId="13651"/>
    <cellStyle name="_Power Cost Value Copy 11.30.05 gas 1.09.06 AURORA at 1.10.06_16.37E Wild Horse Expansion DeferralRevwrkingfile SF 2" xfId="13652"/>
    <cellStyle name="_Power Cost Value Copy 11.30.05 gas 1.09.06 AURORA at 1.10.06_16.37E Wild Horse Expansion DeferralRevwrkingfile SF 2 2" xfId="13653"/>
    <cellStyle name="_Power Cost Value Copy 11.30.05 gas 1.09.06 AURORA at 1.10.06_16.37E Wild Horse Expansion DeferralRevwrkingfile SF 2 2 2" xfId="13654"/>
    <cellStyle name="_Power Cost Value Copy 11.30.05 gas 1.09.06 AURORA at 1.10.06_16.37E Wild Horse Expansion DeferralRevwrkingfile SF 2 2 2 2" xfId="13655"/>
    <cellStyle name="_Power Cost Value Copy 11.30.05 gas 1.09.06 AURORA at 1.10.06_16.37E Wild Horse Expansion DeferralRevwrkingfile SF 2 2 3" xfId="13656"/>
    <cellStyle name="_Power Cost Value Copy 11.30.05 gas 1.09.06 AURORA at 1.10.06_16.37E Wild Horse Expansion DeferralRevwrkingfile SF 2 3" xfId="13657"/>
    <cellStyle name="_Power Cost Value Copy 11.30.05 gas 1.09.06 AURORA at 1.10.06_16.37E Wild Horse Expansion DeferralRevwrkingfile SF 2 3 2" xfId="13658"/>
    <cellStyle name="_Power Cost Value Copy 11.30.05 gas 1.09.06 AURORA at 1.10.06_16.37E Wild Horse Expansion DeferralRevwrkingfile SF 2 4" xfId="13659"/>
    <cellStyle name="_Power Cost Value Copy 11.30.05 gas 1.09.06 AURORA at 1.10.06_16.37E Wild Horse Expansion DeferralRevwrkingfile SF 3" xfId="13660"/>
    <cellStyle name="_Power Cost Value Copy 11.30.05 gas 1.09.06 AURORA at 1.10.06_16.37E Wild Horse Expansion DeferralRevwrkingfile SF 3 2" xfId="13661"/>
    <cellStyle name="_Power Cost Value Copy 11.30.05 gas 1.09.06 AURORA at 1.10.06_16.37E Wild Horse Expansion DeferralRevwrkingfile SF 3 2 2" xfId="13662"/>
    <cellStyle name="_Power Cost Value Copy 11.30.05 gas 1.09.06 AURORA at 1.10.06_16.37E Wild Horse Expansion DeferralRevwrkingfile SF 3 3" xfId="13663"/>
    <cellStyle name="_Power Cost Value Copy 11.30.05 gas 1.09.06 AURORA at 1.10.06_16.37E Wild Horse Expansion DeferralRevwrkingfile SF 3 4" xfId="13664"/>
    <cellStyle name="_Power Cost Value Copy 11.30.05 gas 1.09.06 AURORA at 1.10.06_16.37E Wild Horse Expansion DeferralRevwrkingfile SF 4" xfId="13665"/>
    <cellStyle name="_Power Cost Value Copy 11.30.05 gas 1.09.06 AURORA at 1.10.06_16.37E Wild Horse Expansion DeferralRevwrkingfile SF 4 2" xfId="13666"/>
    <cellStyle name="_Power Cost Value Copy 11.30.05 gas 1.09.06 AURORA at 1.10.06_16.37E Wild Horse Expansion DeferralRevwrkingfile SF 5" xfId="13667"/>
    <cellStyle name="_Power Cost Value Copy 11.30.05 gas 1.09.06 AURORA at 1.10.06_16.37E Wild Horse Expansion DeferralRevwrkingfile SF_DEM-WP(C) ENERG10C--ctn Mid-C_042010 2010GRC" xfId="13668"/>
    <cellStyle name="_Power Cost Value Copy 11.30.05 gas 1.09.06 AURORA at 1.10.06_16.37E Wild Horse Expansion DeferralRevwrkingfile SF_DEM-WP(C) ENERG10C--ctn Mid-C_042010 2010GRC 2" xfId="13669"/>
    <cellStyle name="_Power Cost Value Copy 11.30.05 gas 1.09.06 AURORA at 1.10.06_2009 Compliance Filing PCA Exhibits for GRC" xfId="13670"/>
    <cellStyle name="_Power Cost Value Copy 11.30.05 gas 1.09.06 AURORA at 1.10.06_2009 Compliance Filing PCA Exhibits for GRC 2" xfId="13671"/>
    <cellStyle name="_Power Cost Value Copy 11.30.05 gas 1.09.06 AURORA at 1.10.06_2009 Compliance Filing PCA Exhibits for GRC 2 2" xfId="13672"/>
    <cellStyle name="_Power Cost Value Copy 11.30.05 gas 1.09.06 AURORA at 1.10.06_2009 Compliance Filing PCA Exhibits for GRC 3" xfId="13673"/>
    <cellStyle name="_Power Cost Value Copy 11.30.05 gas 1.09.06 AURORA at 1.10.06_2009 GRC Compl Filing - Exhibit D" xfId="13674"/>
    <cellStyle name="_Power Cost Value Copy 11.30.05 gas 1.09.06 AURORA at 1.10.06_2009 GRC Compl Filing - Exhibit D 2" xfId="13675"/>
    <cellStyle name="_Power Cost Value Copy 11.30.05 gas 1.09.06 AURORA at 1.10.06_2009 GRC Compl Filing - Exhibit D 2 2" xfId="13676"/>
    <cellStyle name="_Power Cost Value Copy 11.30.05 gas 1.09.06 AURORA at 1.10.06_2009 GRC Compl Filing - Exhibit D 2 2 2" xfId="13677"/>
    <cellStyle name="_Power Cost Value Copy 11.30.05 gas 1.09.06 AURORA at 1.10.06_2009 GRC Compl Filing - Exhibit D 2 2 2 2" xfId="13678"/>
    <cellStyle name="_Power Cost Value Copy 11.30.05 gas 1.09.06 AURORA at 1.10.06_2009 GRC Compl Filing - Exhibit D 2 2 3" xfId="13679"/>
    <cellStyle name="_Power Cost Value Copy 11.30.05 gas 1.09.06 AURORA at 1.10.06_2009 GRC Compl Filing - Exhibit D 2 3" xfId="13680"/>
    <cellStyle name="_Power Cost Value Copy 11.30.05 gas 1.09.06 AURORA at 1.10.06_2009 GRC Compl Filing - Exhibit D 2 3 2" xfId="13681"/>
    <cellStyle name="_Power Cost Value Copy 11.30.05 gas 1.09.06 AURORA at 1.10.06_2009 GRC Compl Filing - Exhibit D 2 4" xfId="13682"/>
    <cellStyle name="_Power Cost Value Copy 11.30.05 gas 1.09.06 AURORA at 1.10.06_2009 GRC Compl Filing - Exhibit D 3" xfId="13683"/>
    <cellStyle name="_Power Cost Value Copy 11.30.05 gas 1.09.06 AURORA at 1.10.06_2009 GRC Compl Filing - Exhibit D 3 2" xfId="13684"/>
    <cellStyle name="_Power Cost Value Copy 11.30.05 gas 1.09.06 AURORA at 1.10.06_2009 GRC Compl Filing - Exhibit D 3 2 2" xfId="13685"/>
    <cellStyle name="_Power Cost Value Copy 11.30.05 gas 1.09.06 AURORA at 1.10.06_2009 GRC Compl Filing - Exhibit D 3 3" xfId="13686"/>
    <cellStyle name="_Power Cost Value Copy 11.30.05 gas 1.09.06 AURORA at 1.10.06_2009 GRC Compl Filing - Exhibit D 3 4" xfId="13687"/>
    <cellStyle name="_Power Cost Value Copy 11.30.05 gas 1.09.06 AURORA at 1.10.06_2009 GRC Compl Filing - Exhibit D 4" xfId="13688"/>
    <cellStyle name="_Power Cost Value Copy 11.30.05 gas 1.09.06 AURORA at 1.10.06_2009 GRC Compl Filing - Exhibit D 4 2" xfId="13689"/>
    <cellStyle name="_Power Cost Value Copy 11.30.05 gas 1.09.06 AURORA at 1.10.06_2009 GRC Compl Filing - Exhibit D 5" xfId="13690"/>
    <cellStyle name="_Power Cost Value Copy 11.30.05 gas 1.09.06 AURORA at 1.10.06_2009 GRC Compl Filing - Exhibit D_DEM-WP(C) ENERG10C--ctn Mid-C_042010 2010GRC" xfId="13691"/>
    <cellStyle name="_Power Cost Value Copy 11.30.05 gas 1.09.06 AURORA at 1.10.06_2009 GRC Compl Filing - Exhibit D_DEM-WP(C) ENERG10C--ctn Mid-C_042010 2010GRC 2" xfId="13692"/>
    <cellStyle name="_Power Cost Value Copy 11.30.05 gas 1.09.06 AURORA at 1.10.06_2010 PTC's July1_Dec31 2010 " xfId="13693"/>
    <cellStyle name="_Power Cost Value Copy 11.30.05 gas 1.09.06 AURORA at 1.10.06_2010 PTC's Sept10_Aug11 (Version 4)" xfId="13694"/>
    <cellStyle name="_Power Cost Value Copy 11.30.05 gas 1.09.06 AURORA at 1.10.06_3.01 Income Statement" xfId="13695"/>
    <cellStyle name="_Power Cost Value Copy 11.30.05 gas 1.09.06 AURORA at 1.10.06_4 31 Regulatory Assets and Liabilities  7 06- Exhibit D" xfId="13696"/>
    <cellStyle name="_Power Cost Value Copy 11.30.05 gas 1.09.06 AURORA at 1.10.06_4 31 Regulatory Assets and Liabilities  7 06- Exhibit D 2" xfId="13697"/>
    <cellStyle name="_Power Cost Value Copy 11.30.05 gas 1.09.06 AURORA at 1.10.06_4 31 Regulatory Assets and Liabilities  7 06- Exhibit D 2 2" xfId="13698"/>
    <cellStyle name="_Power Cost Value Copy 11.30.05 gas 1.09.06 AURORA at 1.10.06_4 31 Regulatory Assets and Liabilities  7 06- Exhibit D 2 2 2" xfId="13699"/>
    <cellStyle name="_Power Cost Value Copy 11.30.05 gas 1.09.06 AURORA at 1.10.06_4 31 Regulatory Assets and Liabilities  7 06- Exhibit D 2 2 2 2" xfId="13700"/>
    <cellStyle name="_Power Cost Value Copy 11.30.05 gas 1.09.06 AURORA at 1.10.06_4 31 Regulatory Assets and Liabilities  7 06- Exhibit D 2 2 3" xfId="13701"/>
    <cellStyle name="_Power Cost Value Copy 11.30.05 gas 1.09.06 AURORA at 1.10.06_4 31 Regulatory Assets and Liabilities  7 06- Exhibit D 2 3" xfId="13702"/>
    <cellStyle name="_Power Cost Value Copy 11.30.05 gas 1.09.06 AURORA at 1.10.06_4 31 Regulatory Assets and Liabilities  7 06- Exhibit D 2 3 2" xfId="13703"/>
    <cellStyle name="_Power Cost Value Copy 11.30.05 gas 1.09.06 AURORA at 1.10.06_4 31 Regulatory Assets and Liabilities  7 06- Exhibit D 2 4" xfId="13704"/>
    <cellStyle name="_Power Cost Value Copy 11.30.05 gas 1.09.06 AURORA at 1.10.06_4 31 Regulatory Assets and Liabilities  7 06- Exhibit D 3" xfId="13705"/>
    <cellStyle name="_Power Cost Value Copy 11.30.05 gas 1.09.06 AURORA at 1.10.06_4 31 Regulatory Assets and Liabilities  7 06- Exhibit D 3 2" xfId="13706"/>
    <cellStyle name="_Power Cost Value Copy 11.30.05 gas 1.09.06 AURORA at 1.10.06_4 31 Regulatory Assets and Liabilities  7 06- Exhibit D 3 2 2" xfId="13707"/>
    <cellStyle name="_Power Cost Value Copy 11.30.05 gas 1.09.06 AURORA at 1.10.06_4 31 Regulatory Assets and Liabilities  7 06- Exhibit D 3 3" xfId="13708"/>
    <cellStyle name="_Power Cost Value Copy 11.30.05 gas 1.09.06 AURORA at 1.10.06_4 31 Regulatory Assets and Liabilities  7 06- Exhibit D 3 4" xfId="13709"/>
    <cellStyle name="_Power Cost Value Copy 11.30.05 gas 1.09.06 AURORA at 1.10.06_4 31 Regulatory Assets and Liabilities  7 06- Exhibit D 4" xfId="13710"/>
    <cellStyle name="_Power Cost Value Copy 11.30.05 gas 1.09.06 AURORA at 1.10.06_4 31 Regulatory Assets and Liabilities  7 06- Exhibit D 4 2" xfId="13711"/>
    <cellStyle name="_Power Cost Value Copy 11.30.05 gas 1.09.06 AURORA at 1.10.06_4 31 Regulatory Assets and Liabilities  7 06- Exhibit D 5" xfId="13712"/>
    <cellStyle name="_Power Cost Value Copy 11.30.05 gas 1.09.06 AURORA at 1.10.06_4 31 Regulatory Assets and Liabilities  7 06- Exhibit D_DEM-WP(C) ENERG10C--ctn Mid-C_042010 2010GRC" xfId="13713"/>
    <cellStyle name="_Power Cost Value Copy 11.30.05 gas 1.09.06 AURORA at 1.10.06_4 31 Regulatory Assets and Liabilities  7 06- Exhibit D_DEM-WP(C) ENERG10C--ctn Mid-C_042010 2010GRC 2" xfId="13714"/>
    <cellStyle name="_Power Cost Value Copy 11.30.05 gas 1.09.06 AURORA at 1.10.06_4 31 Regulatory Assets and Liabilities  7 06- Exhibit D_NIM Summary" xfId="13715"/>
    <cellStyle name="_Power Cost Value Copy 11.30.05 gas 1.09.06 AURORA at 1.10.06_4 31 Regulatory Assets and Liabilities  7 06- Exhibit D_NIM Summary 2" xfId="13716"/>
    <cellStyle name="_Power Cost Value Copy 11.30.05 gas 1.09.06 AURORA at 1.10.06_4 31 Regulatory Assets and Liabilities  7 06- Exhibit D_NIM Summary 2 2" xfId="13717"/>
    <cellStyle name="_Power Cost Value Copy 11.30.05 gas 1.09.06 AURORA at 1.10.06_4 31 Regulatory Assets and Liabilities  7 06- Exhibit D_NIM Summary 2 2 2" xfId="13718"/>
    <cellStyle name="_Power Cost Value Copy 11.30.05 gas 1.09.06 AURORA at 1.10.06_4 31 Regulatory Assets and Liabilities  7 06- Exhibit D_NIM Summary 2 2 2 2" xfId="13719"/>
    <cellStyle name="_Power Cost Value Copy 11.30.05 gas 1.09.06 AURORA at 1.10.06_4 31 Regulatory Assets and Liabilities  7 06- Exhibit D_NIM Summary 2 2 3" xfId="13720"/>
    <cellStyle name="_Power Cost Value Copy 11.30.05 gas 1.09.06 AURORA at 1.10.06_4 31 Regulatory Assets and Liabilities  7 06- Exhibit D_NIM Summary 2 3" xfId="13721"/>
    <cellStyle name="_Power Cost Value Copy 11.30.05 gas 1.09.06 AURORA at 1.10.06_4 31 Regulatory Assets and Liabilities  7 06- Exhibit D_NIM Summary 2 3 2" xfId="13722"/>
    <cellStyle name="_Power Cost Value Copy 11.30.05 gas 1.09.06 AURORA at 1.10.06_4 31 Regulatory Assets and Liabilities  7 06- Exhibit D_NIM Summary 2 4" xfId="13723"/>
    <cellStyle name="_Power Cost Value Copy 11.30.05 gas 1.09.06 AURORA at 1.10.06_4 31 Regulatory Assets and Liabilities  7 06- Exhibit D_NIM Summary 3" xfId="13724"/>
    <cellStyle name="_Power Cost Value Copy 11.30.05 gas 1.09.06 AURORA at 1.10.06_4 31 Regulatory Assets and Liabilities  7 06- Exhibit D_NIM Summary 3 2" xfId="13725"/>
    <cellStyle name="_Power Cost Value Copy 11.30.05 gas 1.09.06 AURORA at 1.10.06_4 31 Regulatory Assets and Liabilities  7 06- Exhibit D_NIM Summary 3 2 2" xfId="13726"/>
    <cellStyle name="_Power Cost Value Copy 11.30.05 gas 1.09.06 AURORA at 1.10.06_4 31 Regulatory Assets and Liabilities  7 06- Exhibit D_NIM Summary 3 3" xfId="13727"/>
    <cellStyle name="_Power Cost Value Copy 11.30.05 gas 1.09.06 AURORA at 1.10.06_4 31 Regulatory Assets and Liabilities  7 06- Exhibit D_NIM Summary 3 4" xfId="13728"/>
    <cellStyle name="_Power Cost Value Copy 11.30.05 gas 1.09.06 AURORA at 1.10.06_4 31 Regulatory Assets and Liabilities  7 06- Exhibit D_NIM Summary 4" xfId="13729"/>
    <cellStyle name="_Power Cost Value Copy 11.30.05 gas 1.09.06 AURORA at 1.10.06_4 31 Regulatory Assets and Liabilities  7 06- Exhibit D_NIM Summary 4 2" xfId="13730"/>
    <cellStyle name="_Power Cost Value Copy 11.30.05 gas 1.09.06 AURORA at 1.10.06_4 31 Regulatory Assets and Liabilities  7 06- Exhibit D_NIM Summary 5" xfId="13731"/>
    <cellStyle name="_Power Cost Value Copy 11.30.05 gas 1.09.06 AURORA at 1.10.06_4 31 Regulatory Assets and Liabilities  7 06- Exhibit D_NIM Summary_DEM-WP(C) ENERG10C--ctn Mid-C_042010 2010GRC" xfId="13732"/>
    <cellStyle name="_Power Cost Value Copy 11.30.05 gas 1.09.06 AURORA at 1.10.06_4 31 Regulatory Assets and Liabilities  7 06- Exhibit D_NIM Summary_DEM-WP(C) ENERG10C--ctn Mid-C_042010 2010GRC 2" xfId="13733"/>
    <cellStyle name="_Power Cost Value Copy 11.30.05 gas 1.09.06 AURORA at 1.10.06_4 31E Reg Asset  Liab and EXH D" xfId="13734"/>
    <cellStyle name="_Power Cost Value Copy 11.30.05 gas 1.09.06 AURORA at 1.10.06_4 31E Reg Asset  Liab and EXH D _ Aug 10 Filing (2)" xfId="13735"/>
    <cellStyle name="_Power Cost Value Copy 11.30.05 gas 1.09.06 AURORA at 1.10.06_4 31E Reg Asset  Liab and EXH D _ Aug 10 Filing (2) 2" xfId="13736"/>
    <cellStyle name="_Power Cost Value Copy 11.30.05 gas 1.09.06 AURORA at 1.10.06_4 31E Reg Asset  Liab and EXH D _ Aug 10 Filing (2) 2 2" xfId="13737"/>
    <cellStyle name="_Power Cost Value Copy 11.30.05 gas 1.09.06 AURORA at 1.10.06_4 31E Reg Asset  Liab and EXH D _ Aug 10 Filing (2) 2 2 2" xfId="13738"/>
    <cellStyle name="_Power Cost Value Copy 11.30.05 gas 1.09.06 AURORA at 1.10.06_4 31E Reg Asset  Liab and EXH D _ Aug 10 Filing (2) 2 3" xfId="13739"/>
    <cellStyle name="_Power Cost Value Copy 11.30.05 gas 1.09.06 AURORA at 1.10.06_4 31E Reg Asset  Liab and EXH D _ Aug 10 Filing (2) 2 4" xfId="13740"/>
    <cellStyle name="_Power Cost Value Copy 11.30.05 gas 1.09.06 AURORA at 1.10.06_4 31E Reg Asset  Liab and EXH D _ Aug 10 Filing (2) 3" xfId="13741"/>
    <cellStyle name="_Power Cost Value Copy 11.30.05 gas 1.09.06 AURORA at 1.10.06_4 31E Reg Asset  Liab and EXH D _ Aug 10 Filing (2) 3 2" xfId="13742"/>
    <cellStyle name="_Power Cost Value Copy 11.30.05 gas 1.09.06 AURORA at 1.10.06_4 31E Reg Asset  Liab and EXH D _ Aug 10 Filing (2) 4" xfId="13743"/>
    <cellStyle name="_Power Cost Value Copy 11.30.05 gas 1.09.06 AURORA at 1.10.06_4 31E Reg Asset  Liab and EXH D 10" xfId="13744"/>
    <cellStyle name="_Power Cost Value Copy 11.30.05 gas 1.09.06 AURORA at 1.10.06_4 31E Reg Asset  Liab and EXH D 10 2" xfId="13745"/>
    <cellStyle name="_Power Cost Value Copy 11.30.05 gas 1.09.06 AURORA at 1.10.06_4 31E Reg Asset  Liab and EXH D 10 2 2" xfId="13746"/>
    <cellStyle name="_Power Cost Value Copy 11.30.05 gas 1.09.06 AURORA at 1.10.06_4 31E Reg Asset  Liab and EXH D 10 3" xfId="13747"/>
    <cellStyle name="_Power Cost Value Copy 11.30.05 gas 1.09.06 AURORA at 1.10.06_4 31E Reg Asset  Liab and EXH D 11" xfId="13748"/>
    <cellStyle name="_Power Cost Value Copy 11.30.05 gas 1.09.06 AURORA at 1.10.06_4 31E Reg Asset  Liab and EXH D 11 2" xfId="13749"/>
    <cellStyle name="_Power Cost Value Copy 11.30.05 gas 1.09.06 AURORA at 1.10.06_4 31E Reg Asset  Liab and EXH D 11 2 2" xfId="13750"/>
    <cellStyle name="_Power Cost Value Copy 11.30.05 gas 1.09.06 AURORA at 1.10.06_4 31E Reg Asset  Liab and EXH D 11 3" xfId="13751"/>
    <cellStyle name="_Power Cost Value Copy 11.30.05 gas 1.09.06 AURORA at 1.10.06_4 31E Reg Asset  Liab and EXH D 12" xfId="13752"/>
    <cellStyle name="_Power Cost Value Copy 11.30.05 gas 1.09.06 AURORA at 1.10.06_4 31E Reg Asset  Liab and EXH D 12 2" xfId="13753"/>
    <cellStyle name="_Power Cost Value Copy 11.30.05 gas 1.09.06 AURORA at 1.10.06_4 31E Reg Asset  Liab and EXH D 12 2 2" xfId="13754"/>
    <cellStyle name="_Power Cost Value Copy 11.30.05 gas 1.09.06 AURORA at 1.10.06_4 31E Reg Asset  Liab and EXH D 12 3" xfId="13755"/>
    <cellStyle name="_Power Cost Value Copy 11.30.05 gas 1.09.06 AURORA at 1.10.06_4 31E Reg Asset  Liab and EXH D 13" xfId="13756"/>
    <cellStyle name="_Power Cost Value Copy 11.30.05 gas 1.09.06 AURORA at 1.10.06_4 31E Reg Asset  Liab and EXH D 13 2" xfId="13757"/>
    <cellStyle name="_Power Cost Value Copy 11.30.05 gas 1.09.06 AURORA at 1.10.06_4 31E Reg Asset  Liab and EXH D 13 2 2" xfId="13758"/>
    <cellStyle name="_Power Cost Value Copy 11.30.05 gas 1.09.06 AURORA at 1.10.06_4 31E Reg Asset  Liab and EXH D 13 3" xfId="13759"/>
    <cellStyle name="_Power Cost Value Copy 11.30.05 gas 1.09.06 AURORA at 1.10.06_4 31E Reg Asset  Liab and EXH D 14" xfId="13760"/>
    <cellStyle name="_Power Cost Value Copy 11.30.05 gas 1.09.06 AURORA at 1.10.06_4 31E Reg Asset  Liab and EXH D 14 2" xfId="13761"/>
    <cellStyle name="_Power Cost Value Copy 11.30.05 gas 1.09.06 AURORA at 1.10.06_4 31E Reg Asset  Liab and EXH D 14 2 2" xfId="13762"/>
    <cellStyle name="_Power Cost Value Copy 11.30.05 gas 1.09.06 AURORA at 1.10.06_4 31E Reg Asset  Liab and EXH D 14 3" xfId="13763"/>
    <cellStyle name="_Power Cost Value Copy 11.30.05 gas 1.09.06 AURORA at 1.10.06_4 31E Reg Asset  Liab and EXH D 15" xfId="13764"/>
    <cellStyle name="_Power Cost Value Copy 11.30.05 gas 1.09.06 AURORA at 1.10.06_4 31E Reg Asset  Liab and EXH D 15 2" xfId="13765"/>
    <cellStyle name="_Power Cost Value Copy 11.30.05 gas 1.09.06 AURORA at 1.10.06_4 31E Reg Asset  Liab and EXH D 15 2 2" xfId="13766"/>
    <cellStyle name="_Power Cost Value Copy 11.30.05 gas 1.09.06 AURORA at 1.10.06_4 31E Reg Asset  Liab and EXH D 15 3" xfId="13767"/>
    <cellStyle name="_Power Cost Value Copy 11.30.05 gas 1.09.06 AURORA at 1.10.06_4 31E Reg Asset  Liab and EXH D 16" xfId="13768"/>
    <cellStyle name="_Power Cost Value Copy 11.30.05 gas 1.09.06 AURORA at 1.10.06_4 31E Reg Asset  Liab and EXH D 16 2" xfId="13769"/>
    <cellStyle name="_Power Cost Value Copy 11.30.05 gas 1.09.06 AURORA at 1.10.06_4 31E Reg Asset  Liab and EXH D 16 2 2" xfId="13770"/>
    <cellStyle name="_Power Cost Value Copy 11.30.05 gas 1.09.06 AURORA at 1.10.06_4 31E Reg Asset  Liab and EXH D 16 3" xfId="13771"/>
    <cellStyle name="_Power Cost Value Copy 11.30.05 gas 1.09.06 AURORA at 1.10.06_4 31E Reg Asset  Liab and EXH D 17" xfId="13772"/>
    <cellStyle name="_Power Cost Value Copy 11.30.05 gas 1.09.06 AURORA at 1.10.06_4 31E Reg Asset  Liab and EXH D 17 2" xfId="13773"/>
    <cellStyle name="_Power Cost Value Copy 11.30.05 gas 1.09.06 AURORA at 1.10.06_4 31E Reg Asset  Liab and EXH D 17 2 2" xfId="13774"/>
    <cellStyle name="_Power Cost Value Copy 11.30.05 gas 1.09.06 AURORA at 1.10.06_4 31E Reg Asset  Liab and EXH D 17 3" xfId="13775"/>
    <cellStyle name="_Power Cost Value Copy 11.30.05 gas 1.09.06 AURORA at 1.10.06_4 31E Reg Asset  Liab and EXH D 18" xfId="13776"/>
    <cellStyle name="_Power Cost Value Copy 11.30.05 gas 1.09.06 AURORA at 1.10.06_4 31E Reg Asset  Liab and EXH D 18 2" xfId="13777"/>
    <cellStyle name="_Power Cost Value Copy 11.30.05 gas 1.09.06 AURORA at 1.10.06_4 31E Reg Asset  Liab and EXH D 18 2 2" xfId="13778"/>
    <cellStyle name="_Power Cost Value Copy 11.30.05 gas 1.09.06 AURORA at 1.10.06_4 31E Reg Asset  Liab and EXH D 18 3" xfId="13779"/>
    <cellStyle name="_Power Cost Value Copy 11.30.05 gas 1.09.06 AURORA at 1.10.06_4 31E Reg Asset  Liab and EXH D 19" xfId="13780"/>
    <cellStyle name="_Power Cost Value Copy 11.30.05 gas 1.09.06 AURORA at 1.10.06_4 31E Reg Asset  Liab and EXH D 19 2" xfId="13781"/>
    <cellStyle name="_Power Cost Value Copy 11.30.05 gas 1.09.06 AURORA at 1.10.06_4 31E Reg Asset  Liab and EXH D 2" xfId="13782"/>
    <cellStyle name="_Power Cost Value Copy 11.30.05 gas 1.09.06 AURORA at 1.10.06_4 31E Reg Asset  Liab and EXH D 2 2" xfId="13783"/>
    <cellStyle name="_Power Cost Value Copy 11.30.05 gas 1.09.06 AURORA at 1.10.06_4 31E Reg Asset  Liab and EXH D 2 2 2" xfId="13784"/>
    <cellStyle name="_Power Cost Value Copy 11.30.05 gas 1.09.06 AURORA at 1.10.06_4 31E Reg Asset  Liab and EXH D 2 3" xfId="13785"/>
    <cellStyle name="_Power Cost Value Copy 11.30.05 gas 1.09.06 AURORA at 1.10.06_4 31E Reg Asset  Liab and EXH D 2 4" xfId="13786"/>
    <cellStyle name="_Power Cost Value Copy 11.30.05 gas 1.09.06 AURORA at 1.10.06_4 31E Reg Asset  Liab and EXH D 20" xfId="13787"/>
    <cellStyle name="_Power Cost Value Copy 11.30.05 gas 1.09.06 AURORA at 1.10.06_4 31E Reg Asset  Liab and EXH D 20 2" xfId="13788"/>
    <cellStyle name="_Power Cost Value Copy 11.30.05 gas 1.09.06 AURORA at 1.10.06_4 31E Reg Asset  Liab and EXH D 21" xfId="13789"/>
    <cellStyle name="_Power Cost Value Copy 11.30.05 gas 1.09.06 AURORA at 1.10.06_4 31E Reg Asset  Liab and EXH D 21 2" xfId="13790"/>
    <cellStyle name="_Power Cost Value Copy 11.30.05 gas 1.09.06 AURORA at 1.10.06_4 31E Reg Asset  Liab and EXH D 22" xfId="13791"/>
    <cellStyle name="_Power Cost Value Copy 11.30.05 gas 1.09.06 AURORA at 1.10.06_4 31E Reg Asset  Liab and EXH D 22 2" xfId="13792"/>
    <cellStyle name="_Power Cost Value Copy 11.30.05 gas 1.09.06 AURORA at 1.10.06_4 31E Reg Asset  Liab and EXH D 23" xfId="13793"/>
    <cellStyle name="_Power Cost Value Copy 11.30.05 gas 1.09.06 AURORA at 1.10.06_4 31E Reg Asset  Liab and EXH D 23 2" xfId="13794"/>
    <cellStyle name="_Power Cost Value Copy 11.30.05 gas 1.09.06 AURORA at 1.10.06_4 31E Reg Asset  Liab and EXH D 24" xfId="13795"/>
    <cellStyle name="_Power Cost Value Copy 11.30.05 gas 1.09.06 AURORA at 1.10.06_4 31E Reg Asset  Liab and EXH D 24 2" xfId="13796"/>
    <cellStyle name="_Power Cost Value Copy 11.30.05 gas 1.09.06 AURORA at 1.10.06_4 31E Reg Asset  Liab and EXH D 25" xfId="13797"/>
    <cellStyle name="_Power Cost Value Copy 11.30.05 gas 1.09.06 AURORA at 1.10.06_4 31E Reg Asset  Liab and EXH D 25 2" xfId="13798"/>
    <cellStyle name="_Power Cost Value Copy 11.30.05 gas 1.09.06 AURORA at 1.10.06_4 31E Reg Asset  Liab and EXH D 26" xfId="13799"/>
    <cellStyle name="_Power Cost Value Copy 11.30.05 gas 1.09.06 AURORA at 1.10.06_4 31E Reg Asset  Liab and EXH D 26 2" xfId="13800"/>
    <cellStyle name="_Power Cost Value Copy 11.30.05 gas 1.09.06 AURORA at 1.10.06_4 31E Reg Asset  Liab and EXH D 27" xfId="13801"/>
    <cellStyle name="_Power Cost Value Copy 11.30.05 gas 1.09.06 AURORA at 1.10.06_4 31E Reg Asset  Liab and EXH D 27 2" xfId="13802"/>
    <cellStyle name="_Power Cost Value Copy 11.30.05 gas 1.09.06 AURORA at 1.10.06_4 31E Reg Asset  Liab and EXH D 28" xfId="13803"/>
    <cellStyle name="_Power Cost Value Copy 11.30.05 gas 1.09.06 AURORA at 1.10.06_4 31E Reg Asset  Liab and EXH D 28 2" xfId="13804"/>
    <cellStyle name="_Power Cost Value Copy 11.30.05 gas 1.09.06 AURORA at 1.10.06_4 31E Reg Asset  Liab and EXH D 29" xfId="13805"/>
    <cellStyle name="_Power Cost Value Copy 11.30.05 gas 1.09.06 AURORA at 1.10.06_4 31E Reg Asset  Liab and EXH D 29 2" xfId="13806"/>
    <cellStyle name="_Power Cost Value Copy 11.30.05 gas 1.09.06 AURORA at 1.10.06_4 31E Reg Asset  Liab and EXH D 3" xfId="13807"/>
    <cellStyle name="_Power Cost Value Copy 11.30.05 gas 1.09.06 AURORA at 1.10.06_4 31E Reg Asset  Liab and EXH D 3 2" xfId="13808"/>
    <cellStyle name="_Power Cost Value Copy 11.30.05 gas 1.09.06 AURORA at 1.10.06_4 31E Reg Asset  Liab and EXH D 3 2 2" xfId="13809"/>
    <cellStyle name="_Power Cost Value Copy 11.30.05 gas 1.09.06 AURORA at 1.10.06_4 31E Reg Asset  Liab and EXH D 3 3" xfId="13810"/>
    <cellStyle name="_Power Cost Value Copy 11.30.05 gas 1.09.06 AURORA at 1.10.06_4 31E Reg Asset  Liab and EXH D 3 4" xfId="13811"/>
    <cellStyle name="_Power Cost Value Copy 11.30.05 gas 1.09.06 AURORA at 1.10.06_4 31E Reg Asset  Liab and EXH D 30" xfId="13812"/>
    <cellStyle name="_Power Cost Value Copy 11.30.05 gas 1.09.06 AURORA at 1.10.06_4 31E Reg Asset  Liab and EXH D 30 2" xfId="13813"/>
    <cellStyle name="_Power Cost Value Copy 11.30.05 gas 1.09.06 AURORA at 1.10.06_4 31E Reg Asset  Liab and EXH D 31" xfId="13814"/>
    <cellStyle name="_Power Cost Value Copy 11.30.05 gas 1.09.06 AURORA at 1.10.06_4 31E Reg Asset  Liab and EXH D 32" xfId="13815"/>
    <cellStyle name="_Power Cost Value Copy 11.30.05 gas 1.09.06 AURORA at 1.10.06_4 31E Reg Asset  Liab and EXH D 33" xfId="13816"/>
    <cellStyle name="_Power Cost Value Copy 11.30.05 gas 1.09.06 AURORA at 1.10.06_4 31E Reg Asset  Liab and EXH D 34" xfId="13817"/>
    <cellStyle name="_Power Cost Value Copy 11.30.05 gas 1.09.06 AURORA at 1.10.06_4 31E Reg Asset  Liab and EXH D 35" xfId="13818"/>
    <cellStyle name="_Power Cost Value Copy 11.30.05 gas 1.09.06 AURORA at 1.10.06_4 31E Reg Asset  Liab and EXH D 36" xfId="13819"/>
    <cellStyle name="_Power Cost Value Copy 11.30.05 gas 1.09.06 AURORA at 1.10.06_4 31E Reg Asset  Liab and EXH D 4" xfId="13820"/>
    <cellStyle name="_Power Cost Value Copy 11.30.05 gas 1.09.06 AURORA at 1.10.06_4 31E Reg Asset  Liab and EXH D 4 2" xfId="13821"/>
    <cellStyle name="_Power Cost Value Copy 11.30.05 gas 1.09.06 AURORA at 1.10.06_4 31E Reg Asset  Liab and EXH D 4 2 2" xfId="13822"/>
    <cellStyle name="_Power Cost Value Copy 11.30.05 gas 1.09.06 AURORA at 1.10.06_4 31E Reg Asset  Liab and EXH D 4 3" xfId="13823"/>
    <cellStyle name="_Power Cost Value Copy 11.30.05 gas 1.09.06 AURORA at 1.10.06_4 31E Reg Asset  Liab and EXH D 5" xfId="13824"/>
    <cellStyle name="_Power Cost Value Copy 11.30.05 gas 1.09.06 AURORA at 1.10.06_4 31E Reg Asset  Liab and EXH D 5 2" xfId="13825"/>
    <cellStyle name="_Power Cost Value Copy 11.30.05 gas 1.09.06 AURORA at 1.10.06_4 31E Reg Asset  Liab and EXH D 5 2 2" xfId="13826"/>
    <cellStyle name="_Power Cost Value Copy 11.30.05 gas 1.09.06 AURORA at 1.10.06_4 31E Reg Asset  Liab and EXH D 5 3" xfId="13827"/>
    <cellStyle name="_Power Cost Value Copy 11.30.05 gas 1.09.06 AURORA at 1.10.06_4 31E Reg Asset  Liab and EXH D 6" xfId="13828"/>
    <cellStyle name="_Power Cost Value Copy 11.30.05 gas 1.09.06 AURORA at 1.10.06_4 31E Reg Asset  Liab and EXH D 6 2" xfId="13829"/>
    <cellStyle name="_Power Cost Value Copy 11.30.05 gas 1.09.06 AURORA at 1.10.06_4 31E Reg Asset  Liab and EXH D 6 2 2" xfId="13830"/>
    <cellStyle name="_Power Cost Value Copy 11.30.05 gas 1.09.06 AURORA at 1.10.06_4 31E Reg Asset  Liab and EXH D 6 3" xfId="13831"/>
    <cellStyle name="_Power Cost Value Copy 11.30.05 gas 1.09.06 AURORA at 1.10.06_4 31E Reg Asset  Liab and EXH D 7" xfId="13832"/>
    <cellStyle name="_Power Cost Value Copy 11.30.05 gas 1.09.06 AURORA at 1.10.06_4 31E Reg Asset  Liab and EXH D 7 2" xfId="13833"/>
    <cellStyle name="_Power Cost Value Copy 11.30.05 gas 1.09.06 AURORA at 1.10.06_4 31E Reg Asset  Liab and EXH D 7 2 2" xfId="13834"/>
    <cellStyle name="_Power Cost Value Copy 11.30.05 gas 1.09.06 AURORA at 1.10.06_4 31E Reg Asset  Liab and EXH D 7 3" xfId="13835"/>
    <cellStyle name="_Power Cost Value Copy 11.30.05 gas 1.09.06 AURORA at 1.10.06_4 31E Reg Asset  Liab and EXH D 8" xfId="13836"/>
    <cellStyle name="_Power Cost Value Copy 11.30.05 gas 1.09.06 AURORA at 1.10.06_4 31E Reg Asset  Liab and EXH D 8 2" xfId="13837"/>
    <cellStyle name="_Power Cost Value Copy 11.30.05 gas 1.09.06 AURORA at 1.10.06_4 31E Reg Asset  Liab and EXH D 8 2 2" xfId="13838"/>
    <cellStyle name="_Power Cost Value Copy 11.30.05 gas 1.09.06 AURORA at 1.10.06_4 31E Reg Asset  Liab and EXH D 8 3" xfId="13839"/>
    <cellStyle name="_Power Cost Value Copy 11.30.05 gas 1.09.06 AURORA at 1.10.06_4 31E Reg Asset  Liab and EXH D 9" xfId="13840"/>
    <cellStyle name="_Power Cost Value Copy 11.30.05 gas 1.09.06 AURORA at 1.10.06_4 31E Reg Asset  Liab and EXH D 9 2" xfId="13841"/>
    <cellStyle name="_Power Cost Value Copy 11.30.05 gas 1.09.06 AURORA at 1.10.06_4 31E Reg Asset  Liab and EXH D 9 2 2" xfId="13842"/>
    <cellStyle name="_Power Cost Value Copy 11.30.05 gas 1.09.06 AURORA at 1.10.06_4 31E Reg Asset  Liab and EXH D 9 3" xfId="13843"/>
    <cellStyle name="_Power Cost Value Copy 11.30.05 gas 1.09.06 AURORA at 1.10.06_4 32 Regulatory Assets and Liabilities  7 06- Exhibit D" xfId="13844"/>
    <cellStyle name="_Power Cost Value Copy 11.30.05 gas 1.09.06 AURORA at 1.10.06_4 32 Regulatory Assets and Liabilities  7 06- Exhibit D 2" xfId="13845"/>
    <cellStyle name="_Power Cost Value Copy 11.30.05 gas 1.09.06 AURORA at 1.10.06_4 32 Regulatory Assets and Liabilities  7 06- Exhibit D 2 2" xfId="13846"/>
    <cellStyle name="_Power Cost Value Copy 11.30.05 gas 1.09.06 AURORA at 1.10.06_4 32 Regulatory Assets and Liabilities  7 06- Exhibit D 2 2 2" xfId="13847"/>
    <cellStyle name="_Power Cost Value Copy 11.30.05 gas 1.09.06 AURORA at 1.10.06_4 32 Regulatory Assets and Liabilities  7 06- Exhibit D 2 2 2 2" xfId="13848"/>
    <cellStyle name="_Power Cost Value Copy 11.30.05 gas 1.09.06 AURORA at 1.10.06_4 32 Regulatory Assets and Liabilities  7 06- Exhibit D 2 2 3" xfId="13849"/>
    <cellStyle name="_Power Cost Value Copy 11.30.05 gas 1.09.06 AURORA at 1.10.06_4 32 Regulatory Assets and Liabilities  7 06- Exhibit D 2 3" xfId="13850"/>
    <cellStyle name="_Power Cost Value Copy 11.30.05 gas 1.09.06 AURORA at 1.10.06_4 32 Regulatory Assets and Liabilities  7 06- Exhibit D 2 3 2" xfId="13851"/>
    <cellStyle name="_Power Cost Value Copy 11.30.05 gas 1.09.06 AURORA at 1.10.06_4 32 Regulatory Assets and Liabilities  7 06- Exhibit D 2 4" xfId="13852"/>
    <cellStyle name="_Power Cost Value Copy 11.30.05 gas 1.09.06 AURORA at 1.10.06_4 32 Regulatory Assets and Liabilities  7 06- Exhibit D 3" xfId="13853"/>
    <cellStyle name="_Power Cost Value Copy 11.30.05 gas 1.09.06 AURORA at 1.10.06_4 32 Regulatory Assets and Liabilities  7 06- Exhibit D 3 2" xfId="13854"/>
    <cellStyle name="_Power Cost Value Copy 11.30.05 gas 1.09.06 AURORA at 1.10.06_4 32 Regulatory Assets and Liabilities  7 06- Exhibit D 3 2 2" xfId="13855"/>
    <cellStyle name="_Power Cost Value Copy 11.30.05 gas 1.09.06 AURORA at 1.10.06_4 32 Regulatory Assets and Liabilities  7 06- Exhibit D 3 3" xfId="13856"/>
    <cellStyle name="_Power Cost Value Copy 11.30.05 gas 1.09.06 AURORA at 1.10.06_4 32 Regulatory Assets and Liabilities  7 06- Exhibit D 3 4" xfId="13857"/>
    <cellStyle name="_Power Cost Value Copy 11.30.05 gas 1.09.06 AURORA at 1.10.06_4 32 Regulatory Assets and Liabilities  7 06- Exhibit D 4" xfId="13858"/>
    <cellStyle name="_Power Cost Value Copy 11.30.05 gas 1.09.06 AURORA at 1.10.06_4 32 Regulatory Assets and Liabilities  7 06- Exhibit D 4 2" xfId="13859"/>
    <cellStyle name="_Power Cost Value Copy 11.30.05 gas 1.09.06 AURORA at 1.10.06_4 32 Regulatory Assets and Liabilities  7 06- Exhibit D 5" xfId="13860"/>
    <cellStyle name="_Power Cost Value Copy 11.30.05 gas 1.09.06 AURORA at 1.10.06_4 32 Regulatory Assets and Liabilities  7 06- Exhibit D_DEM-WP(C) ENERG10C--ctn Mid-C_042010 2010GRC" xfId="13861"/>
    <cellStyle name="_Power Cost Value Copy 11.30.05 gas 1.09.06 AURORA at 1.10.06_4 32 Regulatory Assets and Liabilities  7 06- Exhibit D_DEM-WP(C) ENERG10C--ctn Mid-C_042010 2010GRC 2" xfId="13862"/>
    <cellStyle name="_Power Cost Value Copy 11.30.05 gas 1.09.06 AURORA at 1.10.06_4 32 Regulatory Assets and Liabilities  7 06- Exhibit D_NIM Summary" xfId="13863"/>
    <cellStyle name="_Power Cost Value Copy 11.30.05 gas 1.09.06 AURORA at 1.10.06_4 32 Regulatory Assets and Liabilities  7 06- Exhibit D_NIM Summary 2" xfId="13864"/>
    <cellStyle name="_Power Cost Value Copy 11.30.05 gas 1.09.06 AURORA at 1.10.06_4 32 Regulatory Assets and Liabilities  7 06- Exhibit D_NIM Summary 2 2" xfId="13865"/>
    <cellStyle name="_Power Cost Value Copy 11.30.05 gas 1.09.06 AURORA at 1.10.06_4 32 Regulatory Assets and Liabilities  7 06- Exhibit D_NIM Summary 2 2 2" xfId="13866"/>
    <cellStyle name="_Power Cost Value Copy 11.30.05 gas 1.09.06 AURORA at 1.10.06_4 32 Regulatory Assets and Liabilities  7 06- Exhibit D_NIM Summary 2 2 2 2" xfId="13867"/>
    <cellStyle name="_Power Cost Value Copy 11.30.05 gas 1.09.06 AURORA at 1.10.06_4 32 Regulatory Assets and Liabilities  7 06- Exhibit D_NIM Summary 2 2 3" xfId="13868"/>
    <cellStyle name="_Power Cost Value Copy 11.30.05 gas 1.09.06 AURORA at 1.10.06_4 32 Regulatory Assets and Liabilities  7 06- Exhibit D_NIM Summary 2 3" xfId="13869"/>
    <cellStyle name="_Power Cost Value Copy 11.30.05 gas 1.09.06 AURORA at 1.10.06_4 32 Regulatory Assets and Liabilities  7 06- Exhibit D_NIM Summary 2 3 2" xfId="13870"/>
    <cellStyle name="_Power Cost Value Copy 11.30.05 gas 1.09.06 AURORA at 1.10.06_4 32 Regulatory Assets and Liabilities  7 06- Exhibit D_NIM Summary 2 4" xfId="13871"/>
    <cellStyle name="_Power Cost Value Copy 11.30.05 gas 1.09.06 AURORA at 1.10.06_4 32 Regulatory Assets and Liabilities  7 06- Exhibit D_NIM Summary 3" xfId="13872"/>
    <cellStyle name="_Power Cost Value Copy 11.30.05 gas 1.09.06 AURORA at 1.10.06_4 32 Regulatory Assets and Liabilities  7 06- Exhibit D_NIM Summary 3 2" xfId="13873"/>
    <cellStyle name="_Power Cost Value Copy 11.30.05 gas 1.09.06 AURORA at 1.10.06_4 32 Regulatory Assets and Liabilities  7 06- Exhibit D_NIM Summary 3 2 2" xfId="13874"/>
    <cellStyle name="_Power Cost Value Copy 11.30.05 gas 1.09.06 AURORA at 1.10.06_4 32 Regulatory Assets and Liabilities  7 06- Exhibit D_NIM Summary 3 3" xfId="13875"/>
    <cellStyle name="_Power Cost Value Copy 11.30.05 gas 1.09.06 AURORA at 1.10.06_4 32 Regulatory Assets and Liabilities  7 06- Exhibit D_NIM Summary 3 4" xfId="13876"/>
    <cellStyle name="_Power Cost Value Copy 11.30.05 gas 1.09.06 AURORA at 1.10.06_4 32 Regulatory Assets and Liabilities  7 06- Exhibit D_NIM Summary 4" xfId="13877"/>
    <cellStyle name="_Power Cost Value Copy 11.30.05 gas 1.09.06 AURORA at 1.10.06_4 32 Regulatory Assets and Liabilities  7 06- Exhibit D_NIM Summary 4 2" xfId="13878"/>
    <cellStyle name="_Power Cost Value Copy 11.30.05 gas 1.09.06 AURORA at 1.10.06_4 32 Regulatory Assets and Liabilities  7 06- Exhibit D_NIM Summary 5" xfId="13879"/>
    <cellStyle name="_Power Cost Value Copy 11.30.05 gas 1.09.06 AURORA at 1.10.06_4 32 Regulatory Assets and Liabilities  7 06- Exhibit D_NIM Summary_DEM-WP(C) ENERG10C--ctn Mid-C_042010 2010GRC" xfId="13880"/>
    <cellStyle name="_Power Cost Value Copy 11.30.05 gas 1.09.06 AURORA at 1.10.06_4 32 Regulatory Assets and Liabilities  7 06- Exhibit D_NIM Summary_DEM-WP(C) ENERG10C--ctn Mid-C_042010 2010GRC 2" xfId="13881"/>
    <cellStyle name="_Power Cost Value Copy 11.30.05 gas 1.09.06 AURORA at 1.10.06_ACCOUNTS" xfId="13882"/>
    <cellStyle name="_Power Cost Value Copy 11.30.05 gas 1.09.06 AURORA at 1.10.06_Att B to RECs proceeds proposal" xfId="13883"/>
    <cellStyle name="_Power Cost Value Copy 11.30.05 gas 1.09.06 AURORA at 1.10.06_AURORA Total New" xfId="13884"/>
    <cellStyle name="_Power Cost Value Copy 11.30.05 gas 1.09.06 AURORA at 1.10.06_AURORA Total New 2" xfId="13885"/>
    <cellStyle name="_Power Cost Value Copy 11.30.05 gas 1.09.06 AURORA at 1.10.06_AURORA Total New 2 2" xfId="13886"/>
    <cellStyle name="_Power Cost Value Copy 11.30.05 gas 1.09.06 AURORA at 1.10.06_AURORA Total New 2 2 2" xfId="13887"/>
    <cellStyle name="_Power Cost Value Copy 11.30.05 gas 1.09.06 AURORA at 1.10.06_AURORA Total New 2 2 2 2" xfId="13888"/>
    <cellStyle name="_Power Cost Value Copy 11.30.05 gas 1.09.06 AURORA at 1.10.06_AURORA Total New 2 2 3" xfId="13889"/>
    <cellStyle name="_Power Cost Value Copy 11.30.05 gas 1.09.06 AURORA at 1.10.06_AURORA Total New 2 3" xfId="13890"/>
    <cellStyle name="_Power Cost Value Copy 11.30.05 gas 1.09.06 AURORA at 1.10.06_AURORA Total New 2 3 2" xfId="13891"/>
    <cellStyle name="_Power Cost Value Copy 11.30.05 gas 1.09.06 AURORA at 1.10.06_AURORA Total New 2 4" xfId="13892"/>
    <cellStyle name="_Power Cost Value Copy 11.30.05 gas 1.09.06 AURORA at 1.10.06_AURORA Total New 3" xfId="13893"/>
    <cellStyle name="_Power Cost Value Copy 11.30.05 gas 1.09.06 AURORA at 1.10.06_AURORA Total New 3 2" xfId="13894"/>
    <cellStyle name="_Power Cost Value Copy 11.30.05 gas 1.09.06 AURORA at 1.10.06_AURORA Total New 3 2 2" xfId="13895"/>
    <cellStyle name="_Power Cost Value Copy 11.30.05 gas 1.09.06 AURORA at 1.10.06_AURORA Total New 3 3" xfId="13896"/>
    <cellStyle name="_Power Cost Value Copy 11.30.05 gas 1.09.06 AURORA at 1.10.06_AURORA Total New 4" xfId="13897"/>
    <cellStyle name="_Power Cost Value Copy 11.30.05 gas 1.09.06 AURORA at 1.10.06_AURORA Total New 4 2" xfId="13898"/>
    <cellStyle name="_Power Cost Value Copy 11.30.05 gas 1.09.06 AURORA at 1.10.06_AURORA Total New 5" xfId="13899"/>
    <cellStyle name="_Power Cost Value Copy 11.30.05 gas 1.09.06 AURORA at 1.10.06_Backup for Attachment B 2010-09-09" xfId="13900"/>
    <cellStyle name="_Power Cost Value Copy 11.30.05 gas 1.09.06 AURORA at 1.10.06_Bench Request - Attachment B" xfId="13901"/>
    <cellStyle name="_Power Cost Value Copy 11.30.05 gas 1.09.06 AURORA at 1.10.06_Book2" xfId="13902"/>
    <cellStyle name="_Power Cost Value Copy 11.30.05 gas 1.09.06 AURORA at 1.10.06_Book2 2" xfId="13903"/>
    <cellStyle name="_Power Cost Value Copy 11.30.05 gas 1.09.06 AURORA at 1.10.06_Book2 2 2" xfId="13904"/>
    <cellStyle name="_Power Cost Value Copy 11.30.05 gas 1.09.06 AURORA at 1.10.06_Book2 2 2 2" xfId="13905"/>
    <cellStyle name="_Power Cost Value Copy 11.30.05 gas 1.09.06 AURORA at 1.10.06_Book2 2 2 2 2" xfId="13906"/>
    <cellStyle name="_Power Cost Value Copy 11.30.05 gas 1.09.06 AURORA at 1.10.06_Book2 2 2 3" xfId="13907"/>
    <cellStyle name="_Power Cost Value Copy 11.30.05 gas 1.09.06 AURORA at 1.10.06_Book2 2 3" xfId="13908"/>
    <cellStyle name="_Power Cost Value Copy 11.30.05 gas 1.09.06 AURORA at 1.10.06_Book2 2 3 2" xfId="13909"/>
    <cellStyle name="_Power Cost Value Copy 11.30.05 gas 1.09.06 AURORA at 1.10.06_Book2 2 4" xfId="13910"/>
    <cellStyle name="_Power Cost Value Copy 11.30.05 gas 1.09.06 AURORA at 1.10.06_Book2 3" xfId="13911"/>
    <cellStyle name="_Power Cost Value Copy 11.30.05 gas 1.09.06 AURORA at 1.10.06_Book2 3 2" xfId="13912"/>
    <cellStyle name="_Power Cost Value Copy 11.30.05 gas 1.09.06 AURORA at 1.10.06_Book2 3 2 2" xfId="13913"/>
    <cellStyle name="_Power Cost Value Copy 11.30.05 gas 1.09.06 AURORA at 1.10.06_Book2 3 3" xfId="13914"/>
    <cellStyle name="_Power Cost Value Copy 11.30.05 gas 1.09.06 AURORA at 1.10.06_Book2 3 4" xfId="13915"/>
    <cellStyle name="_Power Cost Value Copy 11.30.05 gas 1.09.06 AURORA at 1.10.06_Book2 4" xfId="13916"/>
    <cellStyle name="_Power Cost Value Copy 11.30.05 gas 1.09.06 AURORA at 1.10.06_Book2 4 2" xfId="13917"/>
    <cellStyle name="_Power Cost Value Copy 11.30.05 gas 1.09.06 AURORA at 1.10.06_Book2 5" xfId="13918"/>
    <cellStyle name="_Power Cost Value Copy 11.30.05 gas 1.09.06 AURORA at 1.10.06_Book2_Adj Bench DR 3 for Initial Briefs (Electric)" xfId="13919"/>
    <cellStyle name="_Power Cost Value Copy 11.30.05 gas 1.09.06 AURORA at 1.10.06_Book2_Adj Bench DR 3 for Initial Briefs (Electric) 2" xfId="13920"/>
    <cellStyle name="_Power Cost Value Copy 11.30.05 gas 1.09.06 AURORA at 1.10.06_Book2_Adj Bench DR 3 for Initial Briefs (Electric) 2 2" xfId="13921"/>
    <cellStyle name="_Power Cost Value Copy 11.30.05 gas 1.09.06 AURORA at 1.10.06_Book2_Adj Bench DR 3 for Initial Briefs (Electric) 2 2 2" xfId="13922"/>
    <cellStyle name="_Power Cost Value Copy 11.30.05 gas 1.09.06 AURORA at 1.10.06_Book2_Adj Bench DR 3 for Initial Briefs (Electric) 2 2 2 2" xfId="13923"/>
    <cellStyle name="_Power Cost Value Copy 11.30.05 gas 1.09.06 AURORA at 1.10.06_Book2_Adj Bench DR 3 for Initial Briefs (Electric) 2 2 3" xfId="13924"/>
    <cellStyle name="_Power Cost Value Copy 11.30.05 gas 1.09.06 AURORA at 1.10.06_Book2_Adj Bench DR 3 for Initial Briefs (Electric) 2 3" xfId="13925"/>
    <cellStyle name="_Power Cost Value Copy 11.30.05 gas 1.09.06 AURORA at 1.10.06_Book2_Adj Bench DR 3 for Initial Briefs (Electric) 2 3 2" xfId="13926"/>
    <cellStyle name="_Power Cost Value Copy 11.30.05 gas 1.09.06 AURORA at 1.10.06_Book2_Adj Bench DR 3 for Initial Briefs (Electric) 2 4" xfId="13927"/>
    <cellStyle name="_Power Cost Value Copy 11.30.05 gas 1.09.06 AURORA at 1.10.06_Book2_Adj Bench DR 3 for Initial Briefs (Electric) 3" xfId="13928"/>
    <cellStyle name="_Power Cost Value Copy 11.30.05 gas 1.09.06 AURORA at 1.10.06_Book2_Adj Bench DR 3 for Initial Briefs (Electric) 3 2" xfId="13929"/>
    <cellStyle name="_Power Cost Value Copy 11.30.05 gas 1.09.06 AURORA at 1.10.06_Book2_Adj Bench DR 3 for Initial Briefs (Electric) 3 2 2" xfId="13930"/>
    <cellStyle name="_Power Cost Value Copy 11.30.05 gas 1.09.06 AURORA at 1.10.06_Book2_Adj Bench DR 3 for Initial Briefs (Electric) 3 3" xfId="13931"/>
    <cellStyle name="_Power Cost Value Copy 11.30.05 gas 1.09.06 AURORA at 1.10.06_Book2_Adj Bench DR 3 for Initial Briefs (Electric) 3 4" xfId="13932"/>
    <cellStyle name="_Power Cost Value Copy 11.30.05 gas 1.09.06 AURORA at 1.10.06_Book2_Adj Bench DR 3 for Initial Briefs (Electric) 4" xfId="13933"/>
    <cellStyle name="_Power Cost Value Copy 11.30.05 gas 1.09.06 AURORA at 1.10.06_Book2_Adj Bench DR 3 for Initial Briefs (Electric) 4 2" xfId="13934"/>
    <cellStyle name="_Power Cost Value Copy 11.30.05 gas 1.09.06 AURORA at 1.10.06_Book2_Adj Bench DR 3 for Initial Briefs (Electric) 5" xfId="13935"/>
    <cellStyle name="_Power Cost Value Copy 11.30.05 gas 1.09.06 AURORA at 1.10.06_Book2_Adj Bench DR 3 for Initial Briefs (Electric)_DEM-WP(C) ENERG10C--ctn Mid-C_042010 2010GRC" xfId="13936"/>
    <cellStyle name="_Power Cost Value Copy 11.30.05 gas 1.09.06 AURORA at 1.10.06_Book2_Adj Bench DR 3 for Initial Briefs (Electric)_DEM-WP(C) ENERG10C--ctn Mid-C_042010 2010GRC 2" xfId="13937"/>
    <cellStyle name="_Power Cost Value Copy 11.30.05 gas 1.09.06 AURORA at 1.10.06_Book2_DEM-WP(C) ENERG10C--ctn Mid-C_042010 2010GRC" xfId="13938"/>
    <cellStyle name="_Power Cost Value Copy 11.30.05 gas 1.09.06 AURORA at 1.10.06_Book2_DEM-WP(C) ENERG10C--ctn Mid-C_042010 2010GRC 2" xfId="13939"/>
    <cellStyle name="_Power Cost Value Copy 11.30.05 gas 1.09.06 AURORA at 1.10.06_Book2_Electric Rev Req Model (2009 GRC) Rebuttal" xfId="13940"/>
    <cellStyle name="_Power Cost Value Copy 11.30.05 gas 1.09.06 AURORA at 1.10.06_Book2_Electric Rev Req Model (2009 GRC) Rebuttal 2" xfId="13941"/>
    <cellStyle name="_Power Cost Value Copy 11.30.05 gas 1.09.06 AURORA at 1.10.06_Book2_Electric Rev Req Model (2009 GRC) Rebuttal 2 2" xfId="13942"/>
    <cellStyle name="_Power Cost Value Copy 11.30.05 gas 1.09.06 AURORA at 1.10.06_Book2_Electric Rev Req Model (2009 GRC) Rebuttal 2 2 2" xfId="13943"/>
    <cellStyle name="_Power Cost Value Copy 11.30.05 gas 1.09.06 AURORA at 1.10.06_Book2_Electric Rev Req Model (2009 GRC) Rebuttal 2 3" xfId="13944"/>
    <cellStyle name="_Power Cost Value Copy 11.30.05 gas 1.09.06 AURORA at 1.10.06_Book2_Electric Rev Req Model (2009 GRC) Rebuttal 3" xfId="13945"/>
    <cellStyle name="_Power Cost Value Copy 11.30.05 gas 1.09.06 AURORA at 1.10.06_Book2_Electric Rev Req Model (2009 GRC) Rebuttal 3 2" xfId="13946"/>
    <cellStyle name="_Power Cost Value Copy 11.30.05 gas 1.09.06 AURORA at 1.10.06_Book2_Electric Rev Req Model (2009 GRC) Rebuttal 4" xfId="13947"/>
    <cellStyle name="_Power Cost Value Copy 11.30.05 gas 1.09.06 AURORA at 1.10.06_Book2_Electric Rev Req Model (2009 GRC) Rebuttal REmoval of New  WH Solar AdjustMI" xfId="13948"/>
    <cellStyle name="_Power Cost Value Copy 11.30.05 gas 1.09.06 AURORA at 1.10.06_Book2_Electric Rev Req Model (2009 GRC) Rebuttal REmoval of New  WH Solar AdjustMI 2" xfId="13949"/>
    <cellStyle name="_Power Cost Value Copy 11.30.05 gas 1.09.06 AURORA at 1.10.06_Book2_Electric Rev Req Model (2009 GRC) Rebuttal REmoval of New  WH Solar AdjustMI 2 2" xfId="13950"/>
    <cellStyle name="_Power Cost Value Copy 11.30.05 gas 1.09.06 AURORA at 1.10.06_Book2_Electric Rev Req Model (2009 GRC) Rebuttal REmoval of New  WH Solar AdjustMI 2 2 2" xfId="13951"/>
    <cellStyle name="_Power Cost Value Copy 11.30.05 gas 1.09.06 AURORA at 1.10.06_Book2_Electric Rev Req Model (2009 GRC) Rebuttal REmoval of New  WH Solar AdjustMI 2 2 2 2" xfId="13952"/>
    <cellStyle name="_Power Cost Value Copy 11.30.05 gas 1.09.06 AURORA at 1.10.06_Book2_Electric Rev Req Model (2009 GRC) Rebuttal REmoval of New  WH Solar AdjustMI 2 2 3" xfId="13953"/>
    <cellStyle name="_Power Cost Value Copy 11.30.05 gas 1.09.06 AURORA at 1.10.06_Book2_Electric Rev Req Model (2009 GRC) Rebuttal REmoval of New  WH Solar AdjustMI 2 3" xfId="13954"/>
    <cellStyle name="_Power Cost Value Copy 11.30.05 gas 1.09.06 AURORA at 1.10.06_Book2_Electric Rev Req Model (2009 GRC) Rebuttal REmoval of New  WH Solar AdjustMI 2 3 2" xfId="13955"/>
    <cellStyle name="_Power Cost Value Copy 11.30.05 gas 1.09.06 AURORA at 1.10.06_Book2_Electric Rev Req Model (2009 GRC) Rebuttal REmoval of New  WH Solar AdjustMI 2 4" xfId="13956"/>
    <cellStyle name="_Power Cost Value Copy 11.30.05 gas 1.09.06 AURORA at 1.10.06_Book2_Electric Rev Req Model (2009 GRC) Rebuttal REmoval of New  WH Solar AdjustMI 3" xfId="13957"/>
    <cellStyle name="_Power Cost Value Copy 11.30.05 gas 1.09.06 AURORA at 1.10.06_Book2_Electric Rev Req Model (2009 GRC) Rebuttal REmoval of New  WH Solar AdjustMI 3 2" xfId="13958"/>
    <cellStyle name="_Power Cost Value Copy 11.30.05 gas 1.09.06 AURORA at 1.10.06_Book2_Electric Rev Req Model (2009 GRC) Rebuttal REmoval of New  WH Solar AdjustMI 3 2 2" xfId="13959"/>
    <cellStyle name="_Power Cost Value Copy 11.30.05 gas 1.09.06 AURORA at 1.10.06_Book2_Electric Rev Req Model (2009 GRC) Rebuttal REmoval of New  WH Solar AdjustMI 3 3" xfId="13960"/>
    <cellStyle name="_Power Cost Value Copy 11.30.05 gas 1.09.06 AURORA at 1.10.06_Book2_Electric Rev Req Model (2009 GRC) Rebuttal REmoval of New  WH Solar AdjustMI 3 4" xfId="13961"/>
    <cellStyle name="_Power Cost Value Copy 11.30.05 gas 1.09.06 AURORA at 1.10.06_Book2_Electric Rev Req Model (2009 GRC) Rebuttal REmoval of New  WH Solar AdjustMI 4" xfId="13962"/>
    <cellStyle name="_Power Cost Value Copy 11.30.05 gas 1.09.06 AURORA at 1.10.06_Book2_Electric Rev Req Model (2009 GRC) Rebuttal REmoval of New  WH Solar AdjustMI 4 2" xfId="13963"/>
    <cellStyle name="_Power Cost Value Copy 11.30.05 gas 1.09.06 AURORA at 1.10.06_Book2_Electric Rev Req Model (2009 GRC) Rebuttal REmoval of New  WH Solar AdjustMI 5" xfId="13964"/>
    <cellStyle name="_Power Cost Value Copy 11.30.05 gas 1.09.06 AURORA at 1.10.06_Book2_Electric Rev Req Model (2009 GRC) Rebuttal REmoval of New  WH Solar AdjustMI_DEM-WP(C) ENERG10C--ctn Mid-C_042010 2010GRC" xfId="13965"/>
    <cellStyle name="_Power Cost Value Copy 11.30.05 gas 1.09.06 AURORA at 1.10.06_Book2_Electric Rev Req Model (2009 GRC) Rebuttal REmoval of New  WH Solar AdjustMI_DEM-WP(C) ENERG10C--ctn Mid-C_042010 2010GRC 2" xfId="13966"/>
    <cellStyle name="_Power Cost Value Copy 11.30.05 gas 1.09.06 AURORA at 1.10.06_Book2_Electric Rev Req Model (2009 GRC) Revised 01-18-2010" xfId="13967"/>
    <cellStyle name="_Power Cost Value Copy 11.30.05 gas 1.09.06 AURORA at 1.10.06_Book2_Electric Rev Req Model (2009 GRC) Revised 01-18-2010 2" xfId="13968"/>
    <cellStyle name="_Power Cost Value Copy 11.30.05 gas 1.09.06 AURORA at 1.10.06_Book2_Electric Rev Req Model (2009 GRC) Revised 01-18-2010 2 2" xfId="13969"/>
    <cellStyle name="_Power Cost Value Copy 11.30.05 gas 1.09.06 AURORA at 1.10.06_Book2_Electric Rev Req Model (2009 GRC) Revised 01-18-2010 2 2 2" xfId="13970"/>
    <cellStyle name="_Power Cost Value Copy 11.30.05 gas 1.09.06 AURORA at 1.10.06_Book2_Electric Rev Req Model (2009 GRC) Revised 01-18-2010 2 2 2 2" xfId="13971"/>
    <cellStyle name="_Power Cost Value Copy 11.30.05 gas 1.09.06 AURORA at 1.10.06_Book2_Electric Rev Req Model (2009 GRC) Revised 01-18-2010 2 2 3" xfId="13972"/>
    <cellStyle name="_Power Cost Value Copy 11.30.05 gas 1.09.06 AURORA at 1.10.06_Book2_Electric Rev Req Model (2009 GRC) Revised 01-18-2010 2 3" xfId="13973"/>
    <cellStyle name="_Power Cost Value Copy 11.30.05 gas 1.09.06 AURORA at 1.10.06_Book2_Electric Rev Req Model (2009 GRC) Revised 01-18-2010 2 3 2" xfId="13974"/>
    <cellStyle name="_Power Cost Value Copy 11.30.05 gas 1.09.06 AURORA at 1.10.06_Book2_Electric Rev Req Model (2009 GRC) Revised 01-18-2010 2 4" xfId="13975"/>
    <cellStyle name="_Power Cost Value Copy 11.30.05 gas 1.09.06 AURORA at 1.10.06_Book2_Electric Rev Req Model (2009 GRC) Revised 01-18-2010 3" xfId="13976"/>
    <cellStyle name="_Power Cost Value Copy 11.30.05 gas 1.09.06 AURORA at 1.10.06_Book2_Electric Rev Req Model (2009 GRC) Revised 01-18-2010 3 2" xfId="13977"/>
    <cellStyle name="_Power Cost Value Copy 11.30.05 gas 1.09.06 AURORA at 1.10.06_Book2_Electric Rev Req Model (2009 GRC) Revised 01-18-2010 3 2 2" xfId="13978"/>
    <cellStyle name="_Power Cost Value Copy 11.30.05 gas 1.09.06 AURORA at 1.10.06_Book2_Electric Rev Req Model (2009 GRC) Revised 01-18-2010 3 3" xfId="13979"/>
    <cellStyle name="_Power Cost Value Copy 11.30.05 gas 1.09.06 AURORA at 1.10.06_Book2_Electric Rev Req Model (2009 GRC) Revised 01-18-2010 3 4" xfId="13980"/>
    <cellStyle name="_Power Cost Value Copy 11.30.05 gas 1.09.06 AURORA at 1.10.06_Book2_Electric Rev Req Model (2009 GRC) Revised 01-18-2010 4" xfId="13981"/>
    <cellStyle name="_Power Cost Value Copy 11.30.05 gas 1.09.06 AURORA at 1.10.06_Book2_Electric Rev Req Model (2009 GRC) Revised 01-18-2010 4 2" xfId="13982"/>
    <cellStyle name="_Power Cost Value Copy 11.30.05 gas 1.09.06 AURORA at 1.10.06_Book2_Electric Rev Req Model (2009 GRC) Revised 01-18-2010 5" xfId="13983"/>
    <cellStyle name="_Power Cost Value Copy 11.30.05 gas 1.09.06 AURORA at 1.10.06_Book2_Electric Rev Req Model (2009 GRC) Revised 01-18-2010_DEM-WP(C) ENERG10C--ctn Mid-C_042010 2010GRC" xfId="13984"/>
    <cellStyle name="_Power Cost Value Copy 11.30.05 gas 1.09.06 AURORA at 1.10.06_Book2_Electric Rev Req Model (2009 GRC) Revised 01-18-2010_DEM-WP(C) ENERG10C--ctn Mid-C_042010 2010GRC 2" xfId="13985"/>
    <cellStyle name="_Power Cost Value Copy 11.30.05 gas 1.09.06 AURORA at 1.10.06_Book2_Final Order Electric EXHIBIT A-1" xfId="13986"/>
    <cellStyle name="_Power Cost Value Copy 11.30.05 gas 1.09.06 AURORA at 1.10.06_Book2_Final Order Electric EXHIBIT A-1 2" xfId="13987"/>
    <cellStyle name="_Power Cost Value Copy 11.30.05 gas 1.09.06 AURORA at 1.10.06_Book2_Final Order Electric EXHIBIT A-1 2 2" xfId="13988"/>
    <cellStyle name="_Power Cost Value Copy 11.30.05 gas 1.09.06 AURORA at 1.10.06_Book2_Final Order Electric EXHIBIT A-1 2 2 2" xfId="13989"/>
    <cellStyle name="_Power Cost Value Copy 11.30.05 gas 1.09.06 AURORA at 1.10.06_Book2_Final Order Electric EXHIBIT A-1 2 3" xfId="13990"/>
    <cellStyle name="_Power Cost Value Copy 11.30.05 gas 1.09.06 AURORA at 1.10.06_Book2_Final Order Electric EXHIBIT A-1 2 4" xfId="13991"/>
    <cellStyle name="_Power Cost Value Copy 11.30.05 gas 1.09.06 AURORA at 1.10.06_Book2_Final Order Electric EXHIBIT A-1 3" xfId="13992"/>
    <cellStyle name="_Power Cost Value Copy 11.30.05 gas 1.09.06 AURORA at 1.10.06_Book2_Final Order Electric EXHIBIT A-1 3 2" xfId="13993"/>
    <cellStyle name="_Power Cost Value Copy 11.30.05 gas 1.09.06 AURORA at 1.10.06_Book2_Final Order Electric EXHIBIT A-1 4" xfId="13994"/>
    <cellStyle name="_Power Cost Value Copy 11.30.05 gas 1.09.06 AURORA at 1.10.06_Book2_Final Order Electric EXHIBIT A-1 5" xfId="13995"/>
    <cellStyle name="_Power Cost Value Copy 11.30.05 gas 1.09.06 AURORA at 1.10.06_Book2_Final Order Electric EXHIBIT A-1 6" xfId="13996"/>
    <cellStyle name="_Power Cost Value Copy 11.30.05 gas 1.09.06 AURORA at 1.10.06_Book4" xfId="13997"/>
    <cellStyle name="_Power Cost Value Copy 11.30.05 gas 1.09.06 AURORA at 1.10.06_Book4 2" xfId="13998"/>
    <cellStyle name="_Power Cost Value Copy 11.30.05 gas 1.09.06 AURORA at 1.10.06_Book4 2 2" xfId="13999"/>
    <cellStyle name="_Power Cost Value Copy 11.30.05 gas 1.09.06 AURORA at 1.10.06_Book4 2 2 2" xfId="14000"/>
    <cellStyle name="_Power Cost Value Copy 11.30.05 gas 1.09.06 AURORA at 1.10.06_Book4 2 2 2 2" xfId="14001"/>
    <cellStyle name="_Power Cost Value Copy 11.30.05 gas 1.09.06 AURORA at 1.10.06_Book4 2 2 3" xfId="14002"/>
    <cellStyle name="_Power Cost Value Copy 11.30.05 gas 1.09.06 AURORA at 1.10.06_Book4 2 3" xfId="14003"/>
    <cellStyle name="_Power Cost Value Copy 11.30.05 gas 1.09.06 AURORA at 1.10.06_Book4 2 3 2" xfId="14004"/>
    <cellStyle name="_Power Cost Value Copy 11.30.05 gas 1.09.06 AURORA at 1.10.06_Book4 2 4" xfId="14005"/>
    <cellStyle name="_Power Cost Value Copy 11.30.05 gas 1.09.06 AURORA at 1.10.06_Book4 3" xfId="14006"/>
    <cellStyle name="_Power Cost Value Copy 11.30.05 gas 1.09.06 AURORA at 1.10.06_Book4 3 2" xfId="14007"/>
    <cellStyle name="_Power Cost Value Copy 11.30.05 gas 1.09.06 AURORA at 1.10.06_Book4 3 2 2" xfId="14008"/>
    <cellStyle name="_Power Cost Value Copy 11.30.05 gas 1.09.06 AURORA at 1.10.06_Book4 3 3" xfId="14009"/>
    <cellStyle name="_Power Cost Value Copy 11.30.05 gas 1.09.06 AURORA at 1.10.06_Book4 3 4" xfId="14010"/>
    <cellStyle name="_Power Cost Value Copy 11.30.05 gas 1.09.06 AURORA at 1.10.06_Book4 4" xfId="14011"/>
    <cellStyle name="_Power Cost Value Copy 11.30.05 gas 1.09.06 AURORA at 1.10.06_Book4 4 2" xfId="14012"/>
    <cellStyle name="_Power Cost Value Copy 11.30.05 gas 1.09.06 AURORA at 1.10.06_Book4 5" xfId="14013"/>
    <cellStyle name="_Power Cost Value Copy 11.30.05 gas 1.09.06 AURORA at 1.10.06_Book4_DEM-WP(C) ENERG10C--ctn Mid-C_042010 2010GRC" xfId="14014"/>
    <cellStyle name="_Power Cost Value Copy 11.30.05 gas 1.09.06 AURORA at 1.10.06_Book4_DEM-WP(C) ENERG10C--ctn Mid-C_042010 2010GRC 2" xfId="14015"/>
    <cellStyle name="_Power Cost Value Copy 11.30.05 gas 1.09.06 AURORA at 1.10.06_Book9" xfId="14016"/>
    <cellStyle name="_Power Cost Value Copy 11.30.05 gas 1.09.06 AURORA at 1.10.06_Book9 2" xfId="14017"/>
    <cellStyle name="_Power Cost Value Copy 11.30.05 gas 1.09.06 AURORA at 1.10.06_Book9 2 2" xfId="14018"/>
    <cellStyle name="_Power Cost Value Copy 11.30.05 gas 1.09.06 AURORA at 1.10.06_Book9 2 2 2" xfId="14019"/>
    <cellStyle name="_Power Cost Value Copy 11.30.05 gas 1.09.06 AURORA at 1.10.06_Book9 2 2 2 2" xfId="14020"/>
    <cellStyle name="_Power Cost Value Copy 11.30.05 gas 1.09.06 AURORA at 1.10.06_Book9 2 2 3" xfId="14021"/>
    <cellStyle name="_Power Cost Value Copy 11.30.05 gas 1.09.06 AURORA at 1.10.06_Book9 2 3" xfId="14022"/>
    <cellStyle name="_Power Cost Value Copy 11.30.05 gas 1.09.06 AURORA at 1.10.06_Book9 2 3 2" xfId="14023"/>
    <cellStyle name="_Power Cost Value Copy 11.30.05 gas 1.09.06 AURORA at 1.10.06_Book9 2 4" xfId="14024"/>
    <cellStyle name="_Power Cost Value Copy 11.30.05 gas 1.09.06 AURORA at 1.10.06_Book9 3" xfId="14025"/>
    <cellStyle name="_Power Cost Value Copy 11.30.05 gas 1.09.06 AURORA at 1.10.06_Book9 3 2" xfId="14026"/>
    <cellStyle name="_Power Cost Value Copy 11.30.05 gas 1.09.06 AURORA at 1.10.06_Book9 3 2 2" xfId="14027"/>
    <cellStyle name="_Power Cost Value Copy 11.30.05 gas 1.09.06 AURORA at 1.10.06_Book9 3 3" xfId="14028"/>
    <cellStyle name="_Power Cost Value Copy 11.30.05 gas 1.09.06 AURORA at 1.10.06_Book9 3 4" xfId="14029"/>
    <cellStyle name="_Power Cost Value Copy 11.30.05 gas 1.09.06 AURORA at 1.10.06_Book9 4" xfId="14030"/>
    <cellStyle name="_Power Cost Value Copy 11.30.05 gas 1.09.06 AURORA at 1.10.06_Book9 4 2" xfId="14031"/>
    <cellStyle name="_Power Cost Value Copy 11.30.05 gas 1.09.06 AURORA at 1.10.06_Book9 5" xfId="14032"/>
    <cellStyle name="_Power Cost Value Copy 11.30.05 gas 1.09.06 AURORA at 1.10.06_Book9_DEM-WP(C) ENERG10C--ctn Mid-C_042010 2010GRC" xfId="14033"/>
    <cellStyle name="_Power Cost Value Copy 11.30.05 gas 1.09.06 AURORA at 1.10.06_Book9_DEM-WP(C) ENERG10C--ctn Mid-C_042010 2010GRC 2" xfId="14034"/>
    <cellStyle name="_Power Cost Value Copy 11.30.05 gas 1.09.06 AURORA at 1.10.06_Check the Interest Calculation" xfId="14035"/>
    <cellStyle name="_Power Cost Value Copy 11.30.05 gas 1.09.06 AURORA at 1.10.06_Check the Interest Calculation 2" xfId="14036"/>
    <cellStyle name="_Power Cost Value Copy 11.30.05 gas 1.09.06 AURORA at 1.10.06_Check the Interest Calculation_Scenario 1 REC vs PTC Offset" xfId="14037"/>
    <cellStyle name="_Power Cost Value Copy 11.30.05 gas 1.09.06 AURORA at 1.10.06_Check the Interest Calculation_Scenario 1 REC vs PTC Offset 2" xfId="14038"/>
    <cellStyle name="_Power Cost Value Copy 11.30.05 gas 1.09.06 AURORA at 1.10.06_Check the Interest Calculation_Scenario 3" xfId="14039"/>
    <cellStyle name="_Power Cost Value Copy 11.30.05 gas 1.09.06 AURORA at 1.10.06_Check the Interest Calculation_Scenario 3 2" xfId="14040"/>
    <cellStyle name="_Power Cost Value Copy 11.30.05 gas 1.09.06 AURORA at 1.10.06_Chelan PUD Power Costs (8-10)" xfId="14041"/>
    <cellStyle name="_Power Cost Value Copy 11.30.05 gas 1.09.06 AURORA at 1.10.06_Chelan PUD Power Costs (8-10) 2" xfId="14042"/>
    <cellStyle name="_Power Cost Value Copy 11.30.05 gas 1.09.06 AURORA at 1.10.06_DEM-WP(C) Chelan Power Costs" xfId="14043"/>
    <cellStyle name="_Power Cost Value Copy 11.30.05 gas 1.09.06 AURORA at 1.10.06_DEM-WP(C) Chelan Power Costs 2" xfId="14044"/>
    <cellStyle name="_Power Cost Value Copy 11.30.05 gas 1.09.06 AURORA at 1.10.06_DEM-WP(C) Chelan Power Costs 2 2" xfId="14045"/>
    <cellStyle name="_Power Cost Value Copy 11.30.05 gas 1.09.06 AURORA at 1.10.06_DEM-WP(C) Chelan Power Costs 2 2 2" xfId="14046"/>
    <cellStyle name="_Power Cost Value Copy 11.30.05 gas 1.09.06 AURORA at 1.10.06_DEM-WP(C) Chelan Power Costs 2 3" xfId="14047"/>
    <cellStyle name="_Power Cost Value Copy 11.30.05 gas 1.09.06 AURORA at 1.10.06_DEM-WP(C) Chelan Power Costs 2 4" xfId="14048"/>
    <cellStyle name="_Power Cost Value Copy 11.30.05 gas 1.09.06 AURORA at 1.10.06_DEM-WP(C) Chelan Power Costs 3" xfId="14049"/>
    <cellStyle name="_Power Cost Value Copy 11.30.05 gas 1.09.06 AURORA at 1.10.06_DEM-WP(C) Chelan Power Costs 3 2" xfId="14050"/>
    <cellStyle name="_Power Cost Value Copy 11.30.05 gas 1.09.06 AURORA at 1.10.06_DEM-WP(C) Chelan Power Costs 4" xfId="14051"/>
    <cellStyle name="_Power Cost Value Copy 11.30.05 gas 1.09.06 AURORA at 1.10.06_DEM-WP(C) ENERG10C--ctn Mid-C_042010 2010GRC" xfId="14052"/>
    <cellStyle name="_Power Cost Value Copy 11.30.05 gas 1.09.06 AURORA at 1.10.06_DEM-WP(C) ENERG10C--ctn Mid-C_042010 2010GRC 2" xfId="14053"/>
    <cellStyle name="_Power Cost Value Copy 11.30.05 gas 1.09.06 AURORA at 1.10.06_DEM-WP(C) Gas Transport 2010GRC" xfId="14054"/>
    <cellStyle name="_Power Cost Value Copy 11.30.05 gas 1.09.06 AURORA at 1.10.06_DEM-WP(C) Gas Transport 2010GRC 2" xfId="14055"/>
    <cellStyle name="_Power Cost Value Copy 11.30.05 gas 1.09.06 AURORA at 1.10.06_DEM-WP(C) Gas Transport 2010GRC 2 2" xfId="14056"/>
    <cellStyle name="_Power Cost Value Copy 11.30.05 gas 1.09.06 AURORA at 1.10.06_DEM-WP(C) Gas Transport 2010GRC 2 2 2" xfId="14057"/>
    <cellStyle name="_Power Cost Value Copy 11.30.05 gas 1.09.06 AURORA at 1.10.06_DEM-WP(C) Gas Transport 2010GRC 2 3" xfId="14058"/>
    <cellStyle name="_Power Cost Value Copy 11.30.05 gas 1.09.06 AURORA at 1.10.06_DEM-WP(C) Gas Transport 2010GRC 2 4" xfId="14059"/>
    <cellStyle name="_Power Cost Value Copy 11.30.05 gas 1.09.06 AURORA at 1.10.06_DEM-WP(C) Gas Transport 2010GRC 3" xfId="14060"/>
    <cellStyle name="_Power Cost Value Copy 11.30.05 gas 1.09.06 AURORA at 1.10.06_DEM-WP(C) Gas Transport 2010GRC 3 2" xfId="14061"/>
    <cellStyle name="_Power Cost Value Copy 11.30.05 gas 1.09.06 AURORA at 1.10.06_DEM-WP(C) Gas Transport 2010GRC 4" xfId="14062"/>
    <cellStyle name="_Power Cost Value Copy 11.30.05 gas 1.09.06 AURORA at 1.10.06_Direct Assignment Distribution Plant 2008" xfId="14063"/>
    <cellStyle name="_Power Cost Value Copy 11.30.05 gas 1.09.06 AURORA at 1.10.06_Direct Assignment Distribution Plant 2008 2" xfId="14064"/>
    <cellStyle name="_Power Cost Value Copy 11.30.05 gas 1.09.06 AURORA at 1.10.06_Direct Assignment Distribution Plant 2008 2 2" xfId="14065"/>
    <cellStyle name="_Power Cost Value Copy 11.30.05 gas 1.09.06 AURORA at 1.10.06_Direct Assignment Distribution Plant 2008 2 2 2" xfId="14066"/>
    <cellStyle name="_Power Cost Value Copy 11.30.05 gas 1.09.06 AURORA at 1.10.06_Direct Assignment Distribution Plant 2008 2 2 2 2" xfId="14067"/>
    <cellStyle name="_Power Cost Value Copy 11.30.05 gas 1.09.06 AURORA at 1.10.06_Direct Assignment Distribution Plant 2008 2 2 3" xfId="14068"/>
    <cellStyle name="_Power Cost Value Copy 11.30.05 gas 1.09.06 AURORA at 1.10.06_Direct Assignment Distribution Plant 2008 2 3" xfId="14069"/>
    <cellStyle name="_Power Cost Value Copy 11.30.05 gas 1.09.06 AURORA at 1.10.06_Direct Assignment Distribution Plant 2008 2 3 2" xfId="14070"/>
    <cellStyle name="_Power Cost Value Copy 11.30.05 gas 1.09.06 AURORA at 1.10.06_Direct Assignment Distribution Plant 2008 2 3 2 2" xfId="14071"/>
    <cellStyle name="_Power Cost Value Copy 11.30.05 gas 1.09.06 AURORA at 1.10.06_Direct Assignment Distribution Plant 2008 2 3 3" xfId="14072"/>
    <cellStyle name="_Power Cost Value Copy 11.30.05 gas 1.09.06 AURORA at 1.10.06_Direct Assignment Distribution Plant 2008 2 4" xfId="14073"/>
    <cellStyle name="_Power Cost Value Copy 11.30.05 gas 1.09.06 AURORA at 1.10.06_Direct Assignment Distribution Plant 2008 2 4 2" xfId="14074"/>
    <cellStyle name="_Power Cost Value Copy 11.30.05 gas 1.09.06 AURORA at 1.10.06_Direct Assignment Distribution Plant 2008 2 4 2 2" xfId="14075"/>
    <cellStyle name="_Power Cost Value Copy 11.30.05 gas 1.09.06 AURORA at 1.10.06_Direct Assignment Distribution Plant 2008 2 4 3" xfId="14076"/>
    <cellStyle name="_Power Cost Value Copy 11.30.05 gas 1.09.06 AURORA at 1.10.06_Direct Assignment Distribution Plant 2008 2 5" xfId="14077"/>
    <cellStyle name="_Power Cost Value Copy 11.30.05 gas 1.09.06 AURORA at 1.10.06_Direct Assignment Distribution Plant 2008 3" xfId="14078"/>
    <cellStyle name="_Power Cost Value Copy 11.30.05 gas 1.09.06 AURORA at 1.10.06_Direct Assignment Distribution Plant 2008 3 2" xfId="14079"/>
    <cellStyle name="_Power Cost Value Copy 11.30.05 gas 1.09.06 AURORA at 1.10.06_Direct Assignment Distribution Plant 2008 3 2 2" xfId="14080"/>
    <cellStyle name="_Power Cost Value Copy 11.30.05 gas 1.09.06 AURORA at 1.10.06_Direct Assignment Distribution Plant 2008 3 3" xfId="14081"/>
    <cellStyle name="_Power Cost Value Copy 11.30.05 gas 1.09.06 AURORA at 1.10.06_Direct Assignment Distribution Plant 2008 4" xfId="14082"/>
    <cellStyle name="_Power Cost Value Copy 11.30.05 gas 1.09.06 AURORA at 1.10.06_Direct Assignment Distribution Plant 2008 4 2" xfId="14083"/>
    <cellStyle name="_Power Cost Value Copy 11.30.05 gas 1.09.06 AURORA at 1.10.06_Direct Assignment Distribution Plant 2008 4 2 2" xfId="14084"/>
    <cellStyle name="_Power Cost Value Copy 11.30.05 gas 1.09.06 AURORA at 1.10.06_Direct Assignment Distribution Plant 2008 4 3" xfId="14085"/>
    <cellStyle name="_Power Cost Value Copy 11.30.05 gas 1.09.06 AURORA at 1.10.06_Direct Assignment Distribution Plant 2008 5" xfId="14086"/>
    <cellStyle name="_Power Cost Value Copy 11.30.05 gas 1.09.06 AURORA at 1.10.06_Direct Assignment Distribution Plant 2008 5 2" xfId="14087"/>
    <cellStyle name="_Power Cost Value Copy 11.30.05 gas 1.09.06 AURORA at 1.10.06_Direct Assignment Distribution Plant 2008 6" xfId="14088"/>
    <cellStyle name="_Power Cost Value Copy 11.30.05 gas 1.09.06 AURORA at 1.10.06_Direct Assignment Distribution Plant 2008_Low Income 2010 RevRequirement" xfId="14089"/>
    <cellStyle name="_Power Cost Value Copy 11.30.05 gas 1.09.06 AURORA at 1.10.06_Direct Assignment Distribution Plant 2008_Low Income 2010 RevRequirement (2)" xfId="14090"/>
    <cellStyle name="_Power Cost Value Copy 11.30.05 gas 1.09.06 AURORA at 1.10.06_Direct Assignment Distribution Plant 2008_Oct2010toSep2011LwIncLead" xfId="14091"/>
    <cellStyle name="_Power Cost Value Copy 11.30.05 gas 1.09.06 AURORA at 1.10.06_DWH-08 (Rate Spread &amp; Design Workpapers)" xfId="14092"/>
    <cellStyle name="_Power Cost Value Copy 11.30.05 gas 1.09.06 AURORA at 1.10.06_Electric COS Inputs" xfId="14093"/>
    <cellStyle name="_Power Cost Value Copy 11.30.05 gas 1.09.06 AURORA at 1.10.06_Electric COS Inputs 2" xfId="14094"/>
    <cellStyle name="_Power Cost Value Copy 11.30.05 gas 1.09.06 AURORA at 1.10.06_Electric COS Inputs 2 2" xfId="14095"/>
    <cellStyle name="_Power Cost Value Copy 11.30.05 gas 1.09.06 AURORA at 1.10.06_Electric COS Inputs 2 2 2" xfId="14096"/>
    <cellStyle name="_Power Cost Value Copy 11.30.05 gas 1.09.06 AURORA at 1.10.06_Electric COS Inputs 2 2 2 2" xfId="14097"/>
    <cellStyle name="_Power Cost Value Copy 11.30.05 gas 1.09.06 AURORA at 1.10.06_Electric COS Inputs 2 2 3" xfId="14098"/>
    <cellStyle name="_Power Cost Value Copy 11.30.05 gas 1.09.06 AURORA at 1.10.06_Electric COS Inputs 2 3" xfId="14099"/>
    <cellStyle name="_Power Cost Value Copy 11.30.05 gas 1.09.06 AURORA at 1.10.06_Electric COS Inputs 2 3 2" xfId="14100"/>
    <cellStyle name="_Power Cost Value Copy 11.30.05 gas 1.09.06 AURORA at 1.10.06_Electric COS Inputs 2 3 2 2" xfId="14101"/>
    <cellStyle name="_Power Cost Value Copy 11.30.05 gas 1.09.06 AURORA at 1.10.06_Electric COS Inputs 2 3 3" xfId="14102"/>
    <cellStyle name="_Power Cost Value Copy 11.30.05 gas 1.09.06 AURORA at 1.10.06_Electric COS Inputs 2 4" xfId="14103"/>
    <cellStyle name="_Power Cost Value Copy 11.30.05 gas 1.09.06 AURORA at 1.10.06_Electric COS Inputs 2 4 2" xfId="14104"/>
    <cellStyle name="_Power Cost Value Copy 11.30.05 gas 1.09.06 AURORA at 1.10.06_Electric COS Inputs 2 4 2 2" xfId="14105"/>
    <cellStyle name="_Power Cost Value Copy 11.30.05 gas 1.09.06 AURORA at 1.10.06_Electric COS Inputs 2 4 3" xfId="14106"/>
    <cellStyle name="_Power Cost Value Copy 11.30.05 gas 1.09.06 AURORA at 1.10.06_Electric COS Inputs 2 5" xfId="14107"/>
    <cellStyle name="_Power Cost Value Copy 11.30.05 gas 1.09.06 AURORA at 1.10.06_Electric COS Inputs 3" xfId="14108"/>
    <cellStyle name="_Power Cost Value Copy 11.30.05 gas 1.09.06 AURORA at 1.10.06_Electric COS Inputs 3 2" xfId="14109"/>
    <cellStyle name="_Power Cost Value Copy 11.30.05 gas 1.09.06 AURORA at 1.10.06_Electric COS Inputs 3 2 2" xfId="14110"/>
    <cellStyle name="_Power Cost Value Copy 11.30.05 gas 1.09.06 AURORA at 1.10.06_Electric COS Inputs 3 3" xfId="14111"/>
    <cellStyle name="_Power Cost Value Copy 11.30.05 gas 1.09.06 AURORA at 1.10.06_Electric COS Inputs 4" xfId="14112"/>
    <cellStyle name="_Power Cost Value Copy 11.30.05 gas 1.09.06 AURORA at 1.10.06_Electric COS Inputs 4 2" xfId="14113"/>
    <cellStyle name="_Power Cost Value Copy 11.30.05 gas 1.09.06 AURORA at 1.10.06_Electric COS Inputs 4 2 2" xfId="14114"/>
    <cellStyle name="_Power Cost Value Copy 11.30.05 gas 1.09.06 AURORA at 1.10.06_Electric COS Inputs 4 3" xfId="14115"/>
    <cellStyle name="_Power Cost Value Copy 11.30.05 gas 1.09.06 AURORA at 1.10.06_Electric COS Inputs 5" xfId="14116"/>
    <cellStyle name="_Power Cost Value Copy 11.30.05 gas 1.09.06 AURORA at 1.10.06_Electric COS Inputs 5 2" xfId="14117"/>
    <cellStyle name="_Power Cost Value Copy 11.30.05 gas 1.09.06 AURORA at 1.10.06_Electric COS Inputs 6" xfId="14118"/>
    <cellStyle name="_Power Cost Value Copy 11.30.05 gas 1.09.06 AURORA at 1.10.06_Electric COS Inputs_Low Income 2010 RevRequirement" xfId="14119"/>
    <cellStyle name="_Power Cost Value Copy 11.30.05 gas 1.09.06 AURORA at 1.10.06_Electric COS Inputs_Low Income 2010 RevRequirement (2)" xfId="14120"/>
    <cellStyle name="_Power Cost Value Copy 11.30.05 gas 1.09.06 AURORA at 1.10.06_Electric COS Inputs_Oct2010toSep2011LwIncLead" xfId="14121"/>
    <cellStyle name="_Power Cost Value Copy 11.30.05 gas 1.09.06 AURORA at 1.10.06_Electric Rate Spread and Rate Design 3.23.09" xfId="14122"/>
    <cellStyle name="_Power Cost Value Copy 11.30.05 gas 1.09.06 AURORA at 1.10.06_Electric Rate Spread and Rate Design 3.23.09 2" xfId="14123"/>
    <cellStyle name="_Power Cost Value Copy 11.30.05 gas 1.09.06 AURORA at 1.10.06_Electric Rate Spread and Rate Design 3.23.09 2 2" xfId="14124"/>
    <cellStyle name="_Power Cost Value Copy 11.30.05 gas 1.09.06 AURORA at 1.10.06_Electric Rate Spread and Rate Design 3.23.09 2 2 2" xfId="14125"/>
    <cellStyle name="_Power Cost Value Copy 11.30.05 gas 1.09.06 AURORA at 1.10.06_Electric Rate Spread and Rate Design 3.23.09 2 2 2 2" xfId="14126"/>
    <cellStyle name="_Power Cost Value Copy 11.30.05 gas 1.09.06 AURORA at 1.10.06_Electric Rate Spread and Rate Design 3.23.09 2 2 3" xfId="14127"/>
    <cellStyle name="_Power Cost Value Copy 11.30.05 gas 1.09.06 AURORA at 1.10.06_Electric Rate Spread and Rate Design 3.23.09 2 3" xfId="14128"/>
    <cellStyle name="_Power Cost Value Copy 11.30.05 gas 1.09.06 AURORA at 1.10.06_Electric Rate Spread and Rate Design 3.23.09 2 3 2" xfId="14129"/>
    <cellStyle name="_Power Cost Value Copy 11.30.05 gas 1.09.06 AURORA at 1.10.06_Electric Rate Spread and Rate Design 3.23.09 2 3 2 2" xfId="14130"/>
    <cellStyle name="_Power Cost Value Copy 11.30.05 gas 1.09.06 AURORA at 1.10.06_Electric Rate Spread and Rate Design 3.23.09 2 3 3" xfId="14131"/>
    <cellStyle name="_Power Cost Value Copy 11.30.05 gas 1.09.06 AURORA at 1.10.06_Electric Rate Spread and Rate Design 3.23.09 2 4" xfId="14132"/>
    <cellStyle name="_Power Cost Value Copy 11.30.05 gas 1.09.06 AURORA at 1.10.06_Electric Rate Spread and Rate Design 3.23.09 2 4 2" xfId="14133"/>
    <cellStyle name="_Power Cost Value Copy 11.30.05 gas 1.09.06 AURORA at 1.10.06_Electric Rate Spread and Rate Design 3.23.09 2 4 2 2" xfId="14134"/>
    <cellStyle name="_Power Cost Value Copy 11.30.05 gas 1.09.06 AURORA at 1.10.06_Electric Rate Spread and Rate Design 3.23.09 2 4 3" xfId="14135"/>
    <cellStyle name="_Power Cost Value Copy 11.30.05 gas 1.09.06 AURORA at 1.10.06_Electric Rate Spread and Rate Design 3.23.09 2 5" xfId="14136"/>
    <cellStyle name="_Power Cost Value Copy 11.30.05 gas 1.09.06 AURORA at 1.10.06_Electric Rate Spread and Rate Design 3.23.09 3" xfId="14137"/>
    <cellStyle name="_Power Cost Value Copy 11.30.05 gas 1.09.06 AURORA at 1.10.06_Electric Rate Spread and Rate Design 3.23.09 3 2" xfId="14138"/>
    <cellStyle name="_Power Cost Value Copy 11.30.05 gas 1.09.06 AURORA at 1.10.06_Electric Rate Spread and Rate Design 3.23.09 3 2 2" xfId="14139"/>
    <cellStyle name="_Power Cost Value Copy 11.30.05 gas 1.09.06 AURORA at 1.10.06_Electric Rate Spread and Rate Design 3.23.09 3 3" xfId="14140"/>
    <cellStyle name="_Power Cost Value Copy 11.30.05 gas 1.09.06 AURORA at 1.10.06_Electric Rate Spread and Rate Design 3.23.09 4" xfId="14141"/>
    <cellStyle name="_Power Cost Value Copy 11.30.05 gas 1.09.06 AURORA at 1.10.06_Electric Rate Spread and Rate Design 3.23.09 4 2" xfId="14142"/>
    <cellStyle name="_Power Cost Value Copy 11.30.05 gas 1.09.06 AURORA at 1.10.06_Electric Rate Spread and Rate Design 3.23.09 4 2 2" xfId="14143"/>
    <cellStyle name="_Power Cost Value Copy 11.30.05 gas 1.09.06 AURORA at 1.10.06_Electric Rate Spread and Rate Design 3.23.09 4 3" xfId="14144"/>
    <cellStyle name="_Power Cost Value Copy 11.30.05 gas 1.09.06 AURORA at 1.10.06_Electric Rate Spread and Rate Design 3.23.09 5" xfId="14145"/>
    <cellStyle name="_Power Cost Value Copy 11.30.05 gas 1.09.06 AURORA at 1.10.06_Electric Rate Spread and Rate Design 3.23.09 5 2" xfId="14146"/>
    <cellStyle name="_Power Cost Value Copy 11.30.05 gas 1.09.06 AURORA at 1.10.06_Electric Rate Spread and Rate Design 3.23.09 6" xfId="14147"/>
    <cellStyle name="_Power Cost Value Copy 11.30.05 gas 1.09.06 AURORA at 1.10.06_Electric Rate Spread and Rate Design 3.23.09_Low Income 2010 RevRequirement" xfId="14148"/>
    <cellStyle name="_Power Cost Value Copy 11.30.05 gas 1.09.06 AURORA at 1.10.06_Electric Rate Spread and Rate Design 3.23.09_Low Income 2010 RevRequirement (2)" xfId="14149"/>
    <cellStyle name="_Power Cost Value Copy 11.30.05 gas 1.09.06 AURORA at 1.10.06_Electric Rate Spread and Rate Design 3.23.09_Oct2010toSep2011LwIncLead" xfId="14150"/>
    <cellStyle name="_Power Cost Value Copy 11.30.05 gas 1.09.06 AURORA at 1.10.06_Exh A-1 resulting from UE-112050 effective Jan 1 2012" xfId="14151"/>
    <cellStyle name="_Power Cost Value Copy 11.30.05 gas 1.09.06 AURORA at 1.10.06_Exh A-1 resulting from UE-112050 effective Jan 1 2012 2" xfId="14152"/>
    <cellStyle name="_Power Cost Value Copy 11.30.05 gas 1.09.06 AURORA at 1.10.06_Exh G - Klamath Peaker PPA fr C Locke 2-12" xfId="14153"/>
    <cellStyle name="_Power Cost Value Copy 11.30.05 gas 1.09.06 AURORA at 1.10.06_Exh G - Klamath Peaker PPA fr C Locke 2-12 2" xfId="14154"/>
    <cellStyle name="_Power Cost Value Copy 11.30.05 gas 1.09.06 AURORA at 1.10.06_Exhibit A-1 effective 4-1-11 fr S Free 12-11" xfId="14155"/>
    <cellStyle name="_Power Cost Value Copy 11.30.05 gas 1.09.06 AURORA at 1.10.06_Exhibit A-1 effective 4-1-11 fr S Free 12-11 2" xfId="14156"/>
    <cellStyle name="_Power Cost Value Copy 11.30.05 gas 1.09.06 AURORA at 1.10.06_Exhibit D fr R Gho 12-31-08" xfId="14157"/>
    <cellStyle name="_Power Cost Value Copy 11.30.05 gas 1.09.06 AURORA at 1.10.06_Exhibit D fr R Gho 12-31-08 2" xfId="14158"/>
    <cellStyle name="_Power Cost Value Copy 11.30.05 gas 1.09.06 AURORA at 1.10.06_Exhibit D fr R Gho 12-31-08 2 2" xfId="14159"/>
    <cellStyle name="_Power Cost Value Copy 11.30.05 gas 1.09.06 AURORA at 1.10.06_Exhibit D fr R Gho 12-31-08 2 2 2" xfId="14160"/>
    <cellStyle name="_Power Cost Value Copy 11.30.05 gas 1.09.06 AURORA at 1.10.06_Exhibit D fr R Gho 12-31-08 2 2 2 2" xfId="14161"/>
    <cellStyle name="_Power Cost Value Copy 11.30.05 gas 1.09.06 AURORA at 1.10.06_Exhibit D fr R Gho 12-31-08 2 2 3" xfId="14162"/>
    <cellStyle name="_Power Cost Value Copy 11.30.05 gas 1.09.06 AURORA at 1.10.06_Exhibit D fr R Gho 12-31-08 2 3" xfId="14163"/>
    <cellStyle name="_Power Cost Value Copy 11.30.05 gas 1.09.06 AURORA at 1.10.06_Exhibit D fr R Gho 12-31-08 2 3 2" xfId="14164"/>
    <cellStyle name="_Power Cost Value Copy 11.30.05 gas 1.09.06 AURORA at 1.10.06_Exhibit D fr R Gho 12-31-08 2 4" xfId="14165"/>
    <cellStyle name="_Power Cost Value Copy 11.30.05 gas 1.09.06 AURORA at 1.10.06_Exhibit D fr R Gho 12-31-08 3" xfId="14166"/>
    <cellStyle name="_Power Cost Value Copy 11.30.05 gas 1.09.06 AURORA at 1.10.06_Exhibit D fr R Gho 12-31-08 3 2" xfId="14167"/>
    <cellStyle name="_Power Cost Value Copy 11.30.05 gas 1.09.06 AURORA at 1.10.06_Exhibit D fr R Gho 12-31-08 3 2 2" xfId="14168"/>
    <cellStyle name="_Power Cost Value Copy 11.30.05 gas 1.09.06 AURORA at 1.10.06_Exhibit D fr R Gho 12-31-08 3 3" xfId="14169"/>
    <cellStyle name="_Power Cost Value Copy 11.30.05 gas 1.09.06 AURORA at 1.10.06_Exhibit D fr R Gho 12-31-08 3 4" xfId="14170"/>
    <cellStyle name="_Power Cost Value Copy 11.30.05 gas 1.09.06 AURORA at 1.10.06_Exhibit D fr R Gho 12-31-08 4" xfId="14171"/>
    <cellStyle name="_Power Cost Value Copy 11.30.05 gas 1.09.06 AURORA at 1.10.06_Exhibit D fr R Gho 12-31-08 4 2" xfId="14172"/>
    <cellStyle name="_Power Cost Value Copy 11.30.05 gas 1.09.06 AURORA at 1.10.06_Exhibit D fr R Gho 12-31-08 5" xfId="14173"/>
    <cellStyle name="_Power Cost Value Copy 11.30.05 gas 1.09.06 AURORA at 1.10.06_Exhibit D fr R Gho 12-31-08 v2" xfId="14174"/>
    <cellStyle name="_Power Cost Value Copy 11.30.05 gas 1.09.06 AURORA at 1.10.06_Exhibit D fr R Gho 12-31-08 v2 2" xfId="14175"/>
    <cellStyle name="_Power Cost Value Copy 11.30.05 gas 1.09.06 AURORA at 1.10.06_Exhibit D fr R Gho 12-31-08 v2 2 2" xfId="14176"/>
    <cellStyle name="_Power Cost Value Copy 11.30.05 gas 1.09.06 AURORA at 1.10.06_Exhibit D fr R Gho 12-31-08 v2 2 2 2" xfId="14177"/>
    <cellStyle name="_Power Cost Value Copy 11.30.05 gas 1.09.06 AURORA at 1.10.06_Exhibit D fr R Gho 12-31-08 v2 2 2 2 2" xfId="14178"/>
    <cellStyle name="_Power Cost Value Copy 11.30.05 gas 1.09.06 AURORA at 1.10.06_Exhibit D fr R Gho 12-31-08 v2 2 2 3" xfId="14179"/>
    <cellStyle name="_Power Cost Value Copy 11.30.05 gas 1.09.06 AURORA at 1.10.06_Exhibit D fr R Gho 12-31-08 v2 2 3" xfId="14180"/>
    <cellStyle name="_Power Cost Value Copy 11.30.05 gas 1.09.06 AURORA at 1.10.06_Exhibit D fr R Gho 12-31-08 v2 2 3 2" xfId="14181"/>
    <cellStyle name="_Power Cost Value Copy 11.30.05 gas 1.09.06 AURORA at 1.10.06_Exhibit D fr R Gho 12-31-08 v2 2 4" xfId="14182"/>
    <cellStyle name="_Power Cost Value Copy 11.30.05 gas 1.09.06 AURORA at 1.10.06_Exhibit D fr R Gho 12-31-08 v2 3" xfId="14183"/>
    <cellStyle name="_Power Cost Value Copy 11.30.05 gas 1.09.06 AURORA at 1.10.06_Exhibit D fr R Gho 12-31-08 v2 3 2" xfId="14184"/>
    <cellStyle name="_Power Cost Value Copy 11.30.05 gas 1.09.06 AURORA at 1.10.06_Exhibit D fr R Gho 12-31-08 v2 3 2 2" xfId="14185"/>
    <cellStyle name="_Power Cost Value Copy 11.30.05 gas 1.09.06 AURORA at 1.10.06_Exhibit D fr R Gho 12-31-08 v2 3 3" xfId="14186"/>
    <cellStyle name="_Power Cost Value Copy 11.30.05 gas 1.09.06 AURORA at 1.10.06_Exhibit D fr R Gho 12-31-08 v2 3 4" xfId="14187"/>
    <cellStyle name="_Power Cost Value Copy 11.30.05 gas 1.09.06 AURORA at 1.10.06_Exhibit D fr R Gho 12-31-08 v2 4" xfId="14188"/>
    <cellStyle name="_Power Cost Value Copy 11.30.05 gas 1.09.06 AURORA at 1.10.06_Exhibit D fr R Gho 12-31-08 v2 4 2" xfId="14189"/>
    <cellStyle name="_Power Cost Value Copy 11.30.05 gas 1.09.06 AURORA at 1.10.06_Exhibit D fr R Gho 12-31-08 v2 5" xfId="14190"/>
    <cellStyle name="_Power Cost Value Copy 11.30.05 gas 1.09.06 AURORA at 1.10.06_Exhibit D fr R Gho 12-31-08 v2_DEM-WP(C) ENERG10C--ctn Mid-C_042010 2010GRC" xfId="14191"/>
    <cellStyle name="_Power Cost Value Copy 11.30.05 gas 1.09.06 AURORA at 1.10.06_Exhibit D fr R Gho 12-31-08 v2_DEM-WP(C) ENERG10C--ctn Mid-C_042010 2010GRC 2" xfId="14192"/>
    <cellStyle name="_Power Cost Value Copy 11.30.05 gas 1.09.06 AURORA at 1.10.06_Exhibit D fr R Gho 12-31-08 v2_NIM Summary" xfId="14193"/>
    <cellStyle name="_Power Cost Value Copy 11.30.05 gas 1.09.06 AURORA at 1.10.06_Exhibit D fr R Gho 12-31-08 v2_NIM Summary 2" xfId="14194"/>
    <cellStyle name="_Power Cost Value Copy 11.30.05 gas 1.09.06 AURORA at 1.10.06_Exhibit D fr R Gho 12-31-08 v2_NIM Summary 2 2" xfId="14195"/>
    <cellStyle name="_Power Cost Value Copy 11.30.05 gas 1.09.06 AURORA at 1.10.06_Exhibit D fr R Gho 12-31-08 v2_NIM Summary 2 2 2" xfId="14196"/>
    <cellStyle name="_Power Cost Value Copy 11.30.05 gas 1.09.06 AURORA at 1.10.06_Exhibit D fr R Gho 12-31-08 v2_NIM Summary 2 2 2 2" xfId="14197"/>
    <cellStyle name="_Power Cost Value Copy 11.30.05 gas 1.09.06 AURORA at 1.10.06_Exhibit D fr R Gho 12-31-08 v2_NIM Summary 2 2 3" xfId="14198"/>
    <cellStyle name="_Power Cost Value Copy 11.30.05 gas 1.09.06 AURORA at 1.10.06_Exhibit D fr R Gho 12-31-08 v2_NIM Summary 2 3" xfId="14199"/>
    <cellStyle name="_Power Cost Value Copy 11.30.05 gas 1.09.06 AURORA at 1.10.06_Exhibit D fr R Gho 12-31-08 v2_NIM Summary 2 3 2" xfId="14200"/>
    <cellStyle name="_Power Cost Value Copy 11.30.05 gas 1.09.06 AURORA at 1.10.06_Exhibit D fr R Gho 12-31-08 v2_NIM Summary 2 4" xfId="14201"/>
    <cellStyle name="_Power Cost Value Copy 11.30.05 gas 1.09.06 AURORA at 1.10.06_Exhibit D fr R Gho 12-31-08 v2_NIM Summary 3" xfId="14202"/>
    <cellStyle name="_Power Cost Value Copy 11.30.05 gas 1.09.06 AURORA at 1.10.06_Exhibit D fr R Gho 12-31-08 v2_NIM Summary 3 2" xfId="14203"/>
    <cellStyle name="_Power Cost Value Copy 11.30.05 gas 1.09.06 AURORA at 1.10.06_Exhibit D fr R Gho 12-31-08 v2_NIM Summary 3 2 2" xfId="14204"/>
    <cellStyle name="_Power Cost Value Copy 11.30.05 gas 1.09.06 AURORA at 1.10.06_Exhibit D fr R Gho 12-31-08 v2_NIM Summary 3 3" xfId="14205"/>
    <cellStyle name="_Power Cost Value Copy 11.30.05 gas 1.09.06 AURORA at 1.10.06_Exhibit D fr R Gho 12-31-08 v2_NIM Summary 3 4" xfId="14206"/>
    <cellStyle name="_Power Cost Value Copy 11.30.05 gas 1.09.06 AURORA at 1.10.06_Exhibit D fr R Gho 12-31-08 v2_NIM Summary 4" xfId="14207"/>
    <cellStyle name="_Power Cost Value Copy 11.30.05 gas 1.09.06 AURORA at 1.10.06_Exhibit D fr R Gho 12-31-08 v2_NIM Summary 4 2" xfId="14208"/>
    <cellStyle name="_Power Cost Value Copy 11.30.05 gas 1.09.06 AURORA at 1.10.06_Exhibit D fr R Gho 12-31-08 v2_NIM Summary 5" xfId="14209"/>
    <cellStyle name="_Power Cost Value Copy 11.30.05 gas 1.09.06 AURORA at 1.10.06_Exhibit D fr R Gho 12-31-08 v2_NIM Summary_DEM-WP(C) ENERG10C--ctn Mid-C_042010 2010GRC" xfId="14210"/>
    <cellStyle name="_Power Cost Value Copy 11.30.05 gas 1.09.06 AURORA at 1.10.06_Exhibit D fr R Gho 12-31-08 v2_NIM Summary_DEM-WP(C) ENERG10C--ctn Mid-C_042010 2010GRC 2" xfId="14211"/>
    <cellStyle name="_Power Cost Value Copy 11.30.05 gas 1.09.06 AURORA at 1.10.06_Exhibit D fr R Gho 12-31-08_DEM-WP(C) ENERG10C--ctn Mid-C_042010 2010GRC" xfId="14212"/>
    <cellStyle name="_Power Cost Value Copy 11.30.05 gas 1.09.06 AURORA at 1.10.06_Exhibit D fr R Gho 12-31-08_DEM-WP(C) ENERG10C--ctn Mid-C_042010 2010GRC 2" xfId="14213"/>
    <cellStyle name="_Power Cost Value Copy 11.30.05 gas 1.09.06 AURORA at 1.10.06_Exhibit D fr R Gho 12-31-08_NIM Summary" xfId="14214"/>
    <cellStyle name="_Power Cost Value Copy 11.30.05 gas 1.09.06 AURORA at 1.10.06_Exhibit D fr R Gho 12-31-08_NIM Summary 2" xfId="14215"/>
    <cellStyle name="_Power Cost Value Copy 11.30.05 gas 1.09.06 AURORA at 1.10.06_Exhibit D fr R Gho 12-31-08_NIM Summary 2 2" xfId="14216"/>
    <cellStyle name="_Power Cost Value Copy 11.30.05 gas 1.09.06 AURORA at 1.10.06_Exhibit D fr R Gho 12-31-08_NIM Summary 2 2 2" xfId="14217"/>
    <cellStyle name="_Power Cost Value Copy 11.30.05 gas 1.09.06 AURORA at 1.10.06_Exhibit D fr R Gho 12-31-08_NIM Summary 2 2 2 2" xfId="14218"/>
    <cellStyle name="_Power Cost Value Copy 11.30.05 gas 1.09.06 AURORA at 1.10.06_Exhibit D fr R Gho 12-31-08_NIM Summary 2 2 3" xfId="14219"/>
    <cellStyle name="_Power Cost Value Copy 11.30.05 gas 1.09.06 AURORA at 1.10.06_Exhibit D fr R Gho 12-31-08_NIM Summary 2 3" xfId="14220"/>
    <cellStyle name="_Power Cost Value Copy 11.30.05 gas 1.09.06 AURORA at 1.10.06_Exhibit D fr R Gho 12-31-08_NIM Summary 2 3 2" xfId="14221"/>
    <cellStyle name="_Power Cost Value Copy 11.30.05 gas 1.09.06 AURORA at 1.10.06_Exhibit D fr R Gho 12-31-08_NIM Summary 2 4" xfId="14222"/>
    <cellStyle name="_Power Cost Value Copy 11.30.05 gas 1.09.06 AURORA at 1.10.06_Exhibit D fr R Gho 12-31-08_NIM Summary 3" xfId="14223"/>
    <cellStyle name="_Power Cost Value Copy 11.30.05 gas 1.09.06 AURORA at 1.10.06_Exhibit D fr R Gho 12-31-08_NIM Summary 3 2" xfId="14224"/>
    <cellStyle name="_Power Cost Value Copy 11.30.05 gas 1.09.06 AURORA at 1.10.06_Exhibit D fr R Gho 12-31-08_NIM Summary 3 2 2" xfId="14225"/>
    <cellStyle name="_Power Cost Value Copy 11.30.05 gas 1.09.06 AURORA at 1.10.06_Exhibit D fr R Gho 12-31-08_NIM Summary 3 3" xfId="14226"/>
    <cellStyle name="_Power Cost Value Copy 11.30.05 gas 1.09.06 AURORA at 1.10.06_Exhibit D fr R Gho 12-31-08_NIM Summary 3 4" xfId="14227"/>
    <cellStyle name="_Power Cost Value Copy 11.30.05 gas 1.09.06 AURORA at 1.10.06_Exhibit D fr R Gho 12-31-08_NIM Summary 4" xfId="14228"/>
    <cellStyle name="_Power Cost Value Copy 11.30.05 gas 1.09.06 AURORA at 1.10.06_Exhibit D fr R Gho 12-31-08_NIM Summary 4 2" xfId="14229"/>
    <cellStyle name="_Power Cost Value Copy 11.30.05 gas 1.09.06 AURORA at 1.10.06_Exhibit D fr R Gho 12-31-08_NIM Summary 5" xfId="14230"/>
    <cellStyle name="_Power Cost Value Copy 11.30.05 gas 1.09.06 AURORA at 1.10.06_Exhibit D fr R Gho 12-31-08_NIM Summary_DEM-WP(C) ENERG10C--ctn Mid-C_042010 2010GRC" xfId="14231"/>
    <cellStyle name="_Power Cost Value Copy 11.30.05 gas 1.09.06 AURORA at 1.10.06_Exhibit D fr R Gho 12-31-08_NIM Summary_DEM-WP(C) ENERG10C--ctn Mid-C_042010 2010GRC 2" xfId="14232"/>
    <cellStyle name="_Power Cost Value Copy 11.30.05 gas 1.09.06 AURORA at 1.10.06_Final 2008 PTC Rate Design Workpapers 10.27.08" xfId="14233"/>
    <cellStyle name="_Power Cost Value Copy 11.30.05 gas 1.09.06 AURORA at 1.10.06_Final 2009 Electric Low Income Workpapers" xfId="14234"/>
    <cellStyle name="_Power Cost Value Copy 11.30.05 gas 1.09.06 AURORA at 1.10.06_Gas Rev Req Model (2010 GRC)" xfId="14235"/>
    <cellStyle name="_Power Cost Value Copy 11.30.05 gas 1.09.06 AURORA at 1.10.06_Hopkins Ridge Prepaid Tran - Interest Earned RY 12ME Feb  '11" xfId="14236"/>
    <cellStyle name="_Power Cost Value Copy 11.30.05 gas 1.09.06 AURORA at 1.10.06_Hopkins Ridge Prepaid Tran - Interest Earned RY 12ME Feb  '11 2" xfId="14237"/>
    <cellStyle name="_Power Cost Value Copy 11.30.05 gas 1.09.06 AURORA at 1.10.06_Hopkins Ridge Prepaid Tran - Interest Earned RY 12ME Feb  '11 2 2" xfId="14238"/>
    <cellStyle name="_Power Cost Value Copy 11.30.05 gas 1.09.06 AURORA at 1.10.06_Hopkins Ridge Prepaid Tran - Interest Earned RY 12ME Feb  '11 2 2 2" xfId="14239"/>
    <cellStyle name="_Power Cost Value Copy 11.30.05 gas 1.09.06 AURORA at 1.10.06_Hopkins Ridge Prepaid Tran - Interest Earned RY 12ME Feb  '11 2 2 2 2" xfId="14240"/>
    <cellStyle name="_Power Cost Value Copy 11.30.05 gas 1.09.06 AURORA at 1.10.06_Hopkins Ridge Prepaid Tran - Interest Earned RY 12ME Feb  '11 2 2 3" xfId="14241"/>
    <cellStyle name="_Power Cost Value Copy 11.30.05 gas 1.09.06 AURORA at 1.10.06_Hopkins Ridge Prepaid Tran - Interest Earned RY 12ME Feb  '11 2 3" xfId="14242"/>
    <cellStyle name="_Power Cost Value Copy 11.30.05 gas 1.09.06 AURORA at 1.10.06_Hopkins Ridge Prepaid Tran - Interest Earned RY 12ME Feb  '11 2 3 2" xfId="14243"/>
    <cellStyle name="_Power Cost Value Copy 11.30.05 gas 1.09.06 AURORA at 1.10.06_Hopkins Ridge Prepaid Tran - Interest Earned RY 12ME Feb  '11 2 4" xfId="14244"/>
    <cellStyle name="_Power Cost Value Copy 11.30.05 gas 1.09.06 AURORA at 1.10.06_Hopkins Ridge Prepaid Tran - Interest Earned RY 12ME Feb  '11 3" xfId="14245"/>
    <cellStyle name="_Power Cost Value Copy 11.30.05 gas 1.09.06 AURORA at 1.10.06_Hopkins Ridge Prepaid Tran - Interest Earned RY 12ME Feb  '11 3 2" xfId="14246"/>
    <cellStyle name="_Power Cost Value Copy 11.30.05 gas 1.09.06 AURORA at 1.10.06_Hopkins Ridge Prepaid Tran - Interest Earned RY 12ME Feb  '11 3 2 2" xfId="14247"/>
    <cellStyle name="_Power Cost Value Copy 11.30.05 gas 1.09.06 AURORA at 1.10.06_Hopkins Ridge Prepaid Tran - Interest Earned RY 12ME Feb  '11 3 3" xfId="14248"/>
    <cellStyle name="_Power Cost Value Copy 11.30.05 gas 1.09.06 AURORA at 1.10.06_Hopkins Ridge Prepaid Tran - Interest Earned RY 12ME Feb  '11 3 4" xfId="14249"/>
    <cellStyle name="_Power Cost Value Copy 11.30.05 gas 1.09.06 AURORA at 1.10.06_Hopkins Ridge Prepaid Tran - Interest Earned RY 12ME Feb  '11 4" xfId="14250"/>
    <cellStyle name="_Power Cost Value Copy 11.30.05 gas 1.09.06 AURORA at 1.10.06_Hopkins Ridge Prepaid Tran - Interest Earned RY 12ME Feb  '11 4 2" xfId="14251"/>
    <cellStyle name="_Power Cost Value Copy 11.30.05 gas 1.09.06 AURORA at 1.10.06_Hopkins Ridge Prepaid Tran - Interest Earned RY 12ME Feb  '11 5" xfId="14252"/>
    <cellStyle name="_Power Cost Value Copy 11.30.05 gas 1.09.06 AURORA at 1.10.06_Hopkins Ridge Prepaid Tran - Interest Earned RY 12ME Feb  '11_DEM-WP(C) ENERG10C--ctn Mid-C_042010 2010GRC" xfId="14253"/>
    <cellStyle name="_Power Cost Value Copy 11.30.05 gas 1.09.06 AURORA at 1.10.06_Hopkins Ridge Prepaid Tran - Interest Earned RY 12ME Feb  '11_DEM-WP(C) ENERG10C--ctn Mid-C_042010 2010GRC 2" xfId="14254"/>
    <cellStyle name="_Power Cost Value Copy 11.30.05 gas 1.09.06 AURORA at 1.10.06_Hopkins Ridge Prepaid Tran - Interest Earned RY 12ME Feb  '11_NIM Summary" xfId="14255"/>
    <cellStyle name="_Power Cost Value Copy 11.30.05 gas 1.09.06 AURORA at 1.10.06_Hopkins Ridge Prepaid Tran - Interest Earned RY 12ME Feb  '11_NIM Summary 2" xfId="14256"/>
    <cellStyle name="_Power Cost Value Copy 11.30.05 gas 1.09.06 AURORA at 1.10.06_Hopkins Ridge Prepaid Tran - Interest Earned RY 12ME Feb  '11_NIM Summary 2 2" xfId="14257"/>
    <cellStyle name="_Power Cost Value Copy 11.30.05 gas 1.09.06 AURORA at 1.10.06_Hopkins Ridge Prepaid Tran - Interest Earned RY 12ME Feb  '11_NIM Summary 2 2 2" xfId="14258"/>
    <cellStyle name="_Power Cost Value Copy 11.30.05 gas 1.09.06 AURORA at 1.10.06_Hopkins Ridge Prepaid Tran - Interest Earned RY 12ME Feb  '11_NIM Summary 2 2 2 2" xfId="14259"/>
    <cellStyle name="_Power Cost Value Copy 11.30.05 gas 1.09.06 AURORA at 1.10.06_Hopkins Ridge Prepaid Tran - Interest Earned RY 12ME Feb  '11_NIM Summary 2 2 3" xfId="14260"/>
    <cellStyle name="_Power Cost Value Copy 11.30.05 gas 1.09.06 AURORA at 1.10.06_Hopkins Ridge Prepaid Tran - Interest Earned RY 12ME Feb  '11_NIM Summary 2 3" xfId="14261"/>
    <cellStyle name="_Power Cost Value Copy 11.30.05 gas 1.09.06 AURORA at 1.10.06_Hopkins Ridge Prepaid Tran - Interest Earned RY 12ME Feb  '11_NIM Summary 2 3 2" xfId="14262"/>
    <cellStyle name="_Power Cost Value Copy 11.30.05 gas 1.09.06 AURORA at 1.10.06_Hopkins Ridge Prepaid Tran - Interest Earned RY 12ME Feb  '11_NIM Summary 2 4" xfId="14263"/>
    <cellStyle name="_Power Cost Value Copy 11.30.05 gas 1.09.06 AURORA at 1.10.06_Hopkins Ridge Prepaid Tran - Interest Earned RY 12ME Feb  '11_NIM Summary 3" xfId="14264"/>
    <cellStyle name="_Power Cost Value Copy 11.30.05 gas 1.09.06 AURORA at 1.10.06_Hopkins Ridge Prepaid Tran - Interest Earned RY 12ME Feb  '11_NIM Summary 3 2" xfId="14265"/>
    <cellStyle name="_Power Cost Value Copy 11.30.05 gas 1.09.06 AURORA at 1.10.06_Hopkins Ridge Prepaid Tran - Interest Earned RY 12ME Feb  '11_NIM Summary 3 2 2" xfId="14266"/>
    <cellStyle name="_Power Cost Value Copy 11.30.05 gas 1.09.06 AURORA at 1.10.06_Hopkins Ridge Prepaid Tran - Interest Earned RY 12ME Feb  '11_NIM Summary 3 3" xfId="14267"/>
    <cellStyle name="_Power Cost Value Copy 11.30.05 gas 1.09.06 AURORA at 1.10.06_Hopkins Ridge Prepaid Tran - Interest Earned RY 12ME Feb  '11_NIM Summary 3 4" xfId="14268"/>
    <cellStyle name="_Power Cost Value Copy 11.30.05 gas 1.09.06 AURORA at 1.10.06_Hopkins Ridge Prepaid Tran - Interest Earned RY 12ME Feb  '11_NIM Summary 4" xfId="14269"/>
    <cellStyle name="_Power Cost Value Copy 11.30.05 gas 1.09.06 AURORA at 1.10.06_Hopkins Ridge Prepaid Tran - Interest Earned RY 12ME Feb  '11_NIM Summary 4 2" xfId="14270"/>
    <cellStyle name="_Power Cost Value Copy 11.30.05 gas 1.09.06 AURORA at 1.10.06_Hopkins Ridge Prepaid Tran - Interest Earned RY 12ME Feb  '11_NIM Summary 5" xfId="14271"/>
    <cellStyle name="_Power Cost Value Copy 11.30.05 gas 1.09.06 AURORA at 1.10.06_Hopkins Ridge Prepaid Tran - Interest Earned RY 12ME Feb  '11_NIM Summary_DEM-WP(C) ENERG10C--ctn Mid-C_042010 2010GRC" xfId="14272"/>
    <cellStyle name="_Power Cost Value Copy 11.30.05 gas 1.09.06 AURORA at 1.10.06_Hopkins Ridge Prepaid Tran - Interest Earned RY 12ME Feb  '11_NIM Summary_DEM-WP(C) ENERG10C--ctn Mid-C_042010 2010GRC 2" xfId="14273"/>
    <cellStyle name="_Power Cost Value Copy 11.30.05 gas 1.09.06 AURORA at 1.10.06_Hopkins Ridge Prepaid Tran - Interest Earned RY 12ME Feb  '11_Transmission Workbook for May BOD" xfId="14274"/>
    <cellStyle name="_Power Cost Value Copy 11.30.05 gas 1.09.06 AURORA at 1.10.06_Hopkins Ridge Prepaid Tran - Interest Earned RY 12ME Feb  '11_Transmission Workbook for May BOD 2" xfId="14275"/>
    <cellStyle name="_Power Cost Value Copy 11.30.05 gas 1.09.06 AURORA at 1.10.06_Hopkins Ridge Prepaid Tran - Interest Earned RY 12ME Feb  '11_Transmission Workbook for May BOD 2 2" xfId="14276"/>
    <cellStyle name="_Power Cost Value Copy 11.30.05 gas 1.09.06 AURORA at 1.10.06_Hopkins Ridge Prepaid Tran - Interest Earned RY 12ME Feb  '11_Transmission Workbook for May BOD 2 2 2" xfId="14277"/>
    <cellStyle name="_Power Cost Value Copy 11.30.05 gas 1.09.06 AURORA at 1.10.06_Hopkins Ridge Prepaid Tran - Interest Earned RY 12ME Feb  '11_Transmission Workbook for May BOD 2 2 2 2" xfId="14278"/>
    <cellStyle name="_Power Cost Value Copy 11.30.05 gas 1.09.06 AURORA at 1.10.06_Hopkins Ridge Prepaid Tran - Interest Earned RY 12ME Feb  '11_Transmission Workbook for May BOD 2 2 3" xfId="14279"/>
    <cellStyle name="_Power Cost Value Copy 11.30.05 gas 1.09.06 AURORA at 1.10.06_Hopkins Ridge Prepaid Tran - Interest Earned RY 12ME Feb  '11_Transmission Workbook for May BOD 2 3" xfId="14280"/>
    <cellStyle name="_Power Cost Value Copy 11.30.05 gas 1.09.06 AURORA at 1.10.06_Hopkins Ridge Prepaid Tran - Interest Earned RY 12ME Feb  '11_Transmission Workbook for May BOD 2 3 2" xfId="14281"/>
    <cellStyle name="_Power Cost Value Copy 11.30.05 gas 1.09.06 AURORA at 1.10.06_Hopkins Ridge Prepaid Tran - Interest Earned RY 12ME Feb  '11_Transmission Workbook for May BOD 2 4" xfId="14282"/>
    <cellStyle name="_Power Cost Value Copy 11.30.05 gas 1.09.06 AURORA at 1.10.06_Hopkins Ridge Prepaid Tran - Interest Earned RY 12ME Feb  '11_Transmission Workbook for May BOD 3" xfId="14283"/>
    <cellStyle name="_Power Cost Value Copy 11.30.05 gas 1.09.06 AURORA at 1.10.06_Hopkins Ridge Prepaid Tran - Interest Earned RY 12ME Feb  '11_Transmission Workbook for May BOD 3 2" xfId="14284"/>
    <cellStyle name="_Power Cost Value Copy 11.30.05 gas 1.09.06 AURORA at 1.10.06_Hopkins Ridge Prepaid Tran - Interest Earned RY 12ME Feb  '11_Transmission Workbook for May BOD 3 2 2" xfId="14285"/>
    <cellStyle name="_Power Cost Value Copy 11.30.05 gas 1.09.06 AURORA at 1.10.06_Hopkins Ridge Prepaid Tran - Interest Earned RY 12ME Feb  '11_Transmission Workbook for May BOD 3 3" xfId="14286"/>
    <cellStyle name="_Power Cost Value Copy 11.30.05 gas 1.09.06 AURORA at 1.10.06_Hopkins Ridge Prepaid Tran - Interest Earned RY 12ME Feb  '11_Transmission Workbook for May BOD 3 4" xfId="14287"/>
    <cellStyle name="_Power Cost Value Copy 11.30.05 gas 1.09.06 AURORA at 1.10.06_Hopkins Ridge Prepaid Tran - Interest Earned RY 12ME Feb  '11_Transmission Workbook for May BOD 4" xfId="14288"/>
    <cellStyle name="_Power Cost Value Copy 11.30.05 gas 1.09.06 AURORA at 1.10.06_Hopkins Ridge Prepaid Tran - Interest Earned RY 12ME Feb  '11_Transmission Workbook for May BOD 4 2" xfId="14289"/>
    <cellStyle name="_Power Cost Value Copy 11.30.05 gas 1.09.06 AURORA at 1.10.06_Hopkins Ridge Prepaid Tran - Interest Earned RY 12ME Feb  '11_Transmission Workbook for May BOD 5" xfId="14290"/>
    <cellStyle name="_Power Cost Value Copy 11.30.05 gas 1.09.06 AURORA at 1.10.06_Hopkins Ridge Prepaid Tran - Interest Earned RY 12ME Feb  '11_Transmission Workbook for May BOD_DEM-WP(C) ENERG10C--ctn Mid-C_042010 2010GRC" xfId="14291"/>
    <cellStyle name="_Power Cost Value Copy 11.30.05 gas 1.09.06 AURORA at 1.10.06_Hopkins Ridge Prepaid Tran - Interest Earned RY 12ME Feb  '11_Transmission Workbook for May BOD_DEM-WP(C) ENERG10C--ctn Mid-C_042010 2010GRC 2" xfId="14292"/>
    <cellStyle name="_Power Cost Value Copy 11.30.05 gas 1.09.06 AURORA at 1.10.06_INPUTS" xfId="14293"/>
    <cellStyle name="_Power Cost Value Copy 11.30.05 gas 1.09.06 AURORA at 1.10.06_INPUTS 2" xfId="14294"/>
    <cellStyle name="_Power Cost Value Copy 11.30.05 gas 1.09.06 AURORA at 1.10.06_INPUTS 2 2" xfId="14295"/>
    <cellStyle name="_Power Cost Value Copy 11.30.05 gas 1.09.06 AURORA at 1.10.06_INPUTS 2 2 2" xfId="14296"/>
    <cellStyle name="_Power Cost Value Copy 11.30.05 gas 1.09.06 AURORA at 1.10.06_INPUTS 2 2 2 2" xfId="14297"/>
    <cellStyle name="_Power Cost Value Copy 11.30.05 gas 1.09.06 AURORA at 1.10.06_INPUTS 2 2 3" xfId="14298"/>
    <cellStyle name="_Power Cost Value Copy 11.30.05 gas 1.09.06 AURORA at 1.10.06_INPUTS 2 3" xfId="14299"/>
    <cellStyle name="_Power Cost Value Copy 11.30.05 gas 1.09.06 AURORA at 1.10.06_INPUTS 2 3 2" xfId="14300"/>
    <cellStyle name="_Power Cost Value Copy 11.30.05 gas 1.09.06 AURORA at 1.10.06_INPUTS 2 3 2 2" xfId="14301"/>
    <cellStyle name="_Power Cost Value Copy 11.30.05 gas 1.09.06 AURORA at 1.10.06_INPUTS 2 3 3" xfId="14302"/>
    <cellStyle name="_Power Cost Value Copy 11.30.05 gas 1.09.06 AURORA at 1.10.06_INPUTS 2 4" xfId="14303"/>
    <cellStyle name="_Power Cost Value Copy 11.30.05 gas 1.09.06 AURORA at 1.10.06_INPUTS 2 4 2" xfId="14304"/>
    <cellStyle name="_Power Cost Value Copy 11.30.05 gas 1.09.06 AURORA at 1.10.06_INPUTS 2 4 2 2" xfId="14305"/>
    <cellStyle name="_Power Cost Value Copy 11.30.05 gas 1.09.06 AURORA at 1.10.06_INPUTS 2 4 3" xfId="14306"/>
    <cellStyle name="_Power Cost Value Copy 11.30.05 gas 1.09.06 AURORA at 1.10.06_INPUTS 2 5" xfId="14307"/>
    <cellStyle name="_Power Cost Value Copy 11.30.05 gas 1.09.06 AURORA at 1.10.06_INPUTS 3" xfId="14308"/>
    <cellStyle name="_Power Cost Value Copy 11.30.05 gas 1.09.06 AURORA at 1.10.06_INPUTS 3 2" xfId="14309"/>
    <cellStyle name="_Power Cost Value Copy 11.30.05 gas 1.09.06 AURORA at 1.10.06_INPUTS 3 2 2" xfId="14310"/>
    <cellStyle name="_Power Cost Value Copy 11.30.05 gas 1.09.06 AURORA at 1.10.06_INPUTS 3 3" xfId="14311"/>
    <cellStyle name="_Power Cost Value Copy 11.30.05 gas 1.09.06 AURORA at 1.10.06_INPUTS 4" xfId="14312"/>
    <cellStyle name="_Power Cost Value Copy 11.30.05 gas 1.09.06 AURORA at 1.10.06_INPUTS 4 2" xfId="14313"/>
    <cellStyle name="_Power Cost Value Copy 11.30.05 gas 1.09.06 AURORA at 1.10.06_INPUTS 4 2 2" xfId="14314"/>
    <cellStyle name="_Power Cost Value Copy 11.30.05 gas 1.09.06 AURORA at 1.10.06_INPUTS 4 3" xfId="14315"/>
    <cellStyle name="_Power Cost Value Copy 11.30.05 gas 1.09.06 AURORA at 1.10.06_INPUTS 5" xfId="14316"/>
    <cellStyle name="_Power Cost Value Copy 11.30.05 gas 1.09.06 AURORA at 1.10.06_INPUTS 5 2" xfId="14317"/>
    <cellStyle name="_Power Cost Value Copy 11.30.05 gas 1.09.06 AURORA at 1.10.06_INPUTS 6" xfId="14318"/>
    <cellStyle name="_Power Cost Value Copy 11.30.05 gas 1.09.06 AURORA at 1.10.06_INPUTS_Low Income 2010 RevRequirement" xfId="14319"/>
    <cellStyle name="_Power Cost Value Copy 11.30.05 gas 1.09.06 AURORA at 1.10.06_INPUTS_Low Income 2010 RevRequirement (2)" xfId="14320"/>
    <cellStyle name="_Power Cost Value Copy 11.30.05 gas 1.09.06 AURORA at 1.10.06_INPUTS_Oct2010toSep2011LwIncLead" xfId="14321"/>
    <cellStyle name="_Power Cost Value Copy 11.30.05 gas 1.09.06 AURORA at 1.10.06_Leased Transformer &amp; Substation Plant &amp; Rev 12-2009" xfId="14322"/>
    <cellStyle name="_Power Cost Value Copy 11.30.05 gas 1.09.06 AURORA at 1.10.06_Leased Transformer &amp; Substation Plant &amp; Rev 12-2009 2" xfId="14323"/>
    <cellStyle name="_Power Cost Value Copy 11.30.05 gas 1.09.06 AURORA at 1.10.06_Leased Transformer &amp; Substation Plant &amp; Rev 12-2009 2 2" xfId="14324"/>
    <cellStyle name="_Power Cost Value Copy 11.30.05 gas 1.09.06 AURORA at 1.10.06_Leased Transformer &amp; Substation Plant &amp; Rev 12-2009 2 2 2" xfId="14325"/>
    <cellStyle name="_Power Cost Value Copy 11.30.05 gas 1.09.06 AURORA at 1.10.06_Leased Transformer &amp; Substation Plant &amp; Rev 12-2009 2 2 2 2" xfId="14326"/>
    <cellStyle name="_Power Cost Value Copy 11.30.05 gas 1.09.06 AURORA at 1.10.06_Leased Transformer &amp; Substation Plant &amp; Rev 12-2009 2 2 3" xfId="14327"/>
    <cellStyle name="_Power Cost Value Copy 11.30.05 gas 1.09.06 AURORA at 1.10.06_Leased Transformer &amp; Substation Plant &amp; Rev 12-2009 2 3" xfId="14328"/>
    <cellStyle name="_Power Cost Value Copy 11.30.05 gas 1.09.06 AURORA at 1.10.06_Leased Transformer &amp; Substation Plant &amp; Rev 12-2009 2 3 2" xfId="14329"/>
    <cellStyle name="_Power Cost Value Copy 11.30.05 gas 1.09.06 AURORA at 1.10.06_Leased Transformer &amp; Substation Plant &amp; Rev 12-2009 2 3 2 2" xfId="14330"/>
    <cellStyle name="_Power Cost Value Copy 11.30.05 gas 1.09.06 AURORA at 1.10.06_Leased Transformer &amp; Substation Plant &amp; Rev 12-2009 2 3 3" xfId="14331"/>
    <cellStyle name="_Power Cost Value Copy 11.30.05 gas 1.09.06 AURORA at 1.10.06_Leased Transformer &amp; Substation Plant &amp; Rev 12-2009 2 4" xfId="14332"/>
    <cellStyle name="_Power Cost Value Copy 11.30.05 gas 1.09.06 AURORA at 1.10.06_Leased Transformer &amp; Substation Plant &amp; Rev 12-2009 2 4 2" xfId="14333"/>
    <cellStyle name="_Power Cost Value Copy 11.30.05 gas 1.09.06 AURORA at 1.10.06_Leased Transformer &amp; Substation Plant &amp; Rev 12-2009 2 4 2 2" xfId="14334"/>
    <cellStyle name="_Power Cost Value Copy 11.30.05 gas 1.09.06 AURORA at 1.10.06_Leased Transformer &amp; Substation Plant &amp; Rev 12-2009 2 4 3" xfId="14335"/>
    <cellStyle name="_Power Cost Value Copy 11.30.05 gas 1.09.06 AURORA at 1.10.06_Leased Transformer &amp; Substation Plant &amp; Rev 12-2009 2 5" xfId="14336"/>
    <cellStyle name="_Power Cost Value Copy 11.30.05 gas 1.09.06 AURORA at 1.10.06_Leased Transformer &amp; Substation Plant &amp; Rev 12-2009 3" xfId="14337"/>
    <cellStyle name="_Power Cost Value Copy 11.30.05 gas 1.09.06 AURORA at 1.10.06_Leased Transformer &amp; Substation Plant &amp; Rev 12-2009 3 2" xfId="14338"/>
    <cellStyle name="_Power Cost Value Copy 11.30.05 gas 1.09.06 AURORA at 1.10.06_Leased Transformer &amp; Substation Plant &amp; Rev 12-2009 3 2 2" xfId="14339"/>
    <cellStyle name="_Power Cost Value Copy 11.30.05 gas 1.09.06 AURORA at 1.10.06_Leased Transformer &amp; Substation Plant &amp; Rev 12-2009 3 3" xfId="14340"/>
    <cellStyle name="_Power Cost Value Copy 11.30.05 gas 1.09.06 AURORA at 1.10.06_Leased Transformer &amp; Substation Plant &amp; Rev 12-2009 4" xfId="14341"/>
    <cellStyle name="_Power Cost Value Copy 11.30.05 gas 1.09.06 AURORA at 1.10.06_Leased Transformer &amp; Substation Plant &amp; Rev 12-2009 4 2" xfId="14342"/>
    <cellStyle name="_Power Cost Value Copy 11.30.05 gas 1.09.06 AURORA at 1.10.06_Leased Transformer &amp; Substation Plant &amp; Rev 12-2009 4 2 2" xfId="14343"/>
    <cellStyle name="_Power Cost Value Copy 11.30.05 gas 1.09.06 AURORA at 1.10.06_Leased Transformer &amp; Substation Plant &amp; Rev 12-2009 4 3" xfId="14344"/>
    <cellStyle name="_Power Cost Value Copy 11.30.05 gas 1.09.06 AURORA at 1.10.06_Leased Transformer &amp; Substation Plant &amp; Rev 12-2009 5" xfId="14345"/>
    <cellStyle name="_Power Cost Value Copy 11.30.05 gas 1.09.06 AURORA at 1.10.06_Leased Transformer &amp; Substation Plant &amp; Rev 12-2009 5 2" xfId="14346"/>
    <cellStyle name="_Power Cost Value Copy 11.30.05 gas 1.09.06 AURORA at 1.10.06_Leased Transformer &amp; Substation Plant &amp; Rev 12-2009 6" xfId="14347"/>
    <cellStyle name="_Power Cost Value Copy 11.30.05 gas 1.09.06 AURORA at 1.10.06_Leased Transformer &amp; Substation Plant &amp; Rev 12-2009_Low Income 2010 RevRequirement" xfId="14348"/>
    <cellStyle name="_Power Cost Value Copy 11.30.05 gas 1.09.06 AURORA at 1.10.06_Leased Transformer &amp; Substation Plant &amp; Rev 12-2009_Low Income 2010 RevRequirement (2)" xfId="14349"/>
    <cellStyle name="_Power Cost Value Copy 11.30.05 gas 1.09.06 AURORA at 1.10.06_Leased Transformer &amp; Substation Plant &amp; Rev 12-2009_Oct2010toSep2011LwIncLead" xfId="14350"/>
    <cellStyle name="_Power Cost Value Copy 11.30.05 gas 1.09.06 AURORA at 1.10.06_Low Income 2010 RevRequirement" xfId="14351"/>
    <cellStyle name="_Power Cost Value Copy 11.30.05 gas 1.09.06 AURORA at 1.10.06_Low Income 2010 RevRequirement (2)" xfId="14352"/>
    <cellStyle name="_Power Cost Value Copy 11.30.05 gas 1.09.06 AURORA at 1.10.06_Mint Farm Generation BPA" xfId="14353"/>
    <cellStyle name="_Power Cost Value Copy 11.30.05 gas 1.09.06 AURORA at 1.10.06_NIM Summary" xfId="14354"/>
    <cellStyle name="_Power Cost Value Copy 11.30.05 gas 1.09.06 AURORA at 1.10.06_NIM Summary 09GRC" xfId="14355"/>
    <cellStyle name="_Power Cost Value Copy 11.30.05 gas 1.09.06 AURORA at 1.10.06_NIM Summary 09GRC 2" xfId="14356"/>
    <cellStyle name="_Power Cost Value Copy 11.30.05 gas 1.09.06 AURORA at 1.10.06_NIM Summary 09GRC 2 2" xfId="14357"/>
    <cellStyle name="_Power Cost Value Copy 11.30.05 gas 1.09.06 AURORA at 1.10.06_NIM Summary 09GRC 2 2 2" xfId="14358"/>
    <cellStyle name="_Power Cost Value Copy 11.30.05 gas 1.09.06 AURORA at 1.10.06_NIM Summary 09GRC 2 2 2 2" xfId="14359"/>
    <cellStyle name="_Power Cost Value Copy 11.30.05 gas 1.09.06 AURORA at 1.10.06_NIM Summary 09GRC 2 2 3" xfId="14360"/>
    <cellStyle name="_Power Cost Value Copy 11.30.05 gas 1.09.06 AURORA at 1.10.06_NIM Summary 09GRC 2 3" xfId="14361"/>
    <cellStyle name="_Power Cost Value Copy 11.30.05 gas 1.09.06 AURORA at 1.10.06_NIM Summary 09GRC 2 3 2" xfId="14362"/>
    <cellStyle name="_Power Cost Value Copy 11.30.05 gas 1.09.06 AURORA at 1.10.06_NIM Summary 09GRC 2 4" xfId="14363"/>
    <cellStyle name="_Power Cost Value Copy 11.30.05 gas 1.09.06 AURORA at 1.10.06_NIM Summary 09GRC 3" xfId="14364"/>
    <cellStyle name="_Power Cost Value Copy 11.30.05 gas 1.09.06 AURORA at 1.10.06_NIM Summary 09GRC 3 2" xfId="14365"/>
    <cellStyle name="_Power Cost Value Copy 11.30.05 gas 1.09.06 AURORA at 1.10.06_NIM Summary 09GRC 3 2 2" xfId="14366"/>
    <cellStyle name="_Power Cost Value Copy 11.30.05 gas 1.09.06 AURORA at 1.10.06_NIM Summary 09GRC 3 3" xfId="14367"/>
    <cellStyle name="_Power Cost Value Copy 11.30.05 gas 1.09.06 AURORA at 1.10.06_NIM Summary 09GRC 3 4" xfId="14368"/>
    <cellStyle name="_Power Cost Value Copy 11.30.05 gas 1.09.06 AURORA at 1.10.06_NIM Summary 09GRC 4" xfId="14369"/>
    <cellStyle name="_Power Cost Value Copy 11.30.05 gas 1.09.06 AURORA at 1.10.06_NIM Summary 09GRC 4 2" xfId="14370"/>
    <cellStyle name="_Power Cost Value Copy 11.30.05 gas 1.09.06 AURORA at 1.10.06_NIM Summary 09GRC 5" xfId="14371"/>
    <cellStyle name="_Power Cost Value Copy 11.30.05 gas 1.09.06 AURORA at 1.10.06_NIM Summary 09GRC_DEM-WP(C) ENERG10C--ctn Mid-C_042010 2010GRC" xfId="14372"/>
    <cellStyle name="_Power Cost Value Copy 11.30.05 gas 1.09.06 AURORA at 1.10.06_NIM Summary 09GRC_DEM-WP(C) ENERG10C--ctn Mid-C_042010 2010GRC 2" xfId="14373"/>
    <cellStyle name="_Power Cost Value Copy 11.30.05 gas 1.09.06 AURORA at 1.10.06_NIM Summary 10" xfId="14374"/>
    <cellStyle name="_Power Cost Value Copy 11.30.05 gas 1.09.06 AURORA at 1.10.06_NIM Summary 10 2" xfId="14375"/>
    <cellStyle name="_Power Cost Value Copy 11.30.05 gas 1.09.06 AURORA at 1.10.06_NIM Summary 10 2 2" xfId="14376"/>
    <cellStyle name="_Power Cost Value Copy 11.30.05 gas 1.09.06 AURORA at 1.10.06_NIM Summary 10 3" xfId="14377"/>
    <cellStyle name="_Power Cost Value Copy 11.30.05 gas 1.09.06 AURORA at 1.10.06_NIM Summary 10 4" xfId="14378"/>
    <cellStyle name="_Power Cost Value Copy 11.30.05 gas 1.09.06 AURORA at 1.10.06_NIM Summary 11" xfId="14379"/>
    <cellStyle name="_Power Cost Value Copy 11.30.05 gas 1.09.06 AURORA at 1.10.06_NIM Summary 11 2" xfId="14380"/>
    <cellStyle name="_Power Cost Value Copy 11.30.05 gas 1.09.06 AURORA at 1.10.06_NIM Summary 11 2 2" xfId="14381"/>
    <cellStyle name="_Power Cost Value Copy 11.30.05 gas 1.09.06 AURORA at 1.10.06_NIM Summary 11 3" xfId="14382"/>
    <cellStyle name="_Power Cost Value Copy 11.30.05 gas 1.09.06 AURORA at 1.10.06_NIM Summary 11 4" xfId="14383"/>
    <cellStyle name="_Power Cost Value Copy 11.30.05 gas 1.09.06 AURORA at 1.10.06_NIM Summary 12" xfId="14384"/>
    <cellStyle name="_Power Cost Value Copy 11.30.05 gas 1.09.06 AURORA at 1.10.06_NIM Summary 12 2" xfId="14385"/>
    <cellStyle name="_Power Cost Value Copy 11.30.05 gas 1.09.06 AURORA at 1.10.06_NIM Summary 12 2 2" xfId="14386"/>
    <cellStyle name="_Power Cost Value Copy 11.30.05 gas 1.09.06 AURORA at 1.10.06_NIM Summary 12 3" xfId="14387"/>
    <cellStyle name="_Power Cost Value Copy 11.30.05 gas 1.09.06 AURORA at 1.10.06_NIM Summary 12 4" xfId="14388"/>
    <cellStyle name="_Power Cost Value Copy 11.30.05 gas 1.09.06 AURORA at 1.10.06_NIM Summary 13" xfId="14389"/>
    <cellStyle name="_Power Cost Value Copy 11.30.05 gas 1.09.06 AURORA at 1.10.06_NIM Summary 13 2" xfId="14390"/>
    <cellStyle name="_Power Cost Value Copy 11.30.05 gas 1.09.06 AURORA at 1.10.06_NIM Summary 13 2 2" xfId="14391"/>
    <cellStyle name="_Power Cost Value Copy 11.30.05 gas 1.09.06 AURORA at 1.10.06_NIM Summary 13 3" xfId="14392"/>
    <cellStyle name="_Power Cost Value Copy 11.30.05 gas 1.09.06 AURORA at 1.10.06_NIM Summary 13 4" xfId="14393"/>
    <cellStyle name="_Power Cost Value Copy 11.30.05 gas 1.09.06 AURORA at 1.10.06_NIM Summary 14" xfId="14394"/>
    <cellStyle name="_Power Cost Value Copy 11.30.05 gas 1.09.06 AURORA at 1.10.06_NIM Summary 14 2" xfId="14395"/>
    <cellStyle name="_Power Cost Value Copy 11.30.05 gas 1.09.06 AURORA at 1.10.06_NIM Summary 14 2 2" xfId="14396"/>
    <cellStyle name="_Power Cost Value Copy 11.30.05 gas 1.09.06 AURORA at 1.10.06_NIM Summary 14 3" xfId="14397"/>
    <cellStyle name="_Power Cost Value Copy 11.30.05 gas 1.09.06 AURORA at 1.10.06_NIM Summary 14 4" xfId="14398"/>
    <cellStyle name="_Power Cost Value Copy 11.30.05 gas 1.09.06 AURORA at 1.10.06_NIM Summary 15" xfId="14399"/>
    <cellStyle name="_Power Cost Value Copy 11.30.05 gas 1.09.06 AURORA at 1.10.06_NIM Summary 15 2" xfId="14400"/>
    <cellStyle name="_Power Cost Value Copy 11.30.05 gas 1.09.06 AURORA at 1.10.06_NIM Summary 15 2 2" xfId="14401"/>
    <cellStyle name="_Power Cost Value Copy 11.30.05 gas 1.09.06 AURORA at 1.10.06_NIM Summary 15 3" xfId="14402"/>
    <cellStyle name="_Power Cost Value Copy 11.30.05 gas 1.09.06 AURORA at 1.10.06_NIM Summary 15 4" xfId="14403"/>
    <cellStyle name="_Power Cost Value Copy 11.30.05 gas 1.09.06 AURORA at 1.10.06_NIM Summary 16" xfId="14404"/>
    <cellStyle name="_Power Cost Value Copy 11.30.05 gas 1.09.06 AURORA at 1.10.06_NIM Summary 16 2" xfId="14405"/>
    <cellStyle name="_Power Cost Value Copy 11.30.05 gas 1.09.06 AURORA at 1.10.06_NIM Summary 16 2 2" xfId="14406"/>
    <cellStyle name="_Power Cost Value Copy 11.30.05 gas 1.09.06 AURORA at 1.10.06_NIM Summary 16 3" xfId="14407"/>
    <cellStyle name="_Power Cost Value Copy 11.30.05 gas 1.09.06 AURORA at 1.10.06_NIM Summary 16 4" xfId="14408"/>
    <cellStyle name="_Power Cost Value Copy 11.30.05 gas 1.09.06 AURORA at 1.10.06_NIM Summary 17" xfId="14409"/>
    <cellStyle name="_Power Cost Value Copy 11.30.05 gas 1.09.06 AURORA at 1.10.06_NIM Summary 17 2" xfId="14410"/>
    <cellStyle name="_Power Cost Value Copy 11.30.05 gas 1.09.06 AURORA at 1.10.06_NIM Summary 17 2 2" xfId="14411"/>
    <cellStyle name="_Power Cost Value Copy 11.30.05 gas 1.09.06 AURORA at 1.10.06_NIM Summary 17 3" xfId="14412"/>
    <cellStyle name="_Power Cost Value Copy 11.30.05 gas 1.09.06 AURORA at 1.10.06_NIM Summary 17 4" xfId="14413"/>
    <cellStyle name="_Power Cost Value Copy 11.30.05 gas 1.09.06 AURORA at 1.10.06_NIM Summary 18" xfId="14414"/>
    <cellStyle name="_Power Cost Value Copy 11.30.05 gas 1.09.06 AURORA at 1.10.06_NIM Summary 18 2" xfId="14415"/>
    <cellStyle name="_Power Cost Value Copy 11.30.05 gas 1.09.06 AURORA at 1.10.06_NIM Summary 18 2 2" xfId="14416"/>
    <cellStyle name="_Power Cost Value Copy 11.30.05 gas 1.09.06 AURORA at 1.10.06_NIM Summary 18 3" xfId="14417"/>
    <cellStyle name="_Power Cost Value Copy 11.30.05 gas 1.09.06 AURORA at 1.10.06_NIM Summary 18 4" xfId="14418"/>
    <cellStyle name="_Power Cost Value Copy 11.30.05 gas 1.09.06 AURORA at 1.10.06_NIM Summary 19" xfId="14419"/>
    <cellStyle name="_Power Cost Value Copy 11.30.05 gas 1.09.06 AURORA at 1.10.06_NIM Summary 19 2" xfId="14420"/>
    <cellStyle name="_Power Cost Value Copy 11.30.05 gas 1.09.06 AURORA at 1.10.06_NIM Summary 19 2 2" xfId="14421"/>
    <cellStyle name="_Power Cost Value Copy 11.30.05 gas 1.09.06 AURORA at 1.10.06_NIM Summary 19 3" xfId="14422"/>
    <cellStyle name="_Power Cost Value Copy 11.30.05 gas 1.09.06 AURORA at 1.10.06_NIM Summary 19 4" xfId="14423"/>
    <cellStyle name="_Power Cost Value Copy 11.30.05 gas 1.09.06 AURORA at 1.10.06_NIM Summary 2" xfId="14424"/>
    <cellStyle name="_Power Cost Value Copy 11.30.05 gas 1.09.06 AURORA at 1.10.06_NIM Summary 2 2" xfId="14425"/>
    <cellStyle name="_Power Cost Value Copy 11.30.05 gas 1.09.06 AURORA at 1.10.06_NIM Summary 2 2 2" xfId="14426"/>
    <cellStyle name="_Power Cost Value Copy 11.30.05 gas 1.09.06 AURORA at 1.10.06_NIM Summary 2 2 2 2" xfId="14427"/>
    <cellStyle name="_Power Cost Value Copy 11.30.05 gas 1.09.06 AURORA at 1.10.06_NIM Summary 2 2 3" xfId="14428"/>
    <cellStyle name="_Power Cost Value Copy 11.30.05 gas 1.09.06 AURORA at 1.10.06_NIM Summary 2 3" xfId="14429"/>
    <cellStyle name="_Power Cost Value Copy 11.30.05 gas 1.09.06 AURORA at 1.10.06_NIM Summary 2 3 2" xfId="14430"/>
    <cellStyle name="_Power Cost Value Copy 11.30.05 gas 1.09.06 AURORA at 1.10.06_NIM Summary 2 4" xfId="14431"/>
    <cellStyle name="_Power Cost Value Copy 11.30.05 gas 1.09.06 AURORA at 1.10.06_NIM Summary 20" xfId="14432"/>
    <cellStyle name="_Power Cost Value Copy 11.30.05 gas 1.09.06 AURORA at 1.10.06_NIM Summary 20 2" xfId="14433"/>
    <cellStyle name="_Power Cost Value Copy 11.30.05 gas 1.09.06 AURORA at 1.10.06_NIM Summary 20 3" xfId="14434"/>
    <cellStyle name="_Power Cost Value Copy 11.30.05 gas 1.09.06 AURORA at 1.10.06_NIM Summary 21" xfId="14435"/>
    <cellStyle name="_Power Cost Value Copy 11.30.05 gas 1.09.06 AURORA at 1.10.06_NIM Summary 21 2" xfId="14436"/>
    <cellStyle name="_Power Cost Value Copy 11.30.05 gas 1.09.06 AURORA at 1.10.06_NIM Summary 21 3" xfId="14437"/>
    <cellStyle name="_Power Cost Value Copy 11.30.05 gas 1.09.06 AURORA at 1.10.06_NIM Summary 22" xfId="14438"/>
    <cellStyle name="_Power Cost Value Copy 11.30.05 gas 1.09.06 AURORA at 1.10.06_NIM Summary 22 2" xfId="14439"/>
    <cellStyle name="_Power Cost Value Copy 11.30.05 gas 1.09.06 AURORA at 1.10.06_NIM Summary 22 3" xfId="14440"/>
    <cellStyle name="_Power Cost Value Copy 11.30.05 gas 1.09.06 AURORA at 1.10.06_NIM Summary 23" xfId="14441"/>
    <cellStyle name="_Power Cost Value Copy 11.30.05 gas 1.09.06 AURORA at 1.10.06_NIM Summary 23 2" xfId="14442"/>
    <cellStyle name="_Power Cost Value Copy 11.30.05 gas 1.09.06 AURORA at 1.10.06_NIM Summary 23 3" xfId="14443"/>
    <cellStyle name="_Power Cost Value Copy 11.30.05 gas 1.09.06 AURORA at 1.10.06_NIM Summary 24" xfId="14444"/>
    <cellStyle name="_Power Cost Value Copy 11.30.05 gas 1.09.06 AURORA at 1.10.06_NIM Summary 24 2" xfId="14445"/>
    <cellStyle name="_Power Cost Value Copy 11.30.05 gas 1.09.06 AURORA at 1.10.06_NIM Summary 24 3" xfId="14446"/>
    <cellStyle name="_Power Cost Value Copy 11.30.05 gas 1.09.06 AURORA at 1.10.06_NIM Summary 25" xfId="14447"/>
    <cellStyle name="_Power Cost Value Copy 11.30.05 gas 1.09.06 AURORA at 1.10.06_NIM Summary 25 2" xfId="14448"/>
    <cellStyle name="_Power Cost Value Copy 11.30.05 gas 1.09.06 AURORA at 1.10.06_NIM Summary 25 3" xfId="14449"/>
    <cellStyle name="_Power Cost Value Copy 11.30.05 gas 1.09.06 AURORA at 1.10.06_NIM Summary 26" xfId="14450"/>
    <cellStyle name="_Power Cost Value Copy 11.30.05 gas 1.09.06 AURORA at 1.10.06_NIM Summary 26 2" xfId="14451"/>
    <cellStyle name="_Power Cost Value Copy 11.30.05 gas 1.09.06 AURORA at 1.10.06_NIM Summary 26 3" xfId="14452"/>
    <cellStyle name="_Power Cost Value Copy 11.30.05 gas 1.09.06 AURORA at 1.10.06_NIM Summary 27" xfId="14453"/>
    <cellStyle name="_Power Cost Value Copy 11.30.05 gas 1.09.06 AURORA at 1.10.06_NIM Summary 27 2" xfId="14454"/>
    <cellStyle name="_Power Cost Value Copy 11.30.05 gas 1.09.06 AURORA at 1.10.06_NIM Summary 27 3" xfId="14455"/>
    <cellStyle name="_Power Cost Value Copy 11.30.05 gas 1.09.06 AURORA at 1.10.06_NIM Summary 28" xfId="14456"/>
    <cellStyle name="_Power Cost Value Copy 11.30.05 gas 1.09.06 AURORA at 1.10.06_NIM Summary 28 2" xfId="14457"/>
    <cellStyle name="_Power Cost Value Copy 11.30.05 gas 1.09.06 AURORA at 1.10.06_NIM Summary 28 3" xfId="14458"/>
    <cellStyle name="_Power Cost Value Copy 11.30.05 gas 1.09.06 AURORA at 1.10.06_NIM Summary 29" xfId="14459"/>
    <cellStyle name="_Power Cost Value Copy 11.30.05 gas 1.09.06 AURORA at 1.10.06_NIM Summary 29 2" xfId="14460"/>
    <cellStyle name="_Power Cost Value Copy 11.30.05 gas 1.09.06 AURORA at 1.10.06_NIM Summary 29 3" xfId="14461"/>
    <cellStyle name="_Power Cost Value Copy 11.30.05 gas 1.09.06 AURORA at 1.10.06_NIM Summary 3" xfId="14462"/>
    <cellStyle name="_Power Cost Value Copy 11.30.05 gas 1.09.06 AURORA at 1.10.06_NIM Summary 3 2" xfId="14463"/>
    <cellStyle name="_Power Cost Value Copy 11.30.05 gas 1.09.06 AURORA at 1.10.06_NIM Summary 3 2 2" xfId="14464"/>
    <cellStyle name="_Power Cost Value Copy 11.30.05 gas 1.09.06 AURORA at 1.10.06_NIM Summary 3 3" xfId="14465"/>
    <cellStyle name="_Power Cost Value Copy 11.30.05 gas 1.09.06 AURORA at 1.10.06_NIM Summary 3 4" xfId="14466"/>
    <cellStyle name="_Power Cost Value Copy 11.30.05 gas 1.09.06 AURORA at 1.10.06_NIM Summary 30" xfId="14467"/>
    <cellStyle name="_Power Cost Value Copy 11.30.05 gas 1.09.06 AURORA at 1.10.06_NIM Summary 30 2" xfId="14468"/>
    <cellStyle name="_Power Cost Value Copy 11.30.05 gas 1.09.06 AURORA at 1.10.06_NIM Summary 30 3" xfId="14469"/>
    <cellStyle name="_Power Cost Value Copy 11.30.05 gas 1.09.06 AURORA at 1.10.06_NIM Summary 31" xfId="14470"/>
    <cellStyle name="_Power Cost Value Copy 11.30.05 gas 1.09.06 AURORA at 1.10.06_NIM Summary 31 2" xfId="14471"/>
    <cellStyle name="_Power Cost Value Copy 11.30.05 gas 1.09.06 AURORA at 1.10.06_NIM Summary 31 3" xfId="14472"/>
    <cellStyle name="_Power Cost Value Copy 11.30.05 gas 1.09.06 AURORA at 1.10.06_NIM Summary 32" xfId="14473"/>
    <cellStyle name="_Power Cost Value Copy 11.30.05 gas 1.09.06 AURORA at 1.10.06_NIM Summary 32 2" xfId="14474"/>
    <cellStyle name="_Power Cost Value Copy 11.30.05 gas 1.09.06 AURORA at 1.10.06_NIM Summary 33" xfId="14475"/>
    <cellStyle name="_Power Cost Value Copy 11.30.05 gas 1.09.06 AURORA at 1.10.06_NIM Summary 33 2" xfId="14476"/>
    <cellStyle name="_Power Cost Value Copy 11.30.05 gas 1.09.06 AURORA at 1.10.06_NIM Summary 34" xfId="14477"/>
    <cellStyle name="_Power Cost Value Copy 11.30.05 gas 1.09.06 AURORA at 1.10.06_NIM Summary 34 2" xfId="14478"/>
    <cellStyle name="_Power Cost Value Copy 11.30.05 gas 1.09.06 AURORA at 1.10.06_NIM Summary 35" xfId="14479"/>
    <cellStyle name="_Power Cost Value Copy 11.30.05 gas 1.09.06 AURORA at 1.10.06_NIM Summary 35 2" xfId="14480"/>
    <cellStyle name="_Power Cost Value Copy 11.30.05 gas 1.09.06 AURORA at 1.10.06_NIM Summary 36" xfId="14481"/>
    <cellStyle name="_Power Cost Value Copy 11.30.05 gas 1.09.06 AURORA at 1.10.06_NIM Summary 36 2" xfId="14482"/>
    <cellStyle name="_Power Cost Value Copy 11.30.05 gas 1.09.06 AURORA at 1.10.06_NIM Summary 37" xfId="14483"/>
    <cellStyle name="_Power Cost Value Copy 11.30.05 gas 1.09.06 AURORA at 1.10.06_NIM Summary 37 2" xfId="14484"/>
    <cellStyle name="_Power Cost Value Copy 11.30.05 gas 1.09.06 AURORA at 1.10.06_NIM Summary 38" xfId="14485"/>
    <cellStyle name="_Power Cost Value Copy 11.30.05 gas 1.09.06 AURORA at 1.10.06_NIM Summary 38 2" xfId="14486"/>
    <cellStyle name="_Power Cost Value Copy 11.30.05 gas 1.09.06 AURORA at 1.10.06_NIM Summary 39" xfId="14487"/>
    <cellStyle name="_Power Cost Value Copy 11.30.05 gas 1.09.06 AURORA at 1.10.06_NIM Summary 39 2" xfId="14488"/>
    <cellStyle name="_Power Cost Value Copy 11.30.05 gas 1.09.06 AURORA at 1.10.06_NIM Summary 4" xfId="14489"/>
    <cellStyle name="_Power Cost Value Copy 11.30.05 gas 1.09.06 AURORA at 1.10.06_NIM Summary 4 2" xfId="14490"/>
    <cellStyle name="_Power Cost Value Copy 11.30.05 gas 1.09.06 AURORA at 1.10.06_NIM Summary 4 2 2" xfId="14491"/>
    <cellStyle name="_Power Cost Value Copy 11.30.05 gas 1.09.06 AURORA at 1.10.06_NIM Summary 4 3" xfId="14492"/>
    <cellStyle name="_Power Cost Value Copy 11.30.05 gas 1.09.06 AURORA at 1.10.06_NIM Summary 4 4" xfId="14493"/>
    <cellStyle name="_Power Cost Value Copy 11.30.05 gas 1.09.06 AURORA at 1.10.06_NIM Summary 40" xfId="14494"/>
    <cellStyle name="_Power Cost Value Copy 11.30.05 gas 1.09.06 AURORA at 1.10.06_NIM Summary 40 2" xfId="14495"/>
    <cellStyle name="_Power Cost Value Copy 11.30.05 gas 1.09.06 AURORA at 1.10.06_NIM Summary 41" xfId="14496"/>
    <cellStyle name="_Power Cost Value Copy 11.30.05 gas 1.09.06 AURORA at 1.10.06_NIM Summary 41 2" xfId="14497"/>
    <cellStyle name="_Power Cost Value Copy 11.30.05 gas 1.09.06 AURORA at 1.10.06_NIM Summary 42" xfId="14498"/>
    <cellStyle name="_Power Cost Value Copy 11.30.05 gas 1.09.06 AURORA at 1.10.06_NIM Summary 42 2" xfId="14499"/>
    <cellStyle name="_Power Cost Value Copy 11.30.05 gas 1.09.06 AURORA at 1.10.06_NIM Summary 43" xfId="14500"/>
    <cellStyle name="_Power Cost Value Copy 11.30.05 gas 1.09.06 AURORA at 1.10.06_NIM Summary 43 2" xfId="14501"/>
    <cellStyle name="_Power Cost Value Copy 11.30.05 gas 1.09.06 AURORA at 1.10.06_NIM Summary 44" xfId="14502"/>
    <cellStyle name="_Power Cost Value Copy 11.30.05 gas 1.09.06 AURORA at 1.10.06_NIM Summary 44 2" xfId="14503"/>
    <cellStyle name="_Power Cost Value Copy 11.30.05 gas 1.09.06 AURORA at 1.10.06_NIM Summary 45" xfId="14504"/>
    <cellStyle name="_Power Cost Value Copy 11.30.05 gas 1.09.06 AURORA at 1.10.06_NIM Summary 45 2" xfId="14505"/>
    <cellStyle name="_Power Cost Value Copy 11.30.05 gas 1.09.06 AURORA at 1.10.06_NIM Summary 46" xfId="14506"/>
    <cellStyle name="_Power Cost Value Copy 11.30.05 gas 1.09.06 AURORA at 1.10.06_NIM Summary 46 2" xfId="14507"/>
    <cellStyle name="_Power Cost Value Copy 11.30.05 gas 1.09.06 AURORA at 1.10.06_NIM Summary 47" xfId="14508"/>
    <cellStyle name="_Power Cost Value Copy 11.30.05 gas 1.09.06 AURORA at 1.10.06_NIM Summary 47 2" xfId="14509"/>
    <cellStyle name="_Power Cost Value Copy 11.30.05 gas 1.09.06 AURORA at 1.10.06_NIM Summary 48" xfId="14510"/>
    <cellStyle name="_Power Cost Value Copy 11.30.05 gas 1.09.06 AURORA at 1.10.06_NIM Summary 49" xfId="14511"/>
    <cellStyle name="_Power Cost Value Copy 11.30.05 gas 1.09.06 AURORA at 1.10.06_NIM Summary 5" xfId="14512"/>
    <cellStyle name="_Power Cost Value Copy 11.30.05 gas 1.09.06 AURORA at 1.10.06_NIM Summary 5 2" xfId="14513"/>
    <cellStyle name="_Power Cost Value Copy 11.30.05 gas 1.09.06 AURORA at 1.10.06_NIM Summary 5 2 2" xfId="14514"/>
    <cellStyle name="_Power Cost Value Copy 11.30.05 gas 1.09.06 AURORA at 1.10.06_NIM Summary 5 3" xfId="14515"/>
    <cellStyle name="_Power Cost Value Copy 11.30.05 gas 1.09.06 AURORA at 1.10.06_NIM Summary 5 4" xfId="14516"/>
    <cellStyle name="_Power Cost Value Copy 11.30.05 gas 1.09.06 AURORA at 1.10.06_NIM Summary 50" xfId="14517"/>
    <cellStyle name="_Power Cost Value Copy 11.30.05 gas 1.09.06 AURORA at 1.10.06_NIM Summary 51" xfId="14518"/>
    <cellStyle name="_Power Cost Value Copy 11.30.05 gas 1.09.06 AURORA at 1.10.06_NIM Summary 6" xfId="14519"/>
    <cellStyle name="_Power Cost Value Copy 11.30.05 gas 1.09.06 AURORA at 1.10.06_NIM Summary 6 2" xfId="14520"/>
    <cellStyle name="_Power Cost Value Copy 11.30.05 gas 1.09.06 AURORA at 1.10.06_NIM Summary 6 2 2" xfId="14521"/>
    <cellStyle name="_Power Cost Value Copy 11.30.05 gas 1.09.06 AURORA at 1.10.06_NIM Summary 6 3" xfId="14522"/>
    <cellStyle name="_Power Cost Value Copy 11.30.05 gas 1.09.06 AURORA at 1.10.06_NIM Summary 6 4" xfId="14523"/>
    <cellStyle name="_Power Cost Value Copy 11.30.05 gas 1.09.06 AURORA at 1.10.06_NIM Summary 7" xfId="14524"/>
    <cellStyle name="_Power Cost Value Copy 11.30.05 gas 1.09.06 AURORA at 1.10.06_NIM Summary 7 2" xfId="14525"/>
    <cellStyle name="_Power Cost Value Copy 11.30.05 gas 1.09.06 AURORA at 1.10.06_NIM Summary 7 2 2" xfId="14526"/>
    <cellStyle name="_Power Cost Value Copy 11.30.05 gas 1.09.06 AURORA at 1.10.06_NIM Summary 7 3" xfId="14527"/>
    <cellStyle name="_Power Cost Value Copy 11.30.05 gas 1.09.06 AURORA at 1.10.06_NIM Summary 7 4" xfId="14528"/>
    <cellStyle name="_Power Cost Value Copy 11.30.05 gas 1.09.06 AURORA at 1.10.06_NIM Summary 8" xfId="14529"/>
    <cellStyle name="_Power Cost Value Copy 11.30.05 gas 1.09.06 AURORA at 1.10.06_NIM Summary 8 2" xfId="14530"/>
    <cellStyle name="_Power Cost Value Copy 11.30.05 gas 1.09.06 AURORA at 1.10.06_NIM Summary 8 2 2" xfId="14531"/>
    <cellStyle name="_Power Cost Value Copy 11.30.05 gas 1.09.06 AURORA at 1.10.06_NIM Summary 8 3" xfId="14532"/>
    <cellStyle name="_Power Cost Value Copy 11.30.05 gas 1.09.06 AURORA at 1.10.06_NIM Summary 8 4" xfId="14533"/>
    <cellStyle name="_Power Cost Value Copy 11.30.05 gas 1.09.06 AURORA at 1.10.06_NIM Summary 9" xfId="14534"/>
    <cellStyle name="_Power Cost Value Copy 11.30.05 gas 1.09.06 AURORA at 1.10.06_NIM Summary 9 2" xfId="14535"/>
    <cellStyle name="_Power Cost Value Copy 11.30.05 gas 1.09.06 AURORA at 1.10.06_NIM Summary 9 2 2" xfId="14536"/>
    <cellStyle name="_Power Cost Value Copy 11.30.05 gas 1.09.06 AURORA at 1.10.06_NIM Summary 9 3" xfId="14537"/>
    <cellStyle name="_Power Cost Value Copy 11.30.05 gas 1.09.06 AURORA at 1.10.06_NIM Summary 9 4" xfId="14538"/>
    <cellStyle name="_Power Cost Value Copy 11.30.05 gas 1.09.06 AURORA at 1.10.06_NIM Summary_DEM-WP(C) ENERG10C--ctn Mid-C_042010 2010GRC" xfId="14539"/>
    <cellStyle name="_Power Cost Value Copy 11.30.05 gas 1.09.06 AURORA at 1.10.06_NIM Summary_DEM-WP(C) ENERG10C--ctn Mid-C_042010 2010GRC 2" xfId="14540"/>
    <cellStyle name="_Power Cost Value Copy 11.30.05 gas 1.09.06 AURORA at 1.10.06_Oct2010toSep2011LwIncLead" xfId="14541"/>
    <cellStyle name="_Power Cost Value Copy 11.30.05 gas 1.09.06 AURORA at 1.10.06_PCA 10 -  Exhibit D Dec 2011" xfId="14542"/>
    <cellStyle name="_Power Cost Value Copy 11.30.05 gas 1.09.06 AURORA at 1.10.06_PCA 10 -  Exhibit D Dec 2011 2" xfId="14543"/>
    <cellStyle name="_Power Cost Value Copy 11.30.05 gas 1.09.06 AURORA at 1.10.06_PCA 10 -  Exhibit D from A Kellogg Jan 2011" xfId="14544"/>
    <cellStyle name="_Power Cost Value Copy 11.30.05 gas 1.09.06 AURORA at 1.10.06_PCA 10 -  Exhibit D from A Kellogg Jan 2011 2" xfId="14545"/>
    <cellStyle name="_Power Cost Value Copy 11.30.05 gas 1.09.06 AURORA at 1.10.06_PCA 10 -  Exhibit D from A Kellogg July 2011" xfId="14546"/>
    <cellStyle name="_Power Cost Value Copy 11.30.05 gas 1.09.06 AURORA at 1.10.06_PCA 10 -  Exhibit D from A Kellogg July 2011 2" xfId="14547"/>
    <cellStyle name="_Power Cost Value Copy 11.30.05 gas 1.09.06 AURORA at 1.10.06_PCA 10 -  Exhibit D from S Free Rcv'd 12-11" xfId="14548"/>
    <cellStyle name="_Power Cost Value Copy 11.30.05 gas 1.09.06 AURORA at 1.10.06_PCA 10 -  Exhibit D from S Free Rcv'd 12-11 2" xfId="14549"/>
    <cellStyle name="_Power Cost Value Copy 11.30.05 gas 1.09.06 AURORA at 1.10.06_PCA 11 -  Exhibit D Jan 2012 fr A Kellogg" xfId="14550"/>
    <cellStyle name="_Power Cost Value Copy 11.30.05 gas 1.09.06 AURORA at 1.10.06_PCA 11 -  Exhibit D Jan 2012 fr A Kellogg 2" xfId="14551"/>
    <cellStyle name="_Power Cost Value Copy 11.30.05 gas 1.09.06 AURORA at 1.10.06_PCA 11 -  Exhibit D Jan 2012 WF" xfId="14552"/>
    <cellStyle name="_Power Cost Value Copy 11.30.05 gas 1.09.06 AURORA at 1.10.06_PCA 11 -  Exhibit D Jan 2012 WF 2" xfId="14553"/>
    <cellStyle name="_Power Cost Value Copy 11.30.05 gas 1.09.06 AURORA at 1.10.06_PCA 7 - Exhibit D update 11_30_08 (2)" xfId="14554"/>
    <cellStyle name="_Power Cost Value Copy 11.30.05 gas 1.09.06 AURORA at 1.10.06_PCA 7 - Exhibit D update 11_30_08 (2) 2" xfId="14555"/>
    <cellStyle name="_Power Cost Value Copy 11.30.05 gas 1.09.06 AURORA at 1.10.06_PCA 7 - Exhibit D update 11_30_08 (2) 2 2" xfId="14556"/>
    <cellStyle name="_Power Cost Value Copy 11.30.05 gas 1.09.06 AURORA at 1.10.06_PCA 7 - Exhibit D update 11_30_08 (2) 2 2 2" xfId="14557"/>
    <cellStyle name="_Power Cost Value Copy 11.30.05 gas 1.09.06 AURORA at 1.10.06_PCA 7 - Exhibit D update 11_30_08 (2) 2 2 2 2" xfId="14558"/>
    <cellStyle name="_Power Cost Value Copy 11.30.05 gas 1.09.06 AURORA at 1.10.06_PCA 7 - Exhibit D update 11_30_08 (2) 2 2 2 2 2" xfId="14559"/>
    <cellStyle name="_Power Cost Value Copy 11.30.05 gas 1.09.06 AURORA at 1.10.06_PCA 7 - Exhibit D update 11_30_08 (2) 2 2 2 3" xfId="14560"/>
    <cellStyle name="_Power Cost Value Copy 11.30.05 gas 1.09.06 AURORA at 1.10.06_PCA 7 - Exhibit D update 11_30_08 (2) 2 2 3" xfId="14561"/>
    <cellStyle name="_Power Cost Value Copy 11.30.05 gas 1.09.06 AURORA at 1.10.06_PCA 7 - Exhibit D update 11_30_08 (2) 2 2 3 2" xfId="14562"/>
    <cellStyle name="_Power Cost Value Copy 11.30.05 gas 1.09.06 AURORA at 1.10.06_PCA 7 - Exhibit D update 11_30_08 (2) 2 2 4" xfId="14563"/>
    <cellStyle name="_Power Cost Value Copy 11.30.05 gas 1.09.06 AURORA at 1.10.06_PCA 7 - Exhibit D update 11_30_08 (2) 2 3" xfId="14564"/>
    <cellStyle name="_Power Cost Value Copy 11.30.05 gas 1.09.06 AURORA at 1.10.06_PCA 7 - Exhibit D update 11_30_08 (2) 2 3 2" xfId="14565"/>
    <cellStyle name="_Power Cost Value Copy 11.30.05 gas 1.09.06 AURORA at 1.10.06_PCA 7 - Exhibit D update 11_30_08 (2) 2 3 2 2" xfId="14566"/>
    <cellStyle name="_Power Cost Value Copy 11.30.05 gas 1.09.06 AURORA at 1.10.06_PCA 7 - Exhibit D update 11_30_08 (2) 2 3 3" xfId="14567"/>
    <cellStyle name="_Power Cost Value Copy 11.30.05 gas 1.09.06 AURORA at 1.10.06_PCA 7 - Exhibit D update 11_30_08 (2) 2 4" xfId="14568"/>
    <cellStyle name="_Power Cost Value Copy 11.30.05 gas 1.09.06 AURORA at 1.10.06_PCA 7 - Exhibit D update 11_30_08 (2) 2 4 2" xfId="14569"/>
    <cellStyle name="_Power Cost Value Copy 11.30.05 gas 1.09.06 AURORA at 1.10.06_PCA 7 - Exhibit D update 11_30_08 (2) 2 5" xfId="14570"/>
    <cellStyle name="_Power Cost Value Copy 11.30.05 gas 1.09.06 AURORA at 1.10.06_PCA 7 - Exhibit D update 11_30_08 (2) 3" xfId="14571"/>
    <cellStyle name="_Power Cost Value Copy 11.30.05 gas 1.09.06 AURORA at 1.10.06_PCA 7 - Exhibit D update 11_30_08 (2) 3 2" xfId="14572"/>
    <cellStyle name="_Power Cost Value Copy 11.30.05 gas 1.09.06 AURORA at 1.10.06_PCA 7 - Exhibit D update 11_30_08 (2) 3 2 2" xfId="14573"/>
    <cellStyle name="_Power Cost Value Copy 11.30.05 gas 1.09.06 AURORA at 1.10.06_PCA 7 - Exhibit D update 11_30_08 (2) 3 2 2 2" xfId="14574"/>
    <cellStyle name="_Power Cost Value Copy 11.30.05 gas 1.09.06 AURORA at 1.10.06_PCA 7 - Exhibit D update 11_30_08 (2) 3 2 3" xfId="14575"/>
    <cellStyle name="_Power Cost Value Copy 11.30.05 gas 1.09.06 AURORA at 1.10.06_PCA 7 - Exhibit D update 11_30_08 (2) 3 3" xfId="14576"/>
    <cellStyle name="_Power Cost Value Copy 11.30.05 gas 1.09.06 AURORA at 1.10.06_PCA 7 - Exhibit D update 11_30_08 (2) 3 3 2" xfId="14577"/>
    <cellStyle name="_Power Cost Value Copy 11.30.05 gas 1.09.06 AURORA at 1.10.06_PCA 7 - Exhibit D update 11_30_08 (2) 3 4" xfId="14578"/>
    <cellStyle name="_Power Cost Value Copy 11.30.05 gas 1.09.06 AURORA at 1.10.06_PCA 7 - Exhibit D update 11_30_08 (2) 4" xfId="14579"/>
    <cellStyle name="_Power Cost Value Copy 11.30.05 gas 1.09.06 AURORA at 1.10.06_PCA 7 - Exhibit D update 11_30_08 (2) 4 2" xfId="14580"/>
    <cellStyle name="_Power Cost Value Copy 11.30.05 gas 1.09.06 AURORA at 1.10.06_PCA 7 - Exhibit D update 11_30_08 (2) 4 2 2" xfId="14581"/>
    <cellStyle name="_Power Cost Value Copy 11.30.05 gas 1.09.06 AURORA at 1.10.06_PCA 7 - Exhibit D update 11_30_08 (2) 4 3" xfId="14582"/>
    <cellStyle name="_Power Cost Value Copy 11.30.05 gas 1.09.06 AURORA at 1.10.06_PCA 7 - Exhibit D update 11_30_08 (2) 4 4" xfId="14583"/>
    <cellStyle name="_Power Cost Value Copy 11.30.05 gas 1.09.06 AURORA at 1.10.06_PCA 7 - Exhibit D update 11_30_08 (2) 5" xfId="14584"/>
    <cellStyle name="_Power Cost Value Copy 11.30.05 gas 1.09.06 AURORA at 1.10.06_PCA 7 - Exhibit D update 11_30_08 (2) 5 2" xfId="14585"/>
    <cellStyle name="_Power Cost Value Copy 11.30.05 gas 1.09.06 AURORA at 1.10.06_PCA 7 - Exhibit D update 11_30_08 (2) 6" xfId="14586"/>
    <cellStyle name="_Power Cost Value Copy 11.30.05 gas 1.09.06 AURORA at 1.10.06_PCA 7 - Exhibit D update 11_30_08 (2)_DEM-WP(C) ENERG10C--ctn Mid-C_042010 2010GRC" xfId="14587"/>
    <cellStyle name="_Power Cost Value Copy 11.30.05 gas 1.09.06 AURORA at 1.10.06_PCA 7 - Exhibit D update 11_30_08 (2)_DEM-WP(C) ENERG10C--ctn Mid-C_042010 2010GRC 2" xfId="14588"/>
    <cellStyle name="_Power Cost Value Copy 11.30.05 gas 1.09.06 AURORA at 1.10.06_PCA 7 - Exhibit D update 11_30_08 (2)_NIM Summary" xfId="14589"/>
    <cellStyle name="_Power Cost Value Copy 11.30.05 gas 1.09.06 AURORA at 1.10.06_PCA 7 - Exhibit D update 11_30_08 (2)_NIM Summary 2" xfId="14590"/>
    <cellStyle name="_Power Cost Value Copy 11.30.05 gas 1.09.06 AURORA at 1.10.06_PCA 7 - Exhibit D update 11_30_08 (2)_NIM Summary 2 2" xfId="14591"/>
    <cellStyle name="_Power Cost Value Copy 11.30.05 gas 1.09.06 AURORA at 1.10.06_PCA 7 - Exhibit D update 11_30_08 (2)_NIM Summary 2 2 2" xfId="14592"/>
    <cellStyle name="_Power Cost Value Copy 11.30.05 gas 1.09.06 AURORA at 1.10.06_PCA 7 - Exhibit D update 11_30_08 (2)_NIM Summary 2 2 2 2" xfId="14593"/>
    <cellStyle name="_Power Cost Value Copy 11.30.05 gas 1.09.06 AURORA at 1.10.06_PCA 7 - Exhibit D update 11_30_08 (2)_NIM Summary 2 2 3" xfId="14594"/>
    <cellStyle name="_Power Cost Value Copy 11.30.05 gas 1.09.06 AURORA at 1.10.06_PCA 7 - Exhibit D update 11_30_08 (2)_NIM Summary 2 3" xfId="14595"/>
    <cellStyle name="_Power Cost Value Copy 11.30.05 gas 1.09.06 AURORA at 1.10.06_PCA 7 - Exhibit D update 11_30_08 (2)_NIM Summary 2 3 2" xfId="14596"/>
    <cellStyle name="_Power Cost Value Copy 11.30.05 gas 1.09.06 AURORA at 1.10.06_PCA 7 - Exhibit D update 11_30_08 (2)_NIM Summary 2 4" xfId="14597"/>
    <cellStyle name="_Power Cost Value Copy 11.30.05 gas 1.09.06 AURORA at 1.10.06_PCA 7 - Exhibit D update 11_30_08 (2)_NIM Summary 3" xfId="14598"/>
    <cellStyle name="_Power Cost Value Copy 11.30.05 gas 1.09.06 AURORA at 1.10.06_PCA 7 - Exhibit D update 11_30_08 (2)_NIM Summary 3 2" xfId="14599"/>
    <cellStyle name="_Power Cost Value Copy 11.30.05 gas 1.09.06 AURORA at 1.10.06_PCA 7 - Exhibit D update 11_30_08 (2)_NIM Summary 3 2 2" xfId="14600"/>
    <cellStyle name="_Power Cost Value Copy 11.30.05 gas 1.09.06 AURORA at 1.10.06_PCA 7 - Exhibit D update 11_30_08 (2)_NIM Summary 3 3" xfId="14601"/>
    <cellStyle name="_Power Cost Value Copy 11.30.05 gas 1.09.06 AURORA at 1.10.06_PCA 7 - Exhibit D update 11_30_08 (2)_NIM Summary 3 4" xfId="14602"/>
    <cellStyle name="_Power Cost Value Copy 11.30.05 gas 1.09.06 AURORA at 1.10.06_PCA 7 - Exhibit D update 11_30_08 (2)_NIM Summary 4" xfId="14603"/>
    <cellStyle name="_Power Cost Value Copy 11.30.05 gas 1.09.06 AURORA at 1.10.06_PCA 7 - Exhibit D update 11_30_08 (2)_NIM Summary 4 2" xfId="14604"/>
    <cellStyle name="_Power Cost Value Copy 11.30.05 gas 1.09.06 AURORA at 1.10.06_PCA 7 - Exhibit D update 11_30_08 (2)_NIM Summary 5" xfId="14605"/>
    <cellStyle name="_Power Cost Value Copy 11.30.05 gas 1.09.06 AURORA at 1.10.06_PCA 7 - Exhibit D update 11_30_08 (2)_NIM Summary_DEM-WP(C) ENERG10C--ctn Mid-C_042010 2010GRC" xfId="14606"/>
    <cellStyle name="_Power Cost Value Copy 11.30.05 gas 1.09.06 AURORA at 1.10.06_PCA 7 - Exhibit D update 11_30_08 (2)_NIM Summary_DEM-WP(C) ENERG10C--ctn Mid-C_042010 2010GRC 2" xfId="14607"/>
    <cellStyle name="_Power Cost Value Copy 11.30.05 gas 1.09.06 AURORA at 1.10.06_PCA 8 - Exhibit D update 12_31_09" xfId="14608"/>
    <cellStyle name="_Power Cost Value Copy 11.30.05 gas 1.09.06 AURORA at 1.10.06_PCA 8 - Exhibit D update 12_31_09 2" xfId="14609"/>
    <cellStyle name="_Power Cost Value Copy 11.30.05 gas 1.09.06 AURORA at 1.10.06_PCA 8 - Exhibit D update 12_31_09 2 2" xfId="14610"/>
    <cellStyle name="_Power Cost Value Copy 11.30.05 gas 1.09.06 AURORA at 1.10.06_PCA 8 - Exhibit D update 12_31_09 3" xfId="14611"/>
    <cellStyle name="_Power Cost Value Copy 11.30.05 gas 1.09.06 AURORA at 1.10.06_PCA 9 -  Exhibit D April 2010" xfId="14612"/>
    <cellStyle name="_Power Cost Value Copy 11.30.05 gas 1.09.06 AURORA at 1.10.06_PCA 9 -  Exhibit D April 2010 (3)" xfId="14613"/>
    <cellStyle name="_Power Cost Value Copy 11.30.05 gas 1.09.06 AURORA at 1.10.06_PCA 9 -  Exhibit D April 2010 (3) 2" xfId="14614"/>
    <cellStyle name="_Power Cost Value Copy 11.30.05 gas 1.09.06 AURORA at 1.10.06_PCA 9 -  Exhibit D April 2010 (3) 2 2" xfId="14615"/>
    <cellStyle name="_Power Cost Value Copy 11.30.05 gas 1.09.06 AURORA at 1.10.06_PCA 9 -  Exhibit D April 2010 (3) 2 2 2" xfId="14616"/>
    <cellStyle name="_Power Cost Value Copy 11.30.05 gas 1.09.06 AURORA at 1.10.06_PCA 9 -  Exhibit D April 2010 (3) 2 2 2 2" xfId="14617"/>
    <cellStyle name="_Power Cost Value Copy 11.30.05 gas 1.09.06 AURORA at 1.10.06_PCA 9 -  Exhibit D April 2010 (3) 2 2 3" xfId="14618"/>
    <cellStyle name="_Power Cost Value Copy 11.30.05 gas 1.09.06 AURORA at 1.10.06_PCA 9 -  Exhibit D April 2010 (3) 2 3" xfId="14619"/>
    <cellStyle name="_Power Cost Value Copy 11.30.05 gas 1.09.06 AURORA at 1.10.06_PCA 9 -  Exhibit D April 2010 (3) 2 3 2" xfId="14620"/>
    <cellStyle name="_Power Cost Value Copy 11.30.05 gas 1.09.06 AURORA at 1.10.06_PCA 9 -  Exhibit D April 2010 (3) 2 4" xfId="14621"/>
    <cellStyle name="_Power Cost Value Copy 11.30.05 gas 1.09.06 AURORA at 1.10.06_PCA 9 -  Exhibit D April 2010 (3) 3" xfId="14622"/>
    <cellStyle name="_Power Cost Value Copy 11.30.05 gas 1.09.06 AURORA at 1.10.06_PCA 9 -  Exhibit D April 2010 (3) 3 2" xfId="14623"/>
    <cellStyle name="_Power Cost Value Copy 11.30.05 gas 1.09.06 AURORA at 1.10.06_PCA 9 -  Exhibit D April 2010 (3) 3 2 2" xfId="14624"/>
    <cellStyle name="_Power Cost Value Copy 11.30.05 gas 1.09.06 AURORA at 1.10.06_PCA 9 -  Exhibit D April 2010 (3) 3 3" xfId="14625"/>
    <cellStyle name="_Power Cost Value Copy 11.30.05 gas 1.09.06 AURORA at 1.10.06_PCA 9 -  Exhibit D April 2010 (3) 3 4" xfId="14626"/>
    <cellStyle name="_Power Cost Value Copy 11.30.05 gas 1.09.06 AURORA at 1.10.06_PCA 9 -  Exhibit D April 2010 (3) 4" xfId="14627"/>
    <cellStyle name="_Power Cost Value Copy 11.30.05 gas 1.09.06 AURORA at 1.10.06_PCA 9 -  Exhibit D April 2010 (3) 4 2" xfId="14628"/>
    <cellStyle name="_Power Cost Value Copy 11.30.05 gas 1.09.06 AURORA at 1.10.06_PCA 9 -  Exhibit D April 2010 (3) 5" xfId="14629"/>
    <cellStyle name="_Power Cost Value Copy 11.30.05 gas 1.09.06 AURORA at 1.10.06_PCA 9 -  Exhibit D April 2010 (3)_DEM-WP(C) ENERG10C--ctn Mid-C_042010 2010GRC" xfId="14630"/>
    <cellStyle name="_Power Cost Value Copy 11.30.05 gas 1.09.06 AURORA at 1.10.06_PCA 9 -  Exhibit D April 2010 (3)_DEM-WP(C) ENERG10C--ctn Mid-C_042010 2010GRC 2" xfId="14631"/>
    <cellStyle name="_Power Cost Value Copy 11.30.05 gas 1.09.06 AURORA at 1.10.06_PCA 9 -  Exhibit D April 2010 2" xfId="14632"/>
    <cellStyle name="_Power Cost Value Copy 11.30.05 gas 1.09.06 AURORA at 1.10.06_PCA 9 -  Exhibit D April 2010 2 2" xfId="14633"/>
    <cellStyle name="_Power Cost Value Copy 11.30.05 gas 1.09.06 AURORA at 1.10.06_PCA 9 -  Exhibit D April 2010 3" xfId="14634"/>
    <cellStyle name="_Power Cost Value Copy 11.30.05 gas 1.09.06 AURORA at 1.10.06_PCA 9 -  Exhibit D April 2010 3 2" xfId="14635"/>
    <cellStyle name="_Power Cost Value Copy 11.30.05 gas 1.09.06 AURORA at 1.10.06_PCA 9 -  Exhibit D April 2010 4" xfId="14636"/>
    <cellStyle name="_Power Cost Value Copy 11.30.05 gas 1.09.06 AURORA at 1.10.06_PCA 9 -  Exhibit D April 2010 4 2" xfId="14637"/>
    <cellStyle name="_Power Cost Value Copy 11.30.05 gas 1.09.06 AURORA at 1.10.06_PCA 9 -  Exhibit D April 2010 5" xfId="14638"/>
    <cellStyle name="_Power Cost Value Copy 11.30.05 gas 1.09.06 AURORA at 1.10.06_PCA 9 -  Exhibit D April 2010 5 2" xfId="14639"/>
    <cellStyle name="_Power Cost Value Copy 11.30.05 gas 1.09.06 AURORA at 1.10.06_PCA 9 -  Exhibit D April 2010 6" xfId="14640"/>
    <cellStyle name="_Power Cost Value Copy 11.30.05 gas 1.09.06 AURORA at 1.10.06_PCA 9 -  Exhibit D April 2010 6 2" xfId="14641"/>
    <cellStyle name="_Power Cost Value Copy 11.30.05 gas 1.09.06 AURORA at 1.10.06_PCA 9 -  Exhibit D April 2010 7" xfId="14642"/>
    <cellStyle name="_Power Cost Value Copy 11.30.05 gas 1.09.06 AURORA at 1.10.06_PCA 9 -  Exhibit D Feb 2010" xfId="14643"/>
    <cellStyle name="_Power Cost Value Copy 11.30.05 gas 1.09.06 AURORA at 1.10.06_PCA 9 -  Exhibit D Feb 2010 2" xfId="14644"/>
    <cellStyle name="_Power Cost Value Copy 11.30.05 gas 1.09.06 AURORA at 1.10.06_PCA 9 -  Exhibit D Feb 2010 2 2" xfId="14645"/>
    <cellStyle name="_Power Cost Value Copy 11.30.05 gas 1.09.06 AURORA at 1.10.06_PCA 9 -  Exhibit D Feb 2010 3" xfId="14646"/>
    <cellStyle name="_Power Cost Value Copy 11.30.05 gas 1.09.06 AURORA at 1.10.06_PCA 9 -  Exhibit D Feb 2010 v2" xfId="14647"/>
    <cellStyle name="_Power Cost Value Copy 11.30.05 gas 1.09.06 AURORA at 1.10.06_PCA 9 -  Exhibit D Feb 2010 v2 2" xfId="14648"/>
    <cellStyle name="_Power Cost Value Copy 11.30.05 gas 1.09.06 AURORA at 1.10.06_PCA 9 -  Exhibit D Feb 2010 v2 2 2" xfId="14649"/>
    <cellStyle name="_Power Cost Value Copy 11.30.05 gas 1.09.06 AURORA at 1.10.06_PCA 9 -  Exhibit D Feb 2010 v2 3" xfId="14650"/>
    <cellStyle name="_Power Cost Value Copy 11.30.05 gas 1.09.06 AURORA at 1.10.06_PCA 9 -  Exhibit D Feb 2010 WF" xfId="14651"/>
    <cellStyle name="_Power Cost Value Copy 11.30.05 gas 1.09.06 AURORA at 1.10.06_PCA 9 -  Exhibit D Feb 2010 WF 2" xfId="14652"/>
    <cellStyle name="_Power Cost Value Copy 11.30.05 gas 1.09.06 AURORA at 1.10.06_PCA 9 -  Exhibit D Feb 2010 WF 2 2" xfId="14653"/>
    <cellStyle name="_Power Cost Value Copy 11.30.05 gas 1.09.06 AURORA at 1.10.06_PCA 9 -  Exhibit D Feb 2010 WF 3" xfId="14654"/>
    <cellStyle name="_Power Cost Value Copy 11.30.05 gas 1.09.06 AURORA at 1.10.06_PCA 9 -  Exhibit D Jan 2010" xfId="14655"/>
    <cellStyle name="_Power Cost Value Copy 11.30.05 gas 1.09.06 AURORA at 1.10.06_PCA 9 -  Exhibit D Jan 2010 2" xfId="14656"/>
    <cellStyle name="_Power Cost Value Copy 11.30.05 gas 1.09.06 AURORA at 1.10.06_PCA 9 -  Exhibit D Jan 2010 2 2" xfId="14657"/>
    <cellStyle name="_Power Cost Value Copy 11.30.05 gas 1.09.06 AURORA at 1.10.06_PCA 9 -  Exhibit D Jan 2010 3" xfId="14658"/>
    <cellStyle name="_Power Cost Value Copy 11.30.05 gas 1.09.06 AURORA at 1.10.06_PCA 9 -  Exhibit D March 2010 (2)" xfId="14659"/>
    <cellStyle name="_Power Cost Value Copy 11.30.05 gas 1.09.06 AURORA at 1.10.06_PCA 9 -  Exhibit D March 2010 (2) 2" xfId="14660"/>
    <cellStyle name="_Power Cost Value Copy 11.30.05 gas 1.09.06 AURORA at 1.10.06_PCA 9 -  Exhibit D March 2010 (2) 2 2" xfId="14661"/>
    <cellStyle name="_Power Cost Value Copy 11.30.05 gas 1.09.06 AURORA at 1.10.06_PCA 9 -  Exhibit D March 2010 (2) 3" xfId="14662"/>
    <cellStyle name="_Power Cost Value Copy 11.30.05 gas 1.09.06 AURORA at 1.10.06_PCA 9 -  Exhibit D Nov 2010" xfId="14663"/>
    <cellStyle name="_Power Cost Value Copy 11.30.05 gas 1.09.06 AURORA at 1.10.06_PCA 9 -  Exhibit D Nov 2010 2" xfId="14664"/>
    <cellStyle name="_Power Cost Value Copy 11.30.05 gas 1.09.06 AURORA at 1.10.06_PCA 9 -  Exhibit D Nov 2010 2 2" xfId="14665"/>
    <cellStyle name="_Power Cost Value Copy 11.30.05 gas 1.09.06 AURORA at 1.10.06_PCA 9 -  Exhibit D Nov 2010 3" xfId="14666"/>
    <cellStyle name="_Power Cost Value Copy 11.30.05 gas 1.09.06 AURORA at 1.10.06_PCA 9 - Exhibit D at August 2010" xfId="14667"/>
    <cellStyle name="_Power Cost Value Copy 11.30.05 gas 1.09.06 AURORA at 1.10.06_PCA 9 - Exhibit D at August 2010 2" xfId="14668"/>
    <cellStyle name="_Power Cost Value Copy 11.30.05 gas 1.09.06 AURORA at 1.10.06_PCA 9 - Exhibit D at August 2010 2 2" xfId="14669"/>
    <cellStyle name="_Power Cost Value Copy 11.30.05 gas 1.09.06 AURORA at 1.10.06_PCA 9 - Exhibit D at August 2010 3" xfId="14670"/>
    <cellStyle name="_Power Cost Value Copy 11.30.05 gas 1.09.06 AURORA at 1.10.06_PCA 9 - Exhibit D June 2010 GRC" xfId="14671"/>
    <cellStyle name="_Power Cost Value Copy 11.30.05 gas 1.09.06 AURORA at 1.10.06_PCA 9 - Exhibit D June 2010 GRC 2" xfId="14672"/>
    <cellStyle name="_Power Cost Value Copy 11.30.05 gas 1.09.06 AURORA at 1.10.06_PCA 9 - Exhibit D June 2010 GRC 2 2" xfId="14673"/>
    <cellStyle name="_Power Cost Value Copy 11.30.05 gas 1.09.06 AURORA at 1.10.06_PCA 9 - Exhibit D June 2010 GRC 3" xfId="14674"/>
    <cellStyle name="_Power Cost Value Copy 11.30.05 gas 1.09.06 AURORA at 1.10.06_Power Costs - Comparison bx Rbtl-Staff-Jt-PC" xfId="14675"/>
    <cellStyle name="_Power Cost Value Copy 11.30.05 gas 1.09.06 AURORA at 1.10.06_Power Costs - Comparison bx Rbtl-Staff-Jt-PC 2" xfId="14676"/>
    <cellStyle name="_Power Cost Value Copy 11.30.05 gas 1.09.06 AURORA at 1.10.06_Power Costs - Comparison bx Rbtl-Staff-Jt-PC 2 2" xfId="14677"/>
    <cellStyle name="_Power Cost Value Copy 11.30.05 gas 1.09.06 AURORA at 1.10.06_Power Costs - Comparison bx Rbtl-Staff-Jt-PC 2 2 2" xfId="14678"/>
    <cellStyle name="_Power Cost Value Copy 11.30.05 gas 1.09.06 AURORA at 1.10.06_Power Costs - Comparison bx Rbtl-Staff-Jt-PC 2 2 2 2" xfId="14679"/>
    <cellStyle name="_Power Cost Value Copy 11.30.05 gas 1.09.06 AURORA at 1.10.06_Power Costs - Comparison bx Rbtl-Staff-Jt-PC 2 2 3" xfId="14680"/>
    <cellStyle name="_Power Cost Value Copy 11.30.05 gas 1.09.06 AURORA at 1.10.06_Power Costs - Comparison bx Rbtl-Staff-Jt-PC 2 3" xfId="14681"/>
    <cellStyle name="_Power Cost Value Copy 11.30.05 gas 1.09.06 AURORA at 1.10.06_Power Costs - Comparison bx Rbtl-Staff-Jt-PC 2 3 2" xfId="14682"/>
    <cellStyle name="_Power Cost Value Copy 11.30.05 gas 1.09.06 AURORA at 1.10.06_Power Costs - Comparison bx Rbtl-Staff-Jt-PC 2 4" xfId="14683"/>
    <cellStyle name="_Power Cost Value Copy 11.30.05 gas 1.09.06 AURORA at 1.10.06_Power Costs - Comparison bx Rbtl-Staff-Jt-PC 3" xfId="14684"/>
    <cellStyle name="_Power Cost Value Copy 11.30.05 gas 1.09.06 AURORA at 1.10.06_Power Costs - Comparison bx Rbtl-Staff-Jt-PC 3 2" xfId="14685"/>
    <cellStyle name="_Power Cost Value Copy 11.30.05 gas 1.09.06 AURORA at 1.10.06_Power Costs - Comparison bx Rbtl-Staff-Jt-PC 3 2 2" xfId="14686"/>
    <cellStyle name="_Power Cost Value Copy 11.30.05 gas 1.09.06 AURORA at 1.10.06_Power Costs - Comparison bx Rbtl-Staff-Jt-PC 3 3" xfId="14687"/>
    <cellStyle name="_Power Cost Value Copy 11.30.05 gas 1.09.06 AURORA at 1.10.06_Power Costs - Comparison bx Rbtl-Staff-Jt-PC 3 4" xfId="14688"/>
    <cellStyle name="_Power Cost Value Copy 11.30.05 gas 1.09.06 AURORA at 1.10.06_Power Costs - Comparison bx Rbtl-Staff-Jt-PC 4" xfId="14689"/>
    <cellStyle name="_Power Cost Value Copy 11.30.05 gas 1.09.06 AURORA at 1.10.06_Power Costs - Comparison bx Rbtl-Staff-Jt-PC 4 2" xfId="14690"/>
    <cellStyle name="_Power Cost Value Copy 11.30.05 gas 1.09.06 AURORA at 1.10.06_Power Costs - Comparison bx Rbtl-Staff-Jt-PC 5" xfId="14691"/>
    <cellStyle name="_Power Cost Value Copy 11.30.05 gas 1.09.06 AURORA at 1.10.06_Power Costs - Comparison bx Rbtl-Staff-Jt-PC_Adj Bench DR 3 for Initial Briefs (Electric)" xfId="14692"/>
    <cellStyle name="_Power Cost Value Copy 11.30.05 gas 1.09.06 AURORA at 1.10.06_Power Costs - Comparison bx Rbtl-Staff-Jt-PC_Adj Bench DR 3 for Initial Briefs (Electric) 2" xfId="14693"/>
    <cellStyle name="_Power Cost Value Copy 11.30.05 gas 1.09.06 AURORA at 1.10.06_Power Costs - Comparison bx Rbtl-Staff-Jt-PC_Adj Bench DR 3 for Initial Briefs (Electric) 2 2" xfId="14694"/>
    <cellStyle name="_Power Cost Value Copy 11.30.05 gas 1.09.06 AURORA at 1.10.06_Power Costs - Comparison bx Rbtl-Staff-Jt-PC_Adj Bench DR 3 for Initial Briefs (Electric) 2 2 2" xfId="14695"/>
    <cellStyle name="_Power Cost Value Copy 11.30.05 gas 1.09.06 AURORA at 1.10.06_Power Costs - Comparison bx Rbtl-Staff-Jt-PC_Adj Bench DR 3 for Initial Briefs (Electric) 2 2 2 2" xfId="14696"/>
    <cellStyle name="_Power Cost Value Copy 11.30.05 gas 1.09.06 AURORA at 1.10.06_Power Costs - Comparison bx Rbtl-Staff-Jt-PC_Adj Bench DR 3 for Initial Briefs (Electric) 2 2 3" xfId="14697"/>
    <cellStyle name="_Power Cost Value Copy 11.30.05 gas 1.09.06 AURORA at 1.10.06_Power Costs - Comparison bx Rbtl-Staff-Jt-PC_Adj Bench DR 3 for Initial Briefs (Electric) 2 3" xfId="14698"/>
    <cellStyle name="_Power Cost Value Copy 11.30.05 gas 1.09.06 AURORA at 1.10.06_Power Costs - Comparison bx Rbtl-Staff-Jt-PC_Adj Bench DR 3 for Initial Briefs (Electric) 2 3 2" xfId="14699"/>
    <cellStyle name="_Power Cost Value Copy 11.30.05 gas 1.09.06 AURORA at 1.10.06_Power Costs - Comparison bx Rbtl-Staff-Jt-PC_Adj Bench DR 3 for Initial Briefs (Electric) 2 4" xfId="14700"/>
    <cellStyle name="_Power Cost Value Copy 11.30.05 gas 1.09.06 AURORA at 1.10.06_Power Costs - Comparison bx Rbtl-Staff-Jt-PC_Adj Bench DR 3 for Initial Briefs (Electric) 3" xfId="14701"/>
    <cellStyle name="_Power Cost Value Copy 11.30.05 gas 1.09.06 AURORA at 1.10.06_Power Costs - Comparison bx Rbtl-Staff-Jt-PC_Adj Bench DR 3 for Initial Briefs (Electric) 3 2" xfId="14702"/>
    <cellStyle name="_Power Cost Value Copy 11.30.05 gas 1.09.06 AURORA at 1.10.06_Power Costs - Comparison bx Rbtl-Staff-Jt-PC_Adj Bench DR 3 for Initial Briefs (Electric) 3 2 2" xfId="14703"/>
    <cellStyle name="_Power Cost Value Copy 11.30.05 gas 1.09.06 AURORA at 1.10.06_Power Costs - Comparison bx Rbtl-Staff-Jt-PC_Adj Bench DR 3 for Initial Briefs (Electric) 3 3" xfId="14704"/>
    <cellStyle name="_Power Cost Value Copy 11.30.05 gas 1.09.06 AURORA at 1.10.06_Power Costs - Comparison bx Rbtl-Staff-Jt-PC_Adj Bench DR 3 for Initial Briefs (Electric) 3 4" xfId="14705"/>
    <cellStyle name="_Power Cost Value Copy 11.30.05 gas 1.09.06 AURORA at 1.10.06_Power Costs - Comparison bx Rbtl-Staff-Jt-PC_Adj Bench DR 3 for Initial Briefs (Electric) 4" xfId="14706"/>
    <cellStyle name="_Power Cost Value Copy 11.30.05 gas 1.09.06 AURORA at 1.10.06_Power Costs - Comparison bx Rbtl-Staff-Jt-PC_Adj Bench DR 3 for Initial Briefs (Electric) 4 2" xfId="14707"/>
    <cellStyle name="_Power Cost Value Copy 11.30.05 gas 1.09.06 AURORA at 1.10.06_Power Costs - Comparison bx Rbtl-Staff-Jt-PC_Adj Bench DR 3 for Initial Briefs (Electric) 5" xfId="14708"/>
    <cellStyle name="_Power Cost Value Copy 11.30.05 gas 1.09.06 AURORA at 1.10.06_Power Costs - Comparison bx Rbtl-Staff-Jt-PC_Adj Bench DR 3 for Initial Briefs (Electric)_DEM-WP(C) ENERG10C--ctn Mid-C_042010 2010GRC" xfId="14709"/>
    <cellStyle name="_Power Cost Value Copy 11.30.05 gas 1.09.06 AURORA at 1.10.06_Power Costs - Comparison bx Rbtl-Staff-Jt-PC_Adj Bench DR 3 for Initial Briefs (Electric)_DEM-WP(C) ENERG10C--ctn Mid-C_042010 2010GRC 2" xfId="14710"/>
    <cellStyle name="_Power Cost Value Copy 11.30.05 gas 1.09.06 AURORA at 1.10.06_Power Costs - Comparison bx Rbtl-Staff-Jt-PC_DEM-WP(C) ENERG10C--ctn Mid-C_042010 2010GRC" xfId="14711"/>
    <cellStyle name="_Power Cost Value Copy 11.30.05 gas 1.09.06 AURORA at 1.10.06_Power Costs - Comparison bx Rbtl-Staff-Jt-PC_DEM-WP(C) ENERG10C--ctn Mid-C_042010 2010GRC 2" xfId="14712"/>
    <cellStyle name="_Power Cost Value Copy 11.30.05 gas 1.09.06 AURORA at 1.10.06_Power Costs - Comparison bx Rbtl-Staff-Jt-PC_Electric Rev Req Model (2009 GRC) Rebuttal" xfId="14713"/>
    <cellStyle name="_Power Cost Value Copy 11.30.05 gas 1.09.06 AURORA at 1.10.06_Power Costs - Comparison bx Rbtl-Staff-Jt-PC_Electric Rev Req Model (2009 GRC) Rebuttal 2" xfId="14714"/>
    <cellStyle name="_Power Cost Value Copy 11.30.05 gas 1.09.06 AURORA at 1.10.06_Power Costs - Comparison bx Rbtl-Staff-Jt-PC_Electric Rev Req Model (2009 GRC) Rebuttal 2 2" xfId="14715"/>
    <cellStyle name="_Power Cost Value Copy 11.30.05 gas 1.09.06 AURORA at 1.10.06_Power Costs - Comparison bx Rbtl-Staff-Jt-PC_Electric Rev Req Model (2009 GRC) Rebuttal 2 2 2" xfId="14716"/>
    <cellStyle name="_Power Cost Value Copy 11.30.05 gas 1.09.06 AURORA at 1.10.06_Power Costs - Comparison bx Rbtl-Staff-Jt-PC_Electric Rev Req Model (2009 GRC) Rebuttal 2 3" xfId="14717"/>
    <cellStyle name="_Power Cost Value Copy 11.30.05 gas 1.09.06 AURORA at 1.10.06_Power Costs - Comparison bx Rbtl-Staff-Jt-PC_Electric Rev Req Model (2009 GRC) Rebuttal 3" xfId="14718"/>
    <cellStyle name="_Power Cost Value Copy 11.30.05 gas 1.09.06 AURORA at 1.10.06_Power Costs - Comparison bx Rbtl-Staff-Jt-PC_Electric Rev Req Model (2009 GRC) Rebuttal 3 2" xfId="14719"/>
    <cellStyle name="_Power Cost Value Copy 11.30.05 gas 1.09.06 AURORA at 1.10.06_Power Costs - Comparison bx Rbtl-Staff-Jt-PC_Electric Rev Req Model (2009 GRC) Rebuttal 4" xfId="14720"/>
    <cellStyle name="_Power Cost Value Copy 11.30.05 gas 1.09.06 AURORA at 1.10.06_Power Costs - Comparison bx Rbtl-Staff-Jt-PC_Electric Rev Req Model (2009 GRC) Rebuttal REmoval of New  WH Solar AdjustMI" xfId="14721"/>
    <cellStyle name="_Power Cost Value Copy 11.30.05 gas 1.09.06 AURORA at 1.10.06_Power Costs - Comparison bx Rbtl-Staff-Jt-PC_Electric Rev Req Model (2009 GRC) Rebuttal REmoval of New  WH Solar AdjustMI 2" xfId="14722"/>
    <cellStyle name="_Power Cost Value Copy 11.30.05 gas 1.09.06 AURORA at 1.10.06_Power Costs - Comparison bx Rbtl-Staff-Jt-PC_Electric Rev Req Model (2009 GRC) Rebuttal REmoval of New  WH Solar AdjustMI 2 2" xfId="14723"/>
    <cellStyle name="_Power Cost Value Copy 11.30.05 gas 1.09.06 AURORA at 1.10.06_Power Costs - Comparison bx Rbtl-Staff-Jt-PC_Electric Rev Req Model (2009 GRC) Rebuttal REmoval of New  WH Solar AdjustMI 2 2 2" xfId="14724"/>
    <cellStyle name="_Power Cost Value Copy 11.30.05 gas 1.09.06 AURORA at 1.10.06_Power Costs - Comparison bx Rbtl-Staff-Jt-PC_Electric Rev Req Model (2009 GRC) Rebuttal REmoval of New  WH Solar AdjustMI 2 2 2 2" xfId="14725"/>
    <cellStyle name="_Power Cost Value Copy 11.30.05 gas 1.09.06 AURORA at 1.10.06_Power Costs - Comparison bx Rbtl-Staff-Jt-PC_Electric Rev Req Model (2009 GRC) Rebuttal REmoval of New  WH Solar AdjustMI 2 2 3" xfId="14726"/>
    <cellStyle name="_Power Cost Value Copy 11.30.05 gas 1.09.06 AURORA at 1.10.06_Power Costs - Comparison bx Rbtl-Staff-Jt-PC_Electric Rev Req Model (2009 GRC) Rebuttal REmoval of New  WH Solar AdjustMI 2 3" xfId="14727"/>
    <cellStyle name="_Power Cost Value Copy 11.30.05 gas 1.09.06 AURORA at 1.10.06_Power Costs - Comparison bx Rbtl-Staff-Jt-PC_Electric Rev Req Model (2009 GRC) Rebuttal REmoval of New  WH Solar AdjustMI 2 3 2" xfId="14728"/>
    <cellStyle name="_Power Cost Value Copy 11.30.05 gas 1.09.06 AURORA at 1.10.06_Power Costs - Comparison bx Rbtl-Staff-Jt-PC_Electric Rev Req Model (2009 GRC) Rebuttal REmoval of New  WH Solar AdjustMI 2 4" xfId="14729"/>
    <cellStyle name="_Power Cost Value Copy 11.30.05 gas 1.09.06 AURORA at 1.10.06_Power Costs - Comparison bx Rbtl-Staff-Jt-PC_Electric Rev Req Model (2009 GRC) Rebuttal REmoval of New  WH Solar AdjustMI 3" xfId="14730"/>
    <cellStyle name="_Power Cost Value Copy 11.30.05 gas 1.09.06 AURORA at 1.10.06_Power Costs - Comparison bx Rbtl-Staff-Jt-PC_Electric Rev Req Model (2009 GRC) Rebuttal REmoval of New  WH Solar AdjustMI 3 2" xfId="14731"/>
    <cellStyle name="_Power Cost Value Copy 11.30.05 gas 1.09.06 AURORA at 1.10.06_Power Costs - Comparison bx Rbtl-Staff-Jt-PC_Electric Rev Req Model (2009 GRC) Rebuttal REmoval of New  WH Solar AdjustMI 3 2 2" xfId="14732"/>
    <cellStyle name="_Power Cost Value Copy 11.30.05 gas 1.09.06 AURORA at 1.10.06_Power Costs - Comparison bx Rbtl-Staff-Jt-PC_Electric Rev Req Model (2009 GRC) Rebuttal REmoval of New  WH Solar AdjustMI 3 3" xfId="14733"/>
    <cellStyle name="_Power Cost Value Copy 11.30.05 gas 1.09.06 AURORA at 1.10.06_Power Costs - Comparison bx Rbtl-Staff-Jt-PC_Electric Rev Req Model (2009 GRC) Rebuttal REmoval of New  WH Solar AdjustMI 3 4" xfId="14734"/>
    <cellStyle name="_Power Cost Value Copy 11.30.05 gas 1.09.06 AURORA at 1.10.06_Power Costs - Comparison bx Rbtl-Staff-Jt-PC_Electric Rev Req Model (2009 GRC) Rebuttal REmoval of New  WH Solar AdjustMI 4" xfId="14735"/>
    <cellStyle name="_Power Cost Value Copy 11.30.05 gas 1.09.06 AURORA at 1.10.06_Power Costs - Comparison bx Rbtl-Staff-Jt-PC_Electric Rev Req Model (2009 GRC) Rebuttal REmoval of New  WH Solar AdjustMI 4 2" xfId="14736"/>
    <cellStyle name="_Power Cost Value Copy 11.30.05 gas 1.09.06 AURORA at 1.10.06_Power Costs - Comparison bx Rbtl-Staff-Jt-PC_Electric Rev Req Model (2009 GRC) Rebuttal REmoval of New  WH Solar AdjustMI 5" xfId="14737"/>
    <cellStyle name="_Power Cost Value Copy 11.30.05 gas 1.09.06 AURORA at 1.10.06_Power Costs - Comparison bx Rbtl-Staff-Jt-PC_Electric Rev Req Model (2009 GRC) Rebuttal REmoval of New  WH Solar AdjustMI_DEM-WP(C) ENERG10C--ctn Mid-C_042010 2010GRC" xfId="14738"/>
    <cellStyle name="_Power Cost Value Copy 11.30.05 gas 1.09.06 AURORA at 1.10.06_Power Costs - Comparison bx Rbtl-Staff-Jt-PC_Electric Rev Req Model (2009 GRC) Rebuttal REmoval of New  WH Solar AdjustMI_DEM-WP(C) ENERG10C--ctn Mid-C_042010 2010GRC 2" xfId="14739"/>
    <cellStyle name="_Power Cost Value Copy 11.30.05 gas 1.09.06 AURORA at 1.10.06_Power Costs - Comparison bx Rbtl-Staff-Jt-PC_Electric Rev Req Model (2009 GRC) Revised 01-18-2010" xfId="14740"/>
    <cellStyle name="_Power Cost Value Copy 11.30.05 gas 1.09.06 AURORA at 1.10.06_Power Costs - Comparison bx Rbtl-Staff-Jt-PC_Electric Rev Req Model (2009 GRC) Revised 01-18-2010 2" xfId="14741"/>
    <cellStyle name="_Power Cost Value Copy 11.30.05 gas 1.09.06 AURORA at 1.10.06_Power Costs - Comparison bx Rbtl-Staff-Jt-PC_Electric Rev Req Model (2009 GRC) Revised 01-18-2010 2 2" xfId="14742"/>
    <cellStyle name="_Power Cost Value Copy 11.30.05 gas 1.09.06 AURORA at 1.10.06_Power Costs - Comparison bx Rbtl-Staff-Jt-PC_Electric Rev Req Model (2009 GRC) Revised 01-18-2010 2 2 2" xfId="14743"/>
    <cellStyle name="_Power Cost Value Copy 11.30.05 gas 1.09.06 AURORA at 1.10.06_Power Costs - Comparison bx Rbtl-Staff-Jt-PC_Electric Rev Req Model (2009 GRC) Revised 01-18-2010 2 2 2 2" xfId="14744"/>
    <cellStyle name="_Power Cost Value Copy 11.30.05 gas 1.09.06 AURORA at 1.10.06_Power Costs - Comparison bx Rbtl-Staff-Jt-PC_Electric Rev Req Model (2009 GRC) Revised 01-18-2010 2 2 3" xfId="14745"/>
    <cellStyle name="_Power Cost Value Copy 11.30.05 gas 1.09.06 AURORA at 1.10.06_Power Costs - Comparison bx Rbtl-Staff-Jt-PC_Electric Rev Req Model (2009 GRC) Revised 01-18-2010 2 3" xfId="14746"/>
    <cellStyle name="_Power Cost Value Copy 11.30.05 gas 1.09.06 AURORA at 1.10.06_Power Costs - Comparison bx Rbtl-Staff-Jt-PC_Electric Rev Req Model (2009 GRC) Revised 01-18-2010 2 3 2" xfId="14747"/>
    <cellStyle name="_Power Cost Value Copy 11.30.05 gas 1.09.06 AURORA at 1.10.06_Power Costs - Comparison bx Rbtl-Staff-Jt-PC_Electric Rev Req Model (2009 GRC) Revised 01-18-2010 2 4" xfId="14748"/>
    <cellStyle name="_Power Cost Value Copy 11.30.05 gas 1.09.06 AURORA at 1.10.06_Power Costs - Comparison bx Rbtl-Staff-Jt-PC_Electric Rev Req Model (2009 GRC) Revised 01-18-2010 3" xfId="14749"/>
    <cellStyle name="_Power Cost Value Copy 11.30.05 gas 1.09.06 AURORA at 1.10.06_Power Costs - Comparison bx Rbtl-Staff-Jt-PC_Electric Rev Req Model (2009 GRC) Revised 01-18-2010 3 2" xfId="14750"/>
    <cellStyle name="_Power Cost Value Copy 11.30.05 gas 1.09.06 AURORA at 1.10.06_Power Costs - Comparison bx Rbtl-Staff-Jt-PC_Electric Rev Req Model (2009 GRC) Revised 01-18-2010 3 2 2" xfId="14751"/>
    <cellStyle name="_Power Cost Value Copy 11.30.05 gas 1.09.06 AURORA at 1.10.06_Power Costs - Comparison bx Rbtl-Staff-Jt-PC_Electric Rev Req Model (2009 GRC) Revised 01-18-2010 3 3" xfId="14752"/>
    <cellStyle name="_Power Cost Value Copy 11.30.05 gas 1.09.06 AURORA at 1.10.06_Power Costs - Comparison bx Rbtl-Staff-Jt-PC_Electric Rev Req Model (2009 GRC) Revised 01-18-2010 3 4" xfId="14753"/>
    <cellStyle name="_Power Cost Value Copy 11.30.05 gas 1.09.06 AURORA at 1.10.06_Power Costs - Comparison bx Rbtl-Staff-Jt-PC_Electric Rev Req Model (2009 GRC) Revised 01-18-2010 4" xfId="14754"/>
    <cellStyle name="_Power Cost Value Copy 11.30.05 gas 1.09.06 AURORA at 1.10.06_Power Costs - Comparison bx Rbtl-Staff-Jt-PC_Electric Rev Req Model (2009 GRC) Revised 01-18-2010 4 2" xfId="14755"/>
    <cellStyle name="_Power Cost Value Copy 11.30.05 gas 1.09.06 AURORA at 1.10.06_Power Costs - Comparison bx Rbtl-Staff-Jt-PC_Electric Rev Req Model (2009 GRC) Revised 01-18-2010 5" xfId="14756"/>
    <cellStyle name="_Power Cost Value Copy 11.30.05 gas 1.09.06 AURORA at 1.10.06_Power Costs - Comparison bx Rbtl-Staff-Jt-PC_Electric Rev Req Model (2009 GRC) Revised 01-18-2010_DEM-WP(C) ENERG10C--ctn Mid-C_042010 2010GRC" xfId="14757"/>
    <cellStyle name="_Power Cost Value Copy 11.30.05 gas 1.09.06 AURORA at 1.10.06_Power Costs - Comparison bx Rbtl-Staff-Jt-PC_Electric Rev Req Model (2009 GRC) Revised 01-18-2010_DEM-WP(C) ENERG10C--ctn Mid-C_042010 2010GRC 2" xfId="14758"/>
    <cellStyle name="_Power Cost Value Copy 11.30.05 gas 1.09.06 AURORA at 1.10.06_Power Costs - Comparison bx Rbtl-Staff-Jt-PC_Final Order Electric EXHIBIT A-1" xfId="14759"/>
    <cellStyle name="_Power Cost Value Copy 11.30.05 gas 1.09.06 AURORA at 1.10.06_Power Costs - Comparison bx Rbtl-Staff-Jt-PC_Final Order Electric EXHIBIT A-1 2" xfId="14760"/>
    <cellStyle name="_Power Cost Value Copy 11.30.05 gas 1.09.06 AURORA at 1.10.06_Power Costs - Comparison bx Rbtl-Staff-Jt-PC_Final Order Electric EXHIBIT A-1 2 2" xfId="14761"/>
    <cellStyle name="_Power Cost Value Copy 11.30.05 gas 1.09.06 AURORA at 1.10.06_Power Costs - Comparison bx Rbtl-Staff-Jt-PC_Final Order Electric EXHIBIT A-1 2 2 2" xfId="14762"/>
    <cellStyle name="_Power Cost Value Copy 11.30.05 gas 1.09.06 AURORA at 1.10.06_Power Costs - Comparison bx Rbtl-Staff-Jt-PC_Final Order Electric EXHIBIT A-1 2 3" xfId="14763"/>
    <cellStyle name="_Power Cost Value Copy 11.30.05 gas 1.09.06 AURORA at 1.10.06_Power Costs - Comparison bx Rbtl-Staff-Jt-PC_Final Order Electric EXHIBIT A-1 2 4" xfId="14764"/>
    <cellStyle name="_Power Cost Value Copy 11.30.05 gas 1.09.06 AURORA at 1.10.06_Power Costs - Comparison bx Rbtl-Staff-Jt-PC_Final Order Electric EXHIBIT A-1 3" xfId="14765"/>
    <cellStyle name="_Power Cost Value Copy 11.30.05 gas 1.09.06 AURORA at 1.10.06_Power Costs - Comparison bx Rbtl-Staff-Jt-PC_Final Order Electric EXHIBIT A-1 3 2" xfId="14766"/>
    <cellStyle name="_Power Cost Value Copy 11.30.05 gas 1.09.06 AURORA at 1.10.06_Power Costs - Comparison bx Rbtl-Staff-Jt-PC_Final Order Electric EXHIBIT A-1 4" xfId="14767"/>
    <cellStyle name="_Power Cost Value Copy 11.30.05 gas 1.09.06 AURORA at 1.10.06_Power Costs - Comparison bx Rbtl-Staff-Jt-PC_Final Order Electric EXHIBIT A-1 5" xfId="14768"/>
    <cellStyle name="_Power Cost Value Copy 11.30.05 gas 1.09.06 AURORA at 1.10.06_Power Costs - Comparison bx Rbtl-Staff-Jt-PC_Final Order Electric EXHIBIT A-1 6" xfId="14769"/>
    <cellStyle name="_Power Cost Value Copy 11.30.05 gas 1.09.06 AURORA at 1.10.06_Production Adj 4.37" xfId="14770"/>
    <cellStyle name="_Power Cost Value Copy 11.30.05 gas 1.09.06 AURORA at 1.10.06_Production Adj 4.37 2" xfId="14771"/>
    <cellStyle name="_Power Cost Value Copy 11.30.05 gas 1.09.06 AURORA at 1.10.06_Production Adj 4.37 2 2" xfId="14772"/>
    <cellStyle name="_Power Cost Value Copy 11.30.05 gas 1.09.06 AURORA at 1.10.06_Production Adj 4.37 2 2 2" xfId="14773"/>
    <cellStyle name="_Power Cost Value Copy 11.30.05 gas 1.09.06 AURORA at 1.10.06_Production Adj 4.37 2 3" xfId="14774"/>
    <cellStyle name="_Power Cost Value Copy 11.30.05 gas 1.09.06 AURORA at 1.10.06_Production Adj 4.37 3" xfId="14775"/>
    <cellStyle name="_Power Cost Value Copy 11.30.05 gas 1.09.06 AURORA at 1.10.06_Production Adj 4.37 3 2" xfId="14776"/>
    <cellStyle name="_Power Cost Value Copy 11.30.05 gas 1.09.06 AURORA at 1.10.06_Production Adj 4.37 4" xfId="14777"/>
    <cellStyle name="_Power Cost Value Copy 11.30.05 gas 1.09.06 AURORA at 1.10.06_Purchased Power Adj 4.03" xfId="14778"/>
    <cellStyle name="_Power Cost Value Copy 11.30.05 gas 1.09.06 AURORA at 1.10.06_Purchased Power Adj 4.03 2" xfId="14779"/>
    <cellStyle name="_Power Cost Value Copy 11.30.05 gas 1.09.06 AURORA at 1.10.06_Purchased Power Adj 4.03 2 2" xfId="14780"/>
    <cellStyle name="_Power Cost Value Copy 11.30.05 gas 1.09.06 AURORA at 1.10.06_Purchased Power Adj 4.03 2 2 2" xfId="14781"/>
    <cellStyle name="_Power Cost Value Copy 11.30.05 gas 1.09.06 AURORA at 1.10.06_Purchased Power Adj 4.03 2 3" xfId="14782"/>
    <cellStyle name="_Power Cost Value Copy 11.30.05 gas 1.09.06 AURORA at 1.10.06_Purchased Power Adj 4.03 3" xfId="14783"/>
    <cellStyle name="_Power Cost Value Copy 11.30.05 gas 1.09.06 AURORA at 1.10.06_Purchased Power Adj 4.03 3 2" xfId="14784"/>
    <cellStyle name="_Power Cost Value Copy 11.30.05 gas 1.09.06 AURORA at 1.10.06_Purchased Power Adj 4.03 4" xfId="14785"/>
    <cellStyle name="_Power Cost Value Copy 11.30.05 gas 1.09.06 AURORA at 1.10.06_Rate Design Sch 24" xfId="14786"/>
    <cellStyle name="_Power Cost Value Copy 11.30.05 gas 1.09.06 AURORA at 1.10.06_Rate Design Sch 24 2" xfId="14787"/>
    <cellStyle name="_Power Cost Value Copy 11.30.05 gas 1.09.06 AURORA at 1.10.06_Rate Design Sch 24 2 2" xfId="14788"/>
    <cellStyle name="_Power Cost Value Copy 11.30.05 gas 1.09.06 AURORA at 1.10.06_Rate Design Sch 24 3" xfId="14789"/>
    <cellStyle name="_Power Cost Value Copy 11.30.05 gas 1.09.06 AURORA at 1.10.06_Rate Design Sch 25" xfId="14790"/>
    <cellStyle name="_Power Cost Value Copy 11.30.05 gas 1.09.06 AURORA at 1.10.06_Rate Design Sch 25 2" xfId="14791"/>
    <cellStyle name="_Power Cost Value Copy 11.30.05 gas 1.09.06 AURORA at 1.10.06_Rate Design Sch 25 2 2" xfId="14792"/>
    <cellStyle name="_Power Cost Value Copy 11.30.05 gas 1.09.06 AURORA at 1.10.06_Rate Design Sch 25 2 2 2" xfId="14793"/>
    <cellStyle name="_Power Cost Value Copy 11.30.05 gas 1.09.06 AURORA at 1.10.06_Rate Design Sch 25 2 3" xfId="14794"/>
    <cellStyle name="_Power Cost Value Copy 11.30.05 gas 1.09.06 AURORA at 1.10.06_Rate Design Sch 25 3" xfId="14795"/>
    <cellStyle name="_Power Cost Value Copy 11.30.05 gas 1.09.06 AURORA at 1.10.06_Rate Design Sch 25 3 2" xfId="14796"/>
    <cellStyle name="_Power Cost Value Copy 11.30.05 gas 1.09.06 AURORA at 1.10.06_Rate Design Sch 25 4" xfId="14797"/>
    <cellStyle name="_Power Cost Value Copy 11.30.05 gas 1.09.06 AURORA at 1.10.06_Rate Design Sch 26" xfId="14798"/>
    <cellStyle name="_Power Cost Value Copy 11.30.05 gas 1.09.06 AURORA at 1.10.06_Rate Design Sch 26 2" xfId="14799"/>
    <cellStyle name="_Power Cost Value Copy 11.30.05 gas 1.09.06 AURORA at 1.10.06_Rate Design Sch 26 2 2" xfId="14800"/>
    <cellStyle name="_Power Cost Value Copy 11.30.05 gas 1.09.06 AURORA at 1.10.06_Rate Design Sch 26 2 2 2" xfId="14801"/>
    <cellStyle name="_Power Cost Value Copy 11.30.05 gas 1.09.06 AURORA at 1.10.06_Rate Design Sch 26 2 3" xfId="14802"/>
    <cellStyle name="_Power Cost Value Copy 11.30.05 gas 1.09.06 AURORA at 1.10.06_Rate Design Sch 26 3" xfId="14803"/>
    <cellStyle name="_Power Cost Value Copy 11.30.05 gas 1.09.06 AURORA at 1.10.06_Rate Design Sch 26 3 2" xfId="14804"/>
    <cellStyle name="_Power Cost Value Copy 11.30.05 gas 1.09.06 AURORA at 1.10.06_Rate Design Sch 26 4" xfId="14805"/>
    <cellStyle name="_Power Cost Value Copy 11.30.05 gas 1.09.06 AURORA at 1.10.06_Rate Design Sch 31" xfId="14806"/>
    <cellStyle name="_Power Cost Value Copy 11.30.05 gas 1.09.06 AURORA at 1.10.06_Rate Design Sch 31 2" xfId="14807"/>
    <cellStyle name="_Power Cost Value Copy 11.30.05 gas 1.09.06 AURORA at 1.10.06_Rate Design Sch 31 2 2" xfId="14808"/>
    <cellStyle name="_Power Cost Value Copy 11.30.05 gas 1.09.06 AURORA at 1.10.06_Rate Design Sch 31 2 2 2" xfId="14809"/>
    <cellStyle name="_Power Cost Value Copy 11.30.05 gas 1.09.06 AURORA at 1.10.06_Rate Design Sch 31 2 3" xfId="14810"/>
    <cellStyle name="_Power Cost Value Copy 11.30.05 gas 1.09.06 AURORA at 1.10.06_Rate Design Sch 31 3" xfId="14811"/>
    <cellStyle name="_Power Cost Value Copy 11.30.05 gas 1.09.06 AURORA at 1.10.06_Rate Design Sch 31 3 2" xfId="14812"/>
    <cellStyle name="_Power Cost Value Copy 11.30.05 gas 1.09.06 AURORA at 1.10.06_Rate Design Sch 31 4" xfId="14813"/>
    <cellStyle name="_Power Cost Value Copy 11.30.05 gas 1.09.06 AURORA at 1.10.06_Rate Design Sch 43" xfId="14814"/>
    <cellStyle name="_Power Cost Value Copy 11.30.05 gas 1.09.06 AURORA at 1.10.06_Rate Design Sch 43 2" xfId="14815"/>
    <cellStyle name="_Power Cost Value Copy 11.30.05 gas 1.09.06 AURORA at 1.10.06_Rate Design Sch 43 2 2" xfId="14816"/>
    <cellStyle name="_Power Cost Value Copy 11.30.05 gas 1.09.06 AURORA at 1.10.06_Rate Design Sch 43 2 2 2" xfId="14817"/>
    <cellStyle name="_Power Cost Value Copy 11.30.05 gas 1.09.06 AURORA at 1.10.06_Rate Design Sch 43 2 3" xfId="14818"/>
    <cellStyle name="_Power Cost Value Copy 11.30.05 gas 1.09.06 AURORA at 1.10.06_Rate Design Sch 43 3" xfId="14819"/>
    <cellStyle name="_Power Cost Value Copy 11.30.05 gas 1.09.06 AURORA at 1.10.06_Rate Design Sch 43 3 2" xfId="14820"/>
    <cellStyle name="_Power Cost Value Copy 11.30.05 gas 1.09.06 AURORA at 1.10.06_Rate Design Sch 43 4" xfId="14821"/>
    <cellStyle name="_Power Cost Value Copy 11.30.05 gas 1.09.06 AURORA at 1.10.06_Rate Design Sch 448-449" xfId="14822"/>
    <cellStyle name="_Power Cost Value Copy 11.30.05 gas 1.09.06 AURORA at 1.10.06_Rate Design Sch 448-449 2" xfId="14823"/>
    <cellStyle name="_Power Cost Value Copy 11.30.05 gas 1.09.06 AURORA at 1.10.06_Rate Design Sch 448-449 2 2" xfId="14824"/>
    <cellStyle name="_Power Cost Value Copy 11.30.05 gas 1.09.06 AURORA at 1.10.06_Rate Design Sch 448-449 3" xfId="14825"/>
    <cellStyle name="_Power Cost Value Copy 11.30.05 gas 1.09.06 AURORA at 1.10.06_Rate Design Sch 46" xfId="14826"/>
    <cellStyle name="_Power Cost Value Copy 11.30.05 gas 1.09.06 AURORA at 1.10.06_Rate Design Sch 46 2" xfId="14827"/>
    <cellStyle name="_Power Cost Value Copy 11.30.05 gas 1.09.06 AURORA at 1.10.06_Rate Design Sch 46 2 2" xfId="14828"/>
    <cellStyle name="_Power Cost Value Copy 11.30.05 gas 1.09.06 AURORA at 1.10.06_Rate Design Sch 46 2 2 2" xfId="14829"/>
    <cellStyle name="_Power Cost Value Copy 11.30.05 gas 1.09.06 AURORA at 1.10.06_Rate Design Sch 46 2 3" xfId="14830"/>
    <cellStyle name="_Power Cost Value Copy 11.30.05 gas 1.09.06 AURORA at 1.10.06_Rate Design Sch 46 3" xfId="14831"/>
    <cellStyle name="_Power Cost Value Copy 11.30.05 gas 1.09.06 AURORA at 1.10.06_Rate Design Sch 46 3 2" xfId="14832"/>
    <cellStyle name="_Power Cost Value Copy 11.30.05 gas 1.09.06 AURORA at 1.10.06_Rate Design Sch 46 4" xfId="14833"/>
    <cellStyle name="_Power Cost Value Copy 11.30.05 gas 1.09.06 AURORA at 1.10.06_Rate Spread" xfId="14834"/>
    <cellStyle name="_Power Cost Value Copy 11.30.05 gas 1.09.06 AURORA at 1.10.06_Rate Spread 2" xfId="14835"/>
    <cellStyle name="_Power Cost Value Copy 11.30.05 gas 1.09.06 AURORA at 1.10.06_Rate Spread 2 2" xfId="14836"/>
    <cellStyle name="_Power Cost Value Copy 11.30.05 gas 1.09.06 AURORA at 1.10.06_Rate Spread 2 2 2" xfId="14837"/>
    <cellStyle name="_Power Cost Value Copy 11.30.05 gas 1.09.06 AURORA at 1.10.06_Rate Spread 2 3" xfId="14838"/>
    <cellStyle name="_Power Cost Value Copy 11.30.05 gas 1.09.06 AURORA at 1.10.06_Rate Spread 3" xfId="14839"/>
    <cellStyle name="_Power Cost Value Copy 11.30.05 gas 1.09.06 AURORA at 1.10.06_Rate Spread 3 2" xfId="14840"/>
    <cellStyle name="_Power Cost Value Copy 11.30.05 gas 1.09.06 AURORA at 1.10.06_Rate Spread 4" xfId="14841"/>
    <cellStyle name="_Power Cost Value Copy 11.30.05 gas 1.09.06 AURORA at 1.10.06_Rebuttal Power Costs" xfId="14842"/>
    <cellStyle name="_Power Cost Value Copy 11.30.05 gas 1.09.06 AURORA at 1.10.06_Rebuttal Power Costs 2" xfId="14843"/>
    <cellStyle name="_Power Cost Value Copy 11.30.05 gas 1.09.06 AURORA at 1.10.06_Rebuttal Power Costs 2 2" xfId="14844"/>
    <cellStyle name="_Power Cost Value Copy 11.30.05 gas 1.09.06 AURORA at 1.10.06_Rebuttal Power Costs 2 2 2" xfId="14845"/>
    <cellStyle name="_Power Cost Value Copy 11.30.05 gas 1.09.06 AURORA at 1.10.06_Rebuttal Power Costs 2 2 2 2" xfId="14846"/>
    <cellStyle name="_Power Cost Value Copy 11.30.05 gas 1.09.06 AURORA at 1.10.06_Rebuttal Power Costs 2 2 3" xfId="14847"/>
    <cellStyle name="_Power Cost Value Copy 11.30.05 gas 1.09.06 AURORA at 1.10.06_Rebuttal Power Costs 2 3" xfId="14848"/>
    <cellStyle name="_Power Cost Value Copy 11.30.05 gas 1.09.06 AURORA at 1.10.06_Rebuttal Power Costs 2 3 2" xfId="14849"/>
    <cellStyle name="_Power Cost Value Copy 11.30.05 gas 1.09.06 AURORA at 1.10.06_Rebuttal Power Costs 2 4" xfId="14850"/>
    <cellStyle name="_Power Cost Value Copy 11.30.05 gas 1.09.06 AURORA at 1.10.06_Rebuttal Power Costs 3" xfId="14851"/>
    <cellStyle name="_Power Cost Value Copy 11.30.05 gas 1.09.06 AURORA at 1.10.06_Rebuttal Power Costs 3 2" xfId="14852"/>
    <cellStyle name="_Power Cost Value Copy 11.30.05 gas 1.09.06 AURORA at 1.10.06_Rebuttal Power Costs 3 2 2" xfId="14853"/>
    <cellStyle name="_Power Cost Value Copy 11.30.05 gas 1.09.06 AURORA at 1.10.06_Rebuttal Power Costs 3 3" xfId="14854"/>
    <cellStyle name="_Power Cost Value Copy 11.30.05 gas 1.09.06 AURORA at 1.10.06_Rebuttal Power Costs 3 4" xfId="14855"/>
    <cellStyle name="_Power Cost Value Copy 11.30.05 gas 1.09.06 AURORA at 1.10.06_Rebuttal Power Costs 4" xfId="14856"/>
    <cellStyle name="_Power Cost Value Copy 11.30.05 gas 1.09.06 AURORA at 1.10.06_Rebuttal Power Costs 4 2" xfId="14857"/>
    <cellStyle name="_Power Cost Value Copy 11.30.05 gas 1.09.06 AURORA at 1.10.06_Rebuttal Power Costs 5" xfId="14858"/>
    <cellStyle name="_Power Cost Value Copy 11.30.05 gas 1.09.06 AURORA at 1.10.06_Rebuttal Power Costs_Adj Bench DR 3 for Initial Briefs (Electric)" xfId="14859"/>
    <cellStyle name="_Power Cost Value Copy 11.30.05 gas 1.09.06 AURORA at 1.10.06_Rebuttal Power Costs_Adj Bench DR 3 for Initial Briefs (Electric) 2" xfId="14860"/>
    <cellStyle name="_Power Cost Value Copy 11.30.05 gas 1.09.06 AURORA at 1.10.06_Rebuttal Power Costs_Adj Bench DR 3 for Initial Briefs (Electric) 2 2" xfId="14861"/>
    <cellStyle name="_Power Cost Value Copy 11.30.05 gas 1.09.06 AURORA at 1.10.06_Rebuttal Power Costs_Adj Bench DR 3 for Initial Briefs (Electric) 2 2 2" xfId="14862"/>
    <cellStyle name="_Power Cost Value Copy 11.30.05 gas 1.09.06 AURORA at 1.10.06_Rebuttal Power Costs_Adj Bench DR 3 for Initial Briefs (Electric) 2 2 2 2" xfId="14863"/>
    <cellStyle name="_Power Cost Value Copy 11.30.05 gas 1.09.06 AURORA at 1.10.06_Rebuttal Power Costs_Adj Bench DR 3 for Initial Briefs (Electric) 2 2 3" xfId="14864"/>
    <cellStyle name="_Power Cost Value Copy 11.30.05 gas 1.09.06 AURORA at 1.10.06_Rebuttal Power Costs_Adj Bench DR 3 for Initial Briefs (Electric) 2 3" xfId="14865"/>
    <cellStyle name="_Power Cost Value Copy 11.30.05 gas 1.09.06 AURORA at 1.10.06_Rebuttal Power Costs_Adj Bench DR 3 for Initial Briefs (Electric) 2 3 2" xfId="14866"/>
    <cellStyle name="_Power Cost Value Copy 11.30.05 gas 1.09.06 AURORA at 1.10.06_Rebuttal Power Costs_Adj Bench DR 3 for Initial Briefs (Electric) 2 4" xfId="14867"/>
    <cellStyle name="_Power Cost Value Copy 11.30.05 gas 1.09.06 AURORA at 1.10.06_Rebuttal Power Costs_Adj Bench DR 3 for Initial Briefs (Electric) 3" xfId="14868"/>
    <cellStyle name="_Power Cost Value Copy 11.30.05 gas 1.09.06 AURORA at 1.10.06_Rebuttal Power Costs_Adj Bench DR 3 for Initial Briefs (Electric) 3 2" xfId="14869"/>
    <cellStyle name="_Power Cost Value Copy 11.30.05 gas 1.09.06 AURORA at 1.10.06_Rebuttal Power Costs_Adj Bench DR 3 for Initial Briefs (Electric) 3 2 2" xfId="14870"/>
    <cellStyle name="_Power Cost Value Copy 11.30.05 gas 1.09.06 AURORA at 1.10.06_Rebuttal Power Costs_Adj Bench DR 3 for Initial Briefs (Electric) 3 3" xfId="14871"/>
    <cellStyle name="_Power Cost Value Copy 11.30.05 gas 1.09.06 AURORA at 1.10.06_Rebuttal Power Costs_Adj Bench DR 3 for Initial Briefs (Electric) 3 4" xfId="14872"/>
    <cellStyle name="_Power Cost Value Copy 11.30.05 gas 1.09.06 AURORA at 1.10.06_Rebuttal Power Costs_Adj Bench DR 3 for Initial Briefs (Electric) 4" xfId="14873"/>
    <cellStyle name="_Power Cost Value Copy 11.30.05 gas 1.09.06 AURORA at 1.10.06_Rebuttal Power Costs_Adj Bench DR 3 for Initial Briefs (Electric) 4 2" xfId="14874"/>
    <cellStyle name="_Power Cost Value Copy 11.30.05 gas 1.09.06 AURORA at 1.10.06_Rebuttal Power Costs_Adj Bench DR 3 for Initial Briefs (Electric) 5" xfId="14875"/>
    <cellStyle name="_Power Cost Value Copy 11.30.05 gas 1.09.06 AURORA at 1.10.06_Rebuttal Power Costs_Adj Bench DR 3 for Initial Briefs (Electric)_DEM-WP(C) ENERG10C--ctn Mid-C_042010 2010GRC" xfId="14876"/>
    <cellStyle name="_Power Cost Value Copy 11.30.05 gas 1.09.06 AURORA at 1.10.06_Rebuttal Power Costs_Adj Bench DR 3 for Initial Briefs (Electric)_DEM-WP(C) ENERG10C--ctn Mid-C_042010 2010GRC 2" xfId="14877"/>
    <cellStyle name="_Power Cost Value Copy 11.30.05 gas 1.09.06 AURORA at 1.10.06_Rebuttal Power Costs_DEM-WP(C) ENERG10C--ctn Mid-C_042010 2010GRC" xfId="14878"/>
    <cellStyle name="_Power Cost Value Copy 11.30.05 gas 1.09.06 AURORA at 1.10.06_Rebuttal Power Costs_DEM-WP(C) ENERG10C--ctn Mid-C_042010 2010GRC 2" xfId="14879"/>
    <cellStyle name="_Power Cost Value Copy 11.30.05 gas 1.09.06 AURORA at 1.10.06_Rebuttal Power Costs_Electric Rev Req Model (2009 GRC) Rebuttal" xfId="14880"/>
    <cellStyle name="_Power Cost Value Copy 11.30.05 gas 1.09.06 AURORA at 1.10.06_Rebuttal Power Costs_Electric Rev Req Model (2009 GRC) Rebuttal 2" xfId="14881"/>
    <cellStyle name="_Power Cost Value Copy 11.30.05 gas 1.09.06 AURORA at 1.10.06_Rebuttal Power Costs_Electric Rev Req Model (2009 GRC) Rebuttal 2 2" xfId="14882"/>
    <cellStyle name="_Power Cost Value Copy 11.30.05 gas 1.09.06 AURORA at 1.10.06_Rebuttal Power Costs_Electric Rev Req Model (2009 GRC) Rebuttal 2 2 2" xfId="14883"/>
    <cellStyle name="_Power Cost Value Copy 11.30.05 gas 1.09.06 AURORA at 1.10.06_Rebuttal Power Costs_Electric Rev Req Model (2009 GRC) Rebuttal 2 3" xfId="14884"/>
    <cellStyle name="_Power Cost Value Copy 11.30.05 gas 1.09.06 AURORA at 1.10.06_Rebuttal Power Costs_Electric Rev Req Model (2009 GRC) Rebuttal 3" xfId="14885"/>
    <cellStyle name="_Power Cost Value Copy 11.30.05 gas 1.09.06 AURORA at 1.10.06_Rebuttal Power Costs_Electric Rev Req Model (2009 GRC) Rebuttal 3 2" xfId="14886"/>
    <cellStyle name="_Power Cost Value Copy 11.30.05 gas 1.09.06 AURORA at 1.10.06_Rebuttal Power Costs_Electric Rev Req Model (2009 GRC) Rebuttal 4" xfId="14887"/>
    <cellStyle name="_Power Cost Value Copy 11.30.05 gas 1.09.06 AURORA at 1.10.06_Rebuttal Power Costs_Electric Rev Req Model (2009 GRC) Rebuttal REmoval of New  WH Solar AdjustMI" xfId="14888"/>
    <cellStyle name="_Power Cost Value Copy 11.30.05 gas 1.09.06 AURORA at 1.10.06_Rebuttal Power Costs_Electric Rev Req Model (2009 GRC) Rebuttal REmoval of New  WH Solar AdjustMI 2" xfId="14889"/>
    <cellStyle name="_Power Cost Value Copy 11.30.05 gas 1.09.06 AURORA at 1.10.06_Rebuttal Power Costs_Electric Rev Req Model (2009 GRC) Rebuttal REmoval of New  WH Solar AdjustMI 2 2" xfId="14890"/>
    <cellStyle name="_Power Cost Value Copy 11.30.05 gas 1.09.06 AURORA at 1.10.06_Rebuttal Power Costs_Electric Rev Req Model (2009 GRC) Rebuttal REmoval of New  WH Solar AdjustMI 2 2 2" xfId="14891"/>
    <cellStyle name="_Power Cost Value Copy 11.30.05 gas 1.09.06 AURORA at 1.10.06_Rebuttal Power Costs_Electric Rev Req Model (2009 GRC) Rebuttal REmoval of New  WH Solar AdjustMI 2 2 2 2" xfId="14892"/>
    <cellStyle name="_Power Cost Value Copy 11.30.05 gas 1.09.06 AURORA at 1.10.06_Rebuttal Power Costs_Electric Rev Req Model (2009 GRC) Rebuttal REmoval of New  WH Solar AdjustMI 2 2 3" xfId="14893"/>
    <cellStyle name="_Power Cost Value Copy 11.30.05 gas 1.09.06 AURORA at 1.10.06_Rebuttal Power Costs_Electric Rev Req Model (2009 GRC) Rebuttal REmoval of New  WH Solar AdjustMI 2 3" xfId="14894"/>
    <cellStyle name="_Power Cost Value Copy 11.30.05 gas 1.09.06 AURORA at 1.10.06_Rebuttal Power Costs_Electric Rev Req Model (2009 GRC) Rebuttal REmoval of New  WH Solar AdjustMI 2 3 2" xfId="14895"/>
    <cellStyle name="_Power Cost Value Copy 11.30.05 gas 1.09.06 AURORA at 1.10.06_Rebuttal Power Costs_Electric Rev Req Model (2009 GRC) Rebuttal REmoval of New  WH Solar AdjustMI 2 4" xfId="14896"/>
    <cellStyle name="_Power Cost Value Copy 11.30.05 gas 1.09.06 AURORA at 1.10.06_Rebuttal Power Costs_Electric Rev Req Model (2009 GRC) Rebuttal REmoval of New  WH Solar AdjustMI 3" xfId="14897"/>
    <cellStyle name="_Power Cost Value Copy 11.30.05 gas 1.09.06 AURORA at 1.10.06_Rebuttal Power Costs_Electric Rev Req Model (2009 GRC) Rebuttal REmoval of New  WH Solar AdjustMI 3 2" xfId="14898"/>
    <cellStyle name="_Power Cost Value Copy 11.30.05 gas 1.09.06 AURORA at 1.10.06_Rebuttal Power Costs_Electric Rev Req Model (2009 GRC) Rebuttal REmoval of New  WH Solar AdjustMI 3 2 2" xfId="14899"/>
    <cellStyle name="_Power Cost Value Copy 11.30.05 gas 1.09.06 AURORA at 1.10.06_Rebuttal Power Costs_Electric Rev Req Model (2009 GRC) Rebuttal REmoval of New  WH Solar AdjustMI 3 3" xfId="14900"/>
    <cellStyle name="_Power Cost Value Copy 11.30.05 gas 1.09.06 AURORA at 1.10.06_Rebuttal Power Costs_Electric Rev Req Model (2009 GRC) Rebuttal REmoval of New  WH Solar AdjustMI 3 4" xfId="14901"/>
    <cellStyle name="_Power Cost Value Copy 11.30.05 gas 1.09.06 AURORA at 1.10.06_Rebuttal Power Costs_Electric Rev Req Model (2009 GRC) Rebuttal REmoval of New  WH Solar AdjustMI 4" xfId="14902"/>
    <cellStyle name="_Power Cost Value Copy 11.30.05 gas 1.09.06 AURORA at 1.10.06_Rebuttal Power Costs_Electric Rev Req Model (2009 GRC) Rebuttal REmoval of New  WH Solar AdjustMI 4 2" xfId="14903"/>
    <cellStyle name="_Power Cost Value Copy 11.30.05 gas 1.09.06 AURORA at 1.10.06_Rebuttal Power Costs_Electric Rev Req Model (2009 GRC) Rebuttal REmoval of New  WH Solar AdjustMI 5" xfId="14904"/>
    <cellStyle name="_Power Cost Value Copy 11.30.05 gas 1.09.06 AURORA at 1.10.06_Rebuttal Power Costs_Electric Rev Req Model (2009 GRC) Rebuttal REmoval of New  WH Solar AdjustMI_DEM-WP(C) ENERG10C--ctn Mid-C_042010 2010GRC" xfId="14905"/>
    <cellStyle name="_Power Cost Value Copy 11.30.05 gas 1.09.06 AURORA at 1.10.06_Rebuttal Power Costs_Electric Rev Req Model (2009 GRC) Rebuttal REmoval of New  WH Solar AdjustMI_DEM-WP(C) ENERG10C--ctn Mid-C_042010 2010GRC 2" xfId="14906"/>
    <cellStyle name="_Power Cost Value Copy 11.30.05 gas 1.09.06 AURORA at 1.10.06_Rebuttal Power Costs_Electric Rev Req Model (2009 GRC) Revised 01-18-2010" xfId="14907"/>
    <cellStyle name="_Power Cost Value Copy 11.30.05 gas 1.09.06 AURORA at 1.10.06_Rebuttal Power Costs_Electric Rev Req Model (2009 GRC) Revised 01-18-2010 2" xfId="14908"/>
    <cellStyle name="_Power Cost Value Copy 11.30.05 gas 1.09.06 AURORA at 1.10.06_Rebuttal Power Costs_Electric Rev Req Model (2009 GRC) Revised 01-18-2010 2 2" xfId="14909"/>
    <cellStyle name="_Power Cost Value Copy 11.30.05 gas 1.09.06 AURORA at 1.10.06_Rebuttal Power Costs_Electric Rev Req Model (2009 GRC) Revised 01-18-2010 2 2 2" xfId="14910"/>
    <cellStyle name="_Power Cost Value Copy 11.30.05 gas 1.09.06 AURORA at 1.10.06_Rebuttal Power Costs_Electric Rev Req Model (2009 GRC) Revised 01-18-2010 2 2 2 2" xfId="14911"/>
    <cellStyle name="_Power Cost Value Copy 11.30.05 gas 1.09.06 AURORA at 1.10.06_Rebuttal Power Costs_Electric Rev Req Model (2009 GRC) Revised 01-18-2010 2 2 3" xfId="14912"/>
    <cellStyle name="_Power Cost Value Copy 11.30.05 gas 1.09.06 AURORA at 1.10.06_Rebuttal Power Costs_Electric Rev Req Model (2009 GRC) Revised 01-18-2010 2 3" xfId="14913"/>
    <cellStyle name="_Power Cost Value Copy 11.30.05 gas 1.09.06 AURORA at 1.10.06_Rebuttal Power Costs_Electric Rev Req Model (2009 GRC) Revised 01-18-2010 2 3 2" xfId="14914"/>
    <cellStyle name="_Power Cost Value Copy 11.30.05 gas 1.09.06 AURORA at 1.10.06_Rebuttal Power Costs_Electric Rev Req Model (2009 GRC) Revised 01-18-2010 2 4" xfId="14915"/>
    <cellStyle name="_Power Cost Value Copy 11.30.05 gas 1.09.06 AURORA at 1.10.06_Rebuttal Power Costs_Electric Rev Req Model (2009 GRC) Revised 01-18-2010 3" xfId="14916"/>
    <cellStyle name="_Power Cost Value Copy 11.30.05 gas 1.09.06 AURORA at 1.10.06_Rebuttal Power Costs_Electric Rev Req Model (2009 GRC) Revised 01-18-2010 3 2" xfId="14917"/>
    <cellStyle name="_Power Cost Value Copy 11.30.05 gas 1.09.06 AURORA at 1.10.06_Rebuttal Power Costs_Electric Rev Req Model (2009 GRC) Revised 01-18-2010 3 2 2" xfId="14918"/>
    <cellStyle name="_Power Cost Value Copy 11.30.05 gas 1.09.06 AURORA at 1.10.06_Rebuttal Power Costs_Electric Rev Req Model (2009 GRC) Revised 01-18-2010 3 3" xfId="14919"/>
    <cellStyle name="_Power Cost Value Copy 11.30.05 gas 1.09.06 AURORA at 1.10.06_Rebuttal Power Costs_Electric Rev Req Model (2009 GRC) Revised 01-18-2010 3 4" xfId="14920"/>
    <cellStyle name="_Power Cost Value Copy 11.30.05 gas 1.09.06 AURORA at 1.10.06_Rebuttal Power Costs_Electric Rev Req Model (2009 GRC) Revised 01-18-2010 4" xfId="14921"/>
    <cellStyle name="_Power Cost Value Copy 11.30.05 gas 1.09.06 AURORA at 1.10.06_Rebuttal Power Costs_Electric Rev Req Model (2009 GRC) Revised 01-18-2010 4 2" xfId="14922"/>
    <cellStyle name="_Power Cost Value Copy 11.30.05 gas 1.09.06 AURORA at 1.10.06_Rebuttal Power Costs_Electric Rev Req Model (2009 GRC) Revised 01-18-2010 5" xfId="14923"/>
    <cellStyle name="_Power Cost Value Copy 11.30.05 gas 1.09.06 AURORA at 1.10.06_Rebuttal Power Costs_Electric Rev Req Model (2009 GRC) Revised 01-18-2010_DEM-WP(C) ENERG10C--ctn Mid-C_042010 2010GRC" xfId="14924"/>
    <cellStyle name="_Power Cost Value Copy 11.30.05 gas 1.09.06 AURORA at 1.10.06_Rebuttal Power Costs_Electric Rev Req Model (2009 GRC) Revised 01-18-2010_DEM-WP(C) ENERG10C--ctn Mid-C_042010 2010GRC 2" xfId="14925"/>
    <cellStyle name="_Power Cost Value Copy 11.30.05 gas 1.09.06 AURORA at 1.10.06_Rebuttal Power Costs_Final Order Electric EXHIBIT A-1" xfId="14926"/>
    <cellStyle name="_Power Cost Value Copy 11.30.05 gas 1.09.06 AURORA at 1.10.06_Rebuttal Power Costs_Final Order Electric EXHIBIT A-1 2" xfId="14927"/>
    <cellStyle name="_Power Cost Value Copy 11.30.05 gas 1.09.06 AURORA at 1.10.06_Rebuttal Power Costs_Final Order Electric EXHIBIT A-1 2 2" xfId="14928"/>
    <cellStyle name="_Power Cost Value Copy 11.30.05 gas 1.09.06 AURORA at 1.10.06_Rebuttal Power Costs_Final Order Electric EXHIBIT A-1 2 2 2" xfId="14929"/>
    <cellStyle name="_Power Cost Value Copy 11.30.05 gas 1.09.06 AURORA at 1.10.06_Rebuttal Power Costs_Final Order Electric EXHIBIT A-1 2 3" xfId="14930"/>
    <cellStyle name="_Power Cost Value Copy 11.30.05 gas 1.09.06 AURORA at 1.10.06_Rebuttal Power Costs_Final Order Electric EXHIBIT A-1 2 4" xfId="14931"/>
    <cellStyle name="_Power Cost Value Copy 11.30.05 gas 1.09.06 AURORA at 1.10.06_Rebuttal Power Costs_Final Order Electric EXHIBIT A-1 3" xfId="14932"/>
    <cellStyle name="_Power Cost Value Copy 11.30.05 gas 1.09.06 AURORA at 1.10.06_Rebuttal Power Costs_Final Order Electric EXHIBIT A-1 3 2" xfId="14933"/>
    <cellStyle name="_Power Cost Value Copy 11.30.05 gas 1.09.06 AURORA at 1.10.06_Rebuttal Power Costs_Final Order Electric EXHIBIT A-1 4" xfId="14934"/>
    <cellStyle name="_Power Cost Value Copy 11.30.05 gas 1.09.06 AURORA at 1.10.06_Rebuttal Power Costs_Final Order Electric EXHIBIT A-1 5" xfId="14935"/>
    <cellStyle name="_Power Cost Value Copy 11.30.05 gas 1.09.06 AURORA at 1.10.06_Rebuttal Power Costs_Final Order Electric EXHIBIT A-1 6" xfId="14936"/>
    <cellStyle name="_Power Cost Value Copy 11.30.05 gas 1.09.06 AURORA at 1.10.06_RECS vs PTC's w Interest 6-28-10" xfId="14937"/>
    <cellStyle name="_Power Cost Value Copy 11.30.05 gas 1.09.06 AURORA at 1.10.06_ROR 5.02" xfId="14938"/>
    <cellStyle name="_Power Cost Value Copy 11.30.05 gas 1.09.06 AURORA at 1.10.06_ROR 5.02 2" xfId="14939"/>
    <cellStyle name="_Power Cost Value Copy 11.30.05 gas 1.09.06 AURORA at 1.10.06_ROR 5.02 2 2" xfId="14940"/>
    <cellStyle name="_Power Cost Value Copy 11.30.05 gas 1.09.06 AURORA at 1.10.06_ROR 5.02 2 2 2" xfId="14941"/>
    <cellStyle name="_Power Cost Value Copy 11.30.05 gas 1.09.06 AURORA at 1.10.06_ROR 5.02 2 3" xfId="14942"/>
    <cellStyle name="_Power Cost Value Copy 11.30.05 gas 1.09.06 AURORA at 1.10.06_ROR 5.02 3" xfId="14943"/>
    <cellStyle name="_Power Cost Value Copy 11.30.05 gas 1.09.06 AURORA at 1.10.06_ROR 5.02 3 2" xfId="14944"/>
    <cellStyle name="_Power Cost Value Copy 11.30.05 gas 1.09.06 AURORA at 1.10.06_ROR 5.02 4" xfId="14945"/>
    <cellStyle name="_Power Cost Value Copy 11.30.05 gas 1.09.06 AURORA at 1.10.06_Sch 40 Feeder OH 2008" xfId="14946"/>
    <cellStyle name="_Power Cost Value Copy 11.30.05 gas 1.09.06 AURORA at 1.10.06_Sch 40 Feeder OH 2008 2" xfId="14947"/>
    <cellStyle name="_Power Cost Value Copy 11.30.05 gas 1.09.06 AURORA at 1.10.06_Sch 40 Feeder OH 2008 2 2" xfId="14948"/>
    <cellStyle name="_Power Cost Value Copy 11.30.05 gas 1.09.06 AURORA at 1.10.06_Sch 40 Feeder OH 2008 2 2 2" xfId="14949"/>
    <cellStyle name="_Power Cost Value Copy 11.30.05 gas 1.09.06 AURORA at 1.10.06_Sch 40 Feeder OH 2008 2 3" xfId="14950"/>
    <cellStyle name="_Power Cost Value Copy 11.30.05 gas 1.09.06 AURORA at 1.10.06_Sch 40 Feeder OH 2008 3" xfId="14951"/>
    <cellStyle name="_Power Cost Value Copy 11.30.05 gas 1.09.06 AURORA at 1.10.06_Sch 40 Feeder OH 2008 3 2" xfId="14952"/>
    <cellStyle name="_Power Cost Value Copy 11.30.05 gas 1.09.06 AURORA at 1.10.06_Sch 40 Feeder OH 2008 4" xfId="14953"/>
    <cellStyle name="_Power Cost Value Copy 11.30.05 gas 1.09.06 AURORA at 1.10.06_Sch 40 Interim Energy Rates " xfId="14954"/>
    <cellStyle name="_Power Cost Value Copy 11.30.05 gas 1.09.06 AURORA at 1.10.06_Sch 40 Interim Energy Rates  2" xfId="14955"/>
    <cellStyle name="_Power Cost Value Copy 11.30.05 gas 1.09.06 AURORA at 1.10.06_Sch 40 Interim Energy Rates  2 2" xfId="14956"/>
    <cellStyle name="_Power Cost Value Copy 11.30.05 gas 1.09.06 AURORA at 1.10.06_Sch 40 Interim Energy Rates  2 2 2" xfId="14957"/>
    <cellStyle name="_Power Cost Value Copy 11.30.05 gas 1.09.06 AURORA at 1.10.06_Sch 40 Interim Energy Rates  2 3" xfId="14958"/>
    <cellStyle name="_Power Cost Value Copy 11.30.05 gas 1.09.06 AURORA at 1.10.06_Sch 40 Interim Energy Rates  3" xfId="14959"/>
    <cellStyle name="_Power Cost Value Copy 11.30.05 gas 1.09.06 AURORA at 1.10.06_Sch 40 Interim Energy Rates  3 2" xfId="14960"/>
    <cellStyle name="_Power Cost Value Copy 11.30.05 gas 1.09.06 AURORA at 1.10.06_Sch 40 Interim Energy Rates  4" xfId="14961"/>
    <cellStyle name="_Power Cost Value Copy 11.30.05 gas 1.09.06 AURORA at 1.10.06_Sch 40 Substation A&amp;G 2008" xfId="14962"/>
    <cellStyle name="_Power Cost Value Copy 11.30.05 gas 1.09.06 AURORA at 1.10.06_Sch 40 Substation A&amp;G 2008 2" xfId="14963"/>
    <cellStyle name="_Power Cost Value Copy 11.30.05 gas 1.09.06 AURORA at 1.10.06_Sch 40 Substation A&amp;G 2008 2 2" xfId="14964"/>
    <cellStyle name="_Power Cost Value Copy 11.30.05 gas 1.09.06 AURORA at 1.10.06_Sch 40 Substation A&amp;G 2008 2 2 2" xfId="14965"/>
    <cellStyle name="_Power Cost Value Copy 11.30.05 gas 1.09.06 AURORA at 1.10.06_Sch 40 Substation A&amp;G 2008 2 3" xfId="14966"/>
    <cellStyle name="_Power Cost Value Copy 11.30.05 gas 1.09.06 AURORA at 1.10.06_Sch 40 Substation A&amp;G 2008 3" xfId="14967"/>
    <cellStyle name="_Power Cost Value Copy 11.30.05 gas 1.09.06 AURORA at 1.10.06_Sch 40 Substation A&amp;G 2008 3 2" xfId="14968"/>
    <cellStyle name="_Power Cost Value Copy 11.30.05 gas 1.09.06 AURORA at 1.10.06_Sch 40 Substation A&amp;G 2008 4" xfId="14969"/>
    <cellStyle name="_Power Cost Value Copy 11.30.05 gas 1.09.06 AURORA at 1.10.06_Sch 40 Substation O&amp;M 2008" xfId="14970"/>
    <cellStyle name="_Power Cost Value Copy 11.30.05 gas 1.09.06 AURORA at 1.10.06_Sch 40 Substation O&amp;M 2008 2" xfId="14971"/>
    <cellStyle name="_Power Cost Value Copy 11.30.05 gas 1.09.06 AURORA at 1.10.06_Sch 40 Substation O&amp;M 2008 2 2" xfId="14972"/>
    <cellStyle name="_Power Cost Value Copy 11.30.05 gas 1.09.06 AURORA at 1.10.06_Sch 40 Substation O&amp;M 2008 2 2 2" xfId="14973"/>
    <cellStyle name="_Power Cost Value Copy 11.30.05 gas 1.09.06 AURORA at 1.10.06_Sch 40 Substation O&amp;M 2008 2 3" xfId="14974"/>
    <cellStyle name="_Power Cost Value Copy 11.30.05 gas 1.09.06 AURORA at 1.10.06_Sch 40 Substation O&amp;M 2008 3" xfId="14975"/>
    <cellStyle name="_Power Cost Value Copy 11.30.05 gas 1.09.06 AURORA at 1.10.06_Sch 40 Substation O&amp;M 2008 3 2" xfId="14976"/>
    <cellStyle name="_Power Cost Value Copy 11.30.05 gas 1.09.06 AURORA at 1.10.06_Sch 40 Substation O&amp;M 2008 4" xfId="14977"/>
    <cellStyle name="_Power Cost Value Copy 11.30.05 gas 1.09.06 AURORA at 1.10.06_Subs 2008" xfId="14978"/>
    <cellStyle name="_Power Cost Value Copy 11.30.05 gas 1.09.06 AURORA at 1.10.06_Subs 2008 2" xfId="14979"/>
    <cellStyle name="_Power Cost Value Copy 11.30.05 gas 1.09.06 AURORA at 1.10.06_Subs 2008 2 2" xfId="14980"/>
    <cellStyle name="_Power Cost Value Copy 11.30.05 gas 1.09.06 AURORA at 1.10.06_Subs 2008 2 2 2" xfId="14981"/>
    <cellStyle name="_Power Cost Value Copy 11.30.05 gas 1.09.06 AURORA at 1.10.06_Subs 2008 2 3" xfId="14982"/>
    <cellStyle name="_Power Cost Value Copy 11.30.05 gas 1.09.06 AURORA at 1.10.06_Subs 2008 3" xfId="14983"/>
    <cellStyle name="_Power Cost Value Copy 11.30.05 gas 1.09.06 AURORA at 1.10.06_Subs 2008 3 2" xfId="14984"/>
    <cellStyle name="_Power Cost Value Copy 11.30.05 gas 1.09.06 AURORA at 1.10.06_Subs 2008 4" xfId="14985"/>
    <cellStyle name="_Power Cost Value Copy 11.30.05 gas 1.09.06 AURORA at 1.10.06_Transmission Workbook for May BOD" xfId="14986"/>
    <cellStyle name="_Power Cost Value Copy 11.30.05 gas 1.09.06 AURORA at 1.10.06_Transmission Workbook for May BOD 2" xfId="14987"/>
    <cellStyle name="_Power Cost Value Copy 11.30.05 gas 1.09.06 AURORA at 1.10.06_Transmission Workbook for May BOD 2 2" xfId="14988"/>
    <cellStyle name="_Power Cost Value Copy 11.30.05 gas 1.09.06 AURORA at 1.10.06_Transmission Workbook for May BOD 2 2 2" xfId="14989"/>
    <cellStyle name="_Power Cost Value Copy 11.30.05 gas 1.09.06 AURORA at 1.10.06_Transmission Workbook for May BOD 2 2 2 2" xfId="14990"/>
    <cellStyle name="_Power Cost Value Copy 11.30.05 gas 1.09.06 AURORA at 1.10.06_Transmission Workbook for May BOD 2 2 3" xfId="14991"/>
    <cellStyle name="_Power Cost Value Copy 11.30.05 gas 1.09.06 AURORA at 1.10.06_Transmission Workbook for May BOD 2 3" xfId="14992"/>
    <cellStyle name="_Power Cost Value Copy 11.30.05 gas 1.09.06 AURORA at 1.10.06_Transmission Workbook for May BOD 2 3 2" xfId="14993"/>
    <cellStyle name="_Power Cost Value Copy 11.30.05 gas 1.09.06 AURORA at 1.10.06_Transmission Workbook for May BOD 2 4" xfId="14994"/>
    <cellStyle name="_Power Cost Value Copy 11.30.05 gas 1.09.06 AURORA at 1.10.06_Transmission Workbook for May BOD 3" xfId="14995"/>
    <cellStyle name="_Power Cost Value Copy 11.30.05 gas 1.09.06 AURORA at 1.10.06_Transmission Workbook for May BOD 3 2" xfId="14996"/>
    <cellStyle name="_Power Cost Value Copy 11.30.05 gas 1.09.06 AURORA at 1.10.06_Transmission Workbook for May BOD 3 2 2" xfId="14997"/>
    <cellStyle name="_Power Cost Value Copy 11.30.05 gas 1.09.06 AURORA at 1.10.06_Transmission Workbook for May BOD 3 3" xfId="14998"/>
    <cellStyle name="_Power Cost Value Copy 11.30.05 gas 1.09.06 AURORA at 1.10.06_Transmission Workbook for May BOD 3 4" xfId="14999"/>
    <cellStyle name="_Power Cost Value Copy 11.30.05 gas 1.09.06 AURORA at 1.10.06_Transmission Workbook for May BOD 4" xfId="15000"/>
    <cellStyle name="_Power Cost Value Copy 11.30.05 gas 1.09.06 AURORA at 1.10.06_Transmission Workbook for May BOD 4 2" xfId="15001"/>
    <cellStyle name="_Power Cost Value Copy 11.30.05 gas 1.09.06 AURORA at 1.10.06_Transmission Workbook for May BOD 5" xfId="15002"/>
    <cellStyle name="_Power Cost Value Copy 11.30.05 gas 1.09.06 AURORA at 1.10.06_Transmission Workbook for May BOD_DEM-WP(C) ENERG10C--ctn Mid-C_042010 2010GRC" xfId="15003"/>
    <cellStyle name="_Power Cost Value Copy 11.30.05 gas 1.09.06 AURORA at 1.10.06_Transmission Workbook for May BOD_DEM-WP(C) ENERG10C--ctn Mid-C_042010 2010GRC 2" xfId="15004"/>
    <cellStyle name="_Power Cost Value Copy 11.30.05 gas 1.09.06 AURORA at 1.10.06_Typical Residential Impacts 10.27.08" xfId="15005"/>
    <cellStyle name="_Power Cost Value Copy 11.30.05 gas 1.09.06 AURORA at 1.10.06_Wind Integration 10GRC" xfId="15006"/>
    <cellStyle name="_Power Cost Value Copy 11.30.05 gas 1.09.06 AURORA at 1.10.06_Wind Integration 10GRC 2" xfId="15007"/>
    <cellStyle name="_Power Cost Value Copy 11.30.05 gas 1.09.06 AURORA at 1.10.06_Wind Integration 10GRC 2 2" xfId="15008"/>
    <cellStyle name="_Power Cost Value Copy 11.30.05 gas 1.09.06 AURORA at 1.10.06_Wind Integration 10GRC 2 2 2" xfId="15009"/>
    <cellStyle name="_Power Cost Value Copy 11.30.05 gas 1.09.06 AURORA at 1.10.06_Wind Integration 10GRC 2 2 2 2" xfId="15010"/>
    <cellStyle name="_Power Cost Value Copy 11.30.05 gas 1.09.06 AURORA at 1.10.06_Wind Integration 10GRC 2 2 3" xfId="15011"/>
    <cellStyle name="_Power Cost Value Copy 11.30.05 gas 1.09.06 AURORA at 1.10.06_Wind Integration 10GRC 2 3" xfId="15012"/>
    <cellStyle name="_Power Cost Value Copy 11.30.05 gas 1.09.06 AURORA at 1.10.06_Wind Integration 10GRC 2 3 2" xfId="15013"/>
    <cellStyle name="_Power Cost Value Copy 11.30.05 gas 1.09.06 AURORA at 1.10.06_Wind Integration 10GRC 2 4" xfId="15014"/>
    <cellStyle name="_Power Cost Value Copy 11.30.05 gas 1.09.06 AURORA at 1.10.06_Wind Integration 10GRC 3" xfId="15015"/>
    <cellStyle name="_Power Cost Value Copy 11.30.05 gas 1.09.06 AURORA at 1.10.06_Wind Integration 10GRC 3 2" xfId="15016"/>
    <cellStyle name="_Power Cost Value Copy 11.30.05 gas 1.09.06 AURORA at 1.10.06_Wind Integration 10GRC 3 2 2" xfId="15017"/>
    <cellStyle name="_Power Cost Value Copy 11.30.05 gas 1.09.06 AURORA at 1.10.06_Wind Integration 10GRC 3 3" xfId="15018"/>
    <cellStyle name="_Power Cost Value Copy 11.30.05 gas 1.09.06 AURORA at 1.10.06_Wind Integration 10GRC 3 4" xfId="15019"/>
    <cellStyle name="_Power Cost Value Copy 11.30.05 gas 1.09.06 AURORA at 1.10.06_Wind Integration 10GRC 4" xfId="15020"/>
    <cellStyle name="_Power Cost Value Copy 11.30.05 gas 1.09.06 AURORA at 1.10.06_Wind Integration 10GRC 4 2" xfId="15021"/>
    <cellStyle name="_Power Cost Value Copy 11.30.05 gas 1.09.06 AURORA at 1.10.06_Wind Integration 10GRC 5" xfId="15022"/>
    <cellStyle name="_Power Cost Value Copy 11.30.05 gas 1.09.06 AURORA at 1.10.06_Wind Integration 10GRC_DEM-WP(C) ENERG10C--ctn Mid-C_042010 2010GRC" xfId="15023"/>
    <cellStyle name="_Power Cost Value Copy 11.30.05 gas 1.09.06 AURORA at 1.10.06_Wind Integration 10GRC_DEM-WP(C) ENERG10C--ctn Mid-C_042010 2010GRC 2" xfId="15024"/>
    <cellStyle name="_Power Costs Rate Year 11-13-07" xfId="15025"/>
    <cellStyle name="_Power Costs Rate Year 11-13-07 2" xfId="15026"/>
    <cellStyle name="_Price Output" xfId="15027"/>
    <cellStyle name="_Price Output 2" xfId="15028"/>
    <cellStyle name="_Price Output 2 2" xfId="15029"/>
    <cellStyle name="_Price Output 2 2 2" xfId="15030"/>
    <cellStyle name="_Price Output 2 2 2 2" xfId="15031"/>
    <cellStyle name="_Price Output 2 2 2 2 2" xfId="15032"/>
    <cellStyle name="_Price Output 2 2 2 3" xfId="15033"/>
    <cellStyle name="_Price Output 2 2 3" xfId="15034"/>
    <cellStyle name="_Price Output 2 2 3 2" xfId="15035"/>
    <cellStyle name="_Price Output 2 2 4" xfId="15036"/>
    <cellStyle name="_Price Output 2 2 5" xfId="15037"/>
    <cellStyle name="_Price Output 2 3" xfId="15038"/>
    <cellStyle name="_Price Output 2 3 2" xfId="15039"/>
    <cellStyle name="_Price Output 2 3 2 2" xfId="15040"/>
    <cellStyle name="_Price Output 2 3 3" xfId="15041"/>
    <cellStyle name="_Price Output 2 4" xfId="15042"/>
    <cellStyle name="_Price Output 2 4 2" xfId="15043"/>
    <cellStyle name="_Price Output 2 5" xfId="15044"/>
    <cellStyle name="_Price Output 3" xfId="15045"/>
    <cellStyle name="_Price Output 3 2" xfId="15046"/>
    <cellStyle name="_Price Output 3 2 2" xfId="15047"/>
    <cellStyle name="_Price Output 3 2 2 2" xfId="15048"/>
    <cellStyle name="_Price Output 3 2 3" xfId="15049"/>
    <cellStyle name="_Price Output 3 3" xfId="15050"/>
    <cellStyle name="_Price Output 3 3 2" xfId="15051"/>
    <cellStyle name="_Price Output 3 4" xfId="15052"/>
    <cellStyle name="_Price Output 4" xfId="15053"/>
    <cellStyle name="_Price Output 4 2" xfId="15054"/>
    <cellStyle name="_Price Output 4 2 2" xfId="15055"/>
    <cellStyle name="_Price Output 4 2 2 2" xfId="15056"/>
    <cellStyle name="_Price Output 4 2 3" xfId="15057"/>
    <cellStyle name="_Price Output 4 2 4" xfId="15058"/>
    <cellStyle name="_Price Output 4 3" xfId="15059"/>
    <cellStyle name="_Price Output 4 3 2" xfId="15060"/>
    <cellStyle name="_Price Output 4 4" xfId="15061"/>
    <cellStyle name="_Price Output 4 5" xfId="15062"/>
    <cellStyle name="_Price Output 5" xfId="15063"/>
    <cellStyle name="_Price Output 5 2" xfId="15064"/>
    <cellStyle name="_Price Output 5 2 2" xfId="15065"/>
    <cellStyle name="_Price Output 5 2 2 2" xfId="15066"/>
    <cellStyle name="_Price Output 5 2 3" xfId="15067"/>
    <cellStyle name="_Price Output 5 2 4" xfId="15068"/>
    <cellStyle name="_Price Output 5 3" xfId="15069"/>
    <cellStyle name="_Price Output 5 3 2" xfId="15070"/>
    <cellStyle name="_Price Output 5 4" xfId="15071"/>
    <cellStyle name="_Price Output 5 5" xfId="15072"/>
    <cellStyle name="_Price Output 6" xfId="15073"/>
    <cellStyle name="_Price Output 6 2" xfId="15074"/>
    <cellStyle name="_Price Output 6 2 2" xfId="15075"/>
    <cellStyle name="_Price Output 6 2 2 2" xfId="15076"/>
    <cellStyle name="_Price Output 6 2 3" xfId="15077"/>
    <cellStyle name="_Price Output 6 2 4" xfId="15078"/>
    <cellStyle name="_Price Output 6 3" xfId="15079"/>
    <cellStyle name="_Price Output 6 3 2" xfId="15080"/>
    <cellStyle name="_Price Output 6 4" xfId="15081"/>
    <cellStyle name="_Price Output 6 5" xfId="15082"/>
    <cellStyle name="_Price Output 7" xfId="15083"/>
    <cellStyle name="_Price Output 7 2" xfId="15084"/>
    <cellStyle name="_Price Output 8" xfId="15085"/>
    <cellStyle name="_Price Output_DEM-WP(C) Chelan Power Costs" xfId="15086"/>
    <cellStyle name="_Price Output_DEM-WP(C) Chelan Power Costs 2" xfId="15087"/>
    <cellStyle name="_Price Output_DEM-WP(C) Chelan Power Costs 2 2" xfId="15088"/>
    <cellStyle name="_Price Output_DEM-WP(C) Chelan Power Costs 2 2 2" xfId="15089"/>
    <cellStyle name="_Price Output_DEM-WP(C) Chelan Power Costs 2 3" xfId="15090"/>
    <cellStyle name="_Price Output_DEM-WP(C) Chelan Power Costs 2 4" xfId="15091"/>
    <cellStyle name="_Price Output_DEM-WP(C) Chelan Power Costs 3" xfId="15092"/>
    <cellStyle name="_Price Output_DEM-WP(C) Chelan Power Costs 3 2" xfId="15093"/>
    <cellStyle name="_Price Output_DEM-WP(C) Chelan Power Costs 4" xfId="15094"/>
    <cellStyle name="_Price Output_DEM-WP(C) ENERG10C--ctn Mid-C_042010 2010GRC" xfId="15095"/>
    <cellStyle name="_Price Output_DEM-WP(C) ENERG10C--ctn Mid-C_042010 2010GRC 2" xfId="15096"/>
    <cellStyle name="_Price Output_DEM-WP(C) Gas Transport 2010GRC" xfId="15097"/>
    <cellStyle name="_Price Output_DEM-WP(C) Gas Transport 2010GRC 2" xfId="15098"/>
    <cellStyle name="_Price Output_DEM-WP(C) Gas Transport 2010GRC 2 2" xfId="15099"/>
    <cellStyle name="_Price Output_DEM-WP(C) Gas Transport 2010GRC 2 2 2" xfId="15100"/>
    <cellStyle name="_Price Output_DEM-WP(C) Gas Transport 2010GRC 2 3" xfId="15101"/>
    <cellStyle name="_Price Output_DEM-WP(C) Gas Transport 2010GRC 2 4" xfId="15102"/>
    <cellStyle name="_Price Output_DEM-WP(C) Gas Transport 2010GRC 3" xfId="15103"/>
    <cellStyle name="_Price Output_DEM-WP(C) Gas Transport 2010GRC 3 2" xfId="15104"/>
    <cellStyle name="_Price Output_DEM-WP(C) Gas Transport 2010GRC 4" xfId="15105"/>
    <cellStyle name="_Price Output_NIM Summary" xfId="15106"/>
    <cellStyle name="_Price Output_NIM Summary 2" xfId="15107"/>
    <cellStyle name="_Price Output_NIM Summary 2 2" xfId="15108"/>
    <cellStyle name="_Price Output_NIM Summary 2 2 2" xfId="15109"/>
    <cellStyle name="_Price Output_NIM Summary 2 2 2 2" xfId="15110"/>
    <cellStyle name="_Price Output_NIM Summary 2 2 3" xfId="15111"/>
    <cellStyle name="_Price Output_NIM Summary 2 3" xfId="15112"/>
    <cellStyle name="_Price Output_NIM Summary 2 3 2" xfId="15113"/>
    <cellStyle name="_Price Output_NIM Summary 2 4" xfId="15114"/>
    <cellStyle name="_Price Output_NIM Summary 3" xfId="15115"/>
    <cellStyle name="_Price Output_NIM Summary 3 2" xfId="15116"/>
    <cellStyle name="_Price Output_NIM Summary 3 2 2" xfId="15117"/>
    <cellStyle name="_Price Output_NIM Summary 3 3" xfId="15118"/>
    <cellStyle name="_Price Output_NIM Summary 3 4" xfId="15119"/>
    <cellStyle name="_Price Output_NIM Summary 4" xfId="15120"/>
    <cellStyle name="_Price Output_NIM Summary 4 2" xfId="15121"/>
    <cellStyle name="_Price Output_NIM Summary 5" xfId="15122"/>
    <cellStyle name="_Price Output_NIM Summary_DEM-WP(C) ENERG10C--ctn Mid-C_042010 2010GRC" xfId="15123"/>
    <cellStyle name="_Price Output_NIM Summary_DEM-WP(C) ENERG10C--ctn Mid-C_042010 2010GRC 2" xfId="15124"/>
    <cellStyle name="_Price Output_Wind Integration 10GRC" xfId="15125"/>
    <cellStyle name="_Price Output_Wind Integration 10GRC 2" xfId="15126"/>
    <cellStyle name="_Price Output_Wind Integration 10GRC 2 2" xfId="15127"/>
    <cellStyle name="_Price Output_Wind Integration 10GRC 2 2 2" xfId="15128"/>
    <cellStyle name="_Price Output_Wind Integration 10GRC 2 2 2 2" xfId="15129"/>
    <cellStyle name="_Price Output_Wind Integration 10GRC 2 2 3" xfId="15130"/>
    <cellStyle name="_Price Output_Wind Integration 10GRC 2 3" xfId="15131"/>
    <cellStyle name="_Price Output_Wind Integration 10GRC 2 3 2" xfId="15132"/>
    <cellStyle name="_Price Output_Wind Integration 10GRC 2 4" xfId="15133"/>
    <cellStyle name="_Price Output_Wind Integration 10GRC 3" xfId="15134"/>
    <cellStyle name="_Price Output_Wind Integration 10GRC 3 2" xfId="15135"/>
    <cellStyle name="_Price Output_Wind Integration 10GRC 3 2 2" xfId="15136"/>
    <cellStyle name="_Price Output_Wind Integration 10GRC 3 3" xfId="15137"/>
    <cellStyle name="_Price Output_Wind Integration 10GRC 3 4" xfId="15138"/>
    <cellStyle name="_Price Output_Wind Integration 10GRC 4" xfId="15139"/>
    <cellStyle name="_Price Output_Wind Integration 10GRC 4 2" xfId="15140"/>
    <cellStyle name="_Price Output_Wind Integration 10GRC 5" xfId="15141"/>
    <cellStyle name="_Price Output_Wind Integration 10GRC_DEM-WP(C) ENERG10C--ctn Mid-C_042010 2010GRC" xfId="15142"/>
    <cellStyle name="_Price Output_Wind Integration 10GRC_DEM-WP(C) ENERG10C--ctn Mid-C_042010 2010GRC 2" xfId="15143"/>
    <cellStyle name="_Prices" xfId="15144"/>
    <cellStyle name="_Prices 2" xfId="15145"/>
    <cellStyle name="_Prices 2 2" xfId="15146"/>
    <cellStyle name="_Prices 2 2 2" xfId="15147"/>
    <cellStyle name="_Prices 2 2 2 2" xfId="15148"/>
    <cellStyle name="_Prices 2 2 2 2 2" xfId="15149"/>
    <cellStyle name="_Prices 2 2 2 3" xfId="15150"/>
    <cellStyle name="_Prices 2 2 3" xfId="15151"/>
    <cellStyle name="_Prices 2 2 3 2" xfId="15152"/>
    <cellStyle name="_Prices 2 2 4" xfId="15153"/>
    <cellStyle name="_Prices 2 2 5" xfId="15154"/>
    <cellStyle name="_Prices 2 3" xfId="15155"/>
    <cellStyle name="_Prices 2 3 2" xfId="15156"/>
    <cellStyle name="_Prices 2 3 2 2" xfId="15157"/>
    <cellStyle name="_Prices 2 3 3" xfId="15158"/>
    <cellStyle name="_Prices 2 4" xfId="15159"/>
    <cellStyle name="_Prices 2 4 2" xfId="15160"/>
    <cellStyle name="_Prices 2 5" xfId="15161"/>
    <cellStyle name="_Prices 3" xfId="15162"/>
    <cellStyle name="_Prices 3 2" xfId="15163"/>
    <cellStyle name="_Prices 3 2 2" xfId="15164"/>
    <cellStyle name="_Prices 3 2 2 2" xfId="15165"/>
    <cellStyle name="_Prices 3 2 3" xfId="15166"/>
    <cellStyle name="_Prices 3 3" xfId="15167"/>
    <cellStyle name="_Prices 3 3 2" xfId="15168"/>
    <cellStyle name="_Prices 3 4" xfId="15169"/>
    <cellStyle name="_Prices 4" xfId="15170"/>
    <cellStyle name="_Prices 4 2" xfId="15171"/>
    <cellStyle name="_Prices 4 2 2" xfId="15172"/>
    <cellStyle name="_Prices 4 2 2 2" xfId="15173"/>
    <cellStyle name="_Prices 4 2 3" xfId="15174"/>
    <cellStyle name="_Prices 4 2 4" xfId="15175"/>
    <cellStyle name="_Prices 4 3" xfId="15176"/>
    <cellStyle name="_Prices 4 3 2" xfId="15177"/>
    <cellStyle name="_Prices 4 4" xfId="15178"/>
    <cellStyle name="_Prices 4 5" xfId="15179"/>
    <cellStyle name="_Prices 5" xfId="15180"/>
    <cellStyle name="_Prices 5 2" xfId="15181"/>
    <cellStyle name="_Prices 5 2 2" xfId="15182"/>
    <cellStyle name="_Prices 5 2 2 2" xfId="15183"/>
    <cellStyle name="_Prices 5 2 3" xfId="15184"/>
    <cellStyle name="_Prices 5 2 4" xfId="15185"/>
    <cellStyle name="_Prices 5 3" xfId="15186"/>
    <cellStyle name="_Prices 5 3 2" xfId="15187"/>
    <cellStyle name="_Prices 5 4" xfId="15188"/>
    <cellStyle name="_Prices 5 5" xfId="15189"/>
    <cellStyle name="_Prices 6" xfId="15190"/>
    <cellStyle name="_Prices 6 2" xfId="15191"/>
    <cellStyle name="_Prices 6 2 2" xfId="15192"/>
    <cellStyle name="_Prices 6 2 2 2" xfId="15193"/>
    <cellStyle name="_Prices 6 2 3" xfId="15194"/>
    <cellStyle name="_Prices 6 2 4" xfId="15195"/>
    <cellStyle name="_Prices 6 3" xfId="15196"/>
    <cellStyle name="_Prices 6 3 2" xfId="15197"/>
    <cellStyle name="_Prices 6 4" xfId="15198"/>
    <cellStyle name="_Prices 6 5" xfId="15199"/>
    <cellStyle name="_Prices 7" xfId="15200"/>
    <cellStyle name="_Prices 7 2" xfId="15201"/>
    <cellStyle name="_Prices 8" xfId="15202"/>
    <cellStyle name="_Prices_DEM-WP(C) Chelan Power Costs" xfId="15203"/>
    <cellStyle name="_Prices_DEM-WP(C) Chelan Power Costs 2" xfId="15204"/>
    <cellStyle name="_Prices_DEM-WP(C) Chelan Power Costs 2 2" xfId="15205"/>
    <cellStyle name="_Prices_DEM-WP(C) Chelan Power Costs 2 2 2" xfId="15206"/>
    <cellStyle name="_Prices_DEM-WP(C) Chelan Power Costs 2 3" xfId="15207"/>
    <cellStyle name="_Prices_DEM-WP(C) Chelan Power Costs 2 4" xfId="15208"/>
    <cellStyle name="_Prices_DEM-WP(C) Chelan Power Costs 3" xfId="15209"/>
    <cellStyle name="_Prices_DEM-WP(C) Chelan Power Costs 3 2" xfId="15210"/>
    <cellStyle name="_Prices_DEM-WP(C) Chelan Power Costs 4" xfId="15211"/>
    <cellStyle name="_Prices_DEM-WP(C) ENERG10C--ctn Mid-C_042010 2010GRC" xfId="15212"/>
    <cellStyle name="_Prices_DEM-WP(C) ENERG10C--ctn Mid-C_042010 2010GRC 2" xfId="15213"/>
    <cellStyle name="_Prices_DEM-WP(C) Gas Transport 2010GRC" xfId="15214"/>
    <cellStyle name="_Prices_DEM-WP(C) Gas Transport 2010GRC 2" xfId="15215"/>
    <cellStyle name="_Prices_DEM-WP(C) Gas Transport 2010GRC 2 2" xfId="15216"/>
    <cellStyle name="_Prices_DEM-WP(C) Gas Transport 2010GRC 2 2 2" xfId="15217"/>
    <cellStyle name="_Prices_DEM-WP(C) Gas Transport 2010GRC 2 3" xfId="15218"/>
    <cellStyle name="_Prices_DEM-WP(C) Gas Transport 2010GRC 2 4" xfId="15219"/>
    <cellStyle name="_Prices_DEM-WP(C) Gas Transport 2010GRC 3" xfId="15220"/>
    <cellStyle name="_Prices_DEM-WP(C) Gas Transport 2010GRC 3 2" xfId="15221"/>
    <cellStyle name="_Prices_DEM-WP(C) Gas Transport 2010GRC 4" xfId="15222"/>
    <cellStyle name="_Prices_NIM Summary" xfId="15223"/>
    <cellStyle name="_Prices_NIM Summary 2" xfId="15224"/>
    <cellStyle name="_Prices_NIM Summary 2 2" xfId="15225"/>
    <cellStyle name="_Prices_NIM Summary 2 2 2" xfId="15226"/>
    <cellStyle name="_Prices_NIM Summary 2 2 2 2" xfId="15227"/>
    <cellStyle name="_Prices_NIM Summary 2 2 3" xfId="15228"/>
    <cellStyle name="_Prices_NIM Summary 2 3" xfId="15229"/>
    <cellStyle name="_Prices_NIM Summary 2 3 2" xfId="15230"/>
    <cellStyle name="_Prices_NIM Summary 2 4" xfId="15231"/>
    <cellStyle name="_Prices_NIM Summary 3" xfId="15232"/>
    <cellStyle name="_Prices_NIM Summary 3 2" xfId="15233"/>
    <cellStyle name="_Prices_NIM Summary 3 2 2" xfId="15234"/>
    <cellStyle name="_Prices_NIM Summary 3 3" xfId="15235"/>
    <cellStyle name="_Prices_NIM Summary 3 4" xfId="15236"/>
    <cellStyle name="_Prices_NIM Summary 4" xfId="15237"/>
    <cellStyle name="_Prices_NIM Summary 4 2" xfId="15238"/>
    <cellStyle name="_Prices_NIM Summary 5" xfId="15239"/>
    <cellStyle name="_Prices_NIM Summary_DEM-WP(C) ENERG10C--ctn Mid-C_042010 2010GRC" xfId="15240"/>
    <cellStyle name="_Prices_NIM Summary_DEM-WP(C) ENERG10C--ctn Mid-C_042010 2010GRC 2" xfId="15241"/>
    <cellStyle name="_Prices_Wind Integration 10GRC" xfId="15242"/>
    <cellStyle name="_Prices_Wind Integration 10GRC 2" xfId="15243"/>
    <cellStyle name="_Prices_Wind Integration 10GRC 2 2" xfId="15244"/>
    <cellStyle name="_Prices_Wind Integration 10GRC 2 2 2" xfId="15245"/>
    <cellStyle name="_Prices_Wind Integration 10GRC 2 2 2 2" xfId="15246"/>
    <cellStyle name="_Prices_Wind Integration 10GRC 2 2 3" xfId="15247"/>
    <cellStyle name="_Prices_Wind Integration 10GRC 2 3" xfId="15248"/>
    <cellStyle name="_Prices_Wind Integration 10GRC 2 3 2" xfId="15249"/>
    <cellStyle name="_Prices_Wind Integration 10GRC 2 4" xfId="15250"/>
    <cellStyle name="_Prices_Wind Integration 10GRC 3" xfId="15251"/>
    <cellStyle name="_Prices_Wind Integration 10GRC 3 2" xfId="15252"/>
    <cellStyle name="_Prices_Wind Integration 10GRC 3 2 2" xfId="15253"/>
    <cellStyle name="_Prices_Wind Integration 10GRC 3 3" xfId="15254"/>
    <cellStyle name="_Prices_Wind Integration 10GRC 3 4" xfId="15255"/>
    <cellStyle name="_Prices_Wind Integration 10GRC 4" xfId="15256"/>
    <cellStyle name="_Prices_Wind Integration 10GRC 4 2" xfId="15257"/>
    <cellStyle name="_Prices_Wind Integration 10GRC 5" xfId="15258"/>
    <cellStyle name="_Prices_Wind Integration 10GRC_DEM-WP(C) ENERG10C--ctn Mid-C_042010 2010GRC" xfId="15259"/>
    <cellStyle name="_Prices_Wind Integration 10GRC_DEM-WP(C) ENERG10C--ctn Mid-C_042010 2010GRC 2" xfId="15260"/>
    <cellStyle name="_Pro Forma Rev 07 GRC" xfId="15261"/>
    <cellStyle name="_Pro Forma Rev 07 GRC 2" xfId="15262"/>
    <cellStyle name="_x0013__Rebuttal Power Costs" xfId="15263"/>
    <cellStyle name="_x0013__Rebuttal Power Costs 2" xfId="15264"/>
    <cellStyle name="_x0013__Rebuttal Power Costs 2 2" xfId="15265"/>
    <cellStyle name="_x0013__Rebuttal Power Costs 2 2 2" xfId="15266"/>
    <cellStyle name="_x0013__Rebuttal Power Costs 2 3" xfId="15267"/>
    <cellStyle name="_x0013__Rebuttal Power Costs 3" xfId="15268"/>
    <cellStyle name="_x0013__Rebuttal Power Costs 3 2" xfId="15269"/>
    <cellStyle name="_x0013__Rebuttal Power Costs 4" xfId="15270"/>
    <cellStyle name="_x0013__Rebuttal Power Costs_Adj Bench DR 3 for Initial Briefs (Electric)" xfId="15271"/>
    <cellStyle name="_x0013__Rebuttal Power Costs_Adj Bench DR 3 for Initial Briefs (Electric) 2" xfId="15272"/>
    <cellStyle name="_x0013__Rebuttal Power Costs_Adj Bench DR 3 for Initial Briefs (Electric) 2 2" xfId="15273"/>
    <cellStyle name="_x0013__Rebuttal Power Costs_Adj Bench DR 3 for Initial Briefs (Electric) 2 2 2" xfId="15274"/>
    <cellStyle name="_x0013__Rebuttal Power Costs_Adj Bench DR 3 for Initial Briefs (Electric) 2 3" xfId="15275"/>
    <cellStyle name="_x0013__Rebuttal Power Costs_Adj Bench DR 3 for Initial Briefs (Electric) 3" xfId="15276"/>
    <cellStyle name="_x0013__Rebuttal Power Costs_Adj Bench DR 3 for Initial Briefs (Electric) 3 2" xfId="15277"/>
    <cellStyle name="_x0013__Rebuttal Power Costs_Adj Bench DR 3 for Initial Briefs (Electric) 4" xfId="15278"/>
    <cellStyle name="_x0013__Rebuttal Power Costs_Adj Bench DR 3 for Initial Briefs (Electric)_DEM-WP(C) ENERG10C--ctn Mid-C_042010 2010GRC" xfId="15279"/>
    <cellStyle name="_x0013__Rebuttal Power Costs_Adj Bench DR 3 for Initial Briefs (Electric)_DEM-WP(C) ENERG10C--ctn Mid-C_042010 2010GRC 2" xfId="15280"/>
    <cellStyle name="_x0013__Rebuttal Power Costs_DEM-WP(C) ENERG10C--ctn Mid-C_042010 2010GRC" xfId="15281"/>
    <cellStyle name="_x0013__Rebuttal Power Costs_DEM-WP(C) ENERG10C--ctn Mid-C_042010 2010GRC 2" xfId="15282"/>
    <cellStyle name="_x0013__Rebuttal Power Costs_Electric Rev Req Model (2009 GRC) Rebuttal" xfId="15283"/>
    <cellStyle name="_x0013__Rebuttal Power Costs_Electric Rev Req Model (2009 GRC) Rebuttal 2" xfId="15284"/>
    <cellStyle name="_x0013__Rebuttal Power Costs_Electric Rev Req Model (2009 GRC) Rebuttal 2 2" xfId="15285"/>
    <cellStyle name="_x0013__Rebuttal Power Costs_Electric Rev Req Model (2009 GRC) Rebuttal 2 2 2" xfId="15286"/>
    <cellStyle name="_x0013__Rebuttal Power Costs_Electric Rev Req Model (2009 GRC) Rebuttal 2 3" xfId="15287"/>
    <cellStyle name="_x0013__Rebuttal Power Costs_Electric Rev Req Model (2009 GRC) Rebuttal 3" xfId="15288"/>
    <cellStyle name="_x0013__Rebuttal Power Costs_Electric Rev Req Model (2009 GRC) Rebuttal 3 2" xfId="15289"/>
    <cellStyle name="_x0013__Rebuttal Power Costs_Electric Rev Req Model (2009 GRC) Rebuttal 4" xfId="15290"/>
    <cellStyle name="_x0013__Rebuttal Power Costs_Electric Rev Req Model (2009 GRC) Rebuttal REmoval of New  WH Solar AdjustMI" xfId="15291"/>
    <cellStyle name="_x0013__Rebuttal Power Costs_Electric Rev Req Model (2009 GRC) Rebuttal REmoval of New  WH Solar AdjustMI 2" xfId="15292"/>
    <cellStyle name="_x0013__Rebuttal Power Costs_Electric Rev Req Model (2009 GRC) Rebuttal REmoval of New  WH Solar AdjustMI 2 2" xfId="15293"/>
    <cellStyle name="_x0013__Rebuttal Power Costs_Electric Rev Req Model (2009 GRC) Rebuttal REmoval of New  WH Solar AdjustMI 2 2 2" xfId="15294"/>
    <cellStyle name="_x0013__Rebuttal Power Costs_Electric Rev Req Model (2009 GRC) Rebuttal REmoval of New  WH Solar AdjustMI 2 3" xfId="15295"/>
    <cellStyle name="_x0013__Rebuttal Power Costs_Electric Rev Req Model (2009 GRC) Rebuttal REmoval of New  WH Solar AdjustMI 3" xfId="15296"/>
    <cellStyle name="_x0013__Rebuttal Power Costs_Electric Rev Req Model (2009 GRC) Rebuttal REmoval of New  WH Solar AdjustMI 3 2" xfId="15297"/>
    <cellStyle name="_x0013__Rebuttal Power Costs_Electric Rev Req Model (2009 GRC) Rebuttal REmoval of New  WH Solar AdjustMI 4" xfId="15298"/>
    <cellStyle name="_x0013__Rebuttal Power Costs_Electric Rev Req Model (2009 GRC) Rebuttal REmoval of New  WH Solar AdjustMI_DEM-WP(C) ENERG10C--ctn Mid-C_042010 2010GRC" xfId="15299"/>
    <cellStyle name="_x0013__Rebuttal Power Costs_Electric Rev Req Model (2009 GRC) Rebuttal REmoval of New  WH Solar AdjustMI_DEM-WP(C) ENERG10C--ctn Mid-C_042010 2010GRC 2" xfId="15300"/>
    <cellStyle name="_x0013__Rebuttal Power Costs_Electric Rev Req Model (2009 GRC) Revised 01-18-2010" xfId="15301"/>
    <cellStyle name="_x0013__Rebuttal Power Costs_Electric Rev Req Model (2009 GRC) Revised 01-18-2010 2" xfId="15302"/>
    <cellStyle name="_x0013__Rebuttal Power Costs_Electric Rev Req Model (2009 GRC) Revised 01-18-2010 2 2" xfId="15303"/>
    <cellStyle name="_x0013__Rebuttal Power Costs_Electric Rev Req Model (2009 GRC) Revised 01-18-2010 2 2 2" xfId="15304"/>
    <cellStyle name="_x0013__Rebuttal Power Costs_Electric Rev Req Model (2009 GRC) Revised 01-18-2010 2 3" xfId="15305"/>
    <cellStyle name="_x0013__Rebuttal Power Costs_Electric Rev Req Model (2009 GRC) Revised 01-18-2010 3" xfId="15306"/>
    <cellStyle name="_x0013__Rebuttal Power Costs_Electric Rev Req Model (2009 GRC) Revised 01-18-2010 3 2" xfId="15307"/>
    <cellStyle name="_x0013__Rebuttal Power Costs_Electric Rev Req Model (2009 GRC) Revised 01-18-2010 4" xfId="15308"/>
    <cellStyle name="_x0013__Rebuttal Power Costs_Electric Rev Req Model (2009 GRC) Revised 01-18-2010_DEM-WP(C) ENERG10C--ctn Mid-C_042010 2010GRC" xfId="15309"/>
    <cellStyle name="_x0013__Rebuttal Power Costs_Electric Rev Req Model (2009 GRC) Revised 01-18-2010_DEM-WP(C) ENERG10C--ctn Mid-C_042010 2010GRC 2" xfId="15310"/>
    <cellStyle name="_x0013__Rebuttal Power Costs_Final Order Electric EXHIBIT A-1" xfId="15311"/>
    <cellStyle name="_x0013__Rebuttal Power Costs_Final Order Electric EXHIBIT A-1 2" xfId="15312"/>
    <cellStyle name="_x0013__Rebuttal Power Costs_Final Order Electric EXHIBIT A-1 2 2" xfId="15313"/>
    <cellStyle name="_x0013__Rebuttal Power Costs_Final Order Electric EXHIBIT A-1 2 2 2" xfId="15314"/>
    <cellStyle name="_x0013__Rebuttal Power Costs_Final Order Electric EXHIBIT A-1 2 3" xfId="15315"/>
    <cellStyle name="_x0013__Rebuttal Power Costs_Final Order Electric EXHIBIT A-1 3" xfId="15316"/>
    <cellStyle name="_x0013__Rebuttal Power Costs_Final Order Electric EXHIBIT A-1 3 2" xfId="15317"/>
    <cellStyle name="_x0013__Rebuttal Power Costs_Final Order Electric EXHIBIT A-1 4" xfId="15318"/>
    <cellStyle name="_recommendation" xfId="15319"/>
    <cellStyle name="_recommendation 2" xfId="15320"/>
    <cellStyle name="_recommendation 2 2" xfId="15321"/>
    <cellStyle name="_recommendation 2 2 2" xfId="15322"/>
    <cellStyle name="_recommendation 2 2 2 2" xfId="15323"/>
    <cellStyle name="_recommendation 2 2 2 2 2" xfId="15324"/>
    <cellStyle name="_recommendation 2 2 2 3" xfId="15325"/>
    <cellStyle name="_recommendation 2 2 3" xfId="15326"/>
    <cellStyle name="_recommendation 2 2 3 2" xfId="15327"/>
    <cellStyle name="_recommendation 2 2 4" xfId="15328"/>
    <cellStyle name="_recommendation 2 2 5" xfId="15329"/>
    <cellStyle name="_recommendation 2 3" xfId="15330"/>
    <cellStyle name="_recommendation 2 3 2" xfId="15331"/>
    <cellStyle name="_recommendation 2 3 2 2" xfId="15332"/>
    <cellStyle name="_recommendation 2 3 3" xfId="15333"/>
    <cellStyle name="_recommendation 2 4" xfId="15334"/>
    <cellStyle name="_recommendation 2 4 2" xfId="15335"/>
    <cellStyle name="_recommendation 2 5" xfId="15336"/>
    <cellStyle name="_recommendation 3" xfId="15337"/>
    <cellStyle name="_recommendation 3 2" xfId="15338"/>
    <cellStyle name="_recommendation 3 2 2" xfId="15339"/>
    <cellStyle name="_recommendation 3 2 2 2" xfId="15340"/>
    <cellStyle name="_recommendation 3 2 3" xfId="15341"/>
    <cellStyle name="_recommendation 3 3" xfId="15342"/>
    <cellStyle name="_recommendation 3 3 2" xfId="15343"/>
    <cellStyle name="_recommendation 3 4" xfId="15344"/>
    <cellStyle name="_recommendation 4" xfId="15345"/>
    <cellStyle name="_recommendation 4 2" xfId="15346"/>
    <cellStyle name="_recommendation 4 2 2" xfId="15347"/>
    <cellStyle name="_recommendation 4 2 2 2" xfId="15348"/>
    <cellStyle name="_recommendation 4 2 3" xfId="15349"/>
    <cellStyle name="_recommendation 4 2 4" xfId="15350"/>
    <cellStyle name="_recommendation 4 3" xfId="15351"/>
    <cellStyle name="_recommendation 4 3 2" xfId="15352"/>
    <cellStyle name="_recommendation 4 4" xfId="15353"/>
    <cellStyle name="_recommendation 4 5" xfId="15354"/>
    <cellStyle name="_recommendation 5" xfId="15355"/>
    <cellStyle name="_recommendation 5 2" xfId="15356"/>
    <cellStyle name="_recommendation 5 2 2" xfId="15357"/>
    <cellStyle name="_recommendation 5 2 2 2" xfId="15358"/>
    <cellStyle name="_recommendation 5 2 3" xfId="15359"/>
    <cellStyle name="_recommendation 5 2 4" xfId="15360"/>
    <cellStyle name="_recommendation 5 3" xfId="15361"/>
    <cellStyle name="_recommendation 5 3 2" xfId="15362"/>
    <cellStyle name="_recommendation 5 4" xfId="15363"/>
    <cellStyle name="_recommendation 5 5" xfId="15364"/>
    <cellStyle name="_recommendation 6" xfId="15365"/>
    <cellStyle name="_recommendation 6 2" xfId="15366"/>
    <cellStyle name="_recommendation 6 2 2" xfId="15367"/>
    <cellStyle name="_recommendation 6 3" xfId="15368"/>
    <cellStyle name="_recommendation 7" xfId="15369"/>
    <cellStyle name="_recommendation_DEM-WP(C) Chelan Power Costs" xfId="15370"/>
    <cellStyle name="_recommendation_DEM-WP(C) Chelan Power Costs 2" xfId="15371"/>
    <cellStyle name="_recommendation_DEM-WP(C) Chelan Power Costs 2 2" xfId="15372"/>
    <cellStyle name="_recommendation_DEM-WP(C) Chelan Power Costs 2 2 2" xfId="15373"/>
    <cellStyle name="_recommendation_DEM-WP(C) Chelan Power Costs 2 3" xfId="15374"/>
    <cellStyle name="_recommendation_DEM-WP(C) Chelan Power Costs 2 4" xfId="15375"/>
    <cellStyle name="_recommendation_DEM-WP(C) Chelan Power Costs 3" xfId="15376"/>
    <cellStyle name="_recommendation_DEM-WP(C) Chelan Power Costs 3 2" xfId="15377"/>
    <cellStyle name="_recommendation_DEM-WP(C) Chelan Power Costs 4" xfId="15378"/>
    <cellStyle name="_recommendation_DEM-WP(C) ENERG10C--ctn Mid-C_042010 2010GRC" xfId="15379"/>
    <cellStyle name="_recommendation_DEM-WP(C) ENERG10C--ctn Mid-C_042010 2010GRC 2" xfId="15380"/>
    <cellStyle name="_recommendation_DEM-WP(C) Gas Transport 2010GRC" xfId="15381"/>
    <cellStyle name="_recommendation_DEM-WP(C) Gas Transport 2010GRC 2" xfId="15382"/>
    <cellStyle name="_recommendation_DEM-WP(C) Gas Transport 2010GRC 2 2" xfId="15383"/>
    <cellStyle name="_recommendation_DEM-WP(C) Gas Transport 2010GRC 2 2 2" xfId="15384"/>
    <cellStyle name="_recommendation_DEM-WP(C) Gas Transport 2010GRC 2 3" xfId="15385"/>
    <cellStyle name="_recommendation_DEM-WP(C) Gas Transport 2010GRC 2 4" xfId="15386"/>
    <cellStyle name="_recommendation_DEM-WP(C) Gas Transport 2010GRC 3" xfId="15387"/>
    <cellStyle name="_recommendation_DEM-WP(C) Gas Transport 2010GRC 3 2" xfId="15388"/>
    <cellStyle name="_recommendation_DEM-WP(C) Gas Transport 2010GRC 4" xfId="15389"/>
    <cellStyle name="_recommendation_DEM-WP(C) Wind Integration Summary 2010GRC" xfId="15390"/>
    <cellStyle name="_recommendation_DEM-WP(C) Wind Integration Summary 2010GRC 2" xfId="15391"/>
    <cellStyle name="_recommendation_DEM-WP(C) Wind Integration Summary 2010GRC 2 2" xfId="15392"/>
    <cellStyle name="_recommendation_DEM-WP(C) Wind Integration Summary 2010GRC 2 2 2" xfId="15393"/>
    <cellStyle name="_recommendation_DEM-WP(C) Wind Integration Summary 2010GRC 2 2 2 2" xfId="15394"/>
    <cellStyle name="_recommendation_DEM-WP(C) Wind Integration Summary 2010GRC 2 2 3" xfId="15395"/>
    <cellStyle name="_recommendation_DEM-WP(C) Wind Integration Summary 2010GRC 2 3" xfId="15396"/>
    <cellStyle name="_recommendation_DEM-WP(C) Wind Integration Summary 2010GRC 2 3 2" xfId="15397"/>
    <cellStyle name="_recommendation_DEM-WP(C) Wind Integration Summary 2010GRC 2 4" xfId="15398"/>
    <cellStyle name="_recommendation_DEM-WP(C) Wind Integration Summary 2010GRC 3" xfId="15399"/>
    <cellStyle name="_recommendation_DEM-WP(C) Wind Integration Summary 2010GRC 3 2" xfId="15400"/>
    <cellStyle name="_recommendation_DEM-WP(C) Wind Integration Summary 2010GRC 3 2 2" xfId="15401"/>
    <cellStyle name="_recommendation_DEM-WP(C) Wind Integration Summary 2010GRC 3 3" xfId="15402"/>
    <cellStyle name="_recommendation_DEM-WP(C) Wind Integration Summary 2010GRC 3 4" xfId="15403"/>
    <cellStyle name="_recommendation_DEM-WP(C) Wind Integration Summary 2010GRC 4" xfId="15404"/>
    <cellStyle name="_recommendation_DEM-WP(C) Wind Integration Summary 2010GRC 4 2" xfId="15405"/>
    <cellStyle name="_recommendation_DEM-WP(C) Wind Integration Summary 2010GRC 5" xfId="15406"/>
    <cellStyle name="_recommendation_DEM-WP(C) Wind Integration Summary 2010GRC_DEM-WP(C) ENERG10C--ctn Mid-C_042010 2010GRC" xfId="15407"/>
    <cellStyle name="_recommendation_DEM-WP(C) Wind Integration Summary 2010GRC_DEM-WP(C) ENERG10C--ctn Mid-C_042010 2010GRC 2" xfId="15408"/>
    <cellStyle name="_recommendation_NIM Summary" xfId="15409"/>
    <cellStyle name="_recommendation_NIM Summary 2" xfId="15410"/>
    <cellStyle name="_recommendation_NIM Summary 2 2" xfId="15411"/>
    <cellStyle name="_recommendation_NIM Summary 2 2 2" xfId="15412"/>
    <cellStyle name="_recommendation_NIM Summary 2 2 2 2" xfId="15413"/>
    <cellStyle name="_recommendation_NIM Summary 2 2 3" xfId="15414"/>
    <cellStyle name="_recommendation_NIM Summary 2 3" xfId="15415"/>
    <cellStyle name="_recommendation_NIM Summary 2 3 2" xfId="15416"/>
    <cellStyle name="_recommendation_NIM Summary 2 4" xfId="15417"/>
    <cellStyle name="_recommendation_NIM Summary 3" xfId="15418"/>
    <cellStyle name="_recommendation_NIM Summary 3 2" xfId="15419"/>
    <cellStyle name="_recommendation_NIM Summary 3 2 2" xfId="15420"/>
    <cellStyle name="_recommendation_NIM Summary 3 3" xfId="15421"/>
    <cellStyle name="_recommendation_NIM Summary 3 4" xfId="15422"/>
    <cellStyle name="_recommendation_NIM Summary 4" xfId="15423"/>
    <cellStyle name="_recommendation_NIM Summary 4 2" xfId="15424"/>
    <cellStyle name="_recommendation_NIM Summary 5" xfId="15425"/>
    <cellStyle name="_recommendation_NIM Summary_DEM-WP(C) ENERG10C--ctn Mid-C_042010 2010GRC" xfId="15426"/>
    <cellStyle name="_recommendation_NIM Summary_DEM-WP(C) ENERG10C--ctn Mid-C_042010 2010GRC 2" xfId="15427"/>
    <cellStyle name="_Recon to Darrin's 5.11.05 proforma" xfId="15428"/>
    <cellStyle name="_Recon to Darrin's 5.11.05 proforma 10" xfId="15429"/>
    <cellStyle name="_Recon to Darrin's 5.11.05 proforma 10 2" xfId="15430"/>
    <cellStyle name="_Recon to Darrin's 5.11.05 proforma 11" xfId="15431"/>
    <cellStyle name="_Recon to Darrin's 5.11.05 proforma 11 2" xfId="15432"/>
    <cellStyle name="_Recon to Darrin's 5.11.05 proforma 11 3" xfId="15433"/>
    <cellStyle name="_Recon to Darrin's 5.11.05 proforma 12" xfId="15434"/>
    <cellStyle name="_Recon to Darrin's 5.11.05 proforma 2" xfId="15435"/>
    <cellStyle name="_Recon to Darrin's 5.11.05 proforma 2 2" xfId="15436"/>
    <cellStyle name="_Recon to Darrin's 5.11.05 proforma 2 2 2" xfId="15437"/>
    <cellStyle name="_Recon to Darrin's 5.11.05 proforma 2 2 2 2" xfId="15438"/>
    <cellStyle name="_Recon to Darrin's 5.11.05 proforma 2 2 2 2 2" xfId="15439"/>
    <cellStyle name="_Recon to Darrin's 5.11.05 proforma 2 2 2 3" xfId="15440"/>
    <cellStyle name="_Recon to Darrin's 5.11.05 proforma 2 2 3" xfId="15441"/>
    <cellStyle name="_Recon to Darrin's 5.11.05 proforma 2 2 3 2" xfId="15442"/>
    <cellStyle name="_Recon to Darrin's 5.11.05 proforma 2 2 4" xfId="15443"/>
    <cellStyle name="_Recon to Darrin's 5.11.05 proforma 2 3" xfId="15444"/>
    <cellStyle name="_Recon to Darrin's 5.11.05 proforma 2 3 2" xfId="15445"/>
    <cellStyle name="_Recon to Darrin's 5.11.05 proforma 2 3 2 2" xfId="15446"/>
    <cellStyle name="_Recon to Darrin's 5.11.05 proforma 2 3 3" xfId="15447"/>
    <cellStyle name="_Recon to Darrin's 5.11.05 proforma 2 3 4" xfId="15448"/>
    <cellStyle name="_Recon to Darrin's 5.11.05 proforma 2 4" xfId="15449"/>
    <cellStyle name="_Recon to Darrin's 5.11.05 proforma 2 4 2" xfId="15450"/>
    <cellStyle name="_Recon to Darrin's 5.11.05 proforma 2 5" xfId="15451"/>
    <cellStyle name="_Recon to Darrin's 5.11.05 proforma 3" xfId="15452"/>
    <cellStyle name="_Recon to Darrin's 5.11.05 proforma 3 2" xfId="15453"/>
    <cellStyle name="_Recon to Darrin's 5.11.05 proforma 3 2 2" xfId="15454"/>
    <cellStyle name="_Recon to Darrin's 5.11.05 proforma 3 2 2 2" xfId="15455"/>
    <cellStyle name="_Recon to Darrin's 5.11.05 proforma 3 2 3" xfId="15456"/>
    <cellStyle name="_Recon to Darrin's 5.11.05 proforma 3 2 4" xfId="15457"/>
    <cellStyle name="_Recon to Darrin's 5.11.05 proforma 3 3" xfId="15458"/>
    <cellStyle name="_Recon to Darrin's 5.11.05 proforma 3 3 2" xfId="15459"/>
    <cellStyle name="_Recon to Darrin's 5.11.05 proforma 3 3 2 2" xfId="15460"/>
    <cellStyle name="_Recon to Darrin's 5.11.05 proforma 3 3 3" xfId="15461"/>
    <cellStyle name="_Recon to Darrin's 5.11.05 proforma 3 4" xfId="15462"/>
    <cellStyle name="_Recon to Darrin's 5.11.05 proforma 3 4 2" xfId="15463"/>
    <cellStyle name="_Recon to Darrin's 5.11.05 proforma 3 4 2 2" xfId="15464"/>
    <cellStyle name="_Recon to Darrin's 5.11.05 proforma 3 4 3" xfId="15465"/>
    <cellStyle name="_Recon to Darrin's 5.11.05 proforma 3 5" xfId="15466"/>
    <cellStyle name="_Recon to Darrin's 5.11.05 proforma 4" xfId="15467"/>
    <cellStyle name="_Recon to Darrin's 5.11.05 proforma 4 2" xfId="15468"/>
    <cellStyle name="_Recon to Darrin's 5.11.05 proforma 4 2 2" xfId="15469"/>
    <cellStyle name="_Recon to Darrin's 5.11.05 proforma 4 2 2 2" xfId="15470"/>
    <cellStyle name="_Recon to Darrin's 5.11.05 proforma 4 2 2 2 2" xfId="15471"/>
    <cellStyle name="_Recon to Darrin's 5.11.05 proforma 4 2 2 3" xfId="15472"/>
    <cellStyle name="_Recon to Darrin's 5.11.05 proforma 4 2 3" xfId="15473"/>
    <cellStyle name="_Recon to Darrin's 5.11.05 proforma 4 2 3 2" xfId="15474"/>
    <cellStyle name="_Recon to Darrin's 5.11.05 proforma 4 2 4" xfId="15475"/>
    <cellStyle name="_Recon to Darrin's 5.11.05 proforma 4 3" xfId="15476"/>
    <cellStyle name="_Recon to Darrin's 5.11.05 proforma 4 3 2" xfId="15477"/>
    <cellStyle name="_Recon to Darrin's 5.11.05 proforma 4 3 2 2" xfId="15478"/>
    <cellStyle name="_Recon to Darrin's 5.11.05 proforma 4 3 3" xfId="15479"/>
    <cellStyle name="_Recon to Darrin's 5.11.05 proforma 4 3 4" xfId="15480"/>
    <cellStyle name="_Recon to Darrin's 5.11.05 proforma 4 4" xfId="15481"/>
    <cellStyle name="_Recon to Darrin's 5.11.05 proforma 4 4 2" xfId="15482"/>
    <cellStyle name="_Recon to Darrin's 5.11.05 proforma 4 5" xfId="15483"/>
    <cellStyle name="_Recon to Darrin's 5.11.05 proforma 5" xfId="15484"/>
    <cellStyle name="_Recon to Darrin's 5.11.05 proforma 5 2" xfId="15485"/>
    <cellStyle name="_Recon to Darrin's 5.11.05 proforma 5 2 2" xfId="15486"/>
    <cellStyle name="_Recon to Darrin's 5.11.05 proforma 5 2 2 2" xfId="15487"/>
    <cellStyle name="_Recon to Darrin's 5.11.05 proforma 5 2 2 2 2" xfId="15488"/>
    <cellStyle name="_Recon to Darrin's 5.11.05 proforma 5 2 2 3" xfId="15489"/>
    <cellStyle name="_Recon to Darrin's 5.11.05 proforma 5 2 3" xfId="15490"/>
    <cellStyle name="_Recon to Darrin's 5.11.05 proforma 5 2 3 2" xfId="15491"/>
    <cellStyle name="_Recon to Darrin's 5.11.05 proforma 5 2 4" xfId="15492"/>
    <cellStyle name="_Recon to Darrin's 5.11.05 proforma 5 2 5" xfId="15493"/>
    <cellStyle name="_Recon to Darrin's 5.11.05 proforma 5 3" xfId="15494"/>
    <cellStyle name="_Recon to Darrin's 5.11.05 proforma 5 3 2" xfId="15495"/>
    <cellStyle name="_Recon to Darrin's 5.11.05 proforma 5 3 2 2" xfId="15496"/>
    <cellStyle name="_Recon to Darrin's 5.11.05 proforma 5 3 3" xfId="15497"/>
    <cellStyle name="_Recon to Darrin's 5.11.05 proforma 5 3 4" xfId="15498"/>
    <cellStyle name="_Recon to Darrin's 5.11.05 proforma 5 4" xfId="15499"/>
    <cellStyle name="_Recon to Darrin's 5.11.05 proforma 5 4 2" xfId="15500"/>
    <cellStyle name="_Recon to Darrin's 5.11.05 proforma 5 5" xfId="15501"/>
    <cellStyle name="_Recon to Darrin's 5.11.05 proforma 6" xfId="15502"/>
    <cellStyle name="_Recon to Darrin's 5.11.05 proforma 6 2" xfId="15503"/>
    <cellStyle name="_Recon to Darrin's 5.11.05 proforma 6 2 2" xfId="15504"/>
    <cellStyle name="_Recon to Darrin's 5.11.05 proforma 6 2 2 2" xfId="15505"/>
    <cellStyle name="_Recon to Darrin's 5.11.05 proforma 6 2 2 2 2" xfId="15506"/>
    <cellStyle name="_Recon to Darrin's 5.11.05 proforma 6 2 2 3" xfId="15507"/>
    <cellStyle name="_Recon to Darrin's 5.11.05 proforma 6 2 3" xfId="15508"/>
    <cellStyle name="_Recon to Darrin's 5.11.05 proforma 6 2 3 2" xfId="15509"/>
    <cellStyle name="_Recon to Darrin's 5.11.05 proforma 6 2 4" xfId="15510"/>
    <cellStyle name="_Recon to Darrin's 5.11.05 proforma 6 2 5" xfId="15511"/>
    <cellStyle name="_Recon to Darrin's 5.11.05 proforma 6 3" xfId="15512"/>
    <cellStyle name="_Recon to Darrin's 5.11.05 proforma 6 3 2" xfId="15513"/>
    <cellStyle name="_Recon to Darrin's 5.11.05 proforma 6 3 2 2" xfId="15514"/>
    <cellStyle name="_Recon to Darrin's 5.11.05 proforma 6 3 3" xfId="15515"/>
    <cellStyle name="_Recon to Darrin's 5.11.05 proforma 6 4" xfId="15516"/>
    <cellStyle name="_Recon to Darrin's 5.11.05 proforma 6 4 2" xfId="15517"/>
    <cellStyle name="_Recon to Darrin's 5.11.05 proforma 6 5" xfId="15518"/>
    <cellStyle name="_Recon to Darrin's 5.11.05 proforma 7" xfId="15519"/>
    <cellStyle name="_Recon to Darrin's 5.11.05 proforma 7 2" xfId="15520"/>
    <cellStyle name="_Recon to Darrin's 5.11.05 proforma 7 2 2" xfId="15521"/>
    <cellStyle name="_Recon to Darrin's 5.11.05 proforma 7 2 2 2" xfId="15522"/>
    <cellStyle name="_Recon to Darrin's 5.11.05 proforma 7 2 3" xfId="15523"/>
    <cellStyle name="_Recon to Darrin's 5.11.05 proforma 7 3" xfId="15524"/>
    <cellStyle name="_Recon to Darrin's 5.11.05 proforma 7 3 2" xfId="15525"/>
    <cellStyle name="_Recon to Darrin's 5.11.05 proforma 7 4" xfId="15526"/>
    <cellStyle name="_Recon to Darrin's 5.11.05 proforma 8" xfId="15527"/>
    <cellStyle name="_Recon to Darrin's 5.11.05 proforma 8 2" xfId="15528"/>
    <cellStyle name="_Recon to Darrin's 5.11.05 proforma 8 2 2" xfId="15529"/>
    <cellStyle name="_Recon to Darrin's 5.11.05 proforma 8 2 2 2" xfId="15530"/>
    <cellStyle name="_Recon to Darrin's 5.11.05 proforma 8 2 3" xfId="15531"/>
    <cellStyle name="_Recon to Darrin's 5.11.05 proforma 8 3" xfId="15532"/>
    <cellStyle name="_Recon to Darrin's 5.11.05 proforma 8 3 2" xfId="15533"/>
    <cellStyle name="_Recon to Darrin's 5.11.05 proforma 8 4" xfId="15534"/>
    <cellStyle name="_Recon to Darrin's 5.11.05 proforma 9" xfId="15535"/>
    <cellStyle name="_Recon to Darrin's 5.11.05 proforma 9 2" xfId="15536"/>
    <cellStyle name="_Recon to Darrin's 5.11.05 proforma 9 2 2" xfId="15537"/>
    <cellStyle name="_Recon to Darrin's 5.11.05 proforma 9 2 2 2" xfId="15538"/>
    <cellStyle name="_Recon to Darrin's 5.11.05 proforma 9 2 3" xfId="15539"/>
    <cellStyle name="_Recon to Darrin's 5.11.05 proforma 9 3" xfId="15540"/>
    <cellStyle name="_Recon to Darrin's 5.11.05 proforma 9 3 2" xfId="15541"/>
    <cellStyle name="_Recon to Darrin's 5.11.05 proforma 9 4" xfId="15542"/>
    <cellStyle name="_Recon to Darrin's 5.11.05 proforma_(C) WHE Proforma with ITC cash grant 10 Yr Amort_for deferral_102809" xfId="15543"/>
    <cellStyle name="_Recon to Darrin's 5.11.05 proforma_(C) WHE Proforma with ITC cash grant 10 Yr Amort_for deferral_102809 2" xfId="15544"/>
    <cellStyle name="_Recon to Darrin's 5.11.05 proforma_(C) WHE Proforma with ITC cash grant 10 Yr Amort_for deferral_102809 2 2" xfId="15545"/>
    <cellStyle name="_Recon to Darrin's 5.11.05 proforma_(C) WHE Proforma with ITC cash grant 10 Yr Amort_for deferral_102809 2 2 2" xfId="15546"/>
    <cellStyle name="_Recon to Darrin's 5.11.05 proforma_(C) WHE Proforma with ITC cash grant 10 Yr Amort_for deferral_102809 2 2 2 2" xfId="15547"/>
    <cellStyle name="_Recon to Darrin's 5.11.05 proforma_(C) WHE Proforma with ITC cash grant 10 Yr Amort_for deferral_102809 2 2 3" xfId="15548"/>
    <cellStyle name="_Recon to Darrin's 5.11.05 proforma_(C) WHE Proforma with ITC cash grant 10 Yr Amort_for deferral_102809 2 3" xfId="15549"/>
    <cellStyle name="_Recon to Darrin's 5.11.05 proforma_(C) WHE Proforma with ITC cash grant 10 Yr Amort_for deferral_102809 2 3 2" xfId="15550"/>
    <cellStyle name="_Recon to Darrin's 5.11.05 proforma_(C) WHE Proforma with ITC cash grant 10 Yr Amort_for deferral_102809 2 4" xfId="15551"/>
    <cellStyle name="_Recon to Darrin's 5.11.05 proforma_(C) WHE Proforma with ITC cash grant 10 Yr Amort_for deferral_102809 3" xfId="15552"/>
    <cellStyle name="_Recon to Darrin's 5.11.05 proforma_(C) WHE Proforma with ITC cash grant 10 Yr Amort_for deferral_102809 3 2" xfId="15553"/>
    <cellStyle name="_Recon to Darrin's 5.11.05 proforma_(C) WHE Proforma with ITC cash grant 10 Yr Amort_for deferral_102809 3 2 2" xfId="15554"/>
    <cellStyle name="_Recon to Darrin's 5.11.05 proforma_(C) WHE Proforma with ITC cash grant 10 Yr Amort_for deferral_102809 3 3" xfId="15555"/>
    <cellStyle name="_Recon to Darrin's 5.11.05 proforma_(C) WHE Proforma with ITC cash grant 10 Yr Amort_for deferral_102809 3 4" xfId="15556"/>
    <cellStyle name="_Recon to Darrin's 5.11.05 proforma_(C) WHE Proforma with ITC cash grant 10 Yr Amort_for deferral_102809 4" xfId="15557"/>
    <cellStyle name="_Recon to Darrin's 5.11.05 proforma_(C) WHE Proforma with ITC cash grant 10 Yr Amort_for deferral_102809 4 2" xfId="15558"/>
    <cellStyle name="_Recon to Darrin's 5.11.05 proforma_(C) WHE Proforma with ITC cash grant 10 Yr Amort_for deferral_102809 5" xfId="15559"/>
    <cellStyle name="_Recon to Darrin's 5.11.05 proforma_(C) WHE Proforma with ITC cash grant 10 Yr Amort_for deferral_102809_16.07E Wild Horse Wind Expansionwrkingfile" xfId="15560"/>
    <cellStyle name="_Recon to Darrin's 5.11.05 proforma_(C) WHE Proforma with ITC cash grant 10 Yr Amort_for deferral_102809_16.07E Wild Horse Wind Expansionwrkingfile 2" xfId="15561"/>
    <cellStyle name="_Recon to Darrin's 5.11.05 proforma_(C) WHE Proforma with ITC cash grant 10 Yr Amort_for deferral_102809_16.07E Wild Horse Wind Expansionwrkingfile 2 2" xfId="15562"/>
    <cellStyle name="_Recon to Darrin's 5.11.05 proforma_(C) WHE Proforma with ITC cash grant 10 Yr Amort_for deferral_102809_16.07E Wild Horse Wind Expansionwrkingfile 2 2 2" xfId="15563"/>
    <cellStyle name="_Recon to Darrin's 5.11.05 proforma_(C) WHE Proforma with ITC cash grant 10 Yr Amort_for deferral_102809_16.07E Wild Horse Wind Expansionwrkingfile 2 2 2 2" xfId="15564"/>
    <cellStyle name="_Recon to Darrin's 5.11.05 proforma_(C) WHE Proforma with ITC cash grant 10 Yr Amort_for deferral_102809_16.07E Wild Horse Wind Expansionwrkingfile 2 2 3" xfId="15565"/>
    <cellStyle name="_Recon to Darrin's 5.11.05 proforma_(C) WHE Proforma with ITC cash grant 10 Yr Amort_for deferral_102809_16.07E Wild Horse Wind Expansionwrkingfile 2 3" xfId="15566"/>
    <cellStyle name="_Recon to Darrin's 5.11.05 proforma_(C) WHE Proforma with ITC cash grant 10 Yr Amort_for deferral_102809_16.07E Wild Horse Wind Expansionwrkingfile 2 3 2" xfId="15567"/>
    <cellStyle name="_Recon to Darrin's 5.11.05 proforma_(C) WHE Proforma with ITC cash grant 10 Yr Amort_for deferral_102809_16.07E Wild Horse Wind Expansionwrkingfile 2 4" xfId="15568"/>
    <cellStyle name="_Recon to Darrin's 5.11.05 proforma_(C) WHE Proforma with ITC cash grant 10 Yr Amort_for deferral_102809_16.07E Wild Horse Wind Expansionwrkingfile 3" xfId="15569"/>
    <cellStyle name="_Recon to Darrin's 5.11.05 proforma_(C) WHE Proforma with ITC cash grant 10 Yr Amort_for deferral_102809_16.07E Wild Horse Wind Expansionwrkingfile 3 2" xfId="15570"/>
    <cellStyle name="_Recon to Darrin's 5.11.05 proforma_(C) WHE Proforma with ITC cash grant 10 Yr Amort_for deferral_102809_16.07E Wild Horse Wind Expansionwrkingfile 3 2 2" xfId="15571"/>
    <cellStyle name="_Recon to Darrin's 5.11.05 proforma_(C) WHE Proforma with ITC cash grant 10 Yr Amort_for deferral_102809_16.07E Wild Horse Wind Expansionwrkingfile 3 3" xfId="15572"/>
    <cellStyle name="_Recon to Darrin's 5.11.05 proforma_(C) WHE Proforma with ITC cash grant 10 Yr Amort_for deferral_102809_16.07E Wild Horse Wind Expansionwrkingfile 4" xfId="15573"/>
    <cellStyle name="_Recon to Darrin's 5.11.05 proforma_(C) WHE Proforma with ITC cash grant 10 Yr Amort_for deferral_102809_16.07E Wild Horse Wind Expansionwrkingfile 4 2" xfId="15574"/>
    <cellStyle name="_Recon to Darrin's 5.11.05 proforma_(C) WHE Proforma with ITC cash grant 10 Yr Amort_for deferral_102809_16.07E Wild Horse Wind Expansionwrkingfile SF" xfId="15575"/>
    <cellStyle name="_Recon to Darrin's 5.11.05 proforma_(C) WHE Proforma with ITC cash grant 10 Yr Amort_for deferral_102809_16.07E Wild Horse Wind Expansionwrkingfile SF 2" xfId="15576"/>
    <cellStyle name="_Recon to Darrin's 5.11.05 proforma_(C) WHE Proforma with ITC cash grant 10 Yr Amort_for deferral_102809_16.07E Wild Horse Wind Expansionwrkingfile SF 2 2" xfId="15577"/>
    <cellStyle name="_Recon to Darrin's 5.11.05 proforma_(C) WHE Proforma with ITC cash grant 10 Yr Amort_for deferral_102809_16.07E Wild Horse Wind Expansionwrkingfile SF 2 2 2" xfId="15578"/>
    <cellStyle name="_Recon to Darrin's 5.11.05 proforma_(C) WHE Proforma with ITC cash grant 10 Yr Amort_for deferral_102809_16.07E Wild Horse Wind Expansionwrkingfile SF 2 2 2 2" xfId="15579"/>
    <cellStyle name="_Recon to Darrin's 5.11.05 proforma_(C) WHE Proforma with ITC cash grant 10 Yr Amort_for deferral_102809_16.07E Wild Horse Wind Expansionwrkingfile SF 2 3" xfId="15580"/>
    <cellStyle name="_Recon to Darrin's 5.11.05 proforma_(C) WHE Proforma with ITC cash grant 10 Yr Amort_for deferral_102809_16.07E Wild Horse Wind Expansionwrkingfile SF 2 3 2" xfId="15581"/>
    <cellStyle name="_Recon to Darrin's 5.11.05 proforma_(C) WHE Proforma with ITC cash grant 10 Yr Amort_for deferral_102809_16.07E Wild Horse Wind Expansionwrkingfile SF 2 4" xfId="15582"/>
    <cellStyle name="_Recon to Darrin's 5.11.05 proforma_(C) WHE Proforma with ITC cash grant 10 Yr Amort_for deferral_102809_16.07E Wild Horse Wind Expansionwrkingfile SF 2 4 2" xfId="15583"/>
    <cellStyle name="_Recon to Darrin's 5.11.05 proforma_(C) WHE Proforma with ITC cash grant 10 Yr Amort_for deferral_102809_16.07E Wild Horse Wind Expansionwrkingfile SF 3" xfId="15584"/>
    <cellStyle name="_Recon to Darrin's 5.11.05 proforma_(C) WHE Proforma with ITC cash grant 10 Yr Amort_for deferral_102809_16.07E Wild Horse Wind Expansionwrkingfile SF 3 2" xfId="15585"/>
    <cellStyle name="_Recon to Darrin's 5.11.05 proforma_(C) WHE Proforma with ITC cash grant 10 Yr Amort_for deferral_102809_16.07E Wild Horse Wind Expansionwrkingfile SF 3 2 2" xfId="15586"/>
    <cellStyle name="_Recon to Darrin's 5.11.05 proforma_(C) WHE Proforma with ITC cash grant 10 Yr Amort_for deferral_102809_16.07E Wild Horse Wind Expansionwrkingfile SF 3 3" xfId="15587"/>
    <cellStyle name="_Recon to Darrin's 5.11.05 proforma_(C) WHE Proforma with ITC cash grant 10 Yr Amort_for deferral_102809_16.07E Wild Horse Wind Expansionwrkingfile SF 4" xfId="15588"/>
    <cellStyle name="_Recon to Darrin's 5.11.05 proforma_(C) WHE Proforma with ITC cash grant 10 Yr Amort_for deferral_102809_16.07E Wild Horse Wind Expansionwrkingfile SF 4 2" xfId="15589"/>
    <cellStyle name="_Recon to Darrin's 5.11.05 proforma_(C) WHE Proforma with ITC cash grant 10 Yr Amort_for deferral_102809_16.07E Wild Horse Wind Expansionwrkingfile SF 4 2 2" xfId="15590"/>
    <cellStyle name="_Recon to Darrin's 5.11.05 proforma_(C) WHE Proforma with ITC cash grant 10 Yr Amort_for deferral_102809_16.07E Wild Horse Wind Expansionwrkingfile SF 4 3" xfId="15591"/>
    <cellStyle name="_Recon to Darrin's 5.11.05 proforma_(C) WHE Proforma with ITC cash grant 10 Yr Amort_for deferral_102809_16.07E Wild Horse Wind Expansionwrkingfile SF 5" xfId="15592"/>
    <cellStyle name="_Recon to Darrin's 5.11.05 proforma_(C) WHE Proforma with ITC cash grant 10 Yr Amort_for deferral_102809_16.07E Wild Horse Wind Expansionwrkingfile SF 5 2" xfId="15593"/>
    <cellStyle name="_Recon to Darrin's 5.11.05 proforma_(C) WHE Proforma with ITC cash grant 10 Yr Amort_for deferral_102809_16.07E Wild Horse Wind Expansionwrkingfile SF 6" xfId="15594"/>
    <cellStyle name="_Recon to Darrin's 5.11.05 proforma_(C) WHE Proforma with ITC cash grant 10 Yr Amort_for deferral_102809_16.07E Wild Horse Wind Expansionwrkingfile SF 6 2" xfId="15595"/>
    <cellStyle name="_Recon to Darrin's 5.11.05 proforma_(C) WHE Proforma with ITC cash grant 10 Yr Amort_for deferral_102809_16.07E Wild Horse Wind Expansionwrkingfile SF_DEM-WP(C) ENERG10C--ctn Mid-C_042010 2010GRC" xfId="15596"/>
    <cellStyle name="_Recon to Darrin's 5.11.05 proforma_(C) WHE Proforma with ITC cash grant 10 Yr Amort_for deferral_102809_16.07E Wild Horse Wind Expansionwrkingfile SF_DEM-WP(C) ENERG10C--ctn Mid-C_042010 2010GRC 2" xfId="15597"/>
    <cellStyle name="_Recon to Darrin's 5.11.05 proforma_(C) WHE Proforma with ITC cash grant 10 Yr Amort_for deferral_102809_16.07E Wild Horse Wind Expansionwrkingfile_DEM-WP(C) ENERG10C--ctn Mid-C_042010 2010GRC" xfId="15598"/>
    <cellStyle name="_Recon to Darrin's 5.11.05 proforma_(C) WHE Proforma with ITC cash grant 10 Yr Amort_for deferral_102809_16.07E Wild Horse Wind Expansionwrkingfile_DEM-WP(C) ENERG10C--ctn Mid-C_042010 2010GRC 2" xfId="15599"/>
    <cellStyle name="_Recon to Darrin's 5.11.05 proforma_(C) WHE Proforma with ITC cash grant 10 Yr Amort_for deferral_102809_16.37E Wild Horse Expansion DeferralRevwrkingfile SF" xfId="15600"/>
    <cellStyle name="_Recon to Darrin's 5.11.05 proforma_(C) WHE Proforma with ITC cash grant 10 Yr Amort_for deferral_102809_16.37E Wild Horse Expansion DeferralRevwrkingfile SF 2" xfId="15601"/>
    <cellStyle name="_Recon to Darrin's 5.11.05 proforma_(C) WHE Proforma with ITC cash grant 10 Yr Amort_for deferral_102809_16.37E Wild Horse Expansion DeferralRevwrkingfile SF 2 2" xfId="15602"/>
    <cellStyle name="_Recon to Darrin's 5.11.05 proforma_(C) WHE Proforma with ITC cash grant 10 Yr Amort_for deferral_102809_16.37E Wild Horse Expansion DeferralRevwrkingfile SF 2 2 2" xfId="15603"/>
    <cellStyle name="_Recon to Darrin's 5.11.05 proforma_(C) WHE Proforma with ITC cash grant 10 Yr Amort_for deferral_102809_16.37E Wild Horse Expansion DeferralRevwrkingfile SF 2 2 2 2" xfId="15604"/>
    <cellStyle name="_Recon to Darrin's 5.11.05 proforma_(C) WHE Proforma with ITC cash grant 10 Yr Amort_for deferral_102809_16.37E Wild Horse Expansion DeferralRevwrkingfile SF 2 3" xfId="15605"/>
    <cellStyle name="_Recon to Darrin's 5.11.05 proforma_(C) WHE Proforma with ITC cash grant 10 Yr Amort_for deferral_102809_16.37E Wild Horse Expansion DeferralRevwrkingfile SF 2 3 2" xfId="15606"/>
    <cellStyle name="_Recon to Darrin's 5.11.05 proforma_(C) WHE Proforma with ITC cash grant 10 Yr Amort_for deferral_102809_16.37E Wild Horse Expansion DeferralRevwrkingfile SF 2 4" xfId="15607"/>
    <cellStyle name="_Recon to Darrin's 5.11.05 proforma_(C) WHE Proforma with ITC cash grant 10 Yr Amort_for deferral_102809_16.37E Wild Horse Expansion DeferralRevwrkingfile SF 2 4 2" xfId="15608"/>
    <cellStyle name="_Recon to Darrin's 5.11.05 proforma_(C) WHE Proforma with ITC cash grant 10 Yr Amort_for deferral_102809_16.37E Wild Horse Expansion DeferralRevwrkingfile SF 3" xfId="15609"/>
    <cellStyle name="_Recon to Darrin's 5.11.05 proforma_(C) WHE Proforma with ITC cash grant 10 Yr Amort_for deferral_102809_16.37E Wild Horse Expansion DeferralRevwrkingfile SF 3 2" xfId="15610"/>
    <cellStyle name="_Recon to Darrin's 5.11.05 proforma_(C) WHE Proforma with ITC cash grant 10 Yr Amort_for deferral_102809_16.37E Wild Horse Expansion DeferralRevwrkingfile SF 3 2 2" xfId="15611"/>
    <cellStyle name="_Recon to Darrin's 5.11.05 proforma_(C) WHE Proforma with ITC cash grant 10 Yr Amort_for deferral_102809_16.37E Wild Horse Expansion DeferralRevwrkingfile SF 3 3" xfId="15612"/>
    <cellStyle name="_Recon to Darrin's 5.11.05 proforma_(C) WHE Proforma with ITC cash grant 10 Yr Amort_for deferral_102809_16.37E Wild Horse Expansion DeferralRevwrkingfile SF 4" xfId="15613"/>
    <cellStyle name="_Recon to Darrin's 5.11.05 proforma_(C) WHE Proforma with ITC cash grant 10 Yr Amort_for deferral_102809_16.37E Wild Horse Expansion DeferralRevwrkingfile SF 4 2" xfId="15614"/>
    <cellStyle name="_Recon to Darrin's 5.11.05 proforma_(C) WHE Proforma with ITC cash grant 10 Yr Amort_for deferral_102809_16.37E Wild Horse Expansion DeferralRevwrkingfile SF 4 2 2" xfId="15615"/>
    <cellStyle name="_Recon to Darrin's 5.11.05 proforma_(C) WHE Proforma with ITC cash grant 10 Yr Amort_for deferral_102809_16.37E Wild Horse Expansion DeferralRevwrkingfile SF 4 3" xfId="15616"/>
    <cellStyle name="_Recon to Darrin's 5.11.05 proforma_(C) WHE Proforma with ITC cash grant 10 Yr Amort_for deferral_102809_16.37E Wild Horse Expansion DeferralRevwrkingfile SF 5" xfId="15617"/>
    <cellStyle name="_Recon to Darrin's 5.11.05 proforma_(C) WHE Proforma with ITC cash grant 10 Yr Amort_for deferral_102809_16.37E Wild Horse Expansion DeferralRevwrkingfile SF 5 2" xfId="15618"/>
    <cellStyle name="_Recon to Darrin's 5.11.05 proforma_(C) WHE Proforma with ITC cash grant 10 Yr Amort_for deferral_102809_16.37E Wild Horse Expansion DeferralRevwrkingfile SF 6" xfId="15619"/>
    <cellStyle name="_Recon to Darrin's 5.11.05 proforma_(C) WHE Proforma with ITC cash grant 10 Yr Amort_for deferral_102809_16.37E Wild Horse Expansion DeferralRevwrkingfile SF 6 2" xfId="15620"/>
    <cellStyle name="_Recon to Darrin's 5.11.05 proforma_(C) WHE Proforma with ITC cash grant 10 Yr Amort_for deferral_102809_16.37E Wild Horse Expansion DeferralRevwrkingfile SF_DEM-WP(C) ENERG10C--ctn Mid-C_042010 2010GRC" xfId="15621"/>
    <cellStyle name="_Recon to Darrin's 5.11.05 proforma_(C) WHE Proforma with ITC cash grant 10 Yr Amort_for deferral_102809_16.37E Wild Horse Expansion DeferralRevwrkingfile SF_DEM-WP(C) ENERG10C--ctn Mid-C_042010 2010GRC 2" xfId="15622"/>
    <cellStyle name="_Recon to Darrin's 5.11.05 proforma_(C) WHE Proforma with ITC cash grant 10 Yr Amort_for deferral_102809_DEM-WP(C) ENERG10C--ctn Mid-C_042010 2010GRC" xfId="15623"/>
    <cellStyle name="_Recon to Darrin's 5.11.05 proforma_(C) WHE Proforma with ITC cash grant 10 Yr Amort_for deferral_102809_DEM-WP(C) ENERG10C--ctn Mid-C_042010 2010GRC 2" xfId="15624"/>
    <cellStyle name="_Recon to Darrin's 5.11.05 proforma_(C) WHE Proforma with ITC cash grant 10 Yr Amort_for rebuttal_120709" xfId="15625"/>
    <cellStyle name="_Recon to Darrin's 5.11.05 proforma_(C) WHE Proforma with ITC cash grant 10 Yr Amort_for rebuttal_120709 2" xfId="15626"/>
    <cellStyle name="_Recon to Darrin's 5.11.05 proforma_(C) WHE Proforma with ITC cash grant 10 Yr Amort_for rebuttal_120709 2 2" xfId="15627"/>
    <cellStyle name="_Recon to Darrin's 5.11.05 proforma_(C) WHE Proforma with ITC cash grant 10 Yr Amort_for rebuttal_120709 2 2 2" xfId="15628"/>
    <cellStyle name="_Recon to Darrin's 5.11.05 proforma_(C) WHE Proforma with ITC cash grant 10 Yr Amort_for rebuttal_120709 2 2 2 2" xfId="15629"/>
    <cellStyle name="_Recon to Darrin's 5.11.05 proforma_(C) WHE Proforma with ITC cash grant 10 Yr Amort_for rebuttal_120709 2 3" xfId="15630"/>
    <cellStyle name="_Recon to Darrin's 5.11.05 proforma_(C) WHE Proforma with ITC cash grant 10 Yr Amort_for rebuttal_120709 2 3 2" xfId="15631"/>
    <cellStyle name="_Recon to Darrin's 5.11.05 proforma_(C) WHE Proforma with ITC cash grant 10 Yr Amort_for rebuttal_120709 2 4" xfId="15632"/>
    <cellStyle name="_Recon to Darrin's 5.11.05 proforma_(C) WHE Proforma with ITC cash grant 10 Yr Amort_for rebuttal_120709 2 4 2" xfId="15633"/>
    <cellStyle name="_Recon to Darrin's 5.11.05 proforma_(C) WHE Proforma with ITC cash grant 10 Yr Amort_for rebuttal_120709 3" xfId="15634"/>
    <cellStyle name="_Recon to Darrin's 5.11.05 proforma_(C) WHE Proforma with ITC cash grant 10 Yr Amort_for rebuttal_120709 3 2" xfId="15635"/>
    <cellStyle name="_Recon to Darrin's 5.11.05 proforma_(C) WHE Proforma with ITC cash grant 10 Yr Amort_for rebuttal_120709 3 2 2" xfId="15636"/>
    <cellStyle name="_Recon to Darrin's 5.11.05 proforma_(C) WHE Proforma with ITC cash grant 10 Yr Amort_for rebuttal_120709 3 3" xfId="15637"/>
    <cellStyle name="_Recon to Darrin's 5.11.05 proforma_(C) WHE Proforma with ITC cash grant 10 Yr Amort_for rebuttal_120709 4" xfId="15638"/>
    <cellStyle name="_Recon to Darrin's 5.11.05 proforma_(C) WHE Proforma with ITC cash grant 10 Yr Amort_for rebuttal_120709 4 2" xfId="15639"/>
    <cellStyle name="_Recon to Darrin's 5.11.05 proforma_(C) WHE Proforma with ITC cash grant 10 Yr Amort_for rebuttal_120709 4 2 2" xfId="15640"/>
    <cellStyle name="_Recon to Darrin's 5.11.05 proforma_(C) WHE Proforma with ITC cash grant 10 Yr Amort_for rebuttal_120709 4 3" xfId="15641"/>
    <cellStyle name="_Recon to Darrin's 5.11.05 proforma_(C) WHE Proforma with ITC cash grant 10 Yr Amort_for rebuttal_120709 5" xfId="15642"/>
    <cellStyle name="_Recon to Darrin's 5.11.05 proforma_(C) WHE Proforma with ITC cash grant 10 Yr Amort_for rebuttal_120709 5 2" xfId="15643"/>
    <cellStyle name="_Recon to Darrin's 5.11.05 proforma_(C) WHE Proforma with ITC cash grant 10 Yr Amort_for rebuttal_120709 6" xfId="15644"/>
    <cellStyle name="_Recon to Darrin's 5.11.05 proforma_(C) WHE Proforma with ITC cash grant 10 Yr Amort_for rebuttal_120709 6 2" xfId="15645"/>
    <cellStyle name="_Recon to Darrin's 5.11.05 proforma_(C) WHE Proforma with ITC cash grant 10 Yr Amort_for rebuttal_120709_DEM-WP(C) ENERG10C--ctn Mid-C_042010 2010GRC" xfId="15646"/>
    <cellStyle name="_Recon to Darrin's 5.11.05 proforma_(C) WHE Proforma with ITC cash grant 10 Yr Amort_for rebuttal_120709_DEM-WP(C) ENERG10C--ctn Mid-C_042010 2010GRC 2" xfId="15647"/>
    <cellStyle name="_Recon to Darrin's 5.11.05 proforma_04.07E Wild Horse Wind Expansion" xfId="15648"/>
    <cellStyle name="_Recon to Darrin's 5.11.05 proforma_04.07E Wild Horse Wind Expansion 2" xfId="15649"/>
    <cellStyle name="_Recon to Darrin's 5.11.05 proforma_04.07E Wild Horse Wind Expansion 2 2" xfId="15650"/>
    <cellStyle name="_Recon to Darrin's 5.11.05 proforma_04.07E Wild Horse Wind Expansion 2 2 2" xfId="15651"/>
    <cellStyle name="_Recon to Darrin's 5.11.05 proforma_04.07E Wild Horse Wind Expansion 2 2 2 2" xfId="15652"/>
    <cellStyle name="_Recon to Darrin's 5.11.05 proforma_04.07E Wild Horse Wind Expansion 2 3" xfId="15653"/>
    <cellStyle name="_Recon to Darrin's 5.11.05 proforma_04.07E Wild Horse Wind Expansion 2 3 2" xfId="15654"/>
    <cellStyle name="_Recon to Darrin's 5.11.05 proforma_04.07E Wild Horse Wind Expansion 2 4" xfId="15655"/>
    <cellStyle name="_Recon to Darrin's 5.11.05 proforma_04.07E Wild Horse Wind Expansion 2 4 2" xfId="15656"/>
    <cellStyle name="_Recon to Darrin's 5.11.05 proforma_04.07E Wild Horse Wind Expansion 3" xfId="15657"/>
    <cellStyle name="_Recon to Darrin's 5.11.05 proforma_04.07E Wild Horse Wind Expansion 3 2" xfId="15658"/>
    <cellStyle name="_Recon to Darrin's 5.11.05 proforma_04.07E Wild Horse Wind Expansion 3 2 2" xfId="15659"/>
    <cellStyle name="_Recon to Darrin's 5.11.05 proforma_04.07E Wild Horse Wind Expansion 3 3" xfId="15660"/>
    <cellStyle name="_Recon to Darrin's 5.11.05 proforma_04.07E Wild Horse Wind Expansion 4" xfId="15661"/>
    <cellStyle name="_Recon to Darrin's 5.11.05 proforma_04.07E Wild Horse Wind Expansion 4 2" xfId="15662"/>
    <cellStyle name="_Recon to Darrin's 5.11.05 proforma_04.07E Wild Horse Wind Expansion 4 2 2" xfId="15663"/>
    <cellStyle name="_Recon to Darrin's 5.11.05 proforma_04.07E Wild Horse Wind Expansion 4 3" xfId="15664"/>
    <cellStyle name="_Recon to Darrin's 5.11.05 proforma_04.07E Wild Horse Wind Expansion 5" xfId="15665"/>
    <cellStyle name="_Recon to Darrin's 5.11.05 proforma_04.07E Wild Horse Wind Expansion 5 2" xfId="15666"/>
    <cellStyle name="_Recon to Darrin's 5.11.05 proforma_04.07E Wild Horse Wind Expansion 6" xfId="15667"/>
    <cellStyle name="_Recon to Darrin's 5.11.05 proforma_04.07E Wild Horse Wind Expansion 6 2" xfId="15668"/>
    <cellStyle name="_Recon to Darrin's 5.11.05 proforma_04.07E Wild Horse Wind Expansion_16.07E Wild Horse Wind Expansionwrkingfile" xfId="15669"/>
    <cellStyle name="_Recon to Darrin's 5.11.05 proforma_04.07E Wild Horse Wind Expansion_16.07E Wild Horse Wind Expansionwrkingfile 2" xfId="15670"/>
    <cellStyle name="_Recon to Darrin's 5.11.05 proforma_04.07E Wild Horse Wind Expansion_16.07E Wild Horse Wind Expansionwrkingfile 2 2" xfId="15671"/>
    <cellStyle name="_Recon to Darrin's 5.11.05 proforma_04.07E Wild Horse Wind Expansion_16.07E Wild Horse Wind Expansionwrkingfile 2 2 2" xfId="15672"/>
    <cellStyle name="_Recon to Darrin's 5.11.05 proforma_04.07E Wild Horse Wind Expansion_16.07E Wild Horse Wind Expansionwrkingfile 2 2 2 2" xfId="15673"/>
    <cellStyle name="_Recon to Darrin's 5.11.05 proforma_04.07E Wild Horse Wind Expansion_16.07E Wild Horse Wind Expansionwrkingfile 2 3" xfId="15674"/>
    <cellStyle name="_Recon to Darrin's 5.11.05 proforma_04.07E Wild Horse Wind Expansion_16.07E Wild Horse Wind Expansionwrkingfile 2 3 2" xfId="15675"/>
    <cellStyle name="_Recon to Darrin's 5.11.05 proforma_04.07E Wild Horse Wind Expansion_16.07E Wild Horse Wind Expansionwrkingfile 2 4" xfId="15676"/>
    <cellStyle name="_Recon to Darrin's 5.11.05 proforma_04.07E Wild Horse Wind Expansion_16.07E Wild Horse Wind Expansionwrkingfile 2 4 2" xfId="15677"/>
    <cellStyle name="_Recon to Darrin's 5.11.05 proforma_04.07E Wild Horse Wind Expansion_16.07E Wild Horse Wind Expansionwrkingfile 3" xfId="15678"/>
    <cellStyle name="_Recon to Darrin's 5.11.05 proforma_04.07E Wild Horse Wind Expansion_16.07E Wild Horse Wind Expansionwrkingfile 3 2" xfId="15679"/>
    <cellStyle name="_Recon to Darrin's 5.11.05 proforma_04.07E Wild Horse Wind Expansion_16.07E Wild Horse Wind Expansionwrkingfile 3 2 2" xfId="15680"/>
    <cellStyle name="_Recon to Darrin's 5.11.05 proforma_04.07E Wild Horse Wind Expansion_16.07E Wild Horse Wind Expansionwrkingfile 3 3" xfId="15681"/>
    <cellStyle name="_Recon to Darrin's 5.11.05 proforma_04.07E Wild Horse Wind Expansion_16.07E Wild Horse Wind Expansionwrkingfile 4" xfId="15682"/>
    <cellStyle name="_Recon to Darrin's 5.11.05 proforma_04.07E Wild Horse Wind Expansion_16.07E Wild Horse Wind Expansionwrkingfile 4 2" xfId="15683"/>
    <cellStyle name="_Recon to Darrin's 5.11.05 proforma_04.07E Wild Horse Wind Expansion_16.07E Wild Horse Wind Expansionwrkingfile 4 2 2" xfId="15684"/>
    <cellStyle name="_Recon to Darrin's 5.11.05 proforma_04.07E Wild Horse Wind Expansion_16.07E Wild Horse Wind Expansionwrkingfile 4 3" xfId="15685"/>
    <cellStyle name="_Recon to Darrin's 5.11.05 proforma_04.07E Wild Horse Wind Expansion_16.07E Wild Horse Wind Expansionwrkingfile 5" xfId="15686"/>
    <cellStyle name="_Recon to Darrin's 5.11.05 proforma_04.07E Wild Horse Wind Expansion_16.07E Wild Horse Wind Expansionwrkingfile 5 2" xfId="15687"/>
    <cellStyle name="_Recon to Darrin's 5.11.05 proforma_04.07E Wild Horse Wind Expansion_16.07E Wild Horse Wind Expansionwrkingfile 6" xfId="15688"/>
    <cellStyle name="_Recon to Darrin's 5.11.05 proforma_04.07E Wild Horse Wind Expansion_16.07E Wild Horse Wind Expansionwrkingfile 6 2" xfId="15689"/>
    <cellStyle name="_Recon to Darrin's 5.11.05 proforma_04.07E Wild Horse Wind Expansion_16.07E Wild Horse Wind Expansionwrkingfile SF" xfId="15690"/>
    <cellStyle name="_Recon to Darrin's 5.11.05 proforma_04.07E Wild Horse Wind Expansion_16.07E Wild Horse Wind Expansionwrkingfile SF 2" xfId="15691"/>
    <cellStyle name="_Recon to Darrin's 5.11.05 proforma_04.07E Wild Horse Wind Expansion_16.07E Wild Horse Wind Expansionwrkingfile SF 2 2" xfId="15692"/>
    <cellStyle name="_Recon to Darrin's 5.11.05 proforma_04.07E Wild Horse Wind Expansion_16.07E Wild Horse Wind Expansionwrkingfile SF 2 2 2" xfId="15693"/>
    <cellStyle name="_Recon to Darrin's 5.11.05 proforma_04.07E Wild Horse Wind Expansion_16.07E Wild Horse Wind Expansionwrkingfile SF 2 2 2 2" xfId="15694"/>
    <cellStyle name="_Recon to Darrin's 5.11.05 proforma_04.07E Wild Horse Wind Expansion_16.07E Wild Horse Wind Expansionwrkingfile SF 2 3" xfId="15695"/>
    <cellStyle name="_Recon to Darrin's 5.11.05 proforma_04.07E Wild Horse Wind Expansion_16.07E Wild Horse Wind Expansionwrkingfile SF 2 3 2" xfId="15696"/>
    <cellStyle name="_Recon to Darrin's 5.11.05 proforma_04.07E Wild Horse Wind Expansion_16.07E Wild Horse Wind Expansionwrkingfile SF 2 4" xfId="15697"/>
    <cellStyle name="_Recon to Darrin's 5.11.05 proforma_04.07E Wild Horse Wind Expansion_16.07E Wild Horse Wind Expansionwrkingfile SF 2 4 2" xfId="15698"/>
    <cellStyle name="_Recon to Darrin's 5.11.05 proforma_04.07E Wild Horse Wind Expansion_16.07E Wild Horse Wind Expansionwrkingfile SF 3" xfId="15699"/>
    <cellStyle name="_Recon to Darrin's 5.11.05 proforma_04.07E Wild Horse Wind Expansion_16.07E Wild Horse Wind Expansionwrkingfile SF 3 2" xfId="15700"/>
    <cellStyle name="_Recon to Darrin's 5.11.05 proforma_04.07E Wild Horse Wind Expansion_16.07E Wild Horse Wind Expansionwrkingfile SF 3 2 2" xfId="15701"/>
    <cellStyle name="_Recon to Darrin's 5.11.05 proforma_04.07E Wild Horse Wind Expansion_16.07E Wild Horse Wind Expansionwrkingfile SF 3 3" xfId="15702"/>
    <cellStyle name="_Recon to Darrin's 5.11.05 proforma_04.07E Wild Horse Wind Expansion_16.07E Wild Horse Wind Expansionwrkingfile SF 4" xfId="15703"/>
    <cellStyle name="_Recon to Darrin's 5.11.05 proforma_04.07E Wild Horse Wind Expansion_16.07E Wild Horse Wind Expansionwrkingfile SF 4 2" xfId="15704"/>
    <cellStyle name="_Recon to Darrin's 5.11.05 proforma_04.07E Wild Horse Wind Expansion_16.07E Wild Horse Wind Expansionwrkingfile SF 4 2 2" xfId="15705"/>
    <cellStyle name="_Recon to Darrin's 5.11.05 proforma_04.07E Wild Horse Wind Expansion_16.07E Wild Horse Wind Expansionwrkingfile SF 4 3" xfId="15706"/>
    <cellStyle name="_Recon to Darrin's 5.11.05 proforma_04.07E Wild Horse Wind Expansion_16.07E Wild Horse Wind Expansionwrkingfile SF 5" xfId="15707"/>
    <cellStyle name="_Recon to Darrin's 5.11.05 proforma_04.07E Wild Horse Wind Expansion_16.07E Wild Horse Wind Expansionwrkingfile SF 5 2" xfId="15708"/>
    <cellStyle name="_Recon to Darrin's 5.11.05 proforma_04.07E Wild Horse Wind Expansion_16.07E Wild Horse Wind Expansionwrkingfile SF 6" xfId="15709"/>
    <cellStyle name="_Recon to Darrin's 5.11.05 proforma_04.07E Wild Horse Wind Expansion_16.07E Wild Horse Wind Expansionwrkingfile SF 6 2" xfId="15710"/>
    <cellStyle name="_Recon to Darrin's 5.11.05 proforma_04.07E Wild Horse Wind Expansion_16.07E Wild Horse Wind Expansionwrkingfile SF_DEM-WP(C) ENERG10C--ctn Mid-C_042010 2010GRC" xfId="15711"/>
    <cellStyle name="_Recon to Darrin's 5.11.05 proforma_04.07E Wild Horse Wind Expansion_16.07E Wild Horse Wind Expansionwrkingfile SF_DEM-WP(C) ENERG10C--ctn Mid-C_042010 2010GRC 2" xfId="15712"/>
    <cellStyle name="_Recon to Darrin's 5.11.05 proforma_04.07E Wild Horse Wind Expansion_16.07E Wild Horse Wind Expansionwrkingfile_DEM-WP(C) ENERG10C--ctn Mid-C_042010 2010GRC" xfId="15713"/>
    <cellStyle name="_Recon to Darrin's 5.11.05 proforma_04.07E Wild Horse Wind Expansion_16.07E Wild Horse Wind Expansionwrkingfile_DEM-WP(C) ENERG10C--ctn Mid-C_042010 2010GRC 2" xfId="15714"/>
    <cellStyle name="_Recon to Darrin's 5.11.05 proforma_04.07E Wild Horse Wind Expansion_16.37E Wild Horse Expansion DeferralRevwrkingfile SF" xfId="15715"/>
    <cellStyle name="_Recon to Darrin's 5.11.05 proforma_04.07E Wild Horse Wind Expansion_16.37E Wild Horse Expansion DeferralRevwrkingfile SF 2" xfId="15716"/>
    <cellStyle name="_Recon to Darrin's 5.11.05 proforma_04.07E Wild Horse Wind Expansion_16.37E Wild Horse Expansion DeferralRevwrkingfile SF 2 2" xfId="15717"/>
    <cellStyle name="_Recon to Darrin's 5.11.05 proforma_04.07E Wild Horse Wind Expansion_16.37E Wild Horse Expansion DeferralRevwrkingfile SF 2 2 2" xfId="15718"/>
    <cellStyle name="_Recon to Darrin's 5.11.05 proforma_04.07E Wild Horse Wind Expansion_16.37E Wild Horse Expansion DeferralRevwrkingfile SF 2 2 2 2" xfId="15719"/>
    <cellStyle name="_Recon to Darrin's 5.11.05 proforma_04.07E Wild Horse Wind Expansion_16.37E Wild Horse Expansion DeferralRevwrkingfile SF 2 3" xfId="15720"/>
    <cellStyle name="_Recon to Darrin's 5.11.05 proforma_04.07E Wild Horse Wind Expansion_16.37E Wild Horse Expansion DeferralRevwrkingfile SF 2 3 2" xfId="15721"/>
    <cellStyle name="_Recon to Darrin's 5.11.05 proforma_04.07E Wild Horse Wind Expansion_16.37E Wild Horse Expansion DeferralRevwrkingfile SF 2 4" xfId="15722"/>
    <cellStyle name="_Recon to Darrin's 5.11.05 proforma_04.07E Wild Horse Wind Expansion_16.37E Wild Horse Expansion DeferralRevwrkingfile SF 2 4 2" xfId="15723"/>
    <cellStyle name="_Recon to Darrin's 5.11.05 proforma_04.07E Wild Horse Wind Expansion_16.37E Wild Horse Expansion DeferralRevwrkingfile SF 3" xfId="15724"/>
    <cellStyle name="_Recon to Darrin's 5.11.05 proforma_04.07E Wild Horse Wind Expansion_16.37E Wild Horse Expansion DeferralRevwrkingfile SF 3 2" xfId="15725"/>
    <cellStyle name="_Recon to Darrin's 5.11.05 proforma_04.07E Wild Horse Wind Expansion_16.37E Wild Horse Expansion DeferralRevwrkingfile SF 3 2 2" xfId="15726"/>
    <cellStyle name="_Recon to Darrin's 5.11.05 proforma_04.07E Wild Horse Wind Expansion_16.37E Wild Horse Expansion DeferralRevwrkingfile SF 3 3" xfId="15727"/>
    <cellStyle name="_Recon to Darrin's 5.11.05 proforma_04.07E Wild Horse Wind Expansion_16.37E Wild Horse Expansion DeferralRevwrkingfile SF 4" xfId="15728"/>
    <cellStyle name="_Recon to Darrin's 5.11.05 proforma_04.07E Wild Horse Wind Expansion_16.37E Wild Horse Expansion DeferralRevwrkingfile SF 4 2" xfId="15729"/>
    <cellStyle name="_Recon to Darrin's 5.11.05 proforma_04.07E Wild Horse Wind Expansion_16.37E Wild Horse Expansion DeferralRevwrkingfile SF 4 2 2" xfId="15730"/>
    <cellStyle name="_Recon to Darrin's 5.11.05 proforma_04.07E Wild Horse Wind Expansion_16.37E Wild Horse Expansion DeferralRevwrkingfile SF 4 3" xfId="15731"/>
    <cellStyle name="_Recon to Darrin's 5.11.05 proforma_04.07E Wild Horse Wind Expansion_16.37E Wild Horse Expansion DeferralRevwrkingfile SF 5" xfId="15732"/>
    <cellStyle name="_Recon to Darrin's 5.11.05 proforma_04.07E Wild Horse Wind Expansion_16.37E Wild Horse Expansion DeferralRevwrkingfile SF 5 2" xfId="15733"/>
    <cellStyle name="_Recon to Darrin's 5.11.05 proforma_04.07E Wild Horse Wind Expansion_16.37E Wild Horse Expansion DeferralRevwrkingfile SF 6" xfId="15734"/>
    <cellStyle name="_Recon to Darrin's 5.11.05 proforma_04.07E Wild Horse Wind Expansion_16.37E Wild Horse Expansion DeferralRevwrkingfile SF 6 2" xfId="15735"/>
    <cellStyle name="_Recon to Darrin's 5.11.05 proforma_04.07E Wild Horse Wind Expansion_16.37E Wild Horse Expansion DeferralRevwrkingfile SF_DEM-WP(C) ENERG10C--ctn Mid-C_042010 2010GRC" xfId="15736"/>
    <cellStyle name="_Recon to Darrin's 5.11.05 proforma_04.07E Wild Horse Wind Expansion_16.37E Wild Horse Expansion DeferralRevwrkingfile SF_DEM-WP(C) ENERG10C--ctn Mid-C_042010 2010GRC 2" xfId="15737"/>
    <cellStyle name="_Recon to Darrin's 5.11.05 proforma_04.07E Wild Horse Wind Expansion_DEM-WP(C) ENERG10C--ctn Mid-C_042010 2010GRC" xfId="15738"/>
    <cellStyle name="_Recon to Darrin's 5.11.05 proforma_04.07E Wild Horse Wind Expansion_DEM-WP(C) ENERG10C--ctn Mid-C_042010 2010GRC 2" xfId="15739"/>
    <cellStyle name="_Recon to Darrin's 5.11.05 proforma_16.07E Wild Horse Wind Expansionwrkingfile" xfId="15740"/>
    <cellStyle name="_Recon to Darrin's 5.11.05 proforma_16.07E Wild Horse Wind Expansionwrkingfile 2" xfId="15741"/>
    <cellStyle name="_Recon to Darrin's 5.11.05 proforma_16.07E Wild Horse Wind Expansionwrkingfile 2 2" xfId="15742"/>
    <cellStyle name="_Recon to Darrin's 5.11.05 proforma_16.07E Wild Horse Wind Expansionwrkingfile 2 2 2" xfId="15743"/>
    <cellStyle name="_Recon to Darrin's 5.11.05 proforma_16.07E Wild Horse Wind Expansionwrkingfile 2 2 2 2" xfId="15744"/>
    <cellStyle name="_Recon to Darrin's 5.11.05 proforma_16.07E Wild Horse Wind Expansionwrkingfile 2 3" xfId="15745"/>
    <cellStyle name="_Recon to Darrin's 5.11.05 proforma_16.07E Wild Horse Wind Expansionwrkingfile 2 3 2" xfId="15746"/>
    <cellStyle name="_Recon to Darrin's 5.11.05 proforma_16.07E Wild Horse Wind Expansionwrkingfile 2 4" xfId="15747"/>
    <cellStyle name="_Recon to Darrin's 5.11.05 proforma_16.07E Wild Horse Wind Expansionwrkingfile 2 4 2" xfId="15748"/>
    <cellStyle name="_Recon to Darrin's 5.11.05 proforma_16.07E Wild Horse Wind Expansionwrkingfile 3" xfId="15749"/>
    <cellStyle name="_Recon to Darrin's 5.11.05 proforma_16.07E Wild Horse Wind Expansionwrkingfile 3 2" xfId="15750"/>
    <cellStyle name="_Recon to Darrin's 5.11.05 proforma_16.07E Wild Horse Wind Expansionwrkingfile 3 2 2" xfId="15751"/>
    <cellStyle name="_Recon to Darrin's 5.11.05 proforma_16.07E Wild Horse Wind Expansionwrkingfile 3 3" xfId="15752"/>
    <cellStyle name="_Recon to Darrin's 5.11.05 proforma_16.07E Wild Horse Wind Expansionwrkingfile 4" xfId="15753"/>
    <cellStyle name="_Recon to Darrin's 5.11.05 proforma_16.07E Wild Horse Wind Expansionwrkingfile 4 2" xfId="15754"/>
    <cellStyle name="_Recon to Darrin's 5.11.05 proforma_16.07E Wild Horse Wind Expansionwrkingfile 4 2 2" xfId="15755"/>
    <cellStyle name="_Recon to Darrin's 5.11.05 proforma_16.07E Wild Horse Wind Expansionwrkingfile 4 3" xfId="15756"/>
    <cellStyle name="_Recon to Darrin's 5.11.05 proforma_16.07E Wild Horse Wind Expansionwrkingfile 5" xfId="15757"/>
    <cellStyle name="_Recon to Darrin's 5.11.05 proforma_16.07E Wild Horse Wind Expansionwrkingfile 5 2" xfId="15758"/>
    <cellStyle name="_Recon to Darrin's 5.11.05 proforma_16.07E Wild Horse Wind Expansionwrkingfile 6" xfId="15759"/>
    <cellStyle name="_Recon to Darrin's 5.11.05 proforma_16.07E Wild Horse Wind Expansionwrkingfile 6 2" xfId="15760"/>
    <cellStyle name="_Recon to Darrin's 5.11.05 proforma_16.07E Wild Horse Wind Expansionwrkingfile SF" xfId="15761"/>
    <cellStyle name="_Recon to Darrin's 5.11.05 proforma_16.07E Wild Horse Wind Expansionwrkingfile SF 2" xfId="15762"/>
    <cellStyle name="_Recon to Darrin's 5.11.05 proforma_16.07E Wild Horse Wind Expansionwrkingfile SF 2 2" xfId="15763"/>
    <cellStyle name="_Recon to Darrin's 5.11.05 proforma_16.07E Wild Horse Wind Expansionwrkingfile SF 2 2 2" xfId="15764"/>
    <cellStyle name="_Recon to Darrin's 5.11.05 proforma_16.07E Wild Horse Wind Expansionwrkingfile SF 2 2 2 2" xfId="15765"/>
    <cellStyle name="_Recon to Darrin's 5.11.05 proforma_16.07E Wild Horse Wind Expansionwrkingfile SF 2 3" xfId="15766"/>
    <cellStyle name="_Recon to Darrin's 5.11.05 proforma_16.07E Wild Horse Wind Expansionwrkingfile SF 2 3 2" xfId="15767"/>
    <cellStyle name="_Recon to Darrin's 5.11.05 proforma_16.07E Wild Horse Wind Expansionwrkingfile SF 2 4" xfId="15768"/>
    <cellStyle name="_Recon to Darrin's 5.11.05 proforma_16.07E Wild Horse Wind Expansionwrkingfile SF 2 4 2" xfId="15769"/>
    <cellStyle name="_Recon to Darrin's 5.11.05 proforma_16.07E Wild Horse Wind Expansionwrkingfile SF 3" xfId="15770"/>
    <cellStyle name="_Recon to Darrin's 5.11.05 proforma_16.07E Wild Horse Wind Expansionwrkingfile SF 3 2" xfId="15771"/>
    <cellStyle name="_Recon to Darrin's 5.11.05 proforma_16.07E Wild Horse Wind Expansionwrkingfile SF 3 2 2" xfId="15772"/>
    <cellStyle name="_Recon to Darrin's 5.11.05 proforma_16.07E Wild Horse Wind Expansionwrkingfile SF 3 3" xfId="15773"/>
    <cellStyle name="_Recon to Darrin's 5.11.05 proforma_16.07E Wild Horse Wind Expansionwrkingfile SF 4" xfId="15774"/>
    <cellStyle name="_Recon to Darrin's 5.11.05 proforma_16.07E Wild Horse Wind Expansionwrkingfile SF 4 2" xfId="15775"/>
    <cellStyle name="_Recon to Darrin's 5.11.05 proforma_16.07E Wild Horse Wind Expansionwrkingfile SF 4 2 2" xfId="15776"/>
    <cellStyle name="_Recon to Darrin's 5.11.05 proforma_16.07E Wild Horse Wind Expansionwrkingfile SF 4 3" xfId="15777"/>
    <cellStyle name="_Recon to Darrin's 5.11.05 proforma_16.07E Wild Horse Wind Expansionwrkingfile SF 5" xfId="15778"/>
    <cellStyle name="_Recon to Darrin's 5.11.05 proforma_16.07E Wild Horse Wind Expansionwrkingfile SF 5 2" xfId="15779"/>
    <cellStyle name="_Recon to Darrin's 5.11.05 proforma_16.07E Wild Horse Wind Expansionwrkingfile SF 6" xfId="15780"/>
    <cellStyle name="_Recon to Darrin's 5.11.05 proforma_16.07E Wild Horse Wind Expansionwrkingfile SF 6 2" xfId="15781"/>
    <cellStyle name="_Recon to Darrin's 5.11.05 proforma_16.07E Wild Horse Wind Expansionwrkingfile SF_DEM-WP(C) ENERG10C--ctn Mid-C_042010 2010GRC" xfId="15782"/>
    <cellStyle name="_Recon to Darrin's 5.11.05 proforma_16.07E Wild Horse Wind Expansionwrkingfile SF_DEM-WP(C) ENERG10C--ctn Mid-C_042010 2010GRC 2" xfId="15783"/>
    <cellStyle name="_Recon to Darrin's 5.11.05 proforma_16.07E Wild Horse Wind Expansionwrkingfile_DEM-WP(C) ENERG10C--ctn Mid-C_042010 2010GRC" xfId="15784"/>
    <cellStyle name="_Recon to Darrin's 5.11.05 proforma_16.07E Wild Horse Wind Expansionwrkingfile_DEM-WP(C) ENERG10C--ctn Mid-C_042010 2010GRC 2" xfId="15785"/>
    <cellStyle name="_Recon to Darrin's 5.11.05 proforma_16.37E Wild Horse Expansion DeferralRevwrkingfile SF" xfId="15786"/>
    <cellStyle name="_Recon to Darrin's 5.11.05 proforma_16.37E Wild Horse Expansion DeferralRevwrkingfile SF 2" xfId="15787"/>
    <cellStyle name="_Recon to Darrin's 5.11.05 proforma_16.37E Wild Horse Expansion DeferralRevwrkingfile SF 2 2" xfId="15788"/>
    <cellStyle name="_Recon to Darrin's 5.11.05 proforma_16.37E Wild Horse Expansion DeferralRevwrkingfile SF 2 2 2" xfId="15789"/>
    <cellStyle name="_Recon to Darrin's 5.11.05 proforma_16.37E Wild Horse Expansion DeferralRevwrkingfile SF 2 2 2 2" xfId="15790"/>
    <cellStyle name="_Recon to Darrin's 5.11.05 proforma_16.37E Wild Horse Expansion DeferralRevwrkingfile SF 2 3" xfId="15791"/>
    <cellStyle name="_Recon to Darrin's 5.11.05 proforma_16.37E Wild Horse Expansion DeferralRevwrkingfile SF 2 3 2" xfId="15792"/>
    <cellStyle name="_Recon to Darrin's 5.11.05 proforma_16.37E Wild Horse Expansion DeferralRevwrkingfile SF 2 4" xfId="15793"/>
    <cellStyle name="_Recon to Darrin's 5.11.05 proforma_16.37E Wild Horse Expansion DeferralRevwrkingfile SF 2 4 2" xfId="15794"/>
    <cellStyle name="_Recon to Darrin's 5.11.05 proforma_16.37E Wild Horse Expansion DeferralRevwrkingfile SF 3" xfId="15795"/>
    <cellStyle name="_Recon to Darrin's 5.11.05 proforma_16.37E Wild Horse Expansion DeferralRevwrkingfile SF 3 2" xfId="15796"/>
    <cellStyle name="_Recon to Darrin's 5.11.05 proforma_16.37E Wild Horse Expansion DeferralRevwrkingfile SF 3 2 2" xfId="15797"/>
    <cellStyle name="_Recon to Darrin's 5.11.05 proforma_16.37E Wild Horse Expansion DeferralRevwrkingfile SF 3 3" xfId="15798"/>
    <cellStyle name="_Recon to Darrin's 5.11.05 proforma_16.37E Wild Horse Expansion DeferralRevwrkingfile SF 4" xfId="15799"/>
    <cellStyle name="_Recon to Darrin's 5.11.05 proforma_16.37E Wild Horse Expansion DeferralRevwrkingfile SF 4 2" xfId="15800"/>
    <cellStyle name="_Recon to Darrin's 5.11.05 proforma_16.37E Wild Horse Expansion DeferralRevwrkingfile SF 4 2 2" xfId="15801"/>
    <cellStyle name="_Recon to Darrin's 5.11.05 proforma_16.37E Wild Horse Expansion DeferralRevwrkingfile SF 4 3" xfId="15802"/>
    <cellStyle name="_Recon to Darrin's 5.11.05 proforma_16.37E Wild Horse Expansion DeferralRevwrkingfile SF 5" xfId="15803"/>
    <cellStyle name="_Recon to Darrin's 5.11.05 proforma_16.37E Wild Horse Expansion DeferralRevwrkingfile SF 5 2" xfId="15804"/>
    <cellStyle name="_Recon to Darrin's 5.11.05 proforma_16.37E Wild Horse Expansion DeferralRevwrkingfile SF 6" xfId="15805"/>
    <cellStyle name="_Recon to Darrin's 5.11.05 proforma_16.37E Wild Horse Expansion DeferralRevwrkingfile SF 6 2" xfId="15806"/>
    <cellStyle name="_Recon to Darrin's 5.11.05 proforma_16.37E Wild Horse Expansion DeferralRevwrkingfile SF_DEM-WP(C) ENERG10C--ctn Mid-C_042010 2010GRC" xfId="15807"/>
    <cellStyle name="_Recon to Darrin's 5.11.05 proforma_16.37E Wild Horse Expansion DeferralRevwrkingfile SF_DEM-WP(C) ENERG10C--ctn Mid-C_042010 2010GRC 2" xfId="15808"/>
    <cellStyle name="_Recon to Darrin's 5.11.05 proforma_2009 Compliance Filing PCA Exhibits for GRC" xfId="15809"/>
    <cellStyle name="_Recon to Darrin's 5.11.05 proforma_2009 Compliance Filing PCA Exhibits for GRC 2" xfId="15810"/>
    <cellStyle name="_Recon to Darrin's 5.11.05 proforma_2009 Compliance Filing PCA Exhibits for GRC 2 2" xfId="15811"/>
    <cellStyle name="_Recon to Darrin's 5.11.05 proforma_2009 Compliance Filing PCA Exhibits for GRC 3" xfId="15812"/>
    <cellStyle name="_Recon to Darrin's 5.11.05 proforma_2009 GRC Compl Filing - Exhibit D" xfId="15813"/>
    <cellStyle name="_Recon to Darrin's 5.11.05 proforma_2009 GRC Compl Filing - Exhibit D 2" xfId="15814"/>
    <cellStyle name="_Recon to Darrin's 5.11.05 proforma_2009 GRC Compl Filing - Exhibit D 2 2" xfId="15815"/>
    <cellStyle name="_Recon to Darrin's 5.11.05 proforma_2009 GRC Compl Filing - Exhibit D 2 2 2" xfId="15816"/>
    <cellStyle name="_Recon to Darrin's 5.11.05 proforma_2009 GRC Compl Filing - Exhibit D 2 2 2 2" xfId="15817"/>
    <cellStyle name="_Recon to Darrin's 5.11.05 proforma_2009 GRC Compl Filing - Exhibit D 2 3" xfId="15818"/>
    <cellStyle name="_Recon to Darrin's 5.11.05 proforma_2009 GRC Compl Filing - Exhibit D 2 3 2" xfId="15819"/>
    <cellStyle name="_Recon to Darrin's 5.11.05 proforma_2009 GRC Compl Filing - Exhibit D 2 4" xfId="15820"/>
    <cellStyle name="_Recon to Darrin's 5.11.05 proforma_2009 GRC Compl Filing - Exhibit D 2 4 2" xfId="15821"/>
    <cellStyle name="_Recon to Darrin's 5.11.05 proforma_2009 GRC Compl Filing - Exhibit D 3" xfId="15822"/>
    <cellStyle name="_Recon to Darrin's 5.11.05 proforma_2009 GRC Compl Filing - Exhibit D 3 2" xfId="15823"/>
    <cellStyle name="_Recon to Darrin's 5.11.05 proforma_2009 GRC Compl Filing - Exhibit D 3 2 2" xfId="15824"/>
    <cellStyle name="_Recon to Darrin's 5.11.05 proforma_2009 GRC Compl Filing - Exhibit D 3 3" xfId="15825"/>
    <cellStyle name="_Recon to Darrin's 5.11.05 proforma_2009 GRC Compl Filing - Exhibit D 4" xfId="15826"/>
    <cellStyle name="_Recon to Darrin's 5.11.05 proforma_2009 GRC Compl Filing - Exhibit D 4 2" xfId="15827"/>
    <cellStyle name="_Recon to Darrin's 5.11.05 proforma_2009 GRC Compl Filing - Exhibit D 4 2 2" xfId="15828"/>
    <cellStyle name="_Recon to Darrin's 5.11.05 proforma_2009 GRC Compl Filing - Exhibit D 4 3" xfId="15829"/>
    <cellStyle name="_Recon to Darrin's 5.11.05 proforma_2009 GRC Compl Filing - Exhibit D 5" xfId="15830"/>
    <cellStyle name="_Recon to Darrin's 5.11.05 proforma_2009 GRC Compl Filing - Exhibit D 5 2" xfId="15831"/>
    <cellStyle name="_Recon to Darrin's 5.11.05 proforma_2009 GRC Compl Filing - Exhibit D 6" xfId="15832"/>
    <cellStyle name="_Recon to Darrin's 5.11.05 proforma_2009 GRC Compl Filing - Exhibit D 6 2" xfId="15833"/>
    <cellStyle name="_Recon to Darrin's 5.11.05 proforma_2009 GRC Compl Filing - Exhibit D_DEM-WP(C) ENERG10C--ctn Mid-C_042010 2010GRC" xfId="15834"/>
    <cellStyle name="_Recon to Darrin's 5.11.05 proforma_2009 GRC Compl Filing - Exhibit D_DEM-WP(C) ENERG10C--ctn Mid-C_042010 2010GRC 2" xfId="15835"/>
    <cellStyle name="_Recon to Darrin's 5.11.05 proforma_2010 PTC's July1_Dec31 2010 " xfId="15836"/>
    <cellStyle name="_Recon to Darrin's 5.11.05 proforma_2010 PTC's Sept10_Aug11 (Version 4)" xfId="15837"/>
    <cellStyle name="_Recon to Darrin's 5.11.05 proforma_3.01 Income Statement" xfId="15838"/>
    <cellStyle name="_Recon to Darrin's 5.11.05 proforma_4 31 Regulatory Assets and Liabilities  7 06- Exhibit D" xfId="15839"/>
    <cellStyle name="_Recon to Darrin's 5.11.05 proforma_4 31 Regulatory Assets and Liabilities  7 06- Exhibit D 2" xfId="15840"/>
    <cellStyle name="_Recon to Darrin's 5.11.05 proforma_4 31 Regulatory Assets and Liabilities  7 06- Exhibit D 2 2" xfId="15841"/>
    <cellStyle name="_Recon to Darrin's 5.11.05 proforma_4 31 Regulatory Assets and Liabilities  7 06- Exhibit D 2 2 2" xfId="15842"/>
    <cellStyle name="_Recon to Darrin's 5.11.05 proforma_4 31 Regulatory Assets and Liabilities  7 06- Exhibit D 2 2 2 2" xfId="15843"/>
    <cellStyle name="_Recon to Darrin's 5.11.05 proforma_4 31 Regulatory Assets and Liabilities  7 06- Exhibit D 2 2 3" xfId="15844"/>
    <cellStyle name="_Recon to Darrin's 5.11.05 proforma_4 31 Regulatory Assets and Liabilities  7 06- Exhibit D 2 3" xfId="15845"/>
    <cellStyle name="_Recon to Darrin's 5.11.05 proforma_4 31 Regulatory Assets and Liabilities  7 06- Exhibit D 2 3 2" xfId="15846"/>
    <cellStyle name="_Recon to Darrin's 5.11.05 proforma_4 31 Regulatory Assets and Liabilities  7 06- Exhibit D 2 3 2 2" xfId="15847"/>
    <cellStyle name="_Recon to Darrin's 5.11.05 proforma_4 31 Regulatory Assets and Liabilities  7 06- Exhibit D 2 3 3" xfId="15848"/>
    <cellStyle name="_Recon to Darrin's 5.11.05 proforma_4 31 Regulatory Assets and Liabilities  7 06- Exhibit D 2 4" xfId="15849"/>
    <cellStyle name="_Recon to Darrin's 5.11.05 proforma_4 31 Regulatory Assets and Liabilities  7 06- Exhibit D 2 4 2" xfId="15850"/>
    <cellStyle name="_Recon to Darrin's 5.11.05 proforma_4 31 Regulatory Assets and Liabilities  7 06- Exhibit D 2 5" xfId="15851"/>
    <cellStyle name="_Recon to Darrin's 5.11.05 proforma_4 31 Regulatory Assets and Liabilities  7 06- Exhibit D 2 5 2" xfId="15852"/>
    <cellStyle name="_Recon to Darrin's 5.11.05 proforma_4 31 Regulatory Assets and Liabilities  7 06- Exhibit D 3" xfId="15853"/>
    <cellStyle name="_Recon to Darrin's 5.11.05 proforma_4 31 Regulatory Assets and Liabilities  7 06- Exhibit D 3 2" xfId="15854"/>
    <cellStyle name="_Recon to Darrin's 5.11.05 proforma_4 31 Regulatory Assets and Liabilities  7 06- Exhibit D 3 2 2" xfId="15855"/>
    <cellStyle name="_Recon to Darrin's 5.11.05 proforma_4 31 Regulatory Assets and Liabilities  7 06- Exhibit D 3 3" xfId="15856"/>
    <cellStyle name="_Recon to Darrin's 5.11.05 proforma_4 31 Regulatory Assets and Liabilities  7 06- Exhibit D 4" xfId="15857"/>
    <cellStyle name="_Recon to Darrin's 5.11.05 proforma_4 31 Regulatory Assets and Liabilities  7 06- Exhibit D 4 2" xfId="15858"/>
    <cellStyle name="_Recon to Darrin's 5.11.05 proforma_4 31 Regulatory Assets and Liabilities  7 06- Exhibit D 4 2 2" xfId="15859"/>
    <cellStyle name="_Recon to Darrin's 5.11.05 proforma_4 31 Regulatory Assets and Liabilities  7 06- Exhibit D 4 3" xfId="15860"/>
    <cellStyle name="_Recon to Darrin's 5.11.05 proforma_4 31 Regulatory Assets and Liabilities  7 06- Exhibit D 5" xfId="15861"/>
    <cellStyle name="_Recon to Darrin's 5.11.05 proforma_4 31 Regulatory Assets and Liabilities  7 06- Exhibit D 5 2" xfId="15862"/>
    <cellStyle name="_Recon to Darrin's 5.11.05 proforma_4 31 Regulatory Assets and Liabilities  7 06- Exhibit D 6" xfId="15863"/>
    <cellStyle name="_Recon to Darrin's 5.11.05 proforma_4 31 Regulatory Assets and Liabilities  7 06- Exhibit D 6 2" xfId="15864"/>
    <cellStyle name="_Recon to Darrin's 5.11.05 proforma_4 31 Regulatory Assets and Liabilities  7 06- Exhibit D_DEM-WP(C) ENERG10C--ctn Mid-C_042010 2010GRC" xfId="15865"/>
    <cellStyle name="_Recon to Darrin's 5.11.05 proforma_4 31 Regulatory Assets and Liabilities  7 06- Exhibit D_DEM-WP(C) ENERG10C--ctn Mid-C_042010 2010GRC 2" xfId="15866"/>
    <cellStyle name="_Recon to Darrin's 5.11.05 proforma_4 31 Regulatory Assets and Liabilities  7 06- Exhibit D_NIM Summary" xfId="15867"/>
    <cellStyle name="_Recon to Darrin's 5.11.05 proforma_4 31 Regulatory Assets and Liabilities  7 06- Exhibit D_NIM Summary 2" xfId="15868"/>
    <cellStyle name="_Recon to Darrin's 5.11.05 proforma_4 31 Regulatory Assets and Liabilities  7 06- Exhibit D_NIM Summary 2 2" xfId="15869"/>
    <cellStyle name="_Recon to Darrin's 5.11.05 proforma_4 31 Regulatory Assets and Liabilities  7 06- Exhibit D_NIM Summary 2 2 2" xfId="15870"/>
    <cellStyle name="_Recon to Darrin's 5.11.05 proforma_4 31 Regulatory Assets and Liabilities  7 06- Exhibit D_NIM Summary 2 2 2 2" xfId="15871"/>
    <cellStyle name="_Recon to Darrin's 5.11.05 proforma_4 31 Regulatory Assets and Liabilities  7 06- Exhibit D_NIM Summary 2 3" xfId="15872"/>
    <cellStyle name="_Recon to Darrin's 5.11.05 proforma_4 31 Regulatory Assets and Liabilities  7 06- Exhibit D_NIM Summary 2 3 2" xfId="15873"/>
    <cellStyle name="_Recon to Darrin's 5.11.05 proforma_4 31 Regulatory Assets and Liabilities  7 06- Exhibit D_NIM Summary 2 4" xfId="15874"/>
    <cellStyle name="_Recon to Darrin's 5.11.05 proforma_4 31 Regulatory Assets and Liabilities  7 06- Exhibit D_NIM Summary 2 4 2" xfId="15875"/>
    <cellStyle name="_Recon to Darrin's 5.11.05 proforma_4 31 Regulatory Assets and Liabilities  7 06- Exhibit D_NIM Summary 3" xfId="15876"/>
    <cellStyle name="_Recon to Darrin's 5.11.05 proforma_4 31 Regulatory Assets and Liabilities  7 06- Exhibit D_NIM Summary 3 2" xfId="15877"/>
    <cellStyle name="_Recon to Darrin's 5.11.05 proforma_4 31 Regulatory Assets and Liabilities  7 06- Exhibit D_NIM Summary 3 2 2" xfId="15878"/>
    <cellStyle name="_Recon to Darrin's 5.11.05 proforma_4 31 Regulatory Assets and Liabilities  7 06- Exhibit D_NIM Summary 3 3" xfId="15879"/>
    <cellStyle name="_Recon to Darrin's 5.11.05 proforma_4 31 Regulatory Assets and Liabilities  7 06- Exhibit D_NIM Summary 4" xfId="15880"/>
    <cellStyle name="_Recon to Darrin's 5.11.05 proforma_4 31 Regulatory Assets and Liabilities  7 06- Exhibit D_NIM Summary 4 2" xfId="15881"/>
    <cellStyle name="_Recon to Darrin's 5.11.05 proforma_4 31 Regulatory Assets and Liabilities  7 06- Exhibit D_NIM Summary 4 2 2" xfId="15882"/>
    <cellStyle name="_Recon to Darrin's 5.11.05 proforma_4 31 Regulatory Assets and Liabilities  7 06- Exhibit D_NIM Summary 4 3" xfId="15883"/>
    <cellStyle name="_Recon to Darrin's 5.11.05 proforma_4 31 Regulatory Assets and Liabilities  7 06- Exhibit D_NIM Summary 5" xfId="15884"/>
    <cellStyle name="_Recon to Darrin's 5.11.05 proforma_4 31 Regulatory Assets and Liabilities  7 06- Exhibit D_NIM Summary 5 2" xfId="15885"/>
    <cellStyle name="_Recon to Darrin's 5.11.05 proforma_4 31 Regulatory Assets and Liabilities  7 06- Exhibit D_NIM Summary 6" xfId="15886"/>
    <cellStyle name="_Recon to Darrin's 5.11.05 proforma_4 31 Regulatory Assets and Liabilities  7 06- Exhibit D_NIM Summary 6 2" xfId="15887"/>
    <cellStyle name="_Recon to Darrin's 5.11.05 proforma_4 31 Regulatory Assets and Liabilities  7 06- Exhibit D_NIM Summary_DEM-WP(C) ENERG10C--ctn Mid-C_042010 2010GRC" xfId="15888"/>
    <cellStyle name="_Recon to Darrin's 5.11.05 proforma_4 31 Regulatory Assets and Liabilities  7 06- Exhibit D_NIM Summary_DEM-WP(C) ENERG10C--ctn Mid-C_042010 2010GRC 2" xfId="15889"/>
    <cellStyle name="_Recon to Darrin's 5.11.05 proforma_4 31 Regulatory Assets and Liabilities  7 06- Exhibit D_NIM+O&amp;M" xfId="15890"/>
    <cellStyle name="_Recon to Darrin's 5.11.05 proforma_4 31 Regulatory Assets and Liabilities  7 06- Exhibit D_NIM+O&amp;M 2" xfId="15891"/>
    <cellStyle name="_Recon to Darrin's 5.11.05 proforma_4 31 Regulatory Assets and Liabilities  7 06- Exhibit D_NIM+O&amp;M 2 2" xfId="15892"/>
    <cellStyle name="_Recon to Darrin's 5.11.05 proforma_4 31 Regulatory Assets and Liabilities  7 06- Exhibit D_NIM+O&amp;M 2 2 2" xfId="15893"/>
    <cellStyle name="_Recon to Darrin's 5.11.05 proforma_4 31 Regulatory Assets and Liabilities  7 06- Exhibit D_NIM+O&amp;M 3" xfId="15894"/>
    <cellStyle name="_Recon to Darrin's 5.11.05 proforma_4 31 Regulatory Assets and Liabilities  7 06- Exhibit D_NIM+O&amp;M 3 2" xfId="15895"/>
    <cellStyle name="_Recon to Darrin's 5.11.05 proforma_4 31 Regulatory Assets and Liabilities  7 06- Exhibit D_NIM+O&amp;M 3 2 2" xfId="15896"/>
    <cellStyle name="_Recon to Darrin's 5.11.05 proforma_4 31 Regulatory Assets and Liabilities  7 06- Exhibit D_NIM+O&amp;M 3 3" xfId="15897"/>
    <cellStyle name="_Recon to Darrin's 5.11.05 proforma_4 31 Regulatory Assets and Liabilities  7 06- Exhibit D_NIM+O&amp;M 4" xfId="15898"/>
    <cellStyle name="_Recon to Darrin's 5.11.05 proforma_4 31 Regulatory Assets and Liabilities  7 06- Exhibit D_NIM+O&amp;M 4 2" xfId="15899"/>
    <cellStyle name="_Recon to Darrin's 5.11.05 proforma_4 31 Regulatory Assets and Liabilities  7 06- Exhibit D_NIM+O&amp;M 5" xfId="15900"/>
    <cellStyle name="_Recon to Darrin's 5.11.05 proforma_4 31 Regulatory Assets and Liabilities  7 06- Exhibit D_NIM+O&amp;M 5 2" xfId="15901"/>
    <cellStyle name="_Recon to Darrin's 5.11.05 proforma_4 31 Regulatory Assets and Liabilities  7 06- Exhibit D_NIM+O&amp;M Monthly" xfId="15902"/>
    <cellStyle name="_Recon to Darrin's 5.11.05 proforma_4 31 Regulatory Assets and Liabilities  7 06- Exhibit D_NIM+O&amp;M Monthly 2" xfId="15903"/>
    <cellStyle name="_Recon to Darrin's 5.11.05 proforma_4 31 Regulatory Assets and Liabilities  7 06- Exhibit D_NIM+O&amp;M Monthly 2 2" xfId="15904"/>
    <cellStyle name="_Recon to Darrin's 5.11.05 proforma_4 31 Regulatory Assets and Liabilities  7 06- Exhibit D_NIM+O&amp;M Monthly 2 2 2" xfId="15905"/>
    <cellStyle name="_Recon to Darrin's 5.11.05 proforma_4 31 Regulatory Assets and Liabilities  7 06- Exhibit D_NIM+O&amp;M Monthly 3" xfId="15906"/>
    <cellStyle name="_Recon to Darrin's 5.11.05 proforma_4 31 Regulatory Assets and Liabilities  7 06- Exhibit D_NIM+O&amp;M Monthly 3 2" xfId="15907"/>
    <cellStyle name="_Recon to Darrin's 5.11.05 proforma_4 31 Regulatory Assets and Liabilities  7 06- Exhibit D_NIM+O&amp;M Monthly 3 2 2" xfId="15908"/>
    <cellStyle name="_Recon to Darrin's 5.11.05 proforma_4 31 Regulatory Assets and Liabilities  7 06- Exhibit D_NIM+O&amp;M Monthly 3 3" xfId="15909"/>
    <cellStyle name="_Recon to Darrin's 5.11.05 proforma_4 31 Regulatory Assets and Liabilities  7 06- Exhibit D_NIM+O&amp;M Monthly 4" xfId="15910"/>
    <cellStyle name="_Recon to Darrin's 5.11.05 proforma_4 31 Regulatory Assets and Liabilities  7 06- Exhibit D_NIM+O&amp;M Monthly 4 2" xfId="15911"/>
    <cellStyle name="_Recon to Darrin's 5.11.05 proforma_4 31 Regulatory Assets and Liabilities  7 06- Exhibit D_NIM+O&amp;M Monthly 5" xfId="15912"/>
    <cellStyle name="_Recon to Darrin's 5.11.05 proforma_4 31 Regulatory Assets and Liabilities  7 06- Exhibit D_NIM+O&amp;M Monthly 5 2" xfId="15913"/>
    <cellStyle name="_Recon to Darrin's 5.11.05 proforma_4 31E Reg Asset  Liab and EXH D" xfId="15914"/>
    <cellStyle name="_Recon to Darrin's 5.11.05 proforma_4 31E Reg Asset  Liab and EXH D _ Aug 10 Filing (2)" xfId="15915"/>
    <cellStyle name="_Recon to Darrin's 5.11.05 proforma_4 31E Reg Asset  Liab and EXH D _ Aug 10 Filing (2) 2" xfId="15916"/>
    <cellStyle name="_Recon to Darrin's 5.11.05 proforma_4 31E Reg Asset  Liab and EXH D _ Aug 10 Filing (2) 2 2" xfId="15917"/>
    <cellStyle name="_Recon to Darrin's 5.11.05 proforma_4 31E Reg Asset  Liab and EXH D _ Aug 10 Filing (2) 2 2 2" xfId="15918"/>
    <cellStyle name="_Recon to Darrin's 5.11.05 proforma_4 31E Reg Asset  Liab and EXH D _ Aug 10 Filing (2) 2 3" xfId="15919"/>
    <cellStyle name="_Recon to Darrin's 5.11.05 proforma_4 31E Reg Asset  Liab and EXH D _ Aug 10 Filing (2) 3" xfId="15920"/>
    <cellStyle name="_Recon to Darrin's 5.11.05 proforma_4 31E Reg Asset  Liab and EXH D _ Aug 10 Filing (2) 3 2" xfId="15921"/>
    <cellStyle name="_Recon to Darrin's 5.11.05 proforma_4 31E Reg Asset  Liab and EXH D _ Aug 10 Filing (2) 3 2 2" xfId="15922"/>
    <cellStyle name="_Recon to Darrin's 5.11.05 proforma_4 31E Reg Asset  Liab and EXH D _ Aug 10 Filing (2) 3 3" xfId="15923"/>
    <cellStyle name="_Recon to Darrin's 5.11.05 proforma_4 31E Reg Asset  Liab and EXH D _ Aug 10 Filing (2) 4" xfId="15924"/>
    <cellStyle name="_Recon to Darrin's 5.11.05 proforma_4 31E Reg Asset  Liab and EXH D _ Aug 10 Filing (2) 4 2" xfId="15925"/>
    <cellStyle name="_Recon to Darrin's 5.11.05 proforma_4 31E Reg Asset  Liab and EXH D _ Aug 10 Filing (2) 5" xfId="15926"/>
    <cellStyle name="_Recon to Darrin's 5.11.05 proforma_4 31E Reg Asset  Liab and EXH D _ Aug 10 Filing (2) 5 2" xfId="15927"/>
    <cellStyle name="_Recon to Darrin's 5.11.05 proforma_4 31E Reg Asset  Liab and EXH D 10" xfId="15928"/>
    <cellStyle name="_Recon to Darrin's 5.11.05 proforma_4 31E Reg Asset  Liab and EXH D 10 2" xfId="15929"/>
    <cellStyle name="_Recon to Darrin's 5.11.05 proforma_4 31E Reg Asset  Liab and EXH D 10 2 2" xfId="15930"/>
    <cellStyle name="_Recon to Darrin's 5.11.05 proforma_4 31E Reg Asset  Liab and EXH D 10 3" xfId="15931"/>
    <cellStyle name="_Recon to Darrin's 5.11.05 proforma_4 31E Reg Asset  Liab and EXH D 11" xfId="15932"/>
    <cellStyle name="_Recon to Darrin's 5.11.05 proforma_4 31E Reg Asset  Liab and EXH D 11 2" xfId="15933"/>
    <cellStyle name="_Recon to Darrin's 5.11.05 proforma_4 31E Reg Asset  Liab and EXH D 11 2 2" xfId="15934"/>
    <cellStyle name="_Recon to Darrin's 5.11.05 proforma_4 31E Reg Asset  Liab and EXH D 11 3" xfId="15935"/>
    <cellStyle name="_Recon to Darrin's 5.11.05 proforma_4 31E Reg Asset  Liab and EXH D 12" xfId="15936"/>
    <cellStyle name="_Recon to Darrin's 5.11.05 proforma_4 31E Reg Asset  Liab and EXH D 12 2" xfId="15937"/>
    <cellStyle name="_Recon to Darrin's 5.11.05 proforma_4 31E Reg Asset  Liab and EXH D 12 2 2" xfId="15938"/>
    <cellStyle name="_Recon to Darrin's 5.11.05 proforma_4 31E Reg Asset  Liab and EXH D 12 3" xfId="15939"/>
    <cellStyle name="_Recon to Darrin's 5.11.05 proforma_4 31E Reg Asset  Liab and EXH D 13" xfId="15940"/>
    <cellStyle name="_Recon to Darrin's 5.11.05 proforma_4 31E Reg Asset  Liab and EXH D 13 2" xfId="15941"/>
    <cellStyle name="_Recon to Darrin's 5.11.05 proforma_4 31E Reg Asset  Liab and EXH D 13 2 2" xfId="15942"/>
    <cellStyle name="_Recon to Darrin's 5.11.05 proforma_4 31E Reg Asset  Liab and EXH D 13 3" xfId="15943"/>
    <cellStyle name="_Recon to Darrin's 5.11.05 proforma_4 31E Reg Asset  Liab and EXH D 14" xfId="15944"/>
    <cellStyle name="_Recon to Darrin's 5.11.05 proforma_4 31E Reg Asset  Liab and EXH D 14 2" xfId="15945"/>
    <cellStyle name="_Recon to Darrin's 5.11.05 proforma_4 31E Reg Asset  Liab and EXH D 14 2 2" xfId="15946"/>
    <cellStyle name="_Recon to Darrin's 5.11.05 proforma_4 31E Reg Asset  Liab and EXH D 14 3" xfId="15947"/>
    <cellStyle name="_Recon to Darrin's 5.11.05 proforma_4 31E Reg Asset  Liab and EXH D 15" xfId="15948"/>
    <cellStyle name="_Recon to Darrin's 5.11.05 proforma_4 31E Reg Asset  Liab and EXH D 15 2" xfId="15949"/>
    <cellStyle name="_Recon to Darrin's 5.11.05 proforma_4 31E Reg Asset  Liab and EXH D 15 2 2" xfId="15950"/>
    <cellStyle name="_Recon to Darrin's 5.11.05 proforma_4 31E Reg Asset  Liab and EXH D 15 3" xfId="15951"/>
    <cellStyle name="_Recon to Darrin's 5.11.05 proforma_4 31E Reg Asset  Liab and EXH D 16" xfId="15952"/>
    <cellStyle name="_Recon to Darrin's 5.11.05 proforma_4 31E Reg Asset  Liab and EXH D 16 2" xfId="15953"/>
    <cellStyle name="_Recon to Darrin's 5.11.05 proforma_4 31E Reg Asset  Liab and EXH D 16 2 2" xfId="15954"/>
    <cellStyle name="_Recon to Darrin's 5.11.05 proforma_4 31E Reg Asset  Liab and EXH D 16 3" xfId="15955"/>
    <cellStyle name="_Recon to Darrin's 5.11.05 proforma_4 31E Reg Asset  Liab and EXH D 17" xfId="15956"/>
    <cellStyle name="_Recon to Darrin's 5.11.05 proforma_4 31E Reg Asset  Liab and EXH D 17 2" xfId="15957"/>
    <cellStyle name="_Recon to Darrin's 5.11.05 proforma_4 31E Reg Asset  Liab and EXH D 18" xfId="15958"/>
    <cellStyle name="_Recon to Darrin's 5.11.05 proforma_4 31E Reg Asset  Liab and EXH D 18 2" xfId="15959"/>
    <cellStyle name="_Recon to Darrin's 5.11.05 proforma_4 31E Reg Asset  Liab and EXH D 19" xfId="15960"/>
    <cellStyle name="_Recon to Darrin's 5.11.05 proforma_4 31E Reg Asset  Liab and EXH D 19 2" xfId="15961"/>
    <cellStyle name="_Recon to Darrin's 5.11.05 proforma_4 31E Reg Asset  Liab and EXH D 2" xfId="15962"/>
    <cellStyle name="_Recon to Darrin's 5.11.05 proforma_4 31E Reg Asset  Liab and EXH D 2 2" xfId="15963"/>
    <cellStyle name="_Recon to Darrin's 5.11.05 proforma_4 31E Reg Asset  Liab and EXH D 2 2 2" xfId="15964"/>
    <cellStyle name="_Recon to Darrin's 5.11.05 proforma_4 31E Reg Asset  Liab and EXH D 2 3" xfId="15965"/>
    <cellStyle name="_Recon to Darrin's 5.11.05 proforma_4 31E Reg Asset  Liab and EXH D 20" xfId="15966"/>
    <cellStyle name="_Recon to Darrin's 5.11.05 proforma_4 31E Reg Asset  Liab and EXH D 20 2" xfId="15967"/>
    <cellStyle name="_Recon to Darrin's 5.11.05 proforma_4 31E Reg Asset  Liab and EXH D 21" xfId="15968"/>
    <cellStyle name="_Recon to Darrin's 5.11.05 proforma_4 31E Reg Asset  Liab and EXH D 21 2" xfId="15969"/>
    <cellStyle name="_Recon to Darrin's 5.11.05 proforma_4 31E Reg Asset  Liab and EXH D 22" xfId="15970"/>
    <cellStyle name="_Recon to Darrin's 5.11.05 proforma_4 31E Reg Asset  Liab and EXH D 22 2" xfId="15971"/>
    <cellStyle name="_Recon to Darrin's 5.11.05 proforma_4 31E Reg Asset  Liab and EXH D 23" xfId="15972"/>
    <cellStyle name="_Recon to Darrin's 5.11.05 proforma_4 31E Reg Asset  Liab and EXH D 23 2" xfId="15973"/>
    <cellStyle name="_Recon to Darrin's 5.11.05 proforma_4 31E Reg Asset  Liab and EXH D 24" xfId="15974"/>
    <cellStyle name="_Recon to Darrin's 5.11.05 proforma_4 31E Reg Asset  Liab and EXH D 24 2" xfId="15975"/>
    <cellStyle name="_Recon to Darrin's 5.11.05 proforma_4 31E Reg Asset  Liab and EXH D 25" xfId="15976"/>
    <cellStyle name="_Recon to Darrin's 5.11.05 proforma_4 31E Reg Asset  Liab and EXH D 25 2" xfId="15977"/>
    <cellStyle name="_Recon to Darrin's 5.11.05 proforma_4 31E Reg Asset  Liab and EXH D 26" xfId="15978"/>
    <cellStyle name="_Recon to Darrin's 5.11.05 proforma_4 31E Reg Asset  Liab and EXH D 26 2" xfId="15979"/>
    <cellStyle name="_Recon to Darrin's 5.11.05 proforma_4 31E Reg Asset  Liab and EXH D 27" xfId="15980"/>
    <cellStyle name="_Recon to Darrin's 5.11.05 proforma_4 31E Reg Asset  Liab and EXH D 27 2" xfId="15981"/>
    <cellStyle name="_Recon to Darrin's 5.11.05 proforma_4 31E Reg Asset  Liab and EXH D 28" xfId="15982"/>
    <cellStyle name="_Recon to Darrin's 5.11.05 proforma_4 31E Reg Asset  Liab and EXH D 28 2" xfId="15983"/>
    <cellStyle name="_Recon to Darrin's 5.11.05 proforma_4 31E Reg Asset  Liab and EXH D 29" xfId="15984"/>
    <cellStyle name="_Recon to Darrin's 5.11.05 proforma_4 31E Reg Asset  Liab and EXH D 29 2" xfId="15985"/>
    <cellStyle name="_Recon to Darrin's 5.11.05 proforma_4 31E Reg Asset  Liab and EXH D 3" xfId="15986"/>
    <cellStyle name="_Recon to Darrin's 5.11.05 proforma_4 31E Reg Asset  Liab and EXH D 3 2" xfId="15987"/>
    <cellStyle name="_Recon to Darrin's 5.11.05 proforma_4 31E Reg Asset  Liab and EXH D 3 2 2" xfId="15988"/>
    <cellStyle name="_Recon to Darrin's 5.11.05 proforma_4 31E Reg Asset  Liab and EXH D 3 3" xfId="15989"/>
    <cellStyle name="_Recon to Darrin's 5.11.05 proforma_4 31E Reg Asset  Liab and EXH D 30" xfId="15990"/>
    <cellStyle name="_Recon to Darrin's 5.11.05 proforma_4 31E Reg Asset  Liab and EXH D 30 2" xfId="15991"/>
    <cellStyle name="_Recon to Darrin's 5.11.05 proforma_4 31E Reg Asset  Liab and EXH D 4" xfId="15992"/>
    <cellStyle name="_Recon to Darrin's 5.11.05 proforma_4 31E Reg Asset  Liab and EXH D 4 2" xfId="15993"/>
    <cellStyle name="_Recon to Darrin's 5.11.05 proforma_4 31E Reg Asset  Liab and EXH D 4 2 2" xfId="15994"/>
    <cellStyle name="_Recon to Darrin's 5.11.05 proforma_4 31E Reg Asset  Liab and EXH D 5" xfId="15995"/>
    <cellStyle name="_Recon to Darrin's 5.11.05 proforma_4 31E Reg Asset  Liab and EXH D 5 2" xfId="15996"/>
    <cellStyle name="_Recon to Darrin's 5.11.05 proforma_4 31E Reg Asset  Liab and EXH D 5 2 2" xfId="15997"/>
    <cellStyle name="_Recon to Darrin's 5.11.05 proforma_4 31E Reg Asset  Liab and EXH D 6" xfId="15998"/>
    <cellStyle name="_Recon to Darrin's 5.11.05 proforma_4 31E Reg Asset  Liab and EXH D 6 2" xfId="15999"/>
    <cellStyle name="_Recon to Darrin's 5.11.05 proforma_4 31E Reg Asset  Liab and EXH D 6 2 2" xfId="16000"/>
    <cellStyle name="_Recon to Darrin's 5.11.05 proforma_4 31E Reg Asset  Liab and EXH D 6 3" xfId="16001"/>
    <cellStyle name="_Recon to Darrin's 5.11.05 proforma_4 31E Reg Asset  Liab and EXH D 7" xfId="16002"/>
    <cellStyle name="_Recon to Darrin's 5.11.05 proforma_4 31E Reg Asset  Liab and EXH D 7 2" xfId="16003"/>
    <cellStyle name="_Recon to Darrin's 5.11.05 proforma_4 31E Reg Asset  Liab and EXH D 7 2 2" xfId="16004"/>
    <cellStyle name="_Recon to Darrin's 5.11.05 proforma_4 31E Reg Asset  Liab and EXH D 7 3" xfId="16005"/>
    <cellStyle name="_Recon to Darrin's 5.11.05 proforma_4 31E Reg Asset  Liab and EXH D 8" xfId="16006"/>
    <cellStyle name="_Recon to Darrin's 5.11.05 proforma_4 31E Reg Asset  Liab and EXH D 8 2" xfId="16007"/>
    <cellStyle name="_Recon to Darrin's 5.11.05 proforma_4 31E Reg Asset  Liab and EXH D 8 2 2" xfId="16008"/>
    <cellStyle name="_Recon to Darrin's 5.11.05 proforma_4 31E Reg Asset  Liab and EXH D 8 3" xfId="16009"/>
    <cellStyle name="_Recon to Darrin's 5.11.05 proforma_4 31E Reg Asset  Liab and EXH D 9" xfId="16010"/>
    <cellStyle name="_Recon to Darrin's 5.11.05 proforma_4 31E Reg Asset  Liab and EXH D 9 2" xfId="16011"/>
    <cellStyle name="_Recon to Darrin's 5.11.05 proforma_4 31E Reg Asset  Liab and EXH D 9 2 2" xfId="16012"/>
    <cellStyle name="_Recon to Darrin's 5.11.05 proforma_4 31E Reg Asset  Liab and EXH D 9 3" xfId="16013"/>
    <cellStyle name="_Recon to Darrin's 5.11.05 proforma_4 32 Regulatory Assets and Liabilities  7 06- Exhibit D" xfId="16014"/>
    <cellStyle name="_Recon to Darrin's 5.11.05 proforma_4 32 Regulatory Assets and Liabilities  7 06- Exhibit D 2" xfId="16015"/>
    <cellStyle name="_Recon to Darrin's 5.11.05 proforma_4 32 Regulatory Assets and Liabilities  7 06- Exhibit D 2 2" xfId="16016"/>
    <cellStyle name="_Recon to Darrin's 5.11.05 proforma_4 32 Regulatory Assets and Liabilities  7 06- Exhibit D 2 2 2" xfId="16017"/>
    <cellStyle name="_Recon to Darrin's 5.11.05 proforma_4 32 Regulatory Assets and Liabilities  7 06- Exhibit D 2 2 2 2" xfId="16018"/>
    <cellStyle name="_Recon to Darrin's 5.11.05 proforma_4 32 Regulatory Assets and Liabilities  7 06- Exhibit D 2 2 3" xfId="16019"/>
    <cellStyle name="_Recon to Darrin's 5.11.05 proforma_4 32 Regulatory Assets and Liabilities  7 06- Exhibit D 2 3" xfId="16020"/>
    <cellStyle name="_Recon to Darrin's 5.11.05 proforma_4 32 Regulatory Assets and Liabilities  7 06- Exhibit D 2 3 2" xfId="16021"/>
    <cellStyle name="_Recon to Darrin's 5.11.05 proforma_4 32 Regulatory Assets and Liabilities  7 06- Exhibit D 2 3 2 2" xfId="16022"/>
    <cellStyle name="_Recon to Darrin's 5.11.05 proforma_4 32 Regulatory Assets and Liabilities  7 06- Exhibit D 2 3 3" xfId="16023"/>
    <cellStyle name="_Recon to Darrin's 5.11.05 proforma_4 32 Regulatory Assets and Liabilities  7 06- Exhibit D 2 4" xfId="16024"/>
    <cellStyle name="_Recon to Darrin's 5.11.05 proforma_4 32 Regulatory Assets and Liabilities  7 06- Exhibit D 2 4 2" xfId="16025"/>
    <cellStyle name="_Recon to Darrin's 5.11.05 proforma_4 32 Regulatory Assets and Liabilities  7 06- Exhibit D 2 5" xfId="16026"/>
    <cellStyle name="_Recon to Darrin's 5.11.05 proforma_4 32 Regulatory Assets and Liabilities  7 06- Exhibit D 2 5 2" xfId="16027"/>
    <cellStyle name="_Recon to Darrin's 5.11.05 proforma_4 32 Regulatory Assets and Liabilities  7 06- Exhibit D 3" xfId="16028"/>
    <cellStyle name="_Recon to Darrin's 5.11.05 proforma_4 32 Regulatory Assets and Liabilities  7 06- Exhibit D 3 2" xfId="16029"/>
    <cellStyle name="_Recon to Darrin's 5.11.05 proforma_4 32 Regulatory Assets and Liabilities  7 06- Exhibit D 3 2 2" xfId="16030"/>
    <cellStyle name="_Recon to Darrin's 5.11.05 proforma_4 32 Regulatory Assets and Liabilities  7 06- Exhibit D 3 3" xfId="16031"/>
    <cellStyle name="_Recon to Darrin's 5.11.05 proforma_4 32 Regulatory Assets and Liabilities  7 06- Exhibit D 4" xfId="16032"/>
    <cellStyle name="_Recon to Darrin's 5.11.05 proforma_4 32 Regulatory Assets and Liabilities  7 06- Exhibit D 4 2" xfId="16033"/>
    <cellStyle name="_Recon to Darrin's 5.11.05 proforma_4 32 Regulatory Assets and Liabilities  7 06- Exhibit D 4 2 2" xfId="16034"/>
    <cellStyle name="_Recon to Darrin's 5.11.05 proforma_4 32 Regulatory Assets and Liabilities  7 06- Exhibit D 4 3" xfId="16035"/>
    <cellStyle name="_Recon to Darrin's 5.11.05 proforma_4 32 Regulatory Assets and Liabilities  7 06- Exhibit D 5" xfId="16036"/>
    <cellStyle name="_Recon to Darrin's 5.11.05 proforma_4 32 Regulatory Assets and Liabilities  7 06- Exhibit D 5 2" xfId="16037"/>
    <cellStyle name="_Recon to Darrin's 5.11.05 proforma_4 32 Regulatory Assets and Liabilities  7 06- Exhibit D 6" xfId="16038"/>
    <cellStyle name="_Recon to Darrin's 5.11.05 proforma_4 32 Regulatory Assets and Liabilities  7 06- Exhibit D 6 2" xfId="16039"/>
    <cellStyle name="_Recon to Darrin's 5.11.05 proforma_4 32 Regulatory Assets and Liabilities  7 06- Exhibit D_DEM-WP(C) ENERG10C--ctn Mid-C_042010 2010GRC" xfId="16040"/>
    <cellStyle name="_Recon to Darrin's 5.11.05 proforma_4 32 Regulatory Assets and Liabilities  7 06- Exhibit D_DEM-WP(C) ENERG10C--ctn Mid-C_042010 2010GRC 2" xfId="16041"/>
    <cellStyle name="_Recon to Darrin's 5.11.05 proforma_4 32 Regulatory Assets and Liabilities  7 06- Exhibit D_NIM Summary" xfId="16042"/>
    <cellStyle name="_Recon to Darrin's 5.11.05 proforma_4 32 Regulatory Assets and Liabilities  7 06- Exhibit D_NIM Summary 2" xfId="16043"/>
    <cellStyle name="_Recon to Darrin's 5.11.05 proforma_4 32 Regulatory Assets and Liabilities  7 06- Exhibit D_NIM Summary 2 2" xfId="16044"/>
    <cellStyle name="_Recon to Darrin's 5.11.05 proforma_4 32 Regulatory Assets and Liabilities  7 06- Exhibit D_NIM Summary 2 2 2" xfId="16045"/>
    <cellStyle name="_Recon to Darrin's 5.11.05 proforma_4 32 Regulatory Assets and Liabilities  7 06- Exhibit D_NIM Summary 2 2 2 2" xfId="16046"/>
    <cellStyle name="_Recon to Darrin's 5.11.05 proforma_4 32 Regulatory Assets and Liabilities  7 06- Exhibit D_NIM Summary 2 3" xfId="16047"/>
    <cellStyle name="_Recon to Darrin's 5.11.05 proforma_4 32 Regulatory Assets and Liabilities  7 06- Exhibit D_NIM Summary 2 3 2" xfId="16048"/>
    <cellStyle name="_Recon to Darrin's 5.11.05 proforma_4 32 Regulatory Assets and Liabilities  7 06- Exhibit D_NIM Summary 2 4" xfId="16049"/>
    <cellStyle name="_Recon to Darrin's 5.11.05 proforma_4 32 Regulatory Assets and Liabilities  7 06- Exhibit D_NIM Summary 2 4 2" xfId="16050"/>
    <cellStyle name="_Recon to Darrin's 5.11.05 proforma_4 32 Regulatory Assets and Liabilities  7 06- Exhibit D_NIM Summary 3" xfId="16051"/>
    <cellStyle name="_Recon to Darrin's 5.11.05 proforma_4 32 Regulatory Assets and Liabilities  7 06- Exhibit D_NIM Summary 3 2" xfId="16052"/>
    <cellStyle name="_Recon to Darrin's 5.11.05 proforma_4 32 Regulatory Assets and Liabilities  7 06- Exhibit D_NIM Summary 3 2 2" xfId="16053"/>
    <cellStyle name="_Recon to Darrin's 5.11.05 proforma_4 32 Regulatory Assets and Liabilities  7 06- Exhibit D_NIM Summary 3 3" xfId="16054"/>
    <cellStyle name="_Recon to Darrin's 5.11.05 proforma_4 32 Regulatory Assets and Liabilities  7 06- Exhibit D_NIM Summary 4" xfId="16055"/>
    <cellStyle name="_Recon to Darrin's 5.11.05 proforma_4 32 Regulatory Assets and Liabilities  7 06- Exhibit D_NIM Summary 4 2" xfId="16056"/>
    <cellStyle name="_Recon to Darrin's 5.11.05 proforma_4 32 Regulatory Assets and Liabilities  7 06- Exhibit D_NIM Summary 4 2 2" xfId="16057"/>
    <cellStyle name="_Recon to Darrin's 5.11.05 proforma_4 32 Regulatory Assets and Liabilities  7 06- Exhibit D_NIM Summary 4 3" xfId="16058"/>
    <cellStyle name="_Recon to Darrin's 5.11.05 proforma_4 32 Regulatory Assets and Liabilities  7 06- Exhibit D_NIM Summary 5" xfId="16059"/>
    <cellStyle name="_Recon to Darrin's 5.11.05 proforma_4 32 Regulatory Assets and Liabilities  7 06- Exhibit D_NIM Summary 5 2" xfId="16060"/>
    <cellStyle name="_Recon to Darrin's 5.11.05 proforma_4 32 Regulatory Assets and Liabilities  7 06- Exhibit D_NIM Summary 6" xfId="16061"/>
    <cellStyle name="_Recon to Darrin's 5.11.05 proforma_4 32 Regulatory Assets and Liabilities  7 06- Exhibit D_NIM Summary 6 2" xfId="16062"/>
    <cellStyle name="_Recon to Darrin's 5.11.05 proforma_4 32 Regulatory Assets and Liabilities  7 06- Exhibit D_NIM Summary_DEM-WP(C) ENERG10C--ctn Mid-C_042010 2010GRC" xfId="16063"/>
    <cellStyle name="_Recon to Darrin's 5.11.05 proforma_4 32 Regulatory Assets and Liabilities  7 06- Exhibit D_NIM Summary_DEM-WP(C) ENERG10C--ctn Mid-C_042010 2010GRC 2" xfId="16064"/>
    <cellStyle name="_Recon to Darrin's 5.11.05 proforma_4 32 Regulatory Assets and Liabilities  7 06- Exhibit D_NIM+O&amp;M" xfId="16065"/>
    <cellStyle name="_Recon to Darrin's 5.11.05 proforma_4 32 Regulatory Assets and Liabilities  7 06- Exhibit D_NIM+O&amp;M 2" xfId="16066"/>
    <cellStyle name="_Recon to Darrin's 5.11.05 proforma_4 32 Regulatory Assets and Liabilities  7 06- Exhibit D_NIM+O&amp;M 2 2" xfId="16067"/>
    <cellStyle name="_Recon to Darrin's 5.11.05 proforma_4 32 Regulatory Assets and Liabilities  7 06- Exhibit D_NIM+O&amp;M 2 2 2" xfId="16068"/>
    <cellStyle name="_Recon to Darrin's 5.11.05 proforma_4 32 Regulatory Assets and Liabilities  7 06- Exhibit D_NIM+O&amp;M 3" xfId="16069"/>
    <cellStyle name="_Recon to Darrin's 5.11.05 proforma_4 32 Regulatory Assets and Liabilities  7 06- Exhibit D_NIM+O&amp;M 3 2" xfId="16070"/>
    <cellStyle name="_Recon to Darrin's 5.11.05 proforma_4 32 Regulatory Assets and Liabilities  7 06- Exhibit D_NIM+O&amp;M 3 2 2" xfId="16071"/>
    <cellStyle name="_Recon to Darrin's 5.11.05 proforma_4 32 Regulatory Assets and Liabilities  7 06- Exhibit D_NIM+O&amp;M 3 3" xfId="16072"/>
    <cellStyle name="_Recon to Darrin's 5.11.05 proforma_4 32 Regulatory Assets and Liabilities  7 06- Exhibit D_NIM+O&amp;M 4" xfId="16073"/>
    <cellStyle name="_Recon to Darrin's 5.11.05 proforma_4 32 Regulatory Assets and Liabilities  7 06- Exhibit D_NIM+O&amp;M 4 2" xfId="16074"/>
    <cellStyle name="_Recon to Darrin's 5.11.05 proforma_4 32 Regulatory Assets and Liabilities  7 06- Exhibit D_NIM+O&amp;M 5" xfId="16075"/>
    <cellStyle name="_Recon to Darrin's 5.11.05 proforma_4 32 Regulatory Assets and Liabilities  7 06- Exhibit D_NIM+O&amp;M 5 2" xfId="16076"/>
    <cellStyle name="_Recon to Darrin's 5.11.05 proforma_4 32 Regulatory Assets and Liabilities  7 06- Exhibit D_NIM+O&amp;M Monthly" xfId="16077"/>
    <cellStyle name="_Recon to Darrin's 5.11.05 proforma_4 32 Regulatory Assets and Liabilities  7 06- Exhibit D_NIM+O&amp;M Monthly 2" xfId="16078"/>
    <cellStyle name="_Recon to Darrin's 5.11.05 proforma_4 32 Regulatory Assets and Liabilities  7 06- Exhibit D_NIM+O&amp;M Monthly 2 2" xfId="16079"/>
    <cellStyle name="_Recon to Darrin's 5.11.05 proforma_4 32 Regulatory Assets and Liabilities  7 06- Exhibit D_NIM+O&amp;M Monthly 2 2 2" xfId="16080"/>
    <cellStyle name="_Recon to Darrin's 5.11.05 proforma_4 32 Regulatory Assets and Liabilities  7 06- Exhibit D_NIM+O&amp;M Monthly 3" xfId="16081"/>
    <cellStyle name="_Recon to Darrin's 5.11.05 proforma_4 32 Regulatory Assets and Liabilities  7 06- Exhibit D_NIM+O&amp;M Monthly 3 2" xfId="16082"/>
    <cellStyle name="_Recon to Darrin's 5.11.05 proforma_4 32 Regulatory Assets and Liabilities  7 06- Exhibit D_NIM+O&amp;M Monthly 3 2 2" xfId="16083"/>
    <cellStyle name="_Recon to Darrin's 5.11.05 proforma_4 32 Regulatory Assets and Liabilities  7 06- Exhibit D_NIM+O&amp;M Monthly 3 3" xfId="16084"/>
    <cellStyle name="_Recon to Darrin's 5.11.05 proforma_4 32 Regulatory Assets and Liabilities  7 06- Exhibit D_NIM+O&amp;M Monthly 4" xfId="16085"/>
    <cellStyle name="_Recon to Darrin's 5.11.05 proforma_4 32 Regulatory Assets and Liabilities  7 06- Exhibit D_NIM+O&amp;M Monthly 4 2" xfId="16086"/>
    <cellStyle name="_Recon to Darrin's 5.11.05 proforma_4 32 Regulatory Assets and Liabilities  7 06- Exhibit D_NIM+O&amp;M Monthly 5" xfId="16087"/>
    <cellStyle name="_Recon to Darrin's 5.11.05 proforma_4 32 Regulatory Assets and Liabilities  7 06- Exhibit D_NIM+O&amp;M Monthly 5 2" xfId="16088"/>
    <cellStyle name="_Recon to Darrin's 5.11.05 proforma_ACCOUNTS" xfId="16089"/>
    <cellStyle name="_Recon to Darrin's 5.11.05 proforma_Att B to RECs proceeds proposal" xfId="16090"/>
    <cellStyle name="_Recon to Darrin's 5.11.05 proforma_AURORA Total New" xfId="16091"/>
    <cellStyle name="_Recon to Darrin's 5.11.05 proforma_AURORA Total New 2" xfId="16092"/>
    <cellStyle name="_Recon to Darrin's 5.11.05 proforma_AURORA Total New 2 2" xfId="16093"/>
    <cellStyle name="_Recon to Darrin's 5.11.05 proforma_AURORA Total New 2 2 2" xfId="16094"/>
    <cellStyle name="_Recon to Darrin's 5.11.05 proforma_AURORA Total New 2 2 2 2" xfId="16095"/>
    <cellStyle name="_Recon to Darrin's 5.11.05 proforma_AURORA Total New 2 3" xfId="16096"/>
    <cellStyle name="_Recon to Darrin's 5.11.05 proforma_AURORA Total New 2 3 2" xfId="16097"/>
    <cellStyle name="_Recon to Darrin's 5.11.05 proforma_AURORA Total New 2 4" xfId="16098"/>
    <cellStyle name="_Recon to Darrin's 5.11.05 proforma_AURORA Total New 2 4 2" xfId="16099"/>
    <cellStyle name="_Recon to Darrin's 5.11.05 proforma_AURORA Total New 3" xfId="16100"/>
    <cellStyle name="_Recon to Darrin's 5.11.05 proforma_AURORA Total New 3 2" xfId="16101"/>
    <cellStyle name="_Recon to Darrin's 5.11.05 proforma_AURORA Total New 3 2 2" xfId="16102"/>
    <cellStyle name="_Recon to Darrin's 5.11.05 proforma_AURORA Total New 4" xfId="16103"/>
    <cellStyle name="_Recon to Darrin's 5.11.05 proforma_AURORA Total New 4 2" xfId="16104"/>
    <cellStyle name="_Recon to Darrin's 5.11.05 proforma_AURORA Total New 5" xfId="16105"/>
    <cellStyle name="_Recon to Darrin's 5.11.05 proforma_AURORA Total New 5 2" xfId="16106"/>
    <cellStyle name="_Recon to Darrin's 5.11.05 proforma_Backup for Attachment B 2010-09-09" xfId="16107"/>
    <cellStyle name="_Recon to Darrin's 5.11.05 proforma_Bench Request - Attachment B" xfId="16108"/>
    <cellStyle name="_Recon to Darrin's 5.11.05 proforma_Book1" xfId="16109"/>
    <cellStyle name="_Recon to Darrin's 5.11.05 proforma_Book2" xfId="16110"/>
    <cellStyle name="_Recon to Darrin's 5.11.05 proforma_Book2 2" xfId="16111"/>
    <cellStyle name="_Recon to Darrin's 5.11.05 proforma_Book2 2 2" xfId="16112"/>
    <cellStyle name="_Recon to Darrin's 5.11.05 proforma_Book2 2 2 2" xfId="16113"/>
    <cellStyle name="_Recon to Darrin's 5.11.05 proforma_Book2 2 2 2 2" xfId="16114"/>
    <cellStyle name="_Recon to Darrin's 5.11.05 proforma_Book2 2 3" xfId="16115"/>
    <cellStyle name="_Recon to Darrin's 5.11.05 proforma_Book2 2 3 2" xfId="16116"/>
    <cellStyle name="_Recon to Darrin's 5.11.05 proforma_Book2 2 4" xfId="16117"/>
    <cellStyle name="_Recon to Darrin's 5.11.05 proforma_Book2 2 4 2" xfId="16118"/>
    <cellStyle name="_Recon to Darrin's 5.11.05 proforma_Book2 3" xfId="16119"/>
    <cellStyle name="_Recon to Darrin's 5.11.05 proforma_Book2 3 2" xfId="16120"/>
    <cellStyle name="_Recon to Darrin's 5.11.05 proforma_Book2 3 2 2" xfId="16121"/>
    <cellStyle name="_Recon to Darrin's 5.11.05 proforma_Book2 3 3" xfId="16122"/>
    <cellStyle name="_Recon to Darrin's 5.11.05 proforma_Book2 4" xfId="16123"/>
    <cellStyle name="_Recon to Darrin's 5.11.05 proforma_Book2 4 2" xfId="16124"/>
    <cellStyle name="_Recon to Darrin's 5.11.05 proforma_Book2 4 2 2" xfId="16125"/>
    <cellStyle name="_Recon to Darrin's 5.11.05 proforma_Book2 4 3" xfId="16126"/>
    <cellStyle name="_Recon to Darrin's 5.11.05 proforma_Book2 5" xfId="16127"/>
    <cellStyle name="_Recon to Darrin's 5.11.05 proforma_Book2 5 2" xfId="16128"/>
    <cellStyle name="_Recon to Darrin's 5.11.05 proforma_Book2 6" xfId="16129"/>
    <cellStyle name="_Recon to Darrin's 5.11.05 proforma_Book2 6 2" xfId="16130"/>
    <cellStyle name="_Recon to Darrin's 5.11.05 proforma_Book2_Adj Bench DR 3 for Initial Briefs (Electric)" xfId="16131"/>
    <cellStyle name="_Recon to Darrin's 5.11.05 proforma_Book2_Adj Bench DR 3 for Initial Briefs (Electric) 2" xfId="16132"/>
    <cellStyle name="_Recon to Darrin's 5.11.05 proforma_Book2_Adj Bench DR 3 for Initial Briefs (Electric) 2 2" xfId="16133"/>
    <cellStyle name="_Recon to Darrin's 5.11.05 proforma_Book2_Adj Bench DR 3 for Initial Briefs (Electric) 2 2 2" xfId="16134"/>
    <cellStyle name="_Recon to Darrin's 5.11.05 proforma_Book2_Adj Bench DR 3 for Initial Briefs (Electric) 2 2 2 2" xfId="16135"/>
    <cellStyle name="_Recon to Darrin's 5.11.05 proforma_Book2_Adj Bench DR 3 for Initial Briefs (Electric) 2 3" xfId="16136"/>
    <cellStyle name="_Recon to Darrin's 5.11.05 proforma_Book2_Adj Bench DR 3 for Initial Briefs (Electric) 2 3 2" xfId="16137"/>
    <cellStyle name="_Recon to Darrin's 5.11.05 proforma_Book2_Adj Bench DR 3 for Initial Briefs (Electric) 2 4" xfId="16138"/>
    <cellStyle name="_Recon to Darrin's 5.11.05 proforma_Book2_Adj Bench DR 3 for Initial Briefs (Electric) 2 4 2" xfId="16139"/>
    <cellStyle name="_Recon to Darrin's 5.11.05 proforma_Book2_Adj Bench DR 3 for Initial Briefs (Electric) 3" xfId="16140"/>
    <cellStyle name="_Recon to Darrin's 5.11.05 proforma_Book2_Adj Bench DR 3 for Initial Briefs (Electric) 3 2" xfId="16141"/>
    <cellStyle name="_Recon to Darrin's 5.11.05 proforma_Book2_Adj Bench DR 3 for Initial Briefs (Electric) 3 2 2" xfId="16142"/>
    <cellStyle name="_Recon to Darrin's 5.11.05 proforma_Book2_Adj Bench DR 3 for Initial Briefs (Electric) 3 3" xfId="16143"/>
    <cellStyle name="_Recon to Darrin's 5.11.05 proforma_Book2_Adj Bench DR 3 for Initial Briefs (Electric) 4" xfId="16144"/>
    <cellStyle name="_Recon to Darrin's 5.11.05 proforma_Book2_Adj Bench DR 3 for Initial Briefs (Electric) 4 2" xfId="16145"/>
    <cellStyle name="_Recon to Darrin's 5.11.05 proforma_Book2_Adj Bench DR 3 for Initial Briefs (Electric) 4 2 2" xfId="16146"/>
    <cellStyle name="_Recon to Darrin's 5.11.05 proforma_Book2_Adj Bench DR 3 for Initial Briefs (Electric) 4 3" xfId="16147"/>
    <cellStyle name="_Recon to Darrin's 5.11.05 proforma_Book2_Adj Bench DR 3 for Initial Briefs (Electric) 5" xfId="16148"/>
    <cellStyle name="_Recon to Darrin's 5.11.05 proforma_Book2_Adj Bench DR 3 for Initial Briefs (Electric) 5 2" xfId="16149"/>
    <cellStyle name="_Recon to Darrin's 5.11.05 proforma_Book2_Adj Bench DR 3 for Initial Briefs (Electric) 6" xfId="16150"/>
    <cellStyle name="_Recon to Darrin's 5.11.05 proforma_Book2_Adj Bench DR 3 for Initial Briefs (Electric) 6 2" xfId="16151"/>
    <cellStyle name="_Recon to Darrin's 5.11.05 proforma_Book2_Adj Bench DR 3 for Initial Briefs (Electric)_DEM-WP(C) ENERG10C--ctn Mid-C_042010 2010GRC" xfId="16152"/>
    <cellStyle name="_Recon to Darrin's 5.11.05 proforma_Book2_Adj Bench DR 3 for Initial Briefs (Electric)_DEM-WP(C) ENERG10C--ctn Mid-C_042010 2010GRC 2" xfId="16153"/>
    <cellStyle name="_Recon to Darrin's 5.11.05 proforma_Book2_DEM-WP(C) ENERG10C--ctn Mid-C_042010 2010GRC" xfId="16154"/>
    <cellStyle name="_Recon to Darrin's 5.11.05 proforma_Book2_DEM-WP(C) ENERG10C--ctn Mid-C_042010 2010GRC 2" xfId="16155"/>
    <cellStyle name="_Recon to Darrin's 5.11.05 proforma_Book2_Electric Rev Req Model (2009 GRC) Rebuttal" xfId="16156"/>
    <cellStyle name="_Recon to Darrin's 5.11.05 proforma_Book2_Electric Rev Req Model (2009 GRC) Rebuttal 2" xfId="16157"/>
    <cellStyle name="_Recon to Darrin's 5.11.05 proforma_Book2_Electric Rev Req Model (2009 GRC) Rebuttal 2 2" xfId="16158"/>
    <cellStyle name="_Recon to Darrin's 5.11.05 proforma_Book2_Electric Rev Req Model (2009 GRC) Rebuttal 2 2 2" xfId="16159"/>
    <cellStyle name="_Recon to Darrin's 5.11.05 proforma_Book2_Electric Rev Req Model (2009 GRC) Rebuttal 2 3" xfId="16160"/>
    <cellStyle name="_Recon to Darrin's 5.11.05 proforma_Book2_Electric Rev Req Model (2009 GRC) Rebuttal 3" xfId="16161"/>
    <cellStyle name="_Recon to Darrin's 5.11.05 proforma_Book2_Electric Rev Req Model (2009 GRC) Rebuttal 3 2" xfId="16162"/>
    <cellStyle name="_Recon to Darrin's 5.11.05 proforma_Book2_Electric Rev Req Model (2009 GRC) Rebuttal 4" xfId="16163"/>
    <cellStyle name="_Recon to Darrin's 5.11.05 proforma_Book2_Electric Rev Req Model (2009 GRC) Rebuttal REmoval of New  WH Solar AdjustMI" xfId="16164"/>
    <cellStyle name="_Recon to Darrin's 5.11.05 proforma_Book2_Electric Rev Req Model (2009 GRC) Rebuttal REmoval of New  WH Solar AdjustMI 2" xfId="16165"/>
    <cellStyle name="_Recon to Darrin's 5.11.05 proforma_Book2_Electric Rev Req Model (2009 GRC) Rebuttal REmoval of New  WH Solar AdjustMI 2 2" xfId="16166"/>
    <cellStyle name="_Recon to Darrin's 5.11.05 proforma_Book2_Electric Rev Req Model (2009 GRC) Rebuttal REmoval of New  WH Solar AdjustMI 2 2 2" xfId="16167"/>
    <cellStyle name="_Recon to Darrin's 5.11.05 proforma_Book2_Electric Rev Req Model (2009 GRC) Rebuttal REmoval of New  WH Solar AdjustMI 2 2 2 2" xfId="16168"/>
    <cellStyle name="_Recon to Darrin's 5.11.05 proforma_Book2_Electric Rev Req Model (2009 GRC) Rebuttal REmoval of New  WH Solar AdjustMI 2 3" xfId="16169"/>
    <cellStyle name="_Recon to Darrin's 5.11.05 proforma_Book2_Electric Rev Req Model (2009 GRC) Rebuttal REmoval of New  WH Solar AdjustMI 2 3 2" xfId="16170"/>
    <cellStyle name="_Recon to Darrin's 5.11.05 proforma_Book2_Electric Rev Req Model (2009 GRC) Rebuttal REmoval of New  WH Solar AdjustMI 2 4" xfId="16171"/>
    <cellStyle name="_Recon to Darrin's 5.11.05 proforma_Book2_Electric Rev Req Model (2009 GRC) Rebuttal REmoval of New  WH Solar AdjustMI 2 4 2" xfId="16172"/>
    <cellStyle name="_Recon to Darrin's 5.11.05 proforma_Book2_Electric Rev Req Model (2009 GRC) Rebuttal REmoval of New  WH Solar AdjustMI 3" xfId="16173"/>
    <cellStyle name="_Recon to Darrin's 5.11.05 proforma_Book2_Electric Rev Req Model (2009 GRC) Rebuttal REmoval of New  WH Solar AdjustMI 3 2" xfId="16174"/>
    <cellStyle name="_Recon to Darrin's 5.11.05 proforma_Book2_Electric Rev Req Model (2009 GRC) Rebuttal REmoval of New  WH Solar AdjustMI 3 2 2" xfId="16175"/>
    <cellStyle name="_Recon to Darrin's 5.11.05 proforma_Book2_Electric Rev Req Model (2009 GRC) Rebuttal REmoval of New  WH Solar AdjustMI 3 3" xfId="16176"/>
    <cellStyle name="_Recon to Darrin's 5.11.05 proforma_Book2_Electric Rev Req Model (2009 GRC) Rebuttal REmoval of New  WH Solar AdjustMI 4" xfId="16177"/>
    <cellStyle name="_Recon to Darrin's 5.11.05 proforma_Book2_Electric Rev Req Model (2009 GRC) Rebuttal REmoval of New  WH Solar AdjustMI 4 2" xfId="16178"/>
    <cellStyle name="_Recon to Darrin's 5.11.05 proforma_Book2_Electric Rev Req Model (2009 GRC) Rebuttal REmoval of New  WH Solar AdjustMI 4 2 2" xfId="16179"/>
    <cellStyle name="_Recon to Darrin's 5.11.05 proforma_Book2_Electric Rev Req Model (2009 GRC) Rebuttal REmoval of New  WH Solar AdjustMI 4 3" xfId="16180"/>
    <cellStyle name="_Recon to Darrin's 5.11.05 proforma_Book2_Electric Rev Req Model (2009 GRC) Rebuttal REmoval of New  WH Solar AdjustMI 5" xfId="16181"/>
    <cellStyle name="_Recon to Darrin's 5.11.05 proforma_Book2_Electric Rev Req Model (2009 GRC) Rebuttal REmoval of New  WH Solar AdjustMI 5 2" xfId="16182"/>
    <cellStyle name="_Recon to Darrin's 5.11.05 proforma_Book2_Electric Rev Req Model (2009 GRC) Rebuttal REmoval of New  WH Solar AdjustMI 6" xfId="16183"/>
    <cellStyle name="_Recon to Darrin's 5.11.05 proforma_Book2_Electric Rev Req Model (2009 GRC) Rebuttal REmoval of New  WH Solar AdjustMI 6 2" xfId="16184"/>
    <cellStyle name="_Recon to Darrin's 5.11.05 proforma_Book2_Electric Rev Req Model (2009 GRC) Rebuttal REmoval of New  WH Solar AdjustMI_DEM-WP(C) ENERG10C--ctn Mid-C_042010 2010GRC" xfId="16185"/>
    <cellStyle name="_Recon to Darrin's 5.11.05 proforma_Book2_Electric Rev Req Model (2009 GRC) Rebuttal REmoval of New  WH Solar AdjustMI_DEM-WP(C) ENERG10C--ctn Mid-C_042010 2010GRC 2" xfId="16186"/>
    <cellStyle name="_Recon to Darrin's 5.11.05 proforma_Book2_Electric Rev Req Model (2009 GRC) Revised 01-18-2010" xfId="16187"/>
    <cellStyle name="_Recon to Darrin's 5.11.05 proforma_Book2_Electric Rev Req Model (2009 GRC) Revised 01-18-2010 2" xfId="16188"/>
    <cellStyle name="_Recon to Darrin's 5.11.05 proforma_Book2_Electric Rev Req Model (2009 GRC) Revised 01-18-2010 2 2" xfId="16189"/>
    <cellStyle name="_Recon to Darrin's 5.11.05 proforma_Book2_Electric Rev Req Model (2009 GRC) Revised 01-18-2010 2 2 2" xfId="16190"/>
    <cellStyle name="_Recon to Darrin's 5.11.05 proforma_Book2_Electric Rev Req Model (2009 GRC) Revised 01-18-2010 2 2 2 2" xfId="16191"/>
    <cellStyle name="_Recon to Darrin's 5.11.05 proforma_Book2_Electric Rev Req Model (2009 GRC) Revised 01-18-2010 2 3" xfId="16192"/>
    <cellStyle name="_Recon to Darrin's 5.11.05 proforma_Book2_Electric Rev Req Model (2009 GRC) Revised 01-18-2010 2 3 2" xfId="16193"/>
    <cellStyle name="_Recon to Darrin's 5.11.05 proforma_Book2_Electric Rev Req Model (2009 GRC) Revised 01-18-2010 2 4" xfId="16194"/>
    <cellStyle name="_Recon to Darrin's 5.11.05 proforma_Book2_Electric Rev Req Model (2009 GRC) Revised 01-18-2010 2 4 2" xfId="16195"/>
    <cellStyle name="_Recon to Darrin's 5.11.05 proforma_Book2_Electric Rev Req Model (2009 GRC) Revised 01-18-2010 3" xfId="16196"/>
    <cellStyle name="_Recon to Darrin's 5.11.05 proforma_Book2_Electric Rev Req Model (2009 GRC) Revised 01-18-2010 3 2" xfId="16197"/>
    <cellStyle name="_Recon to Darrin's 5.11.05 proforma_Book2_Electric Rev Req Model (2009 GRC) Revised 01-18-2010 3 2 2" xfId="16198"/>
    <cellStyle name="_Recon to Darrin's 5.11.05 proforma_Book2_Electric Rev Req Model (2009 GRC) Revised 01-18-2010 3 3" xfId="16199"/>
    <cellStyle name="_Recon to Darrin's 5.11.05 proforma_Book2_Electric Rev Req Model (2009 GRC) Revised 01-18-2010 4" xfId="16200"/>
    <cellStyle name="_Recon to Darrin's 5.11.05 proforma_Book2_Electric Rev Req Model (2009 GRC) Revised 01-18-2010 4 2" xfId="16201"/>
    <cellStyle name="_Recon to Darrin's 5.11.05 proforma_Book2_Electric Rev Req Model (2009 GRC) Revised 01-18-2010 4 2 2" xfId="16202"/>
    <cellStyle name="_Recon to Darrin's 5.11.05 proforma_Book2_Electric Rev Req Model (2009 GRC) Revised 01-18-2010 4 3" xfId="16203"/>
    <cellStyle name="_Recon to Darrin's 5.11.05 proforma_Book2_Electric Rev Req Model (2009 GRC) Revised 01-18-2010 5" xfId="16204"/>
    <cellStyle name="_Recon to Darrin's 5.11.05 proforma_Book2_Electric Rev Req Model (2009 GRC) Revised 01-18-2010 5 2" xfId="16205"/>
    <cellStyle name="_Recon to Darrin's 5.11.05 proforma_Book2_Electric Rev Req Model (2009 GRC) Revised 01-18-2010 6" xfId="16206"/>
    <cellStyle name="_Recon to Darrin's 5.11.05 proforma_Book2_Electric Rev Req Model (2009 GRC) Revised 01-18-2010 6 2" xfId="16207"/>
    <cellStyle name="_Recon to Darrin's 5.11.05 proforma_Book2_Electric Rev Req Model (2009 GRC) Revised 01-18-2010_DEM-WP(C) ENERG10C--ctn Mid-C_042010 2010GRC" xfId="16208"/>
    <cellStyle name="_Recon to Darrin's 5.11.05 proforma_Book2_Electric Rev Req Model (2009 GRC) Revised 01-18-2010_DEM-WP(C) ENERG10C--ctn Mid-C_042010 2010GRC 2" xfId="16209"/>
    <cellStyle name="_Recon to Darrin's 5.11.05 proforma_Book2_Final Order Electric EXHIBIT A-1" xfId="16210"/>
    <cellStyle name="_Recon to Darrin's 5.11.05 proforma_Book2_Final Order Electric EXHIBIT A-1 2" xfId="16211"/>
    <cellStyle name="_Recon to Darrin's 5.11.05 proforma_Book2_Final Order Electric EXHIBIT A-1 2 2" xfId="16212"/>
    <cellStyle name="_Recon to Darrin's 5.11.05 proforma_Book2_Final Order Electric EXHIBIT A-1 2 2 2" xfId="16213"/>
    <cellStyle name="_Recon to Darrin's 5.11.05 proforma_Book2_Final Order Electric EXHIBIT A-1 2 3" xfId="16214"/>
    <cellStyle name="_Recon to Darrin's 5.11.05 proforma_Book2_Final Order Electric EXHIBIT A-1 3" xfId="16215"/>
    <cellStyle name="_Recon to Darrin's 5.11.05 proforma_Book2_Final Order Electric EXHIBIT A-1 3 2" xfId="16216"/>
    <cellStyle name="_Recon to Darrin's 5.11.05 proforma_Book2_Final Order Electric EXHIBIT A-1 3 2 2" xfId="16217"/>
    <cellStyle name="_Recon to Darrin's 5.11.05 proforma_Book2_Final Order Electric EXHIBIT A-1 3 3" xfId="16218"/>
    <cellStyle name="_Recon to Darrin's 5.11.05 proforma_Book2_Final Order Electric EXHIBIT A-1 4" xfId="16219"/>
    <cellStyle name="_Recon to Darrin's 5.11.05 proforma_Book2_Final Order Electric EXHIBIT A-1 4 2" xfId="16220"/>
    <cellStyle name="_Recon to Darrin's 5.11.05 proforma_Book2_Final Order Electric EXHIBIT A-1 5" xfId="16221"/>
    <cellStyle name="_Recon to Darrin's 5.11.05 proforma_Book2_Final Order Electric EXHIBIT A-1 6" xfId="16222"/>
    <cellStyle name="_Recon to Darrin's 5.11.05 proforma_Book4" xfId="16223"/>
    <cellStyle name="_Recon to Darrin's 5.11.05 proforma_Book4 2" xfId="16224"/>
    <cellStyle name="_Recon to Darrin's 5.11.05 proforma_Book4 2 2" xfId="16225"/>
    <cellStyle name="_Recon to Darrin's 5.11.05 proforma_Book4 2 2 2" xfId="16226"/>
    <cellStyle name="_Recon to Darrin's 5.11.05 proforma_Book4 2 2 2 2" xfId="16227"/>
    <cellStyle name="_Recon to Darrin's 5.11.05 proforma_Book4 2 3" xfId="16228"/>
    <cellStyle name="_Recon to Darrin's 5.11.05 proforma_Book4 2 3 2" xfId="16229"/>
    <cellStyle name="_Recon to Darrin's 5.11.05 proforma_Book4 2 4" xfId="16230"/>
    <cellStyle name="_Recon to Darrin's 5.11.05 proforma_Book4 2 4 2" xfId="16231"/>
    <cellStyle name="_Recon to Darrin's 5.11.05 proforma_Book4 3" xfId="16232"/>
    <cellStyle name="_Recon to Darrin's 5.11.05 proforma_Book4 3 2" xfId="16233"/>
    <cellStyle name="_Recon to Darrin's 5.11.05 proforma_Book4 3 2 2" xfId="16234"/>
    <cellStyle name="_Recon to Darrin's 5.11.05 proforma_Book4 3 3" xfId="16235"/>
    <cellStyle name="_Recon to Darrin's 5.11.05 proforma_Book4 4" xfId="16236"/>
    <cellStyle name="_Recon to Darrin's 5.11.05 proforma_Book4 4 2" xfId="16237"/>
    <cellStyle name="_Recon to Darrin's 5.11.05 proforma_Book4 4 2 2" xfId="16238"/>
    <cellStyle name="_Recon to Darrin's 5.11.05 proforma_Book4 4 3" xfId="16239"/>
    <cellStyle name="_Recon to Darrin's 5.11.05 proforma_Book4 5" xfId="16240"/>
    <cellStyle name="_Recon to Darrin's 5.11.05 proforma_Book4 5 2" xfId="16241"/>
    <cellStyle name="_Recon to Darrin's 5.11.05 proforma_Book4 6" xfId="16242"/>
    <cellStyle name="_Recon to Darrin's 5.11.05 proforma_Book4 6 2" xfId="16243"/>
    <cellStyle name="_Recon to Darrin's 5.11.05 proforma_Book4_DEM-WP(C) ENERG10C--ctn Mid-C_042010 2010GRC" xfId="16244"/>
    <cellStyle name="_Recon to Darrin's 5.11.05 proforma_Book4_DEM-WP(C) ENERG10C--ctn Mid-C_042010 2010GRC 2" xfId="16245"/>
    <cellStyle name="_Recon to Darrin's 5.11.05 proforma_Book9" xfId="16246"/>
    <cellStyle name="_Recon to Darrin's 5.11.05 proforma_Book9 2" xfId="16247"/>
    <cellStyle name="_Recon to Darrin's 5.11.05 proforma_Book9 2 2" xfId="16248"/>
    <cellStyle name="_Recon to Darrin's 5.11.05 proforma_Book9 2 2 2" xfId="16249"/>
    <cellStyle name="_Recon to Darrin's 5.11.05 proforma_Book9 2 2 2 2" xfId="16250"/>
    <cellStyle name="_Recon to Darrin's 5.11.05 proforma_Book9 2 3" xfId="16251"/>
    <cellStyle name="_Recon to Darrin's 5.11.05 proforma_Book9 2 3 2" xfId="16252"/>
    <cellStyle name="_Recon to Darrin's 5.11.05 proforma_Book9 2 4" xfId="16253"/>
    <cellStyle name="_Recon to Darrin's 5.11.05 proforma_Book9 2 4 2" xfId="16254"/>
    <cellStyle name="_Recon to Darrin's 5.11.05 proforma_Book9 3" xfId="16255"/>
    <cellStyle name="_Recon to Darrin's 5.11.05 proforma_Book9 3 2" xfId="16256"/>
    <cellStyle name="_Recon to Darrin's 5.11.05 proforma_Book9 3 2 2" xfId="16257"/>
    <cellStyle name="_Recon to Darrin's 5.11.05 proforma_Book9 3 3" xfId="16258"/>
    <cellStyle name="_Recon to Darrin's 5.11.05 proforma_Book9 4" xfId="16259"/>
    <cellStyle name="_Recon to Darrin's 5.11.05 proforma_Book9 4 2" xfId="16260"/>
    <cellStyle name="_Recon to Darrin's 5.11.05 proforma_Book9 4 2 2" xfId="16261"/>
    <cellStyle name="_Recon to Darrin's 5.11.05 proforma_Book9 4 3" xfId="16262"/>
    <cellStyle name="_Recon to Darrin's 5.11.05 proforma_Book9 5" xfId="16263"/>
    <cellStyle name="_Recon to Darrin's 5.11.05 proforma_Book9 5 2" xfId="16264"/>
    <cellStyle name="_Recon to Darrin's 5.11.05 proforma_Book9 6" xfId="16265"/>
    <cellStyle name="_Recon to Darrin's 5.11.05 proforma_Book9 6 2" xfId="16266"/>
    <cellStyle name="_Recon to Darrin's 5.11.05 proforma_Book9_DEM-WP(C) ENERG10C--ctn Mid-C_042010 2010GRC" xfId="16267"/>
    <cellStyle name="_Recon to Darrin's 5.11.05 proforma_Book9_DEM-WP(C) ENERG10C--ctn Mid-C_042010 2010GRC 2" xfId="16268"/>
    <cellStyle name="_Recon to Darrin's 5.11.05 proforma_Check the Interest Calculation" xfId="16269"/>
    <cellStyle name="_Recon to Darrin's 5.11.05 proforma_Check the Interest Calculation 2" xfId="16270"/>
    <cellStyle name="_Recon to Darrin's 5.11.05 proforma_Check the Interest Calculation_Scenario 1 REC vs PTC Offset" xfId="16271"/>
    <cellStyle name="_Recon to Darrin's 5.11.05 proforma_Check the Interest Calculation_Scenario 1 REC vs PTC Offset 2" xfId="16272"/>
    <cellStyle name="_Recon to Darrin's 5.11.05 proforma_Check the Interest Calculation_Scenario 3" xfId="16273"/>
    <cellStyle name="_Recon to Darrin's 5.11.05 proforma_Check the Interest Calculation_Scenario 3 2" xfId="16274"/>
    <cellStyle name="_Recon to Darrin's 5.11.05 proforma_Chelan PUD Power Costs (8-10)" xfId="16275"/>
    <cellStyle name="_Recon to Darrin's 5.11.05 proforma_Chelan PUD Power Costs (8-10) 2" xfId="16276"/>
    <cellStyle name="_Recon to Darrin's 5.11.05 proforma_DEM-WP(C) Chelan Power Costs" xfId="16277"/>
    <cellStyle name="_Recon to Darrin's 5.11.05 proforma_DEM-WP(C) Chelan Power Costs 2" xfId="16278"/>
    <cellStyle name="_Recon to Darrin's 5.11.05 proforma_DEM-WP(C) Chelan Power Costs 2 2" xfId="16279"/>
    <cellStyle name="_Recon to Darrin's 5.11.05 proforma_DEM-WP(C) Chelan Power Costs 2 2 2" xfId="16280"/>
    <cellStyle name="_Recon to Darrin's 5.11.05 proforma_DEM-WP(C) Chelan Power Costs 2 3" xfId="16281"/>
    <cellStyle name="_Recon to Darrin's 5.11.05 proforma_DEM-WP(C) Chelan Power Costs 3" xfId="16282"/>
    <cellStyle name="_Recon to Darrin's 5.11.05 proforma_DEM-WP(C) Chelan Power Costs 3 2" xfId="16283"/>
    <cellStyle name="_Recon to Darrin's 5.11.05 proforma_DEM-WP(C) Chelan Power Costs 3 2 2" xfId="16284"/>
    <cellStyle name="_Recon to Darrin's 5.11.05 proforma_DEM-WP(C) Chelan Power Costs 3 3" xfId="16285"/>
    <cellStyle name="_Recon to Darrin's 5.11.05 proforma_DEM-WP(C) Chelan Power Costs 4" xfId="16286"/>
    <cellStyle name="_Recon to Darrin's 5.11.05 proforma_DEM-WP(C) Chelan Power Costs 4 2" xfId="16287"/>
    <cellStyle name="_Recon to Darrin's 5.11.05 proforma_DEM-WP(C) Chelan Power Costs 5" xfId="16288"/>
    <cellStyle name="_Recon to Darrin's 5.11.05 proforma_DEM-WP(C) Chelan Power Costs 5 2" xfId="16289"/>
    <cellStyle name="_Recon to Darrin's 5.11.05 proforma_DEM-WP(C) ENERG10C--ctn Mid-C_042010 2010GRC" xfId="16290"/>
    <cellStyle name="_Recon to Darrin's 5.11.05 proforma_DEM-WP(C) ENERG10C--ctn Mid-C_042010 2010GRC 2" xfId="16291"/>
    <cellStyle name="_Recon to Darrin's 5.11.05 proforma_DEM-WP(C) Gas Transport 2010GRC" xfId="16292"/>
    <cellStyle name="_Recon to Darrin's 5.11.05 proforma_DEM-WP(C) Gas Transport 2010GRC 2" xfId="16293"/>
    <cellStyle name="_Recon to Darrin's 5.11.05 proforma_DEM-WP(C) Gas Transport 2010GRC 2 2" xfId="16294"/>
    <cellStyle name="_Recon to Darrin's 5.11.05 proforma_DEM-WP(C) Gas Transport 2010GRC 2 2 2" xfId="16295"/>
    <cellStyle name="_Recon to Darrin's 5.11.05 proforma_DEM-WP(C) Gas Transport 2010GRC 2 3" xfId="16296"/>
    <cellStyle name="_Recon to Darrin's 5.11.05 proforma_DEM-WP(C) Gas Transport 2010GRC 3" xfId="16297"/>
    <cellStyle name="_Recon to Darrin's 5.11.05 proforma_DEM-WP(C) Gas Transport 2010GRC 3 2" xfId="16298"/>
    <cellStyle name="_Recon to Darrin's 5.11.05 proforma_DEM-WP(C) Gas Transport 2010GRC 3 2 2" xfId="16299"/>
    <cellStyle name="_Recon to Darrin's 5.11.05 proforma_DEM-WP(C) Gas Transport 2010GRC 3 3" xfId="16300"/>
    <cellStyle name="_Recon to Darrin's 5.11.05 proforma_DEM-WP(C) Gas Transport 2010GRC 4" xfId="16301"/>
    <cellStyle name="_Recon to Darrin's 5.11.05 proforma_DEM-WP(C) Gas Transport 2010GRC 4 2" xfId="16302"/>
    <cellStyle name="_Recon to Darrin's 5.11.05 proforma_DEM-WP(C) Gas Transport 2010GRC 5" xfId="16303"/>
    <cellStyle name="_Recon to Darrin's 5.11.05 proforma_DEM-WP(C) Gas Transport 2010GRC 5 2" xfId="16304"/>
    <cellStyle name="_Recon to Darrin's 5.11.05 proforma_DWH-08 (Rate Spread &amp; Design Workpapers)" xfId="16305"/>
    <cellStyle name="_Recon to Darrin's 5.11.05 proforma_Exh A-1 resulting from UE-112050 effective Jan 1 2012" xfId="16306"/>
    <cellStyle name="_Recon to Darrin's 5.11.05 proforma_Exh A-1 resulting from UE-112050 effective Jan 1 2012 2" xfId="16307"/>
    <cellStyle name="_Recon to Darrin's 5.11.05 proforma_Exhibit A-1 effective 4-1-11 fr S Free 12-11" xfId="16308"/>
    <cellStyle name="_Recon to Darrin's 5.11.05 proforma_Exhibit A-1 effective 4-1-11 fr S Free 12-11 2" xfId="16309"/>
    <cellStyle name="_Recon to Darrin's 5.11.05 proforma_Exhibit D fr R Gho 12-31-08" xfId="16310"/>
    <cellStyle name="_Recon to Darrin's 5.11.05 proforma_Exhibit D fr R Gho 12-31-08 2" xfId="16311"/>
    <cellStyle name="_Recon to Darrin's 5.11.05 proforma_Exhibit D fr R Gho 12-31-08 2 2" xfId="16312"/>
    <cellStyle name="_Recon to Darrin's 5.11.05 proforma_Exhibit D fr R Gho 12-31-08 2 2 2" xfId="16313"/>
    <cellStyle name="_Recon to Darrin's 5.11.05 proforma_Exhibit D fr R Gho 12-31-08 2 2 2 2" xfId="16314"/>
    <cellStyle name="_Recon to Darrin's 5.11.05 proforma_Exhibit D fr R Gho 12-31-08 2 3" xfId="16315"/>
    <cellStyle name="_Recon to Darrin's 5.11.05 proforma_Exhibit D fr R Gho 12-31-08 2 3 2" xfId="16316"/>
    <cellStyle name="_Recon to Darrin's 5.11.05 proforma_Exhibit D fr R Gho 12-31-08 2 4" xfId="16317"/>
    <cellStyle name="_Recon to Darrin's 5.11.05 proforma_Exhibit D fr R Gho 12-31-08 2 4 2" xfId="16318"/>
    <cellStyle name="_Recon to Darrin's 5.11.05 proforma_Exhibit D fr R Gho 12-31-08 3" xfId="16319"/>
    <cellStyle name="_Recon to Darrin's 5.11.05 proforma_Exhibit D fr R Gho 12-31-08 3 2" xfId="16320"/>
    <cellStyle name="_Recon to Darrin's 5.11.05 proforma_Exhibit D fr R Gho 12-31-08 3 2 2" xfId="16321"/>
    <cellStyle name="_Recon to Darrin's 5.11.05 proforma_Exhibit D fr R Gho 12-31-08 3 3" xfId="16322"/>
    <cellStyle name="_Recon to Darrin's 5.11.05 proforma_Exhibit D fr R Gho 12-31-08 4" xfId="16323"/>
    <cellStyle name="_Recon to Darrin's 5.11.05 proforma_Exhibit D fr R Gho 12-31-08 4 2" xfId="16324"/>
    <cellStyle name="_Recon to Darrin's 5.11.05 proforma_Exhibit D fr R Gho 12-31-08 4 2 2" xfId="16325"/>
    <cellStyle name="_Recon to Darrin's 5.11.05 proforma_Exhibit D fr R Gho 12-31-08 4 3" xfId="16326"/>
    <cellStyle name="_Recon to Darrin's 5.11.05 proforma_Exhibit D fr R Gho 12-31-08 5" xfId="16327"/>
    <cellStyle name="_Recon to Darrin's 5.11.05 proforma_Exhibit D fr R Gho 12-31-08 5 2" xfId="16328"/>
    <cellStyle name="_Recon to Darrin's 5.11.05 proforma_Exhibit D fr R Gho 12-31-08 6" xfId="16329"/>
    <cellStyle name="_Recon to Darrin's 5.11.05 proforma_Exhibit D fr R Gho 12-31-08 6 2" xfId="16330"/>
    <cellStyle name="_Recon to Darrin's 5.11.05 proforma_Exhibit D fr R Gho 12-31-08 v2" xfId="16331"/>
    <cellStyle name="_Recon to Darrin's 5.11.05 proforma_Exhibit D fr R Gho 12-31-08 v2 2" xfId="16332"/>
    <cellStyle name="_Recon to Darrin's 5.11.05 proforma_Exhibit D fr R Gho 12-31-08 v2 2 2" xfId="16333"/>
    <cellStyle name="_Recon to Darrin's 5.11.05 proforma_Exhibit D fr R Gho 12-31-08 v2 2 2 2" xfId="16334"/>
    <cellStyle name="_Recon to Darrin's 5.11.05 proforma_Exhibit D fr R Gho 12-31-08 v2 2 2 2 2" xfId="16335"/>
    <cellStyle name="_Recon to Darrin's 5.11.05 proforma_Exhibit D fr R Gho 12-31-08 v2 2 3" xfId="16336"/>
    <cellStyle name="_Recon to Darrin's 5.11.05 proforma_Exhibit D fr R Gho 12-31-08 v2 2 3 2" xfId="16337"/>
    <cellStyle name="_Recon to Darrin's 5.11.05 proforma_Exhibit D fr R Gho 12-31-08 v2 2 4" xfId="16338"/>
    <cellStyle name="_Recon to Darrin's 5.11.05 proforma_Exhibit D fr R Gho 12-31-08 v2 2 4 2" xfId="16339"/>
    <cellStyle name="_Recon to Darrin's 5.11.05 proforma_Exhibit D fr R Gho 12-31-08 v2 3" xfId="16340"/>
    <cellStyle name="_Recon to Darrin's 5.11.05 proforma_Exhibit D fr R Gho 12-31-08 v2 3 2" xfId="16341"/>
    <cellStyle name="_Recon to Darrin's 5.11.05 proforma_Exhibit D fr R Gho 12-31-08 v2 3 2 2" xfId="16342"/>
    <cellStyle name="_Recon to Darrin's 5.11.05 proforma_Exhibit D fr R Gho 12-31-08 v2 3 3" xfId="16343"/>
    <cellStyle name="_Recon to Darrin's 5.11.05 proforma_Exhibit D fr R Gho 12-31-08 v2 4" xfId="16344"/>
    <cellStyle name="_Recon to Darrin's 5.11.05 proforma_Exhibit D fr R Gho 12-31-08 v2 4 2" xfId="16345"/>
    <cellStyle name="_Recon to Darrin's 5.11.05 proforma_Exhibit D fr R Gho 12-31-08 v2 4 2 2" xfId="16346"/>
    <cellStyle name="_Recon to Darrin's 5.11.05 proforma_Exhibit D fr R Gho 12-31-08 v2 4 3" xfId="16347"/>
    <cellStyle name="_Recon to Darrin's 5.11.05 proforma_Exhibit D fr R Gho 12-31-08 v2 5" xfId="16348"/>
    <cellStyle name="_Recon to Darrin's 5.11.05 proforma_Exhibit D fr R Gho 12-31-08 v2 5 2" xfId="16349"/>
    <cellStyle name="_Recon to Darrin's 5.11.05 proforma_Exhibit D fr R Gho 12-31-08 v2 6" xfId="16350"/>
    <cellStyle name="_Recon to Darrin's 5.11.05 proforma_Exhibit D fr R Gho 12-31-08 v2 6 2" xfId="16351"/>
    <cellStyle name="_Recon to Darrin's 5.11.05 proforma_Exhibit D fr R Gho 12-31-08 v2_DEM-WP(C) ENERG10C--ctn Mid-C_042010 2010GRC" xfId="16352"/>
    <cellStyle name="_Recon to Darrin's 5.11.05 proforma_Exhibit D fr R Gho 12-31-08 v2_DEM-WP(C) ENERG10C--ctn Mid-C_042010 2010GRC 2" xfId="16353"/>
    <cellStyle name="_Recon to Darrin's 5.11.05 proforma_Exhibit D fr R Gho 12-31-08 v2_NIM Summary" xfId="16354"/>
    <cellStyle name="_Recon to Darrin's 5.11.05 proforma_Exhibit D fr R Gho 12-31-08 v2_NIM Summary 2" xfId="16355"/>
    <cellStyle name="_Recon to Darrin's 5.11.05 proforma_Exhibit D fr R Gho 12-31-08 v2_NIM Summary 2 2" xfId="16356"/>
    <cellStyle name="_Recon to Darrin's 5.11.05 proforma_Exhibit D fr R Gho 12-31-08 v2_NIM Summary 2 2 2" xfId="16357"/>
    <cellStyle name="_Recon to Darrin's 5.11.05 proforma_Exhibit D fr R Gho 12-31-08 v2_NIM Summary 2 2 2 2" xfId="16358"/>
    <cellStyle name="_Recon to Darrin's 5.11.05 proforma_Exhibit D fr R Gho 12-31-08 v2_NIM Summary 2 3" xfId="16359"/>
    <cellStyle name="_Recon to Darrin's 5.11.05 proforma_Exhibit D fr R Gho 12-31-08 v2_NIM Summary 2 3 2" xfId="16360"/>
    <cellStyle name="_Recon to Darrin's 5.11.05 proforma_Exhibit D fr R Gho 12-31-08 v2_NIM Summary 2 4" xfId="16361"/>
    <cellStyle name="_Recon to Darrin's 5.11.05 proforma_Exhibit D fr R Gho 12-31-08 v2_NIM Summary 2 4 2" xfId="16362"/>
    <cellStyle name="_Recon to Darrin's 5.11.05 proforma_Exhibit D fr R Gho 12-31-08 v2_NIM Summary 3" xfId="16363"/>
    <cellStyle name="_Recon to Darrin's 5.11.05 proforma_Exhibit D fr R Gho 12-31-08 v2_NIM Summary 3 2" xfId="16364"/>
    <cellStyle name="_Recon to Darrin's 5.11.05 proforma_Exhibit D fr R Gho 12-31-08 v2_NIM Summary 3 2 2" xfId="16365"/>
    <cellStyle name="_Recon to Darrin's 5.11.05 proforma_Exhibit D fr R Gho 12-31-08 v2_NIM Summary 3 3" xfId="16366"/>
    <cellStyle name="_Recon to Darrin's 5.11.05 proforma_Exhibit D fr R Gho 12-31-08 v2_NIM Summary 4" xfId="16367"/>
    <cellStyle name="_Recon to Darrin's 5.11.05 proforma_Exhibit D fr R Gho 12-31-08 v2_NIM Summary 4 2" xfId="16368"/>
    <cellStyle name="_Recon to Darrin's 5.11.05 proforma_Exhibit D fr R Gho 12-31-08 v2_NIM Summary 4 2 2" xfId="16369"/>
    <cellStyle name="_Recon to Darrin's 5.11.05 proforma_Exhibit D fr R Gho 12-31-08 v2_NIM Summary 4 3" xfId="16370"/>
    <cellStyle name="_Recon to Darrin's 5.11.05 proforma_Exhibit D fr R Gho 12-31-08 v2_NIM Summary 5" xfId="16371"/>
    <cellStyle name="_Recon to Darrin's 5.11.05 proforma_Exhibit D fr R Gho 12-31-08 v2_NIM Summary 5 2" xfId="16372"/>
    <cellStyle name="_Recon to Darrin's 5.11.05 proforma_Exhibit D fr R Gho 12-31-08 v2_NIM Summary 6" xfId="16373"/>
    <cellStyle name="_Recon to Darrin's 5.11.05 proforma_Exhibit D fr R Gho 12-31-08 v2_NIM Summary 6 2" xfId="16374"/>
    <cellStyle name="_Recon to Darrin's 5.11.05 proforma_Exhibit D fr R Gho 12-31-08 v2_NIM Summary_DEM-WP(C) ENERG10C--ctn Mid-C_042010 2010GRC" xfId="16375"/>
    <cellStyle name="_Recon to Darrin's 5.11.05 proforma_Exhibit D fr R Gho 12-31-08 v2_NIM Summary_DEM-WP(C) ENERG10C--ctn Mid-C_042010 2010GRC 2" xfId="16376"/>
    <cellStyle name="_Recon to Darrin's 5.11.05 proforma_Exhibit D fr R Gho 12-31-08_DEM-WP(C) ENERG10C--ctn Mid-C_042010 2010GRC" xfId="16377"/>
    <cellStyle name="_Recon to Darrin's 5.11.05 proforma_Exhibit D fr R Gho 12-31-08_DEM-WP(C) ENERG10C--ctn Mid-C_042010 2010GRC 2" xfId="16378"/>
    <cellStyle name="_Recon to Darrin's 5.11.05 proforma_Exhibit D fr R Gho 12-31-08_NIM Summary" xfId="16379"/>
    <cellStyle name="_Recon to Darrin's 5.11.05 proforma_Exhibit D fr R Gho 12-31-08_NIM Summary 2" xfId="16380"/>
    <cellStyle name="_Recon to Darrin's 5.11.05 proforma_Exhibit D fr R Gho 12-31-08_NIM Summary 2 2" xfId="16381"/>
    <cellStyle name="_Recon to Darrin's 5.11.05 proforma_Exhibit D fr R Gho 12-31-08_NIM Summary 2 2 2" xfId="16382"/>
    <cellStyle name="_Recon to Darrin's 5.11.05 proforma_Exhibit D fr R Gho 12-31-08_NIM Summary 2 2 2 2" xfId="16383"/>
    <cellStyle name="_Recon to Darrin's 5.11.05 proforma_Exhibit D fr R Gho 12-31-08_NIM Summary 2 3" xfId="16384"/>
    <cellStyle name="_Recon to Darrin's 5.11.05 proforma_Exhibit D fr R Gho 12-31-08_NIM Summary 2 3 2" xfId="16385"/>
    <cellStyle name="_Recon to Darrin's 5.11.05 proforma_Exhibit D fr R Gho 12-31-08_NIM Summary 2 4" xfId="16386"/>
    <cellStyle name="_Recon to Darrin's 5.11.05 proforma_Exhibit D fr R Gho 12-31-08_NIM Summary 2 4 2" xfId="16387"/>
    <cellStyle name="_Recon to Darrin's 5.11.05 proforma_Exhibit D fr R Gho 12-31-08_NIM Summary 3" xfId="16388"/>
    <cellStyle name="_Recon to Darrin's 5.11.05 proforma_Exhibit D fr R Gho 12-31-08_NIM Summary 3 2" xfId="16389"/>
    <cellStyle name="_Recon to Darrin's 5.11.05 proforma_Exhibit D fr R Gho 12-31-08_NIM Summary 3 2 2" xfId="16390"/>
    <cellStyle name="_Recon to Darrin's 5.11.05 proforma_Exhibit D fr R Gho 12-31-08_NIM Summary 3 3" xfId="16391"/>
    <cellStyle name="_Recon to Darrin's 5.11.05 proforma_Exhibit D fr R Gho 12-31-08_NIM Summary 4" xfId="16392"/>
    <cellStyle name="_Recon to Darrin's 5.11.05 proforma_Exhibit D fr R Gho 12-31-08_NIM Summary 4 2" xfId="16393"/>
    <cellStyle name="_Recon to Darrin's 5.11.05 proforma_Exhibit D fr R Gho 12-31-08_NIM Summary 4 2 2" xfId="16394"/>
    <cellStyle name="_Recon to Darrin's 5.11.05 proforma_Exhibit D fr R Gho 12-31-08_NIM Summary 4 3" xfId="16395"/>
    <cellStyle name="_Recon to Darrin's 5.11.05 proforma_Exhibit D fr R Gho 12-31-08_NIM Summary 5" xfId="16396"/>
    <cellStyle name="_Recon to Darrin's 5.11.05 proforma_Exhibit D fr R Gho 12-31-08_NIM Summary 5 2" xfId="16397"/>
    <cellStyle name="_Recon to Darrin's 5.11.05 proforma_Exhibit D fr R Gho 12-31-08_NIM Summary 6" xfId="16398"/>
    <cellStyle name="_Recon to Darrin's 5.11.05 proforma_Exhibit D fr R Gho 12-31-08_NIM Summary 6 2" xfId="16399"/>
    <cellStyle name="_Recon to Darrin's 5.11.05 proforma_Exhibit D fr R Gho 12-31-08_NIM Summary_DEM-WP(C) ENERG10C--ctn Mid-C_042010 2010GRC" xfId="16400"/>
    <cellStyle name="_Recon to Darrin's 5.11.05 proforma_Exhibit D fr R Gho 12-31-08_NIM Summary_DEM-WP(C) ENERG10C--ctn Mid-C_042010 2010GRC 2" xfId="16401"/>
    <cellStyle name="_Recon to Darrin's 5.11.05 proforma_Final 2008 PTC Rate Design Workpapers 10.27.08" xfId="16402"/>
    <cellStyle name="_Recon to Darrin's 5.11.05 proforma_Final 2009 Electric Low Income Workpapers" xfId="16403"/>
    <cellStyle name="_Recon to Darrin's 5.11.05 proforma_Gas Rev Req Model (2010 GRC)" xfId="16404"/>
    <cellStyle name="_Recon to Darrin's 5.11.05 proforma_Hopkins Ridge Prepaid Tran - Interest Earned RY 12ME Feb  '11" xfId="16405"/>
    <cellStyle name="_Recon to Darrin's 5.11.05 proforma_Hopkins Ridge Prepaid Tran - Interest Earned RY 12ME Feb  '11 2" xfId="16406"/>
    <cellStyle name="_Recon to Darrin's 5.11.05 proforma_Hopkins Ridge Prepaid Tran - Interest Earned RY 12ME Feb  '11 2 2" xfId="16407"/>
    <cellStyle name="_Recon to Darrin's 5.11.05 proforma_Hopkins Ridge Prepaid Tran - Interest Earned RY 12ME Feb  '11 2 2 2" xfId="16408"/>
    <cellStyle name="_Recon to Darrin's 5.11.05 proforma_Hopkins Ridge Prepaid Tran - Interest Earned RY 12ME Feb  '11 2 2 2 2" xfId="16409"/>
    <cellStyle name="_Recon to Darrin's 5.11.05 proforma_Hopkins Ridge Prepaid Tran - Interest Earned RY 12ME Feb  '11 2 3" xfId="16410"/>
    <cellStyle name="_Recon to Darrin's 5.11.05 proforma_Hopkins Ridge Prepaid Tran - Interest Earned RY 12ME Feb  '11 2 3 2" xfId="16411"/>
    <cellStyle name="_Recon to Darrin's 5.11.05 proforma_Hopkins Ridge Prepaid Tran - Interest Earned RY 12ME Feb  '11 2 4" xfId="16412"/>
    <cellStyle name="_Recon to Darrin's 5.11.05 proforma_Hopkins Ridge Prepaid Tran - Interest Earned RY 12ME Feb  '11 2 4 2" xfId="16413"/>
    <cellStyle name="_Recon to Darrin's 5.11.05 proforma_Hopkins Ridge Prepaid Tran - Interest Earned RY 12ME Feb  '11 3" xfId="16414"/>
    <cellStyle name="_Recon to Darrin's 5.11.05 proforma_Hopkins Ridge Prepaid Tran - Interest Earned RY 12ME Feb  '11 3 2" xfId="16415"/>
    <cellStyle name="_Recon to Darrin's 5.11.05 proforma_Hopkins Ridge Prepaid Tran - Interest Earned RY 12ME Feb  '11 3 2 2" xfId="16416"/>
    <cellStyle name="_Recon to Darrin's 5.11.05 proforma_Hopkins Ridge Prepaid Tran - Interest Earned RY 12ME Feb  '11 3 3" xfId="16417"/>
    <cellStyle name="_Recon to Darrin's 5.11.05 proforma_Hopkins Ridge Prepaid Tran - Interest Earned RY 12ME Feb  '11 4" xfId="16418"/>
    <cellStyle name="_Recon to Darrin's 5.11.05 proforma_Hopkins Ridge Prepaid Tran - Interest Earned RY 12ME Feb  '11 4 2" xfId="16419"/>
    <cellStyle name="_Recon to Darrin's 5.11.05 proforma_Hopkins Ridge Prepaid Tran - Interest Earned RY 12ME Feb  '11 4 2 2" xfId="16420"/>
    <cellStyle name="_Recon to Darrin's 5.11.05 proforma_Hopkins Ridge Prepaid Tran - Interest Earned RY 12ME Feb  '11 4 3" xfId="16421"/>
    <cellStyle name="_Recon to Darrin's 5.11.05 proforma_Hopkins Ridge Prepaid Tran - Interest Earned RY 12ME Feb  '11 5" xfId="16422"/>
    <cellStyle name="_Recon to Darrin's 5.11.05 proforma_Hopkins Ridge Prepaid Tran - Interest Earned RY 12ME Feb  '11 5 2" xfId="16423"/>
    <cellStyle name="_Recon to Darrin's 5.11.05 proforma_Hopkins Ridge Prepaid Tran - Interest Earned RY 12ME Feb  '11 6" xfId="16424"/>
    <cellStyle name="_Recon to Darrin's 5.11.05 proforma_Hopkins Ridge Prepaid Tran - Interest Earned RY 12ME Feb  '11 6 2" xfId="16425"/>
    <cellStyle name="_Recon to Darrin's 5.11.05 proforma_Hopkins Ridge Prepaid Tran - Interest Earned RY 12ME Feb  '11_DEM-WP(C) ENERG10C--ctn Mid-C_042010 2010GRC" xfId="16426"/>
    <cellStyle name="_Recon to Darrin's 5.11.05 proforma_Hopkins Ridge Prepaid Tran - Interest Earned RY 12ME Feb  '11_DEM-WP(C) ENERG10C--ctn Mid-C_042010 2010GRC 2" xfId="16427"/>
    <cellStyle name="_Recon to Darrin's 5.11.05 proforma_Hopkins Ridge Prepaid Tran - Interest Earned RY 12ME Feb  '11_NIM Summary" xfId="16428"/>
    <cellStyle name="_Recon to Darrin's 5.11.05 proforma_Hopkins Ridge Prepaid Tran - Interest Earned RY 12ME Feb  '11_NIM Summary 2" xfId="16429"/>
    <cellStyle name="_Recon to Darrin's 5.11.05 proforma_Hopkins Ridge Prepaid Tran - Interest Earned RY 12ME Feb  '11_NIM Summary 2 2" xfId="16430"/>
    <cellStyle name="_Recon to Darrin's 5.11.05 proforma_Hopkins Ridge Prepaid Tran - Interest Earned RY 12ME Feb  '11_NIM Summary 2 2 2" xfId="16431"/>
    <cellStyle name="_Recon to Darrin's 5.11.05 proforma_Hopkins Ridge Prepaid Tran - Interest Earned RY 12ME Feb  '11_NIM Summary 2 2 2 2" xfId="16432"/>
    <cellStyle name="_Recon to Darrin's 5.11.05 proforma_Hopkins Ridge Prepaid Tran - Interest Earned RY 12ME Feb  '11_NIM Summary 2 3" xfId="16433"/>
    <cellStyle name="_Recon to Darrin's 5.11.05 proforma_Hopkins Ridge Prepaid Tran - Interest Earned RY 12ME Feb  '11_NIM Summary 2 3 2" xfId="16434"/>
    <cellStyle name="_Recon to Darrin's 5.11.05 proforma_Hopkins Ridge Prepaid Tran - Interest Earned RY 12ME Feb  '11_NIM Summary 2 4" xfId="16435"/>
    <cellStyle name="_Recon to Darrin's 5.11.05 proforma_Hopkins Ridge Prepaid Tran - Interest Earned RY 12ME Feb  '11_NIM Summary 2 4 2" xfId="16436"/>
    <cellStyle name="_Recon to Darrin's 5.11.05 proforma_Hopkins Ridge Prepaid Tran - Interest Earned RY 12ME Feb  '11_NIM Summary 3" xfId="16437"/>
    <cellStyle name="_Recon to Darrin's 5.11.05 proforma_Hopkins Ridge Prepaid Tran - Interest Earned RY 12ME Feb  '11_NIM Summary 3 2" xfId="16438"/>
    <cellStyle name="_Recon to Darrin's 5.11.05 proforma_Hopkins Ridge Prepaid Tran - Interest Earned RY 12ME Feb  '11_NIM Summary 3 2 2" xfId="16439"/>
    <cellStyle name="_Recon to Darrin's 5.11.05 proforma_Hopkins Ridge Prepaid Tran - Interest Earned RY 12ME Feb  '11_NIM Summary 3 3" xfId="16440"/>
    <cellStyle name="_Recon to Darrin's 5.11.05 proforma_Hopkins Ridge Prepaid Tran - Interest Earned RY 12ME Feb  '11_NIM Summary 4" xfId="16441"/>
    <cellStyle name="_Recon to Darrin's 5.11.05 proforma_Hopkins Ridge Prepaid Tran - Interest Earned RY 12ME Feb  '11_NIM Summary 4 2" xfId="16442"/>
    <cellStyle name="_Recon to Darrin's 5.11.05 proforma_Hopkins Ridge Prepaid Tran - Interest Earned RY 12ME Feb  '11_NIM Summary 4 2 2" xfId="16443"/>
    <cellStyle name="_Recon to Darrin's 5.11.05 proforma_Hopkins Ridge Prepaid Tran - Interest Earned RY 12ME Feb  '11_NIM Summary 4 3" xfId="16444"/>
    <cellStyle name="_Recon to Darrin's 5.11.05 proforma_Hopkins Ridge Prepaid Tran - Interest Earned RY 12ME Feb  '11_NIM Summary 5" xfId="16445"/>
    <cellStyle name="_Recon to Darrin's 5.11.05 proforma_Hopkins Ridge Prepaid Tran - Interest Earned RY 12ME Feb  '11_NIM Summary 5 2" xfId="16446"/>
    <cellStyle name="_Recon to Darrin's 5.11.05 proforma_Hopkins Ridge Prepaid Tran - Interest Earned RY 12ME Feb  '11_NIM Summary 6" xfId="16447"/>
    <cellStyle name="_Recon to Darrin's 5.11.05 proforma_Hopkins Ridge Prepaid Tran - Interest Earned RY 12ME Feb  '11_NIM Summary 6 2" xfId="16448"/>
    <cellStyle name="_Recon to Darrin's 5.11.05 proforma_Hopkins Ridge Prepaid Tran - Interest Earned RY 12ME Feb  '11_NIM Summary_DEM-WP(C) ENERG10C--ctn Mid-C_042010 2010GRC" xfId="16449"/>
    <cellStyle name="_Recon to Darrin's 5.11.05 proforma_Hopkins Ridge Prepaid Tran - Interest Earned RY 12ME Feb  '11_NIM Summary_DEM-WP(C) ENERG10C--ctn Mid-C_042010 2010GRC 2" xfId="16450"/>
    <cellStyle name="_Recon to Darrin's 5.11.05 proforma_Hopkins Ridge Prepaid Tran - Interest Earned RY 12ME Feb  '11_Transmission Workbook for May BOD" xfId="16451"/>
    <cellStyle name="_Recon to Darrin's 5.11.05 proforma_Hopkins Ridge Prepaid Tran - Interest Earned RY 12ME Feb  '11_Transmission Workbook for May BOD 2" xfId="16452"/>
    <cellStyle name="_Recon to Darrin's 5.11.05 proforma_Hopkins Ridge Prepaid Tran - Interest Earned RY 12ME Feb  '11_Transmission Workbook for May BOD 2 2" xfId="16453"/>
    <cellStyle name="_Recon to Darrin's 5.11.05 proforma_Hopkins Ridge Prepaid Tran - Interest Earned RY 12ME Feb  '11_Transmission Workbook for May BOD 2 2 2" xfId="16454"/>
    <cellStyle name="_Recon to Darrin's 5.11.05 proforma_Hopkins Ridge Prepaid Tran - Interest Earned RY 12ME Feb  '11_Transmission Workbook for May BOD 2 2 2 2" xfId="16455"/>
    <cellStyle name="_Recon to Darrin's 5.11.05 proforma_Hopkins Ridge Prepaid Tran - Interest Earned RY 12ME Feb  '11_Transmission Workbook for May BOD 2 3" xfId="16456"/>
    <cellStyle name="_Recon to Darrin's 5.11.05 proforma_Hopkins Ridge Prepaid Tran - Interest Earned RY 12ME Feb  '11_Transmission Workbook for May BOD 2 3 2" xfId="16457"/>
    <cellStyle name="_Recon to Darrin's 5.11.05 proforma_Hopkins Ridge Prepaid Tran - Interest Earned RY 12ME Feb  '11_Transmission Workbook for May BOD 2 4" xfId="16458"/>
    <cellStyle name="_Recon to Darrin's 5.11.05 proforma_Hopkins Ridge Prepaid Tran - Interest Earned RY 12ME Feb  '11_Transmission Workbook for May BOD 2 4 2" xfId="16459"/>
    <cellStyle name="_Recon to Darrin's 5.11.05 proforma_Hopkins Ridge Prepaid Tran - Interest Earned RY 12ME Feb  '11_Transmission Workbook for May BOD 3" xfId="16460"/>
    <cellStyle name="_Recon to Darrin's 5.11.05 proforma_Hopkins Ridge Prepaid Tran - Interest Earned RY 12ME Feb  '11_Transmission Workbook for May BOD 3 2" xfId="16461"/>
    <cellStyle name="_Recon to Darrin's 5.11.05 proforma_Hopkins Ridge Prepaid Tran - Interest Earned RY 12ME Feb  '11_Transmission Workbook for May BOD 3 2 2" xfId="16462"/>
    <cellStyle name="_Recon to Darrin's 5.11.05 proforma_Hopkins Ridge Prepaid Tran - Interest Earned RY 12ME Feb  '11_Transmission Workbook for May BOD 3 3" xfId="16463"/>
    <cellStyle name="_Recon to Darrin's 5.11.05 proforma_Hopkins Ridge Prepaid Tran - Interest Earned RY 12ME Feb  '11_Transmission Workbook for May BOD 4" xfId="16464"/>
    <cellStyle name="_Recon to Darrin's 5.11.05 proforma_Hopkins Ridge Prepaid Tran - Interest Earned RY 12ME Feb  '11_Transmission Workbook for May BOD 4 2" xfId="16465"/>
    <cellStyle name="_Recon to Darrin's 5.11.05 proforma_Hopkins Ridge Prepaid Tran - Interest Earned RY 12ME Feb  '11_Transmission Workbook for May BOD 4 2 2" xfId="16466"/>
    <cellStyle name="_Recon to Darrin's 5.11.05 proforma_Hopkins Ridge Prepaid Tran - Interest Earned RY 12ME Feb  '11_Transmission Workbook for May BOD 4 3" xfId="16467"/>
    <cellStyle name="_Recon to Darrin's 5.11.05 proforma_Hopkins Ridge Prepaid Tran - Interest Earned RY 12ME Feb  '11_Transmission Workbook for May BOD 5" xfId="16468"/>
    <cellStyle name="_Recon to Darrin's 5.11.05 proforma_Hopkins Ridge Prepaid Tran - Interest Earned RY 12ME Feb  '11_Transmission Workbook for May BOD 5 2" xfId="16469"/>
    <cellStyle name="_Recon to Darrin's 5.11.05 proforma_Hopkins Ridge Prepaid Tran - Interest Earned RY 12ME Feb  '11_Transmission Workbook for May BOD 6" xfId="16470"/>
    <cellStyle name="_Recon to Darrin's 5.11.05 proforma_Hopkins Ridge Prepaid Tran - Interest Earned RY 12ME Feb  '11_Transmission Workbook for May BOD 6 2" xfId="16471"/>
    <cellStyle name="_Recon to Darrin's 5.11.05 proforma_Hopkins Ridge Prepaid Tran - Interest Earned RY 12ME Feb  '11_Transmission Workbook for May BOD_DEM-WP(C) ENERG10C--ctn Mid-C_042010 2010GRC" xfId="16472"/>
    <cellStyle name="_Recon to Darrin's 5.11.05 proforma_Hopkins Ridge Prepaid Tran - Interest Earned RY 12ME Feb  '11_Transmission Workbook for May BOD_DEM-WP(C) ENERG10C--ctn Mid-C_042010 2010GRC 2" xfId="16473"/>
    <cellStyle name="_Recon to Darrin's 5.11.05 proforma_INPUTS" xfId="16474"/>
    <cellStyle name="_Recon to Darrin's 5.11.05 proforma_INPUTS 2" xfId="16475"/>
    <cellStyle name="_Recon to Darrin's 5.11.05 proforma_INPUTS 2 2" xfId="16476"/>
    <cellStyle name="_Recon to Darrin's 5.11.05 proforma_INPUTS 2 2 2" xfId="16477"/>
    <cellStyle name="_Recon to Darrin's 5.11.05 proforma_INPUTS 2 3" xfId="16478"/>
    <cellStyle name="_Recon to Darrin's 5.11.05 proforma_INPUTS 3" xfId="16479"/>
    <cellStyle name="_Recon to Darrin's 5.11.05 proforma_INPUTS 3 2" xfId="16480"/>
    <cellStyle name="_Recon to Darrin's 5.11.05 proforma_INPUTS 4" xfId="16481"/>
    <cellStyle name="_Recon to Darrin's 5.11.05 proforma_Low Income 2010 RevRequirement" xfId="16482"/>
    <cellStyle name="_Recon to Darrin's 5.11.05 proforma_Low Income 2010 RevRequirement (2)" xfId="16483"/>
    <cellStyle name="_Recon to Darrin's 5.11.05 proforma_LSRWEP LGIA like Acctg Petition Aug 2010" xfId="16484"/>
    <cellStyle name="_Recon to Darrin's 5.11.05 proforma_LSRWEP LGIA like Acctg Petition Aug 2010 2" xfId="16485"/>
    <cellStyle name="_Recon to Darrin's 5.11.05 proforma_LSRWEP LGIA like Acctg Petition Aug 2010 2 2" xfId="16486"/>
    <cellStyle name="_Recon to Darrin's 5.11.05 proforma_LSRWEP LGIA like Acctg Petition Aug 2010 2 2 2" xfId="16487"/>
    <cellStyle name="_Recon to Darrin's 5.11.05 proforma_LSRWEP LGIA like Acctg Petition Aug 2010 3" xfId="16488"/>
    <cellStyle name="_Recon to Darrin's 5.11.05 proforma_LSRWEP LGIA like Acctg Petition Aug 2010 3 2" xfId="16489"/>
    <cellStyle name="_Recon to Darrin's 5.11.05 proforma_LSRWEP LGIA like Acctg Petition Aug 2010 3 2 2" xfId="16490"/>
    <cellStyle name="_Recon to Darrin's 5.11.05 proforma_LSRWEP LGIA like Acctg Petition Aug 2010 3 3" xfId="16491"/>
    <cellStyle name="_Recon to Darrin's 5.11.05 proforma_LSRWEP LGIA like Acctg Petition Aug 2010 4" xfId="16492"/>
    <cellStyle name="_Recon to Darrin's 5.11.05 proforma_LSRWEP LGIA like Acctg Petition Aug 2010 4 2" xfId="16493"/>
    <cellStyle name="_Recon to Darrin's 5.11.05 proforma_LSRWEP LGIA like Acctg Petition Aug 2010 5" xfId="16494"/>
    <cellStyle name="_Recon to Darrin's 5.11.05 proforma_LSRWEP LGIA like Acctg Petition Aug 2010 5 2" xfId="16495"/>
    <cellStyle name="_Recon to Darrin's 5.11.05 proforma_Mint Farm Generation BPA" xfId="16496"/>
    <cellStyle name="_Recon to Darrin's 5.11.05 proforma_NIM Summary" xfId="16497"/>
    <cellStyle name="_Recon to Darrin's 5.11.05 proforma_NIM Summary 09GRC" xfId="16498"/>
    <cellStyle name="_Recon to Darrin's 5.11.05 proforma_NIM Summary 09GRC 2" xfId="16499"/>
    <cellStyle name="_Recon to Darrin's 5.11.05 proforma_NIM Summary 09GRC 2 2" xfId="16500"/>
    <cellStyle name="_Recon to Darrin's 5.11.05 proforma_NIM Summary 09GRC 2 2 2" xfId="16501"/>
    <cellStyle name="_Recon to Darrin's 5.11.05 proforma_NIM Summary 09GRC 2 2 2 2" xfId="16502"/>
    <cellStyle name="_Recon to Darrin's 5.11.05 proforma_NIM Summary 09GRC 2 3" xfId="16503"/>
    <cellStyle name="_Recon to Darrin's 5.11.05 proforma_NIM Summary 09GRC 2 3 2" xfId="16504"/>
    <cellStyle name="_Recon to Darrin's 5.11.05 proforma_NIM Summary 09GRC 2 4" xfId="16505"/>
    <cellStyle name="_Recon to Darrin's 5.11.05 proforma_NIM Summary 09GRC 2 4 2" xfId="16506"/>
    <cellStyle name="_Recon to Darrin's 5.11.05 proforma_NIM Summary 09GRC 3" xfId="16507"/>
    <cellStyle name="_Recon to Darrin's 5.11.05 proforma_NIM Summary 09GRC 3 2" xfId="16508"/>
    <cellStyle name="_Recon to Darrin's 5.11.05 proforma_NIM Summary 09GRC 3 2 2" xfId="16509"/>
    <cellStyle name="_Recon to Darrin's 5.11.05 proforma_NIM Summary 09GRC 3 3" xfId="16510"/>
    <cellStyle name="_Recon to Darrin's 5.11.05 proforma_NIM Summary 09GRC 4" xfId="16511"/>
    <cellStyle name="_Recon to Darrin's 5.11.05 proforma_NIM Summary 09GRC 4 2" xfId="16512"/>
    <cellStyle name="_Recon to Darrin's 5.11.05 proforma_NIM Summary 09GRC 4 2 2" xfId="16513"/>
    <cellStyle name="_Recon to Darrin's 5.11.05 proforma_NIM Summary 09GRC 4 3" xfId="16514"/>
    <cellStyle name="_Recon to Darrin's 5.11.05 proforma_NIM Summary 09GRC 5" xfId="16515"/>
    <cellStyle name="_Recon to Darrin's 5.11.05 proforma_NIM Summary 09GRC 5 2" xfId="16516"/>
    <cellStyle name="_Recon to Darrin's 5.11.05 proforma_NIM Summary 09GRC 6" xfId="16517"/>
    <cellStyle name="_Recon to Darrin's 5.11.05 proforma_NIM Summary 09GRC 6 2" xfId="16518"/>
    <cellStyle name="_Recon to Darrin's 5.11.05 proforma_NIM Summary 09GRC_DEM-WP(C) ENERG10C--ctn Mid-C_042010 2010GRC" xfId="16519"/>
    <cellStyle name="_Recon to Darrin's 5.11.05 proforma_NIM Summary 09GRC_DEM-WP(C) ENERG10C--ctn Mid-C_042010 2010GRC 2" xfId="16520"/>
    <cellStyle name="_Recon to Darrin's 5.11.05 proforma_NIM Summary 10" xfId="16521"/>
    <cellStyle name="_Recon to Darrin's 5.11.05 proforma_NIM Summary 10 2" xfId="16522"/>
    <cellStyle name="_Recon to Darrin's 5.11.05 proforma_NIM Summary 10 2 2" xfId="16523"/>
    <cellStyle name="_Recon to Darrin's 5.11.05 proforma_NIM Summary 10 3" xfId="16524"/>
    <cellStyle name="_Recon to Darrin's 5.11.05 proforma_NIM Summary 10 4" xfId="16525"/>
    <cellStyle name="_Recon to Darrin's 5.11.05 proforma_NIM Summary 11" xfId="16526"/>
    <cellStyle name="_Recon to Darrin's 5.11.05 proforma_NIM Summary 11 2" xfId="16527"/>
    <cellStyle name="_Recon to Darrin's 5.11.05 proforma_NIM Summary 11 2 2" xfId="16528"/>
    <cellStyle name="_Recon to Darrin's 5.11.05 proforma_NIM Summary 11 3" xfId="16529"/>
    <cellStyle name="_Recon to Darrin's 5.11.05 proforma_NIM Summary 11 4" xfId="16530"/>
    <cellStyle name="_Recon to Darrin's 5.11.05 proforma_NIM Summary 12" xfId="16531"/>
    <cellStyle name="_Recon to Darrin's 5.11.05 proforma_NIM Summary 12 2" xfId="16532"/>
    <cellStyle name="_Recon to Darrin's 5.11.05 proforma_NIM Summary 12 2 2" xfId="16533"/>
    <cellStyle name="_Recon to Darrin's 5.11.05 proforma_NIM Summary 12 3" xfId="16534"/>
    <cellStyle name="_Recon to Darrin's 5.11.05 proforma_NIM Summary 12 4" xfId="16535"/>
    <cellStyle name="_Recon to Darrin's 5.11.05 proforma_NIM Summary 13" xfId="16536"/>
    <cellStyle name="_Recon to Darrin's 5.11.05 proforma_NIM Summary 13 2" xfId="16537"/>
    <cellStyle name="_Recon to Darrin's 5.11.05 proforma_NIM Summary 13 2 2" xfId="16538"/>
    <cellStyle name="_Recon to Darrin's 5.11.05 proforma_NIM Summary 13 3" xfId="16539"/>
    <cellStyle name="_Recon to Darrin's 5.11.05 proforma_NIM Summary 13 4" xfId="16540"/>
    <cellStyle name="_Recon to Darrin's 5.11.05 proforma_NIM Summary 14" xfId="16541"/>
    <cellStyle name="_Recon to Darrin's 5.11.05 proforma_NIM Summary 14 2" xfId="16542"/>
    <cellStyle name="_Recon to Darrin's 5.11.05 proforma_NIM Summary 14 2 2" xfId="16543"/>
    <cellStyle name="_Recon to Darrin's 5.11.05 proforma_NIM Summary 14 3" xfId="16544"/>
    <cellStyle name="_Recon to Darrin's 5.11.05 proforma_NIM Summary 14 4" xfId="16545"/>
    <cellStyle name="_Recon to Darrin's 5.11.05 proforma_NIM Summary 15" xfId="16546"/>
    <cellStyle name="_Recon to Darrin's 5.11.05 proforma_NIM Summary 15 2" xfId="16547"/>
    <cellStyle name="_Recon to Darrin's 5.11.05 proforma_NIM Summary 15 2 2" xfId="16548"/>
    <cellStyle name="_Recon to Darrin's 5.11.05 proforma_NIM Summary 15 3" xfId="16549"/>
    <cellStyle name="_Recon to Darrin's 5.11.05 proforma_NIM Summary 15 4" xfId="16550"/>
    <cellStyle name="_Recon to Darrin's 5.11.05 proforma_NIM Summary 16" xfId="16551"/>
    <cellStyle name="_Recon to Darrin's 5.11.05 proforma_NIM Summary 16 2" xfId="16552"/>
    <cellStyle name="_Recon to Darrin's 5.11.05 proforma_NIM Summary 16 2 2" xfId="16553"/>
    <cellStyle name="_Recon to Darrin's 5.11.05 proforma_NIM Summary 16 3" xfId="16554"/>
    <cellStyle name="_Recon to Darrin's 5.11.05 proforma_NIM Summary 16 4" xfId="16555"/>
    <cellStyle name="_Recon to Darrin's 5.11.05 proforma_NIM Summary 17" xfId="16556"/>
    <cellStyle name="_Recon to Darrin's 5.11.05 proforma_NIM Summary 17 2" xfId="16557"/>
    <cellStyle name="_Recon to Darrin's 5.11.05 proforma_NIM Summary 17 2 2" xfId="16558"/>
    <cellStyle name="_Recon to Darrin's 5.11.05 proforma_NIM Summary 17 3" xfId="16559"/>
    <cellStyle name="_Recon to Darrin's 5.11.05 proforma_NIM Summary 17 4" xfId="16560"/>
    <cellStyle name="_Recon to Darrin's 5.11.05 proforma_NIM Summary 18" xfId="16561"/>
    <cellStyle name="_Recon to Darrin's 5.11.05 proforma_NIM Summary 18 2" xfId="16562"/>
    <cellStyle name="_Recon to Darrin's 5.11.05 proforma_NIM Summary 18 3" xfId="16563"/>
    <cellStyle name="_Recon to Darrin's 5.11.05 proforma_NIM Summary 19" xfId="16564"/>
    <cellStyle name="_Recon to Darrin's 5.11.05 proforma_NIM Summary 19 2" xfId="16565"/>
    <cellStyle name="_Recon to Darrin's 5.11.05 proforma_NIM Summary 19 3" xfId="16566"/>
    <cellStyle name="_Recon to Darrin's 5.11.05 proforma_NIM Summary 2" xfId="16567"/>
    <cellStyle name="_Recon to Darrin's 5.11.05 proforma_NIM Summary 2 2" xfId="16568"/>
    <cellStyle name="_Recon to Darrin's 5.11.05 proforma_NIM Summary 2 2 2" xfId="16569"/>
    <cellStyle name="_Recon to Darrin's 5.11.05 proforma_NIM Summary 2 2 2 2" xfId="16570"/>
    <cellStyle name="_Recon to Darrin's 5.11.05 proforma_NIM Summary 2 3" xfId="16571"/>
    <cellStyle name="_Recon to Darrin's 5.11.05 proforma_NIM Summary 2 3 2" xfId="16572"/>
    <cellStyle name="_Recon to Darrin's 5.11.05 proforma_NIM Summary 2 4" xfId="16573"/>
    <cellStyle name="_Recon to Darrin's 5.11.05 proforma_NIM Summary 2 4 2" xfId="16574"/>
    <cellStyle name="_Recon to Darrin's 5.11.05 proforma_NIM Summary 20" xfId="16575"/>
    <cellStyle name="_Recon to Darrin's 5.11.05 proforma_NIM Summary 20 2" xfId="16576"/>
    <cellStyle name="_Recon to Darrin's 5.11.05 proforma_NIM Summary 20 3" xfId="16577"/>
    <cellStyle name="_Recon to Darrin's 5.11.05 proforma_NIM Summary 21" xfId="16578"/>
    <cellStyle name="_Recon to Darrin's 5.11.05 proforma_NIM Summary 21 2" xfId="16579"/>
    <cellStyle name="_Recon to Darrin's 5.11.05 proforma_NIM Summary 21 3" xfId="16580"/>
    <cellStyle name="_Recon to Darrin's 5.11.05 proforma_NIM Summary 22" xfId="16581"/>
    <cellStyle name="_Recon to Darrin's 5.11.05 proforma_NIM Summary 22 2" xfId="16582"/>
    <cellStyle name="_Recon to Darrin's 5.11.05 proforma_NIM Summary 22 3" xfId="16583"/>
    <cellStyle name="_Recon to Darrin's 5.11.05 proforma_NIM Summary 23" xfId="16584"/>
    <cellStyle name="_Recon to Darrin's 5.11.05 proforma_NIM Summary 23 2" xfId="16585"/>
    <cellStyle name="_Recon to Darrin's 5.11.05 proforma_NIM Summary 23 3" xfId="16586"/>
    <cellStyle name="_Recon to Darrin's 5.11.05 proforma_NIM Summary 24" xfId="16587"/>
    <cellStyle name="_Recon to Darrin's 5.11.05 proforma_NIM Summary 24 2" xfId="16588"/>
    <cellStyle name="_Recon to Darrin's 5.11.05 proforma_NIM Summary 24 3" xfId="16589"/>
    <cellStyle name="_Recon to Darrin's 5.11.05 proforma_NIM Summary 25" xfId="16590"/>
    <cellStyle name="_Recon to Darrin's 5.11.05 proforma_NIM Summary 25 2" xfId="16591"/>
    <cellStyle name="_Recon to Darrin's 5.11.05 proforma_NIM Summary 25 3" xfId="16592"/>
    <cellStyle name="_Recon to Darrin's 5.11.05 proforma_NIM Summary 26" xfId="16593"/>
    <cellStyle name="_Recon to Darrin's 5.11.05 proforma_NIM Summary 26 2" xfId="16594"/>
    <cellStyle name="_Recon to Darrin's 5.11.05 proforma_NIM Summary 26 3" xfId="16595"/>
    <cellStyle name="_Recon to Darrin's 5.11.05 proforma_NIM Summary 27" xfId="16596"/>
    <cellStyle name="_Recon to Darrin's 5.11.05 proforma_NIM Summary 27 2" xfId="16597"/>
    <cellStyle name="_Recon to Darrin's 5.11.05 proforma_NIM Summary 27 3" xfId="16598"/>
    <cellStyle name="_Recon to Darrin's 5.11.05 proforma_NIM Summary 28" xfId="16599"/>
    <cellStyle name="_Recon to Darrin's 5.11.05 proforma_NIM Summary 28 2" xfId="16600"/>
    <cellStyle name="_Recon to Darrin's 5.11.05 proforma_NIM Summary 28 3" xfId="16601"/>
    <cellStyle name="_Recon to Darrin's 5.11.05 proforma_NIM Summary 29" xfId="16602"/>
    <cellStyle name="_Recon to Darrin's 5.11.05 proforma_NIM Summary 29 2" xfId="16603"/>
    <cellStyle name="_Recon to Darrin's 5.11.05 proforma_NIM Summary 29 3" xfId="16604"/>
    <cellStyle name="_Recon to Darrin's 5.11.05 proforma_NIM Summary 3" xfId="16605"/>
    <cellStyle name="_Recon to Darrin's 5.11.05 proforma_NIM Summary 3 2" xfId="16606"/>
    <cellStyle name="_Recon to Darrin's 5.11.05 proforma_NIM Summary 3 2 2" xfId="16607"/>
    <cellStyle name="_Recon to Darrin's 5.11.05 proforma_NIM Summary 3 3" xfId="16608"/>
    <cellStyle name="_Recon to Darrin's 5.11.05 proforma_NIM Summary 30" xfId="16609"/>
    <cellStyle name="_Recon to Darrin's 5.11.05 proforma_NIM Summary 30 2" xfId="16610"/>
    <cellStyle name="_Recon to Darrin's 5.11.05 proforma_NIM Summary 30 3" xfId="16611"/>
    <cellStyle name="_Recon to Darrin's 5.11.05 proforma_NIM Summary 31" xfId="16612"/>
    <cellStyle name="_Recon to Darrin's 5.11.05 proforma_NIM Summary 31 2" xfId="16613"/>
    <cellStyle name="_Recon to Darrin's 5.11.05 proforma_NIM Summary 31 3" xfId="16614"/>
    <cellStyle name="_Recon to Darrin's 5.11.05 proforma_NIM Summary 32" xfId="16615"/>
    <cellStyle name="_Recon to Darrin's 5.11.05 proforma_NIM Summary 32 2" xfId="16616"/>
    <cellStyle name="_Recon to Darrin's 5.11.05 proforma_NIM Summary 33" xfId="16617"/>
    <cellStyle name="_Recon to Darrin's 5.11.05 proforma_NIM Summary 33 2" xfId="16618"/>
    <cellStyle name="_Recon to Darrin's 5.11.05 proforma_NIM Summary 34" xfId="16619"/>
    <cellStyle name="_Recon to Darrin's 5.11.05 proforma_NIM Summary 34 2" xfId="16620"/>
    <cellStyle name="_Recon to Darrin's 5.11.05 proforma_NIM Summary 35" xfId="16621"/>
    <cellStyle name="_Recon to Darrin's 5.11.05 proforma_NIM Summary 35 2" xfId="16622"/>
    <cellStyle name="_Recon to Darrin's 5.11.05 proforma_NIM Summary 36" xfId="16623"/>
    <cellStyle name="_Recon to Darrin's 5.11.05 proforma_NIM Summary 36 2" xfId="16624"/>
    <cellStyle name="_Recon to Darrin's 5.11.05 proforma_NIM Summary 37" xfId="16625"/>
    <cellStyle name="_Recon to Darrin's 5.11.05 proforma_NIM Summary 37 2" xfId="16626"/>
    <cellStyle name="_Recon to Darrin's 5.11.05 proforma_NIM Summary 38" xfId="16627"/>
    <cellStyle name="_Recon to Darrin's 5.11.05 proforma_NIM Summary 38 2" xfId="16628"/>
    <cellStyle name="_Recon to Darrin's 5.11.05 proforma_NIM Summary 39" xfId="16629"/>
    <cellStyle name="_Recon to Darrin's 5.11.05 proforma_NIM Summary 39 2" xfId="16630"/>
    <cellStyle name="_Recon to Darrin's 5.11.05 proforma_NIM Summary 4" xfId="16631"/>
    <cellStyle name="_Recon to Darrin's 5.11.05 proforma_NIM Summary 4 2" xfId="16632"/>
    <cellStyle name="_Recon to Darrin's 5.11.05 proforma_NIM Summary 4 2 2" xfId="16633"/>
    <cellStyle name="_Recon to Darrin's 5.11.05 proforma_NIM Summary 4 3" xfId="16634"/>
    <cellStyle name="_Recon to Darrin's 5.11.05 proforma_NIM Summary 40" xfId="16635"/>
    <cellStyle name="_Recon to Darrin's 5.11.05 proforma_NIM Summary 40 2" xfId="16636"/>
    <cellStyle name="_Recon to Darrin's 5.11.05 proforma_NIM Summary 41" xfId="16637"/>
    <cellStyle name="_Recon to Darrin's 5.11.05 proforma_NIM Summary 41 2" xfId="16638"/>
    <cellStyle name="_Recon to Darrin's 5.11.05 proforma_NIM Summary 42" xfId="16639"/>
    <cellStyle name="_Recon to Darrin's 5.11.05 proforma_NIM Summary 42 2" xfId="16640"/>
    <cellStyle name="_Recon to Darrin's 5.11.05 proforma_NIM Summary 43" xfId="16641"/>
    <cellStyle name="_Recon to Darrin's 5.11.05 proforma_NIM Summary 43 2" xfId="16642"/>
    <cellStyle name="_Recon to Darrin's 5.11.05 proforma_NIM Summary 44" xfId="16643"/>
    <cellStyle name="_Recon to Darrin's 5.11.05 proforma_NIM Summary 44 2" xfId="16644"/>
    <cellStyle name="_Recon to Darrin's 5.11.05 proforma_NIM Summary 45" xfId="16645"/>
    <cellStyle name="_Recon to Darrin's 5.11.05 proforma_NIM Summary 45 2" xfId="16646"/>
    <cellStyle name="_Recon to Darrin's 5.11.05 proforma_NIM Summary 46" xfId="16647"/>
    <cellStyle name="_Recon to Darrin's 5.11.05 proforma_NIM Summary 46 2" xfId="16648"/>
    <cellStyle name="_Recon to Darrin's 5.11.05 proforma_NIM Summary 47" xfId="16649"/>
    <cellStyle name="_Recon to Darrin's 5.11.05 proforma_NIM Summary 47 2" xfId="16650"/>
    <cellStyle name="_Recon to Darrin's 5.11.05 proforma_NIM Summary 48" xfId="16651"/>
    <cellStyle name="_Recon to Darrin's 5.11.05 proforma_NIM Summary 49" xfId="16652"/>
    <cellStyle name="_Recon to Darrin's 5.11.05 proforma_NIM Summary 5" xfId="16653"/>
    <cellStyle name="_Recon to Darrin's 5.11.05 proforma_NIM Summary 5 2" xfId="16654"/>
    <cellStyle name="_Recon to Darrin's 5.11.05 proforma_NIM Summary 5 2 2" xfId="16655"/>
    <cellStyle name="_Recon to Darrin's 5.11.05 proforma_NIM Summary 5 3" xfId="16656"/>
    <cellStyle name="_Recon to Darrin's 5.11.05 proforma_NIM Summary 50" xfId="16657"/>
    <cellStyle name="_Recon to Darrin's 5.11.05 proforma_NIM Summary 51" xfId="16658"/>
    <cellStyle name="_Recon to Darrin's 5.11.05 proforma_NIM Summary 6" xfId="16659"/>
    <cellStyle name="_Recon to Darrin's 5.11.05 proforma_NIM Summary 6 2" xfId="16660"/>
    <cellStyle name="_Recon to Darrin's 5.11.05 proforma_NIM Summary 6 2 2" xfId="16661"/>
    <cellStyle name="_Recon to Darrin's 5.11.05 proforma_NIM Summary 6 3" xfId="16662"/>
    <cellStyle name="_Recon to Darrin's 5.11.05 proforma_NIM Summary 7" xfId="16663"/>
    <cellStyle name="_Recon to Darrin's 5.11.05 proforma_NIM Summary 7 2" xfId="16664"/>
    <cellStyle name="_Recon to Darrin's 5.11.05 proforma_NIM Summary 7 2 2" xfId="16665"/>
    <cellStyle name="_Recon to Darrin's 5.11.05 proforma_NIM Summary 7 3" xfId="16666"/>
    <cellStyle name="_Recon to Darrin's 5.11.05 proforma_NIM Summary 7 4" xfId="16667"/>
    <cellStyle name="_Recon to Darrin's 5.11.05 proforma_NIM Summary 8" xfId="16668"/>
    <cellStyle name="_Recon to Darrin's 5.11.05 proforma_NIM Summary 8 2" xfId="16669"/>
    <cellStyle name="_Recon to Darrin's 5.11.05 proforma_NIM Summary 8 2 2" xfId="16670"/>
    <cellStyle name="_Recon to Darrin's 5.11.05 proforma_NIM Summary 8 3" xfId="16671"/>
    <cellStyle name="_Recon to Darrin's 5.11.05 proforma_NIM Summary 8 4" xfId="16672"/>
    <cellStyle name="_Recon to Darrin's 5.11.05 proforma_NIM Summary 9" xfId="16673"/>
    <cellStyle name="_Recon to Darrin's 5.11.05 proforma_NIM Summary 9 2" xfId="16674"/>
    <cellStyle name="_Recon to Darrin's 5.11.05 proforma_NIM Summary 9 2 2" xfId="16675"/>
    <cellStyle name="_Recon to Darrin's 5.11.05 proforma_NIM Summary 9 3" xfId="16676"/>
    <cellStyle name="_Recon to Darrin's 5.11.05 proforma_NIM Summary 9 4" xfId="16677"/>
    <cellStyle name="_Recon to Darrin's 5.11.05 proforma_NIM Summary_DEM-WP(C) ENERG10C--ctn Mid-C_042010 2010GRC" xfId="16678"/>
    <cellStyle name="_Recon to Darrin's 5.11.05 proforma_NIM Summary_DEM-WP(C) ENERG10C--ctn Mid-C_042010 2010GRC 2" xfId="16679"/>
    <cellStyle name="_Recon to Darrin's 5.11.05 proforma_NIM+O&amp;M" xfId="16680"/>
    <cellStyle name="_Recon to Darrin's 5.11.05 proforma_NIM+O&amp;M 2" xfId="16681"/>
    <cellStyle name="_Recon to Darrin's 5.11.05 proforma_NIM+O&amp;M 2 2" xfId="16682"/>
    <cellStyle name="_Recon to Darrin's 5.11.05 proforma_NIM+O&amp;M 2 2 2" xfId="16683"/>
    <cellStyle name="_Recon to Darrin's 5.11.05 proforma_NIM+O&amp;M 2 2 2 2" xfId="16684"/>
    <cellStyle name="_Recon to Darrin's 5.11.05 proforma_NIM+O&amp;M 2 3" xfId="16685"/>
    <cellStyle name="_Recon to Darrin's 5.11.05 proforma_NIM+O&amp;M 2 3 2" xfId="16686"/>
    <cellStyle name="_Recon to Darrin's 5.11.05 proforma_NIM+O&amp;M 2 4" xfId="16687"/>
    <cellStyle name="_Recon to Darrin's 5.11.05 proforma_NIM+O&amp;M 2 4 2" xfId="16688"/>
    <cellStyle name="_Recon to Darrin's 5.11.05 proforma_NIM+O&amp;M 3" xfId="16689"/>
    <cellStyle name="_Recon to Darrin's 5.11.05 proforma_NIM+O&amp;M 3 2" xfId="16690"/>
    <cellStyle name="_Recon to Darrin's 5.11.05 proforma_NIM+O&amp;M 3 2 2" xfId="16691"/>
    <cellStyle name="_Recon to Darrin's 5.11.05 proforma_NIM+O&amp;M 4" xfId="16692"/>
    <cellStyle name="_Recon to Darrin's 5.11.05 proforma_NIM+O&amp;M 4 2" xfId="16693"/>
    <cellStyle name="_Recon to Darrin's 5.11.05 proforma_NIM+O&amp;M 4 2 2" xfId="16694"/>
    <cellStyle name="_Recon to Darrin's 5.11.05 proforma_NIM+O&amp;M 4 3" xfId="16695"/>
    <cellStyle name="_Recon to Darrin's 5.11.05 proforma_NIM+O&amp;M 5" xfId="16696"/>
    <cellStyle name="_Recon to Darrin's 5.11.05 proforma_NIM+O&amp;M 5 2" xfId="16697"/>
    <cellStyle name="_Recon to Darrin's 5.11.05 proforma_NIM+O&amp;M 6" xfId="16698"/>
    <cellStyle name="_Recon to Darrin's 5.11.05 proforma_NIM+O&amp;M 6 2" xfId="16699"/>
    <cellStyle name="_Recon to Darrin's 5.11.05 proforma_NIM+O&amp;M Monthly" xfId="16700"/>
    <cellStyle name="_Recon to Darrin's 5.11.05 proforma_NIM+O&amp;M Monthly 2" xfId="16701"/>
    <cellStyle name="_Recon to Darrin's 5.11.05 proforma_NIM+O&amp;M Monthly 2 2" xfId="16702"/>
    <cellStyle name="_Recon to Darrin's 5.11.05 proforma_NIM+O&amp;M Monthly 2 2 2" xfId="16703"/>
    <cellStyle name="_Recon to Darrin's 5.11.05 proforma_NIM+O&amp;M Monthly 2 2 2 2" xfId="16704"/>
    <cellStyle name="_Recon to Darrin's 5.11.05 proforma_NIM+O&amp;M Monthly 2 3" xfId="16705"/>
    <cellStyle name="_Recon to Darrin's 5.11.05 proforma_NIM+O&amp;M Monthly 2 3 2" xfId="16706"/>
    <cellStyle name="_Recon to Darrin's 5.11.05 proforma_NIM+O&amp;M Monthly 2 4" xfId="16707"/>
    <cellStyle name="_Recon to Darrin's 5.11.05 proforma_NIM+O&amp;M Monthly 2 4 2" xfId="16708"/>
    <cellStyle name="_Recon to Darrin's 5.11.05 proforma_NIM+O&amp;M Monthly 3" xfId="16709"/>
    <cellStyle name="_Recon to Darrin's 5.11.05 proforma_NIM+O&amp;M Monthly 3 2" xfId="16710"/>
    <cellStyle name="_Recon to Darrin's 5.11.05 proforma_NIM+O&amp;M Monthly 3 2 2" xfId="16711"/>
    <cellStyle name="_Recon to Darrin's 5.11.05 proforma_NIM+O&amp;M Monthly 4" xfId="16712"/>
    <cellStyle name="_Recon to Darrin's 5.11.05 proforma_NIM+O&amp;M Monthly 4 2" xfId="16713"/>
    <cellStyle name="_Recon to Darrin's 5.11.05 proforma_NIM+O&amp;M Monthly 4 2 2" xfId="16714"/>
    <cellStyle name="_Recon to Darrin's 5.11.05 proforma_NIM+O&amp;M Monthly 4 3" xfId="16715"/>
    <cellStyle name="_Recon to Darrin's 5.11.05 proforma_NIM+O&amp;M Monthly 5" xfId="16716"/>
    <cellStyle name="_Recon to Darrin's 5.11.05 proforma_NIM+O&amp;M Monthly 5 2" xfId="16717"/>
    <cellStyle name="_Recon to Darrin's 5.11.05 proforma_NIM+O&amp;M Monthly 6" xfId="16718"/>
    <cellStyle name="_Recon to Darrin's 5.11.05 proforma_NIM+O&amp;M Monthly 6 2" xfId="16719"/>
    <cellStyle name="_Recon to Darrin's 5.11.05 proforma_Oct2010toSep2011LwIncLead" xfId="16720"/>
    <cellStyle name="_Recon to Darrin's 5.11.05 proforma_PCA 10 -  Exhibit D Dec 2011" xfId="16721"/>
    <cellStyle name="_Recon to Darrin's 5.11.05 proforma_PCA 10 -  Exhibit D Dec 2011 2" xfId="16722"/>
    <cellStyle name="_Recon to Darrin's 5.11.05 proforma_PCA 10 -  Exhibit D from A Kellogg Jan 2011" xfId="16723"/>
    <cellStyle name="_Recon to Darrin's 5.11.05 proforma_PCA 10 -  Exhibit D from A Kellogg Jan 2011 2" xfId="16724"/>
    <cellStyle name="_Recon to Darrin's 5.11.05 proforma_PCA 10 -  Exhibit D from A Kellogg July 2011" xfId="16725"/>
    <cellStyle name="_Recon to Darrin's 5.11.05 proforma_PCA 10 -  Exhibit D from A Kellogg July 2011 2" xfId="16726"/>
    <cellStyle name="_Recon to Darrin's 5.11.05 proforma_PCA 10 -  Exhibit D from S Free Rcv'd 12-11" xfId="16727"/>
    <cellStyle name="_Recon to Darrin's 5.11.05 proforma_PCA 10 -  Exhibit D from S Free Rcv'd 12-11 2" xfId="16728"/>
    <cellStyle name="_Recon to Darrin's 5.11.05 proforma_PCA 11 -  Exhibit D Jan 2012 fr A Kellogg" xfId="16729"/>
    <cellStyle name="_Recon to Darrin's 5.11.05 proforma_PCA 11 -  Exhibit D Jan 2012 fr A Kellogg 2" xfId="16730"/>
    <cellStyle name="_Recon to Darrin's 5.11.05 proforma_PCA 11 -  Exhibit D Jan 2012 WF" xfId="16731"/>
    <cellStyle name="_Recon to Darrin's 5.11.05 proforma_PCA 11 -  Exhibit D Jan 2012 WF 2" xfId="16732"/>
    <cellStyle name="_Recon to Darrin's 5.11.05 proforma_PCA 7 - Exhibit D update 11_30_08 (2)" xfId="16733"/>
    <cellStyle name="_Recon to Darrin's 5.11.05 proforma_PCA 7 - Exhibit D update 11_30_08 (2) 2" xfId="16734"/>
    <cellStyle name="_Recon to Darrin's 5.11.05 proforma_PCA 7 - Exhibit D update 11_30_08 (2) 2 2" xfId="16735"/>
    <cellStyle name="_Recon to Darrin's 5.11.05 proforma_PCA 7 - Exhibit D update 11_30_08 (2) 2 2 2" xfId="16736"/>
    <cellStyle name="_Recon to Darrin's 5.11.05 proforma_PCA 7 - Exhibit D update 11_30_08 (2) 2 2 2 2" xfId="16737"/>
    <cellStyle name="_Recon to Darrin's 5.11.05 proforma_PCA 7 - Exhibit D update 11_30_08 (2) 2 2 2 2 2" xfId="16738"/>
    <cellStyle name="_Recon to Darrin's 5.11.05 proforma_PCA 7 - Exhibit D update 11_30_08 (2) 2 2 3" xfId="16739"/>
    <cellStyle name="_Recon to Darrin's 5.11.05 proforma_PCA 7 - Exhibit D update 11_30_08 (2) 2 2 3 2" xfId="16740"/>
    <cellStyle name="_Recon to Darrin's 5.11.05 proforma_PCA 7 - Exhibit D update 11_30_08 (2) 2 2 4" xfId="16741"/>
    <cellStyle name="_Recon to Darrin's 5.11.05 proforma_PCA 7 - Exhibit D update 11_30_08 (2) 2 2 4 2" xfId="16742"/>
    <cellStyle name="_Recon to Darrin's 5.11.05 proforma_PCA 7 - Exhibit D update 11_30_08 (2) 2 3" xfId="16743"/>
    <cellStyle name="_Recon to Darrin's 5.11.05 proforma_PCA 7 - Exhibit D update 11_30_08 (2) 2 3 2" xfId="16744"/>
    <cellStyle name="_Recon to Darrin's 5.11.05 proforma_PCA 7 - Exhibit D update 11_30_08 (2) 2 3 2 2" xfId="16745"/>
    <cellStyle name="_Recon to Darrin's 5.11.05 proforma_PCA 7 - Exhibit D update 11_30_08 (2) 2 4" xfId="16746"/>
    <cellStyle name="_Recon to Darrin's 5.11.05 proforma_PCA 7 - Exhibit D update 11_30_08 (2) 2 4 2" xfId="16747"/>
    <cellStyle name="_Recon to Darrin's 5.11.05 proforma_PCA 7 - Exhibit D update 11_30_08 (2) 2 4 2 2" xfId="16748"/>
    <cellStyle name="_Recon to Darrin's 5.11.05 proforma_PCA 7 - Exhibit D update 11_30_08 (2) 2 4 3" xfId="16749"/>
    <cellStyle name="_Recon to Darrin's 5.11.05 proforma_PCA 7 - Exhibit D update 11_30_08 (2) 2 5" xfId="16750"/>
    <cellStyle name="_Recon to Darrin's 5.11.05 proforma_PCA 7 - Exhibit D update 11_30_08 (2) 2 5 2" xfId="16751"/>
    <cellStyle name="_Recon to Darrin's 5.11.05 proforma_PCA 7 - Exhibit D update 11_30_08 (2) 2 6" xfId="16752"/>
    <cellStyle name="_Recon to Darrin's 5.11.05 proforma_PCA 7 - Exhibit D update 11_30_08 (2) 2 6 2" xfId="16753"/>
    <cellStyle name="_Recon to Darrin's 5.11.05 proforma_PCA 7 - Exhibit D update 11_30_08 (2) 3" xfId="16754"/>
    <cellStyle name="_Recon to Darrin's 5.11.05 proforma_PCA 7 - Exhibit D update 11_30_08 (2) 3 2" xfId="16755"/>
    <cellStyle name="_Recon to Darrin's 5.11.05 proforma_PCA 7 - Exhibit D update 11_30_08 (2) 3 2 2" xfId="16756"/>
    <cellStyle name="_Recon to Darrin's 5.11.05 proforma_PCA 7 - Exhibit D update 11_30_08 (2) 3 2 2 2" xfId="16757"/>
    <cellStyle name="_Recon to Darrin's 5.11.05 proforma_PCA 7 - Exhibit D update 11_30_08 (2) 3 3" xfId="16758"/>
    <cellStyle name="_Recon to Darrin's 5.11.05 proforma_PCA 7 - Exhibit D update 11_30_08 (2) 3 3 2" xfId="16759"/>
    <cellStyle name="_Recon to Darrin's 5.11.05 proforma_PCA 7 - Exhibit D update 11_30_08 (2) 3 4" xfId="16760"/>
    <cellStyle name="_Recon to Darrin's 5.11.05 proforma_PCA 7 - Exhibit D update 11_30_08 (2) 3 4 2" xfId="16761"/>
    <cellStyle name="_Recon to Darrin's 5.11.05 proforma_PCA 7 - Exhibit D update 11_30_08 (2) 4" xfId="16762"/>
    <cellStyle name="_Recon to Darrin's 5.11.05 proforma_PCA 7 - Exhibit D update 11_30_08 (2) 4 2" xfId="16763"/>
    <cellStyle name="_Recon to Darrin's 5.11.05 proforma_PCA 7 - Exhibit D update 11_30_08 (2) 4 2 2" xfId="16764"/>
    <cellStyle name="_Recon to Darrin's 5.11.05 proforma_PCA 7 - Exhibit D update 11_30_08 (2) 4 3" xfId="16765"/>
    <cellStyle name="_Recon to Darrin's 5.11.05 proforma_PCA 7 - Exhibit D update 11_30_08 (2) 5" xfId="16766"/>
    <cellStyle name="_Recon to Darrin's 5.11.05 proforma_PCA 7 - Exhibit D update 11_30_08 (2) 5 2" xfId="16767"/>
    <cellStyle name="_Recon to Darrin's 5.11.05 proforma_PCA 7 - Exhibit D update 11_30_08 (2) 5 2 2" xfId="16768"/>
    <cellStyle name="_Recon to Darrin's 5.11.05 proforma_PCA 7 - Exhibit D update 11_30_08 (2) 5 3" xfId="16769"/>
    <cellStyle name="_Recon to Darrin's 5.11.05 proforma_PCA 7 - Exhibit D update 11_30_08 (2) 6" xfId="16770"/>
    <cellStyle name="_Recon to Darrin's 5.11.05 proforma_PCA 7 - Exhibit D update 11_30_08 (2) 6 2" xfId="16771"/>
    <cellStyle name="_Recon to Darrin's 5.11.05 proforma_PCA 7 - Exhibit D update 11_30_08 (2) 7" xfId="16772"/>
    <cellStyle name="_Recon to Darrin's 5.11.05 proforma_PCA 7 - Exhibit D update 11_30_08 (2) 7 2" xfId="16773"/>
    <cellStyle name="_Recon to Darrin's 5.11.05 proforma_PCA 7 - Exhibit D update 11_30_08 (2)_DEM-WP(C) ENERG10C--ctn Mid-C_042010 2010GRC" xfId="16774"/>
    <cellStyle name="_Recon to Darrin's 5.11.05 proforma_PCA 7 - Exhibit D update 11_30_08 (2)_DEM-WP(C) ENERG10C--ctn Mid-C_042010 2010GRC 2" xfId="16775"/>
    <cellStyle name="_Recon to Darrin's 5.11.05 proforma_PCA 7 - Exhibit D update 11_30_08 (2)_NIM Summary" xfId="16776"/>
    <cellStyle name="_Recon to Darrin's 5.11.05 proforma_PCA 7 - Exhibit D update 11_30_08 (2)_NIM Summary 2" xfId="16777"/>
    <cellStyle name="_Recon to Darrin's 5.11.05 proforma_PCA 7 - Exhibit D update 11_30_08 (2)_NIM Summary 2 2" xfId="16778"/>
    <cellStyle name="_Recon to Darrin's 5.11.05 proforma_PCA 7 - Exhibit D update 11_30_08 (2)_NIM Summary 2 2 2" xfId="16779"/>
    <cellStyle name="_Recon to Darrin's 5.11.05 proforma_PCA 7 - Exhibit D update 11_30_08 (2)_NIM Summary 2 2 2 2" xfId="16780"/>
    <cellStyle name="_Recon to Darrin's 5.11.05 proforma_PCA 7 - Exhibit D update 11_30_08 (2)_NIM Summary 2 3" xfId="16781"/>
    <cellStyle name="_Recon to Darrin's 5.11.05 proforma_PCA 7 - Exhibit D update 11_30_08 (2)_NIM Summary 2 3 2" xfId="16782"/>
    <cellStyle name="_Recon to Darrin's 5.11.05 proforma_PCA 7 - Exhibit D update 11_30_08 (2)_NIM Summary 2 4" xfId="16783"/>
    <cellStyle name="_Recon to Darrin's 5.11.05 proforma_PCA 7 - Exhibit D update 11_30_08 (2)_NIM Summary 2 4 2" xfId="16784"/>
    <cellStyle name="_Recon to Darrin's 5.11.05 proforma_PCA 7 - Exhibit D update 11_30_08 (2)_NIM Summary 3" xfId="16785"/>
    <cellStyle name="_Recon to Darrin's 5.11.05 proforma_PCA 7 - Exhibit D update 11_30_08 (2)_NIM Summary 3 2" xfId="16786"/>
    <cellStyle name="_Recon to Darrin's 5.11.05 proforma_PCA 7 - Exhibit D update 11_30_08 (2)_NIM Summary 3 2 2" xfId="16787"/>
    <cellStyle name="_Recon to Darrin's 5.11.05 proforma_PCA 7 - Exhibit D update 11_30_08 (2)_NIM Summary 3 3" xfId="16788"/>
    <cellStyle name="_Recon to Darrin's 5.11.05 proforma_PCA 7 - Exhibit D update 11_30_08 (2)_NIM Summary 4" xfId="16789"/>
    <cellStyle name="_Recon to Darrin's 5.11.05 proforma_PCA 7 - Exhibit D update 11_30_08 (2)_NIM Summary 4 2" xfId="16790"/>
    <cellStyle name="_Recon to Darrin's 5.11.05 proforma_PCA 7 - Exhibit D update 11_30_08 (2)_NIM Summary 4 2 2" xfId="16791"/>
    <cellStyle name="_Recon to Darrin's 5.11.05 proforma_PCA 7 - Exhibit D update 11_30_08 (2)_NIM Summary 4 3" xfId="16792"/>
    <cellStyle name="_Recon to Darrin's 5.11.05 proforma_PCA 7 - Exhibit D update 11_30_08 (2)_NIM Summary 5" xfId="16793"/>
    <cellStyle name="_Recon to Darrin's 5.11.05 proforma_PCA 7 - Exhibit D update 11_30_08 (2)_NIM Summary 5 2" xfId="16794"/>
    <cellStyle name="_Recon to Darrin's 5.11.05 proforma_PCA 7 - Exhibit D update 11_30_08 (2)_NIM Summary 6" xfId="16795"/>
    <cellStyle name="_Recon to Darrin's 5.11.05 proforma_PCA 7 - Exhibit D update 11_30_08 (2)_NIM Summary 6 2" xfId="16796"/>
    <cellStyle name="_Recon to Darrin's 5.11.05 proforma_PCA 7 - Exhibit D update 11_30_08 (2)_NIM Summary_DEM-WP(C) ENERG10C--ctn Mid-C_042010 2010GRC" xfId="16797"/>
    <cellStyle name="_Recon to Darrin's 5.11.05 proforma_PCA 7 - Exhibit D update 11_30_08 (2)_NIM Summary_DEM-WP(C) ENERG10C--ctn Mid-C_042010 2010GRC 2" xfId="16798"/>
    <cellStyle name="_Recon to Darrin's 5.11.05 proforma_PCA 8 - Exhibit D update 12_31_09" xfId="16799"/>
    <cellStyle name="_Recon to Darrin's 5.11.05 proforma_PCA 8 - Exhibit D update 12_31_09 2" xfId="16800"/>
    <cellStyle name="_Recon to Darrin's 5.11.05 proforma_PCA 8 - Exhibit D update 12_31_09 2 2" xfId="16801"/>
    <cellStyle name="_Recon to Darrin's 5.11.05 proforma_PCA 8 - Exhibit D update 12_31_09 3" xfId="16802"/>
    <cellStyle name="_Recon to Darrin's 5.11.05 proforma_PCA 9 -  Exhibit D April 2010" xfId="16803"/>
    <cellStyle name="_Recon to Darrin's 5.11.05 proforma_PCA 9 -  Exhibit D April 2010 (3)" xfId="16804"/>
    <cellStyle name="_Recon to Darrin's 5.11.05 proforma_PCA 9 -  Exhibit D April 2010 (3) 2" xfId="16805"/>
    <cellStyle name="_Recon to Darrin's 5.11.05 proforma_PCA 9 -  Exhibit D April 2010 (3) 2 2" xfId="16806"/>
    <cellStyle name="_Recon to Darrin's 5.11.05 proforma_PCA 9 -  Exhibit D April 2010 (3) 2 2 2" xfId="16807"/>
    <cellStyle name="_Recon to Darrin's 5.11.05 proforma_PCA 9 -  Exhibit D April 2010 (3) 2 2 2 2" xfId="16808"/>
    <cellStyle name="_Recon to Darrin's 5.11.05 proforma_PCA 9 -  Exhibit D April 2010 (3) 2 3" xfId="16809"/>
    <cellStyle name="_Recon to Darrin's 5.11.05 proforma_PCA 9 -  Exhibit D April 2010 (3) 2 3 2" xfId="16810"/>
    <cellStyle name="_Recon to Darrin's 5.11.05 proforma_PCA 9 -  Exhibit D April 2010 (3) 2 4" xfId="16811"/>
    <cellStyle name="_Recon to Darrin's 5.11.05 proforma_PCA 9 -  Exhibit D April 2010 (3) 2 4 2" xfId="16812"/>
    <cellStyle name="_Recon to Darrin's 5.11.05 proforma_PCA 9 -  Exhibit D April 2010 (3) 3" xfId="16813"/>
    <cellStyle name="_Recon to Darrin's 5.11.05 proforma_PCA 9 -  Exhibit D April 2010 (3) 3 2" xfId="16814"/>
    <cellStyle name="_Recon to Darrin's 5.11.05 proforma_PCA 9 -  Exhibit D April 2010 (3) 3 2 2" xfId="16815"/>
    <cellStyle name="_Recon to Darrin's 5.11.05 proforma_PCA 9 -  Exhibit D April 2010 (3) 3 3" xfId="16816"/>
    <cellStyle name="_Recon to Darrin's 5.11.05 proforma_PCA 9 -  Exhibit D April 2010 (3) 4" xfId="16817"/>
    <cellStyle name="_Recon to Darrin's 5.11.05 proforma_PCA 9 -  Exhibit D April 2010 (3) 4 2" xfId="16818"/>
    <cellStyle name="_Recon to Darrin's 5.11.05 proforma_PCA 9 -  Exhibit D April 2010 (3) 4 2 2" xfId="16819"/>
    <cellStyle name="_Recon to Darrin's 5.11.05 proforma_PCA 9 -  Exhibit D April 2010 (3) 4 3" xfId="16820"/>
    <cellStyle name="_Recon to Darrin's 5.11.05 proforma_PCA 9 -  Exhibit D April 2010 (3) 5" xfId="16821"/>
    <cellStyle name="_Recon to Darrin's 5.11.05 proforma_PCA 9 -  Exhibit D April 2010 (3) 5 2" xfId="16822"/>
    <cellStyle name="_Recon to Darrin's 5.11.05 proforma_PCA 9 -  Exhibit D April 2010 (3) 6" xfId="16823"/>
    <cellStyle name="_Recon to Darrin's 5.11.05 proforma_PCA 9 -  Exhibit D April 2010 (3) 6 2" xfId="16824"/>
    <cellStyle name="_Recon to Darrin's 5.11.05 proforma_PCA 9 -  Exhibit D April 2010 (3)_DEM-WP(C) ENERG10C--ctn Mid-C_042010 2010GRC" xfId="16825"/>
    <cellStyle name="_Recon to Darrin's 5.11.05 proforma_PCA 9 -  Exhibit D April 2010 (3)_DEM-WP(C) ENERG10C--ctn Mid-C_042010 2010GRC 2" xfId="16826"/>
    <cellStyle name="_Recon to Darrin's 5.11.05 proforma_PCA 9 -  Exhibit D April 2010 2" xfId="16827"/>
    <cellStyle name="_Recon to Darrin's 5.11.05 proforma_PCA 9 -  Exhibit D April 2010 2 2" xfId="16828"/>
    <cellStyle name="_Recon to Darrin's 5.11.05 proforma_PCA 9 -  Exhibit D April 2010 3" xfId="16829"/>
    <cellStyle name="_Recon to Darrin's 5.11.05 proforma_PCA 9 -  Exhibit D April 2010 3 2" xfId="16830"/>
    <cellStyle name="_Recon to Darrin's 5.11.05 proforma_PCA 9 -  Exhibit D April 2010 4" xfId="16831"/>
    <cellStyle name="_Recon to Darrin's 5.11.05 proforma_PCA 9 -  Exhibit D April 2010 4 2" xfId="16832"/>
    <cellStyle name="_Recon to Darrin's 5.11.05 proforma_PCA 9 -  Exhibit D April 2010 5" xfId="16833"/>
    <cellStyle name="_Recon to Darrin's 5.11.05 proforma_PCA 9 -  Exhibit D April 2010 5 2" xfId="16834"/>
    <cellStyle name="_Recon to Darrin's 5.11.05 proforma_PCA 9 -  Exhibit D April 2010 6" xfId="16835"/>
    <cellStyle name="_Recon to Darrin's 5.11.05 proforma_PCA 9 -  Exhibit D April 2010 6 2" xfId="16836"/>
    <cellStyle name="_Recon to Darrin's 5.11.05 proforma_PCA 9 -  Exhibit D April 2010 7" xfId="16837"/>
    <cellStyle name="_Recon to Darrin's 5.11.05 proforma_PCA 9 -  Exhibit D Feb 2010" xfId="16838"/>
    <cellStyle name="_Recon to Darrin's 5.11.05 proforma_PCA 9 -  Exhibit D Feb 2010 2" xfId="16839"/>
    <cellStyle name="_Recon to Darrin's 5.11.05 proforma_PCA 9 -  Exhibit D Feb 2010 2 2" xfId="16840"/>
    <cellStyle name="_Recon to Darrin's 5.11.05 proforma_PCA 9 -  Exhibit D Feb 2010 3" xfId="16841"/>
    <cellStyle name="_Recon to Darrin's 5.11.05 proforma_PCA 9 -  Exhibit D Feb 2010 v2" xfId="16842"/>
    <cellStyle name="_Recon to Darrin's 5.11.05 proforma_PCA 9 -  Exhibit D Feb 2010 v2 2" xfId="16843"/>
    <cellStyle name="_Recon to Darrin's 5.11.05 proforma_PCA 9 -  Exhibit D Feb 2010 v2 2 2" xfId="16844"/>
    <cellStyle name="_Recon to Darrin's 5.11.05 proforma_PCA 9 -  Exhibit D Feb 2010 v2 3" xfId="16845"/>
    <cellStyle name="_Recon to Darrin's 5.11.05 proforma_PCA 9 -  Exhibit D Feb 2010 WF" xfId="16846"/>
    <cellStyle name="_Recon to Darrin's 5.11.05 proforma_PCA 9 -  Exhibit D Feb 2010 WF 2" xfId="16847"/>
    <cellStyle name="_Recon to Darrin's 5.11.05 proforma_PCA 9 -  Exhibit D Feb 2010 WF 2 2" xfId="16848"/>
    <cellStyle name="_Recon to Darrin's 5.11.05 proforma_PCA 9 -  Exhibit D Feb 2010 WF 3" xfId="16849"/>
    <cellStyle name="_Recon to Darrin's 5.11.05 proforma_PCA 9 -  Exhibit D Jan 2010" xfId="16850"/>
    <cellStyle name="_Recon to Darrin's 5.11.05 proforma_PCA 9 -  Exhibit D Jan 2010 2" xfId="16851"/>
    <cellStyle name="_Recon to Darrin's 5.11.05 proforma_PCA 9 -  Exhibit D Jan 2010 2 2" xfId="16852"/>
    <cellStyle name="_Recon to Darrin's 5.11.05 proforma_PCA 9 -  Exhibit D Jan 2010 3" xfId="16853"/>
    <cellStyle name="_Recon to Darrin's 5.11.05 proforma_PCA 9 -  Exhibit D March 2010 (2)" xfId="16854"/>
    <cellStyle name="_Recon to Darrin's 5.11.05 proforma_PCA 9 -  Exhibit D March 2010 (2) 2" xfId="16855"/>
    <cellStyle name="_Recon to Darrin's 5.11.05 proforma_PCA 9 -  Exhibit D March 2010 (2) 2 2" xfId="16856"/>
    <cellStyle name="_Recon to Darrin's 5.11.05 proforma_PCA 9 -  Exhibit D March 2010 (2) 3" xfId="16857"/>
    <cellStyle name="_Recon to Darrin's 5.11.05 proforma_PCA 9 -  Exhibit D Nov 2010" xfId="16858"/>
    <cellStyle name="_Recon to Darrin's 5.11.05 proforma_PCA 9 -  Exhibit D Nov 2010 2" xfId="16859"/>
    <cellStyle name="_Recon to Darrin's 5.11.05 proforma_PCA 9 -  Exhibit D Nov 2010 2 2" xfId="16860"/>
    <cellStyle name="_Recon to Darrin's 5.11.05 proforma_PCA 9 -  Exhibit D Nov 2010 3" xfId="16861"/>
    <cellStyle name="_Recon to Darrin's 5.11.05 proforma_PCA 9 - Exhibit D at August 2010" xfId="16862"/>
    <cellStyle name="_Recon to Darrin's 5.11.05 proforma_PCA 9 - Exhibit D at August 2010 2" xfId="16863"/>
    <cellStyle name="_Recon to Darrin's 5.11.05 proforma_PCA 9 - Exhibit D at August 2010 2 2" xfId="16864"/>
    <cellStyle name="_Recon to Darrin's 5.11.05 proforma_PCA 9 - Exhibit D at August 2010 3" xfId="16865"/>
    <cellStyle name="_Recon to Darrin's 5.11.05 proforma_PCA 9 - Exhibit D June 2010 GRC" xfId="16866"/>
    <cellStyle name="_Recon to Darrin's 5.11.05 proforma_PCA 9 - Exhibit D June 2010 GRC 2" xfId="16867"/>
    <cellStyle name="_Recon to Darrin's 5.11.05 proforma_PCA 9 - Exhibit D June 2010 GRC 2 2" xfId="16868"/>
    <cellStyle name="_Recon to Darrin's 5.11.05 proforma_PCA 9 - Exhibit D June 2010 GRC 3" xfId="16869"/>
    <cellStyle name="_Recon to Darrin's 5.11.05 proforma_Power Costs - Comparison bx Rbtl-Staff-Jt-PC" xfId="16870"/>
    <cellStyle name="_Recon to Darrin's 5.11.05 proforma_Power Costs - Comparison bx Rbtl-Staff-Jt-PC 2" xfId="16871"/>
    <cellStyle name="_Recon to Darrin's 5.11.05 proforma_Power Costs - Comparison bx Rbtl-Staff-Jt-PC 2 2" xfId="16872"/>
    <cellStyle name="_Recon to Darrin's 5.11.05 proforma_Power Costs - Comparison bx Rbtl-Staff-Jt-PC 2 2 2" xfId="16873"/>
    <cellStyle name="_Recon to Darrin's 5.11.05 proforma_Power Costs - Comparison bx Rbtl-Staff-Jt-PC 2 2 2 2" xfId="16874"/>
    <cellStyle name="_Recon to Darrin's 5.11.05 proforma_Power Costs - Comparison bx Rbtl-Staff-Jt-PC 2 3" xfId="16875"/>
    <cellStyle name="_Recon to Darrin's 5.11.05 proforma_Power Costs - Comparison bx Rbtl-Staff-Jt-PC 2 3 2" xfId="16876"/>
    <cellStyle name="_Recon to Darrin's 5.11.05 proforma_Power Costs - Comparison bx Rbtl-Staff-Jt-PC 2 4" xfId="16877"/>
    <cellStyle name="_Recon to Darrin's 5.11.05 proforma_Power Costs - Comparison bx Rbtl-Staff-Jt-PC 2 4 2" xfId="16878"/>
    <cellStyle name="_Recon to Darrin's 5.11.05 proforma_Power Costs - Comparison bx Rbtl-Staff-Jt-PC 3" xfId="16879"/>
    <cellStyle name="_Recon to Darrin's 5.11.05 proforma_Power Costs - Comparison bx Rbtl-Staff-Jt-PC 3 2" xfId="16880"/>
    <cellStyle name="_Recon to Darrin's 5.11.05 proforma_Power Costs - Comparison bx Rbtl-Staff-Jt-PC 3 2 2" xfId="16881"/>
    <cellStyle name="_Recon to Darrin's 5.11.05 proforma_Power Costs - Comparison bx Rbtl-Staff-Jt-PC 3 3" xfId="16882"/>
    <cellStyle name="_Recon to Darrin's 5.11.05 proforma_Power Costs - Comparison bx Rbtl-Staff-Jt-PC 4" xfId="16883"/>
    <cellStyle name="_Recon to Darrin's 5.11.05 proforma_Power Costs - Comparison bx Rbtl-Staff-Jt-PC 4 2" xfId="16884"/>
    <cellStyle name="_Recon to Darrin's 5.11.05 proforma_Power Costs - Comparison bx Rbtl-Staff-Jt-PC 4 2 2" xfId="16885"/>
    <cellStyle name="_Recon to Darrin's 5.11.05 proforma_Power Costs - Comparison bx Rbtl-Staff-Jt-PC 4 3" xfId="16886"/>
    <cellStyle name="_Recon to Darrin's 5.11.05 proforma_Power Costs - Comparison bx Rbtl-Staff-Jt-PC 5" xfId="16887"/>
    <cellStyle name="_Recon to Darrin's 5.11.05 proforma_Power Costs - Comparison bx Rbtl-Staff-Jt-PC 5 2" xfId="16888"/>
    <cellStyle name="_Recon to Darrin's 5.11.05 proforma_Power Costs - Comparison bx Rbtl-Staff-Jt-PC 6" xfId="16889"/>
    <cellStyle name="_Recon to Darrin's 5.11.05 proforma_Power Costs - Comparison bx Rbtl-Staff-Jt-PC 6 2" xfId="16890"/>
    <cellStyle name="_Recon to Darrin's 5.11.05 proforma_Power Costs - Comparison bx Rbtl-Staff-Jt-PC_Adj Bench DR 3 for Initial Briefs (Electric)" xfId="16891"/>
    <cellStyle name="_Recon to Darrin's 5.11.05 proforma_Power Costs - Comparison bx Rbtl-Staff-Jt-PC_Adj Bench DR 3 for Initial Briefs (Electric) 2" xfId="16892"/>
    <cellStyle name="_Recon to Darrin's 5.11.05 proforma_Power Costs - Comparison bx Rbtl-Staff-Jt-PC_Adj Bench DR 3 for Initial Briefs (Electric) 2 2" xfId="16893"/>
    <cellStyle name="_Recon to Darrin's 5.11.05 proforma_Power Costs - Comparison bx Rbtl-Staff-Jt-PC_Adj Bench DR 3 for Initial Briefs (Electric) 2 2 2" xfId="16894"/>
    <cellStyle name="_Recon to Darrin's 5.11.05 proforma_Power Costs - Comparison bx Rbtl-Staff-Jt-PC_Adj Bench DR 3 for Initial Briefs (Electric) 2 2 2 2" xfId="16895"/>
    <cellStyle name="_Recon to Darrin's 5.11.05 proforma_Power Costs - Comparison bx Rbtl-Staff-Jt-PC_Adj Bench DR 3 for Initial Briefs (Electric) 2 3" xfId="16896"/>
    <cellStyle name="_Recon to Darrin's 5.11.05 proforma_Power Costs - Comparison bx Rbtl-Staff-Jt-PC_Adj Bench DR 3 for Initial Briefs (Electric) 2 3 2" xfId="16897"/>
    <cellStyle name="_Recon to Darrin's 5.11.05 proforma_Power Costs - Comparison bx Rbtl-Staff-Jt-PC_Adj Bench DR 3 for Initial Briefs (Electric) 2 4" xfId="16898"/>
    <cellStyle name="_Recon to Darrin's 5.11.05 proforma_Power Costs - Comparison bx Rbtl-Staff-Jt-PC_Adj Bench DR 3 for Initial Briefs (Electric) 2 4 2" xfId="16899"/>
    <cellStyle name="_Recon to Darrin's 5.11.05 proforma_Power Costs - Comparison bx Rbtl-Staff-Jt-PC_Adj Bench DR 3 for Initial Briefs (Electric) 3" xfId="16900"/>
    <cellStyle name="_Recon to Darrin's 5.11.05 proforma_Power Costs - Comparison bx Rbtl-Staff-Jt-PC_Adj Bench DR 3 for Initial Briefs (Electric) 3 2" xfId="16901"/>
    <cellStyle name="_Recon to Darrin's 5.11.05 proforma_Power Costs - Comparison bx Rbtl-Staff-Jt-PC_Adj Bench DR 3 for Initial Briefs (Electric) 3 2 2" xfId="16902"/>
    <cellStyle name="_Recon to Darrin's 5.11.05 proforma_Power Costs - Comparison bx Rbtl-Staff-Jt-PC_Adj Bench DR 3 for Initial Briefs (Electric) 3 3" xfId="16903"/>
    <cellStyle name="_Recon to Darrin's 5.11.05 proforma_Power Costs - Comparison bx Rbtl-Staff-Jt-PC_Adj Bench DR 3 for Initial Briefs (Electric) 4" xfId="16904"/>
    <cellStyle name="_Recon to Darrin's 5.11.05 proforma_Power Costs - Comparison bx Rbtl-Staff-Jt-PC_Adj Bench DR 3 for Initial Briefs (Electric) 4 2" xfId="16905"/>
    <cellStyle name="_Recon to Darrin's 5.11.05 proforma_Power Costs - Comparison bx Rbtl-Staff-Jt-PC_Adj Bench DR 3 for Initial Briefs (Electric) 4 2 2" xfId="16906"/>
    <cellStyle name="_Recon to Darrin's 5.11.05 proforma_Power Costs - Comparison bx Rbtl-Staff-Jt-PC_Adj Bench DR 3 for Initial Briefs (Electric) 4 3" xfId="16907"/>
    <cellStyle name="_Recon to Darrin's 5.11.05 proforma_Power Costs - Comparison bx Rbtl-Staff-Jt-PC_Adj Bench DR 3 for Initial Briefs (Electric) 5" xfId="16908"/>
    <cellStyle name="_Recon to Darrin's 5.11.05 proforma_Power Costs - Comparison bx Rbtl-Staff-Jt-PC_Adj Bench DR 3 for Initial Briefs (Electric) 5 2" xfId="16909"/>
    <cellStyle name="_Recon to Darrin's 5.11.05 proforma_Power Costs - Comparison bx Rbtl-Staff-Jt-PC_Adj Bench DR 3 for Initial Briefs (Electric) 6" xfId="16910"/>
    <cellStyle name="_Recon to Darrin's 5.11.05 proforma_Power Costs - Comparison bx Rbtl-Staff-Jt-PC_Adj Bench DR 3 for Initial Briefs (Electric) 6 2" xfId="16911"/>
    <cellStyle name="_Recon to Darrin's 5.11.05 proforma_Power Costs - Comparison bx Rbtl-Staff-Jt-PC_Adj Bench DR 3 for Initial Briefs (Electric)_DEM-WP(C) ENERG10C--ctn Mid-C_042010 2010GRC" xfId="16912"/>
    <cellStyle name="_Recon to Darrin's 5.11.05 proforma_Power Costs - Comparison bx Rbtl-Staff-Jt-PC_Adj Bench DR 3 for Initial Briefs (Electric)_DEM-WP(C) ENERG10C--ctn Mid-C_042010 2010GRC 2" xfId="16913"/>
    <cellStyle name="_Recon to Darrin's 5.11.05 proforma_Power Costs - Comparison bx Rbtl-Staff-Jt-PC_DEM-WP(C) ENERG10C--ctn Mid-C_042010 2010GRC" xfId="16914"/>
    <cellStyle name="_Recon to Darrin's 5.11.05 proforma_Power Costs - Comparison bx Rbtl-Staff-Jt-PC_DEM-WP(C) ENERG10C--ctn Mid-C_042010 2010GRC 2" xfId="16915"/>
    <cellStyle name="_Recon to Darrin's 5.11.05 proforma_Power Costs - Comparison bx Rbtl-Staff-Jt-PC_Electric Rev Req Model (2009 GRC) Rebuttal" xfId="16916"/>
    <cellStyle name="_Recon to Darrin's 5.11.05 proforma_Power Costs - Comparison bx Rbtl-Staff-Jt-PC_Electric Rev Req Model (2009 GRC) Rebuttal 2" xfId="16917"/>
    <cellStyle name="_Recon to Darrin's 5.11.05 proforma_Power Costs - Comparison bx Rbtl-Staff-Jt-PC_Electric Rev Req Model (2009 GRC) Rebuttal 2 2" xfId="16918"/>
    <cellStyle name="_Recon to Darrin's 5.11.05 proforma_Power Costs - Comparison bx Rbtl-Staff-Jt-PC_Electric Rev Req Model (2009 GRC) Rebuttal 2 2 2" xfId="16919"/>
    <cellStyle name="_Recon to Darrin's 5.11.05 proforma_Power Costs - Comparison bx Rbtl-Staff-Jt-PC_Electric Rev Req Model (2009 GRC) Rebuttal 2 3" xfId="16920"/>
    <cellStyle name="_Recon to Darrin's 5.11.05 proforma_Power Costs - Comparison bx Rbtl-Staff-Jt-PC_Electric Rev Req Model (2009 GRC) Rebuttal 3" xfId="16921"/>
    <cellStyle name="_Recon to Darrin's 5.11.05 proforma_Power Costs - Comparison bx Rbtl-Staff-Jt-PC_Electric Rev Req Model (2009 GRC) Rebuttal 3 2" xfId="16922"/>
    <cellStyle name="_Recon to Darrin's 5.11.05 proforma_Power Costs - Comparison bx Rbtl-Staff-Jt-PC_Electric Rev Req Model (2009 GRC) Rebuttal 4" xfId="16923"/>
    <cellStyle name="_Recon to Darrin's 5.11.05 proforma_Power Costs - Comparison bx Rbtl-Staff-Jt-PC_Electric Rev Req Model (2009 GRC) Rebuttal REmoval of New  WH Solar AdjustMI" xfId="16924"/>
    <cellStyle name="_Recon to Darrin's 5.11.05 proforma_Power Costs - Comparison bx Rbtl-Staff-Jt-PC_Electric Rev Req Model (2009 GRC) Rebuttal REmoval of New  WH Solar AdjustMI 2" xfId="16925"/>
    <cellStyle name="_Recon to Darrin's 5.11.05 proforma_Power Costs - Comparison bx Rbtl-Staff-Jt-PC_Electric Rev Req Model (2009 GRC) Rebuttal REmoval of New  WH Solar AdjustMI 2 2" xfId="16926"/>
    <cellStyle name="_Recon to Darrin's 5.11.05 proforma_Power Costs - Comparison bx Rbtl-Staff-Jt-PC_Electric Rev Req Model (2009 GRC) Rebuttal REmoval of New  WH Solar AdjustMI 2 2 2" xfId="16927"/>
    <cellStyle name="_Recon to Darrin's 5.11.05 proforma_Power Costs - Comparison bx Rbtl-Staff-Jt-PC_Electric Rev Req Model (2009 GRC) Rebuttal REmoval of New  WH Solar AdjustMI 2 2 2 2" xfId="16928"/>
    <cellStyle name="_Recon to Darrin's 5.11.05 proforma_Power Costs - Comparison bx Rbtl-Staff-Jt-PC_Electric Rev Req Model (2009 GRC) Rebuttal REmoval of New  WH Solar AdjustMI 2 3" xfId="16929"/>
    <cellStyle name="_Recon to Darrin's 5.11.05 proforma_Power Costs - Comparison bx Rbtl-Staff-Jt-PC_Electric Rev Req Model (2009 GRC) Rebuttal REmoval of New  WH Solar AdjustMI 2 3 2" xfId="16930"/>
    <cellStyle name="_Recon to Darrin's 5.11.05 proforma_Power Costs - Comparison bx Rbtl-Staff-Jt-PC_Electric Rev Req Model (2009 GRC) Rebuttal REmoval of New  WH Solar AdjustMI 2 4" xfId="16931"/>
    <cellStyle name="_Recon to Darrin's 5.11.05 proforma_Power Costs - Comparison bx Rbtl-Staff-Jt-PC_Electric Rev Req Model (2009 GRC) Rebuttal REmoval of New  WH Solar AdjustMI 2 4 2" xfId="16932"/>
    <cellStyle name="_Recon to Darrin's 5.11.05 proforma_Power Costs - Comparison bx Rbtl-Staff-Jt-PC_Electric Rev Req Model (2009 GRC) Rebuttal REmoval of New  WH Solar AdjustMI 3" xfId="16933"/>
    <cellStyle name="_Recon to Darrin's 5.11.05 proforma_Power Costs - Comparison bx Rbtl-Staff-Jt-PC_Electric Rev Req Model (2009 GRC) Rebuttal REmoval of New  WH Solar AdjustMI 3 2" xfId="16934"/>
    <cellStyle name="_Recon to Darrin's 5.11.05 proforma_Power Costs - Comparison bx Rbtl-Staff-Jt-PC_Electric Rev Req Model (2009 GRC) Rebuttal REmoval of New  WH Solar AdjustMI 3 2 2" xfId="16935"/>
    <cellStyle name="_Recon to Darrin's 5.11.05 proforma_Power Costs - Comparison bx Rbtl-Staff-Jt-PC_Electric Rev Req Model (2009 GRC) Rebuttal REmoval of New  WH Solar AdjustMI 3 3" xfId="16936"/>
    <cellStyle name="_Recon to Darrin's 5.11.05 proforma_Power Costs - Comparison bx Rbtl-Staff-Jt-PC_Electric Rev Req Model (2009 GRC) Rebuttal REmoval of New  WH Solar AdjustMI 4" xfId="16937"/>
    <cellStyle name="_Recon to Darrin's 5.11.05 proforma_Power Costs - Comparison bx Rbtl-Staff-Jt-PC_Electric Rev Req Model (2009 GRC) Rebuttal REmoval of New  WH Solar AdjustMI 4 2" xfId="16938"/>
    <cellStyle name="_Recon to Darrin's 5.11.05 proforma_Power Costs - Comparison bx Rbtl-Staff-Jt-PC_Electric Rev Req Model (2009 GRC) Rebuttal REmoval of New  WH Solar AdjustMI 4 2 2" xfId="16939"/>
    <cellStyle name="_Recon to Darrin's 5.11.05 proforma_Power Costs - Comparison bx Rbtl-Staff-Jt-PC_Electric Rev Req Model (2009 GRC) Rebuttal REmoval of New  WH Solar AdjustMI 4 3" xfId="16940"/>
    <cellStyle name="_Recon to Darrin's 5.11.05 proforma_Power Costs - Comparison bx Rbtl-Staff-Jt-PC_Electric Rev Req Model (2009 GRC) Rebuttal REmoval of New  WH Solar AdjustMI 5" xfId="16941"/>
    <cellStyle name="_Recon to Darrin's 5.11.05 proforma_Power Costs - Comparison bx Rbtl-Staff-Jt-PC_Electric Rev Req Model (2009 GRC) Rebuttal REmoval of New  WH Solar AdjustMI 5 2" xfId="16942"/>
    <cellStyle name="_Recon to Darrin's 5.11.05 proforma_Power Costs - Comparison bx Rbtl-Staff-Jt-PC_Electric Rev Req Model (2009 GRC) Rebuttal REmoval of New  WH Solar AdjustMI 6" xfId="16943"/>
    <cellStyle name="_Recon to Darrin's 5.11.05 proforma_Power Costs - Comparison bx Rbtl-Staff-Jt-PC_Electric Rev Req Model (2009 GRC) Rebuttal REmoval of New  WH Solar AdjustMI 6 2" xfId="16944"/>
    <cellStyle name="_Recon to Darrin's 5.11.05 proforma_Power Costs - Comparison bx Rbtl-Staff-Jt-PC_Electric Rev Req Model (2009 GRC) Rebuttal REmoval of New  WH Solar AdjustMI_DEM-WP(C) ENERG10C--ctn Mid-C_042010 2010GRC" xfId="16945"/>
    <cellStyle name="_Recon to Darrin's 5.11.05 proforma_Power Costs - Comparison bx Rbtl-Staff-Jt-PC_Electric Rev Req Model (2009 GRC) Rebuttal REmoval of New  WH Solar AdjustMI_DEM-WP(C) ENERG10C--ctn Mid-C_042010 2010GRC 2" xfId="16946"/>
    <cellStyle name="_Recon to Darrin's 5.11.05 proforma_Power Costs - Comparison bx Rbtl-Staff-Jt-PC_Electric Rev Req Model (2009 GRC) Revised 01-18-2010" xfId="16947"/>
    <cellStyle name="_Recon to Darrin's 5.11.05 proforma_Power Costs - Comparison bx Rbtl-Staff-Jt-PC_Electric Rev Req Model (2009 GRC) Revised 01-18-2010 2" xfId="16948"/>
    <cellStyle name="_Recon to Darrin's 5.11.05 proforma_Power Costs - Comparison bx Rbtl-Staff-Jt-PC_Electric Rev Req Model (2009 GRC) Revised 01-18-2010 2 2" xfId="16949"/>
    <cellStyle name="_Recon to Darrin's 5.11.05 proforma_Power Costs - Comparison bx Rbtl-Staff-Jt-PC_Electric Rev Req Model (2009 GRC) Revised 01-18-2010 2 2 2" xfId="16950"/>
    <cellStyle name="_Recon to Darrin's 5.11.05 proforma_Power Costs - Comparison bx Rbtl-Staff-Jt-PC_Electric Rev Req Model (2009 GRC) Revised 01-18-2010 2 2 2 2" xfId="16951"/>
    <cellStyle name="_Recon to Darrin's 5.11.05 proforma_Power Costs - Comparison bx Rbtl-Staff-Jt-PC_Electric Rev Req Model (2009 GRC) Revised 01-18-2010 2 3" xfId="16952"/>
    <cellStyle name="_Recon to Darrin's 5.11.05 proforma_Power Costs - Comparison bx Rbtl-Staff-Jt-PC_Electric Rev Req Model (2009 GRC) Revised 01-18-2010 2 3 2" xfId="16953"/>
    <cellStyle name="_Recon to Darrin's 5.11.05 proforma_Power Costs - Comparison bx Rbtl-Staff-Jt-PC_Electric Rev Req Model (2009 GRC) Revised 01-18-2010 2 4" xfId="16954"/>
    <cellStyle name="_Recon to Darrin's 5.11.05 proforma_Power Costs - Comparison bx Rbtl-Staff-Jt-PC_Electric Rev Req Model (2009 GRC) Revised 01-18-2010 2 4 2" xfId="16955"/>
    <cellStyle name="_Recon to Darrin's 5.11.05 proforma_Power Costs - Comparison bx Rbtl-Staff-Jt-PC_Electric Rev Req Model (2009 GRC) Revised 01-18-2010 3" xfId="16956"/>
    <cellStyle name="_Recon to Darrin's 5.11.05 proforma_Power Costs - Comparison bx Rbtl-Staff-Jt-PC_Electric Rev Req Model (2009 GRC) Revised 01-18-2010 3 2" xfId="16957"/>
    <cellStyle name="_Recon to Darrin's 5.11.05 proforma_Power Costs - Comparison bx Rbtl-Staff-Jt-PC_Electric Rev Req Model (2009 GRC) Revised 01-18-2010 3 2 2" xfId="16958"/>
    <cellStyle name="_Recon to Darrin's 5.11.05 proforma_Power Costs - Comparison bx Rbtl-Staff-Jt-PC_Electric Rev Req Model (2009 GRC) Revised 01-18-2010 3 3" xfId="16959"/>
    <cellStyle name="_Recon to Darrin's 5.11.05 proforma_Power Costs - Comparison bx Rbtl-Staff-Jt-PC_Electric Rev Req Model (2009 GRC) Revised 01-18-2010 4" xfId="16960"/>
    <cellStyle name="_Recon to Darrin's 5.11.05 proforma_Power Costs - Comparison bx Rbtl-Staff-Jt-PC_Electric Rev Req Model (2009 GRC) Revised 01-18-2010 4 2" xfId="16961"/>
    <cellStyle name="_Recon to Darrin's 5.11.05 proforma_Power Costs - Comparison bx Rbtl-Staff-Jt-PC_Electric Rev Req Model (2009 GRC) Revised 01-18-2010 4 2 2" xfId="16962"/>
    <cellStyle name="_Recon to Darrin's 5.11.05 proforma_Power Costs - Comparison bx Rbtl-Staff-Jt-PC_Electric Rev Req Model (2009 GRC) Revised 01-18-2010 4 3" xfId="16963"/>
    <cellStyle name="_Recon to Darrin's 5.11.05 proforma_Power Costs - Comparison bx Rbtl-Staff-Jt-PC_Electric Rev Req Model (2009 GRC) Revised 01-18-2010 5" xfId="16964"/>
    <cellStyle name="_Recon to Darrin's 5.11.05 proforma_Power Costs - Comparison bx Rbtl-Staff-Jt-PC_Electric Rev Req Model (2009 GRC) Revised 01-18-2010 5 2" xfId="16965"/>
    <cellStyle name="_Recon to Darrin's 5.11.05 proforma_Power Costs - Comparison bx Rbtl-Staff-Jt-PC_Electric Rev Req Model (2009 GRC) Revised 01-18-2010 6" xfId="16966"/>
    <cellStyle name="_Recon to Darrin's 5.11.05 proforma_Power Costs - Comparison bx Rbtl-Staff-Jt-PC_Electric Rev Req Model (2009 GRC) Revised 01-18-2010 6 2" xfId="16967"/>
    <cellStyle name="_Recon to Darrin's 5.11.05 proforma_Power Costs - Comparison bx Rbtl-Staff-Jt-PC_Electric Rev Req Model (2009 GRC) Revised 01-18-2010_DEM-WP(C) ENERG10C--ctn Mid-C_042010 2010GRC" xfId="16968"/>
    <cellStyle name="_Recon to Darrin's 5.11.05 proforma_Power Costs - Comparison bx Rbtl-Staff-Jt-PC_Electric Rev Req Model (2009 GRC) Revised 01-18-2010_DEM-WP(C) ENERG10C--ctn Mid-C_042010 2010GRC 2" xfId="16969"/>
    <cellStyle name="_Recon to Darrin's 5.11.05 proforma_Power Costs - Comparison bx Rbtl-Staff-Jt-PC_Final Order Electric EXHIBIT A-1" xfId="16970"/>
    <cellStyle name="_Recon to Darrin's 5.11.05 proforma_Power Costs - Comparison bx Rbtl-Staff-Jt-PC_Final Order Electric EXHIBIT A-1 2" xfId="16971"/>
    <cellStyle name="_Recon to Darrin's 5.11.05 proforma_Power Costs - Comparison bx Rbtl-Staff-Jt-PC_Final Order Electric EXHIBIT A-1 2 2" xfId="16972"/>
    <cellStyle name="_Recon to Darrin's 5.11.05 proforma_Power Costs - Comparison bx Rbtl-Staff-Jt-PC_Final Order Electric EXHIBIT A-1 2 2 2" xfId="16973"/>
    <cellStyle name="_Recon to Darrin's 5.11.05 proforma_Power Costs - Comparison bx Rbtl-Staff-Jt-PC_Final Order Electric EXHIBIT A-1 2 3" xfId="16974"/>
    <cellStyle name="_Recon to Darrin's 5.11.05 proforma_Power Costs - Comparison bx Rbtl-Staff-Jt-PC_Final Order Electric EXHIBIT A-1 3" xfId="16975"/>
    <cellStyle name="_Recon to Darrin's 5.11.05 proforma_Power Costs - Comparison bx Rbtl-Staff-Jt-PC_Final Order Electric EXHIBIT A-1 3 2" xfId="16976"/>
    <cellStyle name="_Recon to Darrin's 5.11.05 proforma_Power Costs - Comparison bx Rbtl-Staff-Jt-PC_Final Order Electric EXHIBIT A-1 3 2 2" xfId="16977"/>
    <cellStyle name="_Recon to Darrin's 5.11.05 proforma_Power Costs - Comparison bx Rbtl-Staff-Jt-PC_Final Order Electric EXHIBIT A-1 3 3" xfId="16978"/>
    <cellStyle name="_Recon to Darrin's 5.11.05 proforma_Power Costs - Comparison bx Rbtl-Staff-Jt-PC_Final Order Electric EXHIBIT A-1 4" xfId="16979"/>
    <cellStyle name="_Recon to Darrin's 5.11.05 proforma_Power Costs - Comparison bx Rbtl-Staff-Jt-PC_Final Order Electric EXHIBIT A-1 4 2" xfId="16980"/>
    <cellStyle name="_Recon to Darrin's 5.11.05 proforma_Power Costs - Comparison bx Rbtl-Staff-Jt-PC_Final Order Electric EXHIBIT A-1 5" xfId="16981"/>
    <cellStyle name="_Recon to Darrin's 5.11.05 proforma_Power Costs - Comparison bx Rbtl-Staff-Jt-PC_Final Order Electric EXHIBIT A-1 6" xfId="16982"/>
    <cellStyle name="_Recon to Darrin's 5.11.05 proforma_Production Adj 4.37" xfId="16983"/>
    <cellStyle name="_Recon to Darrin's 5.11.05 proforma_Production Adj 4.37 2" xfId="16984"/>
    <cellStyle name="_Recon to Darrin's 5.11.05 proforma_Production Adj 4.37 2 2" xfId="16985"/>
    <cellStyle name="_Recon to Darrin's 5.11.05 proforma_Production Adj 4.37 2 2 2" xfId="16986"/>
    <cellStyle name="_Recon to Darrin's 5.11.05 proforma_Production Adj 4.37 2 3" xfId="16987"/>
    <cellStyle name="_Recon to Darrin's 5.11.05 proforma_Production Adj 4.37 3" xfId="16988"/>
    <cellStyle name="_Recon to Darrin's 5.11.05 proforma_Production Adj 4.37 3 2" xfId="16989"/>
    <cellStyle name="_Recon to Darrin's 5.11.05 proforma_Production Adj 4.37 4" xfId="16990"/>
    <cellStyle name="_Recon to Darrin's 5.11.05 proforma_Purchased Power Adj 4.03" xfId="16991"/>
    <cellStyle name="_Recon to Darrin's 5.11.05 proforma_Purchased Power Adj 4.03 2" xfId="16992"/>
    <cellStyle name="_Recon to Darrin's 5.11.05 proforma_Purchased Power Adj 4.03 2 2" xfId="16993"/>
    <cellStyle name="_Recon to Darrin's 5.11.05 proforma_Purchased Power Adj 4.03 2 2 2" xfId="16994"/>
    <cellStyle name="_Recon to Darrin's 5.11.05 proforma_Purchased Power Adj 4.03 2 3" xfId="16995"/>
    <cellStyle name="_Recon to Darrin's 5.11.05 proforma_Purchased Power Adj 4.03 3" xfId="16996"/>
    <cellStyle name="_Recon to Darrin's 5.11.05 proforma_Purchased Power Adj 4.03 3 2" xfId="16997"/>
    <cellStyle name="_Recon to Darrin's 5.11.05 proforma_Purchased Power Adj 4.03 4" xfId="16998"/>
    <cellStyle name="_Recon to Darrin's 5.11.05 proforma_Rebuttal Power Costs" xfId="16999"/>
    <cellStyle name="_Recon to Darrin's 5.11.05 proforma_Rebuttal Power Costs 2" xfId="17000"/>
    <cellStyle name="_Recon to Darrin's 5.11.05 proforma_Rebuttal Power Costs 2 2" xfId="17001"/>
    <cellStyle name="_Recon to Darrin's 5.11.05 proforma_Rebuttal Power Costs 2 2 2" xfId="17002"/>
    <cellStyle name="_Recon to Darrin's 5.11.05 proforma_Rebuttal Power Costs 2 2 2 2" xfId="17003"/>
    <cellStyle name="_Recon to Darrin's 5.11.05 proforma_Rebuttal Power Costs 2 3" xfId="17004"/>
    <cellStyle name="_Recon to Darrin's 5.11.05 proforma_Rebuttal Power Costs 2 3 2" xfId="17005"/>
    <cellStyle name="_Recon to Darrin's 5.11.05 proforma_Rebuttal Power Costs 2 4" xfId="17006"/>
    <cellStyle name="_Recon to Darrin's 5.11.05 proforma_Rebuttal Power Costs 2 4 2" xfId="17007"/>
    <cellStyle name="_Recon to Darrin's 5.11.05 proforma_Rebuttal Power Costs 3" xfId="17008"/>
    <cellStyle name="_Recon to Darrin's 5.11.05 proforma_Rebuttal Power Costs 3 2" xfId="17009"/>
    <cellStyle name="_Recon to Darrin's 5.11.05 proforma_Rebuttal Power Costs 3 2 2" xfId="17010"/>
    <cellStyle name="_Recon to Darrin's 5.11.05 proforma_Rebuttal Power Costs 3 3" xfId="17011"/>
    <cellStyle name="_Recon to Darrin's 5.11.05 proforma_Rebuttal Power Costs 4" xfId="17012"/>
    <cellStyle name="_Recon to Darrin's 5.11.05 proforma_Rebuttal Power Costs 4 2" xfId="17013"/>
    <cellStyle name="_Recon to Darrin's 5.11.05 proforma_Rebuttal Power Costs 4 2 2" xfId="17014"/>
    <cellStyle name="_Recon to Darrin's 5.11.05 proforma_Rebuttal Power Costs 4 3" xfId="17015"/>
    <cellStyle name="_Recon to Darrin's 5.11.05 proforma_Rebuttal Power Costs 5" xfId="17016"/>
    <cellStyle name="_Recon to Darrin's 5.11.05 proforma_Rebuttal Power Costs 5 2" xfId="17017"/>
    <cellStyle name="_Recon to Darrin's 5.11.05 proforma_Rebuttal Power Costs 6" xfId="17018"/>
    <cellStyle name="_Recon to Darrin's 5.11.05 proforma_Rebuttal Power Costs 6 2" xfId="17019"/>
    <cellStyle name="_Recon to Darrin's 5.11.05 proforma_Rebuttal Power Costs_Adj Bench DR 3 for Initial Briefs (Electric)" xfId="17020"/>
    <cellStyle name="_Recon to Darrin's 5.11.05 proforma_Rebuttal Power Costs_Adj Bench DR 3 for Initial Briefs (Electric) 2" xfId="17021"/>
    <cellStyle name="_Recon to Darrin's 5.11.05 proforma_Rebuttal Power Costs_Adj Bench DR 3 for Initial Briefs (Electric) 2 2" xfId="17022"/>
    <cellStyle name="_Recon to Darrin's 5.11.05 proforma_Rebuttal Power Costs_Adj Bench DR 3 for Initial Briefs (Electric) 2 2 2" xfId="17023"/>
    <cellStyle name="_Recon to Darrin's 5.11.05 proforma_Rebuttal Power Costs_Adj Bench DR 3 for Initial Briefs (Electric) 2 2 2 2" xfId="17024"/>
    <cellStyle name="_Recon to Darrin's 5.11.05 proforma_Rebuttal Power Costs_Adj Bench DR 3 for Initial Briefs (Electric) 2 3" xfId="17025"/>
    <cellStyle name="_Recon to Darrin's 5.11.05 proforma_Rebuttal Power Costs_Adj Bench DR 3 for Initial Briefs (Electric) 2 3 2" xfId="17026"/>
    <cellStyle name="_Recon to Darrin's 5.11.05 proforma_Rebuttal Power Costs_Adj Bench DR 3 for Initial Briefs (Electric) 2 4" xfId="17027"/>
    <cellStyle name="_Recon to Darrin's 5.11.05 proforma_Rebuttal Power Costs_Adj Bench DR 3 for Initial Briefs (Electric) 2 4 2" xfId="17028"/>
    <cellStyle name="_Recon to Darrin's 5.11.05 proforma_Rebuttal Power Costs_Adj Bench DR 3 for Initial Briefs (Electric) 3" xfId="17029"/>
    <cellStyle name="_Recon to Darrin's 5.11.05 proforma_Rebuttal Power Costs_Adj Bench DR 3 for Initial Briefs (Electric) 3 2" xfId="17030"/>
    <cellStyle name="_Recon to Darrin's 5.11.05 proforma_Rebuttal Power Costs_Adj Bench DR 3 for Initial Briefs (Electric) 3 2 2" xfId="17031"/>
    <cellStyle name="_Recon to Darrin's 5.11.05 proforma_Rebuttal Power Costs_Adj Bench DR 3 for Initial Briefs (Electric) 3 3" xfId="17032"/>
    <cellStyle name="_Recon to Darrin's 5.11.05 proforma_Rebuttal Power Costs_Adj Bench DR 3 for Initial Briefs (Electric) 4" xfId="17033"/>
    <cellStyle name="_Recon to Darrin's 5.11.05 proforma_Rebuttal Power Costs_Adj Bench DR 3 for Initial Briefs (Electric) 4 2" xfId="17034"/>
    <cellStyle name="_Recon to Darrin's 5.11.05 proforma_Rebuttal Power Costs_Adj Bench DR 3 for Initial Briefs (Electric) 4 2 2" xfId="17035"/>
    <cellStyle name="_Recon to Darrin's 5.11.05 proforma_Rebuttal Power Costs_Adj Bench DR 3 for Initial Briefs (Electric) 4 3" xfId="17036"/>
    <cellStyle name="_Recon to Darrin's 5.11.05 proforma_Rebuttal Power Costs_Adj Bench DR 3 for Initial Briefs (Electric) 5" xfId="17037"/>
    <cellStyle name="_Recon to Darrin's 5.11.05 proforma_Rebuttal Power Costs_Adj Bench DR 3 for Initial Briefs (Electric) 5 2" xfId="17038"/>
    <cellStyle name="_Recon to Darrin's 5.11.05 proforma_Rebuttal Power Costs_Adj Bench DR 3 for Initial Briefs (Electric) 6" xfId="17039"/>
    <cellStyle name="_Recon to Darrin's 5.11.05 proforma_Rebuttal Power Costs_Adj Bench DR 3 for Initial Briefs (Electric) 6 2" xfId="17040"/>
    <cellStyle name="_Recon to Darrin's 5.11.05 proforma_Rebuttal Power Costs_Adj Bench DR 3 for Initial Briefs (Electric)_DEM-WP(C) ENERG10C--ctn Mid-C_042010 2010GRC" xfId="17041"/>
    <cellStyle name="_Recon to Darrin's 5.11.05 proforma_Rebuttal Power Costs_Adj Bench DR 3 for Initial Briefs (Electric)_DEM-WP(C) ENERG10C--ctn Mid-C_042010 2010GRC 2" xfId="17042"/>
    <cellStyle name="_Recon to Darrin's 5.11.05 proforma_Rebuttal Power Costs_DEM-WP(C) ENERG10C--ctn Mid-C_042010 2010GRC" xfId="17043"/>
    <cellStyle name="_Recon to Darrin's 5.11.05 proforma_Rebuttal Power Costs_DEM-WP(C) ENERG10C--ctn Mid-C_042010 2010GRC 2" xfId="17044"/>
    <cellStyle name="_Recon to Darrin's 5.11.05 proforma_Rebuttal Power Costs_Electric Rev Req Model (2009 GRC) Rebuttal" xfId="17045"/>
    <cellStyle name="_Recon to Darrin's 5.11.05 proforma_Rebuttal Power Costs_Electric Rev Req Model (2009 GRC) Rebuttal 2" xfId="17046"/>
    <cellStyle name="_Recon to Darrin's 5.11.05 proforma_Rebuttal Power Costs_Electric Rev Req Model (2009 GRC) Rebuttal 2 2" xfId="17047"/>
    <cellStyle name="_Recon to Darrin's 5.11.05 proforma_Rebuttal Power Costs_Electric Rev Req Model (2009 GRC) Rebuttal 2 2 2" xfId="17048"/>
    <cellStyle name="_Recon to Darrin's 5.11.05 proforma_Rebuttal Power Costs_Electric Rev Req Model (2009 GRC) Rebuttal 2 3" xfId="17049"/>
    <cellStyle name="_Recon to Darrin's 5.11.05 proforma_Rebuttal Power Costs_Electric Rev Req Model (2009 GRC) Rebuttal 3" xfId="17050"/>
    <cellStyle name="_Recon to Darrin's 5.11.05 proforma_Rebuttal Power Costs_Electric Rev Req Model (2009 GRC) Rebuttal 3 2" xfId="17051"/>
    <cellStyle name="_Recon to Darrin's 5.11.05 proforma_Rebuttal Power Costs_Electric Rev Req Model (2009 GRC) Rebuttal 4" xfId="17052"/>
    <cellStyle name="_Recon to Darrin's 5.11.05 proforma_Rebuttal Power Costs_Electric Rev Req Model (2009 GRC) Rebuttal REmoval of New  WH Solar AdjustMI" xfId="17053"/>
    <cellStyle name="_Recon to Darrin's 5.11.05 proforma_Rebuttal Power Costs_Electric Rev Req Model (2009 GRC) Rebuttal REmoval of New  WH Solar AdjustMI 2" xfId="17054"/>
    <cellStyle name="_Recon to Darrin's 5.11.05 proforma_Rebuttal Power Costs_Electric Rev Req Model (2009 GRC) Rebuttal REmoval of New  WH Solar AdjustMI 2 2" xfId="17055"/>
    <cellStyle name="_Recon to Darrin's 5.11.05 proforma_Rebuttal Power Costs_Electric Rev Req Model (2009 GRC) Rebuttal REmoval of New  WH Solar AdjustMI 2 2 2" xfId="17056"/>
    <cellStyle name="_Recon to Darrin's 5.11.05 proforma_Rebuttal Power Costs_Electric Rev Req Model (2009 GRC) Rebuttal REmoval of New  WH Solar AdjustMI 2 2 2 2" xfId="17057"/>
    <cellStyle name="_Recon to Darrin's 5.11.05 proforma_Rebuttal Power Costs_Electric Rev Req Model (2009 GRC) Rebuttal REmoval of New  WH Solar AdjustMI 2 3" xfId="17058"/>
    <cellStyle name="_Recon to Darrin's 5.11.05 proforma_Rebuttal Power Costs_Electric Rev Req Model (2009 GRC) Rebuttal REmoval of New  WH Solar AdjustMI 2 3 2" xfId="17059"/>
    <cellStyle name="_Recon to Darrin's 5.11.05 proforma_Rebuttal Power Costs_Electric Rev Req Model (2009 GRC) Rebuttal REmoval of New  WH Solar AdjustMI 2 4" xfId="17060"/>
    <cellStyle name="_Recon to Darrin's 5.11.05 proforma_Rebuttal Power Costs_Electric Rev Req Model (2009 GRC) Rebuttal REmoval of New  WH Solar AdjustMI 2 4 2" xfId="17061"/>
    <cellStyle name="_Recon to Darrin's 5.11.05 proforma_Rebuttal Power Costs_Electric Rev Req Model (2009 GRC) Rebuttal REmoval of New  WH Solar AdjustMI 3" xfId="17062"/>
    <cellStyle name="_Recon to Darrin's 5.11.05 proforma_Rebuttal Power Costs_Electric Rev Req Model (2009 GRC) Rebuttal REmoval of New  WH Solar AdjustMI 3 2" xfId="17063"/>
    <cellStyle name="_Recon to Darrin's 5.11.05 proforma_Rebuttal Power Costs_Electric Rev Req Model (2009 GRC) Rebuttal REmoval of New  WH Solar AdjustMI 3 2 2" xfId="17064"/>
    <cellStyle name="_Recon to Darrin's 5.11.05 proforma_Rebuttal Power Costs_Electric Rev Req Model (2009 GRC) Rebuttal REmoval of New  WH Solar AdjustMI 3 3" xfId="17065"/>
    <cellStyle name="_Recon to Darrin's 5.11.05 proforma_Rebuttal Power Costs_Electric Rev Req Model (2009 GRC) Rebuttal REmoval of New  WH Solar AdjustMI 4" xfId="17066"/>
    <cellStyle name="_Recon to Darrin's 5.11.05 proforma_Rebuttal Power Costs_Electric Rev Req Model (2009 GRC) Rebuttal REmoval of New  WH Solar AdjustMI 4 2" xfId="17067"/>
    <cellStyle name="_Recon to Darrin's 5.11.05 proforma_Rebuttal Power Costs_Electric Rev Req Model (2009 GRC) Rebuttal REmoval of New  WH Solar AdjustMI 4 2 2" xfId="17068"/>
    <cellStyle name="_Recon to Darrin's 5.11.05 proforma_Rebuttal Power Costs_Electric Rev Req Model (2009 GRC) Rebuttal REmoval of New  WH Solar AdjustMI 4 3" xfId="17069"/>
    <cellStyle name="_Recon to Darrin's 5.11.05 proforma_Rebuttal Power Costs_Electric Rev Req Model (2009 GRC) Rebuttal REmoval of New  WH Solar AdjustMI 5" xfId="17070"/>
    <cellStyle name="_Recon to Darrin's 5.11.05 proforma_Rebuttal Power Costs_Electric Rev Req Model (2009 GRC) Rebuttal REmoval of New  WH Solar AdjustMI 5 2" xfId="17071"/>
    <cellStyle name="_Recon to Darrin's 5.11.05 proforma_Rebuttal Power Costs_Electric Rev Req Model (2009 GRC) Rebuttal REmoval of New  WH Solar AdjustMI 6" xfId="17072"/>
    <cellStyle name="_Recon to Darrin's 5.11.05 proforma_Rebuttal Power Costs_Electric Rev Req Model (2009 GRC) Rebuttal REmoval of New  WH Solar AdjustMI 6 2" xfId="17073"/>
    <cellStyle name="_Recon to Darrin's 5.11.05 proforma_Rebuttal Power Costs_Electric Rev Req Model (2009 GRC) Rebuttal REmoval of New  WH Solar AdjustMI_DEM-WP(C) ENERG10C--ctn Mid-C_042010 2010GRC" xfId="17074"/>
    <cellStyle name="_Recon to Darrin's 5.11.05 proforma_Rebuttal Power Costs_Electric Rev Req Model (2009 GRC) Rebuttal REmoval of New  WH Solar AdjustMI_DEM-WP(C) ENERG10C--ctn Mid-C_042010 2010GRC 2" xfId="17075"/>
    <cellStyle name="_Recon to Darrin's 5.11.05 proforma_Rebuttal Power Costs_Electric Rev Req Model (2009 GRC) Revised 01-18-2010" xfId="17076"/>
    <cellStyle name="_Recon to Darrin's 5.11.05 proforma_Rebuttal Power Costs_Electric Rev Req Model (2009 GRC) Revised 01-18-2010 2" xfId="17077"/>
    <cellStyle name="_Recon to Darrin's 5.11.05 proforma_Rebuttal Power Costs_Electric Rev Req Model (2009 GRC) Revised 01-18-2010 2 2" xfId="17078"/>
    <cellStyle name="_Recon to Darrin's 5.11.05 proforma_Rebuttal Power Costs_Electric Rev Req Model (2009 GRC) Revised 01-18-2010 2 2 2" xfId="17079"/>
    <cellStyle name="_Recon to Darrin's 5.11.05 proforma_Rebuttal Power Costs_Electric Rev Req Model (2009 GRC) Revised 01-18-2010 2 2 2 2" xfId="17080"/>
    <cellStyle name="_Recon to Darrin's 5.11.05 proforma_Rebuttal Power Costs_Electric Rev Req Model (2009 GRC) Revised 01-18-2010 2 3" xfId="17081"/>
    <cellStyle name="_Recon to Darrin's 5.11.05 proforma_Rebuttal Power Costs_Electric Rev Req Model (2009 GRC) Revised 01-18-2010 2 3 2" xfId="17082"/>
    <cellStyle name="_Recon to Darrin's 5.11.05 proforma_Rebuttal Power Costs_Electric Rev Req Model (2009 GRC) Revised 01-18-2010 2 4" xfId="17083"/>
    <cellStyle name="_Recon to Darrin's 5.11.05 proforma_Rebuttal Power Costs_Electric Rev Req Model (2009 GRC) Revised 01-18-2010 2 4 2" xfId="17084"/>
    <cellStyle name="_Recon to Darrin's 5.11.05 proforma_Rebuttal Power Costs_Electric Rev Req Model (2009 GRC) Revised 01-18-2010 3" xfId="17085"/>
    <cellStyle name="_Recon to Darrin's 5.11.05 proforma_Rebuttal Power Costs_Electric Rev Req Model (2009 GRC) Revised 01-18-2010 3 2" xfId="17086"/>
    <cellStyle name="_Recon to Darrin's 5.11.05 proforma_Rebuttal Power Costs_Electric Rev Req Model (2009 GRC) Revised 01-18-2010 3 2 2" xfId="17087"/>
    <cellStyle name="_Recon to Darrin's 5.11.05 proforma_Rebuttal Power Costs_Electric Rev Req Model (2009 GRC) Revised 01-18-2010 3 3" xfId="17088"/>
    <cellStyle name="_Recon to Darrin's 5.11.05 proforma_Rebuttal Power Costs_Electric Rev Req Model (2009 GRC) Revised 01-18-2010 4" xfId="17089"/>
    <cellStyle name="_Recon to Darrin's 5.11.05 proforma_Rebuttal Power Costs_Electric Rev Req Model (2009 GRC) Revised 01-18-2010 4 2" xfId="17090"/>
    <cellStyle name="_Recon to Darrin's 5.11.05 proforma_Rebuttal Power Costs_Electric Rev Req Model (2009 GRC) Revised 01-18-2010 4 2 2" xfId="17091"/>
    <cellStyle name="_Recon to Darrin's 5.11.05 proforma_Rebuttal Power Costs_Electric Rev Req Model (2009 GRC) Revised 01-18-2010 4 3" xfId="17092"/>
    <cellStyle name="_Recon to Darrin's 5.11.05 proforma_Rebuttal Power Costs_Electric Rev Req Model (2009 GRC) Revised 01-18-2010 5" xfId="17093"/>
    <cellStyle name="_Recon to Darrin's 5.11.05 proforma_Rebuttal Power Costs_Electric Rev Req Model (2009 GRC) Revised 01-18-2010 5 2" xfId="17094"/>
    <cellStyle name="_Recon to Darrin's 5.11.05 proforma_Rebuttal Power Costs_Electric Rev Req Model (2009 GRC) Revised 01-18-2010 6" xfId="17095"/>
    <cellStyle name="_Recon to Darrin's 5.11.05 proforma_Rebuttal Power Costs_Electric Rev Req Model (2009 GRC) Revised 01-18-2010 6 2" xfId="17096"/>
    <cellStyle name="_Recon to Darrin's 5.11.05 proforma_Rebuttal Power Costs_Electric Rev Req Model (2009 GRC) Revised 01-18-2010_DEM-WP(C) ENERG10C--ctn Mid-C_042010 2010GRC" xfId="17097"/>
    <cellStyle name="_Recon to Darrin's 5.11.05 proforma_Rebuttal Power Costs_Electric Rev Req Model (2009 GRC) Revised 01-18-2010_DEM-WP(C) ENERG10C--ctn Mid-C_042010 2010GRC 2" xfId="17098"/>
    <cellStyle name="_Recon to Darrin's 5.11.05 proforma_Rebuttal Power Costs_Final Order Electric EXHIBIT A-1" xfId="17099"/>
    <cellStyle name="_Recon to Darrin's 5.11.05 proforma_Rebuttal Power Costs_Final Order Electric EXHIBIT A-1 2" xfId="17100"/>
    <cellStyle name="_Recon to Darrin's 5.11.05 proforma_Rebuttal Power Costs_Final Order Electric EXHIBIT A-1 2 2" xfId="17101"/>
    <cellStyle name="_Recon to Darrin's 5.11.05 proforma_Rebuttal Power Costs_Final Order Electric EXHIBIT A-1 2 2 2" xfId="17102"/>
    <cellStyle name="_Recon to Darrin's 5.11.05 proforma_Rebuttal Power Costs_Final Order Electric EXHIBIT A-1 2 3" xfId="17103"/>
    <cellStyle name="_Recon to Darrin's 5.11.05 proforma_Rebuttal Power Costs_Final Order Electric EXHIBIT A-1 3" xfId="17104"/>
    <cellStyle name="_Recon to Darrin's 5.11.05 proforma_Rebuttal Power Costs_Final Order Electric EXHIBIT A-1 3 2" xfId="17105"/>
    <cellStyle name="_Recon to Darrin's 5.11.05 proforma_Rebuttal Power Costs_Final Order Electric EXHIBIT A-1 3 2 2" xfId="17106"/>
    <cellStyle name="_Recon to Darrin's 5.11.05 proforma_Rebuttal Power Costs_Final Order Electric EXHIBIT A-1 3 3" xfId="17107"/>
    <cellStyle name="_Recon to Darrin's 5.11.05 proforma_Rebuttal Power Costs_Final Order Electric EXHIBIT A-1 4" xfId="17108"/>
    <cellStyle name="_Recon to Darrin's 5.11.05 proforma_Rebuttal Power Costs_Final Order Electric EXHIBIT A-1 4 2" xfId="17109"/>
    <cellStyle name="_Recon to Darrin's 5.11.05 proforma_Rebuttal Power Costs_Final Order Electric EXHIBIT A-1 5" xfId="17110"/>
    <cellStyle name="_Recon to Darrin's 5.11.05 proforma_Rebuttal Power Costs_Final Order Electric EXHIBIT A-1 6" xfId="17111"/>
    <cellStyle name="_Recon to Darrin's 5.11.05 proforma_RECS vs PTC's w Interest 6-28-10" xfId="17112"/>
    <cellStyle name="_Recon to Darrin's 5.11.05 proforma_ROR &amp; CONV FACTOR" xfId="17113"/>
    <cellStyle name="_Recon to Darrin's 5.11.05 proforma_ROR &amp; CONV FACTOR 2" xfId="17114"/>
    <cellStyle name="_Recon to Darrin's 5.11.05 proforma_ROR &amp; CONV FACTOR 2 2" xfId="17115"/>
    <cellStyle name="_Recon to Darrin's 5.11.05 proforma_ROR &amp; CONV FACTOR 2 2 2" xfId="17116"/>
    <cellStyle name="_Recon to Darrin's 5.11.05 proforma_ROR &amp; CONV FACTOR 2 3" xfId="17117"/>
    <cellStyle name="_Recon to Darrin's 5.11.05 proforma_ROR &amp; CONV FACTOR 3" xfId="17118"/>
    <cellStyle name="_Recon to Darrin's 5.11.05 proforma_ROR &amp; CONV FACTOR 3 2" xfId="17119"/>
    <cellStyle name="_Recon to Darrin's 5.11.05 proforma_ROR &amp; CONV FACTOR 4" xfId="17120"/>
    <cellStyle name="_Recon to Darrin's 5.11.05 proforma_ROR 5.02" xfId="17121"/>
    <cellStyle name="_Recon to Darrin's 5.11.05 proforma_ROR 5.02 2" xfId="17122"/>
    <cellStyle name="_Recon to Darrin's 5.11.05 proforma_ROR 5.02 2 2" xfId="17123"/>
    <cellStyle name="_Recon to Darrin's 5.11.05 proforma_ROR 5.02 2 2 2" xfId="17124"/>
    <cellStyle name="_Recon to Darrin's 5.11.05 proforma_ROR 5.02 2 3" xfId="17125"/>
    <cellStyle name="_Recon to Darrin's 5.11.05 proforma_ROR 5.02 3" xfId="17126"/>
    <cellStyle name="_Recon to Darrin's 5.11.05 proforma_ROR 5.02 3 2" xfId="17127"/>
    <cellStyle name="_Recon to Darrin's 5.11.05 proforma_ROR 5.02 4" xfId="17128"/>
    <cellStyle name="_Recon to Darrin's 5.11.05 proforma_Transmission Workbook for May BOD" xfId="17129"/>
    <cellStyle name="_Recon to Darrin's 5.11.05 proforma_Transmission Workbook for May BOD 2" xfId="17130"/>
    <cellStyle name="_Recon to Darrin's 5.11.05 proforma_Transmission Workbook for May BOD 2 2" xfId="17131"/>
    <cellStyle name="_Recon to Darrin's 5.11.05 proforma_Transmission Workbook for May BOD 2 2 2" xfId="17132"/>
    <cellStyle name="_Recon to Darrin's 5.11.05 proforma_Transmission Workbook for May BOD 2 2 2 2" xfId="17133"/>
    <cellStyle name="_Recon to Darrin's 5.11.05 proforma_Transmission Workbook for May BOD 2 3" xfId="17134"/>
    <cellStyle name="_Recon to Darrin's 5.11.05 proforma_Transmission Workbook for May BOD 2 3 2" xfId="17135"/>
    <cellStyle name="_Recon to Darrin's 5.11.05 proforma_Transmission Workbook for May BOD 2 4" xfId="17136"/>
    <cellStyle name="_Recon to Darrin's 5.11.05 proforma_Transmission Workbook for May BOD 2 4 2" xfId="17137"/>
    <cellStyle name="_Recon to Darrin's 5.11.05 proforma_Transmission Workbook for May BOD 3" xfId="17138"/>
    <cellStyle name="_Recon to Darrin's 5.11.05 proforma_Transmission Workbook for May BOD 3 2" xfId="17139"/>
    <cellStyle name="_Recon to Darrin's 5.11.05 proforma_Transmission Workbook for May BOD 3 2 2" xfId="17140"/>
    <cellStyle name="_Recon to Darrin's 5.11.05 proforma_Transmission Workbook for May BOD 3 3" xfId="17141"/>
    <cellStyle name="_Recon to Darrin's 5.11.05 proforma_Transmission Workbook for May BOD 4" xfId="17142"/>
    <cellStyle name="_Recon to Darrin's 5.11.05 proforma_Transmission Workbook for May BOD 4 2" xfId="17143"/>
    <cellStyle name="_Recon to Darrin's 5.11.05 proforma_Transmission Workbook for May BOD 4 2 2" xfId="17144"/>
    <cellStyle name="_Recon to Darrin's 5.11.05 proforma_Transmission Workbook for May BOD 4 3" xfId="17145"/>
    <cellStyle name="_Recon to Darrin's 5.11.05 proforma_Transmission Workbook for May BOD 5" xfId="17146"/>
    <cellStyle name="_Recon to Darrin's 5.11.05 proforma_Transmission Workbook for May BOD 5 2" xfId="17147"/>
    <cellStyle name="_Recon to Darrin's 5.11.05 proforma_Transmission Workbook for May BOD 6" xfId="17148"/>
    <cellStyle name="_Recon to Darrin's 5.11.05 proforma_Transmission Workbook for May BOD 6 2" xfId="17149"/>
    <cellStyle name="_Recon to Darrin's 5.11.05 proforma_Transmission Workbook for May BOD_DEM-WP(C) ENERG10C--ctn Mid-C_042010 2010GRC" xfId="17150"/>
    <cellStyle name="_Recon to Darrin's 5.11.05 proforma_Transmission Workbook for May BOD_DEM-WP(C) ENERG10C--ctn Mid-C_042010 2010GRC 2" xfId="17151"/>
    <cellStyle name="_Recon to Darrin's 5.11.05 proforma_Typical Residential Impacts 10.27.08" xfId="17152"/>
    <cellStyle name="_Recon to Darrin's 5.11.05 proforma_Wind Integration 10GRC" xfId="17153"/>
    <cellStyle name="_Recon to Darrin's 5.11.05 proforma_Wind Integration 10GRC 2" xfId="17154"/>
    <cellStyle name="_Recon to Darrin's 5.11.05 proforma_Wind Integration 10GRC 2 2" xfId="17155"/>
    <cellStyle name="_Recon to Darrin's 5.11.05 proforma_Wind Integration 10GRC 2 2 2" xfId="17156"/>
    <cellStyle name="_Recon to Darrin's 5.11.05 proforma_Wind Integration 10GRC 2 2 2 2" xfId="17157"/>
    <cellStyle name="_Recon to Darrin's 5.11.05 proforma_Wind Integration 10GRC 2 3" xfId="17158"/>
    <cellStyle name="_Recon to Darrin's 5.11.05 proforma_Wind Integration 10GRC 2 3 2" xfId="17159"/>
    <cellStyle name="_Recon to Darrin's 5.11.05 proforma_Wind Integration 10GRC 2 4" xfId="17160"/>
    <cellStyle name="_Recon to Darrin's 5.11.05 proforma_Wind Integration 10GRC 2 4 2" xfId="17161"/>
    <cellStyle name="_Recon to Darrin's 5.11.05 proforma_Wind Integration 10GRC 3" xfId="17162"/>
    <cellStyle name="_Recon to Darrin's 5.11.05 proforma_Wind Integration 10GRC 3 2" xfId="17163"/>
    <cellStyle name="_Recon to Darrin's 5.11.05 proforma_Wind Integration 10GRC 3 2 2" xfId="17164"/>
    <cellStyle name="_Recon to Darrin's 5.11.05 proforma_Wind Integration 10GRC 3 3" xfId="17165"/>
    <cellStyle name="_Recon to Darrin's 5.11.05 proforma_Wind Integration 10GRC 4" xfId="17166"/>
    <cellStyle name="_Recon to Darrin's 5.11.05 proforma_Wind Integration 10GRC 4 2" xfId="17167"/>
    <cellStyle name="_Recon to Darrin's 5.11.05 proforma_Wind Integration 10GRC 4 2 2" xfId="17168"/>
    <cellStyle name="_Recon to Darrin's 5.11.05 proforma_Wind Integration 10GRC 4 3" xfId="17169"/>
    <cellStyle name="_Recon to Darrin's 5.11.05 proforma_Wind Integration 10GRC 5" xfId="17170"/>
    <cellStyle name="_Recon to Darrin's 5.11.05 proforma_Wind Integration 10GRC 5 2" xfId="17171"/>
    <cellStyle name="_Recon to Darrin's 5.11.05 proforma_Wind Integration 10GRC 6" xfId="17172"/>
    <cellStyle name="_Recon to Darrin's 5.11.05 proforma_Wind Integration 10GRC 6 2" xfId="17173"/>
    <cellStyle name="_Recon to Darrin's 5.11.05 proforma_Wind Integration 10GRC_DEM-WP(C) ENERG10C--ctn Mid-C_042010 2010GRC" xfId="17174"/>
    <cellStyle name="_Recon to Darrin's 5.11.05 proforma_Wind Integration 10GRC_DEM-WP(C) ENERG10C--ctn Mid-C_042010 2010GRC 2" xfId="17175"/>
    <cellStyle name="_Revenue" xfId="17176"/>
    <cellStyle name="_Revenue 2" xfId="17177"/>
    <cellStyle name="_Revenue_2.01G Temp Normalization(C) NEW WAY DM" xfId="17178"/>
    <cellStyle name="_Revenue_2.02G Revenues and Expenses NEW WAY DM" xfId="17179"/>
    <cellStyle name="_Revenue_4.01G Temp Normalization (C)" xfId="17180"/>
    <cellStyle name="_Revenue_4.01G Temp Normalization(HC)" xfId="17181"/>
    <cellStyle name="_Revenue_4.01G Temp Normalization(HC)new" xfId="17182"/>
    <cellStyle name="_Revenue_4.01G Temp Normalization(not used)" xfId="17183"/>
    <cellStyle name="_Revenue_Book1" xfId="17184"/>
    <cellStyle name="_Revenue_Data" xfId="17185"/>
    <cellStyle name="_Revenue_Data 2" xfId="17186"/>
    <cellStyle name="_Revenue_Data_1" xfId="17187"/>
    <cellStyle name="_Revenue_Data_1 2" xfId="17188"/>
    <cellStyle name="_Revenue_Data_Pro Forma Rev 09 GRC" xfId="17189"/>
    <cellStyle name="_Revenue_Data_Pro Forma Rev 09 GRC 2" xfId="17190"/>
    <cellStyle name="_Revenue_Data_Pro Forma Rev 2010 GRC" xfId="17191"/>
    <cellStyle name="_Revenue_Data_Pro Forma Rev 2010 GRC 2" xfId="17192"/>
    <cellStyle name="_Revenue_Data_Pro Forma Rev 2010 GRC_Preliminary" xfId="17193"/>
    <cellStyle name="_Revenue_Data_Pro Forma Rev 2010 GRC_Preliminary 2" xfId="17194"/>
    <cellStyle name="_Revenue_Data_Revenue (Feb 09 - Jan 10)" xfId="17195"/>
    <cellStyle name="_Revenue_Data_Revenue (Feb 09 - Jan 10) 2" xfId="17196"/>
    <cellStyle name="_Revenue_Data_Revenue (Jan 09 - Dec 09)" xfId="17197"/>
    <cellStyle name="_Revenue_Data_Revenue (Jan 09 - Dec 09) 2" xfId="17198"/>
    <cellStyle name="_Revenue_Data_Revenue (Mar 09 - Feb 10)" xfId="17199"/>
    <cellStyle name="_Revenue_Data_Revenue (Mar 09 - Feb 10) 2" xfId="17200"/>
    <cellStyle name="_Revenue_Data_Volume Exhibit (Jan09 - Dec09)" xfId="17201"/>
    <cellStyle name="_Revenue_Data_Volume Exhibit (Jan09 - Dec09) 2" xfId="17202"/>
    <cellStyle name="_Revenue_Mins" xfId="17203"/>
    <cellStyle name="_Revenue_Mins 2" xfId="17204"/>
    <cellStyle name="_Revenue_Pro Forma Rev 07 GRC" xfId="17205"/>
    <cellStyle name="_Revenue_Pro Forma Rev 07 GRC 2" xfId="17206"/>
    <cellStyle name="_Revenue_Pro Forma Rev 08 GRC" xfId="17207"/>
    <cellStyle name="_Revenue_Pro Forma Rev 08 GRC 2" xfId="17208"/>
    <cellStyle name="_Revenue_Pro Forma Rev 09 GRC" xfId="17209"/>
    <cellStyle name="_Revenue_Pro Forma Rev 09 GRC 2" xfId="17210"/>
    <cellStyle name="_Revenue_Pro Forma Rev 2010 GRC" xfId="17211"/>
    <cellStyle name="_Revenue_Pro Forma Rev 2010 GRC 2" xfId="17212"/>
    <cellStyle name="_Revenue_Pro Forma Rev 2010 GRC_Preliminary" xfId="17213"/>
    <cellStyle name="_Revenue_Pro Forma Rev 2010 GRC_Preliminary 2" xfId="17214"/>
    <cellStyle name="_Revenue_Revenue (Feb 09 - Jan 10)" xfId="17215"/>
    <cellStyle name="_Revenue_Revenue (Feb 09 - Jan 10) 2" xfId="17216"/>
    <cellStyle name="_Revenue_Revenue (Jan 09 - Dec 09)" xfId="17217"/>
    <cellStyle name="_Revenue_Revenue (Jan 09 - Dec 09) 2" xfId="17218"/>
    <cellStyle name="_Revenue_Revenue (Mar 09 - Feb 10)" xfId="17219"/>
    <cellStyle name="_Revenue_Revenue (Mar 09 - Feb 10) 2" xfId="17220"/>
    <cellStyle name="_Revenue_Revenue Proforma_Restating Gas 11-16-07" xfId="17221"/>
    <cellStyle name="_Revenue_Sheet2" xfId="17222"/>
    <cellStyle name="_Revenue_Sheet2 2" xfId="17223"/>
    <cellStyle name="_Revenue_Therms Data" xfId="17224"/>
    <cellStyle name="_Revenue_Therms Data 2" xfId="17225"/>
    <cellStyle name="_Revenue_Therms Data Rerun" xfId="17226"/>
    <cellStyle name="_Revenue_Therms Data Rerun 2" xfId="17227"/>
    <cellStyle name="_Revenue_Volume Exhibit (Jan09 - Dec09)" xfId="17228"/>
    <cellStyle name="_Revenue_Volume Exhibit (Jan09 - Dec09) 2" xfId="17229"/>
    <cellStyle name="_x0013__Scenario 1 REC vs PTC Offset" xfId="17230"/>
    <cellStyle name="_x0013__Scenario 1 REC vs PTC Offset 2" xfId="17231"/>
    <cellStyle name="_x0013__Scenario 3" xfId="17232"/>
    <cellStyle name="_x0013__Scenario 3 2" xfId="17233"/>
    <cellStyle name="_Sumas Proforma - 11-09-07" xfId="17234"/>
    <cellStyle name="_Sumas Proforma - 11-09-07 2" xfId="17235"/>
    <cellStyle name="_Sumas Proforma - 11-09-07 2 2" xfId="17236"/>
    <cellStyle name="_Sumas Proforma - 11-09-07 2 2 2" xfId="17237"/>
    <cellStyle name="_Sumas Proforma - 11-09-07 2 3" xfId="17238"/>
    <cellStyle name="_Sumas Proforma - 11-09-07 3" xfId="17239"/>
    <cellStyle name="_Sumas Proforma - 11-09-07 3 2" xfId="17240"/>
    <cellStyle name="_Sumas Proforma - 11-09-07 4" xfId="17241"/>
    <cellStyle name="_Sumas Proforma - 11-09-07 4 2" xfId="17242"/>
    <cellStyle name="_Sumas Property Taxes v1" xfId="17243"/>
    <cellStyle name="_Sumas Property Taxes v1 2" xfId="17244"/>
    <cellStyle name="_Sumas Property Taxes v1 2 2" xfId="17245"/>
    <cellStyle name="_Sumas Property Taxes v1 2 2 2" xfId="17246"/>
    <cellStyle name="_Sumas Property Taxes v1 2 3" xfId="17247"/>
    <cellStyle name="_Sumas Property Taxes v1 3" xfId="17248"/>
    <cellStyle name="_Sumas Property Taxes v1 3 2" xfId="17249"/>
    <cellStyle name="_Sumas Property Taxes v1 4" xfId="17250"/>
    <cellStyle name="_Sumas Property Taxes v1 4 2" xfId="17251"/>
    <cellStyle name="_Tenaska Comparison" xfId="17252"/>
    <cellStyle name="_Tenaska Comparison 10" xfId="17253"/>
    <cellStyle name="_Tenaska Comparison 10 2" xfId="17254"/>
    <cellStyle name="_Tenaska Comparison 10 2 2" xfId="17255"/>
    <cellStyle name="_Tenaska Comparison 10 2 2 2" xfId="17256"/>
    <cellStyle name="_Tenaska Comparison 10 2 3" xfId="17257"/>
    <cellStyle name="_Tenaska Comparison 10 3" xfId="17258"/>
    <cellStyle name="_Tenaska Comparison 10 3 2" xfId="17259"/>
    <cellStyle name="_Tenaska Comparison 10 4" xfId="17260"/>
    <cellStyle name="_Tenaska Comparison 11" xfId="17261"/>
    <cellStyle name="_Tenaska Comparison 11 2" xfId="17262"/>
    <cellStyle name="_Tenaska Comparison 12" xfId="17263"/>
    <cellStyle name="_Tenaska Comparison 12 2" xfId="17264"/>
    <cellStyle name="_Tenaska Comparison 13" xfId="17265"/>
    <cellStyle name="_Tenaska Comparison 13 2" xfId="17266"/>
    <cellStyle name="_Tenaska Comparison 13 3" xfId="17267"/>
    <cellStyle name="_Tenaska Comparison 2" xfId="17268"/>
    <cellStyle name="_Tenaska Comparison 2 2" xfId="17269"/>
    <cellStyle name="_Tenaska Comparison 2 2 2" xfId="17270"/>
    <cellStyle name="_Tenaska Comparison 2 2 2 2" xfId="17271"/>
    <cellStyle name="_Tenaska Comparison 2 2 2 2 2" xfId="17272"/>
    <cellStyle name="_Tenaska Comparison 2 2 3" xfId="17273"/>
    <cellStyle name="_Tenaska Comparison 2 2 3 2" xfId="17274"/>
    <cellStyle name="_Tenaska Comparison 2 2 4" xfId="17275"/>
    <cellStyle name="_Tenaska Comparison 2 2 4 2" xfId="17276"/>
    <cellStyle name="_Tenaska Comparison 2 3" xfId="17277"/>
    <cellStyle name="_Tenaska Comparison 2 3 2" xfId="17278"/>
    <cellStyle name="_Tenaska Comparison 2 3 2 2" xfId="17279"/>
    <cellStyle name="_Tenaska Comparison 2 3 3" xfId="17280"/>
    <cellStyle name="_Tenaska Comparison 2 4" xfId="17281"/>
    <cellStyle name="_Tenaska Comparison 2 4 2" xfId="17282"/>
    <cellStyle name="_Tenaska Comparison 2 4 2 2" xfId="17283"/>
    <cellStyle name="_Tenaska Comparison 2 4 3" xfId="17284"/>
    <cellStyle name="_Tenaska Comparison 2 5" xfId="17285"/>
    <cellStyle name="_Tenaska Comparison 2 5 2" xfId="17286"/>
    <cellStyle name="_Tenaska Comparison 2 6" xfId="17287"/>
    <cellStyle name="_Tenaska Comparison 2 6 2" xfId="17288"/>
    <cellStyle name="_Tenaska Comparison 3" xfId="17289"/>
    <cellStyle name="_Tenaska Comparison 3 2" xfId="17290"/>
    <cellStyle name="_Tenaska Comparison 3 2 2" xfId="17291"/>
    <cellStyle name="_Tenaska Comparison 3 2 2 2" xfId="17292"/>
    <cellStyle name="_Tenaska Comparison 3 2 3" xfId="17293"/>
    <cellStyle name="_Tenaska Comparison 3 3" xfId="17294"/>
    <cellStyle name="_Tenaska Comparison 3 3 2" xfId="17295"/>
    <cellStyle name="_Tenaska Comparison 3 3 2 2" xfId="17296"/>
    <cellStyle name="_Tenaska Comparison 3 3 3" xfId="17297"/>
    <cellStyle name="_Tenaska Comparison 3 4" xfId="17298"/>
    <cellStyle name="_Tenaska Comparison 3 4 2" xfId="17299"/>
    <cellStyle name="_Tenaska Comparison 3 5" xfId="17300"/>
    <cellStyle name="_Tenaska Comparison 3 5 2" xfId="17301"/>
    <cellStyle name="_Tenaska Comparison 4" xfId="17302"/>
    <cellStyle name="_Tenaska Comparison 4 2" xfId="17303"/>
    <cellStyle name="_Tenaska Comparison 4 2 2" xfId="17304"/>
    <cellStyle name="_Tenaska Comparison 4 2 2 2" xfId="17305"/>
    <cellStyle name="_Tenaska Comparison 4 2 2 2 2" xfId="17306"/>
    <cellStyle name="_Tenaska Comparison 4 2 3" xfId="17307"/>
    <cellStyle name="_Tenaska Comparison 4 2 3 2" xfId="17308"/>
    <cellStyle name="_Tenaska Comparison 4 2 4" xfId="17309"/>
    <cellStyle name="_Tenaska Comparison 4 2 4 2" xfId="17310"/>
    <cellStyle name="_Tenaska Comparison 4 3" xfId="17311"/>
    <cellStyle name="_Tenaska Comparison 4 3 2" xfId="17312"/>
    <cellStyle name="_Tenaska Comparison 4 3 2 2" xfId="17313"/>
    <cellStyle name="_Tenaska Comparison 4 3 3" xfId="17314"/>
    <cellStyle name="_Tenaska Comparison 4 4" xfId="17315"/>
    <cellStyle name="_Tenaska Comparison 4 4 2" xfId="17316"/>
    <cellStyle name="_Tenaska Comparison 4 4 2 2" xfId="17317"/>
    <cellStyle name="_Tenaska Comparison 4 4 3" xfId="17318"/>
    <cellStyle name="_Tenaska Comparison 4 5" xfId="17319"/>
    <cellStyle name="_Tenaska Comparison 4 5 2" xfId="17320"/>
    <cellStyle name="_Tenaska Comparison 4 6" xfId="17321"/>
    <cellStyle name="_Tenaska Comparison 4 6 2" xfId="17322"/>
    <cellStyle name="_Tenaska Comparison 5" xfId="17323"/>
    <cellStyle name="_Tenaska Comparison 5 2" xfId="17324"/>
    <cellStyle name="_Tenaska Comparison 5 2 2" xfId="17325"/>
    <cellStyle name="_Tenaska Comparison 5 2 2 2" xfId="17326"/>
    <cellStyle name="_Tenaska Comparison 5 2 2 2 2" xfId="17327"/>
    <cellStyle name="_Tenaska Comparison 5 2 3" xfId="17328"/>
    <cellStyle name="_Tenaska Comparison 5 2 3 2" xfId="17329"/>
    <cellStyle name="_Tenaska Comparison 5 2 4" xfId="17330"/>
    <cellStyle name="_Tenaska Comparison 5 2 4 2" xfId="17331"/>
    <cellStyle name="_Tenaska Comparison 5 2 5" xfId="17332"/>
    <cellStyle name="_Tenaska Comparison 5 3" xfId="17333"/>
    <cellStyle name="_Tenaska Comparison 5 3 2" xfId="17334"/>
    <cellStyle name="_Tenaska Comparison 5 3 2 2" xfId="17335"/>
    <cellStyle name="_Tenaska Comparison 5 3 3" xfId="17336"/>
    <cellStyle name="_Tenaska Comparison 5 4" xfId="17337"/>
    <cellStyle name="_Tenaska Comparison 5 4 2" xfId="17338"/>
    <cellStyle name="_Tenaska Comparison 5 4 2 2" xfId="17339"/>
    <cellStyle name="_Tenaska Comparison 5 4 3" xfId="17340"/>
    <cellStyle name="_Tenaska Comparison 5 5" xfId="17341"/>
    <cellStyle name="_Tenaska Comparison 5 5 2" xfId="17342"/>
    <cellStyle name="_Tenaska Comparison 5 6" xfId="17343"/>
    <cellStyle name="_Tenaska Comparison 5 6 2" xfId="17344"/>
    <cellStyle name="_Tenaska Comparison 6" xfId="17345"/>
    <cellStyle name="_Tenaska Comparison 6 2" xfId="17346"/>
    <cellStyle name="_Tenaska Comparison 6 2 2" xfId="17347"/>
    <cellStyle name="_Tenaska Comparison 6 2 2 2" xfId="17348"/>
    <cellStyle name="_Tenaska Comparison 6 2 2 2 2" xfId="17349"/>
    <cellStyle name="_Tenaska Comparison 6 2 3" xfId="17350"/>
    <cellStyle name="_Tenaska Comparison 6 2 3 2" xfId="17351"/>
    <cellStyle name="_Tenaska Comparison 6 2 4" xfId="17352"/>
    <cellStyle name="_Tenaska Comparison 6 2 4 2" xfId="17353"/>
    <cellStyle name="_Tenaska Comparison 6 2 5" xfId="17354"/>
    <cellStyle name="_Tenaska Comparison 6 3" xfId="17355"/>
    <cellStyle name="_Tenaska Comparison 6 3 2" xfId="17356"/>
    <cellStyle name="_Tenaska Comparison 6 3 2 2" xfId="17357"/>
    <cellStyle name="_Tenaska Comparison 6 4" xfId="17358"/>
    <cellStyle name="_Tenaska Comparison 6 4 2" xfId="17359"/>
    <cellStyle name="_Tenaska Comparison 6 5" xfId="17360"/>
    <cellStyle name="_Tenaska Comparison 6 5 2" xfId="17361"/>
    <cellStyle name="_Tenaska Comparison 7" xfId="17362"/>
    <cellStyle name="_Tenaska Comparison 7 2" xfId="17363"/>
    <cellStyle name="_Tenaska Comparison 7 2 2" xfId="17364"/>
    <cellStyle name="_Tenaska Comparison 7 2 2 2" xfId="17365"/>
    <cellStyle name="_Tenaska Comparison 7 3" xfId="17366"/>
    <cellStyle name="_Tenaska Comparison 7 3 2" xfId="17367"/>
    <cellStyle name="_Tenaska Comparison 7 4" xfId="17368"/>
    <cellStyle name="_Tenaska Comparison 7 4 2" xfId="17369"/>
    <cellStyle name="_Tenaska Comparison 8" xfId="17370"/>
    <cellStyle name="_Tenaska Comparison 8 2" xfId="17371"/>
    <cellStyle name="_Tenaska Comparison 8 2 2" xfId="17372"/>
    <cellStyle name="_Tenaska Comparison 8 3" xfId="17373"/>
    <cellStyle name="_Tenaska Comparison 9" xfId="17374"/>
    <cellStyle name="_Tenaska Comparison 9 2" xfId="17375"/>
    <cellStyle name="_Tenaska Comparison 9 2 2" xfId="17376"/>
    <cellStyle name="_Tenaska Comparison 9 3" xfId="17377"/>
    <cellStyle name="_Tenaska Comparison_(C) WHE Proforma with ITC cash grant 10 Yr Amort_for deferral_102809" xfId="17378"/>
    <cellStyle name="_Tenaska Comparison_(C) WHE Proforma with ITC cash grant 10 Yr Amort_for deferral_102809 2" xfId="17379"/>
    <cellStyle name="_Tenaska Comparison_(C) WHE Proforma with ITC cash grant 10 Yr Amort_for deferral_102809 2 2" xfId="17380"/>
    <cellStyle name="_Tenaska Comparison_(C) WHE Proforma with ITC cash grant 10 Yr Amort_for deferral_102809 2 2 2" xfId="17381"/>
    <cellStyle name="_Tenaska Comparison_(C) WHE Proforma with ITC cash grant 10 Yr Amort_for deferral_102809 2 2 2 2" xfId="17382"/>
    <cellStyle name="_Tenaska Comparison_(C) WHE Proforma with ITC cash grant 10 Yr Amort_for deferral_102809 2 3" xfId="17383"/>
    <cellStyle name="_Tenaska Comparison_(C) WHE Proforma with ITC cash grant 10 Yr Amort_for deferral_102809 2 3 2" xfId="17384"/>
    <cellStyle name="_Tenaska Comparison_(C) WHE Proforma with ITC cash grant 10 Yr Amort_for deferral_102809 2 4" xfId="17385"/>
    <cellStyle name="_Tenaska Comparison_(C) WHE Proforma with ITC cash grant 10 Yr Amort_for deferral_102809 2 4 2" xfId="17386"/>
    <cellStyle name="_Tenaska Comparison_(C) WHE Proforma with ITC cash grant 10 Yr Amort_for deferral_102809 3" xfId="17387"/>
    <cellStyle name="_Tenaska Comparison_(C) WHE Proforma with ITC cash grant 10 Yr Amort_for deferral_102809 3 2" xfId="17388"/>
    <cellStyle name="_Tenaska Comparison_(C) WHE Proforma with ITC cash grant 10 Yr Amort_for deferral_102809 3 2 2" xfId="17389"/>
    <cellStyle name="_Tenaska Comparison_(C) WHE Proforma with ITC cash grant 10 Yr Amort_for deferral_102809 3 3" xfId="17390"/>
    <cellStyle name="_Tenaska Comparison_(C) WHE Proforma with ITC cash grant 10 Yr Amort_for deferral_102809 4" xfId="17391"/>
    <cellStyle name="_Tenaska Comparison_(C) WHE Proforma with ITC cash grant 10 Yr Amort_for deferral_102809 4 2" xfId="17392"/>
    <cellStyle name="_Tenaska Comparison_(C) WHE Proforma with ITC cash grant 10 Yr Amort_for deferral_102809 4 2 2" xfId="17393"/>
    <cellStyle name="_Tenaska Comparison_(C) WHE Proforma with ITC cash grant 10 Yr Amort_for deferral_102809 4 3" xfId="17394"/>
    <cellStyle name="_Tenaska Comparison_(C) WHE Proforma with ITC cash grant 10 Yr Amort_for deferral_102809 5" xfId="17395"/>
    <cellStyle name="_Tenaska Comparison_(C) WHE Proforma with ITC cash grant 10 Yr Amort_for deferral_102809 5 2" xfId="17396"/>
    <cellStyle name="_Tenaska Comparison_(C) WHE Proforma with ITC cash grant 10 Yr Amort_for deferral_102809 6" xfId="17397"/>
    <cellStyle name="_Tenaska Comparison_(C) WHE Proforma with ITC cash grant 10 Yr Amort_for deferral_102809 6 2" xfId="17398"/>
    <cellStyle name="_Tenaska Comparison_(C) WHE Proforma with ITC cash grant 10 Yr Amort_for deferral_102809_16.07E Wild Horse Wind Expansionwrkingfile" xfId="17399"/>
    <cellStyle name="_Tenaska Comparison_(C) WHE Proforma with ITC cash grant 10 Yr Amort_for deferral_102809_16.07E Wild Horse Wind Expansionwrkingfile 2" xfId="17400"/>
    <cellStyle name="_Tenaska Comparison_(C) WHE Proforma with ITC cash grant 10 Yr Amort_for deferral_102809_16.07E Wild Horse Wind Expansionwrkingfile 2 2" xfId="17401"/>
    <cellStyle name="_Tenaska Comparison_(C) WHE Proforma with ITC cash grant 10 Yr Amort_for deferral_102809_16.07E Wild Horse Wind Expansionwrkingfile 2 2 2" xfId="17402"/>
    <cellStyle name="_Tenaska Comparison_(C) WHE Proforma with ITC cash grant 10 Yr Amort_for deferral_102809_16.07E Wild Horse Wind Expansionwrkingfile 2 2 2 2" xfId="17403"/>
    <cellStyle name="_Tenaska Comparison_(C) WHE Proforma with ITC cash grant 10 Yr Amort_for deferral_102809_16.07E Wild Horse Wind Expansionwrkingfile 2 3" xfId="17404"/>
    <cellStyle name="_Tenaska Comparison_(C) WHE Proforma with ITC cash grant 10 Yr Amort_for deferral_102809_16.07E Wild Horse Wind Expansionwrkingfile 2 3 2" xfId="17405"/>
    <cellStyle name="_Tenaska Comparison_(C) WHE Proforma with ITC cash grant 10 Yr Amort_for deferral_102809_16.07E Wild Horse Wind Expansionwrkingfile 2 4" xfId="17406"/>
    <cellStyle name="_Tenaska Comparison_(C) WHE Proforma with ITC cash grant 10 Yr Amort_for deferral_102809_16.07E Wild Horse Wind Expansionwrkingfile 2 4 2" xfId="17407"/>
    <cellStyle name="_Tenaska Comparison_(C) WHE Proforma with ITC cash grant 10 Yr Amort_for deferral_102809_16.07E Wild Horse Wind Expansionwrkingfile 3" xfId="17408"/>
    <cellStyle name="_Tenaska Comparison_(C) WHE Proforma with ITC cash grant 10 Yr Amort_for deferral_102809_16.07E Wild Horse Wind Expansionwrkingfile 3 2" xfId="17409"/>
    <cellStyle name="_Tenaska Comparison_(C) WHE Proforma with ITC cash grant 10 Yr Amort_for deferral_102809_16.07E Wild Horse Wind Expansionwrkingfile 3 2 2" xfId="17410"/>
    <cellStyle name="_Tenaska Comparison_(C) WHE Proforma with ITC cash grant 10 Yr Amort_for deferral_102809_16.07E Wild Horse Wind Expansionwrkingfile 3 3" xfId="17411"/>
    <cellStyle name="_Tenaska Comparison_(C) WHE Proforma with ITC cash grant 10 Yr Amort_for deferral_102809_16.07E Wild Horse Wind Expansionwrkingfile 4" xfId="17412"/>
    <cellStyle name="_Tenaska Comparison_(C) WHE Proforma with ITC cash grant 10 Yr Amort_for deferral_102809_16.07E Wild Horse Wind Expansionwrkingfile 4 2" xfId="17413"/>
    <cellStyle name="_Tenaska Comparison_(C) WHE Proforma with ITC cash grant 10 Yr Amort_for deferral_102809_16.07E Wild Horse Wind Expansionwrkingfile 4 2 2" xfId="17414"/>
    <cellStyle name="_Tenaska Comparison_(C) WHE Proforma with ITC cash grant 10 Yr Amort_for deferral_102809_16.07E Wild Horse Wind Expansionwrkingfile 4 3" xfId="17415"/>
    <cellStyle name="_Tenaska Comparison_(C) WHE Proforma with ITC cash grant 10 Yr Amort_for deferral_102809_16.07E Wild Horse Wind Expansionwrkingfile 5" xfId="17416"/>
    <cellStyle name="_Tenaska Comparison_(C) WHE Proforma with ITC cash grant 10 Yr Amort_for deferral_102809_16.07E Wild Horse Wind Expansionwrkingfile 5 2" xfId="17417"/>
    <cellStyle name="_Tenaska Comparison_(C) WHE Proforma with ITC cash grant 10 Yr Amort_for deferral_102809_16.07E Wild Horse Wind Expansionwrkingfile 6" xfId="17418"/>
    <cellStyle name="_Tenaska Comparison_(C) WHE Proforma with ITC cash grant 10 Yr Amort_for deferral_102809_16.07E Wild Horse Wind Expansionwrkingfile 6 2" xfId="17419"/>
    <cellStyle name="_Tenaska Comparison_(C) WHE Proforma with ITC cash grant 10 Yr Amort_for deferral_102809_16.07E Wild Horse Wind Expansionwrkingfile SF" xfId="17420"/>
    <cellStyle name="_Tenaska Comparison_(C) WHE Proforma with ITC cash grant 10 Yr Amort_for deferral_102809_16.07E Wild Horse Wind Expansionwrkingfile SF 2" xfId="17421"/>
    <cellStyle name="_Tenaska Comparison_(C) WHE Proforma with ITC cash grant 10 Yr Amort_for deferral_102809_16.07E Wild Horse Wind Expansionwrkingfile SF 2 2" xfId="17422"/>
    <cellStyle name="_Tenaska Comparison_(C) WHE Proforma with ITC cash grant 10 Yr Amort_for deferral_102809_16.07E Wild Horse Wind Expansionwrkingfile SF 2 2 2" xfId="17423"/>
    <cellStyle name="_Tenaska Comparison_(C) WHE Proforma with ITC cash grant 10 Yr Amort_for deferral_102809_16.07E Wild Horse Wind Expansionwrkingfile SF 2 2 2 2" xfId="17424"/>
    <cellStyle name="_Tenaska Comparison_(C) WHE Proforma with ITC cash grant 10 Yr Amort_for deferral_102809_16.07E Wild Horse Wind Expansionwrkingfile SF 2 3" xfId="17425"/>
    <cellStyle name="_Tenaska Comparison_(C) WHE Proforma with ITC cash grant 10 Yr Amort_for deferral_102809_16.07E Wild Horse Wind Expansionwrkingfile SF 2 3 2" xfId="17426"/>
    <cellStyle name="_Tenaska Comparison_(C) WHE Proforma with ITC cash grant 10 Yr Amort_for deferral_102809_16.07E Wild Horse Wind Expansionwrkingfile SF 2 4" xfId="17427"/>
    <cellStyle name="_Tenaska Comparison_(C) WHE Proforma with ITC cash grant 10 Yr Amort_for deferral_102809_16.07E Wild Horse Wind Expansionwrkingfile SF 2 4 2" xfId="17428"/>
    <cellStyle name="_Tenaska Comparison_(C) WHE Proforma with ITC cash grant 10 Yr Amort_for deferral_102809_16.07E Wild Horse Wind Expansionwrkingfile SF 3" xfId="17429"/>
    <cellStyle name="_Tenaska Comparison_(C) WHE Proforma with ITC cash grant 10 Yr Amort_for deferral_102809_16.07E Wild Horse Wind Expansionwrkingfile SF 3 2" xfId="17430"/>
    <cellStyle name="_Tenaska Comparison_(C) WHE Proforma with ITC cash grant 10 Yr Amort_for deferral_102809_16.07E Wild Horse Wind Expansionwrkingfile SF 3 2 2" xfId="17431"/>
    <cellStyle name="_Tenaska Comparison_(C) WHE Proforma with ITC cash grant 10 Yr Amort_for deferral_102809_16.07E Wild Horse Wind Expansionwrkingfile SF 3 3" xfId="17432"/>
    <cellStyle name="_Tenaska Comparison_(C) WHE Proforma with ITC cash grant 10 Yr Amort_for deferral_102809_16.07E Wild Horse Wind Expansionwrkingfile SF 4" xfId="17433"/>
    <cellStyle name="_Tenaska Comparison_(C) WHE Proforma with ITC cash grant 10 Yr Amort_for deferral_102809_16.07E Wild Horse Wind Expansionwrkingfile SF 4 2" xfId="17434"/>
    <cellStyle name="_Tenaska Comparison_(C) WHE Proforma with ITC cash grant 10 Yr Amort_for deferral_102809_16.07E Wild Horse Wind Expansionwrkingfile SF 4 2 2" xfId="17435"/>
    <cellStyle name="_Tenaska Comparison_(C) WHE Proforma with ITC cash grant 10 Yr Amort_for deferral_102809_16.07E Wild Horse Wind Expansionwrkingfile SF 4 3" xfId="17436"/>
    <cellStyle name="_Tenaska Comparison_(C) WHE Proforma with ITC cash grant 10 Yr Amort_for deferral_102809_16.07E Wild Horse Wind Expansionwrkingfile SF 5" xfId="17437"/>
    <cellStyle name="_Tenaska Comparison_(C) WHE Proforma with ITC cash grant 10 Yr Amort_for deferral_102809_16.07E Wild Horse Wind Expansionwrkingfile SF 5 2" xfId="17438"/>
    <cellStyle name="_Tenaska Comparison_(C) WHE Proforma with ITC cash grant 10 Yr Amort_for deferral_102809_16.07E Wild Horse Wind Expansionwrkingfile SF 6" xfId="17439"/>
    <cellStyle name="_Tenaska Comparison_(C) WHE Proforma with ITC cash grant 10 Yr Amort_for deferral_102809_16.07E Wild Horse Wind Expansionwrkingfile SF 6 2" xfId="17440"/>
    <cellStyle name="_Tenaska Comparison_(C) WHE Proforma with ITC cash grant 10 Yr Amort_for deferral_102809_16.07E Wild Horse Wind Expansionwrkingfile SF_DEM-WP(C) ENERG10C--ctn Mid-C_042010 2010GRC" xfId="17441"/>
    <cellStyle name="_Tenaska Comparison_(C) WHE Proforma with ITC cash grant 10 Yr Amort_for deferral_102809_16.07E Wild Horse Wind Expansionwrkingfile SF_DEM-WP(C) ENERG10C--ctn Mid-C_042010 2010GRC 2" xfId="17442"/>
    <cellStyle name="_Tenaska Comparison_(C) WHE Proforma with ITC cash grant 10 Yr Amort_for deferral_102809_16.07E Wild Horse Wind Expansionwrkingfile_DEM-WP(C) ENERG10C--ctn Mid-C_042010 2010GRC" xfId="17443"/>
    <cellStyle name="_Tenaska Comparison_(C) WHE Proforma with ITC cash grant 10 Yr Amort_for deferral_102809_16.07E Wild Horse Wind Expansionwrkingfile_DEM-WP(C) ENERG10C--ctn Mid-C_042010 2010GRC 2" xfId="17444"/>
    <cellStyle name="_Tenaska Comparison_(C) WHE Proforma with ITC cash grant 10 Yr Amort_for deferral_102809_16.37E Wild Horse Expansion DeferralRevwrkingfile SF" xfId="17445"/>
    <cellStyle name="_Tenaska Comparison_(C) WHE Proforma with ITC cash grant 10 Yr Amort_for deferral_102809_16.37E Wild Horse Expansion DeferralRevwrkingfile SF 2" xfId="17446"/>
    <cellStyle name="_Tenaska Comparison_(C) WHE Proforma with ITC cash grant 10 Yr Amort_for deferral_102809_16.37E Wild Horse Expansion DeferralRevwrkingfile SF 2 2" xfId="17447"/>
    <cellStyle name="_Tenaska Comparison_(C) WHE Proforma with ITC cash grant 10 Yr Amort_for deferral_102809_16.37E Wild Horse Expansion DeferralRevwrkingfile SF 2 2 2" xfId="17448"/>
    <cellStyle name="_Tenaska Comparison_(C) WHE Proforma with ITC cash grant 10 Yr Amort_for deferral_102809_16.37E Wild Horse Expansion DeferralRevwrkingfile SF 2 2 2 2" xfId="17449"/>
    <cellStyle name="_Tenaska Comparison_(C) WHE Proforma with ITC cash grant 10 Yr Amort_for deferral_102809_16.37E Wild Horse Expansion DeferralRevwrkingfile SF 2 3" xfId="17450"/>
    <cellStyle name="_Tenaska Comparison_(C) WHE Proforma with ITC cash grant 10 Yr Amort_for deferral_102809_16.37E Wild Horse Expansion DeferralRevwrkingfile SF 2 3 2" xfId="17451"/>
    <cellStyle name="_Tenaska Comparison_(C) WHE Proforma with ITC cash grant 10 Yr Amort_for deferral_102809_16.37E Wild Horse Expansion DeferralRevwrkingfile SF 2 4" xfId="17452"/>
    <cellStyle name="_Tenaska Comparison_(C) WHE Proforma with ITC cash grant 10 Yr Amort_for deferral_102809_16.37E Wild Horse Expansion DeferralRevwrkingfile SF 2 4 2" xfId="17453"/>
    <cellStyle name="_Tenaska Comparison_(C) WHE Proforma with ITC cash grant 10 Yr Amort_for deferral_102809_16.37E Wild Horse Expansion DeferralRevwrkingfile SF 3" xfId="17454"/>
    <cellStyle name="_Tenaska Comparison_(C) WHE Proforma with ITC cash grant 10 Yr Amort_for deferral_102809_16.37E Wild Horse Expansion DeferralRevwrkingfile SF 3 2" xfId="17455"/>
    <cellStyle name="_Tenaska Comparison_(C) WHE Proforma with ITC cash grant 10 Yr Amort_for deferral_102809_16.37E Wild Horse Expansion DeferralRevwrkingfile SF 3 2 2" xfId="17456"/>
    <cellStyle name="_Tenaska Comparison_(C) WHE Proforma with ITC cash grant 10 Yr Amort_for deferral_102809_16.37E Wild Horse Expansion DeferralRevwrkingfile SF 3 3" xfId="17457"/>
    <cellStyle name="_Tenaska Comparison_(C) WHE Proforma with ITC cash grant 10 Yr Amort_for deferral_102809_16.37E Wild Horse Expansion DeferralRevwrkingfile SF 4" xfId="17458"/>
    <cellStyle name="_Tenaska Comparison_(C) WHE Proforma with ITC cash grant 10 Yr Amort_for deferral_102809_16.37E Wild Horse Expansion DeferralRevwrkingfile SF 4 2" xfId="17459"/>
    <cellStyle name="_Tenaska Comparison_(C) WHE Proforma with ITC cash grant 10 Yr Amort_for deferral_102809_16.37E Wild Horse Expansion DeferralRevwrkingfile SF 4 2 2" xfId="17460"/>
    <cellStyle name="_Tenaska Comparison_(C) WHE Proforma with ITC cash grant 10 Yr Amort_for deferral_102809_16.37E Wild Horse Expansion DeferralRevwrkingfile SF 4 3" xfId="17461"/>
    <cellStyle name="_Tenaska Comparison_(C) WHE Proforma with ITC cash grant 10 Yr Amort_for deferral_102809_16.37E Wild Horse Expansion DeferralRevwrkingfile SF 5" xfId="17462"/>
    <cellStyle name="_Tenaska Comparison_(C) WHE Proforma with ITC cash grant 10 Yr Amort_for deferral_102809_16.37E Wild Horse Expansion DeferralRevwrkingfile SF 5 2" xfId="17463"/>
    <cellStyle name="_Tenaska Comparison_(C) WHE Proforma with ITC cash grant 10 Yr Amort_for deferral_102809_16.37E Wild Horse Expansion DeferralRevwrkingfile SF 6" xfId="17464"/>
    <cellStyle name="_Tenaska Comparison_(C) WHE Proforma with ITC cash grant 10 Yr Amort_for deferral_102809_16.37E Wild Horse Expansion DeferralRevwrkingfile SF 6 2" xfId="17465"/>
    <cellStyle name="_Tenaska Comparison_(C) WHE Proforma with ITC cash grant 10 Yr Amort_for deferral_102809_16.37E Wild Horse Expansion DeferralRevwrkingfile SF_DEM-WP(C) ENERG10C--ctn Mid-C_042010 2010GRC" xfId="17466"/>
    <cellStyle name="_Tenaska Comparison_(C) WHE Proforma with ITC cash grant 10 Yr Amort_for deferral_102809_16.37E Wild Horse Expansion DeferralRevwrkingfile SF_DEM-WP(C) ENERG10C--ctn Mid-C_042010 2010GRC 2" xfId="17467"/>
    <cellStyle name="_Tenaska Comparison_(C) WHE Proforma with ITC cash grant 10 Yr Amort_for deferral_102809_DEM-WP(C) ENERG10C--ctn Mid-C_042010 2010GRC" xfId="17468"/>
    <cellStyle name="_Tenaska Comparison_(C) WHE Proforma with ITC cash grant 10 Yr Amort_for deferral_102809_DEM-WP(C) ENERG10C--ctn Mid-C_042010 2010GRC 2" xfId="17469"/>
    <cellStyle name="_Tenaska Comparison_(C) WHE Proforma with ITC cash grant 10 Yr Amort_for rebuttal_120709" xfId="17470"/>
    <cellStyle name="_Tenaska Comparison_(C) WHE Proforma with ITC cash grant 10 Yr Amort_for rebuttal_120709 2" xfId="17471"/>
    <cellStyle name="_Tenaska Comparison_(C) WHE Proforma with ITC cash grant 10 Yr Amort_for rebuttal_120709 2 2" xfId="17472"/>
    <cellStyle name="_Tenaska Comparison_(C) WHE Proforma with ITC cash grant 10 Yr Amort_for rebuttal_120709 2 2 2" xfId="17473"/>
    <cellStyle name="_Tenaska Comparison_(C) WHE Proforma with ITC cash grant 10 Yr Amort_for rebuttal_120709 2 2 2 2" xfId="17474"/>
    <cellStyle name="_Tenaska Comparison_(C) WHE Proforma with ITC cash grant 10 Yr Amort_for rebuttal_120709 2 3" xfId="17475"/>
    <cellStyle name="_Tenaska Comparison_(C) WHE Proforma with ITC cash grant 10 Yr Amort_for rebuttal_120709 2 3 2" xfId="17476"/>
    <cellStyle name="_Tenaska Comparison_(C) WHE Proforma with ITC cash grant 10 Yr Amort_for rebuttal_120709 2 4" xfId="17477"/>
    <cellStyle name="_Tenaska Comparison_(C) WHE Proforma with ITC cash grant 10 Yr Amort_for rebuttal_120709 2 4 2" xfId="17478"/>
    <cellStyle name="_Tenaska Comparison_(C) WHE Proforma with ITC cash grant 10 Yr Amort_for rebuttal_120709 3" xfId="17479"/>
    <cellStyle name="_Tenaska Comparison_(C) WHE Proforma with ITC cash grant 10 Yr Amort_for rebuttal_120709 3 2" xfId="17480"/>
    <cellStyle name="_Tenaska Comparison_(C) WHE Proforma with ITC cash grant 10 Yr Amort_for rebuttal_120709 3 2 2" xfId="17481"/>
    <cellStyle name="_Tenaska Comparison_(C) WHE Proforma with ITC cash grant 10 Yr Amort_for rebuttal_120709 3 3" xfId="17482"/>
    <cellStyle name="_Tenaska Comparison_(C) WHE Proforma with ITC cash grant 10 Yr Amort_for rebuttal_120709 4" xfId="17483"/>
    <cellStyle name="_Tenaska Comparison_(C) WHE Proforma with ITC cash grant 10 Yr Amort_for rebuttal_120709 4 2" xfId="17484"/>
    <cellStyle name="_Tenaska Comparison_(C) WHE Proforma with ITC cash grant 10 Yr Amort_for rebuttal_120709 4 2 2" xfId="17485"/>
    <cellStyle name="_Tenaska Comparison_(C) WHE Proforma with ITC cash grant 10 Yr Amort_for rebuttal_120709 4 3" xfId="17486"/>
    <cellStyle name="_Tenaska Comparison_(C) WHE Proforma with ITC cash grant 10 Yr Amort_for rebuttal_120709 5" xfId="17487"/>
    <cellStyle name="_Tenaska Comparison_(C) WHE Proforma with ITC cash grant 10 Yr Amort_for rebuttal_120709 5 2" xfId="17488"/>
    <cellStyle name="_Tenaska Comparison_(C) WHE Proforma with ITC cash grant 10 Yr Amort_for rebuttal_120709 6" xfId="17489"/>
    <cellStyle name="_Tenaska Comparison_(C) WHE Proforma with ITC cash grant 10 Yr Amort_for rebuttal_120709 6 2" xfId="17490"/>
    <cellStyle name="_Tenaska Comparison_(C) WHE Proforma with ITC cash grant 10 Yr Amort_for rebuttal_120709_DEM-WP(C) ENERG10C--ctn Mid-C_042010 2010GRC" xfId="17491"/>
    <cellStyle name="_Tenaska Comparison_(C) WHE Proforma with ITC cash grant 10 Yr Amort_for rebuttal_120709_DEM-WP(C) ENERG10C--ctn Mid-C_042010 2010GRC 2" xfId="17492"/>
    <cellStyle name="_Tenaska Comparison_04.07E Wild Horse Wind Expansion" xfId="17493"/>
    <cellStyle name="_Tenaska Comparison_04.07E Wild Horse Wind Expansion 2" xfId="17494"/>
    <cellStyle name="_Tenaska Comparison_04.07E Wild Horse Wind Expansion 2 2" xfId="17495"/>
    <cellStyle name="_Tenaska Comparison_04.07E Wild Horse Wind Expansion 2 2 2" xfId="17496"/>
    <cellStyle name="_Tenaska Comparison_04.07E Wild Horse Wind Expansion 2 2 2 2" xfId="17497"/>
    <cellStyle name="_Tenaska Comparison_04.07E Wild Horse Wind Expansion 2 3" xfId="17498"/>
    <cellStyle name="_Tenaska Comparison_04.07E Wild Horse Wind Expansion 2 3 2" xfId="17499"/>
    <cellStyle name="_Tenaska Comparison_04.07E Wild Horse Wind Expansion 2 4" xfId="17500"/>
    <cellStyle name="_Tenaska Comparison_04.07E Wild Horse Wind Expansion 2 4 2" xfId="17501"/>
    <cellStyle name="_Tenaska Comparison_04.07E Wild Horse Wind Expansion 3" xfId="17502"/>
    <cellStyle name="_Tenaska Comparison_04.07E Wild Horse Wind Expansion 3 2" xfId="17503"/>
    <cellStyle name="_Tenaska Comparison_04.07E Wild Horse Wind Expansion 3 2 2" xfId="17504"/>
    <cellStyle name="_Tenaska Comparison_04.07E Wild Horse Wind Expansion 3 3" xfId="17505"/>
    <cellStyle name="_Tenaska Comparison_04.07E Wild Horse Wind Expansion 4" xfId="17506"/>
    <cellStyle name="_Tenaska Comparison_04.07E Wild Horse Wind Expansion 4 2" xfId="17507"/>
    <cellStyle name="_Tenaska Comparison_04.07E Wild Horse Wind Expansion 4 2 2" xfId="17508"/>
    <cellStyle name="_Tenaska Comparison_04.07E Wild Horse Wind Expansion 4 3" xfId="17509"/>
    <cellStyle name="_Tenaska Comparison_04.07E Wild Horse Wind Expansion 5" xfId="17510"/>
    <cellStyle name="_Tenaska Comparison_04.07E Wild Horse Wind Expansion 5 2" xfId="17511"/>
    <cellStyle name="_Tenaska Comparison_04.07E Wild Horse Wind Expansion 6" xfId="17512"/>
    <cellStyle name="_Tenaska Comparison_04.07E Wild Horse Wind Expansion 6 2" xfId="17513"/>
    <cellStyle name="_Tenaska Comparison_04.07E Wild Horse Wind Expansion_16.07E Wild Horse Wind Expansionwrkingfile" xfId="17514"/>
    <cellStyle name="_Tenaska Comparison_04.07E Wild Horse Wind Expansion_16.07E Wild Horse Wind Expansionwrkingfile 2" xfId="17515"/>
    <cellStyle name="_Tenaska Comparison_04.07E Wild Horse Wind Expansion_16.07E Wild Horse Wind Expansionwrkingfile 2 2" xfId="17516"/>
    <cellStyle name="_Tenaska Comparison_04.07E Wild Horse Wind Expansion_16.07E Wild Horse Wind Expansionwrkingfile 2 2 2" xfId="17517"/>
    <cellStyle name="_Tenaska Comparison_04.07E Wild Horse Wind Expansion_16.07E Wild Horse Wind Expansionwrkingfile 2 2 2 2" xfId="17518"/>
    <cellStyle name="_Tenaska Comparison_04.07E Wild Horse Wind Expansion_16.07E Wild Horse Wind Expansionwrkingfile 2 3" xfId="17519"/>
    <cellStyle name="_Tenaska Comparison_04.07E Wild Horse Wind Expansion_16.07E Wild Horse Wind Expansionwrkingfile 2 3 2" xfId="17520"/>
    <cellStyle name="_Tenaska Comparison_04.07E Wild Horse Wind Expansion_16.07E Wild Horse Wind Expansionwrkingfile 2 4" xfId="17521"/>
    <cellStyle name="_Tenaska Comparison_04.07E Wild Horse Wind Expansion_16.07E Wild Horse Wind Expansionwrkingfile 2 4 2" xfId="17522"/>
    <cellStyle name="_Tenaska Comparison_04.07E Wild Horse Wind Expansion_16.07E Wild Horse Wind Expansionwrkingfile 3" xfId="17523"/>
    <cellStyle name="_Tenaska Comparison_04.07E Wild Horse Wind Expansion_16.07E Wild Horse Wind Expansionwrkingfile 3 2" xfId="17524"/>
    <cellStyle name="_Tenaska Comparison_04.07E Wild Horse Wind Expansion_16.07E Wild Horse Wind Expansionwrkingfile 3 2 2" xfId="17525"/>
    <cellStyle name="_Tenaska Comparison_04.07E Wild Horse Wind Expansion_16.07E Wild Horse Wind Expansionwrkingfile 3 3" xfId="17526"/>
    <cellStyle name="_Tenaska Comparison_04.07E Wild Horse Wind Expansion_16.07E Wild Horse Wind Expansionwrkingfile 4" xfId="17527"/>
    <cellStyle name="_Tenaska Comparison_04.07E Wild Horse Wind Expansion_16.07E Wild Horse Wind Expansionwrkingfile 4 2" xfId="17528"/>
    <cellStyle name="_Tenaska Comparison_04.07E Wild Horse Wind Expansion_16.07E Wild Horse Wind Expansionwrkingfile 4 2 2" xfId="17529"/>
    <cellStyle name="_Tenaska Comparison_04.07E Wild Horse Wind Expansion_16.07E Wild Horse Wind Expansionwrkingfile 4 3" xfId="17530"/>
    <cellStyle name="_Tenaska Comparison_04.07E Wild Horse Wind Expansion_16.07E Wild Horse Wind Expansionwrkingfile 5" xfId="17531"/>
    <cellStyle name="_Tenaska Comparison_04.07E Wild Horse Wind Expansion_16.07E Wild Horse Wind Expansionwrkingfile 5 2" xfId="17532"/>
    <cellStyle name="_Tenaska Comparison_04.07E Wild Horse Wind Expansion_16.07E Wild Horse Wind Expansionwrkingfile 6" xfId="17533"/>
    <cellStyle name="_Tenaska Comparison_04.07E Wild Horse Wind Expansion_16.07E Wild Horse Wind Expansionwrkingfile 6 2" xfId="17534"/>
    <cellStyle name="_Tenaska Comparison_04.07E Wild Horse Wind Expansion_16.07E Wild Horse Wind Expansionwrkingfile SF" xfId="17535"/>
    <cellStyle name="_Tenaska Comparison_04.07E Wild Horse Wind Expansion_16.07E Wild Horse Wind Expansionwrkingfile SF 2" xfId="17536"/>
    <cellStyle name="_Tenaska Comparison_04.07E Wild Horse Wind Expansion_16.07E Wild Horse Wind Expansionwrkingfile SF 2 2" xfId="17537"/>
    <cellStyle name="_Tenaska Comparison_04.07E Wild Horse Wind Expansion_16.07E Wild Horse Wind Expansionwrkingfile SF 2 2 2" xfId="17538"/>
    <cellStyle name="_Tenaska Comparison_04.07E Wild Horse Wind Expansion_16.07E Wild Horse Wind Expansionwrkingfile SF 2 2 2 2" xfId="17539"/>
    <cellStyle name="_Tenaska Comparison_04.07E Wild Horse Wind Expansion_16.07E Wild Horse Wind Expansionwrkingfile SF 2 3" xfId="17540"/>
    <cellStyle name="_Tenaska Comparison_04.07E Wild Horse Wind Expansion_16.07E Wild Horse Wind Expansionwrkingfile SF 2 3 2" xfId="17541"/>
    <cellStyle name="_Tenaska Comparison_04.07E Wild Horse Wind Expansion_16.07E Wild Horse Wind Expansionwrkingfile SF 2 4" xfId="17542"/>
    <cellStyle name="_Tenaska Comparison_04.07E Wild Horse Wind Expansion_16.07E Wild Horse Wind Expansionwrkingfile SF 2 4 2" xfId="17543"/>
    <cellStyle name="_Tenaska Comparison_04.07E Wild Horse Wind Expansion_16.07E Wild Horse Wind Expansionwrkingfile SF 3" xfId="17544"/>
    <cellStyle name="_Tenaska Comparison_04.07E Wild Horse Wind Expansion_16.07E Wild Horse Wind Expansionwrkingfile SF 3 2" xfId="17545"/>
    <cellStyle name="_Tenaska Comparison_04.07E Wild Horse Wind Expansion_16.07E Wild Horse Wind Expansionwrkingfile SF 3 2 2" xfId="17546"/>
    <cellStyle name="_Tenaska Comparison_04.07E Wild Horse Wind Expansion_16.07E Wild Horse Wind Expansionwrkingfile SF 3 3" xfId="17547"/>
    <cellStyle name="_Tenaska Comparison_04.07E Wild Horse Wind Expansion_16.07E Wild Horse Wind Expansionwrkingfile SF 4" xfId="17548"/>
    <cellStyle name="_Tenaska Comparison_04.07E Wild Horse Wind Expansion_16.07E Wild Horse Wind Expansionwrkingfile SF 4 2" xfId="17549"/>
    <cellStyle name="_Tenaska Comparison_04.07E Wild Horse Wind Expansion_16.07E Wild Horse Wind Expansionwrkingfile SF 4 2 2" xfId="17550"/>
    <cellStyle name="_Tenaska Comparison_04.07E Wild Horse Wind Expansion_16.07E Wild Horse Wind Expansionwrkingfile SF 4 3" xfId="17551"/>
    <cellStyle name="_Tenaska Comparison_04.07E Wild Horse Wind Expansion_16.07E Wild Horse Wind Expansionwrkingfile SF 5" xfId="17552"/>
    <cellStyle name="_Tenaska Comparison_04.07E Wild Horse Wind Expansion_16.07E Wild Horse Wind Expansionwrkingfile SF 5 2" xfId="17553"/>
    <cellStyle name="_Tenaska Comparison_04.07E Wild Horse Wind Expansion_16.07E Wild Horse Wind Expansionwrkingfile SF 6" xfId="17554"/>
    <cellStyle name="_Tenaska Comparison_04.07E Wild Horse Wind Expansion_16.07E Wild Horse Wind Expansionwrkingfile SF 6 2" xfId="17555"/>
    <cellStyle name="_Tenaska Comparison_04.07E Wild Horse Wind Expansion_16.07E Wild Horse Wind Expansionwrkingfile SF_DEM-WP(C) ENERG10C--ctn Mid-C_042010 2010GRC" xfId="17556"/>
    <cellStyle name="_Tenaska Comparison_04.07E Wild Horse Wind Expansion_16.07E Wild Horse Wind Expansionwrkingfile SF_DEM-WP(C) ENERG10C--ctn Mid-C_042010 2010GRC 2" xfId="17557"/>
    <cellStyle name="_Tenaska Comparison_04.07E Wild Horse Wind Expansion_16.07E Wild Horse Wind Expansionwrkingfile_DEM-WP(C) ENERG10C--ctn Mid-C_042010 2010GRC" xfId="17558"/>
    <cellStyle name="_Tenaska Comparison_04.07E Wild Horse Wind Expansion_16.07E Wild Horse Wind Expansionwrkingfile_DEM-WP(C) ENERG10C--ctn Mid-C_042010 2010GRC 2" xfId="17559"/>
    <cellStyle name="_Tenaska Comparison_04.07E Wild Horse Wind Expansion_16.37E Wild Horse Expansion DeferralRevwrkingfile SF" xfId="17560"/>
    <cellStyle name="_Tenaska Comparison_04.07E Wild Horse Wind Expansion_16.37E Wild Horse Expansion DeferralRevwrkingfile SF 2" xfId="17561"/>
    <cellStyle name="_Tenaska Comparison_04.07E Wild Horse Wind Expansion_16.37E Wild Horse Expansion DeferralRevwrkingfile SF 2 2" xfId="17562"/>
    <cellStyle name="_Tenaska Comparison_04.07E Wild Horse Wind Expansion_16.37E Wild Horse Expansion DeferralRevwrkingfile SF 2 2 2" xfId="17563"/>
    <cellStyle name="_Tenaska Comparison_04.07E Wild Horse Wind Expansion_16.37E Wild Horse Expansion DeferralRevwrkingfile SF 2 2 2 2" xfId="17564"/>
    <cellStyle name="_Tenaska Comparison_04.07E Wild Horse Wind Expansion_16.37E Wild Horse Expansion DeferralRevwrkingfile SF 2 3" xfId="17565"/>
    <cellStyle name="_Tenaska Comparison_04.07E Wild Horse Wind Expansion_16.37E Wild Horse Expansion DeferralRevwrkingfile SF 2 3 2" xfId="17566"/>
    <cellStyle name="_Tenaska Comparison_04.07E Wild Horse Wind Expansion_16.37E Wild Horse Expansion DeferralRevwrkingfile SF 2 4" xfId="17567"/>
    <cellStyle name="_Tenaska Comparison_04.07E Wild Horse Wind Expansion_16.37E Wild Horse Expansion DeferralRevwrkingfile SF 2 4 2" xfId="17568"/>
    <cellStyle name="_Tenaska Comparison_04.07E Wild Horse Wind Expansion_16.37E Wild Horse Expansion DeferralRevwrkingfile SF 3" xfId="17569"/>
    <cellStyle name="_Tenaska Comparison_04.07E Wild Horse Wind Expansion_16.37E Wild Horse Expansion DeferralRevwrkingfile SF 3 2" xfId="17570"/>
    <cellStyle name="_Tenaska Comparison_04.07E Wild Horse Wind Expansion_16.37E Wild Horse Expansion DeferralRevwrkingfile SF 3 2 2" xfId="17571"/>
    <cellStyle name="_Tenaska Comparison_04.07E Wild Horse Wind Expansion_16.37E Wild Horse Expansion DeferralRevwrkingfile SF 3 3" xfId="17572"/>
    <cellStyle name="_Tenaska Comparison_04.07E Wild Horse Wind Expansion_16.37E Wild Horse Expansion DeferralRevwrkingfile SF 4" xfId="17573"/>
    <cellStyle name="_Tenaska Comparison_04.07E Wild Horse Wind Expansion_16.37E Wild Horse Expansion DeferralRevwrkingfile SF 4 2" xfId="17574"/>
    <cellStyle name="_Tenaska Comparison_04.07E Wild Horse Wind Expansion_16.37E Wild Horse Expansion DeferralRevwrkingfile SF 4 2 2" xfId="17575"/>
    <cellStyle name="_Tenaska Comparison_04.07E Wild Horse Wind Expansion_16.37E Wild Horse Expansion DeferralRevwrkingfile SF 4 3" xfId="17576"/>
    <cellStyle name="_Tenaska Comparison_04.07E Wild Horse Wind Expansion_16.37E Wild Horse Expansion DeferralRevwrkingfile SF 5" xfId="17577"/>
    <cellStyle name="_Tenaska Comparison_04.07E Wild Horse Wind Expansion_16.37E Wild Horse Expansion DeferralRevwrkingfile SF 5 2" xfId="17578"/>
    <cellStyle name="_Tenaska Comparison_04.07E Wild Horse Wind Expansion_16.37E Wild Horse Expansion DeferralRevwrkingfile SF 6" xfId="17579"/>
    <cellStyle name="_Tenaska Comparison_04.07E Wild Horse Wind Expansion_16.37E Wild Horse Expansion DeferralRevwrkingfile SF 6 2" xfId="17580"/>
    <cellStyle name="_Tenaska Comparison_04.07E Wild Horse Wind Expansion_16.37E Wild Horse Expansion DeferralRevwrkingfile SF_DEM-WP(C) ENERG10C--ctn Mid-C_042010 2010GRC" xfId="17581"/>
    <cellStyle name="_Tenaska Comparison_04.07E Wild Horse Wind Expansion_16.37E Wild Horse Expansion DeferralRevwrkingfile SF_DEM-WP(C) ENERG10C--ctn Mid-C_042010 2010GRC 2" xfId="17582"/>
    <cellStyle name="_Tenaska Comparison_04.07E Wild Horse Wind Expansion_DEM-WP(C) ENERG10C--ctn Mid-C_042010 2010GRC" xfId="17583"/>
    <cellStyle name="_Tenaska Comparison_04.07E Wild Horse Wind Expansion_DEM-WP(C) ENERG10C--ctn Mid-C_042010 2010GRC 2" xfId="17584"/>
    <cellStyle name="_Tenaska Comparison_16.07E Wild Horse Wind Expansionwrkingfile" xfId="17585"/>
    <cellStyle name="_Tenaska Comparison_16.07E Wild Horse Wind Expansionwrkingfile 2" xfId="17586"/>
    <cellStyle name="_Tenaska Comparison_16.07E Wild Horse Wind Expansionwrkingfile 2 2" xfId="17587"/>
    <cellStyle name="_Tenaska Comparison_16.07E Wild Horse Wind Expansionwrkingfile 2 2 2" xfId="17588"/>
    <cellStyle name="_Tenaska Comparison_16.07E Wild Horse Wind Expansionwrkingfile 2 2 2 2" xfId="17589"/>
    <cellStyle name="_Tenaska Comparison_16.07E Wild Horse Wind Expansionwrkingfile 2 3" xfId="17590"/>
    <cellStyle name="_Tenaska Comparison_16.07E Wild Horse Wind Expansionwrkingfile 2 3 2" xfId="17591"/>
    <cellStyle name="_Tenaska Comparison_16.07E Wild Horse Wind Expansionwrkingfile 2 4" xfId="17592"/>
    <cellStyle name="_Tenaska Comparison_16.07E Wild Horse Wind Expansionwrkingfile 2 4 2" xfId="17593"/>
    <cellStyle name="_Tenaska Comparison_16.07E Wild Horse Wind Expansionwrkingfile 3" xfId="17594"/>
    <cellStyle name="_Tenaska Comparison_16.07E Wild Horse Wind Expansionwrkingfile 3 2" xfId="17595"/>
    <cellStyle name="_Tenaska Comparison_16.07E Wild Horse Wind Expansionwrkingfile 3 2 2" xfId="17596"/>
    <cellStyle name="_Tenaska Comparison_16.07E Wild Horse Wind Expansionwrkingfile 3 3" xfId="17597"/>
    <cellStyle name="_Tenaska Comparison_16.07E Wild Horse Wind Expansionwrkingfile 4" xfId="17598"/>
    <cellStyle name="_Tenaska Comparison_16.07E Wild Horse Wind Expansionwrkingfile 4 2" xfId="17599"/>
    <cellStyle name="_Tenaska Comparison_16.07E Wild Horse Wind Expansionwrkingfile 4 2 2" xfId="17600"/>
    <cellStyle name="_Tenaska Comparison_16.07E Wild Horse Wind Expansionwrkingfile 4 3" xfId="17601"/>
    <cellStyle name="_Tenaska Comparison_16.07E Wild Horse Wind Expansionwrkingfile 5" xfId="17602"/>
    <cellStyle name="_Tenaska Comparison_16.07E Wild Horse Wind Expansionwrkingfile 5 2" xfId="17603"/>
    <cellStyle name="_Tenaska Comparison_16.07E Wild Horse Wind Expansionwrkingfile 6" xfId="17604"/>
    <cellStyle name="_Tenaska Comparison_16.07E Wild Horse Wind Expansionwrkingfile 6 2" xfId="17605"/>
    <cellStyle name="_Tenaska Comparison_16.07E Wild Horse Wind Expansionwrkingfile SF" xfId="17606"/>
    <cellStyle name="_Tenaska Comparison_16.07E Wild Horse Wind Expansionwrkingfile SF 2" xfId="17607"/>
    <cellStyle name="_Tenaska Comparison_16.07E Wild Horse Wind Expansionwrkingfile SF 2 2" xfId="17608"/>
    <cellStyle name="_Tenaska Comparison_16.07E Wild Horse Wind Expansionwrkingfile SF 2 2 2" xfId="17609"/>
    <cellStyle name="_Tenaska Comparison_16.07E Wild Horse Wind Expansionwrkingfile SF 2 2 2 2" xfId="17610"/>
    <cellStyle name="_Tenaska Comparison_16.07E Wild Horse Wind Expansionwrkingfile SF 2 3" xfId="17611"/>
    <cellStyle name="_Tenaska Comparison_16.07E Wild Horse Wind Expansionwrkingfile SF 2 3 2" xfId="17612"/>
    <cellStyle name="_Tenaska Comparison_16.07E Wild Horse Wind Expansionwrkingfile SF 2 4" xfId="17613"/>
    <cellStyle name="_Tenaska Comparison_16.07E Wild Horse Wind Expansionwrkingfile SF 2 4 2" xfId="17614"/>
    <cellStyle name="_Tenaska Comparison_16.07E Wild Horse Wind Expansionwrkingfile SF 3" xfId="17615"/>
    <cellStyle name="_Tenaska Comparison_16.07E Wild Horse Wind Expansionwrkingfile SF 3 2" xfId="17616"/>
    <cellStyle name="_Tenaska Comparison_16.07E Wild Horse Wind Expansionwrkingfile SF 3 2 2" xfId="17617"/>
    <cellStyle name="_Tenaska Comparison_16.07E Wild Horse Wind Expansionwrkingfile SF 3 3" xfId="17618"/>
    <cellStyle name="_Tenaska Comparison_16.07E Wild Horse Wind Expansionwrkingfile SF 4" xfId="17619"/>
    <cellStyle name="_Tenaska Comparison_16.07E Wild Horse Wind Expansionwrkingfile SF 4 2" xfId="17620"/>
    <cellStyle name="_Tenaska Comparison_16.07E Wild Horse Wind Expansionwrkingfile SF 4 2 2" xfId="17621"/>
    <cellStyle name="_Tenaska Comparison_16.07E Wild Horse Wind Expansionwrkingfile SF 4 3" xfId="17622"/>
    <cellStyle name="_Tenaska Comparison_16.07E Wild Horse Wind Expansionwrkingfile SF 5" xfId="17623"/>
    <cellStyle name="_Tenaska Comparison_16.07E Wild Horse Wind Expansionwrkingfile SF 5 2" xfId="17624"/>
    <cellStyle name="_Tenaska Comparison_16.07E Wild Horse Wind Expansionwrkingfile SF 6" xfId="17625"/>
    <cellStyle name="_Tenaska Comparison_16.07E Wild Horse Wind Expansionwrkingfile SF 6 2" xfId="17626"/>
    <cellStyle name="_Tenaska Comparison_16.07E Wild Horse Wind Expansionwrkingfile SF_DEM-WP(C) ENERG10C--ctn Mid-C_042010 2010GRC" xfId="17627"/>
    <cellStyle name="_Tenaska Comparison_16.07E Wild Horse Wind Expansionwrkingfile SF_DEM-WP(C) ENERG10C--ctn Mid-C_042010 2010GRC 2" xfId="17628"/>
    <cellStyle name="_Tenaska Comparison_16.07E Wild Horse Wind Expansionwrkingfile_DEM-WP(C) ENERG10C--ctn Mid-C_042010 2010GRC" xfId="17629"/>
    <cellStyle name="_Tenaska Comparison_16.07E Wild Horse Wind Expansionwrkingfile_DEM-WP(C) ENERG10C--ctn Mid-C_042010 2010GRC 2" xfId="17630"/>
    <cellStyle name="_Tenaska Comparison_16.37E Wild Horse Expansion DeferralRevwrkingfile SF" xfId="17631"/>
    <cellStyle name="_Tenaska Comparison_16.37E Wild Horse Expansion DeferralRevwrkingfile SF 2" xfId="17632"/>
    <cellStyle name="_Tenaska Comparison_16.37E Wild Horse Expansion DeferralRevwrkingfile SF 2 2" xfId="17633"/>
    <cellStyle name="_Tenaska Comparison_16.37E Wild Horse Expansion DeferralRevwrkingfile SF 2 2 2" xfId="17634"/>
    <cellStyle name="_Tenaska Comparison_16.37E Wild Horse Expansion DeferralRevwrkingfile SF 2 2 2 2" xfId="17635"/>
    <cellStyle name="_Tenaska Comparison_16.37E Wild Horse Expansion DeferralRevwrkingfile SF 2 3" xfId="17636"/>
    <cellStyle name="_Tenaska Comparison_16.37E Wild Horse Expansion DeferralRevwrkingfile SF 2 3 2" xfId="17637"/>
    <cellStyle name="_Tenaska Comparison_16.37E Wild Horse Expansion DeferralRevwrkingfile SF 2 4" xfId="17638"/>
    <cellStyle name="_Tenaska Comparison_16.37E Wild Horse Expansion DeferralRevwrkingfile SF 2 4 2" xfId="17639"/>
    <cellStyle name="_Tenaska Comparison_16.37E Wild Horse Expansion DeferralRevwrkingfile SF 3" xfId="17640"/>
    <cellStyle name="_Tenaska Comparison_16.37E Wild Horse Expansion DeferralRevwrkingfile SF 3 2" xfId="17641"/>
    <cellStyle name="_Tenaska Comparison_16.37E Wild Horse Expansion DeferralRevwrkingfile SF 3 2 2" xfId="17642"/>
    <cellStyle name="_Tenaska Comparison_16.37E Wild Horse Expansion DeferralRevwrkingfile SF 3 3" xfId="17643"/>
    <cellStyle name="_Tenaska Comparison_16.37E Wild Horse Expansion DeferralRevwrkingfile SF 4" xfId="17644"/>
    <cellStyle name="_Tenaska Comparison_16.37E Wild Horse Expansion DeferralRevwrkingfile SF 4 2" xfId="17645"/>
    <cellStyle name="_Tenaska Comparison_16.37E Wild Horse Expansion DeferralRevwrkingfile SF 4 2 2" xfId="17646"/>
    <cellStyle name="_Tenaska Comparison_16.37E Wild Horse Expansion DeferralRevwrkingfile SF 4 3" xfId="17647"/>
    <cellStyle name="_Tenaska Comparison_16.37E Wild Horse Expansion DeferralRevwrkingfile SF 5" xfId="17648"/>
    <cellStyle name="_Tenaska Comparison_16.37E Wild Horse Expansion DeferralRevwrkingfile SF 5 2" xfId="17649"/>
    <cellStyle name="_Tenaska Comparison_16.37E Wild Horse Expansion DeferralRevwrkingfile SF 6" xfId="17650"/>
    <cellStyle name="_Tenaska Comparison_16.37E Wild Horse Expansion DeferralRevwrkingfile SF 6 2" xfId="17651"/>
    <cellStyle name="_Tenaska Comparison_16.37E Wild Horse Expansion DeferralRevwrkingfile SF_DEM-WP(C) ENERG10C--ctn Mid-C_042010 2010GRC" xfId="17652"/>
    <cellStyle name="_Tenaska Comparison_16.37E Wild Horse Expansion DeferralRevwrkingfile SF_DEM-WP(C) ENERG10C--ctn Mid-C_042010 2010GRC 2" xfId="17653"/>
    <cellStyle name="_Tenaska Comparison_2009 Compliance Filing PCA Exhibits for GRC" xfId="17654"/>
    <cellStyle name="_Tenaska Comparison_2009 Compliance Filing PCA Exhibits for GRC 2" xfId="17655"/>
    <cellStyle name="_Tenaska Comparison_2009 Compliance Filing PCA Exhibits for GRC 2 2" xfId="17656"/>
    <cellStyle name="_Tenaska Comparison_2009 Compliance Filing PCA Exhibits for GRC 3" xfId="17657"/>
    <cellStyle name="_Tenaska Comparison_2009 GRC Compl Filing - Exhibit D" xfId="17658"/>
    <cellStyle name="_Tenaska Comparison_2009 GRC Compl Filing - Exhibit D 2" xfId="17659"/>
    <cellStyle name="_Tenaska Comparison_2009 GRC Compl Filing - Exhibit D 2 2" xfId="17660"/>
    <cellStyle name="_Tenaska Comparison_2009 GRC Compl Filing - Exhibit D 2 2 2" xfId="17661"/>
    <cellStyle name="_Tenaska Comparison_2009 GRC Compl Filing - Exhibit D 2 2 2 2" xfId="17662"/>
    <cellStyle name="_Tenaska Comparison_2009 GRC Compl Filing - Exhibit D 2 3" xfId="17663"/>
    <cellStyle name="_Tenaska Comparison_2009 GRC Compl Filing - Exhibit D 2 3 2" xfId="17664"/>
    <cellStyle name="_Tenaska Comparison_2009 GRC Compl Filing - Exhibit D 2 4" xfId="17665"/>
    <cellStyle name="_Tenaska Comparison_2009 GRC Compl Filing - Exhibit D 2 4 2" xfId="17666"/>
    <cellStyle name="_Tenaska Comparison_2009 GRC Compl Filing - Exhibit D 3" xfId="17667"/>
    <cellStyle name="_Tenaska Comparison_2009 GRC Compl Filing - Exhibit D 3 2" xfId="17668"/>
    <cellStyle name="_Tenaska Comparison_2009 GRC Compl Filing - Exhibit D 3 2 2" xfId="17669"/>
    <cellStyle name="_Tenaska Comparison_2009 GRC Compl Filing - Exhibit D 3 3" xfId="17670"/>
    <cellStyle name="_Tenaska Comparison_2009 GRC Compl Filing - Exhibit D 4" xfId="17671"/>
    <cellStyle name="_Tenaska Comparison_2009 GRC Compl Filing - Exhibit D 4 2" xfId="17672"/>
    <cellStyle name="_Tenaska Comparison_2009 GRC Compl Filing - Exhibit D 4 2 2" xfId="17673"/>
    <cellStyle name="_Tenaska Comparison_2009 GRC Compl Filing - Exhibit D 4 3" xfId="17674"/>
    <cellStyle name="_Tenaska Comparison_2009 GRC Compl Filing - Exhibit D 5" xfId="17675"/>
    <cellStyle name="_Tenaska Comparison_2009 GRC Compl Filing - Exhibit D 5 2" xfId="17676"/>
    <cellStyle name="_Tenaska Comparison_2009 GRC Compl Filing - Exhibit D 6" xfId="17677"/>
    <cellStyle name="_Tenaska Comparison_2009 GRC Compl Filing - Exhibit D 6 2" xfId="17678"/>
    <cellStyle name="_Tenaska Comparison_2009 GRC Compl Filing - Exhibit D_DEM-WP(C) ENERG10C--ctn Mid-C_042010 2010GRC" xfId="17679"/>
    <cellStyle name="_Tenaska Comparison_2009 GRC Compl Filing - Exhibit D_DEM-WP(C) ENERG10C--ctn Mid-C_042010 2010GRC 2" xfId="17680"/>
    <cellStyle name="_Tenaska Comparison_3.01 Income Statement" xfId="17681"/>
    <cellStyle name="_Tenaska Comparison_4 31 Regulatory Assets and Liabilities  7 06- Exhibit D" xfId="17682"/>
    <cellStyle name="_Tenaska Comparison_4 31 Regulatory Assets and Liabilities  7 06- Exhibit D 2" xfId="17683"/>
    <cellStyle name="_Tenaska Comparison_4 31 Regulatory Assets and Liabilities  7 06- Exhibit D 2 2" xfId="17684"/>
    <cellStyle name="_Tenaska Comparison_4 31 Regulatory Assets and Liabilities  7 06- Exhibit D 2 2 2" xfId="17685"/>
    <cellStyle name="_Tenaska Comparison_4 31 Regulatory Assets and Liabilities  7 06- Exhibit D 2 2 2 2" xfId="17686"/>
    <cellStyle name="_Tenaska Comparison_4 31 Regulatory Assets and Liabilities  7 06- Exhibit D 2 2 3" xfId="17687"/>
    <cellStyle name="_Tenaska Comparison_4 31 Regulatory Assets and Liabilities  7 06- Exhibit D 2 3" xfId="17688"/>
    <cellStyle name="_Tenaska Comparison_4 31 Regulatory Assets and Liabilities  7 06- Exhibit D 2 3 2" xfId="17689"/>
    <cellStyle name="_Tenaska Comparison_4 31 Regulatory Assets and Liabilities  7 06- Exhibit D 2 3 2 2" xfId="17690"/>
    <cellStyle name="_Tenaska Comparison_4 31 Regulatory Assets and Liabilities  7 06- Exhibit D 2 3 3" xfId="17691"/>
    <cellStyle name="_Tenaska Comparison_4 31 Regulatory Assets and Liabilities  7 06- Exhibit D 2 4" xfId="17692"/>
    <cellStyle name="_Tenaska Comparison_4 31 Regulatory Assets and Liabilities  7 06- Exhibit D 2 4 2" xfId="17693"/>
    <cellStyle name="_Tenaska Comparison_4 31 Regulatory Assets and Liabilities  7 06- Exhibit D 2 5" xfId="17694"/>
    <cellStyle name="_Tenaska Comparison_4 31 Regulatory Assets and Liabilities  7 06- Exhibit D 2 5 2" xfId="17695"/>
    <cellStyle name="_Tenaska Comparison_4 31 Regulatory Assets and Liabilities  7 06- Exhibit D 3" xfId="17696"/>
    <cellStyle name="_Tenaska Comparison_4 31 Regulatory Assets and Liabilities  7 06- Exhibit D 3 2" xfId="17697"/>
    <cellStyle name="_Tenaska Comparison_4 31 Regulatory Assets and Liabilities  7 06- Exhibit D 3 2 2" xfId="17698"/>
    <cellStyle name="_Tenaska Comparison_4 31 Regulatory Assets and Liabilities  7 06- Exhibit D 3 3" xfId="17699"/>
    <cellStyle name="_Tenaska Comparison_4 31 Regulatory Assets and Liabilities  7 06- Exhibit D 4" xfId="17700"/>
    <cellStyle name="_Tenaska Comparison_4 31 Regulatory Assets and Liabilities  7 06- Exhibit D 4 2" xfId="17701"/>
    <cellStyle name="_Tenaska Comparison_4 31 Regulatory Assets and Liabilities  7 06- Exhibit D 4 2 2" xfId="17702"/>
    <cellStyle name="_Tenaska Comparison_4 31 Regulatory Assets and Liabilities  7 06- Exhibit D 4 3" xfId="17703"/>
    <cellStyle name="_Tenaska Comparison_4 31 Regulatory Assets and Liabilities  7 06- Exhibit D 5" xfId="17704"/>
    <cellStyle name="_Tenaska Comparison_4 31 Regulatory Assets and Liabilities  7 06- Exhibit D 5 2" xfId="17705"/>
    <cellStyle name="_Tenaska Comparison_4 31 Regulatory Assets and Liabilities  7 06- Exhibit D 6" xfId="17706"/>
    <cellStyle name="_Tenaska Comparison_4 31 Regulatory Assets and Liabilities  7 06- Exhibit D 6 2" xfId="17707"/>
    <cellStyle name="_Tenaska Comparison_4 31 Regulatory Assets and Liabilities  7 06- Exhibit D_DEM-WP(C) ENERG10C--ctn Mid-C_042010 2010GRC" xfId="17708"/>
    <cellStyle name="_Tenaska Comparison_4 31 Regulatory Assets and Liabilities  7 06- Exhibit D_DEM-WP(C) ENERG10C--ctn Mid-C_042010 2010GRC 2" xfId="17709"/>
    <cellStyle name="_Tenaska Comparison_4 31 Regulatory Assets and Liabilities  7 06- Exhibit D_NIM Summary" xfId="17710"/>
    <cellStyle name="_Tenaska Comparison_4 31 Regulatory Assets and Liabilities  7 06- Exhibit D_NIM Summary 2" xfId="17711"/>
    <cellStyle name="_Tenaska Comparison_4 31 Regulatory Assets and Liabilities  7 06- Exhibit D_NIM Summary 2 2" xfId="17712"/>
    <cellStyle name="_Tenaska Comparison_4 31 Regulatory Assets and Liabilities  7 06- Exhibit D_NIM Summary 2 2 2" xfId="17713"/>
    <cellStyle name="_Tenaska Comparison_4 31 Regulatory Assets and Liabilities  7 06- Exhibit D_NIM Summary 2 2 2 2" xfId="17714"/>
    <cellStyle name="_Tenaska Comparison_4 31 Regulatory Assets and Liabilities  7 06- Exhibit D_NIM Summary 2 3" xfId="17715"/>
    <cellStyle name="_Tenaska Comparison_4 31 Regulatory Assets and Liabilities  7 06- Exhibit D_NIM Summary 2 3 2" xfId="17716"/>
    <cellStyle name="_Tenaska Comparison_4 31 Regulatory Assets and Liabilities  7 06- Exhibit D_NIM Summary 2 4" xfId="17717"/>
    <cellStyle name="_Tenaska Comparison_4 31 Regulatory Assets and Liabilities  7 06- Exhibit D_NIM Summary 2 4 2" xfId="17718"/>
    <cellStyle name="_Tenaska Comparison_4 31 Regulatory Assets and Liabilities  7 06- Exhibit D_NIM Summary 3" xfId="17719"/>
    <cellStyle name="_Tenaska Comparison_4 31 Regulatory Assets and Liabilities  7 06- Exhibit D_NIM Summary 3 2" xfId="17720"/>
    <cellStyle name="_Tenaska Comparison_4 31 Regulatory Assets and Liabilities  7 06- Exhibit D_NIM Summary 3 2 2" xfId="17721"/>
    <cellStyle name="_Tenaska Comparison_4 31 Regulatory Assets and Liabilities  7 06- Exhibit D_NIM Summary 3 3" xfId="17722"/>
    <cellStyle name="_Tenaska Comparison_4 31 Regulatory Assets and Liabilities  7 06- Exhibit D_NIM Summary 4" xfId="17723"/>
    <cellStyle name="_Tenaska Comparison_4 31 Regulatory Assets and Liabilities  7 06- Exhibit D_NIM Summary 4 2" xfId="17724"/>
    <cellStyle name="_Tenaska Comparison_4 31 Regulatory Assets and Liabilities  7 06- Exhibit D_NIM Summary 4 2 2" xfId="17725"/>
    <cellStyle name="_Tenaska Comparison_4 31 Regulatory Assets and Liabilities  7 06- Exhibit D_NIM Summary 4 3" xfId="17726"/>
    <cellStyle name="_Tenaska Comparison_4 31 Regulatory Assets and Liabilities  7 06- Exhibit D_NIM Summary 5" xfId="17727"/>
    <cellStyle name="_Tenaska Comparison_4 31 Regulatory Assets and Liabilities  7 06- Exhibit D_NIM Summary 5 2" xfId="17728"/>
    <cellStyle name="_Tenaska Comparison_4 31 Regulatory Assets and Liabilities  7 06- Exhibit D_NIM Summary 6" xfId="17729"/>
    <cellStyle name="_Tenaska Comparison_4 31 Regulatory Assets and Liabilities  7 06- Exhibit D_NIM Summary 6 2" xfId="17730"/>
    <cellStyle name="_Tenaska Comparison_4 31 Regulatory Assets and Liabilities  7 06- Exhibit D_NIM Summary_DEM-WP(C) ENERG10C--ctn Mid-C_042010 2010GRC" xfId="17731"/>
    <cellStyle name="_Tenaska Comparison_4 31 Regulatory Assets and Liabilities  7 06- Exhibit D_NIM Summary_DEM-WP(C) ENERG10C--ctn Mid-C_042010 2010GRC 2" xfId="17732"/>
    <cellStyle name="_Tenaska Comparison_4 31 Regulatory Assets and Liabilities  7 06- Exhibit D_NIM+O&amp;M" xfId="17733"/>
    <cellStyle name="_Tenaska Comparison_4 31 Regulatory Assets and Liabilities  7 06- Exhibit D_NIM+O&amp;M 2" xfId="17734"/>
    <cellStyle name="_Tenaska Comparison_4 31 Regulatory Assets and Liabilities  7 06- Exhibit D_NIM+O&amp;M 2 2" xfId="17735"/>
    <cellStyle name="_Tenaska Comparison_4 31 Regulatory Assets and Liabilities  7 06- Exhibit D_NIM+O&amp;M 2 2 2" xfId="17736"/>
    <cellStyle name="_Tenaska Comparison_4 31 Regulatory Assets and Liabilities  7 06- Exhibit D_NIM+O&amp;M 3" xfId="17737"/>
    <cellStyle name="_Tenaska Comparison_4 31 Regulatory Assets and Liabilities  7 06- Exhibit D_NIM+O&amp;M 3 2" xfId="17738"/>
    <cellStyle name="_Tenaska Comparison_4 31 Regulatory Assets and Liabilities  7 06- Exhibit D_NIM+O&amp;M 3 2 2" xfId="17739"/>
    <cellStyle name="_Tenaska Comparison_4 31 Regulatory Assets and Liabilities  7 06- Exhibit D_NIM+O&amp;M 3 3" xfId="17740"/>
    <cellStyle name="_Tenaska Comparison_4 31 Regulatory Assets and Liabilities  7 06- Exhibit D_NIM+O&amp;M 4" xfId="17741"/>
    <cellStyle name="_Tenaska Comparison_4 31 Regulatory Assets and Liabilities  7 06- Exhibit D_NIM+O&amp;M 4 2" xfId="17742"/>
    <cellStyle name="_Tenaska Comparison_4 31 Regulatory Assets and Liabilities  7 06- Exhibit D_NIM+O&amp;M 5" xfId="17743"/>
    <cellStyle name="_Tenaska Comparison_4 31 Regulatory Assets and Liabilities  7 06- Exhibit D_NIM+O&amp;M 5 2" xfId="17744"/>
    <cellStyle name="_Tenaska Comparison_4 31 Regulatory Assets and Liabilities  7 06- Exhibit D_NIM+O&amp;M Monthly" xfId="17745"/>
    <cellStyle name="_Tenaska Comparison_4 31 Regulatory Assets and Liabilities  7 06- Exhibit D_NIM+O&amp;M Monthly 2" xfId="17746"/>
    <cellStyle name="_Tenaska Comparison_4 31 Regulatory Assets and Liabilities  7 06- Exhibit D_NIM+O&amp;M Monthly 2 2" xfId="17747"/>
    <cellStyle name="_Tenaska Comparison_4 31 Regulatory Assets and Liabilities  7 06- Exhibit D_NIM+O&amp;M Monthly 2 2 2" xfId="17748"/>
    <cellStyle name="_Tenaska Comparison_4 31 Regulatory Assets and Liabilities  7 06- Exhibit D_NIM+O&amp;M Monthly 3" xfId="17749"/>
    <cellStyle name="_Tenaska Comparison_4 31 Regulatory Assets and Liabilities  7 06- Exhibit D_NIM+O&amp;M Monthly 3 2" xfId="17750"/>
    <cellStyle name="_Tenaska Comparison_4 31 Regulatory Assets and Liabilities  7 06- Exhibit D_NIM+O&amp;M Monthly 3 2 2" xfId="17751"/>
    <cellStyle name="_Tenaska Comparison_4 31 Regulatory Assets and Liabilities  7 06- Exhibit D_NIM+O&amp;M Monthly 3 3" xfId="17752"/>
    <cellStyle name="_Tenaska Comparison_4 31 Regulatory Assets and Liabilities  7 06- Exhibit D_NIM+O&amp;M Monthly 4" xfId="17753"/>
    <cellStyle name="_Tenaska Comparison_4 31 Regulatory Assets and Liabilities  7 06- Exhibit D_NIM+O&amp;M Monthly 4 2" xfId="17754"/>
    <cellStyle name="_Tenaska Comparison_4 31 Regulatory Assets and Liabilities  7 06- Exhibit D_NIM+O&amp;M Monthly 5" xfId="17755"/>
    <cellStyle name="_Tenaska Comparison_4 31 Regulatory Assets and Liabilities  7 06- Exhibit D_NIM+O&amp;M Monthly 5 2" xfId="17756"/>
    <cellStyle name="_Tenaska Comparison_4 31E Reg Asset  Liab and EXH D" xfId="17757"/>
    <cellStyle name="_Tenaska Comparison_4 31E Reg Asset  Liab and EXH D _ Aug 10 Filing (2)" xfId="17758"/>
    <cellStyle name="_Tenaska Comparison_4 31E Reg Asset  Liab and EXH D _ Aug 10 Filing (2) 2" xfId="17759"/>
    <cellStyle name="_Tenaska Comparison_4 31E Reg Asset  Liab and EXH D _ Aug 10 Filing (2) 2 2" xfId="17760"/>
    <cellStyle name="_Tenaska Comparison_4 31E Reg Asset  Liab and EXH D _ Aug 10 Filing (2) 2 2 2" xfId="17761"/>
    <cellStyle name="_Tenaska Comparison_4 31E Reg Asset  Liab and EXH D _ Aug 10 Filing (2) 2 3" xfId="17762"/>
    <cellStyle name="_Tenaska Comparison_4 31E Reg Asset  Liab and EXH D _ Aug 10 Filing (2) 3" xfId="17763"/>
    <cellStyle name="_Tenaska Comparison_4 31E Reg Asset  Liab and EXH D _ Aug 10 Filing (2) 3 2" xfId="17764"/>
    <cellStyle name="_Tenaska Comparison_4 31E Reg Asset  Liab and EXH D _ Aug 10 Filing (2) 3 2 2" xfId="17765"/>
    <cellStyle name="_Tenaska Comparison_4 31E Reg Asset  Liab and EXH D _ Aug 10 Filing (2) 3 3" xfId="17766"/>
    <cellStyle name="_Tenaska Comparison_4 31E Reg Asset  Liab and EXH D _ Aug 10 Filing (2) 4" xfId="17767"/>
    <cellStyle name="_Tenaska Comparison_4 31E Reg Asset  Liab and EXH D _ Aug 10 Filing (2) 4 2" xfId="17768"/>
    <cellStyle name="_Tenaska Comparison_4 31E Reg Asset  Liab and EXH D _ Aug 10 Filing (2) 5" xfId="17769"/>
    <cellStyle name="_Tenaska Comparison_4 31E Reg Asset  Liab and EXH D _ Aug 10 Filing (2) 5 2" xfId="17770"/>
    <cellStyle name="_Tenaska Comparison_4 31E Reg Asset  Liab and EXH D 10" xfId="17771"/>
    <cellStyle name="_Tenaska Comparison_4 31E Reg Asset  Liab and EXH D 10 2" xfId="17772"/>
    <cellStyle name="_Tenaska Comparison_4 31E Reg Asset  Liab and EXH D 10 2 2" xfId="17773"/>
    <cellStyle name="_Tenaska Comparison_4 31E Reg Asset  Liab and EXH D 10 3" xfId="17774"/>
    <cellStyle name="_Tenaska Comparison_4 31E Reg Asset  Liab and EXH D 11" xfId="17775"/>
    <cellStyle name="_Tenaska Comparison_4 31E Reg Asset  Liab and EXH D 11 2" xfId="17776"/>
    <cellStyle name="_Tenaska Comparison_4 31E Reg Asset  Liab and EXH D 11 2 2" xfId="17777"/>
    <cellStyle name="_Tenaska Comparison_4 31E Reg Asset  Liab and EXH D 11 3" xfId="17778"/>
    <cellStyle name="_Tenaska Comparison_4 31E Reg Asset  Liab and EXH D 12" xfId="17779"/>
    <cellStyle name="_Tenaska Comparison_4 31E Reg Asset  Liab and EXH D 12 2" xfId="17780"/>
    <cellStyle name="_Tenaska Comparison_4 31E Reg Asset  Liab and EXH D 12 2 2" xfId="17781"/>
    <cellStyle name="_Tenaska Comparison_4 31E Reg Asset  Liab and EXH D 12 3" xfId="17782"/>
    <cellStyle name="_Tenaska Comparison_4 31E Reg Asset  Liab and EXH D 13" xfId="17783"/>
    <cellStyle name="_Tenaska Comparison_4 31E Reg Asset  Liab and EXH D 13 2" xfId="17784"/>
    <cellStyle name="_Tenaska Comparison_4 31E Reg Asset  Liab and EXH D 13 2 2" xfId="17785"/>
    <cellStyle name="_Tenaska Comparison_4 31E Reg Asset  Liab and EXH D 13 3" xfId="17786"/>
    <cellStyle name="_Tenaska Comparison_4 31E Reg Asset  Liab and EXH D 14" xfId="17787"/>
    <cellStyle name="_Tenaska Comparison_4 31E Reg Asset  Liab and EXH D 14 2" xfId="17788"/>
    <cellStyle name="_Tenaska Comparison_4 31E Reg Asset  Liab and EXH D 14 2 2" xfId="17789"/>
    <cellStyle name="_Tenaska Comparison_4 31E Reg Asset  Liab and EXH D 14 3" xfId="17790"/>
    <cellStyle name="_Tenaska Comparison_4 31E Reg Asset  Liab and EXH D 15" xfId="17791"/>
    <cellStyle name="_Tenaska Comparison_4 31E Reg Asset  Liab and EXH D 15 2" xfId="17792"/>
    <cellStyle name="_Tenaska Comparison_4 31E Reg Asset  Liab and EXH D 15 2 2" xfId="17793"/>
    <cellStyle name="_Tenaska Comparison_4 31E Reg Asset  Liab and EXH D 15 3" xfId="17794"/>
    <cellStyle name="_Tenaska Comparison_4 31E Reg Asset  Liab and EXH D 16" xfId="17795"/>
    <cellStyle name="_Tenaska Comparison_4 31E Reg Asset  Liab and EXH D 16 2" xfId="17796"/>
    <cellStyle name="_Tenaska Comparison_4 31E Reg Asset  Liab and EXH D 16 2 2" xfId="17797"/>
    <cellStyle name="_Tenaska Comparison_4 31E Reg Asset  Liab and EXH D 16 3" xfId="17798"/>
    <cellStyle name="_Tenaska Comparison_4 31E Reg Asset  Liab and EXH D 17" xfId="17799"/>
    <cellStyle name="_Tenaska Comparison_4 31E Reg Asset  Liab and EXH D 17 2" xfId="17800"/>
    <cellStyle name="_Tenaska Comparison_4 31E Reg Asset  Liab and EXH D 18" xfId="17801"/>
    <cellStyle name="_Tenaska Comparison_4 31E Reg Asset  Liab and EXH D 18 2" xfId="17802"/>
    <cellStyle name="_Tenaska Comparison_4 31E Reg Asset  Liab and EXH D 19" xfId="17803"/>
    <cellStyle name="_Tenaska Comparison_4 31E Reg Asset  Liab and EXH D 19 2" xfId="17804"/>
    <cellStyle name="_Tenaska Comparison_4 31E Reg Asset  Liab and EXH D 2" xfId="17805"/>
    <cellStyle name="_Tenaska Comparison_4 31E Reg Asset  Liab and EXH D 2 2" xfId="17806"/>
    <cellStyle name="_Tenaska Comparison_4 31E Reg Asset  Liab and EXH D 2 2 2" xfId="17807"/>
    <cellStyle name="_Tenaska Comparison_4 31E Reg Asset  Liab and EXH D 2 3" xfId="17808"/>
    <cellStyle name="_Tenaska Comparison_4 31E Reg Asset  Liab and EXH D 20" xfId="17809"/>
    <cellStyle name="_Tenaska Comparison_4 31E Reg Asset  Liab and EXH D 20 2" xfId="17810"/>
    <cellStyle name="_Tenaska Comparison_4 31E Reg Asset  Liab and EXH D 21" xfId="17811"/>
    <cellStyle name="_Tenaska Comparison_4 31E Reg Asset  Liab and EXH D 21 2" xfId="17812"/>
    <cellStyle name="_Tenaska Comparison_4 31E Reg Asset  Liab and EXH D 22" xfId="17813"/>
    <cellStyle name="_Tenaska Comparison_4 31E Reg Asset  Liab and EXH D 22 2" xfId="17814"/>
    <cellStyle name="_Tenaska Comparison_4 31E Reg Asset  Liab and EXH D 23" xfId="17815"/>
    <cellStyle name="_Tenaska Comparison_4 31E Reg Asset  Liab and EXH D 23 2" xfId="17816"/>
    <cellStyle name="_Tenaska Comparison_4 31E Reg Asset  Liab and EXH D 24" xfId="17817"/>
    <cellStyle name="_Tenaska Comparison_4 31E Reg Asset  Liab and EXH D 24 2" xfId="17818"/>
    <cellStyle name="_Tenaska Comparison_4 31E Reg Asset  Liab and EXH D 25" xfId="17819"/>
    <cellStyle name="_Tenaska Comparison_4 31E Reg Asset  Liab and EXH D 25 2" xfId="17820"/>
    <cellStyle name="_Tenaska Comparison_4 31E Reg Asset  Liab and EXH D 26" xfId="17821"/>
    <cellStyle name="_Tenaska Comparison_4 31E Reg Asset  Liab and EXH D 26 2" xfId="17822"/>
    <cellStyle name="_Tenaska Comparison_4 31E Reg Asset  Liab and EXH D 27" xfId="17823"/>
    <cellStyle name="_Tenaska Comparison_4 31E Reg Asset  Liab and EXH D 27 2" xfId="17824"/>
    <cellStyle name="_Tenaska Comparison_4 31E Reg Asset  Liab and EXH D 28" xfId="17825"/>
    <cellStyle name="_Tenaska Comparison_4 31E Reg Asset  Liab and EXH D 28 2" xfId="17826"/>
    <cellStyle name="_Tenaska Comparison_4 31E Reg Asset  Liab and EXH D 29" xfId="17827"/>
    <cellStyle name="_Tenaska Comparison_4 31E Reg Asset  Liab and EXH D 29 2" xfId="17828"/>
    <cellStyle name="_Tenaska Comparison_4 31E Reg Asset  Liab and EXH D 3" xfId="17829"/>
    <cellStyle name="_Tenaska Comparison_4 31E Reg Asset  Liab and EXH D 3 2" xfId="17830"/>
    <cellStyle name="_Tenaska Comparison_4 31E Reg Asset  Liab and EXH D 3 2 2" xfId="17831"/>
    <cellStyle name="_Tenaska Comparison_4 31E Reg Asset  Liab and EXH D 3 3" xfId="17832"/>
    <cellStyle name="_Tenaska Comparison_4 31E Reg Asset  Liab and EXH D 30" xfId="17833"/>
    <cellStyle name="_Tenaska Comparison_4 31E Reg Asset  Liab and EXH D 30 2" xfId="17834"/>
    <cellStyle name="_Tenaska Comparison_4 31E Reg Asset  Liab and EXH D 4" xfId="17835"/>
    <cellStyle name="_Tenaska Comparison_4 31E Reg Asset  Liab and EXH D 4 2" xfId="17836"/>
    <cellStyle name="_Tenaska Comparison_4 31E Reg Asset  Liab and EXH D 4 2 2" xfId="17837"/>
    <cellStyle name="_Tenaska Comparison_4 31E Reg Asset  Liab and EXH D 5" xfId="17838"/>
    <cellStyle name="_Tenaska Comparison_4 31E Reg Asset  Liab and EXH D 5 2" xfId="17839"/>
    <cellStyle name="_Tenaska Comparison_4 31E Reg Asset  Liab and EXH D 5 2 2" xfId="17840"/>
    <cellStyle name="_Tenaska Comparison_4 31E Reg Asset  Liab and EXH D 6" xfId="17841"/>
    <cellStyle name="_Tenaska Comparison_4 31E Reg Asset  Liab and EXH D 6 2" xfId="17842"/>
    <cellStyle name="_Tenaska Comparison_4 31E Reg Asset  Liab and EXH D 6 2 2" xfId="17843"/>
    <cellStyle name="_Tenaska Comparison_4 31E Reg Asset  Liab and EXH D 6 3" xfId="17844"/>
    <cellStyle name="_Tenaska Comparison_4 31E Reg Asset  Liab and EXH D 7" xfId="17845"/>
    <cellStyle name="_Tenaska Comparison_4 31E Reg Asset  Liab and EXH D 7 2" xfId="17846"/>
    <cellStyle name="_Tenaska Comparison_4 31E Reg Asset  Liab and EXH D 7 2 2" xfId="17847"/>
    <cellStyle name="_Tenaska Comparison_4 31E Reg Asset  Liab and EXH D 7 3" xfId="17848"/>
    <cellStyle name="_Tenaska Comparison_4 31E Reg Asset  Liab and EXH D 8" xfId="17849"/>
    <cellStyle name="_Tenaska Comparison_4 31E Reg Asset  Liab and EXH D 8 2" xfId="17850"/>
    <cellStyle name="_Tenaska Comparison_4 31E Reg Asset  Liab and EXH D 8 2 2" xfId="17851"/>
    <cellStyle name="_Tenaska Comparison_4 31E Reg Asset  Liab and EXH D 8 3" xfId="17852"/>
    <cellStyle name="_Tenaska Comparison_4 31E Reg Asset  Liab and EXH D 9" xfId="17853"/>
    <cellStyle name="_Tenaska Comparison_4 31E Reg Asset  Liab and EXH D 9 2" xfId="17854"/>
    <cellStyle name="_Tenaska Comparison_4 31E Reg Asset  Liab and EXH D 9 2 2" xfId="17855"/>
    <cellStyle name="_Tenaska Comparison_4 31E Reg Asset  Liab and EXH D 9 3" xfId="17856"/>
    <cellStyle name="_Tenaska Comparison_4 32 Regulatory Assets and Liabilities  7 06- Exhibit D" xfId="17857"/>
    <cellStyle name="_Tenaska Comparison_4 32 Regulatory Assets and Liabilities  7 06- Exhibit D 2" xfId="17858"/>
    <cellStyle name="_Tenaska Comparison_4 32 Regulatory Assets and Liabilities  7 06- Exhibit D 2 2" xfId="17859"/>
    <cellStyle name="_Tenaska Comparison_4 32 Regulatory Assets and Liabilities  7 06- Exhibit D 2 2 2" xfId="17860"/>
    <cellStyle name="_Tenaska Comparison_4 32 Regulatory Assets and Liabilities  7 06- Exhibit D 2 2 2 2" xfId="17861"/>
    <cellStyle name="_Tenaska Comparison_4 32 Regulatory Assets and Liabilities  7 06- Exhibit D 2 2 3" xfId="17862"/>
    <cellStyle name="_Tenaska Comparison_4 32 Regulatory Assets and Liabilities  7 06- Exhibit D 2 3" xfId="17863"/>
    <cellStyle name="_Tenaska Comparison_4 32 Regulatory Assets and Liabilities  7 06- Exhibit D 2 3 2" xfId="17864"/>
    <cellStyle name="_Tenaska Comparison_4 32 Regulatory Assets and Liabilities  7 06- Exhibit D 2 3 2 2" xfId="17865"/>
    <cellStyle name="_Tenaska Comparison_4 32 Regulatory Assets and Liabilities  7 06- Exhibit D 2 3 3" xfId="17866"/>
    <cellStyle name="_Tenaska Comparison_4 32 Regulatory Assets and Liabilities  7 06- Exhibit D 2 4" xfId="17867"/>
    <cellStyle name="_Tenaska Comparison_4 32 Regulatory Assets and Liabilities  7 06- Exhibit D 2 4 2" xfId="17868"/>
    <cellStyle name="_Tenaska Comparison_4 32 Regulatory Assets and Liabilities  7 06- Exhibit D 2 5" xfId="17869"/>
    <cellStyle name="_Tenaska Comparison_4 32 Regulatory Assets and Liabilities  7 06- Exhibit D 2 5 2" xfId="17870"/>
    <cellStyle name="_Tenaska Comparison_4 32 Regulatory Assets and Liabilities  7 06- Exhibit D 3" xfId="17871"/>
    <cellStyle name="_Tenaska Comparison_4 32 Regulatory Assets and Liabilities  7 06- Exhibit D 3 2" xfId="17872"/>
    <cellStyle name="_Tenaska Comparison_4 32 Regulatory Assets and Liabilities  7 06- Exhibit D 3 2 2" xfId="17873"/>
    <cellStyle name="_Tenaska Comparison_4 32 Regulatory Assets and Liabilities  7 06- Exhibit D 3 3" xfId="17874"/>
    <cellStyle name="_Tenaska Comparison_4 32 Regulatory Assets and Liabilities  7 06- Exhibit D 4" xfId="17875"/>
    <cellStyle name="_Tenaska Comparison_4 32 Regulatory Assets and Liabilities  7 06- Exhibit D 4 2" xfId="17876"/>
    <cellStyle name="_Tenaska Comparison_4 32 Regulatory Assets and Liabilities  7 06- Exhibit D 4 2 2" xfId="17877"/>
    <cellStyle name="_Tenaska Comparison_4 32 Regulatory Assets and Liabilities  7 06- Exhibit D 4 3" xfId="17878"/>
    <cellStyle name="_Tenaska Comparison_4 32 Regulatory Assets and Liabilities  7 06- Exhibit D 5" xfId="17879"/>
    <cellStyle name="_Tenaska Comparison_4 32 Regulatory Assets and Liabilities  7 06- Exhibit D 5 2" xfId="17880"/>
    <cellStyle name="_Tenaska Comparison_4 32 Regulatory Assets and Liabilities  7 06- Exhibit D 6" xfId="17881"/>
    <cellStyle name="_Tenaska Comparison_4 32 Regulatory Assets and Liabilities  7 06- Exhibit D 6 2" xfId="17882"/>
    <cellStyle name="_Tenaska Comparison_4 32 Regulatory Assets and Liabilities  7 06- Exhibit D_DEM-WP(C) ENERG10C--ctn Mid-C_042010 2010GRC" xfId="17883"/>
    <cellStyle name="_Tenaska Comparison_4 32 Regulatory Assets and Liabilities  7 06- Exhibit D_DEM-WP(C) ENERG10C--ctn Mid-C_042010 2010GRC 2" xfId="17884"/>
    <cellStyle name="_Tenaska Comparison_4 32 Regulatory Assets and Liabilities  7 06- Exhibit D_NIM Summary" xfId="17885"/>
    <cellStyle name="_Tenaska Comparison_4 32 Regulatory Assets and Liabilities  7 06- Exhibit D_NIM Summary 2" xfId="17886"/>
    <cellStyle name="_Tenaska Comparison_4 32 Regulatory Assets and Liabilities  7 06- Exhibit D_NIM Summary 2 2" xfId="17887"/>
    <cellStyle name="_Tenaska Comparison_4 32 Regulatory Assets and Liabilities  7 06- Exhibit D_NIM Summary 2 2 2" xfId="17888"/>
    <cellStyle name="_Tenaska Comparison_4 32 Regulatory Assets and Liabilities  7 06- Exhibit D_NIM Summary 2 2 2 2" xfId="17889"/>
    <cellStyle name="_Tenaska Comparison_4 32 Regulatory Assets and Liabilities  7 06- Exhibit D_NIM Summary 2 3" xfId="17890"/>
    <cellStyle name="_Tenaska Comparison_4 32 Regulatory Assets and Liabilities  7 06- Exhibit D_NIM Summary 2 3 2" xfId="17891"/>
    <cellStyle name="_Tenaska Comparison_4 32 Regulatory Assets and Liabilities  7 06- Exhibit D_NIM Summary 2 4" xfId="17892"/>
    <cellStyle name="_Tenaska Comparison_4 32 Regulatory Assets and Liabilities  7 06- Exhibit D_NIM Summary 2 4 2" xfId="17893"/>
    <cellStyle name="_Tenaska Comparison_4 32 Regulatory Assets and Liabilities  7 06- Exhibit D_NIM Summary 3" xfId="17894"/>
    <cellStyle name="_Tenaska Comparison_4 32 Regulatory Assets and Liabilities  7 06- Exhibit D_NIM Summary 3 2" xfId="17895"/>
    <cellStyle name="_Tenaska Comparison_4 32 Regulatory Assets and Liabilities  7 06- Exhibit D_NIM Summary 3 2 2" xfId="17896"/>
    <cellStyle name="_Tenaska Comparison_4 32 Regulatory Assets and Liabilities  7 06- Exhibit D_NIM Summary 3 3" xfId="17897"/>
    <cellStyle name="_Tenaska Comparison_4 32 Regulatory Assets and Liabilities  7 06- Exhibit D_NIM Summary 4" xfId="17898"/>
    <cellStyle name="_Tenaska Comparison_4 32 Regulatory Assets and Liabilities  7 06- Exhibit D_NIM Summary 4 2" xfId="17899"/>
    <cellStyle name="_Tenaska Comparison_4 32 Regulatory Assets and Liabilities  7 06- Exhibit D_NIM Summary 4 2 2" xfId="17900"/>
    <cellStyle name="_Tenaska Comparison_4 32 Regulatory Assets and Liabilities  7 06- Exhibit D_NIM Summary 4 3" xfId="17901"/>
    <cellStyle name="_Tenaska Comparison_4 32 Regulatory Assets and Liabilities  7 06- Exhibit D_NIM Summary 5" xfId="17902"/>
    <cellStyle name="_Tenaska Comparison_4 32 Regulatory Assets and Liabilities  7 06- Exhibit D_NIM Summary 5 2" xfId="17903"/>
    <cellStyle name="_Tenaska Comparison_4 32 Regulatory Assets and Liabilities  7 06- Exhibit D_NIM Summary 6" xfId="17904"/>
    <cellStyle name="_Tenaska Comparison_4 32 Regulatory Assets and Liabilities  7 06- Exhibit D_NIM Summary 6 2" xfId="17905"/>
    <cellStyle name="_Tenaska Comparison_4 32 Regulatory Assets and Liabilities  7 06- Exhibit D_NIM Summary_DEM-WP(C) ENERG10C--ctn Mid-C_042010 2010GRC" xfId="17906"/>
    <cellStyle name="_Tenaska Comparison_4 32 Regulatory Assets and Liabilities  7 06- Exhibit D_NIM Summary_DEM-WP(C) ENERG10C--ctn Mid-C_042010 2010GRC 2" xfId="17907"/>
    <cellStyle name="_Tenaska Comparison_4 32 Regulatory Assets and Liabilities  7 06- Exhibit D_NIM+O&amp;M" xfId="17908"/>
    <cellStyle name="_Tenaska Comparison_4 32 Regulatory Assets and Liabilities  7 06- Exhibit D_NIM+O&amp;M 2" xfId="17909"/>
    <cellStyle name="_Tenaska Comparison_4 32 Regulatory Assets and Liabilities  7 06- Exhibit D_NIM+O&amp;M 2 2" xfId="17910"/>
    <cellStyle name="_Tenaska Comparison_4 32 Regulatory Assets and Liabilities  7 06- Exhibit D_NIM+O&amp;M 2 2 2" xfId="17911"/>
    <cellStyle name="_Tenaska Comparison_4 32 Regulatory Assets and Liabilities  7 06- Exhibit D_NIM+O&amp;M 3" xfId="17912"/>
    <cellStyle name="_Tenaska Comparison_4 32 Regulatory Assets and Liabilities  7 06- Exhibit D_NIM+O&amp;M 3 2" xfId="17913"/>
    <cellStyle name="_Tenaska Comparison_4 32 Regulatory Assets and Liabilities  7 06- Exhibit D_NIM+O&amp;M 3 2 2" xfId="17914"/>
    <cellStyle name="_Tenaska Comparison_4 32 Regulatory Assets and Liabilities  7 06- Exhibit D_NIM+O&amp;M 3 3" xfId="17915"/>
    <cellStyle name="_Tenaska Comparison_4 32 Regulatory Assets and Liabilities  7 06- Exhibit D_NIM+O&amp;M 4" xfId="17916"/>
    <cellStyle name="_Tenaska Comparison_4 32 Regulatory Assets and Liabilities  7 06- Exhibit D_NIM+O&amp;M 4 2" xfId="17917"/>
    <cellStyle name="_Tenaska Comparison_4 32 Regulatory Assets and Liabilities  7 06- Exhibit D_NIM+O&amp;M 5" xfId="17918"/>
    <cellStyle name="_Tenaska Comparison_4 32 Regulatory Assets and Liabilities  7 06- Exhibit D_NIM+O&amp;M 5 2" xfId="17919"/>
    <cellStyle name="_Tenaska Comparison_4 32 Regulatory Assets and Liabilities  7 06- Exhibit D_NIM+O&amp;M Monthly" xfId="17920"/>
    <cellStyle name="_Tenaska Comparison_4 32 Regulatory Assets and Liabilities  7 06- Exhibit D_NIM+O&amp;M Monthly 2" xfId="17921"/>
    <cellStyle name="_Tenaska Comparison_4 32 Regulatory Assets and Liabilities  7 06- Exhibit D_NIM+O&amp;M Monthly 2 2" xfId="17922"/>
    <cellStyle name="_Tenaska Comparison_4 32 Regulatory Assets and Liabilities  7 06- Exhibit D_NIM+O&amp;M Monthly 2 2 2" xfId="17923"/>
    <cellStyle name="_Tenaska Comparison_4 32 Regulatory Assets and Liabilities  7 06- Exhibit D_NIM+O&amp;M Monthly 3" xfId="17924"/>
    <cellStyle name="_Tenaska Comparison_4 32 Regulatory Assets and Liabilities  7 06- Exhibit D_NIM+O&amp;M Monthly 3 2" xfId="17925"/>
    <cellStyle name="_Tenaska Comparison_4 32 Regulatory Assets and Liabilities  7 06- Exhibit D_NIM+O&amp;M Monthly 3 2 2" xfId="17926"/>
    <cellStyle name="_Tenaska Comparison_4 32 Regulatory Assets and Liabilities  7 06- Exhibit D_NIM+O&amp;M Monthly 3 3" xfId="17927"/>
    <cellStyle name="_Tenaska Comparison_4 32 Regulatory Assets and Liabilities  7 06- Exhibit D_NIM+O&amp;M Monthly 4" xfId="17928"/>
    <cellStyle name="_Tenaska Comparison_4 32 Regulatory Assets and Liabilities  7 06- Exhibit D_NIM+O&amp;M Monthly 4 2" xfId="17929"/>
    <cellStyle name="_Tenaska Comparison_4 32 Regulatory Assets and Liabilities  7 06- Exhibit D_NIM+O&amp;M Monthly 5" xfId="17930"/>
    <cellStyle name="_Tenaska Comparison_4 32 Regulatory Assets and Liabilities  7 06- Exhibit D_NIM+O&amp;M Monthly 5 2" xfId="17931"/>
    <cellStyle name="_Tenaska Comparison_AURORA Total New" xfId="17932"/>
    <cellStyle name="_Tenaska Comparison_AURORA Total New 2" xfId="17933"/>
    <cellStyle name="_Tenaska Comparison_AURORA Total New 2 2" xfId="17934"/>
    <cellStyle name="_Tenaska Comparison_AURORA Total New 2 2 2" xfId="17935"/>
    <cellStyle name="_Tenaska Comparison_AURORA Total New 2 2 2 2" xfId="17936"/>
    <cellStyle name="_Tenaska Comparison_AURORA Total New 2 3" xfId="17937"/>
    <cellStyle name="_Tenaska Comparison_AURORA Total New 2 3 2" xfId="17938"/>
    <cellStyle name="_Tenaska Comparison_AURORA Total New 2 4" xfId="17939"/>
    <cellStyle name="_Tenaska Comparison_AURORA Total New 2 4 2" xfId="17940"/>
    <cellStyle name="_Tenaska Comparison_AURORA Total New 3" xfId="17941"/>
    <cellStyle name="_Tenaska Comparison_AURORA Total New 3 2" xfId="17942"/>
    <cellStyle name="_Tenaska Comparison_AURORA Total New 3 2 2" xfId="17943"/>
    <cellStyle name="_Tenaska Comparison_AURORA Total New 4" xfId="17944"/>
    <cellStyle name="_Tenaska Comparison_AURORA Total New 4 2" xfId="17945"/>
    <cellStyle name="_Tenaska Comparison_AURORA Total New 5" xfId="17946"/>
    <cellStyle name="_Tenaska Comparison_AURORA Total New 5 2" xfId="17947"/>
    <cellStyle name="_Tenaska Comparison_Book1" xfId="17948"/>
    <cellStyle name="_Tenaska Comparison_Book2" xfId="17949"/>
    <cellStyle name="_Tenaska Comparison_Book2 2" xfId="17950"/>
    <cellStyle name="_Tenaska Comparison_Book2 2 2" xfId="17951"/>
    <cellStyle name="_Tenaska Comparison_Book2 2 2 2" xfId="17952"/>
    <cellStyle name="_Tenaska Comparison_Book2 2 2 2 2" xfId="17953"/>
    <cellStyle name="_Tenaska Comparison_Book2 2 3" xfId="17954"/>
    <cellStyle name="_Tenaska Comparison_Book2 2 3 2" xfId="17955"/>
    <cellStyle name="_Tenaska Comparison_Book2 2 4" xfId="17956"/>
    <cellStyle name="_Tenaska Comparison_Book2 2 4 2" xfId="17957"/>
    <cellStyle name="_Tenaska Comparison_Book2 3" xfId="17958"/>
    <cellStyle name="_Tenaska Comparison_Book2 3 2" xfId="17959"/>
    <cellStyle name="_Tenaska Comparison_Book2 3 2 2" xfId="17960"/>
    <cellStyle name="_Tenaska Comparison_Book2 3 3" xfId="17961"/>
    <cellStyle name="_Tenaska Comparison_Book2 4" xfId="17962"/>
    <cellStyle name="_Tenaska Comparison_Book2 4 2" xfId="17963"/>
    <cellStyle name="_Tenaska Comparison_Book2 4 2 2" xfId="17964"/>
    <cellStyle name="_Tenaska Comparison_Book2 4 3" xfId="17965"/>
    <cellStyle name="_Tenaska Comparison_Book2 5" xfId="17966"/>
    <cellStyle name="_Tenaska Comparison_Book2 5 2" xfId="17967"/>
    <cellStyle name="_Tenaska Comparison_Book2 6" xfId="17968"/>
    <cellStyle name="_Tenaska Comparison_Book2 6 2" xfId="17969"/>
    <cellStyle name="_Tenaska Comparison_Book2_Adj Bench DR 3 for Initial Briefs (Electric)" xfId="17970"/>
    <cellStyle name="_Tenaska Comparison_Book2_Adj Bench DR 3 for Initial Briefs (Electric) 2" xfId="17971"/>
    <cellStyle name="_Tenaska Comparison_Book2_Adj Bench DR 3 for Initial Briefs (Electric) 2 2" xfId="17972"/>
    <cellStyle name="_Tenaska Comparison_Book2_Adj Bench DR 3 for Initial Briefs (Electric) 2 2 2" xfId="17973"/>
    <cellStyle name="_Tenaska Comparison_Book2_Adj Bench DR 3 for Initial Briefs (Electric) 2 2 2 2" xfId="17974"/>
    <cellStyle name="_Tenaska Comparison_Book2_Adj Bench DR 3 for Initial Briefs (Electric) 2 3" xfId="17975"/>
    <cellStyle name="_Tenaska Comparison_Book2_Adj Bench DR 3 for Initial Briefs (Electric) 2 3 2" xfId="17976"/>
    <cellStyle name="_Tenaska Comparison_Book2_Adj Bench DR 3 for Initial Briefs (Electric) 2 4" xfId="17977"/>
    <cellStyle name="_Tenaska Comparison_Book2_Adj Bench DR 3 for Initial Briefs (Electric) 2 4 2" xfId="17978"/>
    <cellStyle name="_Tenaska Comparison_Book2_Adj Bench DR 3 for Initial Briefs (Electric) 3" xfId="17979"/>
    <cellStyle name="_Tenaska Comparison_Book2_Adj Bench DR 3 for Initial Briefs (Electric) 3 2" xfId="17980"/>
    <cellStyle name="_Tenaska Comparison_Book2_Adj Bench DR 3 for Initial Briefs (Electric) 3 2 2" xfId="17981"/>
    <cellStyle name="_Tenaska Comparison_Book2_Adj Bench DR 3 for Initial Briefs (Electric) 3 3" xfId="17982"/>
    <cellStyle name="_Tenaska Comparison_Book2_Adj Bench DR 3 for Initial Briefs (Electric) 4" xfId="17983"/>
    <cellStyle name="_Tenaska Comparison_Book2_Adj Bench DR 3 for Initial Briefs (Electric) 4 2" xfId="17984"/>
    <cellStyle name="_Tenaska Comparison_Book2_Adj Bench DR 3 for Initial Briefs (Electric) 4 2 2" xfId="17985"/>
    <cellStyle name="_Tenaska Comparison_Book2_Adj Bench DR 3 for Initial Briefs (Electric) 4 3" xfId="17986"/>
    <cellStyle name="_Tenaska Comparison_Book2_Adj Bench DR 3 for Initial Briefs (Electric) 5" xfId="17987"/>
    <cellStyle name="_Tenaska Comparison_Book2_Adj Bench DR 3 for Initial Briefs (Electric) 5 2" xfId="17988"/>
    <cellStyle name="_Tenaska Comparison_Book2_Adj Bench DR 3 for Initial Briefs (Electric) 6" xfId="17989"/>
    <cellStyle name="_Tenaska Comparison_Book2_Adj Bench DR 3 for Initial Briefs (Electric) 6 2" xfId="17990"/>
    <cellStyle name="_Tenaska Comparison_Book2_Adj Bench DR 3 for Initial Briefs (Electric)_DEM-WP(C) ENERG10C--ctn Mid-C_042010 2010GRC" xfId="17991"/>
    <cellStyle name="_Tenaska Comparison_Book2_Adj Bench DR 3 for Initial Briefs (Electric)_DEM-WP(C) ENERG10C--ctn Mid-C_042010 2010GRC 2" xfId="17992"/>
    <cellStyle name="_Tenaska Comparison_Book2_DEM-WP(C) ENERG10C--ctn Mid-C_042010 2010GRC" xfId="17993"/>
    <cellStyle name="_Tenaska Comparison_Book2_DEM-WP(C) ENERG10C--ctn Mid-C_042010 2010GRC 2" xfId="17994"/>
    <cellStyle name="_Tenaska Comparison_Book2_Electric Rev Req Model (2009 GRC) Rebuttal" xfId="17995"/>
    <cellStyle name="_Tenaska Comparison_Book2_Electric Rev Req Model (2009 GRC) Rebuttal 2" xfId="17996"/>
    <cellStyle name="_Tenaska Comparison_Book2_Electric Rev Req Model (2009 GRC) Rebuttal 2 2" xfId="17997"/>
    <cellStyle name="_Tenaska Comparison_Book2_Electric Rev Req Model (2009 GRC) Rebuttal 2 2 2" xfId="17998"/>
    <cellStyle name="_Tenaska Comparison_Book2_Electric Rev Req Model (2009 GRC) Rebuttal 2 3" xfId="17999"/>
    <cellStyle name="_Tenaska Comparison_Book2_Electric Rev Req Model (2009 GRC) Rebuttal 3" xfId="18000"/>
    <cellStyle name="_Tenaska Comparison_Book2_Electric Rev Req Model (2009 GRC) Rebuttal 3 2" xfId="18001"/>
    <cellStyle name="_Tenaska Comparison_Book2_Electric Rev Req Model (2009 GRC) Rebuttal 4" xfId="18002"/>
    <cellStyle name="_Tenaska Comparison_Book2_Electric Rev Req Model (2009 GRC) Rebuttal REmoval of New  WH Solar AdjustMI" xfId="18003"/>
    <cellStyle name="_Tenaska Comparison_Book2_Electric Rev Req Model (2009 GRC) Rebuttal REmoval of New  WH Solar AdjustMI 2" xfId="18004"/>
    <cellStyle name="_Tenaska Comparison_Book2_Electric Rev Req Model (2009 GRC) Rebuttal REmoval of New  WH Solar AdjustMI 2 2" xfId="18005"/>
    <cellStyle name="_Tenaska Comparison_Book2_Electric Rev Req Model (2009 GRC) Rebuttal REmoval of New  WH Solar AdjustMI 2 2 2" xfId="18006"/>
    <cellStyle name="_Tenaska Comparison_Book2_Electric Rev Req Model (2009 GRC) Rebuttal REmoval of New  WH Solar AdjustMI 2 2 2 2" xfId="18007"/>
    <cellStyle name="_Tenaska Comparison_Book2_Electric Rev Req Model (2009 GRC) Rebuttal REmoval of New  WH Solar AdjustMI 2 3" xfId="18008"/>
    <cellStyle name="_Tenaska Comparison_Book2_Electric Rev Req Model (2009 GRC) Rebuttal REmoval of New  WH Solar AdjustMI 2 3 2" xfId="18009"/>
    <cellStyle name="_Tenaska Comparison_Book2_Electric Rev Req Model (2009 GRC) Rebuttal REmoval of New  WH Solar AdjustMI 2 4" xfId="18010"/>
    <cellStyle name="_Tenaska Comparison_Book2_Electric Rev Req Model (2009 GRC) Rebuttal REmoval of New  WH Solar AdjustMI 2 4 2" xfId="18011"/>
    <cellStyle name="_Tenaska Comparison_Book2_Electric Rev Req Model (2009 GRC) Rebuttal REmoval of New  WH Solar AdjustMI 3" xfId="18012"/>
    <cellStyle name="_Tenaska Comparison_Book2_Electric Rev Req Model (2009 GRC) Rebuttal REmoval of New  WH Solar AdjustMI 3 2" xfId="18013"/>
    <cellStyle name="_Tenaska Comparison_Book2_Electric Rev Req Model (2009 GRC) Rebuttal REmoval of New  WH Solar AdjustMI 3 2 2" xfId="18014"/>
    <cellStyle name="_Tenaska Comparison_Book2_Electric Rev Req Model (2009 GRC) Rebuttal REmoval of New  WH Solar AdjustMI 3 3" xfId="18015"/>
    <cellStyle name="_Tenaska Comparison_Book2_Electric Rev Req Model (2009 GRC) Rebuttal REmoval of New  WH Solar AdjustMI 4" xfId="18016"/>
    <cellStyle name="_Tenaska Comparison_Book2_Electric Rev Req Model (2009 GRC) Rebuttal REmoval of New  WH Solar AdjustMI 4 2" xfId="18017"/>
    <cellStyle name="_Tenaska Comparison_Book2_Electric Rev Req Model (2009 GRC) Rebuttal REmoval of New  WH Solar AdjustMI 4 2 2" xfId="18018"/>
    <cellStyle name="_Tenaska Comparison_Book2_Electric Rev Req Model (2009 GRC) Rebuttal REmoval of New  WH Solar AdjustMI 4 3" xfId="18019"/>
    <cellStyle name="_Tenaska Comparison_Book2_Electric Rev Req Model (2009 GRC) Rebuttal REmoval of New  WH Solar AdjustMI 5" xfId="18020"/>
    <cellStyle name="_Tenaska Comparison_Book2_Electric Rev Req Model (2009 GRC) Rebuttal REmoval of New  WH Solar AdjustMI 5 2" xfId="18021"/>
    <cellStyle name="_Tenaska Comparison_Book2_Electric Rev Req Model (2009 GRC) Rebuttal REmoval of New  WH Solar AdjustMI 6" xfId="18022"/>
    <cellStyle name="_Tenaska Comparison_Book2_Electric Rev Req Model (2009 GRC) Rebuttal REmoval of New  WH Solar AdjustMI 6 2" xfId="18023"/>
    <cellStyle name="_Tenaska Comparison_Book2_Electric Rev Req Model (2009 GRC) Rebuttal REmoval of New  WH Solar AdjustMI_DEM-WP(C) ENERG10C--ctn Mid-C_042010 2010GRC" xfId="18024"/>
    <cellStyle name="_Tenaska Comparison_Book2_Electric Rev Req Model (2009 GRC) Rebuttal REmoval of New  WH Solar AdjustMI_DEM-WP(C) ENERG10C--ctn Mid-C_042010 2010GRC 2" xfId="18025"/>
    <cellStyle name="_Tenaska Comparison_Book2_Electric Rev Req Model (2009 GRC) Revised 01-18-2010" xfId="18026"/>
    <cellStyle name="_Tenaska Comparison_Book2_Electric Rev Req Model (2009 GRC) Revised 01-18-2010 2" xfId="18027"/>
    <cellStyle name="_Tenaska Comparison_Book2_Electric Rev Req Model (2009 GRC) Revised 01-18-2010 2 2" xfId="18028"/>
    <cellStyle name="_Tenaska Comparison_Book2_Electric Rev Req Model (2009 GRC) Revised 01-18-2010 2 2 2" xfId="18029"/>
    <cellStyle name="_Tenaska Comparison_Book2_Electric Rev Req Model (2009 GRC) Revised 01-18-2010 2 2 2 2" xfId="18030"/>
    <cellStyle name="_Tenaska Comparison_Book2_Electric Rev Req Model (2009 GRC) Revised 01-18-2010 2 3" xfId="18031"/>
    <cellStyle name="_Tenaska Comparison_Book2_Electric Rev Req Model (2009 GRC) Revised 01-18-2010 2 3 2" xfId="18032"/>
    <cellStyle name="_Tenaska Comparison_Book2_Electric Rev Req Model (2009 GRC) Revised 01-18-2010 2 4" xfId="18033"/>
    <cellStyle name="_Tenaska Comparison_Book2_Electric Rev Req Model (2009 GRC) Revised 01-18-2010 2 4 2" xfId="18034"/>
    <cellStyle name="_Tenaska Comparison_Book2_Electric Rev Req Model (2009 GRC) Revised 01-18-2010 3" xfId="18035"/>
    <cellStyle name="_Tenaska Comparison_Book2_Electric Rev Req Model (2009 GRC) Revised 01-18-2010 3 2" xfId="18036"/>
    <cellStyle name="_Tenaska Comparison_Book2_Electric Rev Req Model (2009 GRC) Revised 01-18-2010 3 2 2" xfId="18037"/>
    <cellStyle name="_Tenaska Comparison_Book2_Electric Rev Req Model (2009 GRC) Revised 01-18-2010 3 3" xfId="18038"/>
    <cellStyle name="_Tenaska Comparison_Book2_Electric Rev Req Model (2009 GRC) Revised 01-18-2010 4" xfId="18039"/>
    <cellStyle name="_Tenaska Comparison_Book2_Electric Rev Req Model (2009 GRC) Revised 01-18-2010 4 2" xfId="18040"/>
    <cellStyle name="_Tenaska Comparison_Book2_Electric Rev Req Model (2009 GRC) Revised 01-18-2010 4 2 2" xfId="18041"/>
    <cellStyle name="_Tenaska Comparison_Book2_Electric Rev Req Model (2009 GRC) Revised 01-18-2010 4 3" xfId="18042"/>
    <cellStyle name="_Tenaska Comparison_Book2_Electric Rev Req Model (2009 GRC) Revised 01-18-2010 5" xfId="18043"/>
    <cellStyle name="_Tenaska Comparison_Book2_Electric Rev Req Model (2009 GRC) Revised 01-18-2010 5 2" xfId="18044"/>
    <cellStyle name="_Tenaska Comparison_Book2_Electric Rev Req Model (2009 GRC) Revised 01-18-2010 6" xfId="18045"/>
    <cellStyle name="_Tenaska Comparison_Book2_Electric Rev Req Model (2009 GRC) Revised 01-18-2010 6 2" xfId="18046"/>
    <cellStyle name="_Tenaska Comparison_Book2_Electric Rev Req Model (2009 GRC) Revised 01-18-2010_DEM-WP(C) ENERG10C--ctn Mid-C_042010 2010GRC" xfId="18047"/>
    <cellStyle name="_Tenaska Comparison_Book2_Electric Rev Req Model (2009 GRC) Revised 01-18-2010_DEM-WP(C) ENERG10C--ctn Mid-C_042010 2010GRC 2" xfId="18048"/>
    <cellStyle name="_Tenaska Comparison_Book2_Final Order Electric EXHIBIT A-1" xfId="18049"/>
    <cellStyle name="_Tenaska Comparison_Book2_Final Order Electric EXHIBIT A-1 2" xfId="18050"/>
    <cellStyle name="_Tenaska Comparison_Book2_Final Order Electric EXHIBIT A-1 2 2" xfId="18051"/>
    <cellStyle name="_Tenaska Comparison_Book2_Final Order Electric EXHIBIT A-1 2 2 2" xfId="18052"/>
    <cellStyle name="_Tenaska Comparison_Book2_Final Order Electric EXHIBIT A-1 2 3" xfId="18053"/>
    <cellStyle name="_Tenaska Comparison_Book2_Final Order Electric EXHIBIT A-1 3" xfId="18054"/>
    <cellStyle name="_Tenaska Comparison_Book2_Final Order Electric EXHIBIT A-1 3 2" xfId="18055"/>
    <cellStyle name="_Tenaska Comparison_Book2_Final Order Electric EXHIBIT A-1 3 2 2" xfId="18056"/>
    <cellStyle name="_Tenaska Comparison_Book2_Final Order Electric EXHIBIT A-1 3 3" xfId="18057"/>
    <cellStyle name="_Tenaska Comparison_Book2_Final Order Electric EXHIBIT A-1 4" xfId="18058"/>
    <cellStyle name="_Tenaska Comparison_Book2_Final Order Electric EXHIBIT A-1 4 2" xfId="18059"/>
    <cellStyle name="_Tenaska Comparison_Book2_Final Order Electric EXHIBIT A-1 5" xfId="18060"/>
    <cellStyle name="_Tenaska Comparison_Book2_Final Order Electric EXHIBIT A-1 6" xfId="18061"/>
    <cellStyle name="_Tenaska Comparison_Book4" xfId="18062"/>
    <cellStyle name="_Tenaska Comparison_Book4 2" xfId="18063"/>
    <cellStyle name="_Tenaska Comparison_Book4 2 2" xfId="18064"/>
    <cellStyle name="_Tenaska Comparison_Book4 2 2 2" xfId="18065"/>
    <cellStyle name="_Tenaska Comparison_Book4 2 2 2 2" xfId="18066"/>
    <cellStyle name="_Tenaska Comparison_Book4 2 3" xfId="18067"/>
    <cellStyle name="_Tenaska Comparison_Book4 2 3 2" xfId="18068"/>
    <cellStyle name="_Tenaska Comparison_Book4 2 4" xfId="18069"/>
    <cellStyle name="_Tenaska Comparison_Book4 2 4 2" xfId="18070"/>
    <cellStyle name="_Tenaska Comparison_Book4 3" xfId="18071"/>
    <cellStyle name="_Tenaska Comparison_Book4 3 2" xfId="18072"/>
    <cellStyle name="_Tenaska Comparison_Book4 3 2 2" xfId="18073"/>
    <cellStyle name="_Tenaska Comparison_Book4 3 3" xfId="18074"/>
    <cellStyle name="_Tenaska Comparison_Book4 4" xfId="18075"/>
    <cellStyle name="_Tenaska Comparison_Book4 4 2" xfId="18076"/>
    <cellStyle name="_Tenaska Comparison_Book4 4 2 2" xfId="18077"/>
    <cellStyle name="_Tenaska Comparison_Book4 4 3" xfId="18078"/>
    <cellStyle name="_Tenaska Comparison_Book4 5" xfId="18079"/>
    <cellStyle name="_Tenaska Comparison_Book4 5 2" xfId="18080"/>
    <cellStyle name="_Tenaska Comparison_Book4 6" xfId="18081"/>
    <cellStyle name="_Tenaska Comparison_Book4 6 2" xfId="18082"/>
    <cellStyle name="_Tenaska Comparison_Book4_DEM-WP(C) ENERG10C--ctn Mid-C_042010 2010GRC" xfId="18083"/>
    <cellStyle name="_Tenaska Comparison_Book4_DEM-WP(C) ENERG10C--ctn Mid-C_042010 2010GRC 2" xfId="18084"/>
    <cellStyle name="_Tenaska Comparison_Book9" xfId="18085"/>
    <cellStyle name="_Tenaska Comparison_Book9 2" xfId="18086"/>
    <cellStyle name="_Tenaska Comparison_Book9 2 2" xfId="18087"/>
    <cellStyle name="_Tenaska Comparison_Book9 2 2 2" xfId="18088"/>
    <cellStyle name="_Tenaska Comparison_Book9 2 2 2 2" xfId="18089"/>
    <cellStyle name="_Tenaska Comparison_Book9 2 3" xfId="18090"/>
    <cellStyle name="_Tenaska Comparison_Book9 2 3 2" xfId="18091"/>
    <cellStyle name="_Tenaska Comparison_Book9 2 4" xfId="18092"/>
    <cellStyle name="_Tenaska Comparison_Book9 2 4 2" xfId="18093"/>
    <cellStyle name="_Tenaska Comparison_Book9 3" xfId="18094"/>
    <cellStyle name="_Tenaska Comparison_Book9 3 2" xfId="18095"/>
    <cellStyle name="_Tenaska Comparison_Book9 3 2 2" xfId="18096"/>
    <cellStyle name="_Tenaska Comparison_Book9 3 3" xfId="18097"/>
    <cellStyle name="_Tenaska Comparison_Book9 4" xfId="18098"/>
    <cellStyle name="_Tenaska Comparison_Book9 4 2" xfId="18099"/>
    <cellStyle name="_Tenaska Comparison_Book9 4 2 2" xfId="18100"/>
    <cellStyle name="_Tenaska Comparison_Book9 4 3" xfId="18101"/>
    <cellStyle name="_Tenaska Comparison_Book9 5" xfId="18102"/>
    <cellStyle name="_Tenaska Comparison_Book9 5 2" xfId="18103"/>
    <cellStyle name="_Tenaska Comparison_Book9 6" xfId="18104"/>
    <cellStyle name="_Tenaska Comparison_Book9 6 2" xfId="18105"/>
    <cellStyle name="_Tenaska Comparison_Book9_DEM-WP(C) ENERG10C--ctn Mid-C_042010 2010GRC" xfId="18106"/>
    <cellStyle name="_Tenaska Comparison_Book9_DEM-WP(C) ENERG10C--ctn Mid-C_042010 2010GRC 2" xfId="18107"/>
    <cellStyle name="_Tenaska Comparison_Chelan PUD Power Costs (8-10)" xfId="18108"/>
    <cellStyle name="_Tenaska Comparison_Chelan PUD Power Costs (8-10) 2" xfId="18109"/>
    <cellStyle name="_Tenaska Comparison_DEM-WP(C) Chelan Power Costs" xfId="18110"/>
    <cellStyle name="_Tenaska Comparison_DEM-WP(C) Chelan Power Costs 2" xfId="18111"/>
    <cellStyle name="_Tenaska Comparison_DEM-WP(C) Chelan Power Costs 2 2" xfId="18112"/>
    <cellStyle name="_Tenaska Comparison_DEM-WP(C) Chelan Power Costs 2 2 2" xfId="18113"/>
    <cellStyle name="_Tenaska Comparison_DEM-WP(C) Chelan Power Costs 2 3" xfId="18114"/>
    <cellStyle name="_Tenaska Comparison_DEM-WP(C) Chelan Power Costs 3" xfId="18115"/>
    <cellStyle name="_Tenaska Comparison_DEM-WP(C) Chelan Power Costs 3 2" xfId="18116"/>
    <cellStyle name="_Tenaska Comparison_DEM-WP(C) Chelan Power Costs 3 2 2" xfId="18117"/>
    <cellStyle name="_Tenaska Comparison_DEM-WP(C) Chelan Power Costs 3 3" xfId="18118"/>
    <cellStyle name="_Tenaska Comparison_DEM-WP(C) Chelan Power Costs 4" xfId="18119"/>
    <cellStyle name="_Tenaska Comparison_DEM-WP(C) Chelan Power Costs 4 2" xfId="18120"/>
    <cellStyle name="_Tenaska Comparison_DEM-WP(C) Chelan Power Costs 5" xfId="18121"/>
    <cellStyle name="_Tenaska Comparison_DEM-WP(C) Chelan Power Costs 5 2" xfId="18122"/>
    <cellStyle name="_Tenaska Comparison_DEM-WP(C) ENERG10C--ctn Mid-C_042010 2010GRC" xfId="18123"/>
    <cellStyle name="_Tenaska Comparison_DEM-WP(C) ENERG10C--ctn Mid-C_042010 2010GRC 2" xfId="18124"/>
    <cellStyle name="_Tenaska Comparison_DEM-WP(C) Gas Transport 2010GRC" xfId="18125"/>
    <cellStyle name="_Tenaska Comparison_DEM-WP(C) Gas Transport 2010GRC 2" xfId="18126"/>
    <cellStyle name="_Tenaska Comparison_DEM-WP(C) Gas Transport 2010GRC 2 2" xfId="18127"/>
    <cellStyle name="_Tenaska Comparison_DEM-WP(C) Gas Transport 2010GRC 2 2 2" xfId="18128"/>
    <cellStyle name="_Tenaska Comparison_DEM-WP(C) Gas Transport 2010GRC 2 3" xfId="18129"/>
    <cellStyle name="_Tenaska Comparison_DEM-WP(C) Gas Transport 2010GRC 3" xfId="18130"/>
    <cellStyle name="_Tenaska Comparison_DEM-WP(C) Gas Transport 2010GRC 3 2" xfId="18131"/>
    <cellStyle name="_Tenaska Comparison_DEM-WP(C) Gas Transport 2010GRC 3 2 2" xfId="18132"/>
    <cellStyle name="_Tenaska Comparison_DEM-WP(C) Gas Transport 2010GRC 3 3" xfId="18133"/>
    <cellStyle name="_Tenaska Comparison_DEM-WP(C) Gas Transport 2010GRC 4" xfId="18134"/>
    <cellStyle name="_Tenaska Comparison_DEM-WP(C) Gas Transport 2010GRC 4 2" xfId="18135"/>
    <cellStyle name="_Tenaska Comparison_DEM-WP(C) Gas Transport 2010GRC 5" xfId="18136"/>
    <cellStyle name="_Tenaska Comparison_DEM-WP(C) Gas Transport 2010GRC 5 2" xfId="18137"/>
    <cellStyle name="_Tenaska Comparison_Electric COS Inputs" xfId="18138"/>
    <cellStyle name="_Tenaska Comparison_Electric COS Inputs 2" xfId="18139"/>
    <cellStyle name="_Tenaska Comparison_Electric COS Inputs 2 2" xfId="18140"/>
    <cellStyle name="_Tenaska Comparison_Electric COS Inputs 2 2 2" xfId="18141"/>
    <cellStyle name="_Tenaska Comparison_Electric COS Inputs 2 2 2 2" xfId="18142"/>
    <cellStyle name="_Tenaska Comparison_Electric COS Inputs 2 2 3" xfId="18143"/>
    <cellStyle name="_Tenaska Comparison_Electric COS Inputs 2 3" xfId="18144"/>
    <cellStyle name="_Tenaska Comparison_Electric COS Inputs 2 3 2" xfId="18145"/>
    <cellStyle name="_Tenaska Comparison_Electric COS Inputs 2 3 2 2" xfId="18146"/>
    <cellStyle name="_Tenaska Comparison_Electric COS Inputs 2 3 3" xfId="18147"/>
    <cellStyle name="_Tenaska Comparison_Electric COS Inputs 2 4" xfId="18148"/>
    <cellStyle name="_Tenaska Comparison_Electric COS Inputs 2 4 2" xfId="18149"/>
    <cellStyle name="_Tenaska Comparison_Electric COS Inputs 2 4 2 2" xfId="18150"/>
    <cellStyle name="_Tenaska Comparison_Electric COS Inputs 2 4 3" xfId="18151"/>
    <cellStyle name="_Tenaska Comparison_Electric COS Inputs 2 5" xfId="18152"/>
    <cellStyle name="_Tenaska Comparison_Electric COS Inputs 3" xfId="18153"/>
    <cellStyle name="_Tenaska Comparison_Electric COS Inputs 3 2" xfId="18154"/>
    <cellStyle name="_Tenaska Comparison_Electric COS Inputs 3 2 2" xfId="18155"/>
    <cellStyle name="_Tenaska Comparison_Electric COS Inputs 3 3" xfId="18156"/>
    <cellStyle name="_Tenaska Comparison_Electric COS Inputs 4" xfId="18157"/>
    <cellStyle name="_Tenaska Comparison_Electric COS Inputs 4 2" xfId="18158"/>
    <cellStyle name="_Tenaska Comparison_Electric COS Inputs 4 2 2" xfId="18159"/>
    <cellStyle name="_Tenaska Comparison_Electric COS Inputs 4 3" xfId="18160"/>
    <cellStyle name="_Tenaska Comparison_Electric COS Inputs 5" xfId="18161"/>
    <cellStyle name="_Tenaska Comparison_Electric COS Inputs 5 2" xfId="18162"/>
    <cellStyle name="_Tenaska Comparison_Electric COS Inputs 6" xfId="18163"/>
    <cellStyle name="_Tenaska Comparison_Electric COS Inputs_Low Income 2010 RevRequirement" xfId="18164"/>
    <cellStyle name="_Tenaska Comparison_Electric COS Inputs_Low Income 2010 RevRequirement (2)" xfId="18165"/>
    <cellStyle name="_Tenaska Comparison_Electric COS Inputs_Oct2010toSep2011LwIncLead" xfId="18166"/>
    <cellStyle name="_Tenaska Comparison_Exh A-1 resulting from UE-112050 effective Jan 1 2012" xfId="18167"/>
    <cellStyle name="_Tenaska Comparison_Exh A-1 resulting from UE-112050 effective Jan 1 2012 2" xfId="18168"/>
    <cellStyle name="_Tenaska Comparison_Exhibit A-1 effective 4-1-11 fr S Free 12-11" xfId="18169"/>
    <cellStyle name="_Tenaska Comparison_Exhibit A-1 effective 4-1-11 fr S Free 12-11 2" xfId="18170"/>
    <cellStyle name="_Tenaska Comparison_LSRWEP LGIA like Acctg Petition Aug 2010" xfId="18171"/>
    <cellStyle name="_Tenaska Comparison_LSRWEP LGIA like Acctg Petition Aug 2010 2" xfId="18172"/>
    <cellStyle name="_Tenaska Comparison_LSRWEP LGIA like Acctg Petition Aug 2010 2 2" xfId="18173"/>
    <cellStyle name="_Tenaska Comparison_LSRWEP LGIA like Acctg Petition Aug 2010 2 2 2" xfId="18174"/>
    <cellStyle name="_Tenaska Comparison_LSRWEP LGIA like Acctg Petition Aug 2010 3" xfId="18175"/>
    <cellStyle name="_Tenaska Comparison_LSRWEP LGIA like Acctg Petition Aug 2010 3 2" xfId="18176"/>
    <cellStyle name="_Tenaska Comparison_LSRWEP LGIA like Acctg Petition Aug 2010 3 2 2" xfId="18177"/>
    <cellStyle name="_Tenaska Comparison_LSRWEP LGIA like Acctg Petition Aug 2010 3 3" xfId="18178"/>
    <cellStyle name="_Tenaska Comparison_LSRWEP LGIA like Acctg Petition Aug 2010 4" xfId="18179"/>
    <cellStyle name="_Tenaska Comparison_LSRWEP LGIA like Acctg Petition Aug 2010 4 2" xfId="18180"/>
    <cellStyle name="_Tenaska Comparison_LSRWEP LGIA like Acctg Petition Aug 2010 5" xfId="18181"/>
    <cellStyle name="_Tenaska Comparison_LSRWEP LGIA like Acctg Petition Aug 2010 5 2" xfId="18182"/>
    <cellStyle name="_Tenaska Comparison_Mint Farm Generation BPA" xfId="18183"/>
    <cellStyle name="_Tenaska Comparison_NIM Summary" xfId="18184"/>
    <cellStyle name="_Tenaska Comparison_NIM Summary 09GRC" xfId="18185"/>
    <cellStyle name="_Tenaska Comparison_NIM Summary 09GRC 2" xfId="18186"/>
    <cellStyle name="_Tenaska Comparison_NIM Summary 09GRC 2 2" xfId="18187"/>
    <cellStyle name="_Tenaska Comparison_NIM Summary 09GRC 2 2 2" xfId="18188"/>
    <cellStyle name="_Tenaska Comparison_NIM Summary 09GRC 2 2 2 2" xfId="18189"/>
    <cellStyle name="_Tenaska Comparison_NIM Summary 09GRC 2 3" xfId="18190"/>
    <cellStyle name="_Tenaska Comparison_NIM Summary 09GRC 2 3 2" xfId="18191"/>
    <cellStyle name="_Tenaska Comparison_NIM Summary 09GRC 2 4" xfId="18192"/>
    <cellStyle name="_Tenaska Comparison_NIM Summary 09GRC 2 4 2" xfId="18193"/>
    <cellStyle name="_Tenaska Comparison_NIM Summary 09GRC 3" xfId="18194"/>
    <cellStyle name="_Tenaska Comparison_NIM Summary 09GRC 3 2" xfId="18195"/>
    <cellStyle name="_Tenaska Comparison_NIM Summary 09GRC 3 2 2" xfId="18196"/>
    <cellStyle name="_Tenaska Comparison_NIM Summary 09GRC 3 3" xfId="18197"/>
    <cellStyle name="_Tenaska Comparison_NIM Summary 09GRC 4" xfId="18198"/>
    <cellStyle name="_Tenaska Comparison_NIM Summary 09GRC 4 2" xfId="18199"/>
    <cellStyle name="_Tenaska Comparison_NIM Summary 09GRC 4 2 2" xfId="18200"/>
    <cellStyle name="_Tenaska Comparison_NIM Summary 09GRC 4 3" xfId="18201"/>
    <cellStyle name="_Tenaska Comparison_NIM Summary 09GRC 5" xfId="18202"/>
    <cellStyle name="_Tenaska Comparison_NIM Summary 09GRC 5 2" xfId="18203"/>
    <cellStyle name="_Tenaska Comparison_NIM Summary 09GRC 6" xfId="18204"/>
    <cellStyle name="_Tenaska Comparison_NIM Summary 09GRC 6 2" xfId="18205"/>
    <cellStyle name="_Tenaska Comparison_NIM Summary 09GRC_DEM-WP(C) ENERG10C--ctn Mid-C_042010 2010GRC" xfId="18206"/>
    <cellStyle name="_Tenaska Comparison_NIM Summary 09GRC_DEM-WP(C) ENERG10C--ctn Mid-C_042010 2010GRC 2" xfId="18207"/>
    <cellStyle name="_Tenaska Comparison_NIM Summary 10" xfId="18208"/>
    <cellStyle name="_Tenaska Comparison_NIM Summary 10 2" xfId="18209"/>
    <cellStyle name="_Tenaska Comparison_NIM Summary 10 2 2" xfId="18210"/>
    <cellStyle name="_Tenaska Comparison_NIM Summary 10 3" xfId="18211"/>
    <cellStyle name="_Tenaska Comparison_NIM Summary 10 4" xfId="18212"/>
    <cellStyle name="_Tenaska Comparison_NIM Summary 11" xfId="18213"/>
    <cellStyle name="_Tenaska Comparison_NIM Summary 11 2" xfId="18214"/>
    <cellStyle name="_Tenaska Comparison_NIM Summary 11 2 2" xfId="18215"/>
    <cellStyle name="_Tenaska Comparison_NIM Summary 11 3" xfId="18216"/>
    <cellStyle name="_Tenaska Comparison_NIM Summary 11 4" xfId="18217"/>
    <cellStyle name="_Tenaska Comparison_NIM Summary 12" xfId="18218"/>
    <cellStyle name="_Tenaska Comparison_NIM Summary 12 2" xfId="18219"/>
    <cellStyle name="_Tenaska Comparison_NIM Summary 12 2 2" xfId="18220"/>
    <cellStyle name="_Tenaska Comparison_NIM Summary 12 3" xfId="18221"/>
    <cellStyle name="_Tenaska Comparison_NIM Summary 12 4" xfId="18222"/>
    <cellStyle name="_Tenaska Comparison_NIM Summary 13" xfId="18223"/>
    <cellStyle name="_Tenaska Comparison_NIM Summary 13 2" xfId="18224"/>
    <cellStyle name="_Tenaska Comparison_NIM Summary 13 2 2" xfId="18225"/>
    <cellStyle name="_Tenaska Comparison_NIM Summary 13 3" xfId="18226"/>
    <cellStyle name="_Tenaska Comparison_NIM Summary 13 4" xfId="18227"/>
    <cellStyle name="_Tenaska Comparison_NIM Summary 14" xfId="18228"/>
    <cellStyle name="_Tenaska Comparison_NIM Summary 14 2" xfId="18229"/>
    <cellStyle name="_Tenaska Comparison_NIM Summary 14 2 2" xfId="18230"/>
    <cellStyle name="_Tenaska Comparison_NIM Summary 14 3" xfId="18231"/>
    <cellStyle name="_Tenaska Comparison_NIM Summary 14 4" xfId="18232"/>
    <cellStyle name="_Tenaska Comparison_NIM Summary 15" xfId="18233"/>
    <cellStyle name="_Tenaska Comparison_NIM Summary 15 2" xfId="18234"/>
    <cellStyle name="_Tenaska Comparison_NIM Summary 15 2 2" xfId="18235"/>
    <cellStyle name="_Tenaska Comparison_NIM Summary 15 3" xfId="18236"/>
    <cellStyle name="_Tenaska Comparison_NIM Summary 15 4" xfId="18237"/>
    <cellStyle name="_Tenaska Comparison_NIM Summary 16" xfId="18238"/>
    <cellStyle name="_Tenaska Comparison_NIM Summary 16 2" xfId="18239"/>
    <cellStyle name="_Tenaska Comparison_NIM Summary 16 2 2" xfId="18240"/>
    <cellStyle name="_Tenaska Comparison_NIM Summary 16 3" xfId="18241"/>
    <cellStyle name="_Tenaska Comparison_NIM Summary 16 4" xfId="18242"/>
    <cellStyle name="_Tenaska Comparison_NIM Summary 17" xfId="18243"/>
    <cellStyle name="_Tenaska Comparison_NIM Summary 17 2" xfId="18244"/>
    <cellStyle name="_Tenaska Comparison_NIM Summary 17 2 2" xfId="18245"/>
    <cellStyle name="_Tenaska Comparison_NIM Summary 17 3" xfId="18246"/>
    <cellStyle name="_Tenaska Comparison_NIM Summary 17 4" xfId="18247"/>
    <cellStyle name="_Tenaska Comparison_NIM Summary 18" xfId="18248"/>
    <cellStyle name="_Tenaska Comparison_NIM Summary 18 2" xfId="18249"/>
    <cellStyle name="_Tenaska Comparison_NIM Summary 18 3" xfId="18250"/>
    <cellStyle name="_Tenaska Comparison_NIM Summary 19" xfId="18251"/>
    <cellStyle name="_Tenaska Comparison_NIM Summary 19 2" xfId="18252"/>
    <cellStyle name="_Tenaska Comparison_NIM Summary 19 3" xfId="18253"/>
    <cellStyle name="_Tenaska Comparison_NIM Summary 2" xfId="18254"/>
    <cellStyle name="_Tenaska Comparison_NIM Summary 2 2" xfId="18255"/>
    <cellStyle name="_Tenaska Comparison_NIM Summary 2 2 2" xfId="18256"/>
    <cellStyle name="_Tenaska Comparison_NIM Summary 2 2 2 2" xfId="18257"/>
    <cellStyle name="_Tenaska Comparison_NIM Summary 2 3" xfId="18258"/>
    <cellStyle name="_Tenaska Comparison_NIM Summary 2 3 2" xfId="18259"/>
    <cellStyle name="_Tenaska Comparison_NIM Summary 2 4" xfId="18260"/>
    <cellStyle name="_Tenaska Comparison_NIM Summary 2 4 2" xfId="18261"/>
    <cellStyle name="_Tenaska Comparison_NIM Summary 20" xfId="18262"/>
    <cellStyle name="_Tenaska Comparison_NIM Summary 20 2" xfId="18263"/>
    <cellStyle name="_Tenaska Comparison_NIM Summary 20 3" xfId="18264"/>
    <cellStyle name="_Tenaska Comparison_NIM Summary 21" xfId="18265"/>
    <cellStyle name="_Tenaska Comparison_NIM Summary 21 2" xfId="18266"/>
    <cellStyle name="_Tenaska Comparison_NIM Summary 21 3" xfId="18267"/>
    <cellStyle name="_Tenaska Comparison_NIM Summary 22" xfId="18268"/>
    <cellStyle name="_Tenaska Comparison_NIM Summary 22 2" xfId="18269"/>
    <cellStyle name="_Tenaska Comparison_NIM Summary 22 3" xfId="18270"/>
    <cellStyle name="_Tenaska Comparison_NIM Summary 23" xfId="18271"/>
    <cellStyle name="_Tenaska Comparison_NIM Summary 23 2" xfId="18272"/>
    <cellStyle name="_Tenaska Comparison_NIM Summary 23 3" xfId="18273"/>
    <cellStyle name="_Tenaska Comparison_NIM Summary 24" xfId="18274"/>
    <cellStyle name="_Tenaska Comparison_NIM Summary 24 2" xfId="18275"/>
    <cellStyle name="_Tenaska Comparison_NIM Summary 24 3" xfId="18276"/>
    <cellStyle name="_Tenaska Comparison_NIM Summary 25" xfId="18277"/>
    <cellStyle name="_Tenaska Comparison_NIM Summary 25 2" xfId="18278"/>
    <cellStyle name="_Tenaska Comparison_NIM Summary 25 3" xfId="18279"/>
    <cellStyle name="_Tenaska Comparison_NIM Summary 26" xfId="18280"/>
    <cellStyle name="_Tenaska Comparison_NIM Summary 26 2" xfId="18281"/>
    <cellStyle name="_Tenaska Comparison_NIM Summary 26 3" xfId="18282"/>
    <cellStyle name="_Tenaska Comparison_NIM Summary 27" xfId="18283"/>
    <cellStyle name="_Tenaska Comparison_NIM Summary 27 2" xfId="18284"/>
    <cellStyle name="_Tenaska Comparison_NIM Summary 27 3" xfId="18285"/>
    <cellStyle name="_Tenaska Comparison_NIM Summary 28" xfId="18286"/>
    <cellStyle name="_Tenaska Comparison_NIM Summary 28 2" xfId="18287"/>
    <cellStyle name="_Tenaska Comparison_NIM Summary 28 3" xfId="18288"/>
    <cellStyle name="_Tenaska Comparison_NIM Summary 29" xfId="18289"/>
    <cellStyle name="_Tenaska Comparison_NIM Summary 29 2" xfId="18290"/>
    <cellStyle name="_Tenaska Comparison_NIM Summary 29 3" xfId="18291"/>
    <cellStyle name="_Tenaska Comparison_NIM Summary 3" xfId="18292"/>
    <cellStyle name="_Tenaska Comparison_NIM Summary 3 2" xfId="18293"/>
    <cellStyle name="_Tenaska Comparison_NIM Summary 3 2 2" xfId="18294"/>
    <cellStyle name="_Tenaska Comparison_NIM Summary 3 3" xfId="18295"/>
    <cellStyle name="_Tenaska Comparison_NIM Summary 30" xfId="18296"/>
    <cellStyle name="_Tenaska Comparison_NIM Summary 30 2" xfId="18297"/>
    <cellStyle name="_Tenaska Comparison_NIM Summary 30 3" xfId="18298"/>
    <cellStyle name="_Tenaska Comparison_NIM Summary 31" xfId="18299"/>
    <cellStyle name="_Tenaska Comparison_NIM Summary 31 2" xfId="18300"/>
    <cellStyle name="_Tenaska Comparison_NIM Summary 31 3" xfId="18301"/>
    <cellStyle name="_Tenaska Comparison_NIM Summary 32" xfId="18302"/>
    <cellStyle name="_Tenaska Comparison_NIM Summary 32 2" xfId="18303"/>
    <cellStyle name="_Tenaska Comparison_NIM Summary 33" xfId="18304"/>
    <cellStyle name="_Tenaska Comparison_NIM Summary 33 2" xfId="18305"/>
    <cellStyle name="_Tenaska Comparison_NIM Summary 34" xfId="18306"/>
    <cellStyle name="_Tenaska Comparison_NIM Summary 34 2" xfId="18307"/>
    <cellStyle name="_Tenaska Comparison_NIM Summary 35" xfId="18308"/>
    <cellStyle name="_Tenaska Comparison_NIM Summary 35 2" xfId="18309"/>
    <cellStyle name="_Tenaska Comparison_NIM Summary 36" xfId="18310"/>
    <cellStyle name="_Tenaska Comparison_NIM Summary 36 2" xfId="18311"/>
    <cellStyle name="_Tenaska Comparison_NIM Summary 37" xfId="18312"/>
    <cellStyle name="_Tenaska Comparison_NIM Summary 37 2" xfId="18313"/>
    <cellStyle name="_Tenaska Comparison_NIM Summary 38" xfId="18314"/>
    <cellStyle name="_Tenaska Comparison_NIM Summary 38 2" xfId="18315"/>
    <cellStyle name="_Tenaska Comparison_NIM Summary 39" xfId="18316"/>
    <cellStyle name="_Tenaska Comparison_NIM Summary 39 2" xfId="18317"/>
    <cellStyle name="_Tenaska Comparison_NIM Summary 4" xfId="18318"/>
    <cellStyle name="_Tenaska Comparison_NIM Summary 4 2" xfId="18319"/>
    <cellStyle name="_Tenaska Comparison_NIM Summary 4 2 2" xfId="18320"/>
    <cellStyle name="_Tenaska Comparison_NIM Summary 4 3" xfId="18321"/>
    <cellStyle name="_Tenaska Comparison_NIM Summary 40" xfId="18322"/>
    <cellStyle name="_Tenaska Comparison_NIM Summary 40 2" xfId="18323"/>
    <cellStyle name="_Tenaska Comparison_NIM Summary 41" xfId="18324"/>
    <cellStyle name="_Tenaska Comparison_NIM Summary 41 2" xfId="18325"/>
    <cellStyle name="_Tenaska Comparison_NIM Summary 42" xfId="18326"/>
    <cellStyle name="_Tenaska Comparison_NIM Summary 42 2" xfId="18327"/>
    <cellStyle name="_Tenaska Comparison_NIM Summary 43" xfId="18328"/>
    <cellStyle name="_Tenaska Comparison_NIM Summary 43 2" xfId="18329"/>
    <cellStyle name="_Tenaska Comparison_NIM Summary 44" xfId="18330"/>
    <cellStyle name="_Tenaska Comparison_NIM Summary 44 2" xfId="18331"/>
    <cellStyle name="_Tenaska Comparison_NIM Summary 45" xfId="18332"/>
    <cellStyle name="_Tenaska Comparison_NIM Summary 45 2" xfId="18333"/>
    <cellStyle name="_Tenaska Comparison_NIM Summary 46" xfId="18334"/>
    <cellStyle name="_Tenaska Comparison_NIM Summary 46 2" xfId="18335"/>
    <cellStyle name="_Tenaska Comparison_NIM Summary 47" xfId="18336"/>
    <cellStyle name="_Tenaska Comparison_NIM Summary 47 2" xfId="18337"/>
    <cellStyle name="_Tenaska Comparison_NIM Summary 48" xfId="18338"/>
    <cellStyle name="_Tenaska Comparison_NIM Summary 49" xfId="18339"/>
    <cellStyle name="_Tenaska Comparison_NIM Summary 5" xfId="18340"/>
    <cellStyle name="_Tenaska Comparison_NIM Summary 5 2" xfId="18341"/>
    <cellStyle name="_Tenaska Comparison_NIM Summary 5 2 2" xfId="18342"/>
    <cellStyle name="_Tenaska Comparison_NIM Summary 5 3" xfId="18343"/>
    <cellStyle name="_Tenaska Comparison_NIM Summary 50" xfId="18344"/>
    <cellStyle name="_Tenaska Comparison_NIM Summary 51" xfId="18345"/>
    <cellStyle name="_Tenaska Comparison_NIM Summary 6" xfId="18346"/>
    <cellStyle name="_Tenaska Comparison_NIM Summary 6 2" xfId="18347"/>
    <cellStyle name="_Tenaska Comparison_NIM Summary 6 2 2" xfId="18348"/>
    <cellStyle name="_Tenaska Comparison_NIM Summary 6 3" xfId="18349"/>
    <cellStyle name="_Tenaska Comparison_NIM Summary 7" xfId="18350"/>
    <cellStyle name="_Tenaska Comparison_NIM Summary 7 2" xfId="18351"/>
    <cellStyle name="_Tenaska Comparison_NIM Summary 7 2 2" xfId="18352"/>
    <cellStyle name="_Tenaska Comparison_NIM Summary 7 3" xfId="18353"/>
    <cellStyle name="_Tenaska Comparison_NIM Summary 7 4" xfId="18354"/>
    <cellStyle name="_Tenaska Comparison_NIM Summary 8" xfId="18355"/>
    <cellStyle name="_Tenaska Comparison_NIM Summary 8 2" xfId="18356"/>
    <cellStyle name="_Tenaska Comparison_NIM Summary 8 2 2" xfId="18357"/>
    <cellStyle name="_Tenaska Comparison_NIM Summary 8 3" xfId="18358"/>
    <cellStyle name="_Tenaska Comparison_NIM Summary 8 4" xfId="18359"/>
    <cellStyle name="_Tenaska Comparison_NIM Summary 9" xfId="18360"/>
    <cellStyle name="_Tenaska Comparison_NIM Summary 9 2" xfId="18361"/>
    <cellStyle name="_Tenaska Comparison_NIM Summary 9 2 2" xfId="18362"/>
    <cellStyle name="_Tenaska Comparison_NIM Summary 9 3" xfId="18363"/>
    <cellStyle name="_Tenaska Comparison_NIM Summary 9 4" xfId="18364"/>
    <cellStyle name="_Tenaska Comparison_NIM Summary_DEM-WP(C) ENERG10C--ctn Mid-C_042010 2010GRC" xfId="18365"/>
    <cellStyle name="_Tenaska Comparison_NIM Summary_DEM-WP(C) ENERG10C--ctn Mid-C_042010 2010GRC 2" xfId="18366"/>
    <cellStyle name="_Tenaska Comparison_NIM+O&amp;M" xfId="18367"/>
    <cellStyle name="_Tenaska Comparison_NIM+O&amp;M 2" xfId="18368"/>
    <cellStyle name="_Tenaska Comparison_NIM+O&amp;M 2 2" xfId="18369"/>
    <cellStyle name="_Tenaska Comparison_NIM+O&amp;M 2 2 2" xfId="18370"/>
    <cellStyle name="_Tenaska Comparison_NIM+O&amp;M 2 2 2 2" xfId="18371"/>
    <cellStyle name="_Tenaska Comparison_NIM+O&amp;M 2 3" xfId="18372"/>
    <cellStyle name="_Tenaska Comparison_NIM+O&amp;M 2 3 2" xfId="18373"/>
    <cellStyle name="_Tenaska Comparison_NIM+O&amp;M 2 4" xfId="18374"/>
    <cellStyle name="_Tenaska Comparison_NIM+O&amp;M 2 4 2" xfId="18375"/>
    <cellStyle name="_Tenaska Comparison_NIM+O&amp;M 3" xfId="18376"/>
    <cellStyle name="_Tenaska Comparison_NIM+O&amp;M 3 2" xfId="18377"/>
    <cellStyle name="_Tenaska Comparison_NIM+O&amp;M 3 2 2" xfId="18378"/>
    <cellStyle name="_Tenaska Comparison_NIM+O&amp;M 4" xfId="18379"/>
    <cellStyle name="_Tenaska Comparison_NIM+O&amp;M 4 2" xfId="18380"/>
    <cellStyle name="_Tenaska Comparison_NIM+O&amp;M 4 2 2" xfId="18381"/>
    <cellStyle name="_Tenaska Comparison_NIM+O&amp;M 4 3" xfId="18382"/>
    <cellStyle name="_Tenaska Comparison_NIM+O&amp;M 5" xfId="18383"/>
    <cellStyle name="_Tenaska Comparison_NIM+O&amp;M 5 2" xfId="18384"/>
    <cellStyle name="_Tenaska Comparison_NIM+O&amp;M 6" xfId="18385"/>
    <cellStyle name="_Tenaska Comparison_NIM+O&amp;M 6 2" xfId="18386"/>
    <cellStyle name="_Tenaska Comparison_NIM+O&amp;M Monthly" xfId="18387"/>
    <cellStyle name="_Tenaska Comparison_NIM+O&amp;M Monthly 2" xfId="18388"/>
    <cellStyle name="_Tenaska Comparison_NIM+O&amp;M Monthly 2 2" xfId="18389"/>
    <cellStyle name="_Tenaska Comparison_NIM+O&amp;M Monthly 2 2 2" xfId="18390"/>
    <cellStyle name="_Tenaska Comparison_NIM+O&amp;M Monthly 2 2 2 2" xfId="18391"/>
    <cellStyle name="_Tenaska Comparison_NIM+O&amp;M Monthly 2 3" xfId="18392"/>
    <cellStyle name="_Tenaska Comparison_NIM+O&amp;M Monthly 2 3 2" xfId="18393"/>
    <cellStyle name="_Tenaska Comparison_NIM+O&amp;M Monthly 2 4" xfId="18394"/>
    <cellStyle name="_Tenaska Comparison_NIM+O&amp;M Monthly 2 4 2" xfId="18395"/>
    <cellStyle name="_Tenaska Comparison_NIM+O&amp;M Monthly 3" xfId="18396"/>
    <cellStyle name="_Tenaska Comparison_NIM+O&amp;M Monthly 3 2" xfId="18397"/>
    <cellStyle name="_Tenaska Comparison_NIM+O&amp;M Monthly 3 2 2" xfId="18398"/>
    <cellStyle name="_Tenaska Comparison_NIM+O&amp;M Monthly 4" xfId="18399"/>
    <cellStyle name="_Tenaska Comparison_NIM+O&amp;M Monthly 4 2" xfId="18400"/>
    <cellStyle name="_Tenaska Comparison_NIM+O&amp;M Monthly 4 2 2" xfId="18401"/>
    <cellStyle name="_Tenaska Comparison_NIM+O&amp;M Monthly 4 3" xfId="18402"/>
    <cellStyle name="_Tenaska Comparison_NIM+O&amp;M Monthly 5" xfId="18403"/>
    <cellStyle name="_Tenaska Comparison_NIM+O&amp;M Monthly 5 2" xfId="18404"/>
    <cellStyle name="_Tenaska Comparison_NIM+O&amp;M Monthly 6" xfId="18405"/>
    <cellStyle name="_Tenaska Comparison_NIM+O&amp;M Monthly 6 2" xfId="18406"/>
    <cellStyle name="_Tenaska Comparison_PCA 10 -  Exhibit D Dec 2011" xfId="18407"/>
    <cellStyle name="_Tenaska Comparison_PCA 10 -  Exhibit D Dec 2011 2" xfId="18408"/>
    <cellStyle name="_Tenaska Comparison_PCA 10 -  Exhibit D from A Kellogg Jan 2011" xfId="18409"/>
    <cellStyle name="_Tenaska Comparison_PCA 10 -  Exhibit D from A Kellogg Jan 2011 2" xfId="18410"/>
    <cellStyle name="_Tenaska Comparison_PCA 10 -  Exhibit D from A Kellogg July 2011" xfId="18411"/>
    <cellStyle name="_Tenaska Comparison_PCA 10 -  Exhibit D from A Kellogg July 2011 2" xfId="18412"/>
    <cellStyle name="_Tenaska Comparison_PCA 10 -  Exhibit D from S Free Rcv'd 12-11" xfId="18413"/>
    <cellStyle name="_Tenaska Comparison_PCA 10 -  Exhibit D from S Free Rcv'd 12-11 2" xfId="18414"/>
    <cellStyle name="_Tenaska Comparison_PCA 11 -  Exhibit D Jan 2012 fr A Kellogg" xfId="18415"/>
    <cellStyle name="_Tenaska Comparison_PCA 11 -  Exhibit D Jan 2012 fr A Kellogg 2" xfId="18416"/>
    <cellStyle name="_Tenaska Comparison_PCA 11 -  Exhibit D Jan 2012 WF" xfId="18417"/>
    <cellStyle name="_Tenaska Comparison_PCA 11 -  Exhibit D Jan 2012 WF 2" xfId="18418"/>
    <cellStyle name="_Tenaska Comparison_PCA 9 -  Exhibit D April 2010" xfId="18419"/>
    <cellStyle name="_Tenaska Comparison_PCA 9 -  Exhibit D April 2010 (3)" xfId="18420"/>
    <cellStyle name="_Tenaska Comparison_PCA 9 -  Exhibit D April 2010 (3) 2" xfId="18421"/>
    <cellStyle name="_Tenaska Comparison_PCA 9 -  Exhibit D April 2010 (3) 2 2" xfId="18422"/>
    <cellStyle name="_Tenaska Comparison_PCA 9 -  Exhibit D April 2010 (3) 2 2 2" xfId="18423"/>
    <cellStyle name="_Tenaska Comparison_PCA 9 -  Exhibit D April 2010 (3) 2 2 2 2" xfId="18424"/>
    <cellStyle name="_Tenaska Comparison_PCA 9 -  Exhibit D April 2010 (3) 2 3" xfId="18425"/>
    <cellStyle name="_Tenaska Comparison_PCA 9 -  Exhibit D April 2010 (3) 2 3 2" xfId="18426"/>
    <cellStyle name="_Tenaska Comparison_PCA 9 -  Exhibit D April 2010 (3) 2 4" xfId="18427"/>
    <cellStyle name="_Tenaska Comparison_PCA 9 -  Exhibit D April 2010 (3) 2 4 2" xfId="18428"/>
    <cellStyle name="_Tenaska Comparison_PCA 9 -  Exhibit D April 2010 (3) 3" xfId="18429"/>
    <cellStyle name="_Tenaska Comparison_PCA 9 -  Exhibit D April 2010 (3) 3 2" xfId="18430"/>
    <cellStyle name="_Tenaska Comparison_PCA 9 -  Exhibit D April 2010 (3) 3 2 2" xfId="18431"/>
    <cellStyle name="_Tenaska Comparison_PCA 9 -  Exhibit D April 2010 (3) 3 3" xfId="18432"/>
    <cellStyle name="_Tenaska Comparison_PCA 9 -  Exhibit D April 2010 (3) 4" xfId="18433"/>
    <cellStyle name="_Tenaska Comparison_PCA 9 -  Exhibit D April 2010 (3) 4 2" xfId="18434"/>
    <cellStyle name="_Tenaska Comparison_PCA 9 -  Exhibit D April 2010 (3) 4 2 2" xfId="18435"/>
    <cellStyle name="_Tenaska Comparison_PCA 9 -  Exhibit D April 2010 (3) 4 3" xfId="18436"/>
    <cellStyle name="_Tenaska Comparison_PCA 9 -  Exhibit D April 2010 (3) 5" xfId="18437"/>
    <cellStyle name="_Tenaska Comparison_PCA 9 -  Exhibit D April 2010 (3) 5 2" xfId="18438"/>
    <cellStyle name="_Tenaska Comparison_PCA 9 -  Exhibit D April 2010 (3) 6" xfId="18439"/>
    <cellStyle name="_Tenaska Comparison_PCA 9 -  Exhibit D April 2010 (3) 6 2" xfId="18440"/>
    <cellStyle name="_Tenaska Comparison_PCA 9 -  Exhibit D April 2010 (3)_DEM-WP(C) ENERG10C--ctn Mid-C_042010 2010GRC" xfId="18441"/>
    <cellStyle name="_Tenaska Comparison_PCA 9 -  Exhibit D April 2010 (3)_DEM-WP(C) ENERG10C--ctn Mid-C_042010 2010GRC 2" xfId="18442"/>
    <cellStyle name="_Tenaska Comparison_PCA 9 -  Exhibit D April 2010 2" xfId="18443"/>
    <cellStyle name="_Tenaska Comparison_PCA 9 -  Exhibit D April 2010 2 2" xfId="18444"/>
    <cellStyle name="_Tenaska Comparison_PCA 9 -  Exhibit D April 2010 3" xfId="18445"/>
    <cellStyle name="_Tenaska Comparison_PCA 9 -  Exhibit D April 2010 3 2" xfId="18446"/>
    <cellStyle name="_Tenaska Comparison_PCA 9 -  Exhibit D April 2010 4" xfId="18447"/>
    <cellStyle name="_Tenaska Comparison_PCA 9 -  Exhibit D April 2010 4 2" xfId="18448"/>
    <cellStyle name="_Tenaska Comparison_PCA 9 -  Exhibit D April 2010 5" xfId="18449"/>
    <cellStyle name="_Tenaska Comparison_PCA 9 -  Exhibit D April 2010 5 2" xfId="18450"/>
    <cellStyle name="_Tenaska Comparison_PCA 9 -  Exhibit D April 2010 6" xfId="18451"/>
    <cellStyle name="_Tenaska Comparison_PCA 9 -  Exhibit D April 2010 6 2" xfId="18452"/>
    <cellStyle name="_Tenaska Comparison_PCA 9 -  Exhibit D April 2010 7" xfId="18453"/>
    <cellStyle name="_Tenaska Comparison_PCA 9 -  Exhibit D Nov 2010" xfId="18454"/>
    <cellStyle name="_Tenaska Comparison_PCA 9 -  Exhibit D Nov 2010 2" xfId="18455"/>
    <cellStyle name="_Tenaska Comparison_PCA 9 -  Exhibit D Nov 2010 2 2" xfId="18456"/>
    <cellStyle name="_Tenaska Comparison_PCA 9 -  Exhibit D Nov 2010 3" xfId="18457"/>
    <cellStyle name="_Tenaska Comparison_PCA 9 - Exhibit D at August 2010" xfId="18458"/>
    <cellStyle name="_Tenaska Comparison_PCA 9 - Exhibit D at August 2010 2" xfId="18459"/>
    <cellStyle name="_Tenaska Comparison_PCA 9 - Exhibit D at August 2010 2 2" xfId="18460"/>
    <cellStyle name="_Tenaska Comparison_PCA 9 - Exhibit D at August 2010 3" xfId="18461"/>
    <cellStyle name="_Tenaska Comparison_PCA 9 - Exhibit D June 2010 GRC" xfId="18462"/>
    <cellStyle name="_Tenaska Comparison_PCA 9 - Exhibit D June 2010 GRC 2" xfId="18463"/>
    <cellStyle name="_Tenaska Comparison_PCA 9 - Exhibit D June 2010 GRC 2 2" xfId="18464"/>
    <cellStyle name="_Tenaska Comparison_PCA 9 - Exhibit D June 2010 GRC 3" xfId="18465"/>
    <cellStyle name="_Tenaska Comparison_Power Costs - Comparison bx Rbtl-Staff-Jt-PC" xfId="18466"/>
    <cellStyle name="_Tenaska Comparison_Power Costs - Comparison bx Rbtl-Staff-Jt-PC 2" xfId="18467"/>
    <cellStyle name="_Tenaska Comparison_Power Costs - Comparison bx Rbtl-Staff-Jt-PC 2 2" xfId="18468"/>
    <cellStyle name="_Tenaska Comparison_Power Costs - Comparison bx Rbtl-Staff-Jt-PC 2 2 2" xfId="18469"/>
    <cellStyle name="_Tenaska Comparison_Power Costs - Comparison bx Rbtl-Staff-Jt-PC 2 2 2 2" xfId="18470"/>
    <cellStyle name="_Tenaska Comparison_Power Costs - Comparison bx Rbtl-Staff-Jt-PC 2 3" xfId="18471"/>
    <cellStyle name="_Tenaska Comparison_Power Costs - Comparison bx Rbtl-Staff-Jt-PC 2 3 2" xfId="18472"/>
    <cellStyle name="_Tenaska Comparison_Power Costs - Comparison bx Rbtl-Staff-Jt-PC 2 4" xfId="18473"/>
    <cellStyle name="_Tenaska Comparison_Power Costs - Comparison bx Rbtl-Staff-Jt-PC 2 4 2" xfId="18474"/>
    <cellStyle name="_Tenaska Comparison_Power Costs - Comparison bx Rbtl-Staff-Jt-PC 3" xfId="18475"/>
    <cellStyle name="_Tenaska Comparison_Power Costs - Comparison bx Rbtl-Staff-Jt-PC 3 2" xfId="18476"/>
    <cellStyle name="_Tenaska Comparison_Power Costs - Comparison bx Rbtl-Staff-Jt-PC 3 2 2" xfId="18477"/>
    <cellStyle name="_Tenaska Comparison_Power Costs - Comparison bx Rbtl-Staff-Jt-PC 3 3" xfId="18478"/>
    <cellStyle name="_Tenaska Comparison_Power Costs - Comparison bx Rbtl-Staff-Jt-PC 4" xfId="18479"/>
    <cellStyle name="_Tenaska Comparison_Power Costs - Comparison bx Rbtl-Staff-Jt-PC 4 2" xfId="18480"/>
    <cellStyle name="_Tenaska Comparison_Power Costs - Comparison bx Rbtl-Staff-Jt-PC 4 2 2" xfId="18481"/>
    <cellStyle name="_Tenaska Comparison_Power Costs - Comparison bx Rbtl-Staff-Jt-PC 4 3" xfId="18482"/>
    <cellStyle name="_Tenaska Comparison_Power Costs - Comparison bx Rbtl-Staff-Jt-PC 5" xfId="18483"/>
    <cellStyle name="_Tenaska Comparison_Power Costs - Comparison bx Rbtl-Staff-Jt-PC 5 2" xfId="18484"/>
    <cellStyle name="_Tenaska Comparison_Power Costs - Comparison bx Rbtl-Staff-Jt-PC 6" xfId="18485"/>
    <cellStyle name="_Tenaska Comparison_Power Costs - Comparison bx Rbtl-Staff-Jt-PC 6 2" xfId="18486"/>
    <cellStyle name="_Tenaska Comparison_Power Costs - Comparison bx Rbtl-Staff-Jt-PC_Adj Bench DR 3 for Initial Briefs (Electric)" xfId="18487"/>
    <cellStyle name="_Tenaska Comparison_Power Costs - Comparison bx Rbtl-Staff-Jt-PC_Adj Bench DR 3 for Initial Briefs (Electric) 2" xfId="18488"/>
    <cellStyle name="_Tenaska Comparison_Power Costs - Comparison bx Rbtl-Staff-Jt-PC_Adj Bench DR 3 for Initial Briefs (Electric) 2 2" xfId="18489"/>
    <cellStyle name="_Tenaska Comparison_Power Costs - Comparison bx Rbtl-Staff-Jt-PC_Adj Bench DR 3 for Initial Briefs (Electric) 2 2 2" xfId="18490"/>
    <cellStyle name="_Tenaska Comparison_Power Costs - Comparison bx Rbtl-Staff-Jt-PC_Adj Bench DR 3 for Initial Briefs (Electric) 2 2 2 2" xfId="18491"/>
    <cellStyle name="_Tenaska Comparison_Power Costs - Comparison bx Rbtl-Staff-Jt-PC_Adj Bench DR 3 for Initial Briefs (Electric) 2 3" xfId="18492"/>
    <cellStyle name="_Tenaska Comparison_Power Costs - Comparison bx Rbtl-Staff-Jt-PC_Adj Bench DR 3 for Initial Briefs (Electric) 2 3 2" xfId="18493"/>
    <cellStyle name="_Tenaska Comparison_Power Costs - Comparison bx Rbtl-Staff-Jt-PC_Adj Bench DR 3 for Initial Briefs (Electric) 2 4" xfId="18494"/>
    <cellStyle name="_Tenaska Comparison_Power Costs - Comparison bx Rbtl-Staff-Jt-PC_Adj Bench DR 3 for Initial Briefs (Electric) 2 4 2" xfId="18495"/>
    <cellStyle name="_Tenaska Comparison_Power Costs - Comparison bx Rbtl-Staff-Jt-PC_Adj Bench DR 3 for Initial Briefs (Electric) 3" xfId="18496"/>
    <cellStyle name="_Tenaska Comparison_Power Costs - Comparison bx Rbtl-Staff-Jt-PC_Adj Bench DR 3 for Initial Briefs (Electric) 3 2" xfId="18497"/>
    <cellStyle name="_Tenaska Comparison_Power Costs - Comparison bx Rbtl-Staff-Jt-PC_Adj Bench DR 3 for Initial Briefs (Electric) 3 2 2" xfId="18498"/>
    <cellStyle name="_Tenaska Comparison_Power Costs - Comparison bx Rbtl-Staff-Jt-PC_Adj Bench DR 3 for Initial Briefs (Electric) 3 3" xfId="18499"/>
    <cellStyle name="_Tenaska Comparison_Power Costs - Comparison bx Rbtl-Staff-Jt-PC_Adj Bench DR 3 for Initial Briefs (Electric) 4" xfId="18500"/>
    <cellStyle name="_Tenaska Comparison_Power Costs - Comparison bx Rbtl-Staff-Jt-PC_Adj Bench DR 3 for Initial Briefs (Electric) 4 2" xfId="18501"/>
    <cellStyle name="_Tenaska Comparison_Power Costs - Comparison bx Rbtl-Staff-Jt-PC_Adj Bench DR 3 for Initial Briefs (Electric) 4 2 2" xfId="18502"/>
    <cellStyle name="_Tenaska Comparison_Power Costs - Comparison bx Rbtl-Staff-Jt-PC_Adj Bench DR 3 for Initial Briefs (Electric) 4 3" xfId="18503"/>
    <cellStyle name="_Tenaska Comparison_Power Costs - Comparison bx Rbtl-Staff-Jt-PC_Adj Bench DR 3 for Initial Briefs (Electric) 5" xfId="18504"/>
    <cellStyle name="_Tenaska Comparison_Power Costs - Comparison bx Rbtl-Staff-Jt-PC_Adj Bench DR 3 for Initial Briefs (Electric) 5 2" xfId="18505"/>
    <cellStyle name="_Tenaska Comparison_Power Costs - Comparison bx Rbtl-Staff-Jt-PC_Adj Bench DR 3 for Initial Briefs (Electric) 6" xfId="18506"/>
    <cellStyle name="_Tenaska Comparison_Power Costs - Comparison bx Rbtl-Staff-Jt-PC_Adj Bench DR 3 for Initial Briefs (Electric) 6 2" xfId="18507"/>
    <cellStyle name="_Tenaska Comparison_Power Costs - Comparison bx Rbtl-Staff-Jt-PC_Adj Bench DR 3 for Initial Briefs (Electric)_DEM-WP(C) ENERG10C--ctn Mid-C_042010 2010GRC" xfId="18508"/>
    <cellStyle name="_Tenaska Comparison_Power Costs - Comparison bx Rbtl-Staff-Jt-PC_Adj Bench DR 3 for Initial Briefs (Electric)_DEM-WP(C) ENERG10C--ctn Mid-C_042010 2010GRC 2" xfId="18509"/>
    <cellStyle name="_Tenaska Comparison_Power Costs - Comparison bx Rbtl-Staff-Jt-PC_DEM-WP(C) ENERG10C--ctn Mid-C_042010 2010GRC" xfId="18510"/>
    <cellStyle name="_Tenaska Comparison_Power Costs - Comparison bx Rbtl-Staff-Jt-PC_DEM-WP(C) ENERG10C--ctn Mid-C_042010 2010GRC 2" xfId="18511"/>
    <cellStyle name="_Tenaska Comparison_Power Costs - Comparison bx Rbtl-Staff-Jt-PC_Electric Rev Req Model (2009 GRC) Rebuttal" xfId="18512"/>
    <cellStyle name="_Tenaska Comparison_Power Costs - Comparison bx Rbtl-Staff-Jt-PC_Electric Rev Req Model (2009 GRC) Rebuttal 2" xfId="18513"/>
    <cellStyle name="_Tenaska Comparison_Power Costs - Comparison bx Rbtl-Staff-Jt-PC_Electric Rev Req Model (2009 GRC) Rebuttal 2 2" xfId="18514"/>
    <cellStyle name="_Tenaska Comparison_Power Costs - Comparison bx Rbtl-Staff-Jt-PC_Electric Rev Req Model (2009 GRC) Rebuttal 2 2 2" xfId="18515"/>
    <cellStyle name="_Tenaska Comparison_Power Costs - Comparison bx Rbtl-Staff-Jt-PC_Electric Rev Req Model (2009 GRC) Rebuttal 2 3" xfId="18516"/>
    <cellStyle name="_Tenaska Comparison_Power Costs - Comparison bx Rbtl-Staff-Jt-PC_Electric Rev Req Model (2009 GRC) Rebuttal 3" xfId="18517"/>
    <cellStyle name="_Tenaska Comparison_Power Costs - Comparison bx Rbtl-Staff-Jt-PC_Electric Rev Req Model (2009 GRC) Rebuttal 3 2" xfId="18518"/>
    <cellStyle name="_Tenaska Comparison_Power Costs - Comparison bx Rbtl-Staff-Jt-PC_Electric Rev Req Model (2009 GRC) Rebuttal 4" xfId="18519"/>
    <cellStyle name="_Tenaska Comparison_Power Costs - Comparison bx Rbtl-Staff-Jt-PC_Electric Rev Req Model (2009 GRC) Rebuttal REmoval of New  WH Solar AdjustMI" xfId="18520"/>
    <cellStyle name="_Tenaska Comparison_Power Costs - Comparison bx Rbtl-Staff-Jt-PC_Electric Rev Req Model (2009 GRC) Rebuttal REmoval of New  WH Solar AdjustMI 2" xfId="18521"/>
    <cellStyle name="_Tenaska Comparison_Power Costs - Comparison bx Rbtl-Staff-Jt-PC_Electric Rev Req Model (2009 GRC) Rebuttal REmoval of New  WH Solar AdjustMI 2 2" xfId="18522"/>
    <cellStyle name="_Tenaska Comparison_Power Costs - Comparison bx Rbtl-Staff-Jt-PC_Electric Rev Req Model (2009 GRC) Rebuttal REmoval of New  WH Solar AdjustMI 2 2 2" xfId="18523"/>
    <cellStyle name="_Tenaska Comparison_Power Costs - Comparison bx Rbtl-Staff-Jt-PC_Electric Rev Req Model (2009 GRC) Rebuttal REmoval of New  WH Solar AdjustMI 2 2 2 2" xfId="18524"/>
    <cellStyle name="_Tenaska Comparison_Power Costs - Comparison bx Rbtl-Staff-Jt-PC_Electric Rev Req Model (2009 GRC) Rebuttal REmoval of New  WH Solar AdjustMI 2 3" xfId="18525"/>
    <cellStyle name="_Tenaska Comparison_Power Costs - Comparison bx Rbtl-Staff-Jt-PC_Electric Rev Req Model (2009 GRC) Rebuttal REmoval of New  WH Solar AdjustMI 2 3 2" xfId="18526"/>
    <cellStyle name="_Tenaska Comparison_Power Costs - Comparison bx Rbtl-Staff-Jt-PC_Electric Rev Req Model (2009 GRC) Rebuttal REmoval of New  WH Solar AdjustMI 2 4" xfId="18527"/>
    <cellStyle name="_Tenaska Comparison_Power Costs - Comparison bx Rbtl-Staff-Jt-PC_Electric Rev Req Model (2009 GRC) Rebuttal REmoval of New  WH Solar AdjustMI 2 4 2" xfId="18528"/>
    <cellStyle name="_Tenaska Comparison_Power Costs - Comparison bx Rbtl-Staff-Jt-PC_Electric Rev Req Model (2009 GRC) Rebuttal REmoval of New  WH Solar AdjustMI 3" xfId="18529"/>
    <cellStyle name="_Tenaska Comparison_Power Costs - Comparison bx Rbtl-Staff-Jt-PC_Electric Rev Req Model (2009 GRC) Rebuttal REmoval of New  WH Solar AdjustMI 3 2" xfId="18530"/>
    <cellStyle name="_Tenaska Comparison_Power Costs - Comparison bx Rbtl-Staff-Jt-PC_Electric Rev Req Model (2009 GRC) Rebuttal REmoval of New  WH Solar AdjustMI 3 2 2" xfId="18531"/>
    <cellStyle name="_Tenaska Comparison_Power Costs - Comparison bx Rbtl-Staff-Jt-PC_Electric Rev Req Model (2009 GRC) Rebuttal REmoval of New  WH Solar AdjustMI 3 3" xfId="18532"/>
    <cellStyle name="_Tenaska Comparison_Power Costs - Comparison bx Rbtl-Staff-Jt-PC_Electric Rev Req Model (2009 GRC) Rebuttal REmoval of New  WH Solar AdjustMI 4" xfId="18533"/>
    <cellStyle name="_Tenaska Comparison_Power Costs - Comparison bx Rbtl-Staff-Jt-PC_Electric Rev Req Model (2009 GRC) Rebuttal REmoval of New  WH Solar AdjustMI 4 2" xfId="18534"/>
    <cellStyle name="_Tenaska Comparison_Power Costs - Comparison bx Rbtl-Staff-Jt-PC_Electric Rev Req Model (2009 GRC) Rebuttal REmoval of New  WH Solar AdjustMI 4 2 2" xfId="18535"/>
    <cellStyle name="_Tenaska Comparison_Power Costs - Comparison bx Rbtl-Staff-Jt-PC_Electric Rev Req Model (2009 GRC) Rebuttal REmoval of New  WH Solar AdjustMI 4 3" xfId="18536"/>
    <cellStyle name="_Tenaska Comparison_Power Costs - Comparison bx Rbtl-Staff-Jt-PC_Electric Rev Req Model (2009 GRC) Rebuttal REmoval of New  WH Solar AdjustMI 5" xfId="18537"/>
    <cellStyle name="_Tenaska Comparison_Power Costs - Comparison bx Rbtl-Staff-Jt-PC_Electric Rev Req Model (2009 GRC) Rebuttal REmoval of New  WH Solar AdjustMI 5 2" xfId="18538"/>
    <cellStyle name="_Tenaska Comparison_Power Costs - Comparison bx Rbtl-Staff-Jt-PC_Electric Rev Req Model (2009 GRC) Rebuttal REmoval of New  WH Solar AdjustMI 6" xfId="18539"/>
    <cellStyle name="_Tenaska Comparison_Power Costs - Comparison bx Rbtl-Staff-Jt-PC_Electric Rev Req Model (2009 GRC) Rebuttal REmoval of New  WH Solar AdjustMI 6 2" xfId="18540"/>
    <cellStyle name="_Tenaska Comparison_Power Costs - Comparison bx Rbtl-Staff-Jt-PC_Electric Rev Req Model (2009 GRC) Rebuttal REmoval of New  WH Solar AdjustMI_DEM-WP(C) ENERG10C--ctn Mid-C_042010 2010GRC" xfId="18541"/>
    <cellStyle name="_Tenaska Comparison_Power Costs - Comparison bx Rbtl-Staff-Jt-PC_Electric Rev Req Model (2009 GRC) Rebuttal REmoval of New  WH Solar AdjustMI_DEM-WP(C) ENERG10C--ctn Mid-C_042010 2010GRC 2" xfId="18542"/>
    <cellStyle name="_Tenaska Comparison_Power Costs - Comparison bx Rbtl-Staff-Jt-PC_Electric Rev Req Model (2009 GRC) Revised 01-18-2010" xfId="18543"/>
    <cellStyle name="_Tenaska Comparison_Power Costs - Comparison bx Rbtl-Staff-Jt-PC_Electric Rev Req Model (2009 GRC) Revised 01-18-2010 2" xfId="18544"/>
    <cellStyle name="_Tenaska Comparison_Power Costs - Comparison bx Rbtl-Staff-Jt-PC_Electric Rev Req Model (2009 GRC) Revised 01-18-2010 2 2" xfId="18545"/>
    <cellStyle name="_Tenaska Comparison_Power Costs - Comparison bx Rbtl-Staff-Jt-PC_Electric Rev Req Model (2009 GRC) Revised 01-18-2010 2 2 2" xfId="18546"/>
    <cellStyle name="_Tenaska Comparison_Power Costs - Comparison bx Rbtl-Staff-Jt-PC_Electric Rev Req Model (2009 GRC) Revised 01-18-2010 2 2 2 2" xfId="18547"/>
    <cellStyle name="_Tenaska Comparison_Power Costs - Comparison bx Rbtl-Staff-Jt-PC_Electric Rev Req Model (2009 GRC) Revised 01-18-2010 2 3" xfId="18548"/>
    <cellStyle name="_Tenaska Comparison_Power Costs - Comparison bx Rbtl-Staff-Jt-PC_Electric Rev Req Model (2009 GRC) Revised 01-18-2010 2 3 2" xfId="18549"/>
    <cellStyle name="_Tenaska Comparison_Power Costs - Comparison bx Rbtl-Staff-Jt-PC_Electric Rev Req Model (2009 GRC) Revised 01-18-2010 2 4" xfId="18550"/>
    <cellStyle name="_Tenaska Comparison_Power Costs - Comparison bx Rbtl-Staff-Jt-PC_Electric Rev Req Model (2009 GRC) Revised 01-18-2010 2 4 2" xfId="18551"/>
    <cellStyle name="_Tenaska Comparison_Power Costs - Comparison bx Rbtl-Staff-Jt-PC_Electric Rev Req Model (2009 GRC) Revised 01-18-2010 3" xfId="18552"/>
    <cellStyle name="_Tenaska Comparison_Power Costs - Comparison bx Rbtl-Staff-Jt-PC_Electric Rev Req Model (2009 GRC) Revised 01-18-2010 3 2" xfId="18553"/>
    <cellStyle name="_Tenaska Comparison_Power Costs - Comparison bx Rbtl-Staff-Jt-PC_Electric Rev Req Model (2009 GRC) Revised 01-18-2010 3 2 2" xfId="18554"/>
    <cellStyle name="_Tenaska Comparison_Power Costs - Comparison bx Rbtl-Staff-Jt-PC_Electric Rev Req Model (2009 GRC) Revised 01-18-2010 3 3" xfId="18555"/>
    <cellStyle name="_Tenaska Comparison_Power Costs - Comparison bx Rbtl-Staff-Jt-PC_Electric Rev Req Model (2009 GRC) Revised 01-18-2010 4" xfId="18556"/>
    <cellStyle name="_Tenaska Comparison_Power Costs - Comparison bx Rbtl-Staff-Jt-PC_Electric Rev Req Model (2009 GRC) Revised 01-18-2010 4 2" xfId="18557"/>
    <cellStyle name="_Tenaska Comparison_Power Costs - Comparison bx Rbtl-Staff-Jt-PC_Electric Rev Req Model (2009 GRC) Revised 01-18-2010 4 2 2" xfId="18558"/>
    <cellStyle name="_Tenaska Comparison_Power Costs - Comparison bx Rbtl-Staff-Jt-PC_Electric Rev Req Model (2009 GRC) Revised 01-18-2010 4 3" xfId="18559"/>
    <cellStyle name="_Tenaska Comparison_Power Costs - Comparison bx Rbtl-Staff-Jt-PC_Electric Rev Req Model (2009 GRC) Revised 01-18-2010 5" xfId="18560"/>
    <cellStyle name="_Tenaska Comparison_Power Costs - Comparison bx Rbtl-Staff-Jt-PC_Electric Rev Req Model (2009 GRC) Revised 01-18-2010 5 2" xfId="18561"/>
    <cellStyle name="_Tenaska Comparison_Power Costs - Comparison bx Rbtl-Staff-Jt-PC_Electric Rev Req Model (2009 GRC) Revised 01-18-2010 6" xfId="18562"/>
    <cellStyle name="_Tenaska Comparison_Power Costs - Comparison bx Rbtl-Staff-Jt-PC_Electric Rev Req Model (2009 GRC) Revised 01-18-2010 6 2" xfId="18563"/>
    <cellStyle name="_Tenaska Comparison_Power Costs - Comparison bx Rbtl-Staff-Jt-PC_Electric Rev Req Model (2009 GRC) Revised 01-18-2010_DEM-WP(C) ENERG10C--ctn Mid-C_042010 2010GRC" xfId="18564"/>
    <cellStyle name="_Tenaska Comparison_Power Costs - Comparison bx Rbtl-Staff-Jt-PC_Electric Rev Req Model (2009 GRC) Revised 01-18-2010_DEM-WP(C) ENERG10C--ctn Mid-C_042010 2010GRC 2" xfId="18565"/>
    <cellStyle name="_Tenaska Comparison_Power Costs - Comparison bx Rbtl-Staff-Jt-PC_Final Order Electric EXHIBIT A-1" xfId="18566"/>
    <cellStyle name="_Tenaska Comparison_Power Costs - Comparison bx Rbtl-Staff-Jt-PC_Final Order Electric EXHIBIT A-1 2" xfId="18567"/>
    <cellStyle name="_Tenaska Comparison_Power Costs - Comparison bx Rbtl-Staff-Jt-PC_Final Order Electric EXHIBIT A-1 2 2" xfId="18568"/>
    <cellStyle name="_Tenaska Comparison_Power Costs - Comparison bx Rbtl-Staff-Jt-PC_Final Order Electric EXHIBIT A-1 2 2 2" xfId="18569"/>
    <cellStyle name="_Tenaska Comparison_Power Costs - Comparison bx Rbtl-Staff-Jt-PC_Final Order Electric EXHIBIT A-1 2 3" xfId="18570"/>
    <cellStyle name="_Tenaska Comparison_Power Costs - Comparison bx Rbtl-Staff-Jt-PC_Final Order Electric EXHIBIT A-1 3" xfId="18571"/>
    <cellStyle name="_Tenaska Comparison_Power Costs - Comparison bx Rbtl-Staff-Jt-PC_Final Order Electric EXHIBIT A-1 3 2" xfId="18572"/>
    <cellStyle name="_Tenaska Comparison_Power Costs - Comparison bx Rbtl-Staff-Jt-PC_Final Order Electric EXHIBIT A-1 3 2 2" xfId="18573"/>
    <cellStyle name="_Tenaska Comparison_Power Costs - Comparison bx Rbtl-Staff-Jt-PC_Final Order Electric EXHIBIT A-1 3 3" xfId="18574"/>
    <cellStyle name="_Tenaska Comparison_Power Costs - Comparison bx Rbtl-Staff-Jt-PC_Final Order Electric EXHIBIT A-1 4" xfId="18575"/>
    <cellStyle name="_Tenaska Comparison_Power Costs - Comparison bx Rbtl-Staff-Jt-PC_Final Order Electric EXHIBIT A-1 4 2" xfId="18576"/>
    <cellStyle name="_Tenaska Comparison_Power Costs - Comparison bx Rbtl-Staff-Jt-PC_Final Order Electric EXHIBIT A-1 5" xfId="18577"/>
    <cellStyle name="_Tenaska Comparison_Power Costs - Comparison bx Rbtl-Staff-Jt-PC_Final Order Electric EXHIBIT A-1 6" xfId="18578"/>
    <cellStyle name="_Tenaska Comparison_Production Adj 4.37" xfId="18579"/>
    <cellStyle name="_Tenaska Comparison_Production Adj 4.37 2" xfId="18580"/>
    <cellStyle name="_Tenaska Comparison_Production Adj 4.37 2 2" xfId="18581"/>
    <cellStyle name="_Tenaska Comparison_Production Adj 4.37 2 2 2" xfId="18582"/>
    <cellStyle name="_Tenaska Comparison_Production Adj 4.37 2 3" xfId="18583"/>
    <cellStyle name="_Tenaska Comparison_Production Adj 4.37 3" xfId="18584"/>
    <cellStyle name="_Tenaska Comparison_Production Adj 4.37 3 2" xfId="18585"/>
    <cellStyle name="_Tenaska Comparison_Production Adj 4.37 4" xfId="18586"/>
    <cellStyle name="_Tenaska Comparison_Purchased Power Adj 4.03" xfId="18587"/>
    <cellStyle name="_Tenaska Comparison_Purchased Power Adj 4.03 2" xfId="18588"/>
    <cellStyle name="_Tenaska Comparison_Purchased Power Adj 4.03 2 2" xfId="18589"/>
    <cellStyle name="_Tenaska Comparison_Purchased Power Adj 4.03 2 2 2" xfId="18590"/>
    <cellStyle name="_Tenaska Comparison_Purchased Power Adj 4.03 2 3" xfId="18591"/>
    <cellStyle name="_Tenaska Comparison_Purchased Power Adj 4.03 3" xfId="18592"/>
    <cellStyle name="_Tenaska Comparison_Purchased Power Adj 4.03 3 2" xfId="18593"/>
    <cellStyle name="_Tenaska Comparison_Purchased Power Adj 4.03 4" xfId="18594"/>
    <cellStyle name="_Tenaska Comparison_Rebuttal Power Costs" xfId="18595"/>
    <cellStyle name="_Tenaska Comparison_Rebuttal Power Costs 2" xfId="18596"/>
    <cellStyle name="_Tenaska Comparison_Rebuttal Power Costs 2 2" xfId="18597"/>
    <cellStyle name="_Tenaska Comparison_Rebuttal Power Costs 2 2 2" xfId="18598"/>
    <cellStyle name="_Tenaska Comparison_Rebuttal Power Costs 2 2 2 2" xfId="18599"/>
    <cellStyle name="_Tenaska Comparison_Rebuttal Power Costs 2 3" xfId="18600"/>
    <cellStyle name="_Tenaska Comparison_Rebuttal Power Costs 2 3 2" xfId="18601"/>
    <cellStyle name="_Tenaska Comparison_Rebuttal Power Costs 2 4" xfId="18602"/>
    <cellStyle name="_Tenaska Comparison_Rebuttal Power Costs 2 4 2" xfId="18603"/>
    <cellStyle name="_Tenaska Comparison_Rebuttal Power Costs 3" xfId="18604"/>
    <cellStyle name="_Tenaska Comparison_Rebuttal Power Costs 3 2" xfId="18605"/>
    <cellStyle name="_Tenaska Comparison_Rebuttal Power Costs 3 2 2" xfId="18606"/>
    <cellStyle name="_Tenaska Comparison_Rebuttal Power Costs 3 3" xfId="18607"/>
    <cellStyle name="_Tenaska Comparison_Rebuttal Power Costs 4" xfId="18608"/>
    <cellStyle name="_Tenaska Comparison_Rebuttal Power Costs 4 2" xfId="18609"/>
    <cellStyle name="_Tenaska Comparison_Rebuttal Power Costs 4 2 2" xfId="18610"/>
    <cellStyle name="_Tenaska Comparison_Rebuttal Power Costs 4 3" xfId="18611"/>
    <cellStyle name="_Tenaska Comparison_Rebuttal Power Costs 5" xfId="18612"/>
    <cellStyle name="_Tenaska Comparison_Rebuttal Power Costs 5 2" xfId="18613"/>
    <cellStyle name="_Tenaska Comparison_Rebuttal Power Costs 6" xfId="18614"/>
    <cellStyle name="_Tenaska Comparison_Rebuttal Power Costs 6 2" xfId="18615"/>
    <cellStyle name="_Tenaska Comparison_Rebuttal Power Costs_Adj Bench DR 3 for Initial Briefs (Electric)" xfId="18616"/>
    <cellStyle name="_Tenaska Comparison_Rebuttal Power Costs_Adj Bench DR 3 for Initial Briefs (Electric) 2" xfId="18617"/>
    <cellStyle name="_Tenaska Comparison_Rebuttal Power Costs_Adj Bench DR 3 for Initial Briefs (Electric) 2 2" xfId="18618"/>
    <cellStyle name="_Tenaska Comparison_Rebuttal Power Costs_Adj Bench DR 3 for Initial Briefs (Electric) 2 2 2" xfId="18619"/>
    <cellStyle name="_Tenaska Comparison_Rebuttal Power Costs_Adj Bench DR 3 for Initial Briefs (Electric) 2 2 2 2" xfId="18620"/>
    <cellStyle name="_Tenaska Comparison_Rebuttal Power Costs_Adj Bench DR 3 for Initial Briefs (Electric) 2 3" xfId="18621"/>
    <cellStyle name="_Tenaska Comparison_Rebuttal Power Costs_Adj Bench DR 3 for Initial Briefs (Electric) 2 3 2" xfId="18622"/>
    <cellStyle name="_Tenaska Comparison_Rebuttal Power Costs_Adj Bench DR 3 for Initial Briefs (Electric) 2 4" xfId="18623"/>
    <cellStyle name="_Tenaska Comparison_Rebuttal Power Costs_Adj Bench DR 3 for Initial Briefs (Electric) 2 4 2" xfId="18624"/>
    <cellStyle name="_Tenaska Comparison_Rebuttal Power Costs_Adj Bench DR 3 for Initial Briefs (Electric) 3" xfId="18625"/>
    <cellStyle name="_Tenaska Comparison_Rebuttal Power Costs_Adj Bench DR 3 for Initial Briefs (Electric) 3 2" xfId="18626"/>
    <cellStyle name="_Tenaska Comparison_Rebuttal Power Costs_Adj Bench DR 3 for Initial Briefs (Electric) 3 2 2" xfId="18627"/>
    <cellStyle name="_Tenaska Comparison_Rebuttal Power Costs_Adj Bench DR 3 for Initial Briefs (Electric) 3 3" xfId="18628"/>
    <cellStyle name="_Tenaska Comparison_Rebuttal Power Costs_Adj Bench DR 3 for Initial Briefs (Electric) 4" xfId="18629"/>
    <cellStyle name="_Tenaska Comparison_Rebuttal Power Costs_Adj Bench DR 3 for Initial Briefs (Electric) 4 2" xfId="18630"/>
    <cellStyle name="_Tenaska Comparison_Rebuttal Power Costs_Adj Bench DR 3 for Initial Briefs (Electric) 4 2 2" xfId="18631"/>
    <cellStyle name="_Tenaska Comparison_Rebuttal Power Costs_Adj Bench DR 3 for Initial Briefs (Electric) 4 3" xfId="18632"/>
    <cellStyle name="_Tenaska Comparison_Rebuttal Power Costs_Adj Bench DR 3 for Initial Briefs (Electric) 5" xfId="18633"/>
    <cellStyle name="_Tenaska Comparison_Rebuttal Power Costs_Adj Bench DR 3 for Initial Briefs (Electric) 5 2" xfId="18634"/>
    <cellStyle name="_Tenaska Comparison_Rebuttal Power Costs_Adj Bench DR 3 for Initial Briefs (Electric) 6" xfId="18635"/>
    <cellStyle name="_Tenaska Comparison_Rebuttal Power Costs_Adj Bench DR 3 for Initial Briefs (Electric) 6 2" xfId="18636"/>
    <cellStyle name="_Tenaska Comparison_Rebuttal Power Costs_Adj Bench DR 3 for Initial Briefs (Electric)_DEM-WP(C) ENERG10C--ctn Mid-C_042010 2010GRC" xfId="18637"/>
    <cellStyle name="_Tenaska Comparison_Rebuttal Power Costs_Adj Bench DR 3 for Initial Briefs (Electric)_DEM-WP(C) ENERG10C--ctn Mid-C_042010 2010GRC 2" xfId="18638"/>
    <cellStyle name="_Tenaska Comparison_Rebuttal Power Costs_DEM-WP(C) ENERG10C--ctn Mid-C_042010 2010GRC" xfId="18639"/>
    <cellStyle name="_Tenaska Comparison_Rebuttal Power Costs_DEM-WP(C) ENERG10C--ctn Mid-C_042010 2010GRC 2" xfId="18640"/>
    <cellStyle name="_Tenaska Comparison_Rebuttal Power Costs_Electric Rev Req Model (2009 GRC) Rebuttal" xfId="18641"/>
    <cellStyle name="_Tenaska Comparison_Rebuttal Power Costs_Electric Rev Req Model (2009 GRC) Rebuttal 2" xfId="18642"/>
    <cellStyle name="_Tenaska Comparison_Rebuttal Power Costs_Electric Rev Req Model (2009 GRC) Rebuttal 2 2" xfId="18643"/>
    <cellStyle name="_Tenaska Comparison_Rebuttal Power Costs_Electric Rev Req Model (2009 GRC) Rebuttal 2 2 2" xfId="18644"/>
    <cellStyle name="_Tenaska Comparison_Rebuttal Power Costs_Electric Rev Req Model (2009 GRC) Rebuttal 2 3" xfId="18645"/>
    <cellStyle name="_Tenaska Comparison_Rebuttal Power Costs_Electric Rev Req Model (2009 GRC) Rebuttal 3" xfId="18646"/>
    <cellStyle name="_Tenaska Comparison_Rebuttal Power Costs_Electric Rev Req Model (2009 GRC) Rebuttal 3 2" xfId="18647"/>
    <cellStyle name="_Tenaska Comparison_Rebuttal Power Costs_Electric Rev Req Model (2009 GRC) Rebuttal 4" xfId="18648"/>
    <cellStyle name="_Tenaska Comparison_Rebuttal Power Costs_Electric Rev Req Model (2009 GRC) Rebuttal REmoval of New  WH Solar AdjustMI" xfId="18649"/>
    <cellStyle name="_Tenaska Comparison_Rebuttal Power Costs_Electric Rev Req Model (2009 GRC) Rebuttal REmoval of New  WH Solar AdjustMI 2" xfId="18650"/>
    <cellStyle name="_Tenaska Comparison_Rebuttal Power Costs_Electric Rev Req Model (2009 GRC) Rebuttal REmoval of New  WH Solar AdjustMI 2 2" xfId="18651"/>
    <cellStyle name="_Tenaska Comparison_Rebuttal Power Costs_Electric Rev Req Model (2009 GRC) Rebuttal REmoval of New  WH Solar AdjustMI 2 2 2" xfId="18652"/>
    <cellStyle name="_Tenaska Comparison_Rebuttal Power Costs_Electric Rev Req Model (2009 GRC) Rebuttal REmoval of New  WH Solar AdjustMI 2 2 2 2" xfId="18653"/>
    <cellStyle name="_Tenaska Comparison_Rebuttal Power Costs_Electric Rev Req Model (2009 GRC) Rebuttal REmoval of New  WH Solar AdjustMI 2 3" xfId="18654"/>
    <cellStyle name="_Tenaska Comparison_Rebuttal Power Costs_Electric Rev Req Model (2009 GRC) Rebuttal REmoval of New  WH Solar AdjustMI 2 3 2" xfId="18655"/>
    <cellStyle name="_Tenaska Comparison_Rebuttal Power Costs_Electric Rev Req Model (2009 GRC) Rebuttal REmoval of New  WH Solar AdjustMI 2 4" xfId="18656"/>
    <cellStyle name="_Tenaska Comparison_Rebuttal Power Costs_Electric Rev Req Model (2009 GRC) Rebuttal REmoval of New  WH Solar AdjustMI 2 4 2" xfId="18657"/>
    <cellStyle name="_Tenaska Comparison_Rebuttal Power Costs_Electric Rev Req Model (2009 GRC) Rebuttal REmoval of New  WH Solar AdjustMI 3" xfId="18658"/>
    <cellStyle name="_Tenaska Comparison_Rebuttal Power Costs_Electric Rev Req Model (2009 GRC) Rebuttal REmoval of New  WH Solar AdjustMI 3 2" xfId="18659"/>
    <cellStyle name="_Tenaska Comparison_Rebuttal Power Costs_Electric Rev Req Model (2009 GRC) Rebuttal REmoval of New  WH Solar AdjustMI 3 2 2" xfId="18660"/>
    <cellStyle name="_Tenaska Comparison_Rebuttal Power Costs_Electric Rev Req Model (2009 GRC) Rebuttal REmoval of New  WH Solar AdjustMI 3 3" xfId="18661"/>
    <cellStyle name="_Tenaska Comparison_Rebuttal Power Costs_Electric Rev Req Model (2009 GRC) Rebuttal REmoval of New  WH Solar AdjustMI 4" xfId="18662"/>
    <cellStyle name="_Tenaska Comparison_Rebuttal Power Costs_Electric Rev Req Model (2009 GRC) Rebuttal REmoval of New  WH Solar AdjustMI 4 2" xfId="18663"/>
    <cellStyle name="_Tenaska Comparison_Rebuttal Power Costs_Electric Rev Req Model (2009 GRC) Rebuttal REmoval of New  WH Solar AdjustMI 4 2 2" xfId="18664"/>
    <cellStyle name="_Tenaska Comparison_Rebuttal Power Costs_Electric Rev Req Model (2009 GRC) Rebuttal REmoval of New  WH Solar AdjustMI 4 3" xfId="18665"/>
    <cellStyle name="_Tenaska Comparison_Rebuttal Power Costs_Electric Rev Req Model (2009 GRC) Rebuttal REmoval of New  WH Solar AdjustMI 5" xfId="18666"/>
    <cellStyle name="_Tenaska Comparison_Rebuttal Power Costs_Electric Rev Req Model (2009 GRC) Rebuttal REmoval of New  WH Solar AdjustMI 5 2" xfId="18667"/>
    <cellStyle name="_Tenaska Comparison_Rebuttal Power Costs_Electric Rev Req Model (2009 GRC) Rebuttal REmoval of New  WH Solar AdjustMI 6" xfId="18668"/>
    <cellStyle name="_Tenaska Comparison_Rebuttal Power Costs_Electric Rev Req Model (2009 GRC) Rebuttal REmoval of New  WH Solar AdjustMI 6 2" xfId="18669"/>
    <cellStyle name="_Tenaska Comparison_Rebuttal Power Costs_Electric Rev Req Model (2009 GRC) Rebuttal REmoval of New  WH Solar AdjustMI_DEM-WP(C) ENERG10C--ctn Mid-C_042010 2010GRC" xfId="18670"/>
    <cellStyle name="_Tenaska Comparison_Rebuttal Power Costs_Electric Rev Req Model (2009 GRC) Rebuttal REmoval of New  WH Solar AdjustMI_DEM-WP(C) ENERG10C--ctn Mid-C_042010 2010GRC 2" xfId="18671"/>
    <cellStyle name="_Tenaska Comparison_Rebuttal Power Costs_Electric Rev Req Model (2009 GRC) Revised 01-18-2010" xfId="18672"/>
    <cellStyle name="_Tenaska Comparison_Rebuttal Power Costs_Electric Rev Req Model (2009 GRC) Revised 01-18-2010 2" xfId="18673"/>
    <cellStyle name="_Tenaska Comparison_Rebuttal Power Costs_Electric Rev Req Model (2009 GRC) Revised 01-18-2010 2 2" xfId="18674"/>
    <cellStyle name="_Tenaska Comparison_Rebuttal Power Costs_Electric Rev Req Model (2009 GRC) Revised 01-18-2010 2 2 2" xfId="18675"/>
    <cellStyle name="_Tenaska Comparison_Rebuttal Power Costs_Electric Rev Req Model (2009 GRC) Revised 01-18-2010 2 2 2 2" xfId="18676"/>
    <cellStyle name="_Tenaska Comparison_Rebuttal Power Costs_Electric Rev Req Model (2009 GRC) Revised 01-18-2010 2 3" xfId="18677"/>
    <cellStyle name="_Tenaska Comparison_Rebuttal Power Costs_Electric Rev Req Model (2009 GRC) Revised 01-18-2010 2 3 2" xfId="18678"/>
    <cellStyle name="_Tenaska Comparison_Rebuttal Power Costs_Electric Rev Req Model (2009 GRC) Revised 01-18-2010 2 4" xfId="18679"/>
    <cellStyle name="_Tenaska Comparison_Rebuttal Power Costs_Electric Rev Req Model (2009 GRC) Revised 01-18-2010 2 4 2" xfId="18680"/>
    <cellStyle name="_Tenaska Comparison_Rebuttal Power Costs_Electric Rev Req Model (2009 GRC) Revised 01-18-2010 3" xfId="18681"/>
    <cellStyle name="_Tenaska Comparison_Rebuttal Power Costs_Electric Rev Req Model (2009 GRC) Revised 01-18-2010 3 2" xfId="18682"/>
    <cellStyle name="_Tenaska Comparison_Rebuttal Power Costs_Electric Rev Req Model (2009 GRC) Revised 01-18-2010 3 2 2" xfId="18683"/>
    <cellStyle name="_Tenaska Comparison_Rebuttal Power Costs_Electric Rev Req Model (2009 GRC) Revised 01-18-2010 3 3" xfId="18684"/>
    <cellStyle name="_Tenaska Comparison_Rebuttal Power Costs_Electric Rev Req Model (2009 GRC) Revised 01-18-2010 4" xfId="18685"/>
    <cellStyle name="_Tenaska Comparison_Rebuttal Power Costs_Electric Rev Req Model (2009 GRC) Revised 01-18-2010 4 2" xfId="18686"/>
    <cellStyle name="_Tenaska Comparison_Rebuttal Power Costs_Electric Rev Req Model (2009 GRC) Revised 01-18-2010 4 2 2" xfId="18687"/>
    <cellStyle name="_Tenaska Comparison_Rebuttal Power Costs_Electric Rev Req Model (2009 GRC) Revised 01-18-2010 4 3" xfId="18688"/>
    <cellStyle name="_Tenaska Comparison_Rebuttal Power Costs_Electric Rev Req Model (2009 GRC) Revised 01-18-2010 5" xfId="18689"/>
    <cellStyle name="_Tenaska Comparison_Rebuttal Power Costs_Electric Rev Req Model (2009 GRC) Revised 01-18-2010 5 2" xfId="18690"/>
    <cellStyle name="_Tenaska Comparison_Rebuttal Power Costs_Electric Rev Req Model (2009 GRC) Revised 01-18-2010 6" xfId="18691"/>
    <cellStyle name="_Tenaska Comparison_Rebuttal Power Costs_Electric Rev Req Model (2009 GRC) Revised 01-18-2010 6 2" xfId="18692"/>
    <cellStyle name="_Tenaska Comparison_Rebuttal Power Costs_Electric Rev Req Model (2009 GRC) Revised 01-18-2010_DEM-WP(C) ENERG10C--ctn Mid-C_042010 2010GRC" xfId="18693"/>
    <cellStyle name="_Tenaska Comparison_Rebuttal Power Costs_Electric Rev Req Model (2009 GRC) Revised 01-18-2010_DEM-WP(C) ENERG10C--ctn Mid-C_042010 2010GRC 2" xfId="18694"/>
    <cellStyle name="_Tenaska Comparison_Rebuttal Power Costs_Final Order Electric EXHIBIT A-1" xfId="18695"/>
    <cellStyle name="_Tenaska Comparison_Rebuttal Power Costs_Final Order Electric EXHIBIT A-1 2" xfId="18696"/>
    <cellStyle name="_Tenaska Comparison_Rebuttal Power Costs_Final Order Electric EXHIBIT A-1 2 2" xfId="18697"/>
    <cellStyle name="_Tenaska Comparison_Rebuttal Power Costs_Final Order Electric EXHIBIT A-1 2 2 2" xfId="18698"/>
    <cellStyle name="_Tenaska Comparison_Rebuttal Power Costs_Final Order Electric EXHIBIT A-1 2 3" xfId="18699"/>
    <cellStyle name="_Tenaska Comparison_Rebuttal Power Costs_Final Order Electric EXHIBIT A-1 3" xfId="18700"/>
    <cellStyle name="_Tenaska Comparison_Rebuttal Power Costs_Final Order Electric EXHIBIT A-1 3 2" xfId="18701"/>
    <cellStyle name="_Tenaska Comparison_Rebuttal Power Costs_Final Order Electric EXHIBIT A-1 3 2 2" xfId="18702"/>
    <cellStyle name="_Tenaska Comparison_Rebuttal Power Costs_Final Order Electric EXHIBIT A-1 3 3" xfId="18703"/>
    <cellStyle name="_Tenaska Comparison_Rebuttal Power Costs_Final Order Electric EXHIBIT A-1 4" xfId="18704"/>
    <cellStyle name="_Tenaska Comparison_Rebuttal Power Costs_Final Order Electric EXHIBIT A-1 4 2" xfId="18705"/>
    <cellStyle name="_Tenaska Comparison_Rebuttal Power Costs_Final Order Electric EXHIBIT A-1 5" xfId="18706"/>
    <cellStyle name="_Tenaska Comparison_Rebuttal Power Costs_Final Order Electric EXHIBIT A-1 6" xfId="18707"/>
    <cellStyle name="_Tenaska Comparison_ROR 5.02" xfId="18708"/>
    <cellStyle name="_Tenaska Comparison_ROR 5.02 2" xfId="18709"/>
    <cellStyle name="_Tenaska Comparison_ROR 5.02 2 2" xfId="18710"/>
    <cellStyle name="_Tenaska Comparison_ROR 5.02 2 2 2" xfId="18711"/>
    <cellStyle name="_Tenaska Comparison_ROR 5.02 2 3" xfId="18712"/>
    <cellStyle name="_Tenaska Comparison_ROR 5.02 3" xfId="18713"/>
    <cellStyle name="_Tenaska Comparison_ROR 5.02 3 2" xfId="18714"/>
    <cellStyle name="_Tenaska Comparison_ROR 5.02 4" xfId="18715"/>
    <cellStyle name="_Tenaska Comparison_Transmission Workbook for May BOD" xfId="18716"/>
    <cellStyle name="_Tenaska Comparison_Transmission Workbook for May BOD 2" xfId="18717"/>
    <cellStyle name="_Tenaska Comparison_Transmission Workbook for May BOD 2 2" xfId="18718"/>
    <cellStyle name="_Tenaska Comparison_Transmission Workbook for May BOD 2 2 2" xfId="18719"/>
    <cellStyle name="_Tenaska Comparison_Transmission Workbook for May BOD 2 2 2 2" xfId="18720"/>
    <cellStyle name="_Tenaska Comparison_Transmission Workbook for May BOD 2 3" xfId="18721"/>
    <cellStyle name="_Tenaska Comparison_Transmission Workbook for May BOD 2 3 2" xfId="18722"/>
    <cellStyle name="_Tenaska Comparison_Transmission Workbook for May BOD 2 4" xfId="18723"/>
    <cellStyle name="_Tenaska Comparison_Transmission Workbook for May BOD 2 4 2" xfId="18724"/>
    <cellStyle name="_Tenaska Comparison_Transmission Workbook for May BOD 3" xfId="18725"/>
    <cellStyle name="_Tenaska Comparison_Transmission Workbook for May BOD 3 2" xfId="18726"/>
    <cellStyle name="_Tenaska Comparison_Transmission Workbook for May BOD 3 2 2" xfId="18727"/>
    <cellStyle name="_Tenaska Comparison_Transmission Workbook for May BOD 3 3" xfId="18728"/>
    <cellStyle name="_Tenaska Comparison_Transmission Workbook for May BOD 4" xfId="18729"/>
    <cellStyle name="_Tenaska Comparison_Transmission Workbook for May BOD 4 2" xfId="18730"/>
    <cellStyle name="_Tenaska Comparison_Transmission Workbook for May BOD 4 2 2" xfId="18731"/>
    <cellStyle name="_Tenaska Comparison_Transmission Workbook for May BOD 4 3" xfId="18732"/>
    <cellStyle name="_Tenaska Comparison_Transmission Workbook for May BOD 5" xfId="18733"/>
    <cellStyle name="_Tenaska Comparison_Transmission Workbook for May BOD 5 2" xfId="18734"/>
    <cellStyle name="_Tenaska Comparison_Transmission Workbook for May BOD 6" xfId="18735"/>
    <cellStyle name="_Tenaska Comparison_Transmission Workbook for May BOD 6 2" xfId="18736"/>
    <cellStyle name="_Tenaska Comparison_Transmission Workbook for May BOD_DEM-WP(C) ENERG10C--ctn Mid-C_042010 2010GRC" xfId="18737"/>
    <cellStyle name="_Tenaska Comparison_Transmission Workbook for May BOD_DEM-WP(C) ENERG10C--ctn Mid-C_042010 2010GRC 2" xfId="18738"/>
    <cellStyle name="_Tenaska Comparison_Wind Integration 10GRC" xfId="18739"/>
    <cellStyle name="_Tenaska Comparison_Wind Integration 10GRC 2" xfId="18740"/>
    <cellStyle name="_Tenaska Comparison_Wind Integration 10GRC 2 2" xfId="18741"/>
    <cellStyle name="_Tenaska Comparison_Wind Integration 10GRC 2 2 2" xfId="18742"/>
    <cellStyle name="_Tenaska Comparison_Wind Integration 10GRC 2 2 2 2" xfId="18743"/>
    <cellStyle name="_Tenaska Comparison_Wind Integration 10GRC 2 3" xfId="18744"/>
    <cellStyle name="_Tenaska Comparison_Wind Integration 10GRC 2 3 2" xfId="18745"/>
    <cellStyle name="_Tenaska Comparison_Wind Integration 10GRC 2 4" xfId="18746"/>
    <cellStyle name="_Tenaska Comparison_Wind Integration 10GRC 2 4 2" xfId="18747"/>
    <cellStyle name="_Tenaska Comparison_Wind Integration 10GRC 3" xfId="18748"/>
    <cellStyle name="_Tenaska Comparison_Wind Integration 10GRC 3 2" xfId="18749"/>
    <cellStyle name="_Tenaska Comparison_Wind Integration 10GRC 3 2 2" xfId="18750"/>
    <cellStyle name="_Tenaska Comparison_Wind Integration 10GRC 3 3" xfId="18751"/>
    <cellStyle name="_Tenaska Comparison_Wind Integration 10GRC 4" xfId="18752"/>
    <cellStyle name="_Tenaska Comparison_Wind Integration 10GRC 4 2" xfId="18753"/>
    <cellStyle name="_Tenaska Comparison_Wind Integration 10GRC 4 2 2" xfId="18754"/>
    <cellStyle name="_Tenaska Comparison_Wind Integration 10GRC 4 3" xfId="18755"/>
    <cellStyle name="_Tenaska Comparison_Wind Integration 10GRC 5" xfId="18756"/>
    <cellStyle name="_Tenaska Comparison_Wind Integration 10GRC 5 2" xfId="18757"/>
    <cellStyle name="_Tenaska Comparison_Wind Integration 10GRC 6" xfId="18758"/>
    <cellStyle name="_Tenaska Comparison_Wind Integration 10GRC 6 2" xfId="18759"/>
    <cellStyle name="_Tenaska Comparison_Wind Integration 10GRC_DEM-WP(C) ENERG10C--ctn Mid-C_042010 2010GRC" xfId="18760"/>
    <cellStyle name="_Tenaska Comparison_Wind Integration 10GRC_DEM-WP(C) ENERG10C--ctn Mid-C_042010 2010GRC 2" xfId="18761"/>
    <cellStyle name="_x0013__TENASKA REGULATORY ASSET" xfId="18762"/>
    <cellStyle name="_x0013__TENASKA REGULATORY ASSET 2" xfId="18763"/>
    <cellStyle name="_x0013__TENASKA REGULATORY ASSET 2 2" xfId="18764"/>
    <cellStyle name="_x0013__TENASKA REGULATORY ASSET 2 2 2" xfId="18765"/>
    <cellStyle name="_x0013__TENASKA REGULATORY ASSET 2 3" xfId="18766"/>
    <cellStyle name="_x0013__TENASKA REGULATORY ASSET 3" xfId="18767"/>
    <cellStyle name="_x0013__TENASKA REGULATORY ASSET 3 2" xfId="18768"/>
    <cellStyle name="_x0013__TENASKA REGULATORY ASSET 4" xfId="18769"/>
    <cellStyle name="_Therms Data" xfId="18770"/>
    <cellStyle name="_Therms Data 2" xfId="18771"/>
    <cellStyle name="_Therms Data_Pro Forma Rev 09 GRC" xfId="18772"/>
    <cellStyle name="_Therms Data_Pro Forma Rev 09 GRC 2" xfId="18773"/>
    <cellStyle name="_Therms Data_Pro Forma Rev 2010 GRC" xfId="18774"/>
    <cellStyle name="_Therms Data_Pro Forma Rev 2010 GRC 2" xfId="18775"/>
    <cellStyle name="_Therms Data_Pro Forma Rev 2010 GRC_Preliminary" xfId="18776"/>
    <cellStyle name="_Therms Data_Pro Forma Rev 2010 GRC_Preliminary 2" xfId="18777"/>
    <cellStyle name="_Therms Data_Revenue (Feb 09 - Jan 10)" xfId="18778"/>
    <cellStyle name="_Therms Data_Revenue (Feb 09 - Jan 10) 2" xfId="18779"/>
    <cellStyle name="_Therms Data_Revenue (Jan 09 - Dec 09)" xfId="18780"/>
    <cellStyle name="_Therms Data_Revenue (Jan 09 - Dec 09) 2" xfId="18781"/>
    <cellStyle name="_Therms Data_Revenue (Mar 09 - Feb 10)" xfId="18782"/>
    <cellStyle name="_Therms Data_Revenue (Mar 09 - Feb 10) 2" xfId="18783"/>
    <cellStyle name="_Therms Data_Volume Exhibit (Jan09 - Dec09)" xfId="18784"/>
    <cellStyle name="_Therms Data_Volume Exhibit (Jan09 - Dec09) 2" xfId="18785"/>
    <cellStyle name="_Value Copy 11 30 05 gas 12 09 05 AURORA at 12 14 05" xfId="18786"/>
    <cellStyle name="_Value Copy 11 30 05 gas 12 09 05 AURORA at 12 14 05 10" xfId="18787"/>
    <cellStyle name="_Value Copy 11 30 05 gas 12 09 05 AURORA at 12 14 05 10 2" xfId="18788"/>
    <cellStyle name="_Value Copy 11 30 05 gas 12 09 05 AURORA at 12 14 05 11" xfId="18789"/>
    <cellStyle name="_Value Copy 11 30 05 gas 12 09 05 AURORA at 12 14 05 11 2" xfId="18790"/>
    <cellStyle name="_Value Copy 11 30 05 gas 12 09 05 AURORA at 12 14 05 11 3" xfId="18791"/>
    <cellStyle name="_Value Copy 11 30 05 gas 12 09 05 AURORA at 12 14 05 2" xfId="18792"/>
    <cellStyle name="_Value Copy 11 30 05 gas 12 09 05 AURORA at 12 14 05 2 2" xfId="18793"/>
    <cellStyle name="_Value Copy 11 30 05 gas 12 09 05 AURORA at 12 14 05 2 2 2" xfId="18794"/>
    <cellStyle name="_Value Copy 11 30 05 gas 12 09 05 AURORA at 12 14 05 2 2 2 2" xfId="18795"/>
    <cellStyle name="_Value Copy 11 30 05 gas 12 09 05 AURORA at 12 14 05 2 2 2 2 2" xfId="18796"/>
    <cellStyle name="_Value Copy 11 30 05 gas 12 09 05 AURORA at 12 14 05 2 2 3" xfId="18797"/>
    <cellStyle name="_Value Copy 11 30 05 gas 12 09 05 AURORA at 12 14 05 2 2 3 2" xfId="18798"/>
    <cellStyle name="_Value Copy 11 30 05 gas 12 09 05 AURORA at 12 14 05 2 2 4" xfId="18799"/>
    <cellStyle name="_Value Copy 11 30 05 gas 12 09 05 AURORA at 12 14 05 2 2 4 2" xfId="18800"/>
    <cellStyle name="_Value Copy 11 30 05 gas 12 09 05 AURORA at 12 14 05 2 3" xfId="18801"/>
    <cellStyle name="_Value Copy 11 30 05 gas 12 09 05 AURORA at 12 14 05 2 3 2" xfId="18802"/>
    <cellStyle name="_Value Copy 11 30 05 gas 12 09 05 AURORA at 12 14 05 2 3 2 2" xfId="18803"/>
    <cellStyle name="_Value Copy 11 30 05 gas 12 09 05 AURORA at 12 14 05 2 3 3" xfId="18804"/>
    <cellStyle name="_Value Copy 11 30 05 gas 12 09 05 AURORA at 12 14 05 2 4" xfId="18805"/>
    <cellStyle name="_Value Copy 11 30 05 gas 12 09 05 AURORA at 12 14 05 2 4 2" xfId="18806"/>
    <cellStyle name="_Value Copy 11 30 05 gas 12 09 05 AURORA at 12 14 05 2 4 2 2" xfId="18807"/>
    <cellStyle name="_Value Copy 11 30 05 gas 12 09 05 AURORA at 12 14 05 2 4 3" xfId="18808"/>
    <cellStyle name="_Value Copy 11 30 05 gas 12 09 05 AURORA at 12 14 05 2 5" xfId="18809"/>
    <cellStyle name="_Value Copy 11 30 05 gas 12 09 05 AURORA at 12 14 05 2 5 2" xfId="18810"/>
    <cellStyle name="_Value Copy 11 30 05 gas 12 09 05 AURORA at 12 14 05 2 6" xfId="18811"/>
    <cellStyle name="_Value Copy 11 30 05 gas 12 09 05 AURORA at 12 14 05 2 6 2" xfId="18812"/>
    <cellStyle name="_Value Copy 11 30 05 gas 12 09 05 AURORA at 12 14 05 3" xfId="18813"/>
    <cellStyle name="_Value Copy 11 30 05 gas 12 09 05 AURORA at 12 14 05 3 2" xfId="18814"/>
    <cellStyle name="_Value Copy 11 30 05 gas 12 09 05 AURORA at 12 14 05 3 2 2" xfId="18815"/>
    <cellStyle name="_Value Copy 11 30 05 gas 12 09 05 AURORA at 12 14 05 3 2 2 2" xfId="18816"/>
    <cellStyle name="_Value Copy 11 30 05 gas 12 09 05 AURORA at 12 14 05 3 2 3" xfId="18817"/>
    <cellStyle name="_Value Copy 11 30 05 gas 12 09 05 AURORA at 12 14 05 3 3" xfId="18818"/>
    <cellStyle name="_Value Copy 11 30 05 gas 12 09 05 AURORA at 12 14 05 3 3 2" xfId="18819"/>
    <cellStyle name="_Value Copy 11 30 05 gas 12 09 05 AURORA at 12 14 05 3 3 2 2" xfId="18820"/>
    <cellStyle name="_Value Copy 11 30 05 gas 12 09 05 AURORA at 12 14 05 3 3 3" xfId="18821"/>
    <cellStyle name="_Value Copy 11 30 05 gas 12 09 05 AURORA at 12 14 05 3 4" xfId="18822"/>
    <cellStyle name="_Value Copy 11 30 05 gas 12 09 05 AURORA at 12 14 05 3 4 2" xfId="18823"/>
    <cellStyle name="_Value Copy 11 30 05 gas 12 09 05 AURORA at 12 14 05 3 5" xfId="18824"/>
    <cellStyle name="_Value Copy 11 30 05 gas 12 09 05 AURORA at 12 14 05 3 5 2" xfId="18825"/>
    <cellStyle name="_Value Copy 11 30 05 gas 12 09 05 AURORA at 12 14 05 4" xfId="18826"/>
    <cellStyle name="_Value Copy 11 30 05 gas 12 09 05 AURORA at 12 14 05 4 2" xfId="18827"/>
    <cellStyle name="_Value Copy 11 30 05 gas 12 09 05 AURORA at 12 14 05 4 2 2" xfId="18828"/>
    <cellStyle name="_Value Copy 11 30 05 gas 12 09 05 AURORA at 12 14 05 4 2 2 2" xfId="18829"/>
    <cellStyle name="_Value Copy 11 30 05 gas 12 09 05 AURORA at 12 14 05 4 2 2 2 2" xfId="18830"/>
    <cellStyle name="_Value Copy 11 30 05 gas 12 09 05 AURORA at 12 14 05 4 2 3" xfId="18831"/>
    <cellStyle name="_Value Copy 11 30 05 gas 12 09 05 AURORA at 12 14 05 4 2 3 2" xfId="18832"/>
    <cellStyle name="_Value Copy 11 30 05 gas 12 09 05 AURORA at 12 14 05 4 2 4" xfId="18833"/>
    <cellStyle name="_Value Copy 11 30 05 gas 12 09 05 AURORA at 12 14 05 4 2 4 2" xfId="18834"/>
    <cellStyle name="_Value Copy 11 30 05 gas 12 09 05 AURORA at 12 14 05 4 3" xfId="18835"/>
    <cellStyle name="_Value Copy 11 30 05 gas 12 09 05 AURORA at 12 14 05 4 3 2" xfId="18836"/>
    <cellStyle name="_Value Copy 11 30 05 gas 12 09 05 AURORA at 12 14 05 4 3 2 2" xfId="18837"/>
    <cellStyle name="_Value Copy 11 30 05 gas 12 09 05 AURORA at 12 14 05 4 3 3" xfId="18838"/>
    <cellStyle name="_Value Copy 11 30 05 gas 12 09 05 AURORA at 12 14 05 4 4" xfId="18839"/>
    <cellStyle name="_Value Copy 11 30 05 gas 12 09 05 AURORA at 12 14 05 4 4 2" xfId="18840"/>
    <cellStyle name="_Value Copy 11 30 05 gas 12 09 05 AURORA at 12 14 05 4 4 2 2" xfId="18841"/>
    <cellStyle name="_Value Copy 11 30 05 gas 12 09 05 AURORA at 12 14 05 4 4 3" xfId="18842"/>
    <cellStyle name="_Value Copy 11 30 05 gas 12 09 05 AURORA at 12 14 05 4 5" xfId="18843"/>
    <cellStyle name="_Value Copy 11 30 05 gas 12 09 05 AURORA at 12 14 05 4 5 2" xfId="18844"/>
    <cellStyle name="_Value Copy 11 30 05 gas 12 09 05 AURORA at 12 14 05 4 6" xfId="18845"/>
    <cellStyle name="_Value Copy 11 30 05 gas 12 09 05 AURORA at 12 14 05 4 6 2" xfId="18846"/>
    <cellStyle name="_Value Copy 11 30 05 gas 12 09 05 AURORA at 12 14 05 5" xfId="18847"/>
    <cellStyle name="_Value Copy 11 30 05 gas 12 09 05 AURORA at 12 14 05 5 2" xfId="18848"/>
    <cellStyle name="_Value Copy 11 30 05 gas 12 09 05 AURORA at 12 14 05 5 2 2" xfId="18849"/>
    <cellStyle name="_Value Copy 11 30 05 gas 12 09 05 AURORA at 12 14 05 5 2 2 2" xfId="18850"/>
    <cellStyle name="_Value Copy 11 30 05 gas 12 09 05 AURORA at 12 14 05 5 2 2 2 2" xfId="18851"/>
    <cellStyle name="_Value Copy 11 30 05 gas 12 09 05 AURORA at 12 14 05 5 2 3" xfId="18852"/>
    <cellStyle name="_Value Copy 11 30 05 gas 12 09 05 AURORA at 12 14 05 5 2 3 2" xfId="18853"/>
    <cellStyle name="_Value Copy 11 30 05 gas 12 09 05 AURORA at 12 14 05 5 2 4" xfId="18854"/>
    <cellStyle name="_Value Copy 11 30 05 gas 12 09 05 AURORA at 12 14 05 5 2 4 2" xfId="18855"/>
    <cellStyle name="_Value Copy 11 30 05 gas 12 09 05 AURORA at 12 14 05 5 2 5" xfId="18856"/>
    <cellStyle name="_Value Copy 11 30 05 gas 12 09 05 AURORA at 12 14 05 5 3" xfId="18857"/>
    <cellStyle name="_Value Copy 11 30 05 gas 12 09 05 AURORA at 12 14 05 5 3 2" xfId="18858"/>
    <cellStyle name="_Value Copy 11 30 05 gas 12 09 05 AURORA at 12 14 05 5 3 2 2" xfId="18859"/>
    <cellStyle name="_Value Copy 11 30 05 gas 12 09 05 AURORA at 12 14 05 5 4" xfId="18860"/>
    <cellStyle name="_Value Copy 11 30 05 gas 12 09 05 AURORA at 12 14 05 5 4 2" xfId="18861"/>
    <cellStyle name="_Value Copy 11 30 05 gas 12 09 05 AURORA at 12 14 05 5 5" xfId="18862"/>
    <cellStyle name="_Value Copy 11 30 05 gas 12 09 05 AURORA at 12 14 05 5 5 2" xfId="18863"/>
    <cellStyle name="_Value Copy 11 30 05 gas 12 09 05 AURORA at 12 14 05 6" xfId="18864"/>
    <cellStyle name="_Value Copy 11 30 05 gas 12 09 05 AURORA at 12 14 05 6 2" xfId="18865"/>
    <cellStyle name="_Value Copy 11 30 05 gas 12 09 05 AURORA at 12 14 05 6 2 2" xfId="18866"/>
    <cellStyle name="_Value Copy 11 30 05 gas 12 09 05 AURORA at 12 14 05 6 2 2 2" xfId="18867"/>
    <cellStyle name="_Value Copy 11 30 05 gas 12 09 05 AURORA at 12 14 05 6 3" xfId="18868"/>
    <cellStyle name="_Value Copy 11 30 05 gas 12 09 05 AURORA at 12 14 05 6 3 2" xfId="18869"/>
    <cellStyle name="_Value Copy 11 30 05 gas 12 09 05 AURORA at 12 14 05 6 4" xfId="18870"/>
    <cellStyle name="_Value Copy 11 30 05 gas 12 09 05 AURORA at 12 14 05 6 4 2" xfId="18871"/>
    <cellStyle name="_Value Copy 11 30 05 gas 12 09 05 AURORA at 12 14 05 7" xfId="18872"/>
    <cellStyle name="_Value Copy 11 30 05 gas 12 09 05 AURORA at 12 14 05 7 2" xfId="18873"/>
    <cellStyle name="_Value Copy 11 30 05 gas 12 09 05 AURORA at 12 14 05 7 2 2" xfId="18874"/>
    <cellStyle name="_Value Copy 11 30 05 gas 12 09 05 AURORA at 12 14 05 7 3" xfId="18875"/>
    <cellStyle name="_Value Copy 11 30 05 gas 12 09 05 AURORA at 12 14 05 8" xfId="18876"/>
    <cellStyle name="_Value Copy 11 30 05 gas 12 09 05 AURORA at 12 14 05 8 2" xfId="18877"/>
    <cellStyle name="_Value Copy 11 30 05 gas 12 09 05 AURORA at 12 14 05 8 2 2" xfId="18878"/>
    <cellStyle name="_Value Copy 11 30 05 gas 12 09 05 AURORA at 12 14 05 8 3" xfId="18879"/>
    <cellStyle name="_Value Copy 11 30 05 gas 12 09 05 AURORA at 12 14 05 9" xfId="18880"/>
    <cellStyle name="_Value Copy 11 30 05 gas 12 09 05 AURORA at 12 14 05 9 2" xfId="18881"/>
    <cellStyle name="_Value Copy 11 30 05 gas 12 09 05 AURORA at 12 14 05 9 2 2" xfId="18882"/>
    <cellStyle name="_Value Copy 11 30 05 gas 12 09 05 AURORA at 12 14 05 9 2 2 2" xfId="18883"/>
    <cellStyle name="_Value Copy 11 30 05 gas 12 09 05 AURORA at 12 14 05 9 2 3" xfId="18884"/>
    <cellStyle name="_Value Copy 11 30 05 gas 12 09 05 AURORA at 12 14 05 9 3" xfId="18885"/>
    <cellStyle name="_Value Copy 11 30 05 gas 12 09 05 AURORA at 12 14 05 9 3 2" xfId="18886"/>
    <cellStyle name="_Value Copy 11 30 05 gas 12 09 05 AURORA at 12 14 05 9 4" xfId="18887"/>
    <cellStyle name="_Value Copy 11 30 05 gas 12 09 05 AURORA at 12 14 05_04 07E Wild Horse Wind Expansion (C) (2)" xfId="18888"/>
    <cellStyle name="_Value Copy 11 30 05 gas 12 09 05 AURORA at 12 14 05_04 07E Wild Horse Wind Expansion (C) (2) 2" xfId="18889"/>
    <cellStyle name="_Value Copy 11 30 05 gas 12 09 05 AURORA at 12 14 05_04 07E Wild Horse Wind Expansion (C) (2) 2 2" xfId="18890"/>
    <cellStyle name="_Value Copy 11 30 05 gas 12 09 05 AURORA at 12 14 05_04 07E Wild Horse Wind Expansion (C) (2) 2 2 2" xfId="18891"/>
    <cellStyle name="_Value Copy 11 30 05 gas 12 09 05 AURORA at 12 14 05_04 07E Wild Horse Wind Expansion (C) (2) 2 2 2 2" xfId="18892"/>
    <cellStyle name="_Value Copy 11 30 05 gas 12 09 05 AURORA at 12 14 05_04 07E Wild Horse Wind Expansion (C) (2) 2 3" xfId="18893"/>
    <cellStyle name="_Value Copy 11 30 05 gas 12 09 05 AURORA at 12 14 05_04 07E Wild Horse Wind Expansion (C) (2) 2 3 2" xfId="18894"/>
    <cellStyle name="_Value Copy 11 30 05 gas 12 09 05 AURORA at 12 14 05_04 07E Wild Horse Wind Expansion (C) (2) 2 4" xfId="18895"/>
    <cellStyle name="_Value Copy 11 30 05 gas 12 09 05 AURORA at 12 14 05_04 07E Wild Horse Wind Expansion (C) (2) 2 4 2" xfId="18896"/>
    <cellStyle name="_Value Copy 11 30 05 gas 12 09 05 AURORA at 12 14 05_04 07E Wild Horse Wind Expansion (C) (2) 3" xfId="18897"/>
    <cellStyle name="_Value Copy 11 30 05 gas 12 09 05 AURORA at 12 14 05_04 07E Wild Horse Wind Expansion (C) (2) 3 2" xfId="18898"/>
    <cellStyle name="_Value Copy 11 30 05 gas 12 09 05 AURORA at 12 14 05_04 07E Wild Horse Wind Expansion (C) (2) 3 2 2" xfId="18899"/>
    <cellStyle name="_Value Copy 11 30 05 gas 12 09 05 AURORA at 12 14 05_04 07E Wild Horse Wind Expansion (C) (2) 3 3" xfId="18900"/>
    <cellStyle name="_Value Copy 11 30 05 gas 12 09 05 AURORA at 12 14 05_04 07E Wild Horse Wind Expansion (C) (2) 4" xfId="18901"/>
    <cellStyle name="_Value Copy 11 30 05 gas 12 09 05 AURORA at 12 14 05_04 07E Wild Horse Wind Expansion (C) (2) 4 2" xfId="18902"/>
    <cellStyle name="_Value Copy 11 30 05 gas 12 09 05 AURORA at 12 14 05_04 07E Wild Horse Wind Expansion (C) (2) 4 2 2" xfId="18903"/>
    <cellStyle name="_Value Copy 11 30 05 gas 12 09 05 AURORA at 12 14 05_04 07E Wild Horse Wind Expansion (C) (2) 4 3" xfId="18904"/>
    <cellStyle name="_Value Copy 11 30 05 gas 12 09 05 AURORA at 12 14 05_04 07E Wild Horse Wind Expansion (C) (2) 5" xfId="18905"/>
    <cellStyle name="_Value Copy 11 30 05 gas 12 09 05 AURORA at 12 14 05_04 07E Wild Horse Wind Expansion (C) (2) 5 2" xfId="18906"/>
    <cellStyle name="_Value Copy 11 30 05 gas 12 09 05 AURORA at 12 14 05_04 07E Wild Horse Wind Expansion (C) (2) 6" xfId="18907"/>
    <cellStyle name="_Value Copy 11 30 05 gas 12 09 05 AURORA at 12 14 05_04 07E Wild Horse Wind Expansion (C) (2) 6 2" xfId="18908"/>
    <cellStyle name="_Value Copy 11 30 05 gas 12 09 05 AURORA at 12 14 05_04 07E Wild Horse Wind Expansion (C) (2)_Adj Bench DR 3 for Initial Briefs (Electric)" xfId="18909"/>
    <cellStyle name="_Value Copy 11 30 05 gas 12 09 05 AURORA at 12 14 05_04 07E Wild Horse Wind Expansion (C) (2)_Adj Bench DR 3 for Initial Briefs (Electric) 2" xfId="18910"/>
    <cellStyle name="_Value Copy 11 30 05 gas 12 09 05 AURORA at 12 14 05_04 07E Wild Horse Wind Expansion (C) (2)_Adj Bench DR 3 for Initial Briefs (Electric) 2 2" xfId="18911"/>
    <cellStyle name="_Value Copy 11 30 05 gas 12 09 05 AURORA at 12 14 05_04 07E Wild Horse Wind Expansion (C) (2)_Adj Bench DR 3 for Initial Briefs (Electric) 2 2 2" xfId="18912"/>
    <cellStyle name="_Value Copy 11 30 05 gas 12 09 05 AURORA at 12 14 05_04 07E Wild Horse Wind Expansion (C) (2)_Adj Bench DR 3 for Initial Briefs (Electric) 2 2 2 2" xfId="18913"/>
    <cellStyle name="_Value Copy 11 30 05 gas 12 09 05 AURORA at 12 14 05_04 07E Wild Horse Wind Expansion (C) (2)_Adj Bench DR 3 for Initial Briefs (Electric) 2 3" xfId="18914"/>
    <cellStyle name="_Value Copy 11 30 05 gas 12 09 05 AURORA at 12 14 05_04 07E Wild Horse Wind Expansion (C) (2)_Adj Bench DR 3 for Initial Briefs (Electric) 2 3 2" xfId="18915"/>
    <cellStyle name="_Value Copy 11 30 05 gas 12 09 05 AURORA at 12 14 05_04 07E Wild Horse Wind Expansion (C) (2)_Adj Bench DR 3 for Initial Briefs (Electric) 2 4" xfId="18916"/>
    <cellStyle name="_Value Copy 11 30 05 gas 12 09 05 AURORA at 12 14 05_04 07E Wild Horse Wind Expansion (C) (2)_Adj Bench DR 3 for Initial Briefs (Electric) 2 4 2" xfId="18917"/>
    <cellStyle name="_Value Copy 11 30 05 gas 12 09 05 AURORA at 12 14 05_04 07E Wild Horse Wind Expansion (C) (2)_Adj Bench DR 3 for Initial Briefs (Electric) 3" xfId="18918"/>
    <cellStyle name="_Value Copy 11 30 05 gas 12 09 05 AURORA at 12 14 05_04 07E Wild Horse Wind Expansion (C) (2)_Adj Bench DR 3 for Initial Briefs (Electric) 3 2" xfId="18919"/>
    <cellStyle name="_Value Copy 11 30 05 gas 12 09 05 AURORA at 12 14 05_04 07E Wild Horse Wind Expansion (C) (2)_Adj Bench DR 3 for Initial Briefs (Electric) 3 2 2" xfId="18920"/>
    <cellStyle name="_Value Copy 11 30 05 gas 12 09 05 AURORA at 12 14 05_04 07E Wild Horse Wind Expansion (C) (2)_Adj Bench DR 3 for Initial Briefs (Electric) 3 3" xfId="18921"/>
    <cellStyle name="_Value Copy 11 30 05 gas 12 09 05 AURORA at 12 14 05_04 07E Wild Horse Wind Expansion (C) (2)_Adj Bench DR 3 for Initial Briefs (Electric) 4" xfId="18922"/>
    <cellStyle name="_Value Copy 11 30 05 gas 12 09 05 AURORA at 12 14 05_04 07E Wild Horse Wind Expansion (C) (2)_Adj Bench DR 3 for Initial Briefs (Electric) 4 2" xfId="18923"/>
    <cellStyle name="_Value Copy 11 30 05 gas 12 09 05 AURORA at 12 14 05_04 07E Wild Horse Wind Expansion (C) (2)_Adj Bench DR 3 for Initial Briefs (Electric) 4 2 2" xfId="18924"/>
    <cellStyle name="_Value Copy 11 30 05 gas 12 09 05 AURORA at 12 14 05_04 07E Wild Horse Wind Expansion (C) (2)_Adj Bench DR 3 for Initial Briefs (Electric) 4 3" xfId="18925"/>
    <cellStyle name="_Value Copy 11 30 05 gas 12 09 05 AURORA at 12 14 05_04 07E Wild Horse Wind Expansion (C) (2)_Adj Bench DR 3 for Initial Briefs (Electric) 5" xfId="18926"/>
    <cellStyle name="_Value Copy 11 30 05 gas 12 09 05 AURORA at 12 14 05_04 07E Wild Horse Wind Expansion (C) (2)_Adj Bench DR 3 for Initial Briefs (Electric) 5 2" xfId="18927"/>
    <cellStyle name="_Value Copy 11 30 05 gas 12 09 05 AURORA at 12 14 05_04 07E Wild Horse Wind Expansion (C) (2)_Adj Bench DR 3 for Initial Briefs (Electric) 6" xfId="18928"/>
    <cellStyle name="_Value Copy 11 30 05 gas 12 09 05 AURORA at 12 14 05_04 07E Wild Horse Wind Expansion (C) (2)_Adj Bench DR 3 for Initial Briefs (Electric) 6 2" xfId="18929"/>
    <cellStyle name="_Value Copy 11 30 05 gas 12 09 05 AURORA at 12 14 05_04 07E Wild Horse Wind Expansion (C) (2)_Adj Bench DR 3 for Initial Briefs (Electric)_DEM-WP(C) ENERG10C--ctn Mid-C_042010 2010GRC" xfId="18930"/>
    <cellStyle name="_Value Copy 11 30 05 gas 12 09 05 AURORA at 12 14 05_04 07E Wild Horse Wind Expansion (C) (2)_Adj Bench DR 3 for Initial Briefs (Electric)_DEM-WP(C) ENERG10C--ctn Mid-C_042010 2010GRC 2" xfId="18931"/>
    <cellStyle name="_Value Copy 11 30 05 gas 12 09 05 AURORA at 12 14 05_04 07E Wild Horse Wind Expansion (C) (2)_Book1" xfId="18932"/>
    <cellStyle name="_Value Copy 11 30 05 gas 12 09 05 AURORA at 12 14 05_04 07E Wild Horse Wind Expansion (C) (2)_Book1 2" xfId="18933"/>
    <cellStyle name="_Value Copy 11 30 05 gas 12 09 05 AURORA at 12 14 05_04 07E Wild Horse Wind Expansion (C) (2)_DEM-WP(C) ENERG10C--ctn Mid-C_042010 2010GRC" xfId="18934"/>
    <cellStyle name="_Value Copy 11 30 05 gas 12 09 05 AURORA at 12 14 05_04 07E Wild Horse Wind Expansion (C) (2)_DEM-WP(C) ENERG10C--ctn Mid-C_042010 2010GRC 2" xfId="18935"/>
    <cellStyle name="_Value Copy 11 30 05 gas 12 09 05 AURORA at 12 14 05_04 07E Wild Horse Wind Expansion (C) (2)_Electric Rev Req Model (2009 GRC) " xfId="18936"/>
    <cellStyle name="_Value Copy 11 30 05 gas 12 09 05 AURORA at 12 14 05_04 07E Wild Horse Wind Expansion (C) (2)_Electric Rev Req Model (2009 GRC)  2" xfId="18937"/>
    <cellStyle name="_Value Copy 11 30 05 gas 12 09 05 AURORA at 12 14 05_04 07E Wild Horse Wind Expansion (C) (2)_Electric Rev Req Model (2009 GRC)  2 2" xfId="18938"/>
    <cellStyle name="_Value Copy 11 30 05 gas 12 09 05 AURORA at 12 14 05_04 07E Wild Horse Wind Expansion (C) (2)_Electric Rev Req Model (2009 GRC)  2 2 2" xfId="18939"/>
    <cellStyle name="_Value Copy 11 30 05 gas 12 09 05 AURORA at 12 14 05_04 07E Wild Horse Wind Expansion (C) (2)_Electric Rev Req Model (2009 GRC)  2 2 2 2" xfId="18940"/>
    <cellStyle name="_Value Copy 11 30 05 gas 12 09 05 AURORA at 12 14 05_04 07E Wild Horse Wind Expansion (C) (2)_Electric Rev Req Model (2009 GRC)  2 3" xfId="18941"/>
    <cellStyle name="_Value Copy 11 30 05 gas 12 09 05 AURORA at 12 14 05_04 07E Wild Horse Wind Expansion (C) (2)_Electric Rev Req Model (2009 GRC)  2 3 2" xfId="18942"/>
    <cellStyle name="_Value Copy 11 30 05 gas 12 09 05 AURORA at 12 14 05_04 07E Wild Horse Wind Expansion (C) (2)_Electric Rev Req Model (2009 GRC)  2 4" xfId="18943"/>
    <cellStyle name="_Value Copy 11 30 05 gas 12 09 05 AURORA at 12 14 05_04 07E Wild Horse Wind Expansion (C) (2)_Electric Rev Req Model (2009 GRC)  2 4 2" xfId="18944"/>
    <cellStyle name="_Value Copy 11 30 05 gas 12 09 05 AURORA at 12 14 05_04 07E Wild Horse Wind Expansion (C) (2)_Electric Rev Req Model (2009 GRC)  3" xfId="18945"/>
    <cellStyle name="_Value Copy 11 30 05 gas 12 09 05 AURORA at 12 14 05_04 07E Wild Horse Wind Expansion (C) (2)_Electric Rev Req Model (2009 GRC)  3 2" xfId="18946"/>
    <cellStyle name="_Value Copy 11 30 05 gas 12 09 05 AURORA at 12 14 05_04 07E Wild Horse Wind Expansion (C) (2)_Electric Rev Req Model (2009 GRC)  3 2 2" xfId="18947"/>
    <cellStyle name="_Value Copy 11 30 05 gas 12 09 05 AURORA at 12 14 05_04 07E Wild Horse Wind Expansion (C) (2)_Electric Rev Req Model (2009 GRC)  3 3" xfId="18948"/>
    <cellStyle name="_Value Copy 11 30 05 gas 12 09 05 AURORA at 12 14 05_04 07E Wild Horse Wind Expansion (C) (2)_Electric Rev Req Model (2009 GRC)  4" xfId="18949"/>
    <cellStyle name="_Value Copy 11 30 05 gas 12 09 05 AURORA at 12 14 05_04 07E Wild Horse Wind Expansion (C) (2)_Electric Rev Req Model (2009 GRC)  4 2" xfId="18950"/>
    <cellStyle name="_Value Copy 11 30 05 gas 12 09 05 AURORA at 12 14 05_04 07E Wild Horse Wind Expansion (C) (2)_Electric Rev Req Model (2009 GRC)  4 2 2" xfId="18951"/>
    <cellStyle name="_Value Copy 11 30 05 gas 12 09 05 AURORA at 12 14 05_04 07E Wild Horse Wind Expansion (C) (2)_Electric Rev Req Model (2009 GRC)  4 3" xfId="18952"/>
    <cellStyle name="_Value Copy 11 30 05 gas 12 09 05 AURORA at 12 14 05_04 07E Wild Horse Wind Expansion (C) (2)_Electric Rev Req Model (2009 GRC)  5" xfId="18953"/>
    <cellStyle name="_Value Copy 11 30 05 gas 12 09 05 AURORA at 12 14 05_04 07E Wild Horse Wind Expansion (C) (2)_Electric Rev Req Model (2009 GRC)  5 2" xfId="18954"/>
    <cellStyle name="_Value Copy 11 30 05 gas 12 09 05 AURORA at 12 14 05_04 07E Wild Horse Wind Expansion (C) (2)_Electric Rev Req Model (2009 GRC)  6" xfId="18955"/>
    <cellStyle name="_Value Copy 11 30 05 gas 12 09 05 AURORA at 12 14 05_04 07E Wild Horse Wind Expansion (C) (2)_Electric Rev Req Model (2009 GRC)  6 2" xfId="18956"/>
    <cellStyle name="_Value Copy 11 30 05 gas 12 09 05 AURORA at 12 14 05_04 07E Wild Horse Wind Expansion (C) (2)_Electric Rev Req Model (2009 GRC) _DEM-WP(C) ENERG10C--ctn Mid-C_042010 2010GRC" xfId="18957"/>
    <cellStyle name="_Value Copy 11 30 05 gas 12 09 05 AURORA at 12 14 05_04 07E Wild Horse Wind Expansion (C) (2)_Electric Rev Req Model (2009 GRC) _DEM-WP(C) ENERG10C--ctn Mid-C_042010 2010GRC 2" xfId="18958"/>
    <cellStyle name="_Value Copy 11 30 05 gas 12 09 05 AURORA at 12 14 05_04 07E Wild Horse Wind Expansion (C) (2)_Electric Rev Req Model (2009 GRC) Rebuttal" xfId="18959"/>
    <cellStyle name="_Value Copy 11 30 05 gas 12 09 05 AURORA at 12 14 05_04 07E Wild Horse Wind Expansion (C) (2)_Electric Rev Req Model (2009 GRC) Rebuttal 2" xfId="18960"/>
    <cellStyle name="_Value Copy 11 30 05 gas 12 09 05 AURORA at 12 14 05_04 07E Wild Horse Wind Expansion (C) (2)_Electric Rev Req Model (2009 GRC) Rebuttal 2 2" xfId="18961"/>
    <cellStyle name="_Value Copy 11 30 05 gas 12 09 05 AURORA at 12 14 05_04 07E Wild Horse Wind Expansion (C) (2)_Electric Rev Req Model (2009 GRC) Rebuttal 2 2 2" xfId="18962"/>
    <cellStyle name="_Value Copy 11 30 05 gas 12 09 05 AURORA at 12 14 05_04 07E Wild Horse Wind Expansion (C) (2)_Electric Rev Req Model (2009 GRC) Rebuttal 2 3" xfId="18963"/>
    <cellStyle name="_Value Copy 11 30 05 gas 12 09 05 AURORA at 12 14 05_04 07E Wild Horse Wind Expansion (C) (2)_Electric Rev Req Model (2009 GRC) Rebuttal 3" xfId="18964"/>
    <cellStyle name="_Value Copy 11 30 05 gas 12 09 05 AURORA at 12 14 05_04 07E Wild Horse Wind Expansion (C) (2)_Electric Rev Req Model (2009 GRC) Rebuttal 3 2" xfId="18965"/>
    <cellStyle name="_Value Copy 11 30 05 gas 12 09 05 AURORA at 12 14 05_04 07E Wild Horse Wind Expansion (C) (2)_Electric Rev Req Model (2009 GRC) Rebuttal 4" xfId="18966"/>
    <cellStyle name="_Value Copy 11 30 05 gas 12 09 05 AURORA at 12 14 05_04 07E Wild Horse Wind Expansion (C) (2)_Electric Rev Req Model (2009 GRC) Rebuttal REmoval of New  WH Solar AdjustMI" xfId="18967"/>
    <cellStyle name="_Value Copy 11 30 05 gas 12 09 05 AURORA at 12 14 05_04 07E Wild Horse Wind Expansion (C) (2)_Electric Rev Req Model (2009 GRC) Rebuttal REmoval of New  WH Solar AdjustMI 2" xfId="18968"/>
    <cellStyle name="_Value Copy 11 30 05 gas 12 09 05 AURORA at 12 14 05_04 07E Wild Horse Wind Expansion (C) (2)_Electric Rev Req Model (2009 GRC) Rebuttal REmoval of New  WH Solar AdjustMI 2 2" xfId="18969"/>
    <cellStyle name="_Value Copy 11 30 05 gas 12 09 05 AURORA at 12 14 05_04 07E Wild Horse Wind Expansion (C) (2)_Electric Rev Req Model (2009 GRC) Rebuttal REmoval of New  WH Solar AdjustMI 2 2 2" xfId="18970"/>
    <cellStyle name="_Value Copy 11 30 05 gas 12 09 05 AURORA at 12 14 05_04 07E Wild Horse Wind Expansion (C) (2)_Electric Rev Req Model (2009 GRC) Rebuttal REmoval of New  WH Solar AdjustMI 2 2 2 2" xfId="18971"/>
    <cellStyle name="_Value Copy 11 30 05 gas 12 09 05 AURORA at 12 14 05_04 07E Wild Horse Wind Expansion (C) (2)_Electric Rev Req Model (2009 GRC) Rebuttal REmoval of New  WH Solar AdjustMI 2 3" xfId="18972"/>
    <cellStyle name="_Value Copy 11 30 05 gas 12 09 05 AURORA at 12 14 05_04 07E Wild Horse Wind Expansion (C) (2)_Electric Rev Req Model (2009 GRC) Rebuttal REmoval of New  WH Solar AdjustMI 2 3 2" xfId="18973"/>
    <cellStyle name="_Value Copy 11 30 05 gas 12 09 05 AURORA at 12 14 05_04 07E Wild Horse Wind Expansion (C) (2)_Electric Rev Req Model (2009 GRC) Rebuttal REmoval of New  WH Solar AdjustMI 2 4" xfId="18974"/>
    <cellStyle name="_Value Copy 11 30 05 gas 12 09 05 AURORA at 12 14 05_04 07E Wild Horse Wind Expansion (C) (2)_Electric Rev Req Model (2009 GRC) Rebuttal REmoval of New  WH Solar AdjustMI 2 4 2" xfId="18975"/>
    <cellStyle name="_Value Copy 11 30 05 gas 12 09 05 AURORA at 12 14 05_04 07E Wild Horse Wind Expansion (C) (2)_Electric Rev Req Model (2009 GRC) Rebuttal REmoval of New  WH Solar AdjustMI 3" xfId="18976"/>
    <cellStyle name="_Value Copy 11 30 05 gas 12 09 05 AURORA at 12 14 05_04 07E Wild Horse Wind Expansion (C) (2)_Electric Rev Req Model (2009 GRC) Rebuttal REmoval of New  WH Solar AdjustMI 3 2" xfId="18977"/>
    <cellStyle name="_Value Copy 11 30 05 gas 12 09 05 AURORA at 12 14 05_04 07E Wild Horse Wind Expansion (C) (2)_Electric Rev Req Model (2009 GRC) Rebuttal REmoval of New  WH Solar AdjustMI 3 2 2" xfId="18978"/>
    <cellStyle name="_Value Copy 11 30 05 gas 12 09 05 AURORA at 12 14 05_04 07E Wild Horse Wind Expansion (C) (2)_Electric Rev Req Model (2009 GRC) Rebuttal REmoval of New  WH Solar AdjustMI 3 3" xfId="18979"/>
    <cellStyle name="_Value Copy 11 30 05 gas 12 09 05 AURORA at 12 14 05_04 07E Wild Horse Wind Expansion (C) (2)_Electric Rev Req Model (2009 GRC) Rebuttal REmoval of New  WH Solar AdjustMI 4" xfId="18980"/>
    <cellStyle name="_Value Copy 11 30 05 gas 12 09 05 AURORA at 12 14 05_04 07E Wild Horse Wind Expansion (C) (2)_Electric Rev Req Model (2009 GRC) Rebuttal REmoval of New  WH Solar AdjustMI 4 2" xfId="18981"/>
    <cellStyle name="_Value Copy 11 30 05 gas 12 09 05 AURORA at 12 14 05_04 07E Wild Horse Wind Expansion (C) (2)_Electric Rev Req Model (2009 GRC) Rebuttal REmoval of New  WH Solar AdjustMI 4 2 2" xfId="18982"/>
    <cellStyle name="_Value Copy 11 30 05 gas 12 09 05 AURORA at 12 14 05_04 07E Wild Horse Wind Expansion (C) (2)_Electric Rev Req Model (2009 GRC) Rebuttal REmoval of New  WH Solar AdjustMI 4 3" xfId="18983"/>
    <cellStyle name="_Value Copy 11 30 05 gas 12 09 05 AURORA at 12 14 05_04 07E Wild Horse Wind Expansion (C) (2)_Electric Rev Req Model (2009 GRC) Rebuttal REmoval of New  WH Solar AdjustMI 5" xfId="18984"/>
    <cellStyle name="_Value Copy 11 30 05 gas 12 09 05 AURORA at 12 14 05_04 07E Wild Horse Wind Expansion (C) (2)_Electric Rev Req Model (2009 GRC) Rebuttal REmoval of New  WH Solar AdjustMI 5 2" xfId="18985"/>
    <cellStyle name="_Value Copy 11 30 05 gas 12 09 05 AURORA at 12 14 05_04 07E Wild Horse Wind Expansion (C) (2)_Electric Rev Req Model (2009 GRC) Rebuttal REmoval of New  WH Solar AdjustMI 6" xfId="18986"/>
    <cellStyle name="_Value Copy 11 30 05 gas 12 09 05 AURORA at 12 14 05_04 07E Wild Horse Wind Expansion (C) (2)_Electric Rev Req Model (2009 GRC) Rebuttal REmoval of New  WH Solar AdjustMI 6 2" xfId="18987"/>
    <cellStyle name="_Value Copy 11 30 05 gas 12 09 05 AURORA at 12 14 05_04 07E Wild Horse Wind Expansion (C) (2)_Electric Rev Req Model (2009 GRC) Rebuttal REmoval of New  WH Solar AdjustMI_DEM-WP(C) ENERG10C--ctn Mid-C_042010 2010GRC" xfId="18988"/>
    <cellStyle name="_Value Copy 11 30 05 gas 12 09 05 AURORA at 12 14 05_04 07E Wild Horse Wind Expansion (C) (2)_Electric Rev Req Model (2009 GRC) Rebuttal REmoval of New  WH Solar AdjustMI_DEM-WP(C) ENERG10C--ctn Mid-C_042010 2010GRC 2" xfId="18989"/>
    <cellStyle name="_Value Copy 11 30 05 gas 12 09 05 AURORA at 12 14 05_04 07E Wild Horse Wind Expansion (C) (2)_Electric Rev Req Model (2009 GRC) Revised 01-18-2010" xfId="18990"/>
    <cellStyle name="_Value Copy 11 30 05 gas 12 09 05 AURORA at 12 14 05_04 07E Wild Horse Wind Expansion (C) (2)_Electric Rev Req Model (2009 GRC) Revised 01-18-2010 2" xfId="18991"/>
    <cellStyle name="_Value Copy 11 30 05 gas 12 09 05 AURORA at 12 14 05_04 07E Wild Horse Wind Expansion (C) (2)_Electric Rev Req Model (2009 GRC) Revised 01-18-2010 2 2" xfId="18992"/>
    <cellStyle name="_Value Copy 11 30 05 gas 12 09 05 AURORA at 12 14 05_04 07E Wild Horse Wind Expansion (C) (2)_Electric Rev Req Model (2009 GRC) Revised 01-18-2010 2 2 2" xfId="18993"/>
    <cellStyle name="_Value Copy 11 30 05 gas 12 09 05 AURORA at 12 14 05_04 07E Wild Horse Wind Expansion (C) (2)_Electric Rev Req Model (2009 GRC) Revised 01-18-2010 2 2 2 2" xfId="18994"/>
    <cellStyle name="_Value Copy 11 30 05 gas 12 09 05 AURORA at 12 14 05_04 07E Wild Horse Wind Expansion (C) (2)_Electric Rev Req Model (2009 GRC) Revised 01-18-2010 2 3" xfId="18995"/>
    <cellStyle name="_Value Copy 11 30 05 gas 12 09 05 AURORA at 12 14 05_04 07E Wild Horse Wind Expansion (C) (2)_Electric Rev Req Model (2009 GRC) Revised 01-18-2010 2 3 2" xfId="18996"/>
    <cellStyle name="_Value Copy 11 30 05 gas 12 09 05 AURORA at 12 14 05_04 07E Wild Horse Wind Expansion (C) (2)_Electric Rev Req Model (2009 GRC) Revised 01-18-2010 2 4" xfId="18997"/>
    <cellStyle name="_Value Copy 11 30 05 gas 12 09 05 AURORA at 12 14 05_04 07E Wild Horse Wind Expansion (C) (2)_Electric Rev Req Model (2009 GRC) Revised 01-18-2010 2 4 2" xfId="18998"/>
    <cellStyle name="_Value Copy 11 30 05 gas 12 09 05 AURORA at 12 14 05_04 07E Wild Horse Wind Expansion (C) (2)_Electric Rev Req Model (2009 GRC) Revised 01-18-2010 3" xfId="18999"/>
    <cellStyle name="_Value Copy 11 30 05 gas 12 09 05 AURORA at 12 14 05_04 07E Wild Horse Wind Expansion (C) (2)_Electric Rev Req Model (2009 GRC) Revised 01-18-2010 3 2" xfId="19000"/>
    <cellStyle name="_Value Copy 11 30 05 gas 12 09 05 AURORA at 12 14 05_04 07E Wild Horse Wind Expansion (C) (2)_Electric Rev Req Model (2009 GRC) Revised 01-18-2010 3 2 2" xfId="19001"/>
    <cellStyle name="_Value Copy 11 30 05 gas 12 09 05 AURORA at 12 14 05_04 07E Wild Horse Wind Expansion (C) (2)_Electric Rev Req Model (2009 GRC) Revised 01-18-2010 3 3" xfId="19002"/>
    <cellStyle name="_Value Copy 11 30 05 gas 12 09 05 AURORA at 12 14 05_04 07E Wild Horse Wind Expansion (C) (2)_Electric Rev Req Model (2009 GRC) Revised 01-18-2010 4" xfId="19003"/>
    <cellStyle name="_Value Copy 11 30 05 gas 12 09 05 AURORA at 12 14 05_04 07E Wild Horse Wind Expansion (C) (2)_Electric Rev Req Model (2009 GRC) Revised 01-18-2010 4 2" xfId="19004"/>
    <cellStyle name="_Value Copy 11 30 05 gas 12 09 05 AURORA at 12 14 05_04 07E Wild Horse Wind Expansion (C) (2)_Electric Rev Req Model (2009 GRC) Revised 01-18-2010 4 2 2" xfId="19005"/>
    <cellStyle name="_Value Copy 11 30 05 gas 12 09 05 AURORA at 12 14 05_04 07E Wild Horse Wind Expansion (C) (2)_Electric Rev Req Model (2009 GRC) Revised 01-18-2010 4 3" xfId="19006"/>
    <cellStyle name="_Value Copy 11 30 05 gas 12 09 05 AURORA at 12 14 05_04 07E Wild Horse Wind Expansion (C) (2)_Electric Rev Req Model (2009 GRC) Revised 01-18-2010 5" xfId="19007"/>
    <cellStyle name="_Value Copy 11 30 05 gas 12 09 05 AURORA at 12 14 05_04 07E Wild Horse Wind Expansion (C) (2)_Electric Rev Req Model (2009 GRC) Revised 01-18-2010 5 2" xfId="19008"/>
    <cellStyle name="_Value Copy 11 30 05 gas 12 09 05 AURORA at 12 14 05_04 07E Wild Horse Wind Expansion (C) (2)_Electric Rev Req Model (2009 GRC) Revised 01-18-2010 6" xfId="19009"/>
    <cellStyle name="_Value Copy 11 30 05 gas 12 09 05 AURORA at 12 14 05_04 07E Wild Horse Wind Expansion (C) (2)_Electric Rev Req Model (2009 GRC) Revised 01-18-2010 6 2" xfId="19010"/>
    <cellStyle name="_Value Copy 11 30 05 gas 12 09 05 AURORA at 12 14 05_04 07E Wild Horse Wind Expansion (C) (2)_Electric Rev Req Model (2009 GRC) Revised 01-18-2010_DEM-WP(C) ENERG10C--ctn Mid-C_042010 2010GRC" xfId="19011"/>
    <cellStyle name="_Value Copy 11 30 05 gas 12 09 05 AURORA at 12 14 05_04 07E Wild Horse Wind Expansion (C) (2)_Electric Rev Req Model (2009 GRC) Revised 01-18-2010_DEM-WP(C) ENERG10C--ctn Mid-C_042010 2010GRC 2" xfId="19012"/>
    <cellStyle name="_Value Copy 11 30 05 gas 12 09 05 AURORA at 12 14 05_04 07E Wild Horse Wind Expansion (C) (2)_Electric Rev Req Model (2010 GRC)" xfId="19013"/>
    <cellStyle name="_Value Copy 11 30 05 gas 12 09 05 AURORA at 12 14 05_04 07E Wild Horse Wind Expansion (C) (2)_Electric Rev Req Model (2010 GRC) 2" xfId="19014"/>
    <cellStyle name="_Value Copy 11 30 05 gas 12 09 05 AURORA at 12 14 05_04 07E Wild Horse Wind Expansion (C) (2)_Electric Rev Req Model (2010 GRC) SF" xfId="19015"/>
    <cellStyle name="_Value Copy 11 30 05 gas 12 09 05 AURORA at 12 14 05_04 07E Wild Horse Wind Expansion (C) (2)_Electric Rev Req Model (2010 GRC) SF 2" xfId="19016"/>
    <cellStyle name="_Value Copy 11 30 05 gas 12 09 05 AURORA at 12 14 05_04 07E Wild Horse Wind Expansion (C) (2)_Final Order Electric EXHIBIT A-1" xfId="19017"/>
    <cellStyle name="_Value Copy 11 30 05 gas 12 09 05 AURORA at 12 14 05_04 07E Wild Horse Wind Expansion (C) (2)_Final Order Electric EXHIBIT A-1 2" xfId="19018"/>
    <cellStyle name="_Value Copy 11 30 05 gas 12 09 05 AURORA at 12 14 05_04 07E Wild Horse Wind Expansion (C) (2)_Final Order Electric EXHIBIT A-1 2 2" xfId="19019"/>
    <cellStyle name="_Value Copy 11 30 05 gas 12 09 05 AURORA at 12 14 05_04 07E Wild Horse Wind Expansion (C) (2)_Final Order Electric EXHIBIT A-1 2 2 2" xfId="19020"/>
    <cellStyle name="_Value Copy 11 30 05 gas 12 09 05 AURORA at 12 14 05_04 07E Wild Horse Wind Expansion (C) (2)_Final Order Electric EXHIBIT A-1 2 3" xfId="19021"/>
    <cellStyle name="_Value Copy 11 30 05 gas 12 09 05 AURORA at 12 14 05_04 07E Wild Horse Wind Expansion (C) (2)_Final Order Electric EXHIBIT A-1 3" xfId="19022"/>
    <cellStyle name="_Value Copy 11 30 05 gas 12 09 05 AURORA at 12 14 05_04 07E Wild Horse Wind Expansion (C) (2)_Final Order Electric EXHIBIT A-1 3 2" xfId="19023"/>
    <cellStyle name="_Value Copy 11 30 05 gas 12 09 05 AURORA at 12 14 05_04 07E Wild Horse Wind Expansion (C) (2)_Final Order Electric EXHIBIT A-1 3 2 2" xfId="19024"/>
    <cellStyle name="_Value Copy 11 30 05 gas 12 09 05 AURORA at 12 14 05_04 07E Wild Horse Wind Expansion (C) (2)_Final Order Electric EXHIBIT A-1 3 3" xfId="19025"/>
    <cellStyle name="_Value Copy 11 30 05 gas 12 09 05 AURORA at 12 14 05_04 07E Wild Horse Wind Expansion (C) (2)_Final Order Electric EXHIBIT A-1 4" xfId="19026"/>
    <cellStyle name="_Value Copy 11 30 05 gas 12 09 05 AURORA at 12 14 05_04 07E Wild Horse Wind Expansion (C) (2)_Final Order Electric EXHIBIT A-1 4 2" xfId="19027"/>
    <cellStyle name="_Value Copy 11 30 05 gas 12 09 05 AURORA at 12 14 05_04 07E Wild Horse Wind Expansion (C) (2)_Final Order Electric EXHIBIT A-1 5" xfId="19028"/>
    <cellStyle name="_Value Copy 11 30 05 gas 12 09 05 AURORA at 12 14 05_04 07E Wild Horse Wind Expansion (C) (2)_Final Order Electric EXHIBIT A-1 6" xfId="19029"/>
    <cellStyle name="_Value Copy 11 30 05 gas 12 09 05 AURORA at 12 14 05_04 07E Wild Horse Wind Expansion (C) (2)_TENASKA REGULATORY ASSET" xfId="19030"/>
    <cellStyle name="_Value Copy 11 30 05 gas 12 09 05 AURORA at 12 14 05_04 07E Wild Horse Wind Expansion (C) (2)_TENASKA REGULATORY ASSET 2" xfId="19031"/>
    <cellStyle name="_Value Copy 11 30 05 gas 12 09 05 AURORA at 12 14 05_04 07E Wild Horse Wind Expansion (C) (2)_TENASKA REGULATORY ASSET 2 2" xfId="19032"/>
    <cellStyle name="_Value Copy 11 30 05 gas 12 09 05 AURORA at 12 14 05_04 07E Wild Horse Wind Expansion (C) (2)_TENASKA REGULATORY ASSET 2 2 2" xfId="19033"/>
    <cellStyle name="_Value Copy 11 30 05 gas 12 09 05 AURORA at 12 14 05_04 07E Wild Horse Wind Expansion (C) (2)_TENASKA REGULATORY ASSET 2 3" xfId="19034"/>
    <cellStyle name="_Value Copy 11 30 05 gas 12 09 05 AURORA at 12 14 05_04 07E Wild Horse Wind Expansion (C) (2)_TENASKA REGULATORY ASSET 3" xfId="19035"/>
    <cellStyle name="_Value Copy 11 30 05 gas 12 09 05 AURORA at 12 14 05_04 07E Wild Horse Wind Expansion (C) (2)_TENASKA REGULATORY ASSET 3 2" xfId="19036"/>
    <cellStyle name="_Value Copy 11 30 05 gas 12 09 05 AURORA at 12 14 05_04 07E Wild Horse Wind Expansion (C) (2)_TENASKA REGULATORY ASSET 3 2 2" xfId="19037"/>
    <cellStyle name="_Value Copy 11 30 05 gas 12 09 05 AURORA at 12 14 05_04 07E Wild Horse Wind Expansion (C) (2)_TENASKA REGULATORY ASSET 3 3" xfId="19038"/>
    <cellStyle name="_Value Copy 11 30 05 gas 12 09 05 AURORA at 12 14 05_04 07E Wild Horse Wind Expansion (C) (2)_TENASKA REGULATORY ASSET 4" xfId="19039"/>
    <cellStyle name="_Value Copy 11 30 05 gas 12 09 05 AURORA at 12 14 05_04 07E Wild Horse Wind Expansion (C) (2)_TENASKA REGULATORY ASSET 4 2" xfId="19040"/>
    <cellStyle name="_Value Copy 11 30 05 gas 12 09 05 AURORA at 12 14 05_04 07E Wild Horse Wind Expansion (C) (2)_TENASKA REGULATORY ASSET 5" xfId="19041"/>
    <cellStyle name="_Value Copy 11 30 05 gas 12 09 05 AURORA at 12 14 05_04 07E Wild Horse Wind Expansion (C) (2)_TENASKA REGULATORY ASSET 6" xfId="19042"/>
    <cellStyle name="_Value Copy 11 30 05 gas 12 09 05 AURORA at 12 14 05_16.37E Wild Horse Expansion DeferralRevwrkingfile SF" xfId="19043"/>
    <cellStyle name="_Value Copy 11 30 05 gas 12 09 05 AURORA at 12 14 05_16.37E Wild Horse Expansion DeferralRevwrkingfile SF 2" xfId="19044"/>
    <cellStyle name="_Value Copy 11 30 05 gas 12 09 05 AURORA at 12 14 05_16.37E Wild Horse Expansion DeferralRevwrkingfile SF 2 2" xfId="19045"/>
    <cellStyle name="_Value Copy 11 30 05 gas 12 09 05 AURORA at 12 14 05_16.37E Wild Horse Expansion DeferralRevwrkingfile SF 2 2 2" xfId="19046"/>
    <cellStyle name="_Value Copy 11 30 05 gas 12 09 05 AURORA at 12 14 05_16.37E Wild Horse Expansion DeferralRevwrkingfile SF 2 2 2 2" xfId="19047"/>
    <cellStyle name="_Value Copy 11 30 05 gas 12 09 05 AURORA at 12 14 05_16.37E Wild Horse Expansion DeferralRevwrkingfile SF 2 3" xfId="19048"/>
    <cellStyle name="_Value Copy 11 30 05 gas 12 09 05 AURORA at 12 14 05_16.37E Wild Horse Expansion DeferralRevwrkingfile SF 2 3 2" xfId="19049"/>
    <cellStyle name="_Value Copy 11 30 05 gas 12 09 05 AURORA at 12 14 05_16.37E Wild Horse Expansion DeferralRevwrkingfile SF 2 4" xfId="19050"/>
    <cellStyle name="_Value Copy 11 30 05 gas 12 09 05 AURORA at 12 14 05_16.37E Wild Horse Expansion DeferralRevwrkingfile SF 2 4 2" xfId="19051"/>
    <cellStyle name="_Value Copy 11 30 05 gas 12 09 05 AURORA at 12 14 05_16.37E Wild Horse Expansion DeferralRevwrkingfile SF 3" xfId="19052"/>
    <cellStyle name="_Value Copy 11 30 05 gas 12 09 05 AURORA at 12 14 05_16.37E Wild Horse Expansion DeferralRevwrkingfile SF 3 2" xfId="19053"/>
    <cellStyle name="_Value Copy 11 30 05 gas 12 09 05 AURORA at 12 14 05_16.37E Wild Horse Expansion DeferralRevwrkingfile SF 3 2 2" xfId="19054"/>
    <cellStyle name="_Value Copy 11 30 05 gas 12 09 05 AURORA at 12 14 05_16.37E Wild Horse Expansion DeferralRevwrkingfile SF 3 3" xfId="19055"/>
    <cellStyle name="_Value Copy 11 30 05 gas 12 09 05 AURORA at 12 14 05_16.37E Wild Horse Expansion DeferralRevwrkingfile SF 4" xfId="19056"/>
    <cellStyle name="_Value Copy 11 30 05 gas 12 09 05 AURORA at 12 14 05_16.37E Wild Horse Expansion DeferralRevwrkingfile SF 4 2" xfId="19057"/>
    <cellStyle name="_Value Copy 11 30 05 gas 12 09 05 AURORA at 12 14 05_16.37E Wild Horse Expansion DeferralRevwrkingfile SF 4 2 2" xfId="19058"/>
    <cellStyle name="_Value Copy 11 30 05 gas 12 09 05 AURORA at 12 14 05_16.37E Wild Horse Expansion DeferralRevwrkingfile SF 4 3" xfId="19059"/>
    <cellStyle name="_Value Copy 11 30 05 gas 12 09 05 AURORA at 12 14 05_16.37E Wild Horse Expansion DeferralRevwrkingfile SF 5" xfId="19060"/>
    <cellStyle name="_Value Copy 11 30 05 gas 12 09 05 AURORA at 12 14 05_16.37E Wild Horse Expansion DeferralRevwrkingfile SF 5 2" xfId="19061"/>
    <cellStyle name="_Value Copy 11 30 05 gas 12 09 05 AURORA at 12 14 05_16.37E Wild Horse Expansion DeferralRevwrkingfile SF 6" xfId="19062"/>
    <cellStyle name="_Value Copy 11 30 05 gas 12 09 05 AURORA at 12 14 05_16.37E Wild Horse Expansion DeferralRevwrkingfile SF 6 2" xfId="19063"/>
    <cellStyle name="_Value Copy 11 30 05 gas 12 09 05 AURORA at 12 14 05_16.37E Wild Horse Expansion DeferralRevwrkingfile SF_DEM-WP(C) ENERG10C--ctn Mid-C_042010 2010GRC" xfId="19064"/>
    <cellStyle name="_Value Copy 11 30 05 gas 12 09 05 AURORA at 12 14 05_16.37E Wild Horse Expansion DeferralRevwrkingfile SF_DEM-WP(C) ENERG10C--ctn Mid-C_042010 2010GRC 2" xfId="19065"/>
    <cellStyle name="_Value Copy 11 30 05 gas 12 09 05 AURORA at 12 14 05_2009 Compliance Filing PCA Exhibits for GRC" xfId="19066"/>
    <cellStyle name="_Value Copy 11 30 05 gas 12 09 05 AURORA at 12 14 05_2009 Compliance Filing PCA Exhibits for GRC 2" xfId="19067"/>
    <cellStyle name="_Value Copy 11 30 05 gas 12 09 05 AURORA at 12 14 05_2009 Compliance Filing PCA Exhibits for GRC 2 2" xfId="19068"/>
    <cellStyle name="_Value Copy 11 30 05 gas 12 09 05 AURORA at 12 14 05_2009 Compliance Filing PCA Exhibits for GRC 3" xfId="19069"/>
    <cellStyle name="_Value Copy 11 30 05 gas 12 09 05 AURORA at 12 14 05_2009 GRC Compl Filing - Exhibit D" xfId="19070"/>
    <cellStyle name="_Value Copy 11 30 05 gas 12 09 05 AURORA at 12 14 05_2009 GRC Compl Filing - Exhibit D 2" xfId="19071"/>
    <cellStyle name="_Value Copy 11 30 05 gas 12 09 05 AURORA at 12 14 05_2009 GRC Compl Filing - Exhibit D 2 2" xfId="19072"/>
    <cellStyle name="_Value Copy 11 30 05 gas 12 09 05 AURORA at 12 14 05_2009 GRC Compl Filing - Exhibit D 2 2 2" xfId="19073"/>
    <cellStyle name="_Value Copy 11 30 05 gas 12 09 05 AURORA at 12 14 05_2009 GRC Compl Filing - Exhibit D 2 2 2 2" xfId="19074"/>
    <cellStyle name="_Value Copy 11 30 05 gas 12 09 05 AURORA at 12 14 05_2009 GRC Compl Filing - Exhibit D 2 3" xfId="19075"/>
    <cellStyle name="_Value Copy 11 30 05 gas 12 09 05 AURORA at 12 14 05_2009 GRC Compl Filing - Exhibit D 2 3 2" xfId="19076"/>
    <cellStyle name="_Value Copy 11 30 05 gas 12 09 05 AURORA at 12 14 05_2009 GRC Compl Filing - Exhibit D 2 4" xfId="19077"/>
    <cellStyle name="_Value Copy 11 30 05 gas 12 09 05 AURORA at 12 14 05_2009 GRC Compl Filing - Exhibit D 2 4 2" xfId="19078"/>
    <cellStyle name="_Value Copy 11 30 05 gas 12 09 05 AURORA at 12 14 05_2009 GRC Compl Filing - Exhibit D 3" xfId="19079"/>
    <cellStyle name="_Value Copy 11 30 05 gas 12 09 05 AURORA at 12 14 05_2009 GRC Compl Filing - Exhibit D 3 2" xfId="19080"/>
    <cellStyle name="_Value Copy 11 30 05 gas 12 09 05 AURORA at 12 14 05_2009 GRC Compl Filing - Exhibit D 3 2 2" xfId="19081"/>
    <cellStyle name="_Value Copy 11 30 05 gas 12 09 05 AURORA at 12 14 05_2009 GRC Compl Filing - Exhibit D 3 3" xfId="19082"/>
    <cellStyle name="_Value Copy 11 30 05 gas 12 09 05 AURORA at 12 14 05_2009 GRC Compl Filing - Exhibit D 4" xfId="19083"/>
    <cellStyle name="_Value Copy 11 30 05 gas 12 09 05 AURORA at 12 14 05_2009 GRC Compl Filing - Exhibit D 4 2" xfId="19084"/>
    <cellStyle name="_Value Copy 11 30 05 gas 12 09 05 AURORA at 12 14 05_2009 GRC Compl Filing - Exhibit D 4 2 2" xfId="19085"/>
    <cellStyle name="_Value Copy 11 30 05 gas 12 09 05 AURORA at 12 14 05_2009 GRC Compl Filing - Exhibit D 4 3" xfId="19086"/>
    <cellStyle name="_Value Copy 11 30 05 gas 12 09 05 AURORA at 12 14 05_2009 GRC Compl Filing - Exhibit D 5" xfId="19087"/>
    <cellStyle name="_Value Copy 11 30 05 gas 12 09 05 AURORA at 12 14 05_2009 GRC Compl Filing - Exhibit D 5 2" xfId="19088"/>
    <cellStyle name="_Value Copy 11 30 05 gas 12 09 05 AURORA at 12 14 05_2009 GRC Compl Filing - Exhibit D 6" xfId="19089"/>
    <cellStyle name="_Value Copy 11 30 05 gas 12 09 05 AURORA at 12 14 05_2009 GRC Compl Filing - Exhibit D 6 2" xfId="19090"/>
    <cellStyle name="_Value Copy 11 30 05 gas 12 09 05 AURORA at 12 14 05_2009 GRC Compl Filing - Exhibit D_DEM-WP(C) ENERG10C--ctn Mid-C_042010 2010GRC" xfId="19091"/>
    <cellStyle name="_Value Copy 11 30 05 gas 12 09 05 AURORA at 12 14 05_2009 GRC Compl Filing - Exhibit D_DEM-WP(C) ENERG10C--ctn Mid-C_042010 2010GRC 2" xfId="19092"/>
    <cellStyle name="_Value Copy 11 30 05 gas 12 09 05 AURORA at 12 14 05_2010 PTC's July1_Dec31 2010 " xfId="19093"/>
    <cellStyle name="_Value Copy 11 30 05 gas 12 09 05 AURORA at 12 14 05_2010 PTC's Sept10_Aug11 (Version 4)" xfId="19094"/>
    <cellStyle name="_Value Copy 11 30 05 gas 12 09 05 AURORA at 12 14 05_3.01 Income Statement" xfId="19095"/>
    <cellStyle name="_Value Copy 11 30 05 gas 12 09 05 AURORA at 12 14 05_4 31 Regulatory Assets and Liabilities  7 06- Exhibit D" xfId="19096"/>
    <cellStyle name="_Value Copy 11 30 05 gas 12 09 05 AURORA at 12 14 05_4 31 Regulatory Assets and Liabilities  7 06- Exhibit D 2" xfId="19097"/>
    <cellStyle name="_Value Copy 11 30 05 gas 12 09 05 AURORA at 12 14 05_4 31 Regulatory Assets and Liabilities  7 06- Exhibit D 2 2" xfId="19098"/>
    <cellStyle name="_Value Copy 11 30 05 gas 12 09 05 AURORA at 12 14 05_4 31 Regulatory Assets and Liabilities  7 06- Exhibit D 2 2 2" xfId="19099"/>
    <cellStyle name="_Value Copy 11 30 05 gas 12 09 05 AURORA at 12 14 05_4 31 Regulatory Assets and Liabilities  7 06- Exhibit D 2 2 2 2" xfId="19100"/>
    <cellStyle name="_Value Copy 11 30 05 gas 12 09 05 AURORA at 12 14 05_4 31 Regulatory Assets and Liabilities  7 06- Exhibit D 2 3" xfId="19101"/>
    <cellStyle name="_Value Copy 11 30 05 gas 12 09 05 AURORA at 12 14 05_4 31 Regulatory Assets and Liabilities  7 06- Exhibit D 2 3 2" xfId="19102"/>
    <cellStyle name="_Value Copy 11 30 05 gas 12 09 05 AURORA at 12 14 05_4 31 Regulatory Assets and Liabilities  7 06- Exhibit D 2 4" xfId="19103"/>
    <cellStyle name="_Value Copy 11 30 05 gas 12 09 05 AURORA at 12 14 05_4 31 Regulatory Assets and Liabilities  7 06- Exhibit D 2 4 2" xfId="19104"/>
    <cellStyle name="_Value Copy 11 30 05 gas 12 09 05 AURORA at 12 14 05_4 31 Regulatory Assets and Liabilities  7 06- Exhibit D 3" xfId="19105"/>
    <cellStyle name="_Value Copy 11 30 05 gas 12 09 05 AURORA at 12 14 05_4 31 Regulatory Assets and Liabilities  7 06- Exhibit D 3 2" xfId="19106"/>
    <cellStyle name="_Value Copy 11 30 05 gas 12 09 05 AURORA at 12 14 05_4 31 Regulatory Assets and Liabilities  7 06- Exhibit D 3 2 2" xfId="19107"/>
    <cellStyle name="_Value Copy 11 30 05 gas 12 09 05 AURORA at 12 14 05_4 31 Regulatory Assets and Liabilities  7 06- Exhibit D 3 3" xfId="19108"/>
    <cellStyle name="_Value Copy 11 30 05 gas 12 09 05 AURORA at 12 14 05_4 31 Regulatory Assets and Liabilities  7 06- Exhibit D 4" xfId="19109"/>
    <cellStyle name="_Value Copy 11 30 05 gas 12 09 05 AURORA at 12 14 05_4 31 Regulatory Assets and Liabilities  7 06- Exhibit D 4 2" xfId="19110"/>
    <cellStyle name="_Value Copy 11 30 05 gas 12 09 05 AURORA at 12 14 05_4 31 Regulatory Assets and Liabilities  7 06- Exhibit D 4 2 2" xfId="19111"/>
    <cellStyle name="_Value Copy 11 30 05 gas 12 09 05 AURORA at 12 14 05_4 31 Regulatory Assets and Liabilities  7 06- Exhibit D 4 3" xfId="19112"/>
    <cellStyle name="_Value Copy 11 30 05 gas 12 09 05 AURORA at 12 14 05_4 31 Regulatory Assets and Liabilities  7 06- Exhibit D 5" xfId="19113"/>
    <cellStyle name="_Value Copy 11 30 05 gas 12 09 05 AURORA at 12 14 05_4 31 Regulatory Assets and Liabilities  7 06- Exhibit D 5 2" xfId="19114"/>
    <cellStyle name="_Value Copy 11 30 05 gas 12 09 05 AURORA at 12 14 05_4 31 Regulatory Assets and Liabilities  7 06- Exhibit D 6" xfId="19115"/>
    <cellStyle name="_Value Copy 11 30 05 gas 12 09 05 AURORA at 12 14 05_4 31 Regulatory Assets and Liabilities  7 06- Exhibit D 6 2" xfId="19116"/>
    <cellStyle name="_Value Copy 11 30 05 gas 12 09 05 AURORA at 12 14 05_4 31 Regulatory Assets and Liabilities  7 06- Exhibit D_DEM-WP(C) ENERG10C--ctn Mid-C_042010 2010GRC" xfId="19117"/>
    <cellStyle name="_Value Copy 11 30 05 gas 12 09 05 AURORA at 12 14 05_4 31 Regulatory Assets and Liabilities  7 06- Exhibit D_DEM-WP(C) ENERG10C--ctn Mid-C_042010 2010GRC 2" xfId="19118"/>
    <cellStyle name="_Value Copy 11 30 05 gas 12 09 05 AURORA at 12 14 05_4 31 Regulatory Assets and Liabilities  7 06- Exhibit D_NIM Summary" xfId="19119"/>
    <cellStyle name="_Value Copy 11 30 05 gas 12 09 05 AURORA at 12 14 05_4 31 Regulatory Assets and Liabilities  7 06- Exhibit D_NIM Summary 2" xfId="19120"/>
    <cellStyle name="_Value Copy 11 30 05 gas 12 09 05 AURORA at 12 14 05_4 31 Regulatory Assets and Liabilities  7 06- Exhibit D_NIM Summary 2 2" xfId="19121"/>
    <cellStyle name="_Value Copy 11 30 05 gas 12 09 05 AURORA at 12 14 05_4 31 Regulatory Assets and Liabilities  7 06- Exhibit D_NIM Summary 2 2 2" xfId="19122"/>
    <cellStyle name="_Value Copy 11 30 05 gas 12 09 05 AURORA at 12 14 05_4 31 Regulatory Assets and Liabilities  7 06- Exhibit D_NIM Summary 2 2 2 2" xfId="19123"/>
    <cellStyle name="_Value Copy 11 30 05 gas 12 09 05 AURORA at 12 14 05_4 31 Regulatory Assets and Liabilities  7 06- Exhibit D_NIM Summary 2 3" xfId="19124"/>
    <cellStyle name="_Value Copy 11 30 05 gas 12 09 05 AURORA at 12 14 05_4 31 Regulatory Assets and Liabilities  7 06- Exhibit D_NIM Summary 2 3 2" xfId="19125"/>
    <cellStyle name="_Value Copy 11 30 05 gas 12 09 05 AURORA at 12 14 05_4 31 Regulatory Assets and Liabilities  7 06- Exhibit D_NIM Summary 2 4" xfId="19126"/>
    <cellStyle name="_Value Copy 11 30 05 gas 12 09 05 AURORA at 12 14 05_4 31 Regulatory Assets and Liabilities  7 06- Exhibit D_NIM Summary 2 4 2" xfId="19127"/>
    <cellStyle name="_Value Copy 11 30 05 gas 12 09 05 AURORA at 12 14 05_4 31 Regulatory Assets and Liabilities  7 06- Exhibit D_NIM Summary 3" xfId="19128"/>
    <cellStyle name="_Value Copy 11 30 05 gas 12 09 05 AURORA at 12 14 05_4 31 Regulatory Assets and Liabilities  7 06- Exhibit D_NIM Summary 3 2" xfId="19129"/>
    <cellStyle name="_Value Copy 11 30 05 gas 12 09 05 AURORA at 12 14 05_4 31 Regulatory Assets and Liabilities  7 06- Exhibit D_NIM Summary 3 2 2" xfId="19130"/>
    <cellStyle name="_Value Copy 11 30 05 gas 12 09 05 AURORA at 12 14 05_4 31 Regulatory Assets and Liabilities  7 06- Exhibit D_NIM Summary 3 3" xfId="19131"/>
    <cellStyle name="_Value Copy 11 30 05 gas 12 09 05 AURORA at 12 14 05_4 31 Regulatory Assets and Liabilities  7 06- Exhibit D_NIM Summary 4" xfId="19132"/>
    <cellStyle name="_Value Copy 11 30 05 gas 12 09 05 AURORA at 12 14 05_4 31 Regulatory Assets and Liabilities  7 06- Exhibit D_NIM Summary 4 2" xfId="19133"/>
    <cellStyle name="_Value Copy 11 30 05 gas 12 09 05 AURORA at 12 14 05_4 31 Regulatory Assets and Liabilities  7 06- Exhibit D_NIM Summary 4 2 2" xfId="19134"/>
    <cellStyle name="_Value Copy 11 30 05 gas 12 09 05 AURORA at 12 14 05_4 31 Regulatory Assets and Liabilities  7 06- Exhibit D_NIM Summary 4 3" xfId="19135"/>
    <cellStyle name="_Value Copy 11 30 05 gas 12 09 05 AURORA at 12 14 05_4 31 Regulatory Assets and Liabilities  7 06- Exhibit D_NIM Summary 5" xfId="19136"/>
    <cellStyle name="_Value Copy 11 30 05 gas 12 09 05 AURORA at 12 14 05_4 31 Regulatory Assets and Liabilities  7 06- Exhibit D_NIM Summary 5 2" xfId="19137"/>
    <cellStyle name="_Value Copy 11 30 05 gas 12 09 05 AURORA at 12 14 05_4 31 Regulatory Assets and Liabilities  7 06- Exhibit D_NIM Summary 6" xfId="19138"/>
    <cellStyle name="_Value Copy 11 30 05 gas 12 09 05 AURORA at 12 14 05_4 31 Regulatory Assets and Liabilities  7 06- Exhibit D_NIM Summary 6 2" xfId="19139"/>
    <cellStyle name="_Value Copy 11 30 05 gas 12 09 05 AURORA at 12 14 05_4 31 Regulatory Assets and Liabilities  7 06- Exhibit D_NIM Summary_DEM-WP(C) ENERG10C--ctn Mid-C_042010 2010GRC" xfId="19140"/>
    <cellStyle name="_Value Copy 11 30 05 gas 12 09 05 AURORA at 12 14 05_4 31 Regulatory Assets and Liabilities  7 06- Exhibit D_NIM Summary_DEM-WP(C) ENERG10C--ctn Mid-C_042010 2010GRC 2" xfId="19141"/>
    <cellStyle name="_Value Copy 11 30 05 gas 12 09 05 AURORA at 12 14 05_4 31E Reg Asset  Liab and EXH D" xfId="19142"/>
    <cellStyle name="_Value Copy 11 30 05 gas 12 09 05 AURORA at 12 14 05_4 31E Reg Asset  Liab and EXH D _ Aug 10 Filing (2)" xfId="19143"/>
    <cellStyle name="_Value Copy 11 30 05 gas 12 09 05 AURORA at 12 14 05_4 31E Reg Asset  Liab and EXH D _ Aug 10 Filing (2) 2" xfId="19144"/>
    <cellStyle name="_Value Copy 11 30 05 gas 12 09 05 AURORA at 12 14 05_4 31E Reg Asset  Liab and EXH D _ Aug 10 Filing (2) 2 2" xfId="19145"/>
    <cellStyle name="_Value Copy 11 30 05 gas 12 09 05 AURORA at 12 14 05_4 31E Reg Asset  Liab and EXH D _ Aug 10 Filing (2) 2 2 2" xfId="19146"/>
    <cellStyle name="_Value Copy 11 30 05 gas 12 09 05 AURORA at 12 14 05_4 31E Reg Asset  Liab and EXH D _ Aug 10 Filing (2) 2 3" xfId="19147"/>
    <cellStyle name="_Value Copy 11 30 05 gas 12 09 05 AURORA at 12 14 05_4 31E Reg Asset  Liab and EXH D _ Aug 10 Filing (2) 3" xfId="19148"/>
    <cellStyle name="_Value Copy 11 30 05 gas 12 09 05 AURORA at 12 14 05_4 31E Reg Asset  Liab and EXH D _ Aug 10 Filing (2) 3 2" xfId="19149"/>
    <cellStyle name="_Value Copy 11 30 05 gas 12 09 05 AURORA at 12 14 05_4 31E Reg Asset  Liab and EXH D _ Aug 10 Filing (2) 3 2 2" xfId="19150"/>
    <cellStyle name="_Value Copy 11 30 05 gas 12 09 05 AURORA at 12 14 05_4 31E Reg Asset  Liab and EXH D _ Aug 10 Filing (2) 3 3" xfId="19151"/>
    <cellStyle name="_Value Copy 11 30 05 gas 12 09 05 AURORA at 12 14 05_4 31E Reg Asset  Liab and EXH D _ Aug 10 Filing (2) 4" xfId="19152"/>
    <cellStyle name="_Value Copy 11 30 05 gas 12 09 05 AURORA at 12 14 05_4 31E Reg Asset  Liab and EXH D _ Aug 10 Filing (2) 4 2" xfId="19153"/>
    <cellStyle name="_Value Copy 11 30 05 gas 12 09 05 AURORA at 12 14 05_4 31E Reg Asset  Liab and EXH D _ Aug 10 Filing (2) 5" xfId="19154"/>
    <cellStyle name="_Value Copy 11 30 05 gas 12 09 05 AURORA at 12 14 05_4 31E Reg Asset  Liab and EXH D _ Aug 10 Filing (2) 5 2" xfId="19155"/>
    <cellStyle name="_Value Copy 11 30 05 gas 12 09 05 AURORA at 12 14 05_4 31E Reg Asset  Liab and EXH D 10" xfId="19156"/>
    <cellStyle name="_Value Copy 11 30 05 gas 12 09 05 AURORA at 12 14 05_4 31E Reg Asset  Liab and EXH D 10 2" xfId="19157"/>
    <cellStyle name="_Value Copy 11 30 05 gas 12 09 05 AURORA at 12 14 05_4 31E Reg Asset  Liab and EXH D 10 2 2" xfId="19158"/>
    <cellStyle name="_Value Copy 11 30 05 gas 12 09 05 AURORA at 12 14 05_4 31E Reg Asset  Liab and EXH D 10 3" xfId="19159"/>
    <cellStyle name="_Value Copy 11 30 05 gas 12 09 05 AURORA at 12 14 05_4 31E Reg Asset  Liab and EXH D 11" xfId="19160"/>
    <cellStyle name="_Value Copy 11 30 05 gas 12 09 05 AURORA at 12 14 05_4 31E Reg Asset  Liab and EXH D 11 2" xfId="19161"/>
    <cellStyle name="_Value Copy 11 30 05 gas 12 09 05 AURORA at 12 14 05_4 31E Reg Asset  Liab and EXH D 11 2 2" xfId="19162"/>
    <cellStyle name="_Value Copy 11 30 05 gas 12 09 05 AURORA at 12 14 05_4 31E Reg Asset  Liab and EXH D 11 3" xfId="19163"/>
    <cellStyle name="_Value Copy 11 30 05 gas 12 09 05 AURORA at 12 14 05_4 31E Reg Asset  Liab and EXH D 12" xfId="19164"/>
    <cellStyle name="_Value Copy 11 30 05 gas 12 09 05 AURORA at 12 14 05_4 31E Reg Asset  Liab and EXH D 12 2" xfId="19165"/>
    <cellStyle name="_Value Copy 11 30 05 gas 12 09 05 AURORA at 12 14 05_4 31E Reg Asset  Liab and EXH D 12 2 2" xfId="19166"/>
    <cellStyle name="_Value Copy 11 30 05 gas 12 09 05 AURORA at 12 14 05_4 31E Reg Asset  Liab and EXH D 12 3" xfId="19167"/>
    <cellStyle name="_Value Copy 11 30 05 gas 12 09 05 AURORA at 12 14 05_4 31E Reg Asset  Liab and EXH D 13" xfId="19168"/>
    <cellStyle name="_Value Copy 11 30 05 gas 12 09 05 AURORA at 12 14 05_4 31E Reg Asset  Liab and EXH D 13 2" xfId="19169"/>
    <cellStyle name="_Value Copy 11 30 05 gas 12 09 05 AURORA at 12 14 05_4 31E Reg Asset  Liab and EXH D 13 2 2" xfId="19170"/>
    <cellStyle name="_Value Copy 11 30 05 gas 12 09 05 AURORA at 12 14 05_4 31E Reg Asset  Liab and EXH D 13 3" xfId="19171"/>
    <cellStyle name="_Value Copy 11 30 05 gas 12 09 05 AURORA at 12 14 05_4 31E Reg Asset  Liab and EXH D 14" xfId="19172"/>
    <cellStyle name="_Value Copy 11 30 05 gas 12 09 05 AURORA at 12 14 05_4 31E Reg Asset  Liab and EXH D 14 2" xfId="19173"/>
    <cellStyle name="_Value Copy 11 30 05 gas 12 09 05 AURORA at 12 14 05_4 31E Reg Asset  Liab and EXH D 14 2 2" xfId="19174"/>
    <cellStyle name="_Value Copy 11 30 05 gas 12 09 05 AURORA at 12 14 05_4 31E Reg Asset  Liab and EXH D 14 3" xfId="19175"/>
    <cellStyle name="_Value Copy 11 30 05 gas 12 09 05 AURORA at 12 14 05_4 31E Reg Asset  Liab and EXH D 15" xfId="19176"/>
    <cellStyle name="_Value Copy 11 30 05 gas 12 09 05 AURORA at 12 14 05_4 31E Reg Asset  Liab and EXH D 15 2" xfId="19177"/>
    <cellStyle name="_Value Copy 11 30 05 gas 12 09 05 AURORA at 12 14 05_4 31E Reg Asset  Liab and EXH D 15 2 2" xfId="19178"/>
    <cellStyle name="_Value Copy 11 30 05 gas 12 09 05 AURORA at 12 14 05_4 31E Reg Asset  Liab and EXH D 15 3" xfId="19179"/>
    <cellStyle name="_Value Copy 11 30 05 gas 12 09 05 AURORA at 12 14 05_4 31E Reg Asset  Liab and EXH D 16" xfId="19180"/>
    <cellStyle name="_Value Copy 11 30 05 gas 12 09 05 AURORA at 12 14 05_4 31E Reg Asset  Liab and EXH D 16 2" xfId="19181"/>
    <cellStyle name="_Value Copy 11 30 05 gas 12 09 05 AURORA at 12 14 05_4 31E Reg Asset  Liab and EXH D 16 2 2" xfId="19182"/>
    <cellStyle name="_Value Copy 11 30 05 gas 12 09 05 AURORA at 12 14 05_4 31E Reg Asset  Liab and EXH D 16 3" xfId="19183"/>
    <cellStyle name="_Value Copy 11 30 05 gas 12 09 05 AURORA at 12 14 05_4 31E Reg Asset  Liab and EXH D 17" xfId="19184"/>
    <cellStyle name="_Value Copy 11 30 05 gas 12 09 05 AURORA at 12 14 05_4 31E Reg Asset  Liab and EXH D 17 2" xfId="19185"/>
    <cellStyle name="_Value Copy 11 30 05 gas 12 09 05 AURORA at 12 14 05_4 31E Reg Asset  Liab and EXH D 18" xfId="19186"/>
    <cellStyle name="_Value Copy 11 30 05 gas 12 09 05 AURORA at 12 14 05_4 31E Reg Asset  Liab and EXH D 18 2" xfId="19187"/>
    <cellStyle name="_Value Copy 11 30 05 gas 12 09 05 AURORA at 12 14 05_4 31E Reg Asset  Liab and EXH D 19" xfId="19188"/>
    <cellStyle name="_Value Copy 11 30 05 gas 12 09 05 AURORA at 12 14 05_4 31E Reg Asset  Liab and EXH D 19 2" xfId="19189"/>
    <cellStyle name="_Value Copy 11 30 05 gas 12 09 05 AURORA at 12 14 05_4 31E Reg Asset  Liab and EXH D 2" xfId="19190"/>
    <cellStyle name="_Value Copy 11 30 05 gas 12 09 05 AURORA at 12 14 05_4 31E Reg Asset  Liab and EXH D 2 2" xfId="19191"/>
    <cellStyle name="_Value Copy 11 30 05 gas 12 09 05 AURORA at 12 14 05_4 31E Reg Asset  Liab and EXH D 2 2 2" xfId="19192"/>
    <cellStyle name="_Value Copy 11 30 05 gas 12 09 05 AURORA at 12 14 05_4 31E Reg Asset  Liab and EXH D 2 3" xfId="19193"/>
    <cellStyle name="_Value Copy 11 30 05 gas 12 09 05 AURORA at 12 14 05_4 31E Reg Asset  Liab and EXH D 20" xfId="19194"/>
    <cellStyle name="_Value Copy 11 30 05 gas 12 09 05 AURORA at 12 14 05_4 31E Reg Asset  Liab and EXH D 20 2" xfId="19195"/>
    <cellStyle name="_Value Copy 11 30 05 gas 12 09 05 AURORA at 12 14 05_4 31E Reg Asset  Liab and EXH D 21" xfId="19196"/>
    <cellStyle name="_Value Copy 11 30 05 gas 12 09 05 AURORA at 12 14 05_4 31E Reg Asset  Liab and EXH D 21 2" xfId="19197"/>
    <cellStyle name="_Value Copy 11 30 05 gas 12 09 05 AURORA at 12 14 05_4 31E Reg Asset  Liab and EXH D 22" xfId="19198"/>
    <cellStyle name="_Value Copy 11 30 05 gas 12 09 05 AURORA at 12 14 05_4 31E Reg Asset  Liab and EXH D 22 2" xfId="19199"/>
    <cellStyle name="_Value Copy 11 30 05 gas 12 09 05 AURORA at 12 14 05_4 31E Reg Asset  Liab and EXH D 23" xfId="19200"/>
    <cellStyle name="_Value Copy 11 30 05 gas 12 09 05 AURORA at 12 14 05_4 31E Reg Asset  Liab and EXH D 23 2" xfId="19201"/>
    <cellStyle name="_Value Copy 11 30 05 gas 12 09 05 AURORA at 12 14 05_4 31E Reg Asset  Liab and EXH D 24" xfId="19202"/>
    <cellStyle name="_Value Copy 11 30 05 gas 12 09 05 AURORA at 12 14 05_4 31E Reg Asset  Liab and EXH D 24 2" xfId="19203"/>
    <cellStyle name="_Value Copy 11 30 05 gas 12 09 05 AURORA at 12 14 05_4 31E Reg Asset  Liab and EXH D 25" xfId="19204"/>
    <cellStyle name="_Value Copy 11 30 05 gas 12 09 05 AURORA at 12 14 05_4 31E Reg Asset  Liab and EXH D 25 2" xfId="19205"/>
    <cellStyle name="_Value Copy 11 30 05 gas 12 09 05 AURORA at 12 14 05_4 31E Reg Asset  Liab and EXH D 26" xfId="19206"/>
    <cellStyle name="_Value Copy 11 30 05 gas 12 09 05 AURORA at 12 14 05_4 31E Reg Asset  Liab and EXH D 26 2" xfId="19207"/>
    <cellStyle name="_Value Copy 11 30 05 gas 12 09 05 AURORA at 12 14 05_4 31E Reg Asset  Liab and EXH D 27" xfId="19208"/>
    <cellStyle name="_Value Copy 11 30 05 gas 12 09 05 AURORA at 12 14 05_4 31E Reg Asset  Liab and EXH D 27 2" xfId="19209"/>
    <cellStyle name="_Value Copy 11 30 05 gas 12 09 05 AURORA at 12 14 05_4 31E Reg Asset  Liab and EXH D 28" xfId="19210"/>
    <cellStyle name="_Value Copy 11 30 05 gas 12 09 05 AURORA at 12 14 05_4 31E Reg Asset  Liab and EXH D 28 2" xfId="19211"/>
    <cellStyle name="_Value Copy 11 30 05 gas 12 09 05 AURORA at 12 14 05_4 31E Reg Asset  Liab and EXH D 29" xfId="19212"/>
    <cellStyle name="_Value Copy 11 30 05 gas 12 09 05 AURORA at 12 14 05_4 31E Reg Asset  Liab and EXH D 29 2" xfId="19213"/>
    <cellStyle name="_Value Copy 11 30 05 gas 12 09 05 AURORA at 12 14 05_4 31E Reg Asset  Liab and EXH D 3" xfId="19214"/>
    <cellStyle name="_Value Copy 11 30 05 gas 12 09 05 AURORA at 12 14 05_4 31E Reg Asset  Liab and EXH D 3 2" xfId="19215"/>
    <cellStyle name="_Value Copy 11 30 05 gas 12 09 05 AURORA at 12 14 05_4 31E Reg Asset  Liab and EXH D 3 2 2" xfId="19216"/>
    <cellStyle name="_Value Copy 11 30 05 gas 12 09 05 AURORA at 12 14 05_4 31E Reg Asset  Liab and EXH D 3 3" xfId="19217"/>
    <cellStyle name="_Value Copy 11 30 05 gas 12 09 05 AURORA at 12 14 05_4 31E Reg Asset  Liab and EXH D 30" xfId="19218"/>
    <cellStyle name="_Value Copy 11 30 05 gas 12 09 05 AURORA at 12 14 05_4 31E Reg Asset  Liab and EXH D 30 2" xfId="19219"/>
    <cellStyle name="_Value Copy 11 30 05 gas 12 09 05 AURORA at 12 14 05_4 31E Reg Asset  Liab and EXH D 4" xfId="19220"/>
    <cellStyle name="_Value Copy 11 30 05 gas 12 09 05 AURORA at 12 14 05_4 31E Reg Asset  Liab and EXH D 4 2" xfId="19221"/>
    <cellStyle name="_Value Copy 11 30 05 gas 12 09 05 AURORA at 12 14 05_4 31E Reg Asset  Liab and EXH D 4 2 2" xfId="19222"/>
    <cellStyle name="_Value Copy 11 30 05 gas 12 09 05 AURORA at 12 14 05_4 31E Reg Asset  Liab and EXH D 5" xfId="19223"/>
    <cellStyle name="_Value Copy 11 30 05 gas 12 09 05 AURORA at 12 14 05_4 31E Reg Asset  Liab and EXH D 5 2" xfId="19224"/>
    <cellStyle name="_Value Copy 11 30 05 gas 12 09 05 AURORA at 12 14 05_4 31E Reg Asset  Liab and EXH D 5 2 2" xfId="19225"/>
    <cellStyle name="_Value Copy 11 30 05 gas 12 09 05 AURORA at 12 14 05_4 31E Reg Asset  Liab and EXH D 6" xfId="19226"/>
    <cellStyle name="_Value Copy 11 30 05 gas 12 09 05 AURORA at 12 14 05_4 31E Reg Asset  Liab and EXH D 6 2" xfId="19227"/>
    <cellStyle name="_Value Copy 11 30 05 gas 12 09 05 AURORA at 12 14 05_4 31E Reg Asset  Liab and EXH D 6 2 2" xfId="19228"/>
    <cellStyle name="_Value Copy 11 30 05 gas 12 09 05 AURORA at 12 14 05_4 31E Reg Asset  Liab and EXH D 6 3" xfId="19229"/>
    <cellStyle name="_Value Copy 11 30 05 gas 12 09 05 AURORA at 12 14 05_4 31E Reg Asset  Liab and EXH D 7" xfId="19230"/>
    <cellStyle name="_Value Copy 11 30 05 gas 12 09 05 AURORA at 12 14 05_4 31E Reg Asset  Liab and EXH D 7 2" xfId="19231"/>
    <cellStyle name="_Value Copy 11 30 05 gas 12 09 05 AURORA at 12 14 05_4 31E Reg Asset  Liab and EXH D 7 2 2" xfId="19232"/>
    <cellStyle name="_Value Copy 11 30 05 gas 12 09 05 AURORA at 12 14 05_4 31E Reg Asset  Liab and EXH D 7 3" xfId="19233"/>
    <cellStyle name="_Value Copy 11 30 05 gas 12 09 05 AURORA at 12 14 05_4 31E Reg Asset  Liab and EXH D 8" xfId="19234"/>
    <cellStyle name="_Value Copy 11 30 05 gas 12 09 05 AURORA at 12 14 05_4 31E Reg Asset  Liab and EXH D 8 2" xfId="19235"/>
    <cellStyle name="_Value Copy 11 30 05 gas 12 09 05 AURORA at 12 14 05_4 31E Reg Asset  Liab and EXH D 8 2 2" xfId="19236"/>
    <cellStyle name="_Value Copy 11 30 05 gas 12 09 05 AURORA at 12 14 05_4 31E Reg Asset  Liab and EXH D 8 3" xfId="19237"/>
    <cellStyle name="_Value Copy 11 30 05 gas 12 09 05 AURORA at 12 14 05_4 31E Reg Asset  Liab and EXH D 9" xfId="19238"/>
    <cellStyle name="_Value Copy 11 30 05 gas 12 09 05 AURORA at 12 14 05_4 31E Reg Asset  Liab and EXH D 9 2" xfId="19239"/>
    <cellStyle name="_Value Copy 11 30 05 gas 12 09 05 AURORA at 12 14 05_4 31E Reg Asset  Liab and EXH D 9 2 2" xfId="19240"/>
    <cellStyle name="_Value Copy 11 30 05 gas 12 09 05 AURORA at 12 14 05_4 31E Reg Asset  Liab and EXH D 9 3" xfId="19241"/>
    <cellStyle name="_Value Copy 11 30 05 gas 12 09 05 AURORA at 12 14 05_4 32 Regulatory Assets and Liabilities  7 06- Exhibit D" xfId="19242"/>
    <cellStyle name="_Value Copy 11 30 05 gas 12 09 05 AURORA at 12 14 05_4 32 Regulatory Assets and Liabilities  7 06- Exhibit D 2" xfId="19243"/>
    <cellStyle name="_Value Copy 11 30 05 gas 12 09 05 AURORA at 12 14 05_4 32 Regulatory Assets and Liabilities  7 06- Exhibit D 2 2" xfId="19244"/>
    <cellStyle name="_Value Copy 11 30 05 gas 12 09 05 AURORA at 12 14 05_4 32 Regulatory Assets and Liabilities  7 06- Exhibit D 2 2 2" xfId="19245"/>
    <cellStyle name="_Value Copy 11 30 05 gas 12 09 05 AURORA at 12 14 05_4 32 Regulatory Assets and Liabilities  7 06- Exhibit D 2 2 2 2" xfId="19246"/>
    <cellStyle name="_Value Copy 11 30 05 gas 12 09 05 AURORA at 12 14 05_4 32 Regulatory Assets and Liabilities  7 06- Exhibit D 2 3" xfId="19247"/>
    <cellStyle name="_Value Copy 11 30 05 gas 12 09 05 AURORA at 12 14 05_4 32 Regulatory Assets and Liabilities  7 06- Exhibit D 2 3 2" xfId="19248"/>
    <cellStyle name="_Value Copy 11 30 05 gas 12 09 05 AURORA at 12 14 05_4 32 Regulatory Assets and Liabilities  7 06- Exhibit D 2 4" xfId="19249"/>
    <cellStyle name="_Value Copy 11 30 05 gas 12 09 05 AURORA at 12 14 05_4 32 Regulatory Assets and Liabilities  7 06- Exhibit D 2 4 2" xfId="19250"/>
    <cellStyle name="_Value Copy 11 30 05 gas 12 09 05 AURORA at 12 14 05_4 32 Regulatory Assets and Liabilities  7 06- Exhibit D 3" xfId="19251"/>
    <cellStyle name="_Value Copy 11 30 05 gas 12 09 05 AURORA at 12 14 05_4 32 Regulatory Assets and Liabilities  7 06- Exhibit D 3 2" xfId="19252"/>
    <cellStyle name="_Value Copy 11 30 05 gas 12 09 05 AURORA at 12 14 05_4 32 Regulatory Assets and Liabilities  7 06- Exhibit D 3 2 2" xfId="19253"/>
    <cellStyle name="_Value Copy 11 30 05 gas 12 09 05 AURORA at 12 14 05_4 32 Regulatory Assets and Liabilities  7 06- Exhibit D 3 3" xfId="19254"/>
    <cellStyle name="_Value Copy 11 30 05 gas 12 09 05 AURORA at 12 14 05_4 32 Regulatory Assets and Liabilities  7 06- Exhibit D 4" xfId="19255"/>
    <cellStyle name="_Value Copy 11 30 05 gas 12 09 05 AURORA at 12 14 05_4 32 Regulatory Assets and Liabilities  7 06- Exhibit D 4 2" xfId="19256"/>
    <cellStyle name="_Value Copy 11 30 05 gas 12 09 05 AURORA at 12 14 05_4 32 Regulatory Assets and Liabilities  7 06- Exhibit D 4 2 2" xfId="19257"/>
    <cellStyle name="_Value Copy 11 30 05 gas 12 09 05 AURORA at 12 14 05_4 32 Regulatory Assets and Liabilities  7 06- Exhibit D 4 3" xfId="19258"/>
    <cellStyle name="_Value Copy 11 30 05 gas 12 09 05 AURORA at 12 14 05_4 32 Regulatory Assets and Liabilities  7 06- Exhibit D 5" xfId="19259"/>
    <cellStyle name="_Value Copy 11 30 05 gas 12 09 05 AURORA at 12 14 05_4 32 Regulatory Assets and Liabilities  7 06- Exhibit D 5 2" xfId="19260"/>
    <cellStyle name="_Value Copy 11 30 05 gas 12 09 05 AURORA at 12 14 05_4 32 Regulatory Assets and Liabilities  7 06- Exhibit D 6" xfId="19261"/>
    <cellStyle name="_Value Copy 11 30 05 gas 12 09 05 AURORA at 12 14 05_4 32 Regulatory Assets and Liabilities  7 06- Exhibit D 6 2" xfId="19262"/>
    <cellStyle name="_Value Copy 11 30 05 gas 12 09 05 AURORA at 12 14 05_4 32 Regulatory Assets and Liabilities  7 06- Exhibit D_DEM-WP(C) ENERG10C--ctn Mid-C_042010 2010GRC" xfId="19263"/>
    <cellStyle name="_Value Copy 11 30 05 gas 12 09 05 AURORA at 12 14 05_4 32 Regulatory Assets and Liabilities  7 06- Exhibit D_DEM-WP(C) ENERG10C--ctn Mid-C_042010 2010GRC 2" xfId="19264"/>
    <cellStyle name="_Value Copy 11 30 05 gas 12 09 05 AURORA at 12 14 05_4 32 Regulatory Assets and Liabilities  7 06- Exhibit D_NIM Summary" xfId="19265"/>
    <cellStyle name="_Value Copy 11 30 05 gas 12 09 05 AURORA at 12 14 05_4 32 Regulatory Assets and Liabilities  7 06- Exhibit D_NIM Summary 2" xfId="19266"/>
    <cellStyle name="_Value Copy 11 30 05 gas 12 09 05 AURORA at 12 14 05_4 32 Regulatory Assets and Liabilities  7 06- Exhibit D_NIM Summary 2 2" xfId="19267"/>
    <cellStyle name="_Value Copy 11 30 05 gas 12 09 05 AURORA at 12 14 05_4 32 Regulatory Assets and Liabilities  7 06- Exhibit D_NIM Summary 2 2 2" xfId="19268"/>
    <cellStyle name="_Value Copy 11 30 05 gas 12 09 05 AURORA at 12 14 05_4 32 Regulatory Assets and Liabilities  7 06- Exhibit D_NIM Summary 2 2 2 2" xfId="19269"/>
    <cellStyle name="_Value Copy 11 30 05 gas 12 09 05 AURORA at 12 14 05_4 32 Regulatory Assets and Liabilities  7 06- Exhibit D_NIM Summary 2 3" xfId="19270"/>
    <cellStyle name="_Value Copy 11 30 05 gas 12 09 05 AURORA at 12 14 05_4 32 Regulatory Assets and Liabilities  7 06- Exhibit D_NIM Summary 2 3 2" xfId="19271"/>
    <cellStyle name="_Value Copy 11 30 05 gas 12 09 05 AURORA at 12 14 05_4 32 Regulatory Assets and Liabilities  7 06- Exhibit D_NIM Summary 2 4" xfId="19272"/>
    <cellStyle name="_Value Copy 11 30 05 gas 12 09 05 AURORA at 12 14 05_4 32 Regulatory Assets and Liabilities  7 06- Exhibit D_NIM Summary 2 4 2" xfId="19273"/>
    <cellStyle name="_Value Copy 11 30 05 gas 12 09 05 AURORA at 12 14 05_4 32 Regulatory Assets and Liabilities  7 06- Exhibit D_NIM Summary 3" xfId="19274"/>
    <cellStyle name="_Value Copy 11 30 05 gas 12 09 05 AURORA at 12 14 05_4 32 Regulatory Assets and Liabilities  7 06- Exhibit D_NIM Summary 3 2" xfId="19275"/>
    <cellStyle name="_Value Copy 11 30 05 gas 12 09 05 AURORA at 12 14 05_4 32 Regulatory Assets and Liabilities  7 06- Exhibit D_NIM Summary 3 2 2" xfId="19276"/>
    <cellStyle name="_Value Copy 11 30 05 gas 12 09 05 AURORA at 12 14 05_4 32 Regulatory Assets and Liabilities  7 06- Exhibit D_NIM Summary 3 3" xfId="19277"/>
    <cellStyle name="_Value Copy 11 30 05 gas 12 09 05 AURORA at 12 14 05_4 32 Regulatory Assets and Liabilities  7 06- Exhibit D_NIM Summary 4" xfId="19278"/>
    <cellStyle name="_Value Copy 11 30 05 gas 12 09 05 AURORA at 12 14 05_4 32 Regulatory Assets and Liabilities  7 06- Exhibit D_NIM Summary 4 2" xfId="19279"/>
    <cellStyle name="_Value Copy 11 30 05 gas 12 09 05 AURORA at 12 14 05_4 32 Regulatory Assets and Liabilities  7 06- Exhibit D_NIM Summary 4 2 2" xfId="19280"/>
    <cellStyle name="_Value Copy 11 30 05 gas 12 09 05 AURORA at 12 14 05_4 32 Regulatory Assets and Liabilities  7 06- Exhibit D_NIM Summary 4 3" xfId="19281"/>
    <cellStyle name="_Value Copy 11 30 05 gas 12 09 05 AURORA at 12 14 05_4 32 Regulatory Assets and Liabilities  7 06- Exhibit D_NIM Summary 5" xfId="19282"/>
    <cellStyle name="_Value Copy 11 30 05 gas 12 09 05 AURORA at 12 14 05_4 32 Regulatory Assets and Liabilities  7 06- Exhibit D_NIM Summary 5 2" xfId="19283"/>
    <cellStyle name="_Value Copy 11 30 05 gas 12 09 05 AURORA at 12 14 05_4 32 Regulatory Assets and Liabilities  7 06- Exhibit D_NIM Summary 6" xfId="19284"/>
    <cellStyle name="_Value Copy 11 30 05 gas 12 09 05 AURORA at 12 14 05_4 32 Regulatory Assets and Liabilities  7 06- Exhibit D_NIM Summary 6 2" xfId="19285"/>
    <cellStyle name="_Value Copy 11 30 05 gas 12 09 05 AURORA at 12 14 05_4 32 Regulatory Assets and Liabilities  7 06- Exhibit D_NIM Summary_DEM-WP(C) ENERG10C--ctn Mid-C_042010 2010GRC" xfId="19286"/>
    <cellStyle name="_Value Copy 11 30 05 gas 12 09 05 AURORA at 12 14 05_4 32 Regulatory Assets and Liabilities  7 06- Exhibit D_NIM Summary_DEM-WP(C) ENERG10C--ctn Mid-C_042010 2010GRC 2" xfId="19287"/>
    <cellStyle name="_Value Copy 11 30 05 gas 12 09 05 AURORA at 12 14 05_ACCOUNTS" xfId="19288"/>
    <cellStyle name="_Value Copy 11 30 05 gas 12 09 05 AURORA at 12 14 05_Att B to RECs proceeds proposal" xfId="19289"/>
    <cellStyle name="_Value Copy 11 30 05 gas 12 09 05 AURORA at 12 14 05_AURORA Total New" xfId="19290"/>
    <cellStyle name="_Value Copy 11 30 05 gas 12 09 05 AURORA at 12 14 05_AURORA Total New 2" xfId="19291"/>
    <cellStyle name="_Value Copy 11 30 05 gas 12 09 05 AURORA at 12 14 05_AURORA Total New 2 2" xfId="19292"/>
    <cellStyle name="_Value Copy 11 30 05 gas 12 09 05 AURORA at 12 14 05_AURORA Total New 2 2 2" xfId="19293"/>
    <cellStyle name="_Value Copy 11 30 05 gas 12 09 05 AURORA at 12 14 05_AURORA Total New 2 2 2 2" xfId="19294"/>
    <cellStyle name="_Value Copy 11 30 05 gas 12 09 05 AURORA at 12 14 05_AURORA Total New 2 3" xfId="19295"/>
    <cellStyle name="_Value Copy 11 30 05 gas 12 09 05 AURORA at 12 14 05_AURORA Total New 2 3 2" xfId="19296"/>
    <cellStyle name="_Value Copy 11 30 05 gas 12 09 05 AURORA at 12 14 05_AURORA Total New 2 4" xfId="19297"/>
    <cellStyle name="_Value Copy 11 30 05 gas 12 09 05 AURORA at 12 14 05_AURORA Total New 2 4 2" xfId="19298"/>
    <cellStyle name="_Value Copy 11 30 05 gas 12 09 05 AURORA at 12 14 05_AURORA Total New 3" xfId="19299"/>
    <cellStyle name="_Value Copy 11 30 05 gas 12 09 05 AURORA at 12 14 05_AURORA Total New 3 2" xfId="19300"/>
    <cellStyle name="_Value Copy 11 30 05 gas 12 09 05 AURORA at 12 14 05_AURORA Total New 3 2 2" xfId="19301"/>
    <cellStyle name="_Value Copy 11 30 05 gas 12 09 05 AURORA at 12 14 05_AURORA Total New 4" xfId="19302"/>
    <cellStyle name="_Value Copy 11 30 05 gas 12 09 05 AURORA at 12 14 05_AURORA Total New 4 2" xfId="19303"/>
    <cellStyle name="_Value Copy 11 30 05 gas 12 09 05 AURORA at 12 14 05_AURORA Total New 5" xfId="19304"/>
    <cellStyle name="_Value Copy 11 30 05 gas 12 09 05 AURORA at 12 14 05_AURORA Total New 5 2" xfId="19305"/>
    <cellStyle name="_Value Copy 11 30 05 gas 12 09 05 AURORA at 12 14 05_Backup for Attachment B 2010-09-09" xfId="19306"/>
    <cellStyle name="_Value Copy 11 30 05 gas 12 09 05 AURORA at 12 14 05_Bench Request - Attachment B" xfId="19307"/>
    <cellStyle name="_Value Copy 11 30 05 gas 12 09 05 AURORA at 12 14 05_Book2" xfId="19308"/>
    <cellStyle name="_Value Copy 11 30 05 gas 12 09 05 AURORA at 12 14 05_Book2 2" xfId="19309"/>
    <cellStyle name="_Value Copy 11 30 05 gas 12 09 05 AURORA at 12 14 05_Book2 2 2" xfId="19310"/>
    <cellStyle name="_Value Copy 11 30 05 gas 12 09 05 AURORA at 12 14 05_Book2 2 2 2" xfId="19311"/>
    <cellStyle name="_Value Copy 11 30 05 gas 12 09 05 AURORA at 12 14 05_Book2 2 2 2 2" xfId="19312"/>
    <cellStyle name="_Value Copy 11 30 05 gas 12 09 05 AURORA at 12 14 05_Book2 2 3" xfId="19313"/>
    <cellStyle name="_Value Copy 11 30 05 gas 12 09 05 AURORA at 12 14 05_Book2 2 3 2" xfId="19314"/>
    <cellStyle name="_Value Copy 11 30 05 gas 12 09 05 AURORA at 12 14 05_Book2 2 4" xfId="19315"/>
    <cellStyle name="_Value Copy 11 30 05 gas 12 09 05 AURORA at 12 14 05_Book2 2 4 2" xfId="19316"/>
    <cellStyle name="_Value Copy 11 30 05 gas 12 09 05 AURORA at 12 14 05_Book2 3" xfId="19317"/>
    <cellStyle name="_Value Copy 11 30 05 gas 12 09 05 AURORA at 12 14 05_Book2 3 2" xfId="19318"/>
    <cellStyle name="_Value Copy 11 30 05 gas 12 09 05 AURORA at 12 14 05_Book2 3 2 2" xfId="19319"/>
    <cellStyle name="_Value Copy 11 30 05 gas 12 09 05 AURORA at 12 14 05_Book2 3 3" xfId="19320"/>
    <cellStyle name="_Value Copy 11 30 05 gas 12 09 05 AURORA at 12 14 05_Book2 4" xfId="19321"/>
    <cellStyle name="_Value Copy 11 30 05 gas 12 09 05 AURORA at 12 14 05_Book2 4 2" xfId="19322"/>
    <cellStyle name="_Value Copy 11 30 05 gas 12 09 05 AURORA at 12 14 05_Book2 4 2 2" xfId="19323"/>
    <cellStyle name="_Value Copy 11 30 05 gas 12 09 05 AURORA at 12 14 05_Book2 4 3" xfId="19324"/>
    <cellStyle name="_Value Copy 11 30 05 gas 12 09 05 AURORA at 12 14 05_Book2 5" xfId="19325"/>
    <cellStyle name="_Value Copy 11 30 05 gas 12 09 05 AURORA at 12 14 05_Book2 5 2" xfId="19326"/>
    <cellStyle name="_Value Copy 11 30 05 gas 12 09 05 AURORA at 12 14 05_Book2 6" xfId="19327"/>
    <cellStyle name="_Value Copy 11 30 05 gas 12 09 05 AURORA at 12 14 05_Book2 6 2" xfId="19328"/>
    <cellStyle name="_Value Copy 11 30 05 gas 12 09 05 AURORA at 12 14 05_Book2_Adj Bench DR 3 for Initial Briefs (Electric)" xfId="19329"/>
    <cellStyle name="_Value Copy 11 30 05 gas 12 09 05 AURORA at 12 14 05_Book2_Adj Bench DR 3 for Initial Briefs (Electric) 2" xfId="19330"/>
    <cellStyle name="_Value Copy 11 30 05 gas 12 09 05 AURORA at 12 14 05_Book2_Adj Bench DR 3 for Initial Briefs (Electric) 2 2" xfId="19331"/>
    <cellStyle name="_Value Copy 11 30 05 gas 12 09 05 AURORA at 12 14 05_Book2_Adj Bench DR 3 for Initial Briefs (Electric) 2 2 2" xfId="19332"/>
    <cellStyle name="_Value Copy 11 30 05 gas 12 09 05 AURORA at 12 14 05_Book2_Adj Bench DR 3 for Initial Briefs (Electric) 2 2 2 2" xfId="19333"/>
    <cellStyle name="_Value Copy 11 30 05 gas 12 09 05 AURORA at 12 14 05_Book2_Adj Bench DR 3 for Initial Briefs (Electric) 2 3" xfId="19334"/>
    <cellStyle name="_Value Copy 11 30 05 gas 12 09 05 AURORA at 12 14 05_Book2_Adj Bench DR 3 for Initial Briefs (Electric) 2 3 2" xfId="19335"/>
    <cellStyle name="_Value Copy 11 30 05 gas 12 09 05 AURORA at 12 14 05_Book2_Adj Bench DR 3 for Initial Briefs (Electric) 2 4" xfId="19336"/>
    <cellStyle name="_Value Copy 11 30 05 gas 12 09 05 AURORA at 12 14 05_Book2_Adj Bench DR 3 for Initial Briefs (Electric) 2 4 2" xfId="19337"/>
    <cellStyle name="_Value Copy 11 30 05 gas 12 09 05 AURORA at 12 14 05_Book2_Adj Bench DR 3 for Initial Briefs (Electric) 3" xfId="19338"/>
    <cellStyle name="_Value Copy 11 30 05 gas 12 09 05 AURORA at 12 14 05_Book2_Adj Bench DR 3 for Initial Briefs (Electric) 3 2" xfId="19339"/>
    <cellStyle name="_Value Copy 11 30 05 gas 12 09 05 AURORA at 12 14 05_Book2_Adj Bench DR 3 for Initial Briefs (Electric) 3 2 2" xfId="19340"/>
    <cellStyle name="_Value Copy 11 30 05 gas 12 09 05 AURORA at 12 14 05_Book2_Adj Bench DR 3 for Initial Briefs (Electric) 3 3" xfId="19341"/>
    <cellStyle name="_Value Copy 11 30 05 gas 12 09 05 AURORA at 12 14 05_Book2_Adj Bench DR 3 for Initial Briefs (Electric) 4" xfId="19342"/>
    <cellStyle name="_Value Copy 11 30 05 gas 12 09 05 AURORA at 12 14 05_Book2_Adj Bench DR 3 for Initial Briefs (Electric) 4 2" xfId="19343"/>
    <cellStyle name="_Value Copy 11 30 05 gas 12 09 05 AURORA at 12 14 05_Book2_Adj Bench DR 3 for Initial Briefs (Electric) 4 2 2" xfId="19344"/>
    <cellStyle name="_Value Copy 11 30 05 gas 12 09 05 AURORA at 12 14 05_Book2_Adj Bench DR 3 for Initial Briefs (Electric) 4 3" xfId="19345"/>
    <cellStyle name="_Value Copy 11 30 05 gas 12 09 05 AURORA at 12 14 05_Book2_Adj Bench DR 3 for Initial Briefs (Electric) 5" xfId="19346"/>
    <cellStyle name="_Value Copy 11 30 05 gas 12 09 05 AURORA at 12 14 05_Book2_Adj Bench DR 3 for Initial Briefs (Electric) 5 2" xfId="19347"/>
    <cellStyle name="_Value Copy 11 30 05 gas 12 09 05 AURORA at 12 14 05_Book2_Adj Bench DR 3 for Initial Briefs (Electric) 6" xfId="19348"/>
    <cellStyle name="_Value Copy 11 30 05 gas 12 09 05 AURORA at 12 14 05_Book2_Adj Bench DR 3 for Initial Briefs (Electric) 6 2" xfId="19349"/>
    <cellStyle name="_Value Copy 11 30 05 gas 12 09 05 AURORA at 12 14 05_Book2_Adj Bench DR 3 for Initial Briefs (Electric)_DEM-WP(C) ENERG10C--ctn Mid-C_042010 2010GRC" xfId="19350"/>
    <cellStyle name="_Value Copy 11 30 05 gas 12 09 05 AURORA at 12 14 05_Book2_Adj Bench DR 3 for Initial Briefs (Electric)_DEM-WP(C) ENERG10C--ctn Mid-C_042010 2010GRC 2" xfId="19351"/>
    <cellStyle name="_Value Copy 11 30 05 gas 12 09 05 AURORA at 12 14 05_Book2_DEM-WP(C) ENERG10C--ctn Mid-C_042010 2010GRC" xfId="19352"/>
    <cellStyle name="_Value Copy 11 30 05 gas 12 09 05 AURORA at 12 14 05_Book2_DEM-WP(C) ENERG10C--ctn Mid-C_042010 2010GRC 2" xfId="19353"/>
    <cellStyle name="_Value Copy 11 30 05 gas 12 09 05 AURORA at 12 14 05_Book2_Electric Rev Req Model (2009 GRC) Rebuttal" xfId="19354"/>
    <cellStyle name="_Value Copy 11 30 05 gas 12 09 05 AURORA at 12 14 05_Book2_Electric Rev Req Model (2009 GRC) Rebuttal 2" xfId="19355"/>
    <cellStyle name="_Value Copy 11 30 05 gas 12 09 05 AURORA at 12 14 05_Book2_Electric Rev Req Model (2009 GRC) Rebuttal 2 2" xfId="19356"/>
    <cellStyle name="_Value Copy 11 30 05 gas 12 09 05 AURORA at 12 14 05_Book2_Electric Rev Req Model (2009 GRC) Rebuttal 2 2 2" xfId="19357"/>
    <cellStyle name="_Value Copy 11 30 05 gas 12 09 05 AURORA at 12 14 05_Book2_Electric Rev Req Model (2009 GRC) Rebuttal 2 3" xfId="19358"/>
    <cellStyle name="_Value Copy 11 30 05 gas 12 09 05 AURORA at 12 14 05_Book2_Electric Rev Req Model (2009 GRC) Rebuttal 3" xfId="19359"/>
    <cellStyle name="_Value Copy 11 30 05 gas 12 09 05 AURORA at 12 14 05_Book2_Electric Rev Req Model (2009 GRC) Rebuttal 3 2" xfId="19360"/>
    <cellStyle name="_Value Copy 11 30 05 gas 12 09 05 AURORA at 12 14 05_Book2_Electric Rev Req Model (2009 GRC) Rebuttal 4" xfId="19361"/>
    <cellStyle name="_Value Copy 11 30 05 gas 12 09 05 AURORA at 12 14 05_Book2_Electric Rev Req Model (2009 GRC) Rebuttal REmoval of New  WH Solar AdjustMI" xfId="19362"/>
    <cellStyle name="_Value Copy 11 30 05 gas 12 09 05 AURORA at 12 14 05_Book2_Electric Rev Req Model (2009 GRC) Rebuttal REmoval of New  WH Solar AdjustMI 2" xfId="19363"/>
    <cellStyle name="_Value Copy 11 30 05 gas 12 09 05 AURORA at 12 14 05_Book2_Electric Rev Req Model (2009 GRC) Rebuttal REmoval of New  WH Solar AdjustMI 2 2" xfId="19364"/>
    <cellStyle name="_Value Copy 11 30 05 gas 12 09 05 AURORA at 12 14 05_Book2_Electric Rev Req Model (2009 GRC) Rebuttal REmoval of New  WH Solar AdjustMI 2 2 2" xfId="19365"/>
    <cellStyle name="_Value Copy 11 30 05 gas 12 09 05 AURORA at 12 14 05_Book2_Electric Rev Req Model (2009 GRC) Rebuttal REmoval of New  WH Solar AdjustMI 2 2 2 2" xfId="19366"/>
    <cellStyle name="_Value Copy 11 30 05 gas 12 09 05 AURORA at 12 14 05_Book2_Electric Rev Req Model (2009 GRC) Rebuttal REmoval of New  WH Solar AdjustMI 2 3" xfId="19367"/>
    <cellStyle name="_Value Copy 11 30 05 gas 12 09 05 AURORA at 12 14 05_Book2_Electric Rev Req Model (2009 GRC) Rebuttal REmoval of New  WH Solar AdjustMI 2 3 2" xfId="19368"/>
    <cellStyle name="_Value Copy 11 30 05 gas 12 09 05 AURORA at 12 14 05_Book2_Electric Rev Req Model (2009 GRC) Rebuttal REmoval of New  WH Solar AdjustMI 2 4" xfId="19369"/>
    <cellStyle name="_Value Copy 11 30 05 gas 12 09 05 AURORA at 12 14 05_Book2_Electric Rev Req Model (2009 GRC) Rebuttal REmoval of New  WH Solar AdjustMI 2 4 2" xfId="19370"/>
    <cellStyle name="_Value Copy 11 30 05 gas 12 09 05 AURORA at 12 14 05_Book2_Electric Rev Req Model (2009 GRC) Rebuttal REmoval of New  WH Solar AdjustMI 3" xfId="19371"/>
    <cellStyle name="_Value Copy 11 30 05 gas 12 09 05 AURORA at 12 14 05_Book2_Electric Rev Req Model (2009 GRC) Rebuttal REmoval of New  WH Solar AdjustMI 3 2" xfId="19372"/>
    <cellStyle name="_Value Copy 11 30 05 gas 12 09 05 AURORA at 12 14 05_Book2_Electric Rev Req Model (2009 GRC) Rebuttal REmoval of New  WH Solar AdjustMI 3 2 2" xfId="19373"/>
    <cellStyle name="_Value Copy 11 30 05 gas 12 09 05 AURORA at 12 14 05_Book2_Electric Rev Req Model (2009 GRC) Rebuttal REmoval of New  WH Solar AdjustMI 3 3" xfId="19374"/>
    <cellStyle name="_Value Copy 11 30 05 gas 12 09 05 AURORA at 12 14 05_Book2_Electric Rev Req Model (2009 GRC) Rebuttal REmoval of New  WH Solar AdjustMI 4" xfId="19375"/>
    <cellStyle name="_Value Copy 11 30 05 gas 12 09 05 AURORA at 12 14 05_Book2_Electric Rev Req Model (2009 GRC) Rebuttal REmoval of New  WH Solar AdjustMI 4 2" xfId="19376"/>
    <cellStyle name="_Value Copy 11 30 05 gas 12 09 05 AURORA at 12 14 05_Book2_Electric Rev Req Model (2009 GRC) Rebuttal REmoval of New  WH Solar AdjustMI 4 2 2" xfId="19377"/>
    <cellStyle name="_Value Copy 11 30 05 gas 12 09 05 AURORA at 12 14 05_Book2_Electric Rev Req Model (2009 GRC) Rebuttal REmoval of New  WH Solar AdjustMI 4 3" xfId="19378"/>
    <cellStyle name="_Value Copy 11 30 05 gas 12 09 05 AURORA at 12 14 05_Book2_Electric Rev Req Model (2009 GRC) Rebuttal REmoval of New  WH Solar AdjustMI 5" xfId="19379"/>
    <cellStyle name="_Value Copy 11 30 05 gas 12 09 05 AURORA at 12 14 05_Book2_Electric Rev Req Model (2009 GRC) Rebuttal REmoval of New  WH Solar AdjustMI 5 2" xfId="19380"/>
    <cellStyle name="_Value Copy 11 30 05 gas 12 09 05 AURORA at 12 14 05_Book2_Electric Rev Req Model (2009 GRC) Rebuttal REmoval of New  WH Solar AdjustMI 6" xfId="19381"/>
    <cellStyle name="_Value Copy 11 30 05 gas 12 09 05 AURORA at 12 14 05_Book2_Electric Rev Req Model (2009 GRC) Rebuttal REmoval of New  WH Solar AdjustMI 6 2" xfId="19382"/>
    <cellStyle name="_Value Copy 11 30 05 gas 12 09 05 AURORA at 12 14 05_Book2_Electric Rev Req Model (2009 GRC) Rebuttal REmoval of New  WH Solar AdjustMI_DEM-WP(C) ENERG10C--ctn Mid-C_042010 2010GRC" xfId="19383"/>
    <cellStyle name="_Value Copy 11 30 05 gas 12 09 05 AURORA at 12 14 05_Book2_Electric Rev Req Model (2009 GRC) Rebuttal REmoval of New  WH Solar AdjustMI_DEM-WP(C) ENERG10C--ctn Mid-C_042010 2010GRC 2" xfId="19384"/>
    <cellStyle name="_Value Copy 11 30 05 gas 12 09 05 AURORA at 12 14 05_Book2_Electric Rev Req Model (2009 GRC) Revised 01-18-2010" xfId="19385"/>
    <cellStyle name="_Value Copy 11 30 05 gas 12 09 05 AURORA at 12 14 05_Book2_Electric Rev Req Model (2009 GRC) Revised 01-18-2010 2" xfId="19386"/>
    <cellStyle name="_Value Copy 11 30 05 gas 12 09 05 AURORA at 12 14 05_Book2_Electric Rev Req Model (2009 GRC) Revised 01-18-2010 2 2" xfId="19387"/>
    <cellStyle name="_Value Copy 11 30 05 gas 12 09 05 AURORA at 12 14 05_Book2_Electric Rev Req Model (2009 GRC) Revised 01-18-2010 2 2 2" xfId="19388"/>
    <cellStyle name="_Value Copy 11 30 05 gas 12 09 05 AURORA at 12 14 05_Book2_Electric Rev Req Model (2009 GRC) Revised 01-18-2010 2 2 2 2" xfId="19389"/>
    <cellStyle name="_Value Copy 11 30 05 gas 12 09 05 AURORA at 12 14 05_Book2_Electric Rev Req Model (2009 GRC) Revised 01-18-2010 2 3" xfId="19390"/>
    <cellStyle name="_Value Copy 11 30 05 gas 12 09 05 AURORA at 12 14 05_Book2_Electric Rev Req Model (2009 GRC) Revised 01-18-2010 2 3 2" xfId="19391"/>
    <cellStyle name="_Value Copy 11 30 05 gas 12 09 05 AURORA at 12 14 05_Book2_Electric Rev Req Model (2009 GRC) Revised 01-18-2010 2 4" xfId="19392"/>
    <cellStyle name="_Value Copy 11 30 05 gas 12 09 05 AURORA at 12 14 05_Book2_Electric Rev Req Model (2009 GRC) Revised 01-18-2010 2 4 2" xfId="19393"/>
    <cellStyle name="_Value Copy 11 30 05 gas 12 09 05 AURORA at 12 14 05_Book2_Electric Rev Req Model (2009 GRC) Revised 01-18-2010 3" xfId="19394"/>
    <cellStyle name="_Value Copy 11 30 05 gas 12 09 05 AURORA at 12 14 05_Book2_Electric Rev Req Model (2009 GRC) Revised 01-18-2010 3 2" xfId="19395"/>
    <cellStyle name="_Value Copy 11 30 05 gas 12 09 05 AURORA at 12 14 05_Book2_Electric Rev Req Model (2009 GRC) Revised 01-18-2010 3 2 2" xfId="19396"/>
    <cellStyle name="_Value Copy 11 30 05 gas 12 09 05 AURORA at 12 14 05_Book2_Electric Rev Req Model (2009 GRC) Revised 01-18-2010 3 3" xfId="19397"/>
    <cellStyle name="_Value Copy 11 30 05 gas 12 09 05 AURORA at 12 14 05_Book2_Electric Rev Req Model (2009 GRC) Revised 01-18-2010 4" xfId="19398"/>
    <cellStyle name="_Value Copy 11 30 05 gas 12 09 05 AURORA at 12 14 05_Book2_Electric Rev Req Model (2009 GRC) Revised 01-18-2010 4 2" xfId="19399"/>
    <cellStyle name="_Value Copy 11 30 05 gas 12 09 05 AURORA at 12 14 05_Book2_Electric Rev Req Model (2009 GRC) Revised 01-18-2010 4 2 2" xfId="19400"/>
    <cellStyle name="_Value Copy 11 30 05 gas 12 09 05 AURORA at 12 14 05_Book2_Electric Rev Req Model (2009 GRC) Revised 01-18-2010 4 3" xfId="19401"/>
    <cellStyle name="_Value Copy 11 30 05 gas 12 09 05 AURORA at 12 14 05_Book2_Electric Rev Req Model (2009 GRC) Revised 01-18-2010 5" xfId="19402"/>
    <cellStyle name="_Value Copy 11 30 05 gas 12 09 05 AURORA at 12 14 05_Book2_Electric Rev Req Model (2009 GRC) Revised 01-18-2010 5 2" xfId="19403"/>
    <cellStyle name="_Value Copy 11 30 05 gas 12 09 05 AURORA at 12 14 05_Book2_Electric Rev Req Model (2009 GRC) Revised 01-18-2010 6" xfId="19404"/>
    <cellStyle name="_Value Copy 11 30 05 gas 12 09 05 AURORA at 12 14 05_Book2_Electric Rev Req Model (2009 GRC) Revised 01-18-2010 6 2" xfId="19405"/>
    <cellStyle name="_Value Copy 11 30 05 gas 12 09 05 AURORA at 12 14 05_Book2_Electric Rev Req Model (2009 GRC) Revised 01-18-2010_DEM-WP(C) ENERG10C--ctn Mid-C_042010 2010GRC" xfId="19406"/>
    <cellStyle name="_Value Copy 11 30 05 gas 12 09 05 AURORA at 12 14 05_Book2_Electric Rev Req Model (2009 GRC) Revised 01-18-2010_DEM-WP(C) ENERG10C--ctn Mid-C_042010 2010GRC 2" xfId="19407"/>
    <cellStyle name="_Value Copy 11 30 05 gas 12 09 05 AURORA at 12 14 05_Book2_Final Order Electric EXHIBIT A-1" xfId="19408"/>
    <cellStyle name="_Value Copy 11 30 05 gas 12 09 05 AURORA at 12 14 05_Book2_Final Order Electric EXHIBIT A-1 2" xfId="19409"/>
    <cellStyle name="_Value Copy 11 30 05 gas 12 09 05 AURORA at 12 14 05_Book2_Final Order Electric EXHIBIT A-1 2 2" xfId="19410"/>
    <cellStyle name="_Value Copy 11 30 05 gas 12 09 05 AURORA at 12 14 05_Book2_Final Order Electric EXHIBIT A-1 2 2 2" xfId="19411"/>
    <cellStyle name="_Value Copy 11 30 05 gas 12 09 05 AURORA at 12 14 05_Book2_Final Order Electric EXHIBIT A-1 2 3" xfId="19412"/>
    <cellStyle name="_Value Copy 11 30 05 gas 12 09 05 AURORA at 12 14 05_Book2_Final Order Electric EXHIBIT A-1 3" xfId="19413"/>
    <cellStyle name="_Value Copy 11 30 05 gas 12 09 05 AURORA at 12 14 05_Book2_Final Order Electric EXHIBIT A-1 3 2" xfId="19414"/>
    <cellStyle name="_Value Copy 11 30 05 gas 12 09 05 AURORA at 12 14 05_Book2_Final Order Electric EXHIBIT A-1 3 2 2" xfId="19415"/>
    <cellStyle name="_Value Copy 11 30 05 gas 12 09 05 AURORA at 12 14 05_Book2_Final Order Electric EXHIBIT A-1 3 3" xfId="19416"/>
    <cellStyle name="_Value Copy 11 30 05 gas 12 09 05 AURORA at 12 14 05_Book2_Final Order Electric EXHIBIT A-1 4" xfId="19417"/>
    <cellStyle name="_Value Copy 11 30 05 gas 12 09 05 AURORA at 12 14 05_Book2_Final Order Electric EXHIBIT A-1 4 2" xfId="19418"/>
    <cellStyle name="_Value Copy 11 30 05 gas 12 09 05 AURORA at 12 14 05_Book2_Final Order Electric EXHIBIT A-1 5" xfId="19419"/>
    <cellStyle name="_Value Copy 11 30 05 gas 12 09 05 AURORA at 12 14 05_Book2_Final Order Electric EXHIBIT A-1 6" xfId="19420"/>
    <cellStyle name="_Value Copy 11 30 05 gas 12 09 05 AURORA at 12 14 05_Book4" xfId="19421"/>
    <cellStyle name="_Value Copy 11 30 05 gas 12 09 05 AURORA at 12 14 05_Book4 2" xfId="19422"/>
    <cellStyle name="_Value Copy 11 30 05 gas 12 09 05 AURORA at 12 14 05_Book4 2 2" xfId="19423"/>
    <cellStyle name="_Value Copy 11 30 05 gas 12 09 05 AURORA at 12 14 05_Book4 2 2 2" xfId="19424"/>
    <cellStyle name="_Value Copy 11 30 05 gas 12 09 05 AURORA at 12 14 05_Book4 2 2 2 2" xfId="19425"/>
    <cellStyle name="_Value Copy 11 30 05 gas 12 09 05 AURORA at 12 14 05_Book4 2 3" xfId="19426"/>
    <cellStyle name="_Value Copy 11 30 05 gas 12 09 05 AURORA at 12 14 05_Book4 2 3 2" xfId="19427"/>
    <cellStyle name="_Value Copy 11 30 05 gas 12 09 05 AURORA at 12 14 05_Book4 2 4" xfId="19428"/>
    <cellStyle name="_Value Copy 11 30 05 gas 12 09 05 AURORA at 12 14 05_Book4 2 4 2" xfId="19429"/>
    <cellStyle name="_Value Copy 11 30 05 gas 12 09 05 AURORA at 12 14 05_Book4 3" xfId="19430"/>
    <cellStyle name="_Value Copy 11 30 05 gas 12 09 05 AURORA at 12 14 05_Book4 3 2" xfId="19431"/>
    <cellStyle name="_Value Copy 11 30 05 gas 12 09 05 AURORA at 12 14 05_Book4 3 2 2" xfId="19432"/>
    <cellStyle name="_Value Copy 11 30 05 gas 12 09 05 AURORA at 12 14 05_Book4 3 3" xfId="19433"/>
    <cellStyle name="_Value Copy 11 30 05 gas 12 09 05 AURORA at 12 14 05_Book4 4" xfId="19434"/>
    <cellStyle name="_Value Copy 11 30 05 gas 12 09 05 AURORA at 12 14 05_Book4 4 2" xfId="19435"/>
    <cellStyle name="_Value Copy 11 30 05 gas 12 09 05 AURORA at 12 14 05_Book4 4 2 2" xfId="19436"/>
    <cellStyle name="_Value Copy 11 30 05 gas 12 09 05 AURORA at 12 14 05_Book4 4 3" xfId="19437"/>
    <cellStyle name="_Value Copy 11 30 05 gas 12 09 05 AURORA at 12 14 05_Book4 5" xfId="19438"/>
    <cellStyle name="_Value Copy 11 30 05 gas 12 09 05 AURORA at 12 14 05_Book4 5 2" xfId="19439"/>
    <cellStyle name="_Value Copy 11 30 05 gas 12 09 05 AURORA at 12 14 05_Book4 6" xfId="19440"/>
    <cellStyle name="_Value Copy 11 30 05 gas 12 09 05 AURORA at 12 14 05_Book4 6 2" xfId="19441"/>
    <cellStyle name="_Value Copy 11 30 05 gas 12 09 05 AURORA at 12 14 05_Book4_DEM-WP(C) ENERG10C--ctn Mid-C_042010 2010GRC" xfId="19442"/>
    <cellStyle name="_Value Copy 11 30 05 gas 12 09 05 AURORA at 12 14 05_Book4_DEM-WP(C) ENERG10C--ctn Mid-C_042010 2010GRC 2" xfId="19443"/>
    <cellStyle name="_Value Copy 11 30 05 gas 12 09 05 AURORA at 12 14 05_Book9" xfId="19444"/>
    <cellStyle name="_Value Copy 11 30 05 gas 12 09 05 AURORA at 12 14 05_Book9 2" xfId="19445"/>
    <cellStyle name="_Value Copy 11 30 05 gas 12 09 05 AURORA at 12 14 05_Book9 2 2" xfId="19446"/>
    <cellStyle name="_Value Copy 11 30 05 gas 12 09 05 AURORA at 12 14 05_Book9 2 2 2" xfId="19447"/>
    <cellStyle name="_Value Copy 11 30 05 gas 12 09 05 AURORA at 12 14 05_Book9 2 2 2 2" xfId="19448"/>
    <cellStyle name="_Value Copy 11 30 05 gas 12 09 05 AURORA at 12 14 05_Book9 2 3" xfId="19449"/>
    <cellStyle name="_Value Copy 11 30 05 gas 12 09 05 AURORA at 12 14 05_Book9 2 3 2" xfId="19450"/>
    <cellStyle name="_Value Copy 11 30 05 gas 12 09 05 AURORA at 12 14 05_Book9 2 4" xfId="19451"/>
    <cellStyle name="_Value Copy 11 30 05 gas 12 09 05 AURORA at 12 14 05_Book9 2 4 2" xfId="19452"/>
    <cellStyle name="_Value Copy 11 30 05 gas 12 09 05 AURORA at 12 14 05_Book9 3" xfId="19453"/>
    <cellStyle name="_Value Copy 11 30 05 gas 12 09 05 AURORA at 12 14 05_Book9 3 2" xfId="19454"/>
    <cellStyle name="_Value Copy 11 30 05 gas 12 09 05 AURORA at 12 14 05_Book9 3 2 2" xfId="19455"/>
    <cellStyle name="_Value Copy 11 30 05 gas 12 09 05 AURORA at 12 14 05_Book9 3 3" xfId="19456"/>
    <cellStyle name="_Value Copy 11 30 05 gas 12 09 05 AURORA at 12 14 05_Book9 4" xfId="19457"/>
    <cellStyle name="_Value Copy 11 30 05 gas 12 09 05 AURORA at 12 14 05_Book9 4 2" xfId="19458"/>
    <cellStyle name="_Value Copy 11 30 05 gas 12 09 05 AURORA at 12 14 05_Book9 4 2 2" xfId="19459"/>
    <cellStyle name="_Value Copy 11 30 05 gas 12 09 05 AURORA at 12 14 05_Book9 4 3" xfId="19460"/>
    <cellStyle name="_Value Copy 11 30 05 gas 12 09 05 AURORA at 12 14 05_Book9 5" xfId="19461"/>
    <cellStyle name="_Value Copy 11 30 05 gas 12 09 05 AURORA at 12 14 05_Book9 5 2" xfId="19462"/>
    <cellStyle name="_Value Copy 11 30 05 gas 12 09 05 AURORA at 12 14 05_Book9 6" xfId="19463"/>
    <cellStyle name="_Value Copy 11 30 05 gas 12 09 05 AURORA at 12 14 05_Book9 6 2" xfId="19464"/>
    <cellStyle name="_Value Copy 11 30 05 gas 12 09 05 AURORA at 12 14 05_Book9_DEM-WP(C) ENERG10C--ctn Mid-C_042010 2010GRC" xfId="19465"/>
    <cellStyle name="_Value Copy 11 30 05 gas 12 09 05 AURORA at 12 14 05_Book9_DEM-WP(C) ENERG10C--ctn Mid-C_042010 2010GRC 2" xfId="19466"/>
    <cellStyle name="_Value Copy 11 30 05 gas 12 09 05 AURORA at 12 14 05_Check the Interest Calculation" xfId="19467"/>
    <cellStyle name="_Value Copy 11 30 05 gas 12 09 05 AURORA at 12 14 05_Check the Interest Calculation 2" xfId="19468"/>
    <cellStyle name="_Value Copy 11 30 05 gas 12 09 05 AURORA at 12 14 05_Check the Interest Calculation_Scenario 1 REC vs PTC Offset" xfId="19469"/>
    <cellStyle name="_Value Copy 11 30 05 gas 12 09 05 AURORA at 12 14 05_Check the Interest Calculation_Scenario 1 REC vs PTC Offset 2" xfId="19470"/>
    <cellStyle name="_Value Copy 11 30 05 gas 12 09 05 AURORA at 12 14 05_Check the Interest Calculation_Scenario 3" xfId="19471"/>
    <cellStyle name="_Value Copy 11 30 05 gas 12 09 05 AURORA at 12 14 05_Check the Interest Calculation_Scenario 3 2" xfId="19472"/>
    <cellStyle name="_Value Copy 11 30 05 gas 12 09 05 AURORA at 12 14 05_Chelan PUD Power Costs (8-10)" xfId="19473"/>
    <cellStyle name="_Value Copy 11 30 05 gas 12 09 05 AURORA at 12 14 05_Chelan PUD Power Costs (8-10) 2" xfId="19474"/>
    <cellStyle name="_Value Copy 11 30 05 gas 12 09 05 AURORA at 12 14 05_DEM-WP(C) Chelan Power Costs" xfId="19475"/>
    <cellStyle name="_Value Copy 11 30 05 gas 12 09 05 AURORA at 12 14 05_DEM-WP(C) Chelan Power Costs 2" xfId="19476"/>
    <cellStyle name="_Value Copy 11 30 05 gas 12 09 05 AURORA at 12 14 05_DEM-WP(C) Chelan Power Costs 2 2" xfId="19477"/>
    <cellStyle name="_Value Copy 11 30 05 gas 12 09 05 AURORA at 12 14 05_DEM-WP(C) Chelan Power Costs 2 2 2" xfId="19478"/>
    <cellStyle name="_Value Copy 11 30 05 gas 12 09 05 AURORA at 12 14 05_DEM-WP(C) Chelan Power Costs 2 3" xfId="19479"/>
    <cellStyle name="_Value Copy 11 30 05 gas 12 09 05 AURORA at 12 14 05_DEM-WP(C) Chelan Power Costs 3" xfId="19480"/>
    <cellStyle name="_Value Copy 11 30 05 gas 12 09 05 AURORA at 12 14 05_DEM-WP(C) Chelan Power Costs 3 2" xfId="19481"/>
    <cellStyle name="_Value Copy 11 30 05 gas 12 09 05 AURORA at 12 14 05_DEM-WP(C) Chelan Power Costs 3 2 2" xfId="19482"/>
    <cellStyle name="_Value Copy 11 30 05 gas 12 09 05 AURORA at 12 14 05_DEM-WP(C) Chelan Power Costs 3 3" xfId="19483"/>
    <cellStyle name="_Value Copy 11 30 05 gas 12 09 05 AURORA at 12 14 05_DEM-WP(C) Chelan Power Costs 4" xfId="19484"/>
    <cellStyle name="_Value Copy 11 30 05 gas 12 09 05 AURORA at 12 14 05_DEM-WP(C) Chelan Power Costs 4 2" xfId="19485"/>
    <cellStyle name="_Value Copy 11 30 05 gas 12 09 05 AURORA at 12 14 05_DEM-WP(C) Chelan Power Costs 5" xfId="19486"/>
    <cellStyle name="_Value Copy 11 30 05 gas 12 09 05 AURORA at 12 14 05_DEM-WP(C) Chelan Power Costs 5 2" xfId="19487"/>
    <cellStyle name="_Value Copy 11 30 05 gas 12 09 05 AURORA at 12 14 05_DEM-WP(C) ENERG10C--ctn Mid-C_042010 2010GRC" xfId="19488"/>
    <cellStyle name="_Value Copy 11 30 05 gas 12 09 05 AURORA at 12 14 05_DEM-WP(C) ENERG10C--ctn Mid-C_042010 2010GRC 2" xfId="19489"/>
    <cellStyle name="_Value Copy 11 30 05 gas 12 09 05 AURORA at 12 14 05_DEM-WP(C) Gas Transport 2010GRC" xfId="19490"/>
    <cellStyle name="_Value Copy 11 30 05 gas 12 09 05 AURORA at 12 14 05_DEM-WP(C) Gas Transport 2010GRC 2" xfId="19491"/>
    <cellStyle name="_Value Copy 11 30 05 gas 12 09 05 AURORA at 12 14 05_DEM-WP(C) Gas Transport 2010GRC 2 2" xfId="19492"/>
    <cellStyle name="_Value Copy 11 30 05 gas 12 09 05 AURORA at 12 14 05_DEM-WP(C) Gas Transport 2010GRC 2 2 2" xfId="19493"/>
    <cellStyle name="_Value Copy 11 30 05 gas 12 09 05 AURORA at 12 14 05_DEM-WP(C) Gas Transport 2010GRC 2 3" xfId="19494"/>
    <cellStyle name="_Value Copy 11 30 05 gas 12 09 05 AURORA at 12 14 05_DEM-WP(C) Gas Transport 2010GRC 3" xfId="19495"/>
    <cellStyle name="_Value Copy 11 30 05 gas 12 09 05 AURORA at 12 14 05_DEM-WP(C) Gas Transport 2010GRC 3 2" xfId="19496"/>
    <cellStyle name="_Value Copy 11 30 05 gas 12 09 05 AURORA at 12 14 05_DEM-WP(C) Gas Transport 2010GRC 3 2 2" xfId="19497"/>
    <cellStyle name="_Value Copy 11 30 05 gas 12 09 05 AURORA at 12 14 05_DEM-WP(C) Gas Transport 2010GRC 3 3" xfId="19498"/>
    <cellStyle name="_Value Copy 11 30 05 gas 12 09 05 AURORA at 12 14 05_DEM-WP(C) Gas Transport 2010GRC 4" xfId="19499"/>
    <cellStyle name="_Value Copy 11 30 05 gas 12 09 05 AURORA at 12 14 05_DEM-WP(C) Gas Transport 2010GRC 4 2" xfId="19500"/>
    <cellStyle name="_Value Copy 11 30 05 gas 12 09 05 AURORA at 12 14 05_DEM-WP(C) Gas Transport 2010GRC 5" xfId="19501"/>
    <cellStyle name="_Value Copy 11 30 05 gas 12 09 05 AURORA at 12 14 05_DEM-WP(C) Gas Transport 2010GRC 5 2" xfId="19502"/>
    <cellStyle name="_Value Copy 11 30 05 gas 12 09 05 AURORA at 12 14 05_Direct Assignment Distribution Plant 2008" xfId="19503"/>
    <cellStyle name="_Value Copy 11 30 05 gas 12 09 05 AURORA at 12 14 05_Direct Assignment Distribution Plant 2008 2" xfId="19504"/>
    <cellStyle name="_Value Copy 11 30 05 gas 12 09 05 AURORA at 12 14 05_Direct Assignment Distribution Plant 2008 2 2" xfId="19505"/>
    <cellStyle name="_Value Copy 11 30 05 gas 12 09 05 AURORA at 12 14 05_Direct Assignment Distribution Plant 2008 2 2 2" xfId="19506"/>
    <cellStyle name="_Value Copy 11 30 05 gas 12 09 05 AURORA at 12 14 05_Direct Assignment Distribution Plant 2008 2 2 2 2" xfId="19507"/>
    <cellStyle name="_Value Copy 11 30 05 gas 12 09 05 AURORA at 12 14 05_Direct Assignment Distribution Plant 2008 2 2 3" xfId="19508"/>
    <cellStyle name="_Value Copy 11 30 05 gas 12 09 05 AURORA at 12 14 05_Direct Assignment Distribution Plant 2008 2 3" xfId="19509"/>
    <cellStyle name="_Value Copy 11 30 05 gas 12 09 05 AURORA at 12 14 05_Direct Assignment Distribution Plant 2008 2 3 2" xfId="19510"/>
    <cellStyle name="_Value Copy 11 30 05 gas 12 09 05 AURORA at 12 14 05_Direct Assignment Distribution Plant 2008 2 3 2 2" xfId="19511"/>
    <cellStyle name="_Value Copy 11 30 05 gas 12 09 05 AURORA at 12 14 05_Direct Assignment Distribution Plant 2008 2 3 3" xfId="19512"/>
    <cellStyle name="_Value Copy 11 30 05 gas 12 09 05 AURORA at 12 14 05_Direct Assignment Distribution Plant 2008 2 4" xfId="19513"/>
    <cellStyle name="_Value Copy 11 30 05 gas 12 09 05 AURORA at 12 14 05_Direct Assignment Distribution Plant 2008 2 4 2" xfId="19514"/>
    <cellStyle name="_Value Copy 11 30 05 gas 12 09 05 AURORA at 12 14 05_Direct Assignment Distribution Plant 2008 2 4 2 2" xfId="19515"/>
    <cellStyle name="_Value Copy 11 30 05 gas 12 09 05 AURORA at 12 14 05_Direct Assignment Distribution Plant 2008 2 4 3" xfId="19516"/>
    <cellStyle name="_Value Copy 11 30 05 gas 12 09 05 AURORA at 12 14 05_Direct Assignment Distribution Plant 2008 2 5" xfId="19517"/>
    <cellStyle name="_Value Copy 11 30 05 gas 12 09 05 AURORA at 12 14 05_Direct Assignment Distribution Plant 2008 3" xfId="19518"/>
    <cellStyle name="_Value Copy 11 30 05 gas 12 09 05 AURORA at 12 14 05_Direct Assignment Distribution Plant 2008 3 2" xfId="19519"/>
    <cellStyle name="_Value Copy 11 30 05 gas 12 09 05 AURORA at 12 14 05_Direct Assignment Distribution Plant 2008 3 2 2" xfId="19520"/>
    <cellStyle name="_Value Copy 11 30 05 gas 12 09 05 AURORA at 12 14 05_Direct Assignment Distribution Plant 2008 3 3" xfId="19521"/>
    <cellStyle name="_Value Copy 11 30 05 gas 12 09 05 AURORA at 12 14 05_Direct Assignment Distribution Plant 2008 4" xfId="19522"/>
    <cellStyle name="_Value Copy 11 30 05 gas 12 09 05 AURORA at 12 14 05_Direct Assignment Distribution Plant 2008 4 2" xfId="19523"/>
    <cellStyle name="_Value Copy 11 30 05 gas 12 09 05 AURORA at 12 14 05_Direct Assignment Distribution Plant 2008 4 2 2" xfId="19524"/>
    <cellStyle name="_Value Copy 11 30 05 gas 12 09 05 AURORA at 12 14 05_Direct Assignment Distribution Plant 2008 4 3" xfId="19525"/>
    <cellStyle name="_Value Copy 11 30 05 gas 12 09 05 AURORA at 12 14 05_Direct Assignment Distribution Plant 2008 5" xfId="19526"/>
    <cellStyle name="_Value Copy 11 30 05 gas 12 09 05 AURORA at 12 14 05_Direct Assignment Distribution Plant 2008 5 2" xfId="19527"/>
    <cellStyle name="_Value Copy 11 30 05 gas 12 09 05 AURORA at 12 14 05_Direct Assignment Distribution Plant 2008 6" xfId="19528"/>
    <cellStyle name="_Value Copy 11 30 05 gas 12 09 05 AURORA at 12 14 05_Direct Assignment Distribution Plant 2008_Low Income 2010 RevRequirement" xfId="19529"/>
    <cellStyle name="_Value Copy 11 30 05 gas 12 09 05 AURORA at 12 14 05_Direct Assignment Distribution Plant 2008_Low Income 2010 RevRequirement (2)" xfId="19530"/>
    <cellStyle name="_Value Copy 11 30 05 gas 12 09 05 AURORA at 12 14 05_Direct Assignment Distribution Plant 2008_Oct2010toSep2011LwIncLead" xfId="19531"/>
    <cellStyle name="_Value Copy 11 30 05 gas 12 09 05 AURORA at 12 14 05_DWH-08 (Rate Spread &amp; Design Workpapers)" xfId="19532"/>
    <cellStyle name="_Value Copy 11 30 05 gas 12 09 05 AURORA at 12 14 05_Electric COS Inputs" xfId="19533"/>
    <cellStyle name="_Value Copy 11 30 05 gas 12 09 05 AURORA at 12 14 05_Electric COS Inputs 2" xfId="19534"/>
    <cellStyle name="_Value Copy 11 30 05 gas 12 09 05 AURORA at 12 14 05_Electric COS Inputs 2 2" xfId="19535"/>
    <cellStyle name="_Value Copy 11 30 05 gas 12 09 05 AURORA at 12 14 05_Electric COS Inputs 2 2 2" xfId="19536"/>
    <cellStyle name="_Value Copy 11 30 05 gas 12 09 05 AURORA at 12 14 05_Electric COS Inputs 2 2 2 2" xfId="19537"/>
    <cellStyle name="_Value Copy 11 30 05 gas 12 09 05 AURORA at 12 14 05_Electric COS Inputs 2 2 3" xfId="19538"/>
    <cellStyle name="_Value Copy 11 30 05 gas 12 09 05 AURORA at 12 14 05_Electric COS Inputs 2 3" xfId="19539"/>
    <cellStyle name="_Value Copy 11 30 05 gas 12 09 05 AURORA at 12 14 05_Electric COS Inputs 2 3 2" xfId="19540"/>
    <cellStyle name="_Value Copy 11 30 05 gas 12 09 05 AURORA at 12 14 05_Electric COS Inputs 2 3 2 2" xfId="19541"/>
    <cellStyle name="_Value Copy 11 30 05 gas 12 09 05 AURORA at 12 14 05_Electric COS Inputs 2 3 3" xfId="19542"/>
    <cellStyle name="_Value Copy 11 30 05 gas 12 09 05 AURORA at 12 14 05_Electric COS Inputs 2 4" xfId="19543"/>
    <cellStyle name="_Value Copy 11 30 05 gas 12 09 05 AURORA at 12 14 05_Electric COS Inputs 2 4 2" xfId="19544"/>
    <cellStyle name="_Value Copy 11 30 05 gas 12 09 05 AURORA at 12 14 05_Electric COS Inputs 2 4 2 2" xfId="19545"/>
    <cellStyle name="_Value Copy 11 30 05 gas 12 09 05 AURORA at 12 14 05_Electric COS Inputs 2 4 3" xfId="19546"/>
    <cellStyle name="_Value Copy 11 30 05 gas 12 09 05 AURORA at 12 14 05_Electric COS Inputs 2 5" xfId="19547"/>
    <cellStyle name="_Value Copy 11 30 05 gas 12 09 05 AURORA at 12 14 05_Electric COS Inputs 3" xfId="19548"/>
    <cellStyle name="_Value Copy 11 30 05 gas 12 09 05 AURORA at 12 14 05_Electric COS Inputs 3 2" xfId="19549"/>
    <cellStyle name="_Value Copy 11 30 05 gas 12 09 05 AURORA at 12 14 05_Electric COS Inputs 3 2 2" xfId="19550"/>
    <cellStyle name="_Value Copy 11 30 05 gas 12 09 05 AURORA at 12 14 05_Electric COS Inputs 3 3" xfId="19551"/>
    <cellStyle name="_Value Copy 11 30 05 gas 12 09 05 AURORA at 12 14 05_Electric COS Inputs 4" xfId="19552"/>
    <cellStyle name="_Value Copy 11 30 05 gas 12 09 05 AURORA at 12 14 05_Electric COS Inputs 4 2" xfId="19553"/>
    <cellStyle name="_Value Copy 11 30 05 gas 12 09 05 AURORA at 12 14 05_Electric COS Inputs 4 2 2" xfId="19554"/>
    <cellStyle name="_Value Copy 11 30 05 gas 12 09 05 AURORA at 12 14 05_Electric COS Inputs 4 3" xfId="19555"/>
    <cellStyle name="_Value Copy 11 30 05 gas 12 09 05 AURORA at 12 14 05_Electric COS Inputs 5" xfId="19556"/>
    <cellStyle name="_Value Copy 11 30 05 gas 12 09 05 AURORA at 12 14 05_Electric COS Inputs 5 2" xfId="19557"/>
    <cellStyle name="_Value Copy 11 30 05 gas 12 09 05 AURORA at 12 14 05_Electric COS Inputs 6" xfId="19558"/>
    <cellStyle name="_Value Copy 11 30 05 gas 12 09 05 AURORA at 12 14 05_Electric COS Inputs_Low Income 2010 RevRequirement" xfId="19559"/>
    <cellStyle name="_Value Copy 11 30 05 gas 12 09 05 AURORA at 12 14 05_Electric COS Inputs_Low Income 2010 RevRequirement (2)" xfId="19560"/>
    <cellStyle name="_Value Copy 11 30 05 gas 12 09 05 AURORA at 12 14 05_Electric COS Inputs_Oct2010toSep2011LwIncLead" xfId="19561"/>
    <cellStyle name="_Value Copy 11 30 05 gas 12 09 05 AURORA at 12 14 05_Electric Rate Spread and Rate Design 3.23.09" xfId="19562"/>
    <cellStyle name="_Value Copy 11 30 05 gas 12 09 05 AURORA at 12 14 05_Electric Rate Spread and Rate Design 3.23.09 2" xfId="19563"/>
    <cellStyle name="_Value Copy 11 30 05 gas 12 09 05 AURORA at 12 14 05_Electric Rate Spread and Rate Design 3.23.09 2 2" xfId="19564"/>
    <cellStyle name="_Value Copy 11 30 05 gas 12 09 05 AURORA at 12 14 05_Electric Rate Spread and Rate Design 3.23.09 2 2 2" xfId="19565"/>
    <cellStyle name="_Value Copy 11 30 05 gas 12 09 05 AURORA at 12 14 05_Electric Rate Spread and Rate Design 3.23.09 2 2 2 2" xfId="19566"/>
    <cellStyle name="_Value Copy 11 30 05 gas 12 09 05 AURORA at 12 14 05_Electric Rate Spread and Rate Design 3.23.09 2 2 3" xfId="19567"/>
    <cellStyle name="_Value Copy 11 30 05 gas 12 09 05 AURORA at 12 14 05_Electric Rate Spread and Rate Design 3.23.09 2 3" xfId="19568"/>
    <cellStyle name="_Value Copy 11 30 05 gas 12 09 05 AURORA at 12 14 05_Electric Rate Spread and Rate Design 3.23.09 2 3 2" xfId="19569"/>
    <cellStyle name="_Value Copy 11 30 05 gas 12 09 05 AURORA at 12 14 05_Electric Rate Spread and Rate Design 3.23.09 2 3 2 2" xfId="19570"/>
    <cellStyle name="_Value Copy 11 30 05 gas 12 09 05 AURORA at 12 14 05_Electric Rate Spread and Rate Design 3.23.09 2 3 3" xfId="19571"/>
    <cellStyle name="_Value Copy 11 30 05 gas 12 09 05 AURORA at 12 14 05_Electric Rate Spread and Rate Design 3.23.09 2 4" xfId="19572"/>
    <cellStyle name="_Value Copy 11 30 05 gas 12 09 05 AURORA at 12 14 05_Electric Rate Spread and Rate Design 3.23.09 2 4 2" xfId="19573"/>
    <cellStyle name="_Value Copy 11 30 05 gas 12 09 05 AURORA at 12 14 05_Electric Rate Spread and Rate Design 3.23.09 2 4 2 2" xfId="19574"/>
    <cellStyle name="_Value Copy 11 30 05 gas 12 09 05 AURORA at 12 14 05_Electric Rate Spread and Rate Design 3.23.09 2 4 3" xfId="19575"/>
    <cellStyle name="_Value Copy 11 30 05 gas 12 09 05 AURORA at 12 14 05_Electric Rate Spread and Rate Design 3.23.09 2 5" xfId="19576"/>
    <cellStyle name="_Value Copy 11 30 05 gas 12 09 05 AURORA at 12 14 05_Electric Rate Spread and Rate Design 3.23.09 3" xfId="19577"/>
    <cellStyle name="_Value Copy 11 30 05 gas 12 09 05 AURORA at 12 14 05_Electric Rate Spread and Rate Design 3.23.09 3 2" xfId="19578"/>
    <cellStyle name="_Value Copy 11 30 05 gas 12 09 05 AURORA at 12 14 05_Electric Rate Spread and Rate Design 3.23.09 3 2 2" xfId="19579"/>
    <cellStyle name="_Value Copy 11 30 05 gas 12 09 05 AURORA at 12 14 05_Electric Rate Spread and Rate Design 3.23.09 3 3" xfId="19580"/>
    <cellStyle name="_Value Copy 11 30 05 gas 12 09 05 AURORA at 12 14 05_Electric Rate Spread and Rate Design 3.23.09 4" xfId="19581"/>
    <cellStyle name="_Value Copy 11 30 05 gas 12 09 05 AURORA at 12 14 05_Electric Rate Spread and Rate Design 3.23.09 4 2" xfId="19582"/>
    <cellStyle name="_Value Copy 11 30 05 gas 12 09 05 AURORA at 12 14 05_Electric Rate Spread and Rate Design 3.23.09 4 2 2" xfId="19583"/>
    <cellStyle name="_Value Copy 11 30 05 gas 12 09 05 AURORA at 12 14 05_Electric Rate Spread and Rate Design 3.23.09 4 3" xfId="19584"/>
    <cellStyle name="_Value Copy 11 30 05 gas 12 09 05 AURORA at 12 14 05_Electric Rate Spread and Rate Design 3.23.09 5" xfId="19585"/>
    <cellStyle name="_Value Copy 11 30 05 gas 12 09 05 AURORA at 12 14 05_Electric Rate Spread and Rate Design 3.23.09 5 2" xfId="19586"/>
    <cellStyle name="_Value Copy 11 30 05 gas 12 09 05 AURORA at 12 14 05_Electric Rate Spread and Rate Design 3.23.09 6" xfId="19587"/>
    <cellStyle name="_Value Copy 11 30 05 gas 12 09 05 AURORA at 12 14 05_Electric Rate Spread and Rate Design 3.23.09_Low Income 2010 RevRequirement" xfId="19588"/>
    <cellStyle name="_Value Copy 11 30 05 gas 12 09 05 AURORA at 12 14 05_Electric Rate Spread and Rate Design 3.23.09_Low Income 2010 RevRequirement (2)" xfId="19589"/>
    <cellStyle name="_Value Copy 11 30 05 gas 12 09 05 AURORA at 12 14 05_Electric Rate Spread and Rate Design 3.23.09_Oct2010toSep2011LwIncLead" xfId="19590"/>
    <cellStyle name="_Value Copy 11 30 05 gas 12 09 05 AURORA at 12 14 05_Exh A-1 resulting from UE-112050 effective Jan 1 2012" xfId="19591"/>
    <cellStyle name="_Value Copy 11 30 05 gas 12 09 05 AURORA at 12 14 05_Exh A-1 resulting from UE-112050 effective Jan 1 2012 2" xfId="19592"/>
    <cellStyle name="_Value Copy 11 30 05 gas 12 09 05 AURORA at 12 14 05_Exhibit A-1 effective 4-1-11 fr S Free 12-11" xfId="19593"/>
    <cellStyle name="_Value Copy 11 30 05 gas 12 09 05 AURORA at 12 14 05_Exhibit A-1 effective 4-1-11 fr S Free 12-11 2" xfId="19594"/>
    <cellStyle name="_Value Copy 11 30 05 gas 12 09 05 AURORA at 12 14 05_Exhibit D fr R Gho 12-31-08" xfId="19595"/>
    <cellStyle name="_Value Copy 11 30 05 gas 12 09 05 AURORA at 12 14 05_Exhibit D fr R Gho 12-31-08 2" xfId="19596"/>
    <cellStyle name="_Value Copy 11 30 05 gas 12 09 05 AURORA at 12 14 05_Exhibit D fr R Gho 12-31-08 2 2" xfId="19597"/>
    <cellStyle name="_Value Copy 11 30 05 gas 12 09 05 AURORA at 12 14 05_Exhibit D fr R Gho 12-31-08 2 2 2" xfId="19598"/>
    <cellStyle name="_Value Copy 11 30 05 gas 12 09 05 AURORA at 12 14 05_Exhibit D fr R Gho 12-31-08 2 2 2 2" xfId="19599"/>
    <cellStyle name="_Value Copy 11 30 05 gas 12 09 05 AURORA at 12 14 05_Exhibit D fr R Gho 12-31-08 2 3" xfId="19600"/>
    <cellStyle name="_Value Copy 11 30 05 gas 12 09 05 AURORA at 12 14 05_Exhibit D fr R Gho 12-31-08 2 3 2" xfId="19601"/>
    <cellStyle name="_Value Copy 11 30 05 gas 12 09 05 AURORA at 12 14 05_Exhibit D fr R Gho 12-31-08 2 4" xfId="19602"/>
    <cellStyle name="_Value Copy 11 30 05 gas 12 09 05 AURORA at 12 14 05_Exhibit D fr R Gho 12-31-08 2 4 2" xfId="19603"/>
    <cellStyle name="_Value Copy 11 30 05 gas 12 09 05 AURORA at 12 14 05_Exhibit D fr R Gho 12-31-08 3" xfId="19604"/>
    <cellStyle name="_Value Copy 11 30 05 gas 12 09 05 AURORA at 12 14 05_Exhibit D fr R Gho 12-31-08 3 2" xfId="19605"/>
    <cellStyle name="_Value Copy 11 30 05 gas 12 09 05 AURORA at 12 14 05_Exhibit D fr R Gho 12-31-08 3 2 2" xfId="19606"/>
    <cellStyle name="_Value Copy 11 30 05 gas 12 09 05 AURORA at 12 14 05_Exhibit D fr R Gho 12-31-08 3 3" xfId="19607"/>
    <cellStyle name="_Value Copy 11 30 05 gas 12 09 05 AURORA at 12 14 05_Exhibit D fr R Gho 12-31-08 4" xfId="19608"/>
    <cellStyle name="_Value Copy 11 30 05 gas 12 09 05 AURORA at 12 14 05_Exhibit D fr R Gho 12-31-08 4 2" xfId="19609"/>
    <cellStyle name="_Value Copy 11 30 05 gas 12 09 05 AURORA at 12 14 05_Exhibit D fr R Gho 12-31-08 4 2 2" xfId="19610"/>
    <cellStyle name="_Value Copy 11 30 05 gas 12 09 05 AURORA at 12 14 05_Exhibit D fr R Gho 12-31-08 4 3" xfId="19611"/>
    <cellStyle name="_Value Copy 11 30 05 gas 12 09 05 AURORA at 12 14 05_Exhibit D fr R Gho 12-31-08 5" xfId="19612"/>
    <cellStyle name="_Value Copy 11 30 05 gas 12 09 05 AURORA at 12 14 05_Exhibit D fr R Gho 12-31-08 5 2" xfId="19613"/>
    <cellStyle name="_Value Copy 11 30 05 gas 12 09 05 AURORA at 12 14 05_Exhibit D fr R Gho 12-31-08 6" xfId="19614"/>
    <cellStyle name="_Value Copy 11 30 05 gas 12 09 05 AURORA at 12 14 05_Exhibit D fr R Gho 12-31-08 6 2" xfId="19615"/>
    <cellStyle name="_Value Copy 11 30 05 gas 12 09 05 AURORA at 12 14 05_Exhibit D fr R Gho 12-31-08 v2" xfId="19616"/>
    <cellStyle name="_Value Copy 11 30 05 gas 12 09 05 AURORA at 12 14 05_Exhibit D fr R Gho 12-31-08 v2 2" xfId="19617"/>
    <cellStyle name="_Value Copy 11 30 05 gas 12 09 05 AURORA at 12 14 05_Exhibit D fr R Gho 12-31-08 v2 2 2" xfId="19618"/>
    <cellStyle name="_Value Copy 11 30 05 gas 12 09 05 AURORA at 12 14 05_Exhibit D fr R Gho 12-31-08 v2 2 2 2" xfId="19619"/>
    <cellStyle name="_Value Copy 11 30 05 gas 12 09 05 AURORA at 12 14 05_Exhibit D fr R Gho 12-31-08 v2 2 2 2 2" xfId="19620"/>
    <cellStyle name="_Value Copy 11 30 05 gas 12 09 05 AURORA at 12 14 05_Exhibit D fr R Gho 12-31-08 v2 2 3" xfId="19621"/>
    <cellStyle name="_Value Copy 11 30 05 gas 12 09 05 AURORA at 12 14 05_Exhibit D fr R Gho 12-31-08 v2 2 3 2" xfId="19622"/>
    <cellStyle name="_Value Copy 11 30 05 gas 12 09 05 AURORA at 12 14 05_Exhibit D fr R Gho 12-31-08 v2 2 4" xfId="19623"/>
    <cellStyle name="_Value Copy 11 30 05 gas 12 09 05 AURORA at 12 14 05_Exhibit D fr R Gho 12-31-08 v2 2 4 2" xfId="19624"/>
    <cellStyle name="_Value Copy 11 30 05 gas 12 09 05 AURORA at 12 14 05_Exhibit D fr R Gho 12-31-08 v2 3" xfId="19625"/>
    <cellStyle name="_Value Copy 11 30 05 gas 12 09 05 AURORA at 12 14 05_Exhibit D fr R Gho 12-31-08 v2 3 2" xfId="19626"/>
    <cellStyle name="_Value Copy 11 30 05 gas 12 09 05 AURORA at 12 14 05_Exhibit D fr R Gho 12-31-08 v2 3 2 2" xfId="19627"/>
    <cellStyle name="_Value Copy 11 30 05 gas 12 09 05 AURORA at 12 14 05_Exhibit D fr R Gho 12-31-08 v2 3 3" xfId="19628"/>
    <cellStyle name="_Value Copy 11 30 05 gas 12 09 05 AURORA at 12 14 05_Exhibit D fr R Gho 12-31-08 v2 4" xfId="19629"/>
    <cellStyle name="_Value Copy 11 30 05 gas 12 09 05 AURORA at 12 14 05_Exhibit D fr R Gho 12-31-08 v2 4 2" xfId="19630"/>
    <cellStyle name="_Value Copy 11 30 05 gas 12 09 05 AURORA at 12 14 05_Exhibit D fr R Gho 12-31-08 v2 4 2 2" xfId="19631"/>
    <cellStyle name="_Value Copy 11 30 05 gas 12 09 05 AURORA at 12 14 05_Exhibit D fr R Gho 12-31-08 v2 4 3" xfId="19632"/>
    <cellStyle name="_Value Copy 11 30 05 gas 12 09 05 AURORA at 12 14 05_Exhibit D fr R Gho 12-31-08 v2 5" xfId="19633"/>
    <cellStyle name="_Value Copy 11 30 05 gas 12 09 05 AURORA at 12 14 05_Exhibit D fr R Gho 12-31-08 v2 5 2" xfId="19634"/>
    <cellStyle name="_Value Copy 11 30 05 gas 12 09 05 AURORA at 12 14 05_Exhibit D fr R Gho 12-31-08 v2 6" xfId="19635"/>
    <cellStyle name="_Value Copy 11 30 05 gas 12 09 05 AURORA at 12 14 05_Exhibit D fr R Gho 12-31-08 v2 6 2" xfId="19636"/>
    <cellStyle name="_Value Copy 11 30 05 gas 12 09 05 AURORA at 12 14 05_Exhibit D fr R Gho 12-31-08 v2_DEM-WP(C) ENERG10C--ctn Mid-C_042010 2010GRC" xfId="19637"/>
    <cellStyle name="_Value Copy 11 30 05 gas 12 09 05 AURORA at 12 14 05_Exhibit D fr R Gho 12-31-08 v2_DEM-WP(C) ENERG10C--ctn Mid-C_042010 2010GRC 2" xfId="19638"/>
    <cellStyle name="_Value Copy 11 30 05 gas 12 09 05 AURORA at 12 14 05_Exhibit D fr R Gho 12-31-08 v2_NIM Summary" xfId="19639"/>
    <cellStyle name="_Value Copy 11 30 05 gas 12 09 05 AURORA at 12 14 05_Exhibit D fr R Gho 12-31-08 v2_NIM Summary 2" xfId="19640"/>
    <cellStyle name="_Value Copy 11 30 05 gas 12 09 05 AURORA at 12 14 05_Exhibit D fr R Gho 12-31-08 v2_NIM Summary 2 2" xfId="19641"/>
    <cellStyle name="_Value Copy 11 30 05 gas 12 09 05 AURORA at 12 14 05_Exhibit D fr R Gho 12-31-08 v2_NIM Summary 2 2 2" xfId="19642"/>
    <cellStyle name="_Value Copy 11 30 05 gas 12 09 05 AURORA at 12 14 05_Exhibit D fr R Gho 12-31-08 v2_NIM Summary 2 2 2 2" xfId="19643"/>
    <cellStyle name="_Value Copy 11 30 05 gas 12 09 05 AURORA at 12 14 05_Exhibit D fr R Gho 12-31-08 v2_NIM Summary 2 3" xfId="19644"/>
    <cellStyle name="_Value Copy 11 30 05 gas 12 09 05 AURORA at 12 14 05_Exhibit D fr R Gho 12-31-08 v2_NIM Summary 2 3 2" xfId="19645"/>
    <cellStyle name="_Value Copy 11 30 05 gas 12 09 05 AURORA at 12 14 05_Exhibit D fr R Gho 12-31-08 v2_NIM Summary 2 4" xfId="19646"/>
    <cellStyle name="_Value Copy 11 30 05 gas 12 09 05 AURORA at 12 14 05_Exhibit D fr R Gho 12-31-08 v2_NIM Summary 2 4 2" xfId="19647"/>
    <cellStyle name="_Value Copy 11 30 05 gas 12 09 05 AURORA at 12 14 05_Exhibit D fr R Gho 12-31-08 v2_NIM Summary 3" xfId="19648"/>
    <cellStyle name="_Value Copy 11 30 05 gas 12 09 05 AURORA at 12 14 05_Exhibit D fr R Gho 12-31-08 v2_NIM Summary 3 2" xfId="19649"/>
    <cellStyle name="_Value Copy 11 30 05 gas 12 09 05 AURORA at 12 14 05_Exhibit D fr R Gho 12-31-08 v2_NIM Summary 3 2 2" xfId="19650"/>
    <cellStyle name="_Value Copy 11 30 05 gas 12 09 05 AURORA at 12 14 05_Exhibit D fr R Gho 12-31-08 v2_NIM Summary 3 3" xfId="19651"/>
    <cellStyle name="_Value Copy 11 30 05 gas 12 09 05 AURORA at 12 14 05_Exhibit D fr R Gho 12-31-08 v2_NIM Summary 4" xfId="19652"/>
    <cellStyle name="_Value Copy 11 30 05 gas 12 09 05 AURORA at 12 14 05_Exhibit D fr R Gho 12-31-08 v2_NIM Summary 4 2" xfId="19653"/>
    <cellStyle name="_Value Copy 11 30 05 gas 12 09 05 AURORA at 12 14 05_Exhibit D fr R Gho 12-31-08 v2_NIM Summary 4 2 2" xfId="19654"/>
    <cellStyle name="_Value Copy 11 30 05 gas 12 09 05 AURORA at 12 14 05_Exhibit D fr R Gho 12-31-08 v2_NIM Summary 4 3" xfId="19655"/>
    <cellStyle name="_Value Copy 11 30 05 gas 12 09 05 AURORA at 12 14 05_Exhibit D fr R Gho 12-31-08 v2_NIM Summary 5" xfId="19656"/>
    <cellStyle name="_Value Copy 11 30 05 gas 12 09 05 AURORA at 12 14 05_Exhibit D fr R Gho 12-31-08 v2_NIM Summary 5 2" xfId="19657"/>
    <cellStyle name="_Value Copy 11 30 05 gas 12 09 05 AURORA at 12 14 05_Exhibit D fr R Gho 12-31-08 v2_NIM Summary 6" xfId="19658"/>
    <cellStyle name="_Value Copy 11 30 05 gas 12 09 05 AURORA at 12 14 05_Exhibit D fr R Gho 12-31-08 v2_NIM Summary 6 2" xfId="19659"/>
    <cellStyle name="_Value Copy 11 30 05 gas 12 09 05 AURORA at 12 14 05_Exhibit D fr R Gho 12-31-08 v2_NIM Summary_DEM-WP(C) ENERG10C--ctn Mid-C_042010 2010GRC" xfId="19660"/>
    <cellStyle name="_Value Copy 11 30 05 gas 12 09 05 AURORA at 12 14 05_Exhibit D fr R Gho 12-31-08 v2_NIM Summary_DEM-WP(C) ENERG10C--ctn Mid-C_042010 2010GRC 2" xfId="19661"/>
    <cellStyle name="_Value Copy 11 30 05 gas 12 09 05 AURORA at 12 14 05_Exhibit D fr R Gho 12-31-08_DEM-WP(C) ENERG10C--ctn Mid-C_042010 2010GRC" xfId="19662"/>
    <cellStyle name="_Value Copy 11 30 05 gas 12 09 05 AURORA at 12 14 05_Exhibit D fr R Gho 12-31-08_DEM-WP(C) ENERG10C--ctn Mid-C_042010 2010GRC 2" xfId="19663"/>
    <cellStyle name="_Value Copy 11 30 05 gas 12 09 05 AURORA at 12 14 05_Exhibit D fr R Gho 12-31-08_NIM Summary" xfId="19664"/>
    <cellStyle name="_Value Copy 11 30 05 gas 12 09 05 AURORA at 12 14 05_Exhibit D fr R Gho 12-31-08_NIM Summary 2" xfId="19665"/>
    <cellStyle name="_Value Copy 11 30 05 gas 12 09 05 AURORA at 12 14 05_Exhibit D fr R Gho 12-31-08_NIM Summary 2 2" xfId="19666"/>
    <cellStyle name="_Value Copy 11 30 05 gas 12 09 05 AURORA at 12 14 05_Exhibit D fr R Gho 12-31-08_NIM Summary 2 2 2" xfId="19667"/>
    <cellStyle name="_Value Copy 11 30 05 gas 12 09 05 AURORA at 12 14 05_Exhibit D fr R Gho 12-31-08_NIM Summary 2 2 2 2" xfId="19668"/>
    <cellStyle name="_Value Copy 11 30 05 gas 12 09 05 AURORA at 12 14 05_Exhibit D fr R Gho 12-31-08_NIM Summary 2 3" xfId="19669"/>
    <cellStyle name="_Value Copy 11 30 05 gas 12 09 05 AURORA at 12 14 05_Exhibit D fr R Gho 12-31-08_NIM Summary 2 3 2" xfId="19670"/>
    <cellStyle name="_Value Copy 11 30 05 gas 12 09 05 AURORA at 12 14 05_Exhibit D fr R Gho 12-31-08_NIM Summary 2 4" xfId="19671"/>
    <cellStyle name="_Value Copy 11 30 05 gas 12 09 05 AURORA at 12 14 05_Exhibit D fr R Gho 12-31-08_NIM Summary 2 4 2" xfId="19672"/>
    <cellStyle name="_Value Copy 11 30 05 gas 12 09 05 AURORA at 12 14 05_Exhibit D fr R Gho 12-31-08_NIM Summary 3" xfId="19673"/>
    <cellStyle name="_Value Copy 11 30 05 gas 12 09 05 AURORA at 12 14 05_Exhibit D fr R Gho 12-31-08_NIM Summary 3 2" xfId="19674"/>
    <cellStyle name="_Value Copy 11 30 05 gas 12 09 05 AURORA at 12 14 05_Exhibit D fr R Gho 12-31-08_NIM Summary 3 2 2" xfId="19675"/>
    <cellStyle name="_Value Copy 11 30 05 gas 12 09 05 AURORA at 12 14 05_Exhibit D fr R Gho 12-31-08_NIM Summary 3 3" xfId="19676"/>
    <cellStyle name="_Value Copy 11 30 05 gas 12 09 05 AURORA at 12 14 05_Exhibit D fr R Gho 12-31-08_NIM Summary 4" xfId="19677"/>
    <cellStyle name="_Value Copy 11 30 05 gas 12 09 05 AURORA at 12 14 05_Exhibit D fr R Gho 12-31-08_NIM Summary 4 2" xfId="19678"/>
    <cellStyle name="_Value Copy 11 30 05 gas 12 09 05 AURORA at 12 14 05_Exhibit D fr R Gho 12-31-08_NIM Summary 4 2 2" xfId="19679"/>
    <cellStyle name="_Value Copy 11 30 05 gas 12 09 05 AURORA at 12 14 05_Exhibit D fr R Gho 12-31-08_NIM Summary 4 3" xfId="19680"/>
    <cellStyle name="_Value Copy 11 30 05 gas 12 09 05 AURORA at 12 14 05_Exhibit D fr R Gho 12-31-08_NIM Summary 5" xfId="19681"/>
    <cellStyle name="_Value Copy 11 30 05 gas 12 09 05 AURORA at 12 14 05_Exhibit D fr R Gho 12-31-08_NIM Summary 5 2" xfId="19682"/>
    <cellStyle name="_Value Copy 11 30 05 gas 12 09 05 AURORA at 12 14 05_Exhibit D fr R Gho 12-31-08_NIM Summary 6" xfId="19683"/>
    <cellStyle name="_Value Copy 11 30 05 gas 12 09 05 AURORA at 12 14 05_Exhibit D fr R Gho 12-31-08_NIM Summary 6 2" xfId="19684"/>
    <cellStyle name="_Value Copy 11 30 05 gas 12 09 05 AURORA at 12 14 05_Exhibit D fr R Gho 12-31-08_NIM Summary_DEM-WP(C) ENERG10C--ctn Mid-C_042010 2010GRC" xfId="19685"/>
    <cellStyle name="_Value Copy 11 30 05 gas 12 09 05 AURORA at 12 14 05_Exhibit D fr R Gho 12-31-08_NIM Summary_DEM-WP(C) ENERG10C--ctn Mid-C_042010 2010GRC 2" xfId="19686"/>
    <cellStyle name="_Value Copy 11 30 05 gas 12 09 05 AURORA at 12 14 05_Final 2008 PTC Rate Design Workpapers 10.27.08" xfId="19687"/>
    <cellStyle name="_Value Copy 11 30 05 gas 12 09 05 AURORA at 12 14 05_Final 2009 Electric Low Income Workpapers" xfId="19688"/>
    <cellStyle name="_Value Copy 11 30 05 gas 12 09 05 AURORA at 12 14 05_Gas Rev Req Model (2010 GRC)" xfId="19689"/>
    <cellStyle name="_Value Copy 11 30 05 gas 12 09 05 AURORA at 12 14 05_Hopkins Ridge Prepaid Tran - Interest Earned RY 12ME Feb  '11" xfId="19690"/>
    <cellStyle name="_Value Copy 11 30 05 gas 12 09 05 AURORA at 12 14 05_Hopkins Ridge Prepaid Tran - Interest Earned RY 12ME Feb  '11 2" xfId="19691"/>
    <cellStyle name="_Value Copy 11 30 05 gas 12 09 05 AURORA at 12 14 05_Hopkins Ridge Prepaid Tran - Interest Earned RY 12ME Feb  '11 2 2" xfId="19692"/>
    <cellStyle name="_Value Copy 11 30 05 gas 12 09 05 AURORA at 12 14 05_Hopkins Ridge Prepaid Tran - Interest Earned RY 12ME Feb  '11 2 2 2" xfId="19693"/>
    <cellStyle name="_Value Copy 11 30 05 gas 12 09 05 AURORA at 12 14 05_Hopkins Ridge Prepaid Tran - Interest Earned RY 12ME Feb  '11 2 2 2 2" xfId="19694"/>
    <cellStyle name="_Value Copy 11 30 05 gas 12 09 05 AURORA at 12 14 05_Hopkins Ridge Prepaid Tran - Interest Earned RY 12ME Feb  '11 2 3" xfId="19695"/>
    <cellStyle name="_Value Copy 11 30 05 gas 12 09 05 AURORA at 12 14 05_Hopkins Ridge Prepaid Tran - Interest Earned RY 12ME Feb  '11 2 3 2" xfId="19696"/>
    <cellStyle name="_Value Copy 11 30 05 gas 12 09 05 AURORA at 12 14 05_Hopkins Ridge Prepaid Tran - Interest Earned RY 12ME Feb  '11 2 4" xfId="19697"/>
    <cellStyle name="_Value Copy 11 30 05 gas 12 09 05 AURORA at 12 14 05_Hopkins Ridge Prepaid Tran - Interest Earned RY 12ME Feb  '11 2 4 2" xfId="19698"/>
    <cellStyle name="_Value Copy 11 30 05 gas 12 09 05 AURORA at 12 14 05_Hopkins Ridge Prepaid Tran - Interest Earned RY 12ME Feb  '11 3" xfId="19699"/>
    <cellStyle name="_Value Copy 11 30 05 gas 12 09 05 AURORA at 12 14 05_Hopkins Ridge Prepaid Tran - Interest Earned RY 12ME Feb  '11 3 2" xfId="19700"/>
    <cellStyle name="_Value Copy 11 30 05 gas 12 09 05 AURORA at 12 14 05_Hopkins Ridge Prepaid Tran - Interest Earned RY 12ME Feb  '11 3 2 2" xfId="19701"/>
    <cellStyle name="_Value Copy 11 30 05 gas 12 09 05 AURORA at 12 14 05_Hopkins Ridge Prepaid Tran - Interest Earned RY 12ME Feb  '11 3 3" xfId="19702"/>
    <cellStyle name="_Value Copy 11 30 05 gas 12 09 05 AURORA at 12 14 05_Hopkins Ridge Prepaid Tran - Interest Earned RY 12ME Feb  '11 4" xfId="19703"/>
    <cellStyle name="_Value Copy 11 30 05 gas 12 09 05 AURORA at 12 14 05_Hopkins Ridge Prepaid Tran - Interest Earned RY 12ME Feb  '11 4 2" xfId="19704"/>
    <cellStyle name="_Value Copy 11 30 05 gas 12 09 05 AURORA at 12 14 05_Hopkins Ridge Prepaid Tran - Interest Earned RY 12ME Feb  '11 4 2 2" xfId="19705"/>
    <cellStyle name="_Value Copy 11 30 05 gas 12 09 05 AURORA at 12 14 05_Hopkins Ridge Prepaid Tran - Interest Earned RY 12ME Feb  '11 4 3" xfId="19706"/>
    <cellStyle name="_Value Copy 11 30 05 gas 12 09 05 AURORA at 12 14 05_Hopkins Ridge Prepaid Tran - Interest Earned RY 12ME Feb  '11 5" xfId="19707"/>
    <cellStyle name="_Value Copy 11 30 05 gas 12 09 05 AURORA at 12 14 05_Hopkins Ridge Prepaid Tran - Interest Earned RY 12ME Feb  '11 5 2" xfId="19708"/>
    <cellStyle name="_Value Copy 11 30 05 gas 12 09 05 AURORA at 12 14 05_Hopkins Ridge Prepaid Tran - Interest Earned RY 12ME Feb  '11 6" xfId="19709"/>
    <cellStyle name="_Value Copy 11 30 05 gas 12 09 05 AURORA at 12 14 05_Hopkins Ridge Prepaid Tran - Interest Earned RY 12ME Feb  '11 6 2" xfId="19710"/>
    <cellStyle name="_Value Copy 11 30 05 gas 12 09 05 AURORA at 12 14 05_Hopkins Ridge Prepaid Tran - Interest Earned RY 12ME Feb  '11_DEM-WP(C) ENERG10C--ctn Mid-C_042010 2010GRC" xfId="19711"/>
    <cellStyle name="_Value Copy 11 30 05 gas 12 09 05 AURORA at 12 14 05_Hopkins Ridge Prepaid Tran - Interest Earned RY 12ME Feb  '11_DEM-WP(C) ENERG10C--ctn Mid-C_042010 2010GRC 2" xfId="19712"/>
    <cellStyle name="_Value Copy 11 30 05 gas 12 09 05 AURORA at 12 14 05_Hopkins Ridge Prepaid Tran - Interest Earned RY 12ME Feb  '11_NIM Summary" xfId="19713"/>
    <cellStyle name="_Value Copy 11 30 05 gas 12 09 05 AURORA at 12 14 05_Hopkins Ridge Prepaid Tran - Interest Earned RY 12ME Feb  '11_NIM Summary 2" xfId="19714"/>
    <cellStyle name="_Value Copy 11 30 05 gas 12 09 05 AURORA at 12 14 05_Hopkins Ridge Prepaid Tran - Interest Earned RY 12ME Feb  '11_NIM Summary 2 2" xfId="19715"/>
    <cellStyle name="_Value Copy 11 30 05 gas 12 09 05 AURORA at 12 14 05_Hopkins Ridge Prepaid Tran - Interest Earned RY 12ME Feb  '11_NIM Summary 2 2 2" xfId="19716"/>
    <cellStyle name="_Value Copy 11 30 05 gas 12 09 05 AURORA at 12 14 05_Hopkins Ridge Prepaid Tran - Interest Earned RY 12ME Feb  '11_NIM Summary 2 2 2 2" xfId="19717"/>
    <cellStyle name="_Value Copy 11 30 05 gas 12 09 05 AURORA at 12 14 05_Hopkins Ridge Prepaid Tran - Interest Earned RY 12ME Feb  '11_NIM Summary 2 3" xfId="19718"/>
    <cellStyle name="_Value Copy 11 30 05 gas 12 09 05 AURORA at 12 14 05_Hopkins Ridge Prepaid Tran - Interest Earned RY 12ME Feb  '11_NIM Summary 2 3 2" xfId="19719"/>
    <cellStyle name="_Value Copy 11 30 05 gas 12 09 05 AURORA at 12 14 05_Hopkins Ridge Prepaid Tran - Interest Earned RY 12ME Feb  '11_NIM Summary 2 4" xfId="19720"/>
    <cellStyle name="_Value Copy 11 30 05 gas 12 09 05 AURORA at 12 14 05_Hopkins Ridge Prepaid Tran - Interest Earned RY 12ME Feb  '11_NIM Summary 2 4 2" xfId="19721"/>
    <cellStyle name="_Value Copy 11 30 05 gas 12 09 05 AURORA at 12 14 05_Hopkins Ridge Prepaid Tran - Interest Earned RY 12ME Feb  '11_NIM Summary 3" xfId="19722"/>
    <cellStyle name="_Value Copy 11 30 05 gas 12 09 05 AURORA at 12 14 05_Hopkins Ridge Prepaid Tran - Interest Earned RY 12ME Feb  '11_NIM Summary 3 2" xfId="19723"/>
    <cellStyle name="_Value Copy 11 30 05 gas 12 09 05 AURORA at 12 14 05_Hopkins Ridge Prepaid Tran - Interest Earned RY 12ME Feb  '11_NIM Summary 3 2 2" xfId="19724"/>
    <cellStyle name="_Value Copy 11 30 05 gas 12 09 05 AURORA at 12 14 05_Hopkins Ridge Prepaid Tran - Interest Earned RY 12ME Feb  '11_NIM Summary 3 3" xfId="19725"/>
    <cellStyle name="_Value Copy 11 30 05 gas 12 09 05 AURORA at 12 14 05_Hopkins Ridge Prepaid Tran - Interest Earned RY 12ME Feb  '11_NIM Summary 4" xfId="19726"/>
    <cellStyle name="_Value Copy 11 30 05 gas 12 09 05 AURORA at 12 14 05_Hopkins Ridge Prepaid Tran - Interest Earned RY 12ME Feb  '11_NIM Summary 4 2" xfId="19727"/>
    <cellStyle name="_Value Copy 11 30 05 gas 12 09 05 AURORA at 12 14 05_Hopkins Ridge Prepaid Tran - Interest Earned RY 12ME Feb  '11_NIM Summary 4 2 2" xfId="19728"/>
    <cellStyle name="_Value Copy 11 30 05 gas 12 09 05 AURORA at 12 14 05_Hopkins Ridge Prepaid Tran - Interest Earned RY 12ME Feb  '11_NIM Summary 4 3" xfId="19729"/>
    <cellStyle name="_Value Copy 11 30 05 gas 12 09 05 AURORA at 12 14 05_Hopkins Ridge Prepaid Tran - Interest Earned RY 12ME Feb  '11_NIM Summary 5" xfId="19730"/>
    <cellStyle name="_Value Copy 11 30 05 gas 12 09 05 AURORA at 12 14 05_Hopkins Ridge Prepaid Tran - Interest Earned RY 12ME Feb  '11_NIM Summary 5 2" xfId="19731"/>
    <cellStyle name="_Value Copy 11 30 05 gas 12 09 05 AURORA at 12 14 05_Hopkins Ridge Prepaid Tran - Interest Earned RY 12ME Feb  '11_NIM Summary 6" xfId="19732"/>
    <cellStyle name="_Value Copy 11 30 05 gas 12 09 05 AURORA at 12 14 05_Hopkins Ridge Prepaid Tran - Interest Earned RY 12ME Feb  '11_NIM Summary 6 2" xfId="19733"/>
    <cellStyle name="_Value Copy 11 30 05 gas 12 09 05 AURORA at 12 14 05_Hopkins Ridge Prepaid Tran - Interest Earned RY 12ME Feb  '11_NIM Summary_DEM-WP(C) ENERG10C--ctn Mid-C_042010 2010GRC" xfId="19734"/>
    <cellStyle name="_Value Copy 11 30 05 gas 12 09 05 AURORA at 12 14 05_Hopkins Ridge Prepaid Tran - Interest Earned RY 12ME Feb  '11_NIM Summary_DEM-WP(C) ENERG10C--ctn Mid-C_042010 2010GRC 2" xfId="19735"/>
    <cellStyle name="_Value Copy 11 30 05 gas 12 09 05 AURORA at 12 14 05_Hopkins Ridge Prepaid Tran - Interest Earned RY 12ME Feb  '11_Transmission Workbook for May BOD" xfId="19736"/>
    <cellStyle name="_Value Copy 11 30 05 gas 12 09 05 AURORA at 12 14 05_Hopkins Ridge Prepaid Tran - Interest Earned RY 12ME Feb  '11_Transmission Workbook for May BOD 2" xfId="19737"/>
    <cellStyle name="_Value Copy 11 30 05 gas 12 09 05 AURORA at 12 14 05_Hopkins Ridge Prepaid Tran - Interest Earned RY 12ME Feb  '11_Transmission Workbook for May BOD 2 2" xfId="19738"/>
    <cellStyle name="_Value Copy 11 30 05 gas 12 09 05 AURORA at 12 14 05_Hopkins Ridge Prepaid Tran - Interest Earned RY 12ME Feb  '11_Transmission Workbook for May BOD 2 2 2" xfId="19739"/>
    <cellStyle name="_Value Copy 11 30 05 gas 12 09 05 AURORA at 12 14 05_Hopkins Ridge Prepaid Tran - Interest Earned RY 12ME Feb  '11_Transmission Workbook for May BOD 2 2 2 2" xfId="19740"/>
    <cellStyle name="_Value Copy 11 30 05 gas 12 09 05 AURORA at 12 14 05_Hopkins Ridge Prepaid Tran - Interest Earned RY 12ME Feb  '11_Transmission Workbook for May BOD 2 3" xfId="19741"/>
    <cellStyle name="_Value Copy 11 30 05 gas 12 09 05 AURORA at 12 14 05_Hopkins Ridge Prepaid Tran - Interest Earned RY 12ME Feb  '11_Transmission Workbook for May BOD 2 3 2" xfId="19742"/>
    <cellStyle name="_Value Copy 11 30 05 gas 12 09 05 AURORA at 12 14 05_Hopkins Ridge Prepaid Tran - Interest Earned RY 12ME Feb  '11_Transmission Workbook for May BOD 2 4" xfId="19743"/>
    <cellStyle name="_Value Copy 11 30 05 gas 12 09 05 AURORA at 12 14 05_Hopkins Ridge Prepaid Tran - Interest Earned RY 12ME Feb  '11_Transmission Workbook for May BOD 2 4 2" xfId="19744"/>
    <cellStyle name="_Value Copy 11 30 05 gas 12 09 05 AURORA at 12 14 05_Hopkins Ridge Prepaid Tran - Interest Earned RY 12ME Feb  '11_Transmission Workbook for May BOD 3" xfId="19745"/>
    <cellStyle name="_Value Copy 11 30 05 gas 12 09 05 AURORA at 12 14 05_Hopkins Ridge Prepaid Tran - Interest Earned RY 12ME Feb  '11_Transmission Workbook for May BOD 3 2" xfId="19746"/>
    <cellStyle name="_Value Copy 11 30 05 gas 12 09 05 AURORA at 12 14 05_Hopkins Ridge Prepaid Tran - Interest Earned RY 12ME Feb  '11_Transmission Workbook for May BOD 3 2 2" xfId="19747"/>
    <cellStyle name="_Value Copy 11 30 05 gas 12 09 05 AURORA at 12 14 05_Hopkins Ridge Prepaid Tran - Interest Earned RY 12ME Feb  '11_Transmission Workbook for May BOD 3 3" xfId="19748"/>
    <cellStyle name="_Value Copy 11 30 05 gas 12 09 05 AURORA at 12 14 05_Hopkins Ridge Prepaid Tran - Interest Earned RY 12ME Feb  '11_Transmission Workbook for May BOD 4" xfId="19749"/>
    <cellStyle name="_Value Copy 11 30 05 gas 12 09 05 AURORA at 12 14 05_Hopkins Ridge Prepaid Tran - Interest Earned RY 12ME Feb  '11_Transmission Workbook for May BOD 4 2" xfId="19750"/>
    <cellStyle name="_Value Copy 11 30 05 gas 12 09 05 AURORA at 12 14 05_Hopkins Ridge Prepaid Tran - Interest Earned RY 12ME Feb  '11_Transmission Workbook for May BOD 4 2 2" xfId="19751"/>
    <cellStyle name="_Value Copy 11 30 05 gas 12 09 05 AURORA at 12 14 05_Hopkins Ridge Prepaid Tran - Interest Earned RY 12ME Feb  '11_Transmission Workbook for May BOD 4 3" xfId="19752"/>
    <cellStyle name="_Value Copy 11 30 05 gas 12 09 05 AURORA at 12 14 05_Hopkins Ridge Prepaid Tran - Interest Earned RY 12ME Feb  '11_Transmission Workbook for May BOD 5" xfId="19753"/>
    <cellStyle name="_Value Copy 11 30 05 gas 12 09 05 AURORA at 12 14 05_Hopkins Ridge Prepaid Tran - Interest Earned RY 12ME Feb  '11_Transmission Workbook for May BOD 5 2" xfId="19754"/>
    <cellStyle name="_Value Copy 11 30 05 gas 12 09 05 AURORA at 12 14 05_Hopkins Ridge Prepaid Tran - Interest Earned RY 12ME Feb  '11_Transmission Workbook for May BOD 6" xfId="19755"/>
    <cellStyle name="_Value Copy 11 30 05 gas 12 09 05 AURORA at 12 14 05_Hopkins Ridge Prepaid Tran - Interest Earned RY 12ME Feb  '11_Transmission Workbook for May BOD 6 2" xfId="19756"/>
    <cellStyle name="_Value Copy 11 30 05 gas 12 09 05 AURORA at 12 14 05_Hopkins Ridge Prepaid Tran - Interest Earned RY 12ME Feb  '11_Transmission Workbook for May BOD_DEM-WP(C) ENERG10C--ctn Mid-C_042010 2010GRC" xfId="19757"/>
    <cellStyle name="_Value Copy 11 30 05 gas 12 09 05 AURORA at 12 14 05_Hopkins Ridge Prepaid Tran - Interest Earned RY 12ME Feb  '11_Transmission Workbook for May BOD_DEM-WP(C) ENERG10C--ctn Mid-C_042010 2010GRC 2" xfId="19758"/>
    <cellStyle name="_Value Copy 11 30 05 gas 12 09 05 AURORA at 12 14 05_INPUTS" xfId="19759"/>
    <cellStyle name="_Value Copy 11 30 05 gas 12 09 05 AURORA at 12 14 05_INPUTS 2" xfId="19760"/>
    <cellStyle name="_Value Copy 11 30 05 gas 12 09 05 AURORA at 12 14 05_INPUTS 2 2" xfId="19761"/>
    <cellStyle name="_Value Copy 11 30 05 gas 12 09 05 AURORA at 12 14 05_INPUTS 2 2 2" xfId="19762"/>
    <cellStyle name="_Value Copy 11 30 05 gas 12 09 05 AURORA at 12 14 05_INPUTS 2 2 2 2" xfId="19763"/>
    <cellStyle name="_Value Copy 11 30 05 gas 12 09 05 AURORA at 12 14 05_INPUTS 2 2 3" xfId="19764"/>
    <cellStyle name="_Value Copy 11 30 05 gas 12 09 05 AURORA at 12 14 05_INPUTS 2 3" xfId="19765"/>
    <cellStyle name="_Value Copy 11 30 05 gas 12 09 05 AURORA at 12 14 05_INPUTS 2 3 2" xfId="19766"/>
    <cellStyle name="_Value Copy 11 30 05 gas 12 09 05 AURORA at 12 14 05_INPUTS 2 3 2 2" xfId="19767"/>
    <cellStyle name="_Value Copy 11 30 05 gas 12 09 05 AURORA at 12 14 05_INPUTS 2 3 3" xfId="19768"/>
    <cellStyle name="_Value Copy 11 30 05 gas 12 09 05 AURORA at 12 14 05_INPUTS 2 4" xfId="19769"/>
    <cellStyle name="_Value Copy 11 30 05 gas 12 09 05 AURORA at 12 14 05_INPUTS 2 4 2" xfId="19770"/>
    <cellStyle name="_Value Copy 11 30 05 gas 12 09 05 AURORA at 12 14 05_INPUTS 2 4 2 2" xfId="19771"/>
    <cellStyle name="_Value Copy 11 30 05 gas 12 09 05 AURORA at 12 14 05_INPUTS 2 4 3" xfId="19772"/>
    <cellStyle name="_Value Copy 11 30 05 gas 12 09 05 AURORA at 12 14 05_INPUTS 2 5" xfId="19773"/>
    <cellStyle name="_Value Copy 11 30 05 gas 12 09 05 AURORA at 12 14 05_INPUTS 3" xfId="19774"/>
    <cellStyle name="_Value Copy 11 30 05 gas 12 09 05 AURORA at 12 14 05_INPUTS 3 2" xfId="19775"/>
    <cellStyle name="_Value Copy 11 30 05 gas 12 09 05 AURORA at 12 14 05_INPUTS 3 2 2" xfId="19776"/>
    <cellStyle name="_Value Copy 11 30 05 gas 12 09 05 AURORA at 12 14 05_INPUTS 3 3" xfId="19777"/>
    <cellStyle name="_Value Copy 11 30 05 gas 12 09 05 AURORA at 12 14 05_INPUTS 4" xfId="19778"/>
    <cellStyle name="_Value Copy 11 30 05 gas 12 09 05 AURORA at 12 14 05_INPUTS 4 2" xfId="19779"/>
    <cellStyle name="_Value Copy 11 30 05 gas 12 09 05 AURORA at 12 14 05_INPUTS 4 2 2" xfId="19780"/>
    <cellStyle name="_Value Copy 11 30 05 gas 12 09 05 AURORA at 12 14 05_INPUTS 4 3" xfId="19781"/>
    <cellStyle name="_Value Copy 11 30 05 gas 12 09 05 AURORA at 12 14 05_INPUTS 5" xfId="19782"/>
    <cellStyle name="_Value Copy 11 30 05 gas 12 09 05 AURORA at 12 14 05_INPUTS 5 2" xfId="19783"/>
    <cellStyle name="_Value Copy 11 30 05 gas 12 09 05 AURORA at 12 14 05_INPUTS 6" xfId="19784"/>
    <cellStyle name="_Value Copy 11 30 05 gas 12 09 05 AURORA at 12 14 05_INPUTS_Low Income 2010 RevRequirement" xfId="19785"/>
    <cellStyle name="_Value Copy 11 30 05 gas 12 09 05 AURORA at 12 14 05_INPUTS_Low Income 2010 RevRequirement (2)" xfId="19786"/>
    <cellStyle name="_Value Copy 11 30 05 gas 12 09 05 AURORA at 12 14 05_INPUTS_Oct2010toSep2011LwIncLead" xfId="19787"/>
    <cellStyle name="_Value Copy 11 30 05 gas 12 09 05 AURORA at 12 14 05_Leased Transformer &amp; Substation Plant &amp; Rev 12-2009" xfId="19788"/>
    <cellStyle name="_Value Copy 11 30 05 gas 12 09 05 AURORA at 12 14 05_Leased Transformer &amp; Substation Plant &amp; Rev 12-2009 2" xfId="19789"/>
    <cellStyle name="_Value Copy 11 30 05 gas 12 09 05 AURORA at 12 14 05_Leased Transformer &amp; Substation Plant &amp; Rev 12-2009 2 2" xfId="19790"/>
    <cellStyle name="_Value Copy 11 30 05 gas 12 09 05 AURORA at 12 14 05_Leased Transformer &amp; Substation Plant &amp; Rev 12-2009 2 2 2" xfId="19791"/>
    <cellStyle name="_Value Copy 11 30 05 gas 12 09 05 AURORA at 12 14 05_Leased Transformer &amp; Substation Plant &amp; Rev 12-2009 2 2 2 2" xfId="19792"/>
    <cellStyle name="_Value Copy 11 30 05 gas 12 09 05 AURORA at 12 14 05_Leased Transformer &amp; Substation Plant &amp; Rev 12-2009 2 2 3" xfId="19793"/>
    <cellStyle name="_Value Copy 11 30 05 gas 12 09 05 AURORA at 12 14 05_Leased Transformer &amp; Substation Plant &amp; Rev 12-2009 2 3" xfId="19794"/>
    <cellStyle name="_Value Copy 11 30 05 gas 12 09 05 AURORA at 12 14 05_Leased Transformer &amp; Substation Plant &amp; Rev 12-2009 2 3 2" xfId="19795"/>
    <cellStyle name="_Value Copy 11 30 05 gas 12 09 05 AURORA at 12 14 05_Leased Transformer &amp; Substation Plant &amp; Rev 12-2009 2 3 2 2" xfId="19796"/>
    <cellStyle name="_Value Copy 11 30 05 gas 12 09 05 AURORA at 12 14 05_Leased Transformer &amp; Substation Plant &amp; Rev 12-2009 2 3 3" xfId="19797"/>
    <cellStyle name="_Value Copy 11 30 05 gas 12 09 05 AURORA at 12 14 05_Leased Transformer &amp; Substation Plant &amp; Rev 12-2009 2 4" xfId="19798"/>
    <cellStyle name="_Value Copy 11 30 05 gas 12 09 05 AURORA at 12 14 05_Leased Transformer &amp; Substation Plant &amp; Rev 12-2009 2 4 2" xfId="19799"/>
    <cellStyle name="_Value Copy 11 30 05 gas 12 09 05 AURORA at 12 14 05_Leased Transformer &amp; Substation Plant &amp; Rev 12-2009 2 4 2 2" xfId="19800"/>
    <cellStyle name="_Value Copy 11 30 05 gas 12 09 05 AURORA at 12 14 05_Leased Transformer &amp; Substation Plant &amp; Rev 12-2009 2 4 3" xfId="19801"/>
    <cellStyle name="_Value Copy 11 30 05 gas 12 09 05 AURORA at 12 14 05_Leased Transformer &amp; Substation Plant &amp; Rev 12-2009 2 5" xfId="19802"/>
    <cellStyle name="_Value Copy 11 30 05 gas 12 09 05 AURORA at 12 14 05_Leased Transformer &amp; Substation Plant &amp; Rev 12-2009 3" xfId="19803"/>
    <cellStyle name="_Value Copy 11 30 05 gas 12 09 05 AURORA at 12 14 05_Leased Transformer &amp; Substation Plant &amp; Rev 12-2009 3 2" xfId="19804"/>
    <cellStyle name="_Value Copy 11 30 05 gas 12 09 05 AURORA at 12 14 05_Leased Transformer &amp; Substation Plant &amp; Rev 12-2009 3 2 2" xfId="19805"/>
    <cellStyle name="_Value Copy 11 30 05 gas 12 09 05 AURORA at 12 14 05_Leased Transformer &amp; Substation Plant &amp; Rev 12-2009 3 3" xfId="19806"/>
    <cellStyle name="_Value Copy 11 30 05 gas 12 09 05 AURORA at 12 14 05_Leased Transformer &amp; Substation Plant &amp; Rev 12-2009 4" xfId="19807"/>
    <cellStyle name="_Value Copy 11 30 05 gas 12 09 05 AURORA at 12 14 05_Leased Transformer &amp; Substation Plant &amp; Rev 12-2009 4 2" xfId="19808"/>
    <cellStyle name="_Value Copy 11 30 05 gas 12 09 05 AURORA at 12 14 05_Leased Transformer &amp; Substation Plant &amp; Rev 12-2009 4 2 2" xfId="19809"/>
    <cellStyle name="_Value Copy 11 30 05 gas 12 09 05 AURORA at 12 14 05_Leased Transformer &amp; Substation Plant &amp; Rev 12-2009 4 3" xfId="19810"/>
    <cellStyle name="_Value Copy 11 30 05 gas 12 09 05 AURORA at 12 14 05_Leased Transformer &amp; Substation Plant &amp; Rev 12-2009 5" xfId="19811"/>
    <cellStyle name="_Value Copy 11 30 05 gas 12 09 05 AURORA at 12 14 05_Leased Transformer &amp; Substation Plant &amp; Rev 12-2009 5 2" xfId="19812"/>
    <cellStyle name="_Value Copy 11 30 05 gas 12 09 05 AURORA at 12 14 05_Leased Transformer &amp; Substation Plant &amp; Rev 12-2009 6" xfId="19813"/>
    <cellStyle name="_Value Copy 11 30 05 gas 12 09 05 AURORA at 12 14 05_Leased Transformer &amp; Substation Plant &amp; Rev 12-2009_Low Income 2010 RevRequirement" xfId="19814"/>
    <cellStyle name="_Value Copy 11 30 05 gas 12 09 05 AURORA at 12 14 05_Leased Transformer &amp; Substation Plant &amp; Rev 12-2009_Low Income 2010 RevRequirement (2)" xfId="19815"/>
    <cellStyle name="_Value Copy 11 30 05 gas 12 09 05 AURORA at 12 14 05_Leased Transformer &amp; Substation Plant &amp; Rev 12-2009_Oct2010toSep2011LwIncLead" xfId="19816"/>
    <cellStyle name="_Value Copy 11 30 05 gas 12 09 05 AURORA at 12 14 05_Low Income 2010 RevRequirement" xfId="19817"/>
    <cellStyle name="_Value Copy 11 30 05 gas 12 09 05 AURORA at 12 14 05_Low Income 2010 RevRequirement (2)" xfId="19818"/>
    <cellStyle name="_Value Copy 11 30 05 gas 12 09 05 AURORA at 12 14 05_Mint Farm Generation BPA" xfId="19819"/>
    <cellStyle name="_Value Copy 11 30 05 gas 12 09 05 AURORA at 12 14 05_NIM Summary" xfId="19820"/>
    <cellStyle name="_Value Copy 11 30 05 gas 12 09 05 AURORA at 12 14 05_NIM Summary 09GRC" xfId="19821"/>
    <cellStyle name="_Value Copy 11 30 05 gas 12 09 05 AURORA at 12 14 05_NIM Summary 09GRC 2" xfId="19822"/>
    <cellStyle name="_Value Copy 11 30 05 gas 12 09 05 AURORA at 12 14 05_NIM Summary 09GRC 2 2" xfId="19823"/>
    <cellStyle name="_Value Copy 11 30 05 gas 12 09 05 AURORA at 12 14 05_NIM Summary 09GRC 2 2 2" xfId="19824"/>
    <cellStyle name="_Value Copy 11 30 05 gas 12 09 05 AURORA at 12 14 05_NIM Summary 09GRC 2 2 2 2" xfId="19825"/>
    <cellStyle name="_Value Copy 11 30 05 gas 12 09 05 AURORA at 12 14 05_NIM Summary 09GRC 2 3" xfId="19826"/>
    <cellStyle name="_Value Copy 11 30 05 gas 12 09 05 AURORA at 12 14 05_NIM Summary 09GRC 2 3 2" xfId="19827"/>
    <cellStyle name="_Value Copy 11 30 05 gas 12 09 05 AURORA at 12 14 05_NIM Summary 09GRC 2 4" xfId="19828"/>
    <cellStyle name="_Value Copy 11 30 05 gas 12 09 05 AURORA at 12 14 05_NIM Summary 09GRC 2 4 2" xfId="19829"/>
    <cellStyle name="_Value Copy 11 30 05 gas 12 09 05 AURORA at 12 14 05_NIM Summary 09GRC 3" xfId="19830"/>
    <cellStyle name="_Value Copy 11 30 05 gas 12 09 05 AURORA at 12 14 05_NIM Summary 09GRC 3 2" xfId="19831"/>
    <cellStyle name="_Value Copy 11 30 05 gas 12 09 05 AURORA at 12 14 05_NIM Summary 09GRC 3 2 2" xfId="19832"/>
    <cellStyle name="_Value Copy 11 30 05 gas 12 09 05 AURORA at 12 14 05_NIM Summary 09GRC 3 3" xfId="19833"/>
    <cellStyle name="_Value Copy 11 30 05 gas 12 09 05 AURORA at 12 14 05_NIM Summary 09GRC 4" xfId="19834"/>
    <cellStyle name="_Value Copy 11 30 05 gas 12 09 05 AURORA at 12 14 05_NIM Summary 09GRC 4 2" xfId="19835"/>
    <cellStyle name="_Value Copy 11 30 05 gas 12 09 05 AURORA at 12 14 05_NIM Summary 09GRC 4 2 2" xfId="19836"/>
    <cellStyle name="_Value Copy 11 30 05 gas 12 09 05 AURORA at 12 14 05_NIM Summary 09GRC 4 3" xfId="19837"/>
    <cellStyle name="_Value Copy 11 30 05 gas 12 09 05 AURORA at 12 14 05_NIM Summary 09GRC 5" xfId="19838"/>
    <cellStyle name="_Value Copy 11 30 05 gas 12 09 05 AURORA at 12 14 05_NIM Summary 09GRC 5 2" xfId="19839"/>
    <cellStyle name="_Value Copy 11 30 05 gas 12 09 05 AURORA at 12 14 05_NIM Summary 09GRC 6" xfId="19840"/>
    <cellStyle name="_Value Copy 11 30 05 gas 12 09 05 AURORA at 12 14 05_NIM Summary 09GRC 6 2" xfId="19841"/>
    <cellStyle name="_Value Copy 11 30 05 gas 12 09 05 AURORA at 12 14 05_NIM Summary 09GRC_DEM-WP(C) ENERG10C--ctn Mid-C_042010 2010GRC" xfId="19842"/>
    <cellStyle name="_Value Copy 11 30 05 gas 12 09 05 AURORA at 12 14 05_NIM Summary 09GRC_DEM-WP(C) ENERG10C--ctn Mid-C_042010 2010GRC 2" xfId="19843"/>
    <cellStyle name="_Value Copy 11 30 05 gas 12 09 05 AURORA at 12 14 05_NIM Summary 10" xfId="19844"/>
    <cellStyle name="_Value Copy 11 30 05 gas 12 09 05 AURORA at 12 14 05_NIM Summary 10 2" xfId="19845"/>
    <cellStyle name="_Value Copy 11 30 05 gas 12 09 05 AURORA at 12 14 05_NIM Summary 10 2 2" xfId="19846"/>
    <cellStyle name="_Value Copy 11 30 05 gas 12 09 05 AURORA at 12 14 05_NIM Summary 10 3" xfId="19847"/>
    <cellStyle name="_Value Copy 11 30 05 gas 12 09 05 AURORA at 12 14 05_NIM Summary 10 4" xfId="19848"/>
    <cellStyle name="_Value Copy 11 30 05 gas 12 09 05 AURORA at 12 14 05_NIM Summary 11" xfId="19849"/>
    <cellStyle name="_Value Copy 11 30 05 gas 12 09 05 AURORA at 12 14 05_NIM Summary 11 2" xfId="19850"/>
    <cellStyle name="_Value Copy 11 30 05 gas 12 09 05 AURORA at 12 14 05_NIM Summary 11 2 2" xfId="19851"/>
    <cellStyle name="_Value Copy 11 30 05 gas 12 09 05 AURORA at 12 14 05_NIM Summary 11 3" xfId="19852"/>
    <cellStyle name="_Value Copy 11 30 05 gas 12 09 05 AURORA at 12 14 05_NIM Summary 11 4" xfId="19853"/>
    <cellStyle name="_Value Copy 11 30 05 gas 12 09 05 AURORA at 12 14 05_NIM Summary 12" xfId="19854"/>
    <cellStyle name="_Value Copy 11 30 05 gas 12 09 05 AURORA at 12 14 05_NIM Summary 12 2" xfId="19855"/>
    <cellStyle name="_Value Copy 11 30 05 gas 12 09 05 AURORA at 12 14 05_NIM Summary 12 2 2" xfId="19856"/>
    <cellStyle name="_Value Copy 11 30 05 gas 12 09 05 AURORA at 12 14 05_NIM Summary 12 3" xfId="19857"/>
    <cellStyle name="_Value Copy 11 30 05 gas 12 09 05 AURORA at 12 14 05_NIM Summary 12 4" xfId="19858"/>
    <cellStyle name="_Value Copy 11 30 05 gas 12 09 05 AURORA at 12 14 05_NIM Summary 13" xfId="19859"/>
    <cellStyle name="_Value Copy 11 30 05 gas 12 09 05 AURORA at 12 14 05_NIM Summary 13 2" xfId="19860"/>
    <cellStyle name="_Value Copy 11 30 05 gas 12 09 05 AURORA at 12 14 05_NIM Summary 13 2 2" xfId="19861"/>
    <cellStyle name="_Value Copy 11 30 05 gas 12 09 05 AURORA at 12 14 05_NIM Summary 13 3" xfId="19862"/>
    <cellStyle name="_Value Copy 11 30 05 gas 12 09 05 AURORA at 12 14 05_NIM Summary 13 4" xfId="19863"/>
    <cellStyle name="_Value Copy 11 30 05 gas 12 09 05 AURORA at 12 14 05_NIM Summary 14" xfId="19864"/>
    <cellStyle name="_Value Copy 11 30 05 gas 12 09 05 AURORA at 12 14 05_NIM Summary 14 2" xfId="19865"/>
    <cellStyle name="_Value Copy 11 30 05 gas 12 09 05 AURORA at 12 14 05_NIM Summary 14 2 2" xfId="19866"/>
    <cellStyle name="_Value Copy 11 30 05 gas 12 09 05 AURORA at 12 14 05_NIM Summary 14 3" xfId="19867"/>
    <cellStyle name="_Value Copy 11 30 05 gas 12 09 05 AURORA at 12 14 05_NIM Summary 14 4" xfId="19868"/>
    <cellStyle name="_Value Copy 11 30 05 gas 12 09 05 AURORA at 12 14 05_NIM Summary 15" xfId="19869"/>
    <cellStyle name="_Value Copy 11 30 05 gas 12 09 05 AURORA at 12 14 05_NIM Summary 15 2" xfId="19870"/>
    <cellStyle name="_Value Copy 11 30 05 gas 12 09 05 AURORA at 12 14 05_NIM Summary 15 2 2" xfId="19871"/>
    <cellStyle name="_Value Copy 11 30 05 gas 12 09 05 AURORA at 12 14 05_NIM Summary 15 3" xfId="19872"/>
    <cellStyle name="_Value Copy 11 30 05 gas 12 09 05 AURORA at 12 14 05_NIM Summary 15 4" xfId="19873"/>
    <cellStyle name="_Value Copy 11 30 05 gas 12 09 05 AURORA at 12 14 05_NIM Summary 16" xfId="19874"/>
    <cellStyle name="_Value Copy 11 30 05 gas 12 09 05 AURORA at 12 14 05_NIM Summary 16 2" xfId="19875"/>
    <cellStyle name="_Value Copy 11 30 05 gas 12 09 05 AURORA at 12 14 05_NIM Summary 16 2 2" xfId="19876"/>
    <cellStyle name="_Value Copy 11 30 05 gas 12 09 05 AURORA at 12 14 05_NIM Summary 16 3" xfId="19877"/>
    <cellStyle name="_Value Copy 11 30 05 gas 12 09 05 AURORA at 12 14 05_NIM Summary 16 4" xfId="19878"/>
    <cellStyle name="_Value Copy 11 30 05 gas 12 09 05 AURORA at 12 14 05_NIM Summary 17" xfId="19879"/>
    <cellStyle name="_Value Copy 11 30 05 gas 12 09 05 AURORA at 12 14 05_NIM Summary 17 2" xfId="19880"/>
    <cellStyle name="_Value Copy 11 30 05 gas 12 09 05 AURORA at 12 14 05_NIM Summary 17 2 2" xfId="19881"/>
    <cellStyle name="_Value Copy 11 30 05 gas 12 09 05 AURORA at 12 14 05_NIM Summary 17 3" xfId="19882"/>
    <cellStyle name="_Value Copy 11 30 05 gas 12 09 05 AURORA at 12 14 05_NIM Summary 17 4" xfId="19883"/>
    <cellStyle name="_Value Copy 11 30 05 gas 12 09 05 AURORA at 12 14 05_NIM Summary 18" xfId="19884"/>
    <cellStyle name="_Value Copy 11 30 05 gas 12 09 05 AURORA at 12 14 05_NIM Summary 18 2" xfId="19885"/>
    <cellStyle name="_Value Copy 11 30 05 gas 12 09 05 AURORA at 12 14 05_NIM Summary 18 3" xfId="19886"/>
    <cellStyle name="_Value Copy 11 30 05 gas 12 09 05 AURORA at 12 14 05_NIM Summary 19" xfId="19887"/>
    <cellStyle name="_Value Copy 11 30 05 gas 12 09 05 AURORA at 12 14 05_NIM Summary 19 2" xfId="19888"/>
    <cellStyle name="_Value Copy 11 30 05 gas 12 09 05 AURORA at 12 14 05_NIM Summary 19 3" xfId="19889"/>
    <cellStyle name="_Value Copy 11 30 05 gas 12 09 05 AURORA at 12 14 05_NIM Summary 2" xfId="19890"/>
    <cellStyle name="_Value Copy 11 30 05 gas 12 09 05 AURORA at 12 14 05_NIM Summary 2 2" xfId="19891"/>
    <cellStyle name="_Value Copy 11 30 05 gas 12 09 05 AURORA at 12 14 05_NIM Summary 2 2 2" xfId="19892"/>
    <cellStyle name="_Value Copy 11 30 05 gas 12 09 05 AURORA at 12 14 05_NIM Summary 2 2 2 2" xfId="19893"/>
    <cellStyle name="_Value Copy 11 30 05 gas 12 09 05 AURORA at 12 14 05_NIM Summary 2 3" xfId="19894"/>
    <cellStyle name="_Value Copy 11 30 05 gas 12 09 05 AURORA at 12 14 05_NIM Summary 2 3 2" xfId="19895"/>
    <cellStyle name="_Value Copy 11 30 05 gas 12 09 05 AURORA at 12 14 05_NIM Summary 2 4" xfId="19896"/>
    <cellStyle name="_Value Copy 11 30 05 gas 12 09 05 AURORA at 12 14 05_NIM Summary 2 4 2" xfId="19897"/>
    <cellStyle name="_Value Copy 11 30 05 gas 12 09 05 AURORA at 12 14 05_NIM Summary 20" xfId="19898"/>
    <cellStyle name="_Value Copy 11 30 05 gas 12 09 05 AURORA at 12 14 05_NIM Summary 20 2" xfId="19899"/>
    <cellStyle name="_Value Copy 11 30 05 gas 12 09 05 AURORA at 12 14 05_NIM Summary 20 3" xfId="19900"/>
    <cellStyle name="_Value Copy 11 30 05 gas 12 09 05 AURORA at 12 14 05_NIM Summary 21" xfId="19901"/>
    <cellStyle name="_Value Copy 11 30 05 gas 12 09 05 AURORA at 12 14 05_NIM Summary 21 2" xfId="19902"/>
    <cellStyle name="_Value Copy 11 30 05 gas 12 09 05 AURORA at 12 14 05_NIM Summary 21 3" xfId="19903"/>
    <cellStyle name="_Value Copy 11 30 05 gas 12 09 05 AURORA at 12 14 05_NIM Summary 22" xfId="19904"/>
    <cellStyle name="_Value Copy 11 30 05 gas 12 09 05 AURORA at 12 14 05_NIM Summary 22 2" xfId="19905"/>
    <cellStyle name="_Value Copy 11 30 05 gas 12 09 05 AURORA at 12 14 05_NIM Summary 22 3" xfId="19906"/>
    <cellStyle name="_Value Copy 11 30 05 gas 12 09 05 AURORA at 12 14 05_NIM Summary 23" xfId="19907"/>
    <cellStyle name="_Value Copy 11 30 05 gas 12 09 05 AURORA at 12 14 05_NIM Summary 23 2" xfId="19908"/>
    <cellStyle name="_Value Copy 11 30 05 gas 12 09 05 AURORA at 12 14 05_NIM Summary 23 3" xfId="19909"/>
    <cellStyle name="_Value Copy 11 30 05 gas 12 09 05 AURORA at 12 14 05_NIM Summary 24" xfId="19910"/>
    <cellStyle name="_Value Copy 11 30 05 gas 12 09 05 AURORA at 12 14 05_NIM Summary 24 2" xfId="19911"/>
    <cellStyle name="_Value Copy 11 30 05 gas 12 09 05 AURORA at 12 14 05_NIM Summary 24 3" xfId="19912"/>
    <cellStyle name="_Value Copy 11 30 05 gas 12 09 05 AURORA at 12 14 05_NIM Summary 25" xfId="19913"/>
    <cellStyle name="_Value Copy 11 30 05 gas 12 09 05 AURORA at 12 14 05_NIM Summary 25 2" xfId="19914"/>
    <cellStyle name="_Value Copy 11 30 05 gas 12 09 05 AURORA at 12 14 05_NIM Summary 25 3" xfId="19915"/>
    <cellStyle name="_Value Copy 11 30 05 gas 12 09 05 AURORA at 12 14 05_NIM Summary 26" xfId="19916"/>
    <cellStyle name="_Value Copy 11 30 05 gas 12 09 05 AURORA at 12 14 05_NIM Summary 26 2" xfId="19917"/>
    <cellStyle name="_Value Copy 11 30 05 gas 12 09 05 AURORA at 12 14 05_NIM Summary 26 3" xfId="19918"/>
    <cellStyle name="_Value Copy 11 30 05 gas 12 09 05 AURORA at 12 14 05_NIM Summary 27" xfId="19919"/>
    <cellStyle name="_Value Copy 11 30 05 gas 12 09 05 AURORA at 12 14 05_NIM Summary 27 2" xfId="19920"/>
    <cellStyle name="_Value Copy 11 30 05 gas 12 09 05 AURORA at 12 14 05_NIM Summary 27 3" xfId="19921"/>
    <cellStyle name="_Value Copy 11 30 05 gas 12 09 05 AURORA at 12 14 05_NIM Summary 28" xfId="19922"/>
    <cellStyle name="_Value Copy 11 30 05 gas 12 09 05 AURORA at 12 14 05_NIM Summary 28 2" xfId="19923"/>
    <cellStyle name="_Value Copy 11 30 05 gas 12 09 05 AURORA at 12 14 05_NIM Summary 28 3" xfId="19924"/>
    <cellStyle name="_Value Copy 11 30 05 gas 12 09 05 AURORA at 12 14 05_NIM Summary 29" xfId="19925"/>
    <cellStyle name="_Value Copy 11 30 05 gas 12 09 05 AURORA at 12 14 05_NIM Summary 29 2" xfId="19926"/>
    <cellStyle name="_Value Copy 11 30 05 gas 12 09 05 AURORA at 12 14 05_NIM Summary 29 3" xfId="19927"/>
    <cellStyle name="_Value Copy 11 30 05 gas 12 09 05 AURORA at 12 14 05_NIM Summary 3" xfId="19928"/>
    <cellStyle name="_Value Copy 11 30 05 gas 12 09 05 AURORA at 12 14 05_NIM Summary 3 2" xfId="19929"/>
    <cellStyle name="_Value Copy 11 30 05 gas 12 09 05 AURORA at 12 14 05_NIM Summary 3 2 2" xfId="19930"/>
    <cellStyle name="_Value Copy 11 30 05 gas 12 09 05 AURORA at 12 14 05_NIM Summary 3 3" xfId="19931"/>
    <cellStyle name="_Value Copy 11 30 05 gas 12 09 05 AURORA at 12 14 05_NIM Summary 30" xfId="19932"/>
    <cellStyle name="_Value Copy 11 30 05 gas 12 09 05 AURORA at 12 14 05_NIM Summary 30 2" xfId="19933"/>
    <cellStyle name="_Value Copy 11 30 05 gas 12 09 05 AURORA at 12 14 05_NIM Summary 30 3" xfId="19934"/>
    <cellStyle name="_Value Copy 11 30 05 gas 12 09 05 AURORA at 12 14 05_NIM Summary 31" xfId="19935"/>
    <cellStyle name="_Value Copy 11 30 05 gas 12 09 05 AURORA at 12 14 05_NIM Summary 31 2" xfId="19936"/>
    <cellStyle name="_Value Copy 11 30 05 gas 12 09 05 AURORA at 12 14 05_NIM Summary 31 3" xfId="19937"/>
    <cellStyle name="_Value Copy 11 30 05 gas 12 09 05 AURORA at 12 14 05_NIM Summary 32" xfId="19938"/>
    <cellStyle name="_Value Copy 11 30 05 gas 12 09 05 AURORA at 12 14 05_NIM Summary 32 2" xfId="19939"/>
    <cellStyle name="_Value Copy 11 30 05 gas 12 09 05 AURORA at 12 14 05_NIM Summary 33" xfId="19940"/>
    <cellStyle name="_Value Copy 11 30 05 gas 12 09 05 AURORA at 12 14 05_NIM Summary 33 2" xfId="19941"/>
    <cellStyle name="_Value Copy 11 30 05 gas 12 09 05 AURORA at 12 14 05_NIM Summary 34" xfId="19942"/>
    <cellStyle name="_Value Copy 11 30 05 gas 12 09 05 AURORA at 12 14 05_NIM Summary 34 2" xfId="19943"/>
    <cellStyle name="_Value Copy 11 30 05 gas 12 09 05 AURORA at 12 14 05_NIM Summary 35" xfId="19944"/>
    <cellStyle name="_Value Copy 11 30 05 gas 12 09 05 AURORA at 12 14 05_NIM Summary 35 2" xfId="19945"/>
    <cellStyle name="_Value Copy 11 30 05 gas 12 09 05 AURORA at 12 14 05_NIM Summary 36" xfId="19946"/>
    <cellStyle name="_Value Copy 11 30 05 gas 12 09 05 AURORA at 12 14 05_NIM Summary 36 2" xfId="19947"/>
    <cellStyle name="_Value Copy 11 30 05 gas 12 09 05 AURORA at 12 14 05_NIM Summary 37" xfId="19948"/>
    <cellStyle name="_Value Copy 11 30 05 gas 12 09 05 AURORA at 12 14 05_NIM Summary 37 2" xfId="19949"/>
    <cellStyle name="_Value Copy 11 30 05 gas 12 09 05 AURORA at 12 14 05_NIM Summary 38" xfId="19950"/>
    <cellStyle name="_Value Copy 11 30 05 gas 12 09 05 AURORA at 12 14 05_NIM Summary 38 2" xfId="19951"/>
    <cellStyle name="_Value Copy 11 30 05 gas 12 09 05 AURORA at 12 14 05_NIM Summary 39" xfId="19952"/>
    <cellStyle name="_Value Copy 11 30 05 gas 12 09 05 AURORA at 12 14 05_NIM Summary 39 2" xfId="19953"/>
    <cellStyle name="_Value Copy 11 30 05 gas 12 09 05 AURORA at 12 14 05_NIM Summary 4" xfId="19954"/>
    <cellStyle name="_Value Copy 11 30 05 gas 12 09 05 AURORA at 12 14 05_NIM Summary 4 2" xfId="19955"/>
    <cellStyle name="_Value Copy 11 30 05 gas 12 09 05 AURORA at 12 14 05_NIM Summary 4 2 2" xfId="19956"/>
    <cellStyle name="_Value Copy 11 30 05 gas 12 09 05 AURORA at 12 14 05_NIM Summary 4 3" xfId="19957"/>
    <cellStyle name="_Value Copy 11 30 05 gas 12 09 05 AURORA at 12 14 05_NIM Summary 40" xfId="19958"/>
    <cellStyle name="_Value Copy 11 30 05 gas 12 09 05 AURORA at 12 14 05_NIM Summary 40 2" xfId="19959"/>
    <cellStyle name="_Value Copy 11 30 05 gas 12 09 05 AURORA at 12 14 05_NIM Summary 41" xfId="19960"/>
    <cellStyle name="_Value Copy 11 30 05 gas 12 09 05 AURORA at 12 14 05_NIM Summary 41 2" xfId="19961"/>
    <cellStyle name="_Value Copy 11 30 05 gas 12 09 05 AURORA at 12 14 05_NIM Summary 42" xfId="19962"/>
    <cellStyle name="_Value Copy 11 30 05 gas 12 09 05 AURORA at 12 14 05_NIM Summary 42 2" xfId="19963"/>
    <cellStyle name="_Value Copy 11 30 05 gas 12 09 05 AURORA at 12 14 05_NIM Summary 43" xfId="19964"/>
    <cellStyle name="_Value Copy 11 30 05 gas 12 09 05 AURORA at 12 14 05_NIM Summary 43 2" xfId="19965"/>
    <cellStyle name="_Value Copy 11 30 05 gas 12 09 05 AURORA at 12 14 05_NIM Summary 44" xfId="19966"/>
    <cellStyle name="_Value Copy 11 30 05 gas 12 09 05 AURORA at 12 14 05_NIM Summary 44 2" xfId="19967"/>
    <cellStyle name="_Value Copy 11 30 05 gas 12 09 05 AURORA at 12 14 05_NIM Summary 45" xfId="19968"/>
    <cellStyle name="_Value Copy 11 30 05 gas 12 09 05 AURORA at 12 14 05_NIM Summary 45 2" xfId="19969"/>
    <cellStyle name="_Value Copy 11 30 05 gas 12 09 05 AURORA at 12 14 05_NIM Summary 46" xfId="19970"/>
    <cellStyle name="_Value Copy 11 30 05 gas 12 09 05 AURORA at 12 14 05_NIM Summary 46 2" xfId="19971"/>
    <cellStyle name="_Value Copy 11 30 05 gas 12 09 05 AURORA at 12 14 05_NIM Summary 47" xfId="19972"/>
    <cellStyle name="_Value Copy 11 30 05 gas 12 09 05 AURORA at 12 14 05_NIM Summary 47 2" xfId="19973"/>
    <cellStyle name="_Value Copy 11 30 05 gas 12 09 05 AURORA at 12 14 05_NIM Summary 48" xfId="19974"/>
    <cellStyle name="_Value Copy 11 30 05 gas 12 09 05 AURORA at 12 14 05_NIM Summary 49" xfId="19975"/>
    <cellStyle name="_Value Copy 11 30 05 gas 12 09 05 AURORA at 12 14 05_NIM Summary 5" xfId="19976"/>
    <cellStyle name="_Value Copy 11 30 05 gas 12 09 05 AURORA at 12 14 05_NIM Summary 5 2" xfId="19977"/>
    <cellStyle name="_Value Copy 11 30 05 gas 12 09 05 AURORA at 12 14 05_NIM Summary 5 2 2" xfId="19978"/>
    <cellStyle name="_Value Copy 11 30 05 gas 12 09 05 AURORA at 12 14 05_NIM Summary 5 3" xfId="19979"/>
    <cellStyle name="_Value Copy 11 30 05 gas 12 09 05 AURORA at 12 14 05_NIM Summary 50" xfId="19980"/>
    <cellStyle name="_Value Copy 11 30 05 gas 12 09 05 AURORA at 12 14 05_NIM Summary 51" xfId="19981"/>
    <cellStyle name="_Value Copy 11 30 05 gas 12 09 05 AURORA at 12 14 05_NIM Summary 6" xfId="19982"/>
    <cellStyle name="_Value Copy 11 30 05 gas 12 09 05 AURORA at 12 14 05_NIM Summary 6 2" xfId="19983"/>
    <cellStyle name="_Value Copy 11 30 05 gas 12 09 05 AURORA at 12 14 05_NIM Summary 6 2 2" xfId="19984"/>
    <cellStyle name="_Value Copy 11 30 05 gas 12 09 05 AURORA at 12 14 05_NIM Summary 6 3" xfId="19985"/>
    <cellStyle name="_Value Copy 11 30 05 gas 12 09 05 AURORA at 12 14 05_NIM Summary 7" xfId="19986"/>
    <cellStyle name="_Value Copy 11 30 05 gas 12 09 05 AURORA at 12 14 05_NIM Summary 7 2" xfId="19987"/>
    <cellStyle name="_Value Copy 11 30 05 gas 12 09 05 AURORA at 12 14 05_NIM Summary 7 2 2" xfId="19988"/>
    <cellStyle name="_Value Copy 11 30 05 gas 12 09 05 AURORA at 12 14 05_NIM Summary 7 3" xfId="19989"/>
    <cellStyle name="_Value Copy 11 30 05 gas 12 09 05 AURORA at 12 14 05_NIM Summary 7 4" xfId="19990"/>
    <cellStyle name="_Value Copy 11 30 05 gas 12 09 05 AURORA at 12 14 05_NIM Summary 8" xfId="19991"/>
    <cellStyle name="_Value Copy 11 30 05 gas 12 09 05 AURORA at 12 14 05_NIM Summary 8 2" xfId="19992"/>
    <cellStyle name="_Value Copy 11 30 05 gas 12 09 05 AURORA at 12 14 05_NIM Summary 8 2 2" xfId="19993"/>
    <cellStyle name="_Value Copy 11 30 05 gas 12 09 05 AURORA at 12 14 05_NIM Summary 8 3" xfId="19994"/>
    <cellStyle name="_Value Copy 11 30 05 gas 12 09 05 AURORA at 12 14 05_NIM Summary 8 4" xfId="19995"/>
    <cellStyle name="_Value Copy 11 30 05 gas 12 09 05 AURORA at 12 14 05_NIM Summary 9" xfId="19996"/>
    <cellStyle name="_Value Copy 11 30 05 gas 12 09 05 AURORA at 12 14 05_NIM Summary 9 2" xfId="19997"/>
    <cellStyle name="_Value Copy 11 30 05 gas 12 09 05 AURORA at 12 14 05_NIM Summary 9 2 2" xfId="19998"/>
    <cellStyle name="_Value Copy 11 30 05 gas 12 09 05 AURORA at 12 14 05_NIM Summary 9 3" xfId="19999"/>
    <cellStyle name="_Value Copy 11 30 05 gas 12 09 05 AURORA at 12 14 05_NIM Summary 9 4" xfId="20000"/>
    <cellStyle name="_Value Copy 11 30 05 gas 12 09 05 AURORA at 12 14 05_NIM Summary_DEM-WP(C) ENERG10C--ctn Mid-C_042010 2010GRC" xfId="20001"/>
    <cellStyle name="_Value Copy 11 30 05 gas 12 09 05 AURORA at 12 14 05_NIM Summary_DEM-WP(C) ENERG10C--ctn Mid-C_042010 2010GRC 2" xfId="20002"/>
    <cellStyle name="_Value Copy 11 30 05 gas 12 09 05 AURORA at 12 14 05_Oct2010toSep2011LwIncLead" xfId="20003"/>
    <cellStyle name="_Value Copy 11 30 05 gas 12 09 05 AURORA at 12 14 05_PCA 10 -  Exhibit D Dec 2011" xfId="20004"/>
    <cellStyle name="_Value Copy 11 30 05 gas 12 09 05 AURORA at 12 14 05_PCA 10 -  Exhibit D Dec 2011 2" xfId="20005"/>
    <cellStyle name="_Value Copy 11 30 05 gas 12 09 05 AURORA at 12 14 05_PCA 10 -  Exhibit D from A Kellogg Jan 2011" xfId="20006"/>
    <cellStyle name="_Value Copy 11 30 05 gas 12 09 05 AURORA at 12 14 05_PCA 10 -  Exhibit D from A Kellogg Jan 2011 2" xfId="20007"/>
    <cellStyle name="_Value Copy 11 30 05 gas 12 09 05 AURORA at 12 14 05_PCA 10 -  Exhibit D from A Kellogg July 2011" xfId="20008"/>
    <cellStyle name="_Value Copy 11 30 05 gas 12 09 05 AURORA at 12 14 05_PCA 10 -  Exhibit D from A Kellogg July 2011 2" xfId="20009"/>
    <cellStyle name="_Value Copy 11 30 05 gas 12 09 05 AURORA at 12 14 05_PCA 10 -  Exhibit D from S Free Rcv'd 12-11" xfId="20010"/>
    <cellStyle name="_Value Copy 11 30 05 gas 12 09 05 AURORA at 12 14 05_PCA 10 -  Exhibit D from S Free Rcv'd 12-11 2" xfId="20011"/>
    <cellStyle name="_Value Copy 11 30 05 gas 12 09 05 AURORA at 12 14 05_PCA 11 -  Exhibit D Jan 2012 fr A Kellogg" xfId="20012"/>
    <cellStyle name="_Value Copy 11 30 05 gas 12 09 05 AURORA at 12 14 05_PCA 11 -  Exhibit D Jan 2012 fr A Kellogg 2" xfId="20013"/>
    <cellStyle name="_Value Copy 11 30 05 gas 12 09 05 AURORA at 12 14 05_PCA 11 -  Exhibit D Jan 2012 WF" xfId="20014"/>
    <cellStyle name="_Value Copy 11 30 05 gas 12 09 05 AURORA at 12 14 05_PCA 11 -  Exhibit D Jan 2012 WF 2" xfId="20015"/>
    <cellStyle name="_Value Copy 11 30 05 gas 12 09 05 AURORA at 12 14 05_PCA 7 - Exhibit D update 11_30_08 (2)" xfId="20016"/>
    <cellStyle name="_Value Copy 11 30 05 gas 12 09 05 AURORA at 12 14 05_PCA 7 - Exhibit D update 11_30_08 (2) 2" xfId="20017"/>
    <cellStyle name="_Value Copy 11 30 05 gas 12 09 05 AURORA at 12 14 05_PCA 7 - Exhibit D update 11_30_08 (2) 2 2" xfId="20018"/>
    <cellStyle name="_Value Copy 11 30 05 gas 12 09 05 AURORA at 12 14 05_PCA 7 - Exhibit D update 11_30_08 (2) 2 2 2" xfId="20019"/>
    <cellStyle name="_Value Copy 11 30 05 gas 12 09 05 AURORA at 12 14 05_PCA 7 - Exhibit D update 11_30_08 (2) 2 2 2 2" xfId="20020"/>
    <cellStyle name="_Value Copy 11 30 05 gas 12 09 05 AURORA at 12 14 05_PCA 7 - Exhibit D update 11_30_08 (2) 2 2 2 2 2" xfId="20021"/>
    <cellStyle name="_Value Copy 11 30 05 gas 12 09 05 AURORA at 12 14 05_PCA 7 - Exhibit D update 11_30_08 (2) 2 2 3" xfId="20022"/>
    <cellStyle name="_Value Copy 11 30 05 gas 12 09 05 AURORA at 12 14 05_PCA 7 - Exhibit D update 11_30_08 (2) 2 2 3 2" xfId="20023"/>
    <cellStyle name="_Value Copy 11 30 05 gas 12 09 05 AURORA at 12 14 05_PCA 7 - Exhibit D update 11_30_08 (2) 2 2 4" xfId="20024"/>
    <cellStyle name="_Value Copy 11 30 05 gas 12 09 05 AURORA at 12 14 05_PCA 7 - Exhibit D update 11_30_08 (2) 2 2 4 2" xfId="20025"/>
    <cellStyle name="_Value Copy 11 30 05 gas 12 09 05 AURORA at 12 14 05_PCA 7 - Exhibit D update 11_30_08 (2) 2 3" xfId="20026"/>
    <cellStyle name="_Value Copy 11 30 05 gas 12 09 05 AURORA at 12 14 05_PCA 7 - Exhibit D update 11_30_08 (2) 2 3 2" xfId="20027"/>
    <cellStyle name="_Value Copy 11 30 05 gas 12 09 05 AURORA at 12 14 05_PCA 7 - Exhibit D update 11_30_08 (2) 2 3 2 2" xfId="20028"/>
    <cellStyle name="_Value Copy 11 30 05 gas 12 09 05 AURORA at 12 14 05_PCA 7 - Exhibit D update 11_30_08 (2) 2 4" xfId="20029"/>
    <cellStyle name="_Value Copy 11 30 05 gas 12 09 05 AURORA at 12 14 05_PCA 7 - Exhibit D update 11_30_08 (2) 2 4 2" xfId="20030"/>
    <cellStyle name="_Value Copy 11 30 05 gas 12 09 05 AURORA at 12 14 05_PCA 7 - Exhibit D update 11_30_08 (2) 2 4 2 2" xfId="20031"/>
    <cellStyle name="_Value Copy 11 30 05 gas 12 09 05 AURORA at 12 14 05_PCA 7 - Exhibit D update 11_30_08 (2) 2 4 3" xfId="20032"/>
    <cellStyle name="_Value Copy 11 30 05 gas 12 09 05 AURORA at 12 14 05_PCA 7 - Exhibit D update 11_30_08 (2) 2 5" xfId="20033"/>
    <cellStyle name="_Value Copy 11 30 05 gas 12 09 05 AURORA at 12 14 05_PCA 7 - Exhibit D update 11_30_08 (2) 2 5 2" xfId="20034"/>
    <cellStyle name="_Value Copy 11 30 05 gas 12 09 05 AURORA at 12 14 05_PCA 7 - Exhibit D update 11_30_08 (2) 2 6" xfId="20035"/>
    <cellStyle name="_Value Copy 11 30 05 gas 12 09 05 AURORA at 12 14 05_PCA 7 - Exhibit D update 11_30_08 (2) 2 6 2" xfId="20036"/>
    <cellStyle name="_Value Copy 11 30 05 gas 12 09 05 AURORA at 12 14 05_PCA 7 - Exhibit D update 11_30_08 (2) 3" xfId="20037"/>
    <cellStyle name="_Value Copy 11 30 05 gas 12 09 05 AURORA at 12 14 05_PCA 7 - Exhibit D update 11_30_08 (2) 3 2" xfId="20038"/>
    <cellStyle name="_Value Copy 11 30 05 gas 12 09 05 AURORA at 12 14 05_PCA 7 - Exhibit D update 11_30_08 (2) 3 2 2" xfId="20039"/>
    <cellStyle name="_Value Copy 11 30 05 gas 12 09 05 AURORA at 12 14 05_PCA 7 - Exhibit D update 11_30_08 (2) 3 2 2 2" xfId="20040"/>
    <cellStyle name="_Value Copy 11 30 05 gas 12 09 05 AURORA at 12 14 05_PCA 7 - Exhibit D update 11_30_08 (2) 3 3" xfId="20041"/>
    <cellStyle name="_Value Copy 11 30 05 gas 12 09 05 AURORA at 12 14 05_PCA 7 - Exhibit D update 11_30_08 (2) 3 3 2" xfId="20042"/>
    <cellStyle name="_Value Copy 11 30 05 gas 12 09 05 AURORA at 12 14 05_PCA 7 - Exhibit D update 11_30_08 (2) 3 4" xfId="20043"/>
    <cellStyle name="_Value Copy 11 30 05 gas 12 09 05 AURORA at 12 14 05_PCA 7 - Exhibit D update 11_30_08 (2) 3 4 2" xfId="20044"/>
    <cellStyle name="_Value Copy 11 30 05 gas 12 09 05 AURORA at 12 14 05_PCA 7 - Exhibit D update 11_30_08 (2) 4" xfId="20045"/>
    <cellStyle name="_Value Copy 11 30 05 gas 12 09 05 AURORA at 12 14 05_PCA 7 - Exhibit D update 11_30_08 (2) 4 2" xfId="20046"/>
    <cellStyle name="_Value Copy 11 30 05 gas 12 09 05 AURORA at 12 14 05_PCA 7 - Exhibit D update 11_30_08 (2) 4 2 2" xfId="20047"/>
    <cellStyle name="_Value Copy 11 30 05 gas 12 09 05 AURORA at 12 14 05_PCA 7 - Exhibit D update 11_30_08 (2) 4 3" xfId="20048"/>
    <cellStyle name="_Value Copy 11 30 05 gas 12 09 05 AURORA at 12 14 05_PCA 7 - Exhibit D update 11_30_08 (2) 5" xfId="20049"/>
    <cellStyle name="_Value Copy 11 30 05 gas 12 09 05 AURORA at 12 14 05_PCA 7 - Exhibit D update 11_30_08 (2) 5 2" xfId="20050"/>
    <cellStyle name="_Value Copy 11 30 05 gas 12 09 05 AURORA at 12 14 05_PCA 7 - Exhibit D update 11_30_08 (2) 5 2 2" xfId="20051"/>
    <cellStyle name="_Value Copy 11 30 05 gas 12 09 05 AURORA at 12 14 05_PCA 7 - Exhibit D update 11_30_08 (2) 5 3" xfId="20052"/>
    <cellStyle name="_Value Copy 11 30 05 gas 12 09 05 AURORA at 12 14 05_PCA 7 - Exhibit D update 11_30_08 (2) 6" xfId="20053"/>
    <cellStyle name="_Value Copy 11 30 05 gas 12 09 05 AURORA at 12 14 05_PCA 7 - Exhibit D update 11_30_08 (2) 6 2" xfId="20054"/>
    <cellStyle name="_Value Copy 11 30 05 gas 12 09 05 AURORA at 12 14 05_PCA 7 - Exhibit D update 11_30_08 (2) 7" xfId="20055"/>
    <cellStyle name="_Value Copy 11 30 05 gas 12 09 05 AURORA at 12 14 05_PCA 7 - Exhibit D update 11_30_08 (2) 7 2" xfId="20056"/>
    <cellStyle name="_Value Copy 11 30 05 gas 12 09 05 AURORA at 12 14 05_PCA 7 - Exhibit D update 11_30_08 (2)_DEM-WP(C) ENERG10C--ctn Mid-C_042010 2010GRC" xfId="20057"/>
    <cellStyle name="_Value Copy 11 30 05 gas 12 09 05 AURORA at 12 14 05_PCA 7 - Exhibit D update 11_30_08 (2)_DEM-WP(C) ENERG10C--ctn Mid-C_042010 2010GRC 2" xfId="20058"/>
    <cellStyle name="_Value Copy 11 30 05 gas 12 09 05 AURORA at 12 14 05_PCA 7 - Exhibit D update 11_30_08 (2)_NIM Summary" xfId="20059"/>
    <cellStyle name="_Value Copy 11 30 05 gas 12 09 05 AURORA at 12 14 05_PCA 7 - Exhibit D update 11_30_08 (2)_NIM Summary 2" xfId="20060"/>
    <cellStyle name="_Value Copy 11 30 05 gas 12 09 05 AURORA at 12 14 05_PCA 7 - Exhibit D update 11_30_08 (2)_NIM Summary 2 2" xfId="20061"/>
    <cellStyle name="_Value Copy 11 30 05 gas 12 09 05 AURORA at 12 14 05_PCA 7 - Exhibit D update 11_30_08 (2)_NIM Summary 2 2 2" xfId="20062"/>
    <cellStyle name="_Value Copy 11 30 05 gas 12 09 05 AURORA at 12 14 05_PCA 7 - Exhibit D update 11_30_08 (2)_NIM Summary 2 2 2 2" xfId="20063"/>
    <cellStyle name="_Value Copy 11 30 05 gas 12 09 05 AURORA at 12 14 05_PCA 7 - Exhibit D update 11_30_08 (2)_NIM Summary 2 3" xfId="20064"/>
    <cellStyle name="_Value Copy 11 30 05 gas 12 09 05 AURORA at 12 14 05_PCA 7 - Exhibit D update 11_30_08 (2)_NIM Summary 2 3 2" xfId="20065"/>
    <cellStyle name="_Value Copy 11 30 05 gas 12 09 05 AURORA at 12 14 05_PCA 7 - Exhibit D update 11_30_08 (2)_NIM Summary 2 4" xfId="20066"/>
    <cellStyle name="_Value Copy 11 30 05 gas 12 09 05 AURORA at 12 14 05_PCA 7 - Exhibit D update 11_30_08 (2)_NIM Summary 2 4 2" xfId="20067"/>
    <cellStyle name="_Value Copy 11 30 05 gas 12 09 05 AURORA at 12 14 05_PCA 7 - Exhibit D update 11_30_08 (2)_NIM Summary 3" xfId="20068"/>
    <cellStyle name="_Value Copy 11 30 05 gas 12 09 05 AURORA at 12 14 05_PCA 7 - Exhibit D update 11_30_08 (2)_NIM Summary 3 2" xfId="20069"/>
    <cellStyle name="_Value Copy 11 30 05 gas 12 09 05 AURORA at 12 14 05_PCA 7 - Exhibit D update 11_30_08 (2)_NIM Summary 3 2 2" xfId="20070"/>
    <cellStyle name="_Value Copy 11 30 05 gas 12 09 05 AURORA at 12 14 05_PCA 7 - Exhibit D update 11_30_08 (2)_NIM Summary 3 3" xfId="20071"/>
    <cellStyle name="_Value Copy 11 30 05 gas 12 09 05 AURORA at 12 14 05_PCA 7 - Exhibit D update 11_30_08 (2)_NIM Summary 4" xfId="20072"/>
    <cellStyle name="_Value Copy 11 30 05 gas 12 09 05 AURORA at 12 14 05_PCA 7 - Exhibit D update 11_30_08 (2)_NIM Summary 4 2" xfId="20073"/>
    <cellStyle name="_Value Copy 11 30 05 gas 12 09 05 AURORA at 12 14 05_PCA 7 - Exhibit D update 11_30_08 (2)_NIM Summary 4 2 2" xfId="20074"/>
    <cellStyle name="_Value Copy 11 30 05 gas 12 09 05 AURORA at 12 14 05_PCA 7 - Exhibit D update 11_30_08 (2)_NIM Summary 4 3" xfId="20075"/>
    <cellStyle name="_Value Copy 11 30 05 gas 12 09 05 AURORA at 12 14 05_PCA 7 - Exhibit D update 11_30_08 (2)_NIM Summary 5" xfId="20076"/>
    <cellStyle name="_Value Copy 11 30 05 gas 12 09 05 AURORA at 12 14 05_PCA 7 - Exhibit D update 11_30_08 (2)_NIM Summary 5 2" xfId="20077"/>
    <cellStyle name="_Value Copy 11 30 05 gas 12 09 05 AURORA at 12 14 05_PCA 7 - Exhibit D update 11_30_08 (2)_NIM Summary 6" xfId="20078"/>
    <cellStyle name="_Value Copy 11 30 05 gas 12 09 05 AURORA at 12 14 05_PCA 7 - Exhibit D update 11_30_08 (2)_NIM Summary 6 2" xfId="20079"/>
    <cellStyle name="_Value Copy 11 30 05 gas 12 09 05 AURORA at 12 14 05_PCA 7 - Exhibit D update 11_30_08 (2)_NIM Summary_DEM-WP(C) ENERG10C--ctn Mid-C_042010 2010GRC" xfId="20080"/>
    <cellStyle name="_Value Copy 11 30 05 gas 12 09 05 AURORA at 12 14 05_PCA 7 - Exhibit D update 11_30_08 (2)_NIM Summary_DEM-WP(C) ENERG10C--ctn Mid-C_042010 2010GRC 2" xfId="20081"/>
    <cellStyle name="_Value Copy 11 30 05 gas 12 09 05 AURORA at 12 14 05_PCA 8 - Exhibit D update 12_31_09" xfId="20082"/>
    <cellStyle name="_Value Copy 11 30 05 gas 12 09 05 AURORA at 12 14 05_PCA 8 - Exhibit D update 12_31_09 2" xfId="20083"/>
    <cellStyle name="_Value Copy 11 30 05 gas 12 09 05 AURORA at 12 14 05_PCA 8 - Exhibit D update 12_31_09 2 2" xfId="20084"/>
    <cellStyle name="_Value Copy 11 30 05 gas 12 09 05 AURORA at 12 14 05_PCA 8 - Exhibit D update 12_31_09 3" xfId="20085"/>
    <cellStyle name="_Value Copy 11 30 05 gas 12 09 05 AURORA at 12 14 05_PCA 9 -  Exhibit D April 2010" xfId="20086"/>
    <cellStyle name="_Value Copy 11 30 05 gas 12 09 05 AURORA at 12 14 05_PCA 9 -  Exhibit D April 2010 (3)" xfId="20087"/>
    <cellStyle name="_Value Copy 11 30 05 gas 12 09 05 AURORA at 12 14 05_PCA 9 -  Exhibit D April 2010 (3) 2" xfId="20088"/>
    <cellStyle name="_Value Copy 11 30 05 gas 12 09 05 AURORA at 12 14 05_PCA 9 -  Exhibit D April 2010 (3) 2 2" xfId="20089"/>
    <cellStyle name="_Value Copy 11 30 05 gas 12 09 05 AURORA at 12 14 05_PCA 9 -  Exhibit D April 2010 (3) 2 2 2" xfId="20090"/>
    <cellStyle name="_Value Copy 11 30 05 gas 12 09 05 AURORA at 12 14 05_PCA 9 -  Exhibit D April 2010 (3) 2 2 2 2" xfId="20091"/>
    <cellStyle name="_Value Copy 11 30 05 gas 12 09 05 AURORA at 12 14 05_PCA 9 -  Exhibit D April 2010 (3) 2 3" xfId="20092"/>
    <cellStyle name="_Value Copy 11 30 05 gas 12 09 05 AURORA at 12 14 05_PCA 9 -  Exhibit D April 2010 (3) 2 3 2" xfId="20093"/>
    <cellStyle name="_Value Copy 11 30 05 gas 12 09 05 AURORA at 12 14 05_PCA 9 -  Exhibit D April 2010 (3) 2 4" xfId="20094"/>
    <cellStyle name="_Value Copy 11 30 05 gas 12 09 05 AURORA at 12 14 05_PCA 9 -  Exhibit D April 2010 (3) 2 4 2" xfId="20095"/>
    <cellStyle name="_Value Copy 11 30 05 gas 12 09 05 AURORA at 12 14 05_PCA 9 -  Exhibit D April 2010 (3) 3" xfId="20096"/>
    <cellStyle name="_Value Copy 11 30 05 gas 12 09 05 AURORA at 12 14 05_PCA 9 -  Exhibit D April 2010 (3) 3 2" xfId="20097"/>
    <cellStyle name="_Value Copy 11 30 05 gas 12 09 05 AURORA at 12 14 05_PCA 9 -  Exhibit D April 2010 (3) 3 2 2" xfId="20098"/>
    <cellStyle name="_Value Copy 11 30 05 gas 12 09 05 AURORA at 12 14 05_PCA 9 -  Exhibit D April 2010 (3) 3 3" xfId="20099"/>
    <cellStyle name="_Value Copy 11 30 05 gas 12 09 05 AURORA at 12 14 05_PCA 9 -  Exhibit D April 2010 (3) 4" xfId="20100"/>
    <cellStyle name="_Value Copy 11 30 05 gas 12 09 05 AURORA at 12 14 05_PCA 9 -  Exhibit D April 2010 (3) 4 2" xfId="20101"/>
    <cellStyle name="_Value Copy 11 30 05 gas 12 09 05 AURORA at 12 14 05_PCA 9 -  Exhibit D April 2010 (3) 4 2 2" xfId="20102"/>
    <cellStyle name="_Value Copy 11 30 05 gas 12 09 05 AURORA at 12 14 05_PCA 9 -  Exhibit D April 2010 (3) 4 3" xfId="20103"/>
    <cellStyle name="_Value Copy 11 30 05 gas 12 09 05 AURORA at 12 14 05_PCA 9 -  Exhibit D April 2010 (3) 5" xfId="20104"/>
    <cellStyle name="_Value Copy 11 30 05 gas 12 09 05 AURORA at 12 14 05_PCA 9 -  Exhibit D April 2010 (3) 5 2" xfId="20105"/>
    <cellStyle name="_Value Copy 11 30 05 gas 12 09 05 AURORA at 12 14 05_PCA 9 -  Exhibit D April 2010 (3) 6" xfId="20106"/>
    <cellStyle name="_Value Copy 11 30 05 gas 12 09 05 AURORA at 12 14 05_PCA 9 -  Exhibit D April 2010 (3) 6 2" xfId="20107"/>
    <cellStyle name="_Value Copy 11 30 05 gas 12 09 05 AURORA at 12 14 05_PCA 9 -  Exhibit D April 2010 (3)_DEM-WP(C) ENERG10C--ctn Mid-C_042010 2010GRC" xfId="20108"/>
    <cellStyle name="_Value Copy 11 30 05 gas 12 09 05 AURORA at 12 14 05_PCA 9 -  Exhibit D April 2010 (3)_DEM-WP(C) ENERG10C--ctn Mid-C_042010 2010GRC 2" xfId="20109"/>
    <cellStyle name="_Value Copy 11 30 05 gas 12 09 05 AURORA at 12 14 05_PCA 9 -  Exhibit D April 2010 2" xfId="20110"/>
    <cellStyle name="_Value Copy 11 30 05 gas 12 09 05 AURORA at 12 14 05_PCA 9 -  Exhibit D April 2010 2 2" xfId="20111"/>
    <cellStyle name="_Value Copy 11 30 05 gas 12 09 05 AURORA at 12 14 05_PCA 9 -  Exhibit D April 2010 3" xfId="20112"/>
    <cellStyle name="_Value Copy 11 30 05 gas 12 09 05 AURORA at 12 14 05_PCA 9 -  Exhibit D April 2010 3 2" xfId="20113"/>
    <cellStyle name="_Value Copy 11 30 05 gas 12 09 05 AURORA at 12 14 05_PCA 9 -  Exhibit D April 2010 4" xfId="20114"/>
    <cellStyle name="_Value Copy 11 30 05 gas 12 09 05 AURORA at 12 14 05_PCA 9 -  Exhibit D April 2010 4 2" xfId="20115"/>
    <cellStyle name="_Value Copy 11 30 05 gas 12 09 05 AURORA at 12 14 05_PCA 9 -  Exhibit D April 2010 5" xfId="20116"/>
    <cellStyle name="_Value Copy 11 30 05 gas 12 09 05 AURORA at 12 14 05_PCA 9 -  Exhibit D April 2010 5 2" xfId="20117"/>
    <cellStyle name="_Value Copy 11 30 05 gas 12 09 05 AURORA at 12 14 05_PCA 9 -  Exhibit D April 2010 6" xfId="20118"/>
    <cellStyle name="_Value Copy 11 30 05 gas 12 09 05 AURORA at 12 14 05_PCA 9 -  Exhibit D April 2010 6 2" xfId="20119"/>
    <cellStyle name="_Value Copy 11 30 05 gas 12 09 05 AURORA at 12 14 05_PCA 9 -  Exhibit D April 2010 7" xfId="20120"/>
    <cellStyle name="_Value Copy 11 30 05 gas 12 09 05 AURORA at 12 14 05_PCA 9 -  Exhibit D Feb 2010" xfId="20121"/>
    <cellStyle name="_Value Copy 11 30 05 gas 12 09 05 AURORA at 12 14 05_PCA 9 -  Exhibit D Feb 2010 2" xfId="20122"/>
    <cellStyle name="_Value Copy 11 30 05 gas 12 09 05 AURORA at 12 14 05_PCA 9 -  Exhibit D Feb 2010 2 2" xfId="20123"/>
    <cellStyle name="_Value Copy 11 30 05 gas 12 09 05 AURORA at 12 14 05_PCA 9 -  Exhibit D Feb 2010 3" xfId="20124"/>
    <cellStyle name="_Value Copy 11 30 05 gas 12 09 05 AURORA at 12 14 05_PCA 9 -  Exhibit D Feb 2010 v2" xfId="20125"/>
    <cellStyle name="_Value Copy 11 30 05 gas 12 09 05 AURORA at 12 14 05_PCA 9 -  Exhibit D Feb 2010 v2 2" xfId="20126"/>
    <cellStyle name="_Value Copy 11 30 05 gas 12 09 05 AURORA at 12 14 05_PCA 9 -  Exhibit D Feb 2010 v2 2 2" xfId="20127"/>
    <cellStyle name="_Value Copy 11 30 05 gas 12 09 05 AURORA at 12 14 05_PCA 9 -  Exhibit D Feb 2010 v2 3" xfId="20128"/>
    <cellStyle name="_Value Copy 11 30 05 gas 12 09 05 AURORA at 12 14 05_PCA 9 -  Exhibit D Feb 2010 WF" xfId="20129"/>
    <cellStyle name="_Value Copy 11 30 05 gas 12 09 05 AURORA at 12 14 05_PCA 9 -  Exhibit D Feb 2010 WF 2" xfId="20130"/>
    <cellStyle name="_Value Copy 11 30 05 gas 12 09 05 AURORA at 12 14 05_PCA 9 -  Exhibit D Feb 2010 WF 2 2" xfId="20131"/>
    <cellStyle name="_Value Copy 11 30 05 gas 12 09 05 AURORA at 12 14 05_PCA 9 -  Exhibit D Feb 2010 WF 3" xfId="20132"/>
    <cellStyle name="_Value Copy 11 30 05 gas 12 09 05 AURORA at 12 14 05_PCA 9 -  Exhibit D Jan 2010" xfId="20133"/>
    <cellStyle name="_Value Copy 11 30 05 gas 12 09 05 AURORA at 12 14 05_PCA 9 -  Exhibit D Jan 2010 2" xfId="20134"/>
    <cellStyle name="_Value Copy 11 30 05 gas 12 09 05 AURORA at 12 14 05_PCA 9 -  Exhibit D Jan 2010 2 2" xfId="20135"/>
    <cellStyle name="_Value Copy 11 30 05 gas 12 09 05 AURORA at 12 14 05_PCA 9 -  Exhibit D Jan 2010 3" xfId="20136"/>
    <cellStyle name="_Value Copy 11 30 05 gas 12 09 05 AURORA at 12 14 05_PCA 9 -  Exhibit D March 2010 (2)" xfId="20137"/>
    <cellStyle name="_Value Copy 11 30 05 gas 12 09 05 AURORA at 12 14 05_PCA 9 -  Exhibit D March 2010 (2) 2" xfId="20138"/>
    <cellStyle name="_Value Copy 11 30 05 gas 12 09 05 AURORA at 12 14 05_PCA 9 -  Exhibit D March 2010 (2) 2 2" xfId="20139"/>
    <cellStyle name="_Value Copy 11 30 05 gas 12 09 05 AURORA at 12 14 05_PCA 9 -  Exhibit D March 2010 (2) 3" xfId="20140"/>
    <cellStyle name="_Value Copy 11 30 05 gas 12 09 05 AURORA at 12 14 05_PCA 9 -  Exhibit D Nov 2010" xfId="20141"/>
    <cellStyle name="_Value Copy 11 30 05 gas 12 09 05 AURORA at 12 14 05_PCA 9 -  Exhibit D Nov 2010 2" xfId="20142"/>
    <cellStyle name="_Value Copy 11 30 05 gas 12 09 05 AURORA at 12 14 05_PCA 9 -  Exhibit D Nov 2010 2 2" xfId="20143"/>
    <cellStyle name="_Value Copy 11 30 05 gas 12 09 05 AURORA at 12 14 05_PCA 9 -  Exhibit D Nov 2010 3" xfId="20144"/>
    <cellStyle name="_Value Copy 11 30 05 gas 12 09 05 AURORA at 12 14 05_PCA 9 - Exhibit D at August 2010" xfId="20145"/>
    <cellStyle name="_Value Copy 11 30 05 gas 12 09 05 AURORA at 12 14 05_PCA 9 - Exhibit D at August 2010 2" xfId="20146"/>
    <cellStyle name="_Value Copy 11 30 05 gas 12 09 05 AURORA at 12 14 05_PCA 9 - Exhibit D at August 2010 2 2" xfId="20147"/>
    <cellStyle name="_Value Copy 11 30 05 gas 12 09 05 AURORA at 12 14 05_PCA 9 - Exhibit D at August 2010 3" xfId="20148"/>
    <cellStyle name="_Value Copy 11 30 05 gas 12 09 05 AURORA at 12 14 05_PCA 9 - Exhibit D June 2010 GRC" xfId="20149"/>
    <cellStyle name="_Value Copy 11 30 05 gas 12 09 05 AURORA at 12 14 05_PCA 9 - Exhibit D June 2010 GRC 2" xfId="20150"/>
    <cellStyle name="_Value Copy 11 30 05 gas 12 09 05 AURORA at 12 14 05_PCA 9 - Exhibit D June 2010 GRC 2 2" xfId="20151"/>
    <cellStyle name="_Value Copy 11 30 05 gas 12 09 05 AURORA at 12 14 05_PCA 9 - Exhibit D June 2010 GRC 3" xfId="20152"/>
    <cellStyle name="_Value Copy 11 30 05 gas 12 09 05 AURORA at 12 14 05_Power Costs - Comparison bx Rbtl-Staff-Jt-PC" xfId="20153"/>
    <cellStyle name="_Value Copy 11 30 05 gas 12 09 05 AURORA at 12 14 05_Power Costs - Comparison bx Rbtl-Staff-Jt-PC 2" xfId="20154"/>
    <cellStyle name="_Value Copy 11 30 05 gas 12 09 05 AURORA at 12 14 05_Power Costs - Comparison bx Rbtl-Staff-Jt-PC 2 2" xfId="20155"/>
    <cellStyle name="_Value Copy 11 30 05 gas 12 09 05 AURORA at 12 14 05_Power Costs - Comparison bx Rbtl-Staff-Jt-PC 2 2 2" xfId="20156"/>
    <cellStyle name="_Value Copy 11 30 05 gas 12 09 05 AURORA at 12 14 05_Power Costs - Comparison bx Rbtl-Staff-Jt-PC 2 2 2 2" xfId="20157"/>
    <cellStyle name="_Value Copy 11 30 05 gas 12 09 05 AURORA at 12 14 05_Power Costs - Comparison bx Rbtl-Staff-Jt-PC 2 3" xfId="20158"/>
    <cellStyle name="_Value Copy 11 30 05 gas 12 09 05 AURORA at 12 14 05_Power Costs - Comparison bx Rbtl-Staff-Jt-PC 2 3 2" xfId="20159"/>
    <cellStyle name="_Value Copy 11 30 05 gas 12 09 05 AURORA at 12 14 05_Power Costs - Comparison bx Rbtl-Staff-Jt-PC 2 4" xfId="20160"/>
    <cellStyle name="_Value Copy 11 30 05 gas 12 09 05 AURORA at 12 14 05_Power Costs - Comparison bx Rbtl-Staff-Jt-PC 2 4 2" xfId="20161"/>
    <cellStyle name="_Value Copy 11 30 05 gas 12 09 05 AURORA at 12 14 05_Power Costs - Comparison bx Rbtl-Staff-Jt-PC 3" xfId="20162"/>
    <cellStyle name="_Value Copy 11 30 05 gas 12 09 05 AURORA at 12 14 05_Power Costs - Comparison bx Rbtl-Staff-Jt-PC 3 2" xfId="20163"/>
    <cellStyle name="_Value Copy 11 30 05 gas 12 09 05 AURORA at 12 14 05_Power Costs - Comparison bx Rbtl-Staff-Jt-PC 3 2 2" xfId="20164"/>
    <cellStyle name="_Value Copy 11 30 05 gas 12 09 05 AURORA at 12 14 05_Power Costs - Comparison bx Rbtl-Staff-Jt-PC 3 3" xfId="20165"/>
    <cellStyle name="_Value Copy 11 30 05 gas 12 09 05 AURORA at 12 14 05_Power Costs - Comparison bx Rbtl-Staff-Jt-PC 4" xfId="20166"/>
    <cellStyle name="_Value Copy 11 30 05 gas 12 09 05 AURORA at 12 14 05_Power Costs - Comparison bx Rbtl-Staff-Jt-PC 4 2" xfId="20167"/>
    <cellStyle name="_Value Copy 11 30 05 gas 12 09 05 AURORA at 12 14 05_Power Costs - Comparison bx Rbtl-Staff-Jt-PC 4 2 2" xfId="20168"/>
    <cellStyle name="_Value Copy 11 30 05 gas 12 09 05 AURORA at 12 14 05_Power Costs - Comparison bx Rbtl-Staff-Jt-PC 4 3" xfId="20169"/>
    <cellStyle name="_Value Copy 11 30 05 gas 12 09 05 AURORA at 12 14 05_Power Costs - Comparison bx Rbtl-Staff-Jt-PC 5" xfId="20170"/>
    <cellStyle name="_Value Copy 11 30 05 gas 12 09 05 AURORA at 12 14 05_Power Costs - Comparison bx Rbtl-Staff-Jt-PC 5 2" xfId="20171"/>
    <cellStyle name="_Value Copy 11 30 05 gas 12 09 05 AURORA at 12 14 05_Power Costs - Comparison bx Rbtl-Staff-Jt-PC 6" xfId="20172"/>
    <cellStyle name="_Value Copy 11 30 05 gas 12 09 05 AURORA at 12 14 05_Power Costs - Comparison bx Rbtl-Staff-Jt-PC 6 2" xfId="20173"/>
    <cellStyle name="_Value Copy 11 30 05 gas 12 09 05 AURORA at 12 14 05_Power Costs - Comparison bx Rbtl-Staff-Jt-PC_Adj Bench DR 3 for Initial Briefs (Electric)" xfId="20174"/>
    <cellStyle name="_Value Copy 11 30 05 gas 12 09 05 AURORA at 12 14 05_Power Costs - Comparison bx Rbtl-Staff-Jt-PC_Adj Bench DR 3 for Initial Briefs (Electric) 2" xfId="20175"/>
    <cellStyle name="_Value Copy 11 30 05 gas 12 09 05 AURORA at 12 14 05_Power Costs - Comparison bx Rbtl-Staff-Jt-PC_Adj Bench DR 3 for Initial Briefs (Electric) 2 2" xfId="20176"/>
    <cellStyle name="_Value Copy 11 30 05 gas 12 09 05 AURORA at 12 14 05_Power Costs - Comparison bx Rbtl-Staff-Jt-PC_Adj Bench DR 3 for Initial Briefs (Electric) 2 2 2" xfId="20177"/>
    <cellStyle name="_Value Copy 11 30 05 gas 12 09 05 AURORA at 12 14 05_Power Costs - Comparison bx Rbtl-Staff-Jt-PC_Adj Bench DR 3 for Initial Briefs (Electric) 2 2 2 2" xfId="20178"/>
    <cellStyle name="_Value Copy 11 30 05 gas 12 09 05 AURORA at 12 14 05_Power Costs - Comparison bx Rbtl-Staff-Jt-PC_Adj Bench DR 3 for Initial Briefs (Electric) 2 3" xfId="20179"/>
    <cellStyle name="_Value Copy 11 30 05 gas 12 09 05 AURORA at 12 14 05_Power Costs - Comparison bx Rbtl-Staff-Jt-PC_Adj Bench DR 3 for Initial Briefs (Electric) 2 3 2" xfId="20180"/>
    <cellStyle name="_Value Copy 11 30 05 gas 12 09 05 AURORA at 12 14 05_Power Costs - Comparison bx Rbtl-Staff-Jt-PC_Adj Bench DR 3 for Initial Briefs (Electric) 2 4" xfId="20181"/>
    <cellStyle name="_Value Copy 11 30 05 gas 12 09 05 AURORA at 12 14 05_Power Costs - Comparison bx Rbtl-Staff-Jt-PC_Adj Bench DR 3 for Initial Briefs (Electric) 2 4 2" xfId="20182"/>
    <cellStyle name="_Value Copy 11 30 05 gas 12 09 05 AURORA at 12 14 05_Power Costs - Comparison bx Rbtl-Staff-Jt-PC_Adj Bench DR 3 for Initial Briefs (Electric) 3" xfId="20183"/>
    <cellStyle name="_Value Copy 11 30 05 gas 12 09 05 AURORA at 12 14 05_Power Costs - Comparison bx Rbtl-Staff-Jt-PC_Adj Bench DR 3 for Initial Briefs (Electric) 3 2" xfId="20184"/>
    <cellStyle name="_Value Copy 11 30 05 gas 12 09 05 AURORA at 12 14 05_Power Costs - Comparison bx Rbtl-Staff-Jt-PC_Adj Bench DR 3 for Initial Briefs (Electric) 3 2 2" xfId="20185"/>
    <cellStyle name="_Value Copy 11 30 05 gas 12 09 05 AURORA at 12 14 05_Power Costs - Comparison bx Rbtl-Staff-Jt-PC_Adj Bench DR 3 for Initial Briefs (Electric) 3 3" xfId="20186"/>
    <cellStyle name="_Value Copy 11 30 05 gas 12 09 05 AURORA at 12 14 05_Power Costs - Comparison bx Rbtl-Staff-Jt-PC_Adj Bench DR 3 for Initial Briefs (Electric) 4" xfId="20187"/>
    <cellStyle name="_Value Copy 11 30 05 gas 12 09 05 AURORA at 12 14 05_Power Costs - Comparison bx Rbtl-Staff-Jt-PC_Adj Bench DR 3 for Initial Briefs (Electric) 4 2" xfId="20188"/>
    <cellStyle name="_Value Copy 11 30 05 gas 12 09 05 AURORA at 12 14 05_Power Costs - Comparison bx Rbtl-Staff-Jt-PC_Adj Bench DR 3 for Initial Briefs (Electric) 4 2 2" xfId="20189"/>
    <cellStyle name="_Value Copy 11 30 05 gas 12 09 05 AURORA at 12 14 05_Power Costs - Comparison bx Rbtl-Staff-Jt-PC_Adj Bench DR 3 for Initial Briefs (Electric) 4 3" xfId="20190"/>
    <cellStyle name="_Value Copy 11 30 05 gas 12 09 05 AURORA at 12 14 05_Power Costs - Comparison bx Rbtl-Staff-Jt-PC_Adj Bench DR 3 for Initial Briefs (Electric) 5" xfId="20191"/>
    <cellStyle name="_Value Copy 11 30 05 gas 12 09 05 AURORA at 12 14 05_Power Costs - Comparison bx Rbtl-Staff-Jt-PC_Adj Bench DR 3 for Initial Briefs (Electric) 5 2" xfId="20192"/>
    <cellStyle name="_Value Copy 11 30 05 gas 12 09 05 AURORA at 12 14 05_Power Costs - Comparison bx Rbtl-Staff-Jt-PC_Adj Bench DR 3 for Initial Briefs (Electric) 6" xfId="20193"/>
    <cellStyle name="_Value Copy 11 30 05 gas 12 09 05 AURORA at 12 14 05_Power Costs - Comparison bx Rbtl-Staff-Jt-PC_Adj Bench DR 3 for Initial Briefs (Electric) 6 2" xfId="20194"/>
    <cellStyle name="_Value Copy 11 30 05 gas 12 09 05 AURORA at 12 14 05_Power Costs - Comparison bx Rbtl-Staff-Jt-PC_Adj Bench DR 3 for Initial Briefs (Electric)_DEM-WP(C) ENERG10C--ctn Mid-C_042010 2010GRC" xfId="20195"/>
    <cellStyle name="_Value Copy 11 30 05 gas 12 09 05 AURORA at 12 14 05_Power Costs - Comparison bx Rbtl-Staff-Jt-PC_Adj Bench DR 3 for Initial Briefs (Electric)_DEM-WP(C) ENERG10C--ctn Mid-C_042010 2010GRC 2" xfId="20196"/>
    <cellStyle name="_Value Copy 11 30 05 gas 12 09 05 AURORA at 12 14 05_Power Costs - Comparison bx Rbtl-Staff-Jt-PC_DEM-WP(C) ENERG10C--ctn Mid-C_042010 2010GRC" xfId="20197"/>
    <cellStyle name="_Value Copy 11 30 05 gas 12 09 05 AURORA at 12 14 05_Power Costs - Comparison bx Rbtl-Staff-Jt-PC_DEM-WP(C) ENERG10C--ctn Mid-C_042010 2010GRC 2" xfId="20198"/>
    <cellStyle name="_Value Copy 11 30 05 gas 12 09 05 AURORA at 12 14 05_Power Costs - Comparison bx Rbtl-Staff-Jt-PC_Electric Rev Req Model (2009 GRC) Rebuttal" xfId="20199"/>
    <cellStyle name="_Value Copy 11 30 05 gas 12 09 05 AURORA at 12 14 05_Power Costs - Comparison bx Rbtl-Staff-Jt-PC_Electric Rev Req Model (2009 GRC) Rebuttal 2" xfId="20200"/>
    <cellStyle name="_Value Copy 11 30 05 gas 12 09 05 AURORA at 12 14 05_Power Costs - Comparison bx Rbtl-Staff-Jt-PC_Electric Rev Req Model (2009 GRC) Rebuttal 2 2" xfId="20201"/>
    <cellStyle name="_Value Copy 11 30 05 gas 12 09 05 AURORA at 12 14 05_Power Costs - Comparison bx Rbtl-Staff-Jt-PC_Electric Rev Req Model (2009 GRC) Rebuttal 2 2 2" xfId="20202"/>
    <cellStyle name="_Value Copy 11 30 05 gas 12 09 05 AURORA at 12 14 05_Power Costs - Comparison bx Rbtl-Staff-Jt-PC_Electric Rev Req Model (2009 GRC) Rebuttal 2 3" xfId="20203"/>
    <cellStyle name="_Value Copy 11 30 05 gas 12 09 05 AURORA at 12 14 05_Power Costs - Comparison bx Rbtl-Staff-Jt-PC_Electric Rev Req Model (2009 GRC) Rebuttal 3" xfId="20204"/>
    <cellStyle name="_Value Copy 11 30 05 gas 12 09 05 AURORA at 12 14 05_Power Costs - Comparison bx Rbtl-Staff-Jt-PC_Electric Rev Req Model (2009 GRC) Rebuttal 3 2" xfId="20205"/>
    <cellStyle name="_Value Copy 11 30 05 gas 12 09 05 AURORA at 12 14 05_Power Costs - Comparison bx Rbtl-Staff-Jt-PC_Electric Rev Req Model (2009 GRC) Rebuttal 4" xfId="20206"/>
    <cellStyle name="_Value Copy 11 30 05 gas 12 09 05 AURORA at 12 14 05_Power Costs - Comparison bx Rbtl-Staff-Jt-PC_Electric Rev Req Model (2009 GRC) Rebuttal REmoval of New  WH Solar AdjustMI" xfId="20207"/>
    <cellStyle name="_Value Copy 11 30 05 gas 12 09 05 AURORA at 12 14 05_Power Costs - Comparison bx Rbtl-Staff-Jt-PC_Electric Rev Req Model (2009 GRC) Rebuttal REmoval of New  WH Solar AdjustMI 2" xfId="20208"/>
    <cellStyle name="_Value Copy 11 30 05 gas 12 09 05 AURORA at 12 14 05_Power Costs - Comparison bx Rbtl-Staff-Jt-PC_Electric Rev Req Model (2009 GRC) Rebuttal REmoval of New  WH Solar AdjustMI 2 2" xfId="20209"/>
    <cellStyle name="_Value Copy 11 30 05 gas 12 09 05 AURORA at 12 14 05_Power Costs - Comparison bx Rbtl-Staff-Jt-PC_Electric Rev Req Model (2009 GRC) Rebuttal REmoval of New  WH Solar AdjustMI 2 2 2" xfId="20210"/>
    <cellStyle name="_Value Copy 11 30 05 gas 12 09 05 AURORA at 12 14 05_Power Costs - Comparison bx Rbtl-Staff-Jt-PC_Electric Rev Req Model (2009 GRC) Rebuttal REmoval of New  WH Solar AdjustMI 2 2 2 2" xfId="20211"/>
    <cellStyle name="_Value Copy 11 30 05 gas 12 09 05 AURORA at 12 14 05_Power Costs - Comparison bx Rbtl-Staff-Jt-PC_Electric Rev Req Model (2009 GRC) Rebuttal REmoval of New  WH Solar AdjustMI 2 3" xfId="20212"/>
    <cellStyle name="_Value Copy 11 30 05 gas 12 09 05 AURORA at 12 14 05_Power Costs - Comparison bx Rbtl-Staff-Jt-PC_Electric Rev Req Model (2009 GRC) Rebuttal REmoval of New  WH Solar AdjustMI 2 3 2" xfId="20213"/>
    <cellStyle name="_Value Copy 11 30 05 gas 12 09 05 AURORA at 12 14 05_Power Costs - Comparison bx Rbtl-Staff-Jt-PC_Electric Rev Req Model (2009 GRC) Rebuttal REmoval of New  WH Solar AdjustMI 2 4" xfId="20214"/>
    <cellStyle name="_Value Copy 11 30 05 gas 12 09 05 AURORA at 12 14 05_Power Costs - Comparison bx Rbtl-Staff-Jt-PC_Electric Rev Req Model (2009 GRC) Rebuttal REmoval of New  WH Solar AdjustMI 2 4 2" xfId="20215"/>
    <cellStyle name="_Value Copy 11 30 05 gas 12 09 05 AURORA at 12 14 05_Power Costs - Comparison bx Rbtl-Staff-Jt-PC_Electric Rev Req Model (2009 GRC) Rebuttal REmoval of New  WH Solar AdjustMI 3" xfId="20216"/>
    <cellStyle name="_Value Copy 11 30 05 gas 12 09 05 AURORA at 12 14 05_Power Costs - Comparison bx Rbtl-Staff-Jt-PC_Electric Rev Req Model (2009 GRC) Rebuttal REmoval of New  WH Solar AdjustMI 3 2" xfId="20217"/>
    <cellStyle name="_Value Copy 11 30 05 gas 12 09 05 AURORA at 12 14 05_Power Costs - Comparison bx Rbtl-Staff-Jt-PC_Electric Rev Req Model (2009 GRC) Rebuttal REmoval of New  WH Solar AdjustMI 3 2 2" xfId="20218"/>
    <cellStyle name="_Value Copy 11 30 05 gas 12 09 05 AURORA at 12 14 05_Power Costs - Comparison bx Rbtl-Staff-Jt-PC_Electric Rev Req Model (2009 GRC) Rebuttal REmoval of New  WH Solar AdjustMI 3 3" xfId="20219"/>
    <cellStyle name="_Value Copy 11 30 05 gas 12 09 05 AURORA at 12 14 05_Power Costs - Comparison bx Rbtl-Staff-Jt-PC_Electric Rev Req Model (2009 GRC) Rebuttal REmoval of New  WH Solar AdjustMI 4" xfId="20220"/>
    <cellStyle name="_Value Copy 11 30 05 gas 12 09 05 AURORA at 12 14 05_Power Costs - Comparison bx Rbtl-Staff-Jt-PC_Electric Rev Req Model (2009 GRC) Rebuttal REmoval of New  WH Solar AdjustMI 4 2" xfId="20221"/>
    <cellStyle name="_Value Copy 11 30 05 gas 12 09 05 AURORA at 12 14 05_Power Costs - Comparison bx Rbtl-Staff-Jt-PC_Electric Rev Req Model (2009 GRC) Rebuttal REmoval of New  WH Solar AdjustMI 4 2 2" xfId="20222"/>
    <cellStyle name="_Value Copy 11 30 05 gas 12 09 05 AURORA at 12 14 05_Power Costs - Comparison bx Rbtl-Staff-Jt-PC_Electric Rev Req Model (2009 GRC) Rebuttal REmoval of New  WH Solar AdjustMI 4 3" xfId="20223"/>
    <cellStyle name="_Value Copy 11 30 05 gas 12 09 05 AURORA at 12 14 05_Power Costs - Comparison bx Rbtl-Staff-Jt-PC_Electric Rev Req Model (2009 GRC) Rebuttal REmoval of New  WH Solar AdjustMI 5" xfId="20224"/>
    <cellStyle name="_Value Copy 11 30 05 gas 12 09 05 AURORA at 12 14 05_Power Costs - Comparison bx Rbtl-Staff-Jt-PC_Electric Rev Req Model (2009 GRC) Rebuttal REmoval of New  WH Solar AdjustMI 5 2" xfId="20225"/>
    <cellStyle name="_Value Copy 11 30 05 gas 12 09 05 AURORA at 12 14 05_Power Costs - Comparison bx Rbtl-Staff-Jt-PC_Electric Rev Req Model (2009 GRC) Rebuttal REmoval of New  WH Solar AdjustMI 6" xfId="20226"/>
    <cellStyle name="_Value Copy 11 30 05 gas 12 09 05 AURORA at 12 14 05_Power Costs - Comparison bx Rbtl-Staff-Jt-PC_Electric Rev Req Model (2009 GRC) Rebuttal REmoval of New  WH Solar AdjustMI 6 2" xfId="20227"/>
    <cellStyle name="_Value Copy 11 30 05 gas 12 09 05 AURORA at 12 14 05_Power Costs - Comparison bx Rbtl-Staff-Jt-PC_Electric Rev Req Model (2009 GRC) Rebuttal REmoval of New  WH Solar AdjustMI_DEM-WP(C) ENERG10C--ctn Mid-C_042010 2010GRC" xfId="20228"/>
    <cellStyle name="_Value Copy 11 30 05 gas 12 09 05 AURORA at 12 14 05_Power Costs - Comparison bx Rbtl-Staff-Jt-PC_Electric Rev Req Model (2009 GRC) Rebuttal REmoval of New  WH Solar AdjustMI_DEM-WP(C) ENERG10C--ctn Mid-C_042010 2010GRC 2" xfId="20229"/>
    <cellStyle name="_Value Copy 11 30 05 gas 12 09 05 AURORA at 12 14 05_Power Costs - Comparison bx Rbtl-Staff-Jt-PC_Electric Rev Req Model (2009 GRC) Revised 01-18-2010" xfId="20230"/>
    <cellStyle name="_Value Copy 11 30 05 gas 12 09 05 AURORA at 12 14 05_Power Costs - Comparison bx Rbtl-Staff-Jt-PC_Electric Rev Req Model (2009 GRC) Revised 01-18-2010 2" xfId="20231"/>
    <cellStyle name="_Value Copy 11 30 05 gas 12 09 05 AURORA at 12 14 05_Power Costs - Comparison bx Rbtl-Staff-Jt-PC_Electric Rev Req Model (2009 GRC) Revised 01-18-2010 2 2" xfId="20232"/>
    <cellStyle name="_Value Copy 11 30 05 gas 12 09 05 AURORA at 12 14 05_Power Costs - Comparison bx Rbtl-Staff-Jt-PC_Electric Rev Req Model (2009 GRC) Revised 01-18-2010 2 2 2" xfId="20233"/>
    <cellStyle name="_Value Copy 11 30 05 gas 12 09 05 AURORA at 12 14 05_Power Costs - Comparison bx Rbtl-Staff-Jt-PC_Electric Rev Req Model (2009 GRC) Revised 01-18-2010 2 2 2 2" xfId="20234"/>
    <cellStyle name="_Value Copy 11 30 05 gas 12 09 05 AURORA at 12 14 05_Power Costs - Comparison bx Rbtl-Staff-Jt-PC_Electric Rev Req Model (2009 GRC) Revised 01-18-2010 2 3" xfId="20235"/>
    <cellStyle name="_Value Copy 11 30 05 gas 12 09 05 AURORA at 12 14 05_Power Costs - Comparison bx Rbtl-Staff-Jt-PC_Electric Rev Req Model (2009 GRC) Revised 01-18-2010 2 3 2" xfId="20236"/>
    <cellStyle name="_Value Copy 11 30 05 gas 12 09 05 AURORA at 12 14 05_Power Costs - Comparison bx Rbtl-Staff-Jt-PC_Electric Rev Req Model (2009 GRC) Revised 01-18-2010 2 4" xfId="20237"/>
    <cellStyle name="_Value Copy 11 30 05 gas 12 09 05 AURORA at 12 14 05_Power Costs - Comparison bx Rbtl-Staff-Jt-PC_Electric Rev Req Model (2009 GRC) Revised 01-18-2010 2 4 2" xfId="20238"/>
    <cellStyle name="_Value Copy 11 30 05 gas 12 09 05 AURORA at 12 14 05_Power Costs - Comparison bx Rbtl-Staff-Jt-PC_Electric Rev Req Model (2009 GRC) Revised 01-18-2010 3" xfId="20239"/>
    <cellStyle name="_Value Copy 11 30 05 gas 12 09 05 AURORA at 12 14 05_Power Costs - Comparison bx Rbtl-Staff-Jt-PC_Electric Rev Req Model (2009 GRC) Revised 01-18-2010 3 2" xfId="20240"/>
    <cellStyle name="_Value Copy 11 30 05 gas 12 09 05 AURORA at 12 14 05_Power Costs - Comparison bx Rbtl-Staff-Jt-PC_Electric Rev Req Model (2009 GRC) Revised 01-18-2010 3 2 2" xfId="20241"/>
    <cellStyle name="_Value Copy 11 30 05 gas 12 09 05 AURORA at 12 14 05_Power Costs - Comparison bx Rbtl-Staff-Jt-PC_Electric Rev Req Model (2009 GRC) Revised 01-18-2010 3 3" xfId="20242"/>
    <cellStyle name="_Value Copy 11 30 05 gas 12 09 05 AURORA at 12 14 05_Power Costs - Comparison bx Rbtl-Staff-Jt-PC_Electric Rev Req Model (2009 GRC) Revised 01-18-2010 4" xfId="20243"/>
    <cellStyle name="_Value Copy 11 30 05 gas 12 09 05 AURORA at 12 14 05_Power Costs - Comparison bx Rbtl-Staff-Jt-PC_Electric Rev Req Model (2009 GRC) Revised 01-18-2010 4 2" xfId="20244"/>
    <cellStyle name="_Value Copy 11 30 05 gas 12 09 05 AURORA at 12 14 05_Power Costs - Comparison bx Rbtl-Staff-Jt-PC_Electric Rev Req Model (2009 GRC) Revised 01-18-2010 4 2 2" xfId="20245"/>
    <cellStyle name="_Value Copy 11 30 05 gas 12 09 05 AURORA at 12 14 05_Power Costs - Comparison bx Rbtl-Staff-Jt-PC_Electric Rev Req Model (2009 GRC) Revised 01-18-2010 4 3" xfId="20246"/>
    <cellStyle name="_Value Copy 11 30 05 gas 12 09 05 AURORA at 12 14 05_Power Costs - Comparison bx Rbtl-Staff-Jt-PC_Electric Rev Req Model (2009 GRC) Revised 01-18-2010 5" xfId="20247"/>
    <cellStyle name="_Value Copy 11 30 05 gas 12 09 05 AURORA at 12 14 05_Power Costs - Comparison bx Rbtl-Staff-Jt-PC_Electric Rev Req Model (2009 GRC) Revised 01-18-2010 5 2" xfId="20248"/>
    <cellStyle name="_Value Copy 11 30 05 gas 12 09 05 AURORA at 12 14 05_Power Costs - Comparison bx Rbtl-Staff-Jt-PC_Electric Rev Req Model (2009 GRC) Revised 01-18-2010 6" xfId="20249"/>
    <cellStyle name="_Value Copy 11 30 05 gas 12 09 05 AURORA at 12 14 05_Power Costs - Comparison bx Rbtl-Staff-Jt-PC_Electric Rev Req Model (2009 GRC) Revised 01-18-2010 6 2" xfId="20250"/>
    <cellStyle name="_Value Copy 11 30 05 gas 12 09 05 AURORA at 12 14 05_Power Costs - Comparison bx Rbtl-Staff-Jt-PC_Electric Rev Req Model (2009 GRC) Revised 01-18-2010_DEM-WP(C) ENERG10C--ctn Mid-C_042010 2010GRC" xfId="20251"/>
    <cellStyle name="_Value Copy 11 30 05 gas 12 09 05 AURORA at 12 14 05_Power Costs - Comparison bx Rbtl-Staff-Jt-PC_Electric Rev Req Model (2009 GRC) Revised 01-18-2010_DEM-WP(C) ENERG10C--ctn Mid-C_042010 2010GRC 2" xfId="20252"/>
    <cellStyle name="_Value Copy 11 30 05 gas 12 09 05 AURORA at 12 14 05_Power Costs - Comparison bx Rbtl-Staff-Jt-PC_Final Order Electric EXHIBIT A-1" xfId="20253"/>
    <cellStyle name="_Value Copy 11 30 05 gas 12 09 05 AURORA at 12 14 05_Power Costs - Comparison bx Rbtl-Staff-Jt-PC_Final Order Electric EXHIBIT A-1 2" xfId="20254"/>
    <cellStyle name="_Value Copy 11 30 05 gas 12 09 05 AURORA at 12 14 05_Power Costs - Comparison bx Rbtl-Staff-Jt-PC_Final Order Electric EXHIBIT A-1 2 2" xfId="20255"/>
    <cellStyle name="_Value Copy 11 30 05 gas 12 09 05 AURORA at 12 14 05_Power Costs - Comparison bx Rbtl-Staff-Jt-PC_Final Order Electric EXHIBIT A-1 2 2 2" xfId="20256"/>
    <cellStyle name="_Value Copy 11 30 05 gas 12 09 05 AURORA at 12 14 05_Power Costs - Comparison bx Rbtl-Staff-Jt-PC_Final Order Electric EXHIBIT A-1 2 3" xfId="20257"/>
    <cellStyle name="_Value Copy 11 30 05 gas 12 09 05 AURORA at 12 14 05_Power Costs - Comparison bx Rbtl-Staff-Jt-PC_Final Order Electric EXHIBIT A-1 3" xfId="20258"/>
    <cellStyle name="_Value Copy 11 30 05 gas 12 09 05 AURORA at 12 14 05_Power Costs - Comparison bx Rbtl-Staff-Jt-PC_Final Order Electric EXHIBIT A-1 3 2" xfId="20259"/>
    <cellStyle name="_Value Copy 11 30 05 gas 12 09 05 AURORA at 12 14 05_Power Costs - Comparison bx Rbtl-Staff-Jt-PC_Final Order Electric EXHIBIT A-1 3 2 2" xfId="20260"/>
    <cellStyle name="_Value Copy 11 30 05 gas 12 09 05 AURORA at 12 14 05_Power Costs - Comparison bx Rbtl-Staff-Jt-PC_Final Order Electric EXHIBIT A-1 3 3" xfId="20261"/>
    <cellStyle name="_Value Copy 11 30 05 gas 12 09 05 AURORA at 12 14 05_Power Costs - Comparison bx Rbtl-Staff-Jt-PC_Final Order Electric EXHIBIT A-1 4" xfId="20262"/>
    <cellStyle name="_Value Copy 11 30 05 gas 12 09 05 AURORA at 12 14 05_Power Costs - Comparison bx Rbtl-Staff-Jt-PC_Final Order Electric EXHIBIT A-1 4 2" xfId="20263"/>
    <cellStyle name="_Value Copy 11 30 05 gas 12 09 05 AURORA at 12 14 05_Power Costs - Comparison bx Rbtl-Staff-Jt-PC_Final Order Electric EXHIBIT A-1 5" xfId="20264"/>
    <cellStyle name="_Value Copy 11 30 05 gas 12 09 05 AURORA at 12 14 05_Power Costs - Comparison bx Rbtl-Staff-Jt-PC_Final Order Electric EXHIBIT A-1 6" xfId="20265"/>
    <cellStyle name="_Value Copy 11 30 05 gas 12 09 05 AURORA at 12 14 05_Production Adj 4.37" xfId="20266"/>
    <cellStyle name="_Value Copy 11 30 05 gas 12 09 05 AURORA at 12 14 05_Production Adj 4.37 2" xfId="20267"/>
    <cellStyle name="_Value Copy 11 30 05 gas 12 09 05 AURORA at 12 14 05_Production Adj 4.37 2 2" xfId="20268"/>
    <cellStyle name="_Value Copy 11 30 05 gas 12 09 05 AURORA at 12 14 05_Production Adj 4.37 2 2 2" xfId="20269"/>
    <cellStyle name="_Value Copy 11 30 05 gas 12 09 05 AURORA at 12 14 05_Production Adj 4.37 2 3" xfId="20270"/>
    <cellStyle name="_Value Copy 11 30 05 gas 12 09 05 AURORA at 12 14 05_Production Adj 4.37 3" xfId="20271"/>
    <cellStyle name="_Value Copy 11 30 05 gas 12 09 05 AURORA at 12 14 05_Production Adj 4.37 3 2" xfId="20272"/>
    <cellStyle name="_Value Copy 11 30 05 gas 12 09 05 AURORA at 12 14 05_Production Adj 4.37 4" xfId="20273"/>
    <cellStyle name="_Value Copy 11 30 05 gas 12 09 05 AURORA at 12 14 05_Purchased Power Adj 4.03" xfId="20274"/>
    <cellStyle name="_Value Copy 11 30 05 gas 12 09 05 AURORA at 12 14 05_Purchased Power Adj 4.03 2" xfId="20275"/>
    <cellStyle name="_Value Copy 11 30 05 gas 12 09 05 AURORA at 12 14 05_Purchased Power Adj 4.03 2 2" xfId="20276"/>
    <cellStyle name="_Value Copy 11 30 05 gas 12 09 05 AURORA at 12 14 05_Purchased Power Adj 4.03 2 2 2" xfId="20277"/>
    <cellStyle name="_Value Copy 11 30 05 gas 12 09 05 AURORA at 12 14 05_Purchased Power Adj 4.03 2 3" xfId="20278"/>
    <cellStyle name="_Value Copy 11 30 05 gas 12 09 05 AURORA at 12 14 05_Purchased Power Adj 4.03 3" xfId="20279"/>
    <cellStyle name="_Value Copy 11 30 05 gas 12 09 05 AURORA at 12 14 05_Purchased Power Adj 4.03 3 2" xfId="20280"/>
    <cellStyle name="_Value Copy 11 30 05 gas 12 09 05 AURORA at 12 14 05_Purchased Power Adj 4.03 4" xfId="20281"/>
    <cellStyle name="_Value Copy 11 30 05 gas 12 09 05 AURORA at 12 14 05_Rate Design Sch 24" xfId="20282"/>
    <cellStyle name="_Value Copy 11 30 05 gas 12 09 05 AURORA at 12 14 05_Rate Design Sch 24 2" xfId="20283"/>
    <cellStyle name="_Value Copy 11 30 05 gas 12 09 05 AURORA at 12 14 05_Rate Design Sch 24 2 2" xfId="20284"/>
    <cellStyle name="_Value Copy 11 30 05 gas 12 09 05 AURORA at 12 14 05_Rate Design Sch 24 3" xfId="20285"/>
    <cellStyle name="_Value Copy 11 30 05 gas 12 09 05 AURORA at 12 14 05_Rate Design Sch 25" xfId="20286"/>
    <cellStyle name="_Value Copy 11 30 05 gas 12 09 05 AURORA at 12 14 05_Rate Design Sch 25 2" xfId="20287"/>
    <cellStyle name="_Value Copy 11 30 05 gas 12 09 05 AURORA at 12 14 05_Rate Design Sch 25 2 2" xfId="20288"/>
    <cellStyle name="_Value Copy 11 30 05 gas 12 09 05 AURORA at 12 14 05_Rate Design Sch 25 2 2 2" xfId="20289"/>
    <cellStyle name="_Value Copy 11 30 05 gas 12 09 05 AURORA at 12 14 05_Rate Design Sch 25 2 3" xfId="20290"/>
    <cellStyle name="_Value Copy 11 30 05 gas 12 09 05 AURORA at 12 14 05_Rate Design Sch 25 3" xfId="20291"/>
    <cellStyle name="_Value Copy 11 30 05 gas 12 09 05 AURORA at 12 14 05_Rate Design Sch 25 3 2" xfId="20292"/>
    <cellStyle name="_Value Copy 11 30 05 gas 12 09 05 AURORA at 12 14 05_Rate Design Sch 25 4" xfId="20293"/>
    <cellStyle name="_Value Copy 11 30 05 gas 12 09 05 AURORA at 12 14 05_Rate Design Sch 26" xfId="20294"/>
    <cellStyle name="_Value Copy 11 30 05 gas 12 09 05 AURORA at 12 14 05_Rate Design Sch 26 2" xfId="20295"/>
    <cellStyle name="_Value Copy 11 30 05 gas 12 09 05 AURORA at 12 14 05_Rate Design Sch 26 2 2" xfId="20296"/>
    <cellStyle name="_Value Copy 11 30 05 gas 12 09 05 AURORA at 12 14 05_Rate Design Sch 26 2 2 2" xfId="20297"/>
    <cellStyle name="_Value Copy 11 30 05 gas 12 09 05 AURORA at 12 14 05_Rate Design Sch 26 2 3" xfId="20298"/>
    <cellStyle name="_Value Copy 11 30 05 gas 12 09 05 AURORA at 12 14 05_Rate Design Sch 26 3" xfId="20299"/>
    <cellStyle name="_Value Copy 11 30 05 gas 12 09 05 AURORA at 12 14 05_Rate Design Sch 26 3 2" xfId="20300"/>
    <cellStyle name="_Value Copy 11 30 05 gas 12 09 05 AURORA at 12 14 05_Rate Design Sch 26 4" xfId="20301"/>
    <cellStyle name="_Value Copy 11 30 05 gas 12 09 05 AURORA at 12 14 05_Rate Design Sch 31" xfId="20302"/>
    <cellStyle name="_Value Copy 11 30 05 gas 12 09 05 AURORA at 12 14 05_Rate Design Sch 31 2" xfId="20303"/>
    <cellStyle name="_Value Copy 11 30 05 gas 12 09 05 AURORA at 12 14 05_Rate Design Sch 31 2 2" xfId="20304"/>
    <cellStyle name="_Value Copy 11 30 05 gas 12 09 05 AURORA at 12 14 05_Rate Design Sch 31 2 2 2" xfId="20305"/>
    <cellStyle name="_Value Copy 11 30 05 gas 12 09 05 AURORA at 12 14 05_Rate Design Sch 31 2 3" xfId="20306"/>
    <cellStyle name="_Value Copy 11 30 05 gas 12 09 05 AURORA at 12 14 05_Rate Design Sch 31 3" xfId="20307"/>
    <cellStyle name="_Value Copy 11 30 05 gas 12 09 05 AURORA at 12 14 05_Rate Design Sch 31 3 2" xfId="20308"/>
    <cellStyle name="_Value Copy 11 30 05 gas 12 09 05 AURORA at 12 14 05_Rate Design Sch 31 4" xfId="20309"/>
    <cellStyle name="_Value Copy 11 30 05 gas 12 09 05 AURORA at 12 14 05_Rate Design Sch 43" xfId="20310"/>
    <cellStyle name="_Value Copy 11 30 05 gas 12 09 05 AURORA at 12 14 05_Rate Design Sch 43 2" xfId="20311"/>
    <cellStyle name="_Value Copy 11 30 05 gas 12 09 05 AURORA at 12 14 05_Rate Design Sch 43 2 2" xfId="20312"/>
    <cellStyle name="_Value Copy 11 30 05 gas 12 09 05 AURORA at 12 14 05_Rate Design Sch 43 2 2 2" xfId="20313"/>
    <cellStyle name="_Value Copy 11 30 05 gas 12 09 05 AURORA at 12 14 05_Rate Design Sch 43 2 3" xfId="20314"/>
    <cellStyle name="_Value Copy 11 30 05 gas 12 09 05 AURORA at 12 14 05_Rate Design Sch 43 3" xfId="20315"/>
    <cellStyle name="_Value Copy 11 30 05 gas 12 09 05 AURORA at 12 14 05_Rate Design Sch 43 3 2" xfId="20316"/>
    <cellStyle name="_Value Copy 11 30 05 gas 12 09 05 AURORA at 12 14 05_Rate Design Sch 43 4" xfId="20317"/>
    <cellStyle name="_Value Copy 11 30 05 gas 12 09 05 AURORA at 12 14 05_Rate Design Sch 448-449" xfId="20318"/>
    <cellStyle name="_Value Copy 11 30 05 gas 12 09 05 AURORA at 12 14 05_Rate Design Sch 448-449 2" xfId="20319"/>
    <cellStyle name="_Value Copy 11 30 05 gas 12 09 05 AURORA at 12 14 05_Rate Design Sch 448-449 2 2" xfId="20320"/>
    <cellStyle name="_Value Copy 11 30 05 gas 12 09 05 AURORA at 12 14 05_Rate Design Sch 448-449 3" xfId="20321"/>
    <cellStyle name="_Value Copy 11 30 05 gas 12 09 05 AURORA at 12 14 05_Rate Design Sch 46" xfId="20322"/>
    <cellStyle name="_Value Copy 11 30 05 gas 12 09 05 AURORA at 12 14 05_Rate Design Sch 46 2" xfId="20323"/>
    <cellStyle name="_Value Copy 11 30 05 gas 12 09 05 AURORA at 12 14 05_Rate Design Sch 46 2 2" xfId="20324"/>
    <cellStyle name="_Value Copy 11 30 05 gas 12 09 05 AURORA at 12 14 05_Rate Design Sch 46 2 2 2" xfId="20325"/>
    <cellStyle name="_Value Copy 11 30 05 gas 12 09 05 AURORA at 12 14 05_Rate Design Sch 46 2 3" xfId="20326"/>
    <cellStyle name="_Value Copy 11 30 05 gas 12 09 05 AURORA at 12 14 05_Rate Design Sch 46 3" xfId="20327"/>
    <cellStyle name="_Value Copy 11 30 05 gas 12 09 05 AURORA at 12 14 05_Rate Design Sch 46 3 2" xfId="20328"/>
    <cellStyle name="_Value Copy 11 30 05 gas 12 09 05 AURORA at 12 14 05_Rate Design Sch 46 4" xfId="20329"/>
    <cellStyle name="_Value Copy 11 30 05 gas 12 09 05 AURORA at 12 14 05_Rate Spread" xfId="20330"/>
    <cellStyle name="_Value Copy 11 30 05 gas 12 09 05 AURORA at 12 14 05_Rate Spread 2" xfId="20331"/>
    <cellStyle name="_Value Copy 11 30 05 gas 12 09 05 AURORA at 12 14 05_Rate Spread 2 2" xfId="20332"/>
    <cellStyle name="_Value Copy 11 30 05 gas 12 09 05 AURORA at 12 14 05_Rate Spread 2 2 2" xfId="20333"/>
    <cellStyle name="_Value Copy 11 30 05 gas 12 09 05 AURORA at 12 14 05_Rate Spread 2 3" xfId="20334"/>
    <cellStyle name="_Value Copy 11 30 05 gas 12 09 05 AURORA at 12 14 05_Rate Spread 3" xfId="20335"/>
    <cellStyle name="_Value Copy 11 30 05 gas 12 09 05 AURORA at 12 14 05_Rate Spread 3 2" xfId="20336"/>
    <cellStyle name="_Value Copy 11 30 05 gas 12 09 05 AURORA at 12 14 05_Rate Spread 4" xfId="20337"/>
    <cellStyle name="_Value Copy 11 30 05 gas 12 09 05 AURORA at 12 14 05_Rebuttal Power Costs" xfId="20338"/>
    <cellStyle name="_Value Copy 11 30 05 gas 12 09 05 AURORA at 12 14 05_Rebuttal Power Costs 2" xfId="20339"/>
    <cellStyle name="_Value Copy 11 30 05 gas 12 09 05 AURORA at 12 14 05_Rebuttal Power Costs 2 2" xfId="20340"/>
    <cellStyle name="_Value Copy 11 30 05 gas 12 09 05 AURORA at 12 14 05_Rebuttal Power Costs 2 2 2" xfId="20341"/>
    <cellStyle name="_Value Copy 11 30 05 gas 12 09 05 AURORA at 12 14 05_Rebuttal Power Costs 2 2 2 2" xfId="20342"/>
    <cellStyle name="_Value Copy 11 30 05 gas 12 09 05 AURORA at 12 14 05_Rebuttal Power Costs 2 3" xfId="20343"/>
    <cellStyle name="_Value Copy 11 30 05 gas 12 09 05 AURORA at 12 14 05_Rebuttal Power Costs 2 3 2" xfId="20344"/>
    <cellStyle name="_Value Copy 11 30 05 gas 12 09 05 AURORA at 12 14 05_Rebuttal Power Costs 2 4" xfId="20345"/>
    <cellStyle name="_Value Copy 11 30 05 gas 12 09 05 AURORA at 12 14 05_Rebuttal Power Costs 2 4 2" xfId="20346"/>
    <cellStyle name="_Value Copy 11 30 05 gas 12 09 05 AURORA at 12 14 05_Rebuttal Power Costs 3" xfId="20347"/>
    <cellStyle name="_Value Copy 11 30 05 gas 12 09 05 AURORA at 12 14 05_Rebuttal Power Costs 3 2" xfId="20348"/>
    <cellStyle name="_Value Copy 11 30 05 gas 12 09 05 AURORA at 12 14 05_Rebuttal Power Costs 3 2 2" xfId="20349"/>
    <cellStyle name="_Value Copy 11 30 05 gas 12 09 05 AURORA at 12 14 05_Rebuttal Power Costs 3 3" xfId="20350"/>
    <cellStyle name="_Value Copy 11 30 05 gas 12 09 05 AURORA at 12 14 05_Rebuttal Power Costs 4" xfId="20351"/>
    <cellStyle name="_Value Copy 11 30 05 gas 12 09 05 AURORA at 12 14 05_Rebuttal Power Costs 4 2" xfId="20352"/>
    <cellStyle name="_Value Copy 11 30 05 gas 12 09 05 AURORA at 12 14 05_Rebuttal Power Costs 4 2 2" xfId="20353"/>
    <cellStyle name="_Value Copy 11 30 05 gas 12 09 05 AURORA at 12 14 05_Rebuttal Power Costs 4 3" xfId="20354"/>
    <cellStyle name="_Value Copy 11 30 05 gas 12 09 05 AURORA at 12 14 05_Rebuttal Power Costs 5" xfId="20355"/>
    <cellStyle name="_Value Copy 11 30 05 gas 12 09 05 AURORA at 12 14 05_Rebuttal Power Costs 5 2" xfId="20356"/>
    <cellStyle name="_Value Copy 11 30 05 gas 12 09 05 AURORA at 12 14 05_Rebuttal Power Costs 6" xfId="20357"/>
    <cellStyle name="_Value Copy 11 30 05 gas 12 09 05 AURORA at 12 14 05_Rebuttal Power Costs 6 2" xfId="20358"/>
    <cellStyle name="_Value Copy 11 30 05 gas 12 09 05 AURORA at 12 14 05_Rebuttal Power Costs_Adj Bench DR 3 for Initial Briefs (Electric)" xfId="20359"/>
    <cellStyle name="_Value Copy 11 30 05 gas 12 09 05 AURORA at 12 14 05_Rebuttal Power Costs_Adj Bench DR 3 for Initial Briefs (Electric) 2" xfId="20360"/>
    <cellStyle name="_Value Copy 11 30 05 gas 12 09 05 AURORA at 12 14 05_Rebuttal Power Costs_Adj Bench DR 3 for Initial Briefs (Electric) 2 2" xfId="20361"/>
    <cellStyle name="_Value Copy 11 30 05 gas 12 09 05 AURORA at 12 14 05_Rebuttal Power Costs_Adj Bench DR 3 for Initial Briefs (Electric) 2 2 2" xfId="20362"/>
    <cellStyle name="_Value Copy 11 30 05 gas 12 09 05 AURORA at 12 14 05_Rebuttal Power Costs_Adj Bench DR 3 for Initial Briefs (Electric) 2 2 2 2" xfId="20363"/>
    <cellStyle name="_Value Copy 11 30 05 gas 12 09 05 AURORA at 12 14 05_Rebuttal Power Costs_Adj Bench DR 3 for Initial Briefs (Electric) 2 3" xfId="20364"/>
    <cellStyle name="_Value Copy 11 30 05 gas 12 09 05 AURORA at 12 14 05_Rebuttal Power Costs_Adj Bench DR 3 for Initial Briefs (Electric) 2 3 2" xfId="20365"/>
    <cellStyle name="_Value Copy 11 30 05 gas 12 09 05 AURORA at 12 14 05_Rebuttal Power Costs_Adj Bench DR 3 for Initial Briefs (Electric) 2 4" xfId="20366"/>
    <cellStyle name="_Value Copy 11 30 05 gas 12 09 05 AURORA at 12 14 05_Rebuttal Power Costs_Adj Bench DR 3 for Initial Briefs (Electric) 2 4 2" xfId="20367"/>
    <cellStyle name="_Value Copy 11 30 05 gas 12 09 05 AURORA at 12 14 05_Rebuttal Power Costs_Adj Bench DR 3 for Initial Briefs (Electric) 3" xfId="20368"/>
    <cellStyle name="_Value Copy 11 30 05 gas 12 09 05 AURORA at 12 14 05_Rebuttal Power Costs_Adj Bench DR 3 for Initial Briefs (Electric) 3 2" xfId="20369"/>
    <cellStyle name="_Value Copy 11 30 05 gas 12 09 05 AURORA at 12 14 05_Rebuttal Power Costs_Adj Bench DR 3 for Initial Briefs (Electric) 3 2 2" xfId="20370"/>
    <cellStyle name="_Value Copy 11 30 05 gas 12 09 05 AURORA at 12 14 05_Rebuttal Power Costs_Adj Bench DR 3 for Initial Briefs (Electric) 3 3" xfId="20371"/>
    <cellStyle name="_Value Copy 11 30 05 gas 12 09 05 AURORA at 12 14 05_Rebuttal Power Costs_Adj Bench DR 3 for Initial Briefs (Electric) 4" xfId="20372"/>
    <cellStyle name="_Value Copy 11 30 05 gas 12 09 05 AURORA at 12 14 05_Rebuttal Power Costs_Adj Bench DR 3 for Initial Briefs (Electric) 4 2" xfId="20373"/>
    <cellStyle name="_Value Copy 11 30 05 gas 12 09 05 AURORA at 12 14 05_Rebuttal Power Costs_Adj Bench DR 3 for Initial Briefs (Electric) 4 2 2" xfId="20374"/>
    <cellStyle name="_Value Copy 11 30 05 gas 12 09 05 AURORA at 12 14 05_Rebuttal Power Costs_Adj Bench DR 3 for Initial Briefs (Electric) 4 3" xfId="20375"/>
    <cellStyle name="_Value Copy 11 30 05 gas 12 09 05 AURORA at 12 14 05_Rebuttal Power Costs_Adj Bench DR 3 for Initial Briefs (Electric) 5" xfId="20376"/>
    <cellStyle name="_Value Copy 11 30 05 gas 12 09 05 AURORA at 12 14 05_Rebuttal Power Costs_Adj Bench DR 3 for Initial Briefs (Electric) 5 2" xfId="20377"/>
    <cellStyle name="_Value Copy 11 30 05 gas 12 09 05 AURORA at 12 14 05_Rebuttal Power Costs_Adj Bench DR 3 for Initial Briefs (Electric) 6" xfId="20378"/>
    <cellStyle name="_Value Copy 11 30 05 gas 12 09 05 AURORA at 12 14 05_Rebuttal Power Costs_Adj Bench DR 3 for Initial Briefs (Electric) 6 2" xfId="20379"/>
    <cellStyle name="_Value Copy 11 30 05 gas 12 09 05 AURORA at 12 14 05_Rebuttal Power Costs_Adj Bench DR 3 for Initial Briefs (Electric)_DEM-WP(C) ENERG10C--ctn Mid-C_042010 2010GRC" xfId="20380"/>
    <cellStyle name="_Value Copy 11 30 05 gas 12 09 05 AURORA at 12 14 05_Rebuttal Power Costs_Adj Bench DR 3 for Initial Briefs (Electric)_DEM-WP(C) ENERG10C--ctn Mid-C_042010 2010GRC 2" xfId="20381"/>
    <cellStyle name="_Value Copy 11 30 05 gas 12 09 05 AURORA at 12 14 05_Rebuttal Power Costs_DEM-WP(C) ENERG10C--ctn Mid-C_042010 2010GRC" xfId="20382"/>
    <cellStyle name="_Value Copy 11 30 05 gas 12 09 05 AURORA at 12 14 05_Rebuttal Power Costs_DEM-WP(C) ENERG10C--ctn Mid-C_042010 2010GRC 2" xfId="20383"/>
    <cellStyle name="_Value Copy 11 30 05 gas 12 09 05 AURORA at 12 14 05_Rebuttal Power Costs_Electric Rev Req Model (2009 GRC) Rebuttal" xfId="20384"/>
    <cellStyle name="_Value Copy 11 30 05 gas 12 09 05 AURORA at 12 14 05_Rebuttal Power Costs_Electric Rev Req Model (2009 GRC) Rebuttal 2" xfId="20385"/>
    <cellStyle name="_Value Copy 11 30 05 gas 12 09 05 AURORA at 12 14 05_Rebuttal Power Costs_Electric Rev Req Model (2009 GRC) Rebuttal 2 2" xfId="20386"/>
    <cellStyle name="_Value Copy 11 30 05 gas 12 09 05 AURORA at 12 14 05_Rebuttal Power Costs_Electric Rev Req Model (2009 GRC) Rebuttal 2 2 2" xfId="20387"/>
    <cellStyle name="_Value Copy 11 30 05 gas 12 09 05 AURORA at 12 14 05_Rebuttal Power Costs_Electric Rev Req Model (2009 GRC) Rebuttal 2 3" xfId="20388"/>
    <cellStyle name="_Value Copy 11 30 05 gas 12 09 05 AURORA at 12 14 05_Rebuttal Power Costs_Electric Rev Req Model (2009 GRC) Rebuttal 3" xfId="20389"/>
    <cellStyle name="_Value Copy 11 30 05 gas 12 09 05 AURORA at 12 14 05_Rebuttal Power Costs_Electric Rev Req Model (2009 GRC) Rebuttal 3 2" xfId="20390"/>
    <cellStyle name="_Value Copy 11 30 05 gas 12 09 05 AURORA at 12 14 05_Rebuttal Power Costs_Electric Rev Req Model (2009 GRC) Rebuttal 4" xfId="20391"/>
    <cellStyle name="_Value Copy 11 30 05 gas 12 09 05 AURORA at 12 14 05_Rebuttal Power Costs_Electric Rev Req Model (2009 GRC) Rebuttal REmoval of New  WH Solar AdjustMI" xfId="20392"/>
    <cellStyle name="_Value Copy 11 30 05 gas 12 09 05 AURORA at 12 14 05_Rebuttal Power Costs_Electric Rev Req Model (2009 GRC) Rebuttal REmoval of New  WH Solar AdjustMI 2" xfId="20393"/>
    <cellStyle name="_Value Copy 11 30 05 gas 12 09 05 AURORA at 12 14 05_Rebuttal Power Costs_Electric Rev Req Model (2009 GRC) Rebuttal REmoval of New  WH Solar AdjustMI 2 2" xfId="20394"/>
    <cellStyle name="_Value Copy 11 30 05 gas 12 09 05 AURORA at 12 14 05_Rebuttal Power Costs_Electric Rev Req Model (2009 GRC) Rebuttal REmoval of New  WH Solar AdjustMI 2 2 2" xfId="20395"/>
    <cellStyle name="_Value Copy 11 30 05 gas 12 09 05 AURORA at 12 14 05_Rebuttal Power Costs_Electric Rev Req Model (2009 GRC) Rebuttal REmoval of New  WH Solar AdjustMI 2 2 2 2" xfId="20396"/>
    <cellStyle name="_Value Copy 11 30 05 gas 12 09 05 AURORA at 12 14 05_Rebuttal Power Costs_Electric Rev Req Model (2009 GRC) Rebuttal REmoval of New  WH Solar AdjustMI 2 3" xfId="20397"/>
    <cellStyle name="_Value Copy 11 30 05 gas 12 09 05 AURORA at 12 14 05_Rebuttal Power Costs_Electric Rev Req Model (2009 GRC) Rebuttal REmoval of New  WH Solar AdjustMI 2 3 2" xfId="20398"/>
    <cellStyle name="_Value Copy 11 30 05 gas 12 09 05 AURORA at 12 14 05_Rebuttal Power Costs_Electric Rev Req Model (2009 GRC) Rebuttal REmoval of New  WH Solar AdjustMI 2 4" xfId="20399"/>
    <cellStyle name="_Value Copy 11 30 05 gas 12 09 05 AURORA at 12 14 05_Rebuttal Power Costs_Electric Rev Req Model (2009 GRC) Rebuttal REmoval of New  WH Solar AdjustMI 2 4 2" xfId="20400"/>
    <cellStyle name="_Value Copy 11 30 05 gas 12 09 05 AURORA at 12 14 05_Rebuttal Power Costs_Electric Rev Req Model (2009 GRC) Rebuttal REmoval of New  WH Solar AdjustMI 3" xfId="20401"/>
    <cellStyle name="_Value Copy 11 30 05 gas 12 09 05 AURORA at 12 14 05_Rebuttal Power Costs_Electric Rev Req Model (2009 GRC) Rebuttal REmoval of New  WH Solar AdjustMI 3 2" xfId="20402"/>
    <cellStyle name="_Value Copy 11 30 05 gas 12 09 05 AURORA at 12 14 05_Rebuttal Power Costs_Electric Rev Req Model (2009 GRC) Rebuttal REmoval of New  WH Solar AdjustMI 3 2 2" xfId="20403"/>
    <cellStyle name="_Value Copy 11 30 05 gas 12 09 05 AURORA at 12 14 05_Rebuttal Power Costs_Electric Rev Req Model (2009 GRC) Rebuttal REmoval of New  WH Solar AdjustMI 3 3" xfId="20404"/>
    <cellStyle name="_Value Copy 11 30 05 gas 12 09 05 AURORA at 12 14 05_Rebuttal Power Costs_Electric Rev Req Model (2009 GRC) Rebuttal REmoval of New  WH Solar AdjustMI 4" xfId="20405"/>
    <cellStyle name="_Value Copy 11 30 05 gas 12 09 05 AURORA at 12 14 05_Rebuttal Power Costs_Electric Rev Req Model (2009 GRC) Rebuttal REmoval of New  WH Solar AdjustMI 4 2" xfId="20406"/>
    <cellStyle name="_Value Copy 11 30 05 gas 12 09 05 AURORA at 12 14 05_Rebuttal Power Costs_Electric Rev Req Model (2009 GRC) Rebuttal REmoval of New  WH Solar AdjustMI 4 2 2" xfId="20407"/>
    <cellStyle name="_Value Copy 11 30 05 gas 12 09 05 AURORA at 12 14 05_Rebuttal Power Costs_Electric Rev Req Model (2009 GRC) Rebuttal REmoval of New  WH Solar AdjustMI 4 3" xfId="20408"/>
    <cellStyle name="_Value Copy 11 30 05 gas 12 09 05 AURORA at 12 14 05_Rebuttal Power Costs_Electric Rev Req Model (2009 GRC) Rebuttal REmoval of New  WH Solar AdjustMI 5" xfId="20409"/>
    <cellStyle name="_Value Copy 11 30 05 gas 12 09 05 AURORA at 12 14 05_Rebuttal Power Costs_Electric Rev Req Model (2009 GRC) Rebuttal REmoval of New  WH Solar AdjustMI 5 2" xfId="20410"/>
    <cellStyle name="_Value Copy 11 30 05 gas 12 09 05 AURORA at 12 14 05_Rebuttal Power Costs_Electric Rev Req Model (2009 GRC) Rebuttal REmoval of New  WH Solar AdjustMI 6" xfId="20411"/>
    <cellStyle name="_Value Copy 11 30 05 gas 12 09 05 AURORA at 12 14 05_Rebuttal Power Costs_Electric Rev Req Model (2009 GRC) Rebuttal REmoval of New  WH Solar AdjustMI 6 2" xfId="20412"/>
    <cellStyle name="_Value Copy 11 30 05 gas 12 09 05 AURORA at 12 14 05_Rebuttal Power Costs_Electric Rev Req Model (2009 GRC) Rebuttal REmoval of New  WH Solar AdjustMI_DEM-WP(C) ENERG10C--ctn Mid-C_042010 2010GRC" xfId="20413"/>
    <cellStyle name="_Value Copy 11 30 05 gas 12 09 05 AURORA at 12 14 05_Rebuttal Power Costs_Electric Rev Req Model (2009 GRC) Rebuttal REmoval of New  WH Solar AdjustMI_DEM-WP(C) ENERG10C--ctn Mid-C_042010 2010GRC 2" xfId="20414"/>
    <cellStyle name="_Value Copy 11 30 05 gas 12 09 05 AURORA at 12 14 05_Rebuttal Power Costs_Electric Rev Req Model (2009 GRC) Revised 01-18-2010" xfId="20415"/>
    <cellStyle name="_Value Copy 11 30 05 gas 12 09 05 AURORA at 12 14 05_Rebuttal Power Costs_Electric Rev Req Model (2009 GRC) Revised 01-18-2010 2" xfId="20416"/>
    <cellStyle name="_Value Copy 11 30 05 gas 12 09 05 AURORA at 12 14 05_Rebuttal Power Costs_Electric Rev Req Model (2009 GRC) Revised 01-18-2010 2 2" xfId="20417"/>
    <cellStyle name="_Value Copy 11 30 05 gas 12 09 05 AURORA at 12 14 05_Rebuttal Power Costs_Electric Rev Req Model (2009 GRC) Revised 01-18-2010 2 2 2" xfId="20418"/>
    <cellStyle name="_Value Copy 11 30 05 gas 12 09 05 AURORA at 12 14 05_Rebuttal Power Costs_Electric Rev Req Model (2009 GRC) Revised 01-18-2010 2 2 2 2" xfId="20419"/>
    <cellStyle name="_Value Copy 11 30 05 gas 12 09 05 AURORA at 12 14 05_Rebuttal Power Costs_Electric Rev Req Model (2009 GRC) Revised 01-18-2010 2 3" xfId="20420"/>
    <cellStyle name="_Value Copy 11 30 05 gas 12 09 05 AURORA at 12 14 05_Rebuttal Power Costs_Electric Rev Req Model (2009 GRC) Revised 01-18-2010 2 3 2" xfId="20421"/>
    <cellStyle name="_Value Copy 11 30 05 gas 12 09 05 AURORA at 12 14 05_Rebuttal Power Costs_Electric Rev Req Model (2009 GRC) Revised 01-18-2010 2 4" xfId="20422"/>
    <cellStyle name="_Value Copy 11 30 05 gas 12 09 05 AURORA at 12 14 05_Rebuttal Power Costs_Electric Rev Req Model (2009 GRC) Revised 01-18-2010 2 4 2" xfId="20423"/>
    <cellStyle name="_Value Copy 11 30 05 gas 12 09 05 AURORA at 12 14 05_Rebuttal Power Costs_Electric Rev Req Model (2009 GRC) Revised 01-18-2010 3" xfId="20424"/>
    <cellStyle name="_Value Copy 11 30 05 gas 12 09 05 AURORA at 12 14 05_Rebuttal Power Costs_Electric Rev Req Model (2009 GRC) Revised 01-18-2010 3 2" xfId="20425"/>
    <cellStyle name="_Value Copy 11 30 05 gas 12 09 05 AURORA at 12 14 05_Rebuttal Power Costs_Electric Rev Req Model (2009 GRC) Revised 01-18-2010 3 2 2" xfId="20426"/>
    <cellStyle name="_Value Copy 11 30 05 gas 12 09 05 AURORA at 12 14 05_Rebuttal Power Costs_Electric Rev Req Model (2009 GRC) Revised 01-18-2010 3 3" xfId="20427"/>
    <cellStyle name="_Value Copy 11 30 05 gas 12 09 05 AURORA at 12 14 05_Rebuttal Power Costs_Electric Rev Req Model (2009 GRC) Revised 01-18-2010 4" xfId="20428"/>
    <cellStyle name="_Value Copy 11 30 05 gas 12 09 05 AURORA at 12 14 05_Rebuttal Power Costs_Electric Rev Req Model (2009 GRC) Revised 01-18-2010 4 2" xfId="20429"/>
    <cellStyle name="_Value Copy 11 30 05 gas 12 09 05 AURORA at 12 14 05_Rebuttal Power Costs_Electric Rev Req Model (2009 GRC) Revised 01-18-2010 4 2 2" xfId="20430"/>
    <cellStyle name="_Value Copy 11 30 05 gas 12 09 05 AURORA at 12 14 05_Rebuttal Power Costs_Electric Rev Req Model (2009 GRC) Revised 01-18-2010 4 3" xfId="20431"/>
    <cellStyle name="_Value Copy 11 30 05 gas 12 09 05 AURORA at 12 14 05_Rebuttal Power Costs_Electric Rev Req Model (2009 GRC) Revised 01-18-2010 5" xfId="20432"/>
    <cellStyle name="_Value Copy 11 30 05 gas 12 09 05 AURORA at 12 14 05_Rebuttal Power Costs_Electric Rev Req Model (2009 GRC) Revised 01-18-2010 5 2" xfId="20433"/>
    <cellStyle name="_Value Copy 11 30 05 gas 12 09 05 AURORA at 12 14 05_Rebuttal Power Costs_Electric Rev Req Model (2009 GRC) Revised 01-18-2010 6" xfId="20434"/>
    <cellStyle name="_Value Copy 11 30 05 gas 12 09 05 AURORA at 12 14 05_Rebuttal Power Costs_Electric Rev Req Model (2009 GRC) Revised 01-18-2010 6 2" xfId="20435"/>
    <cellStyle name="_Value Copy 11 30 05 gas 12 09 05 AURORA at 12 14 05_Rebuttal Power Costs_Electric Rev Req Model (2009 GRC) Revised 01-18-2010_DEM-WP(C) ENERG10C--ctn Mid-C_042010 2010GRC" xfId="20436"/>
    <cellStyle name="_Value Copy 11 30 05 gas 12 09 05 AURORA at 12 14 05_Rebuttal Power Costs_Electric Rev Req Model (2009 GRC) Revised 01-18-2010_DEM-WP(C) ENERG10C--ctn Mid-C_042010 2010GRC 2" xfId="20437"/>
    <cellStyle name="_Value Copy 11 30 05 gas 12 09 05 AURORA at 12 14 05_Rebuttal Power Costs_Final Order Electric EXHIBIT A-1" xfId="20438"/>
    <cellStyle name="_Value Copy 11 30 05 gas 12 09 05 AURORA at 12 14 05_Rebuttal Power Costs_Final Order Electric EXHIBIT A-1 2" xfId="20439"/>
    <cellStyle name="_Value Copy 11 30 05 gas 12 09 05 AURORA at 12 14 05_Rebuttal Power Costs_Final Order Electric EXHIBIT A-1 2 2" xfId="20440"/>
    <cellStyle name="_Value Copy 11 30 05 gas 12 09 05 AURORA at 12 14 05_Rebuttal Power Costs_Final Order Electric EXHIBIT A-1 2 2 2" xfId="20441"/>
    <cellStyle name="_Value Copy 11 30 05 gas 12 09 05 AURORA at 12 14 05_Rebuttal Power Costs_Final Order Electric EXHIBIT A-1 2 3" xfId="20442"/>
    <cellStyle name="_Value Copy 11 30 05 gas 12 09 05 AURORA at 12 14 05_Rebuttal Power Costs_Final Order Electric EXHIBIT A-1 3" xfId="20443"/>
    <cellStyle name="_Value Copy 11 30 05 gas 12 09 05 AURORA at 12 14 05_Rebuttal Power Costs_Final Order Electric EXHIBIT A-1 3 2" xfId="20444"/>
    <cellStyle name="_Value Copy 11 30 05 gas 12 09 05 AURORA at 12 14 05_Rebuttal Power Costs_Final Order Electric EXHIBIT A-1 3 2 2" xfId="20445"/>
    <cellStyle name="_Value Copy 11 30 05 gas 12 09 05 AURORA at 12 14 05_Rebuttal Power Costs_Final Order Electric EXHIBIT A-1 3 3" xfId="20446"/>
    <cellStyle name="_Value Copy 11 30 05 gas 12 09 05 AURORA at 12 14 05_Rebuttal Power Costs_Final Order Electric EXHIBIT A-1 4" xfId="20447"/>
    <cellStyle name="_Value Copy 11 30 05 gas 12 09 05 AURORA at 12 14 05_Rebuttal Power Costs_Final Order Electric EXHIBIT A-1 4 2" xfId="20448"/>
    <cellStyle name="_Value Copy 11 30 05 gas 12 09 05 AURORA at 12 14 05_Rebuttal Power Costs_Final Order Electric EXHIBIT A-1 5" xfId="20449"/>
    <cellStyle name="_Value Copy 11 30 05 gas 12 09 05 AURORA at 12 14 05_Rebuttal Power Costs_Final Order Electric EXHIBIT A-1 6" xfId="20450"/>
    <cellStyle name="_Value Copy 11 30 05 gas 12 09 05 AURORA at 12 14 05_RECS vs PTC's w Interest 6-28-10" xfId="20451"/>
    <cellStyle name="_Value Copy 11 30 05 gas 12 09 05 AURORA at 12 14 05_ROR 5.02" xfId="20452"/>
    <cellStyle name="_Value Copy 11 30 05 gas 12 09 05 AURORA at 12 14 05_ROR 5.02 2" xfId="20453"/>
    <cellStyle name="_Value Copy 11 30 05 gas 12 09 05 AURORA at 12 14 05_ROR 5.02 2 2" xfId="20454"/>
    <cellStyle name="_Value Copy 11 30 05 gas 12 09 05 AURORA at 12 14 05_ROR 5.02 2 2 2" xfId="20455"/>
    <cellStyle name="_Value Copy 11 30 05 gas 12 09 05 AURORA at 12 14 05_ROR 5.02 2 3" xfId="20456"/>
    <cellStyle name="_Value Copy 11 30 05 gas 12 09 05 AURORA at 12 14 05_ROR 5.02 3" xfId="20457"/>
    <cellStyle name="_Value Copy 11 30 05 gas 12 09 05 AURORA at 12 14 05_ROR 5.02 3 2" xfId="20458"/>
    <cellStyle name="_Value Copy 11 30 05 gas 12 09 05 AURORA at 12 14 05_ROR 5.02 4" xfId="20459"/>
    <cellStyle name="_Value Copy 11 30 05 gas 12 09 05 AURORA at 12 14 05_Sch 40 Feeder OH 2008" xfId="20460"/>
    <cellStyle name="_Value Copy 11 30 05 gas 12 09 05 AURORA at 12 14 05_Sch 40 Feeder OH 2008 2" xfId="20461"/>
    <cellStyle name="_Value Copy 11 30 05 gas 12 09 05 AURORA at 12 14 05_Sch 40 Feeder OH 2008 2 2" xfId="20462"/>
    <cellStyle name="_Value Copy 11 30 05 gas 12 09 05 AURORA at 12 14 05_Sch 40 Feeder OH 2008 2 2 2" xfId="20463"/>
    <cellStyle name="_Value Copy 11 30 05 gas 12 09 05 AURORA at 12 14 05_Sch 40 Feeder OH 2008 2 3" xfId="20464"/>
    <cellStyle name="_Value Copy 11 30 05 gas 12 09 05 AURORA at 12 14 05_Sch 40 Feeder OH 2008 3" xfId="20465"/>
    <cellStyle name="_Value Copy 11 30 05 gas 12 09 05 AURORA at 12 14 05_Sch 40 Feeder OH 2008 3 2" xfId="20466"/>
    <cellStyle name="_Value Copy 11 30 05 gas 12 09 05 AURORA at 12 14 05_Sch 40 Feeder OH 2008 4" xfId="20467"/>
    <cellStyle name="_Value Copy 11 30 05 gas 12 09 05 AURORA at 12 14 05_Sch 40 Interim Energy Rates " xfId="20468"/>
    <cellStyle name="_Value Copy 11 30 05 gas 12 09 05 AURORA at 12 14 05_Sch 40 Interim Energy Rates  2" xfId="20469"/>
    <cellStyle name="_Value Copy 11 30 05 gas 12 09 05 AURORA at 12 14 05_Sch 40 Interim Energy Rates  2 2" xfId="20470"/>
    <cellStyle name="_Value Copy 11 30 05 gas 12 09 05 AURORA at 12 14 05_Sch 40 Interim Energy Rates  2 2 2" xfId="20471"/>
    <cellStyle name="_Value Copy 11 30 05 gas 12 09 05 AURORA at 12 14 05_Sch 40 Interim Energy Rates  2 3" xfId="20472"/>
    <cellStyle name="_Value Copy 11 30 05 gas 12 09 05 AURORA at 12 14 05_Sch 40 Interim Energy Rates  3" xfId="20473"/>
    <cellStyle name="_Value Copy 11 30 05 gas 12 09 05 AURORA at 12 14 05_Sch 40 Interim Energy Rates  3 2" xfId="20474"/>
    <cellStyle name="_Value Copy 11 30 05 gas 12 09 05 AURORA at 12 14 05_Sch 40 Interim Energy Rates  4" xfId="20475"/>
    <cellStyle name="_Value Copy 11 30 05 gas 12 09 05 AURORA at 12 14 05_Sch 40 Substation A&amp;G 2008" xfId="20476"/>
    <cellStyle name="_Value Copy 11 30 05 gas 12 09 05 AURORA at 12 14 05_Sch 40 Substation A&amp;G 2008 2" xfId="20477"/>
    <cellStyle name="_Value Copy 11 30 05 gas 12 09 05 AURORA at 12 14 05_Sch 40 Substation A&amp;G 2008 2 2" xfId="20478"/>
    <cellStyle name="_Value Copy 11 30 05 gas 12 09 05 AURORA at 12 14 05_Sch 40 Substation A&amp;G 2008 2 2 2" xfId="20479"/>
    <cellStyle name="_Value Copy 11 30 05 gas 12 09 05 AURORA at 12 14 05_Sch 40 Substation A&amp;G 2008 2 3" xfId="20480"/>
    <cellStyle name="_Value Copy 11 30 05 gas 12 09 05 AURORA at 12 14 05_Sch 40 Substation A&amp;G 2008 3" xfId="20481"/>
    <cellStyle name="_Value Copy 11 30 05 gas 12 09 05 AURORA at 12 14 05_Sch 40 Substation A&amp;G 2008 3 2" xfId="20482"/>
    <cellStyle name="_Value Copy 11 30 05 gas 12 09 05 AURORA at 12 14 05_Sch 40 Substation A&amp;G 2008 4" xfId="20483"/>
    <cellStyle name="_Value Copy 11 30 05 gas 12 09 05 AURORA at 12 14 05_Sch 40 Substation O&amp;M 2008" xfId="20484"/>
    <cellStyle name="_Value Copy 11 30 05 gas 12 09 05 AURORA at 12 14 05_Sch 40 Substation O&amp;M 2008 2" xfId="20485"/>
    <cellStyle name="_Value Copy 11 30 05 gas 12 09 05 AURORA at 12 14 05_Sch 40 Substation O&amp;M 2008 2 2" xfId="20486"/>
    <cellStyle name="_Value Copy 11 30 05 gas 12 09 05 AURORA at 12 14 05_Sch 40 Substation O&amp;M 2008 2 2 2" xfId="20487"/>
    <cellStyle name="_Value Copy 11 30 05 gas 12 09 05 AURORA at 12 14 05_Sch 40 Substation O&amp;M 2008 2 3" xfId="20488"/>
    <cellStyle name="_Value Copy 11 30 05 gas 12 09 05 AURORA at 12 14 05_Sch 40 Substation O&amp;M 2008 3" xfId="20489"/>
    <cellStyle name="_Value Copy 11 30 05 gas 12 09 05 AURORA at 12 14 05_Sch 40 Substation O&amp;M 2008 3 2" xfId="20490"/>
    <cellStyle name="_Value Copy 11 30 05 gas 12 09 05 AURORA at 12 14 05_Sch 40 Substation O&amp;M 2008 4" xfId="20491"/>
    <cellStyle name="_Value Copy 11 30 05 gas 12 09 05 AURORA at 12 14 05_Subs 2008" xfId="20492"/>
    <cellStyle name="_Value Copy 11 30 05 gas 12 09 05 AURORA at 12 14 05_Subs 2008 2" xfId="20493"/>
    <cellStyle name="_Value Copy 11 30 05 gas 12 09 05 AURORA at 12 14 05_Subs 2008 2 2" xfId="20494"/>
    <cellStyle name="_Value Copy 11 30 05 gas 12 09 05 AURORA at 12 14 05_Subs 2008 2 2 2" xfId="20495"/>
    <cellStyle name="_Value Copy 11 30 05 gas 12 09 05 AURORA at 12 14 05_Subs 2008 2 3" xfId="20496"/>
    <cellStyle name="_Value Copy 11 30 05 gas 12 09 05 AURORA at 12 14 05_Subs 2008 3" xfId="20497"/>
    <cellStyle name="_Value Copy 11 30 05 gas 12 09 05 AURORA at 12 14 05_Subs 2008 3 2" xfId="20498"/>
    <cellStyle name="_Value Copy 11 30 05 gas 12 09 05 AURORA at 12 14 05_Subs 2008 4" xfId="20499"/>
    <cellStyle name="_Value Copy 11 30 05 gas 12 09 05 AURORA at 12 14 05_Transmission Workbook for May BOD" xfId="20500"/>
    <cellStyle name="_Value Copy 11 30 05 gas 12 09 05 AURORA at 12 14 05_Transmission Workbook for May BOD 2" xfId="20501"/>
    <cellStyle name="_Value Copy 11 30 05 gas 12 09 05 AURORA at 12 14 05_Transmission Workbook for May BOD 2 2" xfId="20502"/>
    <cellStyle name="_Value Copy 11 30 05 gas 12 09 05 AURORA at 12 14 05_Transmission Workbook for May BOD 2 2 2" xfId="20503"/>
    <cellStyle name="_Value Copy 11 30 05 gas 12 09 05 AURORA at 12 14 05_Transmission Workbook for May BOD 2 2 2 2" xfId="20504"/>
    <cellStyle name="_Value Copy 11 30 05 gas 12 09 05 AURORA at 12 14 05_Transmission Workbook for May BOD 2 3" xfId="20505"/>
    <cellStyle name="_Value Copy 11 30 05 gas 12 09 05 AURORA at 12 14 05_Transmission Workbook for May BOD 2 3 2" xfId="20506"/>
    <cellStyle name="_Value Copy 11 30 05 gas 12 09 05 AURORA at 12 14 05_Transmission Workbook for May BOD 2 4" xfId="20507"/>
    <cellStyle name="_Value Copy 11 30 05 gas 12 09 05 AURORA at 12 14 05_Transmission Workbook for May BOD 2 4 2" xfId="20508"/>
    <cellStyle name="_Value Copy 11 30 05 gas 12 09 05 AURORA at 12 14 05_Transmission Workbook for May BOD 3" xfId="20509"/>
    <cellStyle name="_Value Copy 11 30 05 gas 12 09 05 AURORA at 12 14 05_Transmission Workbook for May BOD 3 2" xfId="20510"/>
    <cellStyle name="_Value Copy 11 30 05 gas 12 09 05 AURORA at 12 14 05_Transmission Workbook for May BOD 3 2 2" xfId="20511"/>
    <cellStyle name="_Value Copy 11 30 05 gas 12 09 05 AURORA at 12 14 05_Transmission Workbook for May BOD 3 3" xfId="20512"/>
    <cellStyle name="_Value Copy 11 30 05 gas 12 09 05 AURORA at 12 14 05_Transmission Workbook for May BOD 4" xfId="20513"/>
    <cellStyle name="_Value Copy 11 30 05 gas 12 09 05 AURORA at 12 14 05_Transmission Workbook for May BOD 4 2" xfId="20514"/>
    <cellStyle name="_Value Copy 11 30 05 gas 12 09 05 AURORA at 12 14 05_Transmission Workbook for May BOD 4 2 2" xfId="20515"/>
    <cellStyle name="_Value Copy 11 30 05 gas 12 09 05 AURORA at 12 14 05_Transmission Workbook for May BOD 4 3" xfId="20516"/>
    <cellStyle name="_Value Copy 11 30 05 gas 12 09 05 AURORA at 12 14 05_Transmission Workbook for May BOD 5" xfId="20517"/>
    <cellStyle name="_Value Copy 11 30 05 gas 12 09 05 AURORA at 12 14 05_Transmission Workbook for May BOD 5 2" xfId="20518"/>
    <cellStyle name="_Value Copy 11 30 05 gas 12 09 05 AURORA at 12 14 05_Transmission Workbook for May BOD 6" xfId="20519"/>
    <cellStyle name="_Value Copy 11 30 05 gas 12 09 05 AURORA at 12 14 05_Transmission Workbook for May BOD 6 2" xfId="20520"/>
    <cellStyle name="_Value Copy 11 30 05 gas 12 09 05 AURORA at 12 14 05_Transmission Workbook for May BOD_DEM-WP(C) ENERG10C--ctn Mid-C_042010 2010GRC" xfId="20521"/>
    <cellStyle name="_Value Copy 11 30 05 gas 12 09 05 AURORA at 12 14 05_Transmission Workbook for May BOD_DEM-WP(C) ENERG10C--ctn Mid-C_042010 2010GRC 2" xfId="20522"/>
    <cellStyle name="_Value Copy 11 30 05 gas 12 09 05 AURORA at 12 14 05_Typical Residential Impacts 10.27.08" xfId="20523"/>
    <cellStyle name="_Value Copy 11 30 05 gas 12 09 05 AURORA at 12 14 05_Wind Integration 10GRC" xfId="20524"/>
    <cellStyle name="_Value Copy 11 30 05 gas 12 09 05 AURORA at 12 14 05_Wind Integration 10GRC 2" xfId="20525"/>
    <cellStyle name="_Value Copy 11 30 05 gas 12 09 05 AURORA at 12 14 05_Wind Integration 10GRC 2 2" xfId="20526"/>
    <cellStyle name="_Value Copy 11 30 05 gas 12 09 05 AURORA at 12 14 05_Wind Integration 10GRC 2 2 2" xfId="20527"/>
    <cellStyle name="_Value Copy 11 30 05 gas 12 09 05 AURORA at 12 14 05_Wind Integration 10GRC 2 2 2 2" xfId="20528"/>
    <cellStyle name="_Value Copy 11 30 05 gas 12 09 05 AURORA at 12 14 05_Wind Integration 10GRC 2 3" xfId="20529"/>
    <cellStyle name="_Value Copy 11 30 05 gas 12 09 05 AURORA at 12 14 05_Wind Integration 10GRC 2 3 2" xfId="20530"/>
    <cellStyle name="_Value Copy 11 30 05 gas 12 09 05 AURORA at 12 14 05_Wind Integration 10GRC 2 4" xfId="20531"/>
    <cellStyle name="_Value Copy 11 30 05 gas 12 09 05 AURORA at 12 14 05_Wind Integration 10GRC 2 4 2" xfId="20532"/>
    <cellStyle name="_Value Copy 11 30 05 gas 12 09 05 AURORA at 12 14 05_Wind Integration 10GRC 3" xfId="20533"/>
    <cellStyle name="_Value Copy 11 30 05 gas 12 09 05 AURORA at 12 14 05_Wind Integration 10GRC 3 2" xfId="20534"/>
    <cellStyle name="_Value Copy 11 30 05 gas 12 09 05 AURORA at 12 14 05_Wind Integration 10GRC 3 2 2" xfId="20535"/>
    <cellStyle name="_Value Copy 11 30 05 gas 12 09 05 AURORA at 12 14 05_Wind Integration 10GRC 3 3" xfId="20536"/>
    <cellStyle name="_Value Copy 11 30 05 gas 12 09 05 AURORA at 12 14 05_Wind Integration 10GRC 4" xfId="20537"/>
    <cellStyle name="_Value Copy 11 30 05 gas 12 09 05 AURORA at 12 14 05_Wind Integration 10GRC 4 2" xfId="20538"/>
    <cellStyle name="_Value Copy 11 30 05 gas 12 09 05 AURORA at 12 14 05_Wind Integration 10GRC 4 2 2" xfId="20539"/>
    <cellStyle name="_Value Copy 11 30 05 gas 12 09 05 AURORA at 12 14 05_Wind Integration 10GRC 4 3" xfId="20540"/>
    <cellStyle name="_Value Copy 11 30 05 gas 12 09 05 AURORA at 12 14 05_Wind Integration 10GRC 5" xfId="20541"/>
    <cellStyle name="_Value Copy 11 30 05 gas 12 09 05 AURORA at 12 14 05_Wind Integration 10GRC 5 2" xfId="20542"/>
    <cellStyle name="_Value Copy 11 30 05 gas 12 09 05 AURORA at 12 14 05_Wind Integration 10GRC 6" xfId="20543"/>
    <cellStyle name="_Value Copy 11 30 05 gas 12 09 05 AURORA at 12 14 05_Wind Integration 10GRC 6 2" xfId="20544"/>
    <cellStyle name="_Value Copy 11 30 05 gas 12 09 05 AURORA at 12 14 05_Wind Integration 10GRC_DEM-WP(C) ENERG10C--ctn Mid-C_042010 2010GRC" xfId="20545"/>
    <cellStyle name="_Value Copy 11 30 05 gas 12 09 05 AURORA at 12 14 05_Wind Integration 10GRC_DEM-WP(C) ENERG10C--ctn Mid-C_042010 2010GRC 2" xfId="20546"/>
    <cellStyle name="_VC 2007GRC PC 10312007" xfId="20547"/>
    <cellStyle name="_VC 2007GRC PC 10312007 2" xfId="20548"/>
    <cellStyle name="_VC 6.15.06 update on 06GRC power costs.xls Chart 1" xfId="20549"/>
    <cellStyle name="_VC 6.15.06 update on 06GRC power costs.xls Chart 1 10" xfId="20550"/>
    <cellStyle name="_VC 6.15.06 update on 06GRC power costs.xls Chart 1 10 2" xfId="20551"/>
    <cellStyle name="_VC 6.15.06 update on 06GRC power costs.xls Chart 1 11" xfId="20552"/>
    <cellStyle name="_VC 6.15.06 update on 06GRC power costs.xls Chart 1 11 2" xfId="20553"/>
    <cellStyle name="_VC 6.15.06 update on 06GRC power costs.xls Chart 1 11 3" xfId="20554"/>
    <cellStyle name="_VC 6.15.06 update on 06GRC power costs.xls Chart 1 2" xfId="20555"/>
    <cellStyle name="_VC 6.15.06 update on 06GRC power costs.xls Chart 1 2 2" xfId="20556"/>
    <cellStyle name="_VC 6.15.06 update on 06GRC power costs.xls Chart 1 2 2 2" xfId="20557"/>
    <cellStyle name="_VC 6.15.06 update on 06GRC power costs.xls Chart 1 2 2 2 2" xfId="20558"/>
    <cellStyle name="_VC 6.15.06 update on 06GRC power costs.xls Chart 1 2 2 2 2 2" xfId="20559"/>
    <cellStyle name="_VC 6.15.06 update on 06GRC power costs.xls Chart 1 2 2 3" xfId="20560"/>
    <cellStyle name="_VC 6.15.06 update on 06GRC power costs.xls Chart 1 2 2 3 2" xfId="20561"/>
    <cellStyle name="_VC 6.15.06 update on 06GRC power costs.xls Chart 1 2 2 4" xfId="20562"/>
    <cellStyle name="_VC 6.15.06 update on 06GRC power costs.xls Chart 1 2 2 4 2" xfId="20563"/>
    <cellStyle name="_VC 6.15.06 update on 06GRC power costs.xls Chart 1 2 3" xfId="20564"/>
    <cellStyle name="_VC 6.15.06 update on 06GRC power costs.xls Chart 1 2 3 2" xfId="20565"/>
    <cellStyle name="_VC 6.15.06 update on 06GRC power costs.xls Chart 1 2 3 2 2" xfId="20566"/>
    <cellStyle name="_VC 6.15.06 update on 06GRC power costs.xls Chart 1 2 3 3" xfId="20567"/>
    <cellStyle name="_VC 6.15.06 update on 06GRC power costs.xls Chart 1 2 4" xfId="20568"/>
    <cellStyle name="_VC 6.15.06 update on 06GRC power costs.xls Chart 1 2 4 2" xfId="20569"/>
    <cellStyle name="_VC 6.15.06 update on 06GRC power costs.xls Chart 1 2 4 2 2" xfId="20570"/>
    <cellStyle name="_VC 6.15.06 update on 06GRC power costs.xls Chart 1 2 4 3" xfId="20571"/>
    <cellStyle name="_VC 6.15.06 update on 06GRC power costs.xls Chart 1 2 5" xfId="20572"/>
    <cellStyle name="_VC 6.15.06 update on 06GRC power costs.xls Chart 1 2 5 2" xfId="20573"/>
    <cellStyle name="_VC 6.15.06 update on 06GRC power costs.xls Chart 1 2 6" xfId="20574"/>
    <cellStyle name="_VC 6.15.06 update on 06GRC power costs.xls Chart 1 2 6 2" xfId="20575"/>
    <cellStyle name="_VC 6.15.06 update on 06GRC power costs.xls Chart 1 3" xfId="20576"/>
    <cellStyle name="_VC 6.15.06 update on 06GRC power costs.xls Chart 1 3 2" xfId="20577"/>
    <cellStyle name="_VC 6.15.06 update on 06GRC power costs.xls Chart 1 3 2 2" xfId="20578"/>
    <cellStyle name="_VC 6.15.06 update on 06GRC power costs.xls Chart 1 3 2 2 2" xfId="20579"/>
    <cellStyle name="_VC 6.15.06 update on 06GRC power costs.xls Chart 1 3 2 3" xfId="20580"/>
    <cellStyle name="_VC 6.15.06 update on 06GRC power costs.xls Chart 1 3 3" xfId="20581"/>
    <cellStyle name="_VC 6.15.06 update on 06GRC power costs.xls Chart 1 3 3 2" xfId="20582"/>
    <cellStyle name="_VC 6.15.06 update on 06GRC power costs.xls Chart 1 3 3 2 2" xfId="20583"/>
    <cellStyle name="_VC 6.15.06 update on 06GRC power costs.xls Chart 1 3 3 3" xfId="20584"/>
    <cellStyle name="_VC 6.15.06 update on 06GRC power costs.xls Chart 1 3 4" xfId="20585"/>
    <cellStyle name="_VC 6.15.06 update on 06GRC power costs.xls Chart 1 3 4 2" xfId="20586"/>
    <cellStyle name="_VC 6.15.06 update on 06GRC power costs.xls Chart 1 3 4 2 2" xfId="20587"/>
    <cellStyle name="_VC 6.15.06 update on 06GRC power costs.xls Chart 1 3 4 3" xfId="20588"/>
    <cellStyle name="_VC 6.15.06 update on 06GRC power costs.xls Chart 1 3 5" xfId="20589"/>
    <cellStyle name="_VC 6.15.06 update on 06GRC power costs.xls Chart 1 3 5 2" xfId="20590"/>
    <cellStyle name="_VC 6.15.06 update on 06GRC power costs.xls Chart 1 4" xfId="20591"/>
    <cellStyle name="_VC 6.15.06 update on 06GRC power costs.xls Chart 1 4 2" xfId="20592"/>
    <cellStyle name="_VC 6.15.06 update on 06GRC power costs.xls Chart 1 4 2 2" xfId="20593"/>
    <cellStyle name="_VC 6.15.06 update on 06GRC power costs.xls Chart 1 4 2 2 2" xfId="20594"/>
    <cellStyle name="_VC 6.15.06 update on 06GRC power costs.xls Chart 1 4 2 2 2 2" xfId="20595"/>
    <cellStyle name="_VC 6.15.06 update on 06GRC power costs.xls Chart 1 4 2 3" xfId="20596"/>
    <cellStyle name="_VC 6.15.06 update on 06GRC power costs.xls Chart 1 4 2 3 2" xfId="20597"/>
    <cellStyle name="_VC 6.15.06 update on 06GRC power costs.xls Chart 1 4 2 4" xfId="20598"/>
    <cellStyle name="_VC 6.15.06 update on 06GRC power costs.xls Chart 1 4 2 4 2" xfId="20599"/>
    <cellStyle name="_VC 6.15.06 update on 06GRC power costs.xls Chart 1 4 3" xfId="20600"/>
    <cellStyle name="_VC 6.15.06 update on 06GRC power costs.xls Chart 1 4 3 2" xfId="20601"/>
    <cellStyle name="_VC 6.15.06 update on 06GRC power costs.xls Chart 1 4 3 2 2" xfId="20602"/>
    <cellStyle name="_VC 6.15.06 update on 06GRC power costs.xls Chart 1 4 3 3" xfId="20603"/>
    <cellStyle name="_VC 6.15.06 update on 06GRC power costs.xls Chart 1 4 4" xfId="20604"/>
    <cellStyle name="_VC 6.15.06 update on 06GRC power costs.xls Chart 1 4 4 2" xfId="20605"/>
    <cellStyle name="_VC 6.15.06 update on 06GRC power costs.xls Chart 1 4 4 2 2" xfId="20606"/>
    <cellStyle name="_VC 6.15.06 update on 06GRC power costs.xls Chart 1 4 4 3" xfId="20607"/>
    <cellStyle name="_VC 6.15.06 update on 06GRC power costs.xls Chart 1 4 5" xfId="20608"/>
    <cellStyle name="_VC 6.15.06 update on 06GRC power costs.xls Chart 1 4 5 2" xfId="20609"/>
    <cellStyle name="_VC 6.15.06 update on 06GRC power costs.xls Chart 1 4 6" xfId="20610"/>
    <cellStyle name="_VC 6.15.06 update on 06GRC power costs.xls Chart 1 4 6 2" xfId="20611"/>
    <cellStyle name="_VC 6.15.06 update on 06GRC power costs.xls Chart 1 5" xfId="20612"/>
    <cellStyle name="_VC 6.15.06 update on 06GRC power costs.xls Chart 1 5 2" xfId="20613"/>
    <cellStyle name="_VC 6.15.06 update on 06GRC power costs.xls Chart 1 5 2 2" xfId="20614"/>
    <cellStyle name="_VC 6.15.06 update on 06GRC power costs.xls Chart 1 5 2 2 2" xfId="20615"/>
    <cellStyle name="_VC 6.15.06 update on 06GRC power costs.xls Chart 1 5 2 2 2 2" xfId="20616"/>
    <cellStyle name="_VC 6.15.06 update on 06GRC power costs.xls Chart 1 5 2 3" xfId="20617"/>
    <cellStyle name="_VC 6.15.06 update on 06GRC power costs.xls Chart 1 5 2 3 2" xfId="20618"/>
    <cellStyle name="_VC 6.15.06 update on 06GRC power costs.xls Chart 1 5 2 4" xfId="20619"/>
    <cellStyle name="_VC 6.15.06 update on 06GRC power costs.xls Chart 1 5 2 4 2" xfId="20620"/>
    <cellStyle name="_VC 6.15.06 update on 06GRC power costs.xls Chart 1 5 2 5" xfId="20621"/>
    <cellStyle name="_VC 6.15.06 update on 06GRC power costs.xls Chart 1 5 3" xfId="20622"/>
    <cellStyle name="_VC 6.15.06 update on 06GRC power costs.xls Chart 1 5 3 2" xfId="20623"/>
    <cellStyle name="_VC 6.15.06 update on 06GRC power costs.xls Chart 1 5 3 2 2" xfId="20624"/>
    <cellStyle name="_VC 6.15.06 update on 06GRC power costs.xls Chart 1 5 4" xfId="20625"/>
    <cellStyle name="_VC 6.15.06 update on 06GRC power costs.xls Chart 1 5 4 2" xfId="20626"/>
    <cellStyle name="_VC 6.15.06 update on 06GRC power costs.xls Chart 1 5 5" xfId="20627"/>
    <cellStyle name="_VC 6.15.06 update on 06GRC power costs.xls Chart 1 5 5 2" xfId="20628"/>
    <cellStyle name="_VC 6.15.06 update on 06GRC power costs.xls Chart 1 6" xfId="20629"/>
    <cellStyle name="_VC 6.15.06 update on 06GRC power costs.xls Chart 1 6 2" xfId="20630"/>
    <cellStyle name="_VC 6.15.06 update on 06GRC power costs.xls Chart 1 6 2 2" xfId="20631"/>
    <cellStyle name="_VC 6.15.06 update on 06GRC power costs.xls Chart 1 6 2 2 2" xfId="20632"/>
    <cellStyle name="_VC 6.15.06 update on 06GRC power costs.xls Chart 1 6 3" xfId="20633"/>
    <cellStyle name="_VC 6.15.06 update on 06GRC power costs.xls Chart 1 6 3 2" xfId="20634"/>
    <cellStyle name="_VC 6.15.06 update on 06GRC power costs.xls Chart 1 6 4" xfId="20635"/>
    <cellStyle name="_VC 6.15.06 update on 06GRC power costs.xls Chart 1 6 4 2" xfId="20636"/>
    <cellStyle name="_VC 6.15.06 update on 06GRC power costs.xls Chart 1 7" xfId="20637"/>
    <cellStyle name="_VC 6.15.06 update on 06GRC power costs.xls Chart 1 7 2" xfId="20638"/>
    <cellStyle name="_VC 6.15.06 update on 06GRC power costs.xls Chart 1 7 2 2" xfId="20639"/>
    <cellStyle name="_VC 6.15.06 update on 06GRC power costs.xls Chart 1 7 3" xfId="20640"/>
    <cellStyle name="_VC 6.15.06 update on 06GRC power costs.xls Chart 1 8" xfId="20641"/>
    <cellStyle name="_VC 6.15.06 update on 06GRC power costs.xls Chart 1 8 2" xfId="20642"/>
    <cellStyle name="_VC 6.15.06 update on 06GRC power costs.xls Chart 1 8 2 2" xfId="20643"/>
    <cellStyle name="_VC 6.15.06 update on 06GRC power costs.xls Chart 1 8 3" xfId="20644"/>
    <cellStyle name="_VC 6.15.06 update on 06GRC power costs.xls Chart 1 9" xfId="20645"/>
    <cellStyle name="_VC 6.15.06 update on 06GRC power costs.xls Chart 1 9 2" xfId="20646"/>
    <cellStyle name="_VC 6.15.06 update on 06GRC power costs.xls Chart 1 9 2 2" xfId="20647"/>
    <cellStyle name="_VC 6.15.06 update on 06GRC power costs.xls Chart 1 9 2 2 2" xfId="20648"/>
    <cellStyle name="_VC 6.15.06 update on 06GRC power costs.xls Chart 1 9 2 3" xfId="20649"/>
    <cellStyle name="_VC 6.15.06 update on 06GRC power costs.xls Chart 1 9 3" xfId="20650"/>
    <cellStyle name="_VC 6.15.06 update on 06GRC power costs.xls Chart 1 9 3 2" xfId="20651"/>
    <cellStyle name="_VC 6.15.06 update on 06GRC power costs.xls Chart 1 9 4" xfId="20652"/>
    <cellStyle name="_VC 6.15.06 update on 06GRC power costs.xls Chart 1_04 07E Wild Horse Wind Expansion (C) (2)" xfId="20653"/>
    <cellStyle name="_VC 6.15.06 update on 06GRC power costs.xls Chart 1_04 07E Wild Horse Wind Expansion (C) (2) 2" xfId="20654"/>
    <cellStyle name="_VC 6.15.06 update on 06GRC power costs.xls Chart 1_04 07E Wild Horse Wind Expansion (C) (2) 2 2" xfId="20655"/>
    <cellStyle name="_VC 6.15.06 update on 06GRC power costs.xls Chart 1_04 07E Wild Horse Wind Expansion (C) (2) 2 2 2" xfId="20656"/>
    <cellStyle name="_VC 6.15.06 update on 06GRC power costs.xls Chart 1_04 07E Wild Horse Wind Expansion (C) (2) 2 2 2 2" xfId="20657"/>
    <cellStyle name="_VC 6.15.06 update on 06GRC power costs.xls Chart 1_04 07E Wild Horse Wind Expansion (C) (2) 2 3" xfId="20658"/>
    <cellStyle name="_VC 6.15.06 update on 06GRC power costs.xls Chart 1_04 07E Wild Horse Wind Expansion (C) (2) 2 3 2" xfId="20659"/>
    <cellStyle name="_VC 6.15.06 update on 06GRC power costs.xls Chart 1_04 07E Wild Horse Wind Expansion (C) (2) 2 4" xfId="20660"/>
    <cellStyle name="_VC 6.15.06 update on 06GRC power costs.xls Chart 1_04 07E Wild Horse Wind Expansion (C) (2) 2 4 2" xfId="20661"/>
    <cellStyle name="_VC 6.15.06 update on 06GRC power costs.xls Chart 1_04 07E Wild Horse Wind Expansion (C) (2) 3" xfId="20662"/>
    <cellStyle name="_VC 6.15.06 update on 06GRC power costs.xls Chart 1_04 07E Wild Horse Wind Expansion (C) (2) 3 2" xfId="20663"/>
    <cellStyle name="_VC 6.15.06 update on 06GRC power costs.xls Chart 1_04 07E Wild Horse Wind Expansion (C) (2) 3 2 2" xfId="20664"/>
    <cellStyle name="_VC 6.15.06 update on 06GRC power costs.xls Chart 1_04 07E Wild Horse Wind Expansion (C) (2) 3 3" xfId="20665"/>
    <cellStyle name="_VC 6.15.06 update on 06GRC power costs.xls Chart 1_04 07E Wild Horse Wind Expansion (C) (2) 4" xfId="20666"/>
    <cellStyle name="_VC 6.15.06 update on 06GRC power costs.xls Chart 1_04 07E Wild Horse Wind Expansion (C) (2) 4 2" xfId="20667"/>
    <cellStyle name="_VC 6.15.06 update on 06GRC power costs.xls Chart 1_04 07E Wild Horse Wind Expansion (C) (2) 4 2 2" xfId="20668"/>
    <cellStyle name="_VC 6.15.06 update on 06GRC power costs.xls Chart 1_04 07E Wild Horse Wind Expansion (C) (2) 4 3" xfId="20669"/>
    <cellStyle name="_VC 6.15.06 update on 06GRC power costs.xls Chart 1_04 07E Wild Horse Wind Expansion (C) (2) 5" xfId="20670"/>
    <cellStyle name="_VC 6.15.06 update on 06GRC power costs.xls Chart 1_04 07E Wild Horse Wind Expansion (C) (2) 5 2" xfId="20671"/>
    <cellStyle name="_VC 6.15.06 update on 06GRC power costs.xls Chart 1_04 07E Wild Horse Wind Expansion (C) (2) 6" xfId="20672"/>
    <cellStyle name="_VC 6.15.06 update on 06GRC power costs.xls Chart 1_04 07E Wild Horse Wind Expansion (C) (2) 6 2" xfId="20673"/>
    <cellStyle name="_VC 6.15.06 update on 06GRC power costs.xls Chart 1_04 07E Wild Horse Wind Expansion (C) (2)_Adj Bench DR 3 for Initial Briefs (Electric)" xfId="20674"/>
    <cellStyle name="_VC 6.15.06 update on 06GRC power costs.xls Chart 1_04 07E Wild Horse Wind Expansion (C) (2)_Adj Bench DR 3 for Initial Briefs (Electric) 2" xfId="20675"/>
    <cellStyle name="_VC 6.15.06 update on 06GRC power costs.xls Chart 1_04 07E Wild Horse Wind Expansion (C) (2)_Adj Bench DR 3 for Initial Briefs (Electric) 2 2" xfId="20676"/>
    <cellStyle name="_VC 6.15.06 update on 06GRC power costs.xls Chart 1_04 07E Wild Horse Wind Expansion (C) (2)_Adj Bench DR 3 for Initial Briefs (Electric) 2 2 2" xfId="20677"/>
    <cellStyle name="_VC 6.15.06 update on 06GRC power costs.xls Chart 1_04 07E Wild Horse Wind Expansion (C) (2)_Adj Bench DR 3 for Initial Briefs (Electric) 2 2 2 2" xfId="20678"/>
    <cellStyle name="_VC 6.15.06 update on 06GRC power costs.xls Chart 1_04 07E Wild Horse Wind Expansion (C) (2)_Adj Bench DR 3 for Initial Briefs (Electric) 2 3" xfId="20679"/>
    <cellStyle name="_VC 6.15.06 update on 06GRC power costs.xls Chart 1_04 07E Wild Horse Wind Expansion (C) (2)_Adj Bench DR 3 for Initial Briefs (Electric) 2 3 2" xfId="20680"/>
    <cellStyle name="_VC 6.15.06 update on 06GRC power costs.xls Chart 1_04 07E Wild Horse Wind Expansion (C) (2)_Adj Bench DR 3 for Initial Briefs (Electric) 2 4" xfId="20681"/>
    <cellStyle name="_VC 6.15.06 update on 06GRC power costs.xls Chart 1_04 07E Wild Horse Wind Expansion (C) (2)_Adj Bench DR 3 for Initial Briefs (Electric) 2 4 2" xfId="20682"/>
    <cellStyle name="_VC 6.15.06 update on 06GRC power costs.xls Chart 1_04 07E Wild Horse Wind Expansion (C) (2)_Adj Bench DR 3 for Initial Briefs (Electric) 3" xfId="20683"/>
    <cellStyle name="_VC 6.15.06 update on 06GRC power costs.xls Chart 1_04 07E Wild Horse Wind Expansion (C) (2)_Adj Bench DR 3 for Initial Briefs (Electric) 3 2" xfId="20684"/>
    <cellStyle name="_VC 6.15.06 update on 06GRC power costs.xls Chart 1_04 07E Wild Horse Wind Expansion (C) (2)_Adj Bench DR 3 for Initial Briefs (Electric) 3 2 2" xfId="20685"/>
    <cellStyle name="_VC 6.15.06 update on 06GRC power costs.xls Chart 1_04 07E Wild Horse Wind Expansion (C) (2)_Adj Bench DR 3 for Initial Briefs (Electric) 3 3" xfId="20686"/>
    <cellStyle name="_VC 6.15.06 update on 06GRC power costs.xls Chart 1_04 07E Wild Horse Wind Expansion (C) (2)_Adj Bench DR 3 for Initial Briefs (Electric) 4" xfId="20687"/>
    <cellStyle name="_VC 6.15.06 update on 06GRC power costs.xls Chart 1_04 07E Wild Horse Wind Expansion (C) (2)_Adj Bench DR 3 for Initial Briefs (Electric) 4 2" xfId="20688"/>
    <cellStyle name="_VC 6.15.06 update on 06GRC power costs.xls Chart 1_04 07E Wild Horse Wind Expansion (C) (2)_Adj Bench DR 3 for Initial Briefs (Electric) 4 2 2" xfId="20689"/>
    <cellStyle name="_VC 6.15.06 update on 06GRC power costs.xls Chart 1_04 07E Wild Horse Wind Expansion (C) (2)_Adj Bench DR 3 for Initial Briefs (Electric) 4 3" xfId="20690"/>
    <cellStyle name="_VC 6.15.06 update on 06GRC power costs.xls Chart 1_04 07E Wild Horse Wind Expansion (C) (2)_Adj Bench DR 3 for Initial Briefs (Electric) 5" xfId="20691"/>
    <cellStyle name="_VC 6.15.06 update on 06GRC power costs.xls Chart 1_04 07E Wild Horse Wind Expansion (C) (2)_Adj Bench DR 3 for Initial Briefs (Electric) 5 2" xfId="20692"/>
    <cellStyle name="_VC 6.15.06 update on 06GRC power costs.xls Chart 1_04 07E Wild Horse Wind Expansion (C) (2)_Adj Bench DR 3 for Initial Briefs (Electric) 6" xfId="20693"/>
    <cellStyle name="_VC 6.15.06 update on 06GRC power costs.xls Chart 1_04 07E Wild Horse Wind Expansion (C) (2)_Adj Bench DR 3 for Initial Briefs (Electric) 6 2" xfId="20694"/>
    <cellStyle name="_VC 6.15.06 update on 06GRC power costs.xls Chart 1_04 07E Wild Horse Wind Expansion (C) (2)_Adj Bench DR 3 for Initial Briefs (Electric)_DEM-WP(C) ENERG10C--ctn Mid-C_042010 2010GRC" xfId="20695"/>
    <cellStyle name="_VC 6.15.06 update on 06GRC power costs.xls Chart 1_04 07E Wild Horse Wind Expansion (C) (2)_Adj Bench DR 3 for Initial Briefs (Electric)_DEM-WP(C) ENERG10C--ctn Mid-C_042010 2010GRC 2" xfId="20696"/>
    <cellStyle name="_VC 6.15.06 update on 06GRC power costs.xls Chart 1_04 07E Wild Horse Wind Expansion (C) (2)_Book1" xfId="20697"/>
    <cellStyle name="_VC 6.15.06 update on 06GRC power costs.xls Chart 1_04 07E Wild Horse Wind Expansion (C) (2)_Book1 2" xfId="20698"/>
    <cellStyle name="_VC 6.15.06 update on 06GRC power costs.xls Chart 1_04 07E Wild Horse Wind Expansion (C) (2)_DEM-WP(C) ENERG10C--ctn Mid-C_042010 2010GRC" xfId="20699"/>
    <cellStyle name="_VC 6.15.06 update on 06GRC power costs.xls Chart 1_04 07E Wild Horse Wind Expansion (C) (2)_DEM-WP(C) ENERG10C--ctn Mid-C_042010 2010GRC 2" xfId="20700"/>
    <cellStyle name="_VC 6.15.06 update on 06GRC power costs.xls Chart 1_04 07E Wild Horse Wind Expansion (C) (2)_Electric Rev Req Model (2009 GRC) " xfId="20701"/>
    <cellStyle name="_VC 6.15.06 update on 06GRC power costs.xls Chart 1_04 07E Wild Horse Wind Expansion (C) (2)_Electric Rev Req Model (2009 GRC)  2" xfId="20702"/>
    <cellStyle name="_VC 6.15.06 update on 06GRC power costs.xls Chart 1_04 07E Wild Horse Wind Expansion (C) (2)_Electric Rev Req Model (2009 GRC)  2 2" xfId="20703"/>
    <cellStyle name="_VC 6.15.06 update on 06GRC power costs.xls Chart 1_04 07E Wild Horse Wind Expansion (C) (2)_Electric Rev Req Model (2009 GRC)  2 2 2" xfId="20704"/>
    <cellStyle name="_VC 6.15.06 update on 06GRC power costs.xls Chart 1_04 07E Wild Horse Wind Expansion (C) (2)_Electric Rev Req Model (2009 GRC)  2 2 2 2" xfId="20705"/>
    <cellStyle name="_VC 6.15.06 update on 06GRC power costs.xls Chart 1_04 07E Wild Horse Wind Expansion (C) (2)_Electric Rev Req Model (2009 GRC)  2 3" xfId="20706"/>
    <cellStyle name="_VC 6.15.06 update on 06GRC power costs.xls Chart 1_04 07E Wild Horse Wind Expansion (C) (2)_Electric Rev Req Model (2009 GRC)  2 3 2" xfId="20707"/>
    <cellStyle name="_VC 6.15.06 update on 06GRC power costs.xls Chart 1_04 07E Wild Horse Wind Expansion (C) (2)_Electric Rev Req Model (2009 GRC)  2 4" xfId="20708"/>
    <cellStyle name="_VC 6.15.06 update on 06GRC power costs.xls Chart 1_04 07E Wild Horse Wind Expansion (C) (2)_Electric Rev Req Model (2009 GRC)  2 4 2" xfId="20709"/>
    <cellStyle name="_VC 6.15.06 update on 06GRC power costs.xls Chart 1_04 07E Wild Horse Wind Expansion (C) (2)_Electric Rev Req Model (2009 GRC)  3" xfId="20710"/>
    <cellStyle name="_VC 6.15.06 update on 06GRC power costs.xls Chart 1_04 07E Wild Horse Wind Expansion (C) (2)_Electric Rev Req Model (2009 GRC)  3 2" xfId="20711"/>
    <cellStyle name="_VC 6.15.06 update on 06GRC power costs.xls Chart 1_04 07E Wild Horse Wind Expansion (C) (2)_Electric Rev Req Model (2009 GRC)  3 2 2" xfId="20712"/>
    <cellStyle name="_VC 6.15.06 update on 06GRC power costs.xls Chart 1_04 07E Wild Horse Wind Expansion (C) (2)_Electric Rev Req Model (2009 GRC)  3 3" xfId="20713"/>
    <cellStyle name="_VC 6.15.06 update on 06GRC power costs.xls Chart 1_04 07E Wild Horse Wind Expansion (C) (2)_Electric Rev Req Model (2009 GRC)  4" xfId="20714"/>
    <cellStyle name="_VC 6.15.06 update on 06GRC power costs.xls Chart 1_04 07E Wild Horse Wind Expansion (C) (2)_Electric Rev Req Model (2009 GRC)  4 2" xfId="20715"/>
    <cellStyle name="_VC 6.15.06 update on 06GRC power costs.xls Chart 1_04 07E Wild Horse Wind Expansion (C) (2)_Electric Rev Req Model (2009 GRC)  4 2 2" xfId="20716"/>
    <cellStyle name="_VC 6.15.06 update on 06GRC power costs.xls Chart 1_04 07E Wild Horse Wind Expansion (C) (2)_Electric Rev Req Model (2009 GRC)  4 3" xfId="20717"/>
    <cellStyle name="_VC 6.15.06 update on 06GRC power costs.xls Chart 1_04 07E Wild Horse Wind Expansion (C) (2)_Electric Rev Req Model (2009 GRC)  5" xfId="20718"/>
    <cellStyle name="_VC 6.15.06 update on 06GRC power costs.xls Chart 1_04 07E Wild Horse Wind Expansion (C) (2)_Electric Rev Req Model (2009 GRC)  5 2" xfId="20719"/>
    <cellStyle name="_VC 6.15.06 update on 06GRC power costs.xls Chart 1_04 07E Wild Horse Wind Expansion (C) (2)_Electric Rev Req Model (2009 GRC)  6" xfId="20720"/>
    <cellStyle name="_VC 6.15.06 update on 06GRC power costs.xls Chart 1_04 07E Wild Horse Wind Expansion (C) (2)_Electric Rev Req Model (2009 GRC)  6 2" xfId="20721"/>
    <cellStyle name="_VC 6.15.06 update on 06GRC power costs.xls Chart 1_04 07E Wild Horse Wind Expansion (C) (2)_Electric Rev Req Model (2009 GRC) _DEM-WP(C) ENERG10C--ctn Mid-C_042010 2010GRC" xfId="20722"/>
    <cellStyle name="_VC 6.15.06 update on 06GRC power costs.xls Chart 1_04 07E Wild Horse Wind Expansion (C) (2)_Electric Rev Req Model (2009 GRC) _DEM-WP(C) ENERG10C--ctn Mid-C_042010 2010GRC 2" xfId="20723"/>
    <cellStyle name="_VC 6.15.06 update on 06GRC power costs.xls Chart 1_04 07E Wild Horse Wind Expansion (C) (2)_Electric Rev Req Model (2009 GRC) Rebuttal" xfId="20724"/>
    <cellStyle name="_VC 6.15.06 update on 06GRC power costs.xls Chart 1_04 07E Wild Horse Wind Expansion (C) (2)_Electric Rev Req Model (2009 GRC) Rebuttal 2" xfId="20725"/>
    <cellStyle name="_VC 6.15.06 update on 06GRC power costs.xls Chart 1_04 07E Wild Horse Wind Expansion (C) (2)_Electric Rev Req Model (2009 GRC) Rebuttal 2 2" xfId="20726"/>
    <cellStyle name="_VC 6.15.06 update on 06GRC power costs.xls Chart 1_04 07E Wild Horse Wind Expansion (C) (2)_Electric Rev Req Model (2009 GRC) Rebuttal 2 2 2" xfId="20727"/>
    <cellStyle name="_VC 6.15.06 update on 06GRC power costs.xls Chart 1_04 07E Wild Horse Wind Expansion (C) (2)_Electric Rev Req Model (2009 GRC) Rebuttal 2 3" xfId="20728"/>
    <cellStyle name="_VC 6.15.06 update on 06GRC power costs.xls Chart 1_04 07E Wild Horse Wind Expansion (C) (2)_Electric Rev Req Model (2009 GRC) Rebuttal 3" xfId="20729"/>
    <cellStyle name="_VC 6.15.06 update on 06GRC power costs.xls Chart 1_04 07E Wild Horse Wind Expansion (C) (2)_Electric Rev Req Model (2009 GRC) Rebuttal 3 2" xfId="20730"/>
    <cellStyle name="_VC 6.15.06 update on 06GRC power costs.xls Chart 1_04 07E Wild Horse Wind Expansion (C) (2)_Electric Rev Req Model (2009 GRC) Rebuttal 4" xfId="20731"/>
    <cellStyle name="_VC 6.15.06 update on 06GRC power costs.xls Chart 1_04 07E Wild Horse Wind Expansion (C) (2)_Electric Rev Req Model (2009 GRC) Rebuttal REmoval of New  WH Solar AdjustMI" xfId="20732"/>
    <cellStyle name="_VC 6.15.06 update on 06GRC power costs.xls Chart 1_04 07E Wild Horse Wind Expansion (C) (2)_Electric Rev Req Model (2009 GRC) Rebuttal REmoval of New  WH Solar AdjustMI 2" xfId="20733"/>
    <cellStyle name="_VC 6.15.06 update on 06GRC power costs.xls Chart 1_04 07E Wild Horse Wind Expansion (C) (2)_Electric Rev Req Model (2009 GRC) Rebuttal REmoval of New  WH Solar AdjustMI 2 2" xfId="20734"/>
    <cellStyle name="_VC 6.15.06 update on 06GRC power costs.xls Chart 1_04 07E Wild Horse Wind Expansion (C) (2)_Electric Rev Req Model (2009 GRC) Rebuttal REmoval of New  WH Solar AdjustMI 2 2 2" xfId="20735"/>
    <cellStyle name="_VC 6.15.06 update on 06GRC power costs.xls Chart 1_04 07E Wild Horse Wind Expansion (C) (2)_Electric Rev Req Model (2009 GRC) Rebuttal REmoval of New  WH Solar AdjustMI 2 2 2 2" xfId="20736"/>
    <cellStyle name="_VC 6.15.06 update on 06GRC power costs.xls Chart 1_04 07E Wild Horse Wind Expansion (C) (2)_Electric Rev Req Model (2009 GRC) Rebuttal REmoval of New  WH Solar AdjustMI 2 3" xfId="20737"/>
    <cellStyle name="_VC 6.15.06 update on 06GRC power costs.xls Chart 1_04 07E Wild Horse Wind Expansion (C) (2)_Electric Rev Req Model (2009 GRC) Rebuttal REmoval of New  WH Solar AdjustMI 2 3 2" xfId="20738"/>
    <cellStyle name="_VC 6.15.06 update on 06GRC power costs.xls Chart 1_04 07E Wild Horse Wind Expansion (C) (2)_Electric Rev Req Model (2009 GRC) Rebuttal REmoval of New  WH Solar AdjustMI 2 4" xfId="20739"/>
    <cellStyle name="_VC 6.15.06 update on 06GRC power costs.xls Chart 1_04 07E Wild Horse Wind Expansion (C) (2)_Electric Rev Req Model (2009 GRC) Rebuttal REmoval of New  WH Solar AdjustMI 2 4 2" xfId="20740"/>
    <cellStyle name="_VC 6.15.06 update on 06GRC power costs.xls Chart 1_04 07E Wild Horse Wind Expansion (C) (2)_Electric Rev Req Model (2009 GRC) Rebuttal REmoval of New  WH Solar AdjustMI 3" xfId="20741"/>
    <cellStyle name="_VC 6.15.06 update on 06GRC power costs.xls Chart 1_04 07E Wild Horse Wind Expansion (C) (2)_Electric Rev Req Model (2009 GRC) Rebuttal REmoval of New  WH Solar AdjustMI 3 2" xfId="20742"/>
    <cellStyle name="_VC 6.15.06 update on 06GRC power costs.xls Chart 1_04 07E Wild Horse Wind Expansion (C) (2)_Electric Rev Req Model (2009 GRC) Rebuttal REmoval of New  WH Solar AdjustMI 3 2 2" xfId="20743"/>
    <cellStyle name="_VC 6.15.06 update on 06GRC power costs.xls Chart 1_04 07E Wild Horse Wind Expansion (C) (2)_Electric Rev Req Model (2009 GRC) Rebuttal REmoval of New  WH Solar AdjustMI 3 3" xfId="20744"/>
    <cellStyle name="_VC 6.15.06 update on 06GRC power costs.xls Chart 1_04 07E Wild Horse Wind Expansion (C) (2)_Electric Rev Req Model (2009 GRC) Rebuttal REmoval of New  WH Solar AdjustMI 4" xfId="20745"/>
    <cellStyle name="_VC 6.15.06 update on 06GRC power costs.xls Chart 1_04 07E Wild Horse Wind Expansion (C) (2)_Electric Rev Req Model (2009 GRC) Rebuttal REmoval of New  WH Solar AdjustMI 4 2" xfId="20746"/>
    <cellStyle name="_VC 6.15.06 update on 06GRC power costs.xls Chart 1_04 07E Wild Horse Wind Expansion (C) (2)_Electric Rev Req Model (2009 GRC) Rebuttal REmoval of New  WH Solar AdjustMI 4 2 2" xfId="20747"/>
    <cellStyle name="_VC 6.15.06 update on 06GRC power costs.xls Chart 1_04 07E Wild Horse Wind Expansion (C) (2)_Electric Rev Req Model (2009 GRC) Rebuttal REmoval of New  WH Solar AdjustMI 4 3" xfId="20748"/>
    <cellStyle name="_VC 6.15.06 update on 06GRC power costs.xls Chart 1_04 07E Wild Horse Wind Expansion (C) (2)_Electric Rev Req Model (2009 GRC) Rebuttal REmoval of New  WH Solar AdjustMI 5" xfId="20749"/>
    <cellStyle name="_VC 6.15.06 update on 06GRC power costs.xls Chart 1_04 07E Wild Horse Wind Expansion (C) (2)_Electric Rev Req Model (2009 GRC) Rebuttal REmoval of New  WH Solar AdjustMI 5 2" xfId="20750"/>
    <cellStyle name="_VC 6.15.06 update on 06GRC power costs.xls Chart 1_04 07E Wild Horse Wind Expansion (C) (2)_Electric Rev Req Model (2009 GRC) Rebuttal REmoval of New  WH Solar AdjustMI 6" xfId="20751"/>
    <cellStyle name="_VC 6.15.06 update on 06GRC power costs.xls Chart 1_04 07E Wild Horse Wind Expansion (C) (2)_Electric Rev Req Model (2009 GRC) Rebuttal REmoval of New  WH Solar AdjustMI 6 2" xfId="20752"/>
    <cellStyle name="_VC 6.15.06 update on 06GRC power costs.xls Chart 1_04 07E Wild Horse Wind Expansion (C) (2)_Electric Rev Req Model (2009 GRC) Rebuttal REmoval of New  WH Solar AdjustMI_DEM-WP(C) ENERG10C--ctn Mid-C_042010 2010GRC" xfId="20753"/>
    <cellStyle name="_VC 6.15.06 update on 06GRC power costs.xls Chart 1_04 07E Wild Horse Wind Expansion (C) (2)_Electric Rev Req Model (2009 GRC) Rebuttal REmoval of New  WH Solar AdjustMI_DEM-WP(C) ENERG10C--ctn Mid-C_042010 2010GRC 2" xfId="20754"/>
    <cellStyle name="_VC 6.15.06 update on 06GRC power costs.xls Chart 1_04 07E Wild Horse Wind Expansion (C) (2)_Electric Rev Req Model (2009 GRC) Revised 01-18-2010" xfId="20755"/>
    <cellStyle name="_VC 6.15.06 update on 06GRC power costs.xls Chart 1_04 07E Wild Horse Wind Expansion (C) (2)_Electric Rev Req Model (2009 GRC) Revised 01-18-2010 2" xfId="20756"/>
    <cellStyle name="_VC 6.15.06 update on 06GRC power costs.xls Chart 1_04 07E Wild Horse Wind Expansion (C) (2)_Electric Rev Req Model (2009 GRC) Revised 01-18-2010 2 2" xfId="20757"/>
    <cellStyle name="_VC 6.15.06 update on 06GRC power costs.xls Chart 1_04 07E Wild Horse Wind Expansion (C) (2)_Electric Rev Req Model (2009 GRC) Revised 01-18-2010 2 2 2" xfId="20758"/>
    <cellStyle name="_VC 6.15.06 update on 06GRC power costs.xls Chart 1_04 07E Wild Horse Wind Expansion (C) (2)_Electric Rev Req Model (2009 GRC) Revised 01-18-2010 2 2 2 2" xfId="20759"/>
    <cellStyle name="_VC 6.15.06 update on 06GRC power costs.xls Chart 1_04 07E Wild Horse Wind Expansion (C) (2)_Electric Rev Req Model (2009 GRC) Revised 01-18-2010 2 3" xfId="20760"/>
    <cellStyle name="_VC 6.15.06 update on 06GRC power costs.xls Chart 1_04 07E Wild Horse Wind Expansion (C) (2)_Electric Rev Req Model (2009 GRC) Revised 01-18-2010 2 3 2" xfId="20761"/>
    <cellStyle name="_VC 6.15.06 update on 06GRC power costs.xls Chart 1_04 07E Wild Horse Wind Expansion (C) (2)_Electric Rev Req Model (2009 GRC) Revised 01-18-2010 2 4" xfId="20762"/>
    <cellStyle name="_VC 6.15.06 update on 06GRC power costs.xls Chart 1_04 07E Wild Horse Wind Expansion (C) (2)_Electric Rev Req Model (2009 GRC) Revised 01-18-2010 2 4 2" xfId="20763"/>
    <cellStyle name="_VC 6.15.06 update on 06GRC power costs.xls Chart 1_04 07E Wild Horse Wind Expansion (C) (2)_Electric Rev Req Model (2009 GRC) Revised 01-18-2010 3" xfId="20764"/>
    <cellStyle name="_VC 6.15.06 update on 06GRC power costs.xls Chart 1_04 07E Wild Horse Wind Expansion (C) (2)_Electric Rev Req Model (2009 GRC) Revised 01-18-2010 3 2" xfId="20765"/>
    <cellStyle name="_VC 6.15.06 update on 06GRC power costs.xls Chart 1_04 07E Wild Horse Wind Expansion (C) (2)_Electric Rev Req Model (2009 GRC) Revised 01-18-2010 3 2 2" xfId="20766"/>
    <cellStyle name="_VC 6.15.06 update on 06GRC power costs.xls Chart 1_04 07E Wild Horse Wind Expansion (C) (2)_Electric Rev Req Model (2009 GRC) Revised 01-18-2010 3 3" xfId="20767"/>
    <cellStyle name="_VC 6.15.06 update on 06GRC power costs.xls Chart 1_04 07E Wild Horse Wind Expansion (C) (2)_Electric Rev Req Model (2009 GRC) Revised 01-18-2010 4" xfId="20768"/>
    <cellStyle name="_VC 6.15.06 update on 06GRC power costs.xls Chart 1_04 07E Wild Horse Wind Expansion (C) (2)_Electric Rev Req Model (2009 GRC) Revised 01-18-2010 4 2" xfId="20769"/>
    <cellStyle name="_VC 6.15.06 update on 06GRC power costs.xls Chart 1_04 07E Wild Horse Wind Expansion (C) (2)_Electric Rev Req Model (2009 GRC) Revised 01-18-2010 4 2 2" xfId="20770"/>
    <cellStyle name="_VC 6.15.06 update on 06GRC power costs.xls Chart 1_04 07E Wild Horse Wind Expansion (C) (2)_Electric Rev Req Model (2009 GRC) Revised 01-18-2010 4 3" xfId="20771"/>
    <cellStyle name="_VC 6.15.06 update on 06GRC power costs.xls Chart 1_04 07E Wild Horse Wind Expansion (C) (2)_Electric Rev Req Model (2009 GRC) Revised 01-18-2010 5" xfId="20772"/>
    <cellStyle name="_VC 6.15.06 update on 06GRC power costs.xls Chart 1_04 07E Wild Horse Wind Expansion (C) (2)_Electric Rev Req Model (2009 GRC) Revised 01-18-2010 5 2" xfId="20773"/>
    <cellStyle name="_VC 6.15.06 update on 06GRC power costs.xls Chart 1_04 07E Wild Horse Wind Expansion (C) (2)_Electric Rev Req Model (2009 GRC) Revised 01-18-2010 6" xfId="20774"/>
    <cellStyle name="_VC 6.15.06 update on 06GRC power costs.xls Chart 1_04 07E Wild Horse Wind Expansion (C) (2)_Electric Rev Req Model (2009 GRC) Revised 01-18-2010 6 2" xfId="20775"/>
    <cellStyle name="_VC 6.15.06 update on 06GRC power costs.xls Chart 1_04 07E Wild Horse Wind Expansion (C) (2)_Electric Rev Req Model (2009 GRC) Revised 01-18-2010_DEM-WP(C) ENERG10C--ctn Mid-C_042010 2010GRC" xfId="20776"/>
    <cellStyle name="_VC 6.15.06 update on 06GRC power costs.xls Chart 1_04 07E Wild Horse Wind Expansion (C) (2)_Electric Rev Req Model (2009 GRC) Revised 01-18-2010_DEM-WP(C) ENERG10C--ctn Mid-C_042010 2010GRC 2" xfId="20777"/>
    <cellStyle name="_VC 6.15.06 update on 06GRC power costs.xls Chart 1_04 07E Wild Horse Wind Expansion (C) (2)_Electric Rev Req Model (2010 GRC)" xfId="20778"/>
    <cellStyle name="_VC 6.15.06 update on 06GRC power costs.xls Chart 1_04 07E Wild Horse Wind Expansion (C) (2)_Electric Rev Req Model (2010 GRC) 2" xfId="20779"/>
    <cellStyle name="_VC 6.15.06 update on 06GRC power costs.xls Chart 1_04 07E Wild Horse Wind Expansion (C) (2)_Electric Rev Req Model (2010 GRC) SF" xfId="20780"/>
    <cellStyle name="_VC 6.15.06 update on 06GRC power costs.xls Chart 1_04 07E Wild Horse Wind Expansion (C) (2)_Electric Rev Req Model (2010 GRC) SF 2" xfId="20781"/>
    <cellStyle name="_VC 6.15.06 update on 06GRC power costs.xls Chart 1_04 07E Wild Horse Wind Expansion (C) (2)_Final Order Electric EXHIBIT A-1" xfId="20782"/>
    <cellStyle name="_VC 6.15.06 update on 06GRC power costs.xls Chart 1_04 07E Wild Horse Wind Expansion (C) (2)_Final Order Electric EXHIBIT A-1 2" xfId="20783"/>
    <cellStyle name="_VC 6.15.06 update on 06GRC power costs.xls Chart 1_04 07E Wild Horse Wind Expansion (C) (2)_Final Order Electric EXHIBIT A-1 2 2" xfId="20784"/>
    <cellStyle name="_VC 6.15.06 update on 06GRC power costs.xls Chart 1_04 07E Wild Horse Wind Expansion (C) (2)_Final Order Electric EXHIBIT A-1 2 2 2" xfId="20785"/>
    <cellStyle name="_VC 6.15.06 update on 06GRC power costs.xls Chart 1_04 07E Wild Horse Wind Expansion (C) (2)_Final Order Electric EXHIBIT A-1 2 3" xfId="20786"/>
    <cellStyle name="_VC 6.15.06 update on 06GRC power costs.xls Chart 1_04 07E Wild Horse Wind Expansion (C) (2)_Final Order Electric EXHIBIT A-1 3" xfId="20787"/>
    <cellStyle name="_VC 6.15.06 update on 06GRC power costs.xls Chart 1_04 07E Wild Horse Wind Expansion (C) (2)_Final Order Electric EXHIBIT A-1 3 2" xfId="20788"/>
    <cellStyle name="_VC 6.15.06 update on 06GRC power costs.xls Chart 1_04 07E Wild Horse Wind Expansion (C) (2)_Final Order Electric EXHIBIT A-1 3 2 2" xfId="20789"/>
    <cellStyle name="_VC 6.15.06 update on 06GRC power costs.xls Chart 1_04 07E Wild Horse Wind Expansion (C) (2)_Final Order Electric EXHIBIT A-1 3 3" xfId="20790"/>
    <cellStyle name="_VC 6.15.06 update on 06GRC power costs.xls Chart 1_04 07E Wild Horse Wind Expansion (C) (2)_Final Order Electric EXHIBIT A-1 4" xfId="20791"/>
    <cellStyle name="_VC 6.15.06 update on 06GRC power costs.xls Chart 1_04 07E Wild Horse Wind Expansion (C) (2)_Final Order Electric EXHIBIT A-1 4 2" xfId="20792"/>
    <cellStyle name="_VC 6.15.06 update on 06GRC power costs.xls Chart 1_04 07E Wild Horse Wind Expansion (C) (2)_Final Order Electric EXHIBIT A-1 5" xfId="20793"/>
    <cellStyle name="_VC 6.15.06 update on 06GRC power costs.xls Chart 1_04 07E Wild Horse Wind Expansion (C) (2)_Final Order Electric EXHIBIT A-1 6" xfId="20794"/>
    <cellStyle name="_VC 6.15.06 update on 06GRC power costs.xls Chart 1_04 07E Wild Horse Wind Expansion (C) (2)_TENASKA REGULATORY ASSET" xfId="20795"/>
    <cellStyle name="_VC 6.15.06 update on 06GRC power costs.xls Chart 1_04 07E Wild Horse Wind Expansion (C) (2)_TENASKA REGULATORY ASSET 2" xfId="20796"/>
    <cellStyle name="_VC 6.15.06 update on 06GRC power costs.xls Chart 1_04 07E Wild Horse Wind Expansion (C) (2)_TENASKA REGULATORY ASSET 2 2" xfId="20797"/>
    <cellStyle name="_VC 6.15.06 update on 06GRC power costs.xls Chart 1_04 07E Wild Horse Wind Expansion (C) (2)_TENASKA REGULATORY ASSET 2 2 2" xfId="20798"/>
    <cellStyle name="_VC 6.15.06 update on 06GRC power costs.xls Chart 1_04 07E Wild Horse Wind Expansion (C) (2)_TENASKA REGULATORY ASSET 2 3" xfId="20799"/>
    <cellStyle name="_VC 6.15.06 update on 06GRC power costs.xls Chart 1_04 07E Wild Horse Wind Expansion (C) (2)_TENASKA REGULATORY ASSET 3" xfId="20800"/>
    <cellStyle name="_VC 6.15.06 update on 06GRC power costs.xls Chart 1_04 07E Wild Horse Wind Expansion (C) (2)_TENASKA REGULATORY ASSET 3 2" xfId="20801"/>
    <cellStyle name="_VC 6.15.06 update on 06GRC power costs.xls Chart 1_04 07E Wild Horse Wind Expansion (C) (2)_TENASKA REGULATORY ASSET 3 2 2" xfId="20802"/>
    <cellStyle name="_VC 6.15.06 update on 06GRC power costs.xls Chart 1_04 07E Wild Horse Wind Expansion (C) (2)_TENASKA REGULATORY ASSET 3 3" xfId="20803"/>
    <cellStyle name="_VC 6.15.06 update on 06GRC power costs.xls Chart 1_04 07E Wild Horse Wind Expansion (C) (2)_TENASKA REGULATORY ASSET 4" xfId="20804"/>
    <cellStyle name="_VC 6.15.06 update on 06GRC power costs.xls Chart 1_04 07E Wild Horse Wind Expansion (C) (2)_TENASKA REGULATORY ASSET 4 2" xfId="20805"/>
    <cellStyle name="_VC 6.15.06 update on 06GRC power costs.xls Chart 1_04 07E Wild Horse Wind Expansion (C) (2)_TENASKA REGULATORY ASSET 5" xfId="20806"/>
    <cellStyle name="_VC 6.15.06 update on 06GRC power costs.xls Chart 1_04 07E Wild Horse Wind Expansion (C) (2)_TENASKA REGULATORY ASSET 6" xfId="20807"/>
    <cellStyle name="_VC 6.15.06 update on 06GRC power costs.xls Chart 1_16.37E Wild Horse Expansion DeferralRevwrkingfile SF" xfId="20808"/>
    <cellStyle name="_VC 6.15.06 update on 06GRC power costs.xls Chart 1_16.37E Wild Horse Expansion DeferralRevwrkingfile SF 2" xfId="20809"/>
    <cellStyle name="_VC 6.15.06 update on 06GRC power costs.xls Chart 1_16.37E Wild Horse Expansion DeferralRevwrkingfile SF 2 2" xfId="20810"/>
    <cellStyle name="_VC 6.15.06 update on 06GRC power costs.xls Chart 1_16.37E Wild Horse Expansion DeferralRevwrkingfile SF 2 2 2" xfId="20811"/>
    <cellStyle name="_VC 6.15.06 update on 06GRC power costs.xls Chart 1_16.37E Wild Horse Expansion DeferralRevwrkingfile SF 2 2 2 2" xfId="20812"/>
    <cellStyle name="_VC 6.15.06 update on 06GRC power costs.xls Chart 1_16.37E Wild Horse Expansion DeferralRevwrkingfile SF 2 3" xfId="20813"/>
    <cellStyle name="_VC 6.15.06 update on 06GRC power costs.xls Chart 1_16.37E Wild Horse Expansion DeferralRevwrkingfile SF 2 3 2" xfId="20814"/>
    <cellStyle name="_VC 6.15.06 update on 06GRC power costs.xls Chart 1_16.37E Wild Horse Expansion DeferralRevwrkingfile SF 2 4" xfId="20815"/>
    <cellStyle name="_VC 6.15.06 update on 06GRC power costs.xls Chart 1_16.37E Wild Horse Expansion DeferralRevwrkingfile SF 2 4 2" xfId="20816"/>
    <cellStyle name="_VC 6.15.06 update on 06GRC power costs.xls Chart 1_16.37E Wild Horse Expansion DeferralRevwrkingfile SF 3" xfId="20817"/>
    <cellStyle name="_VC 6.15.06 update on 06GRC power costs.xls Chart 1_16.37E Wild Horse Expansion DeferralRevwrkingfile SF 3 2" xfId="20818"/>
    <cellStyle name="_VC 6.15.06 update on 06GRC power costs.xls Chart 1_16.37E Wild Horse Expansion DeferralRevwrkingfile SF 3 2 2" xfId="20819"/>
    <cellStyle name="_VC 6.15.06 update on 06GRC power costs.xls Chart 1_16.37E Wild Horse Expansion DeferralRevwrkingfile SF 3 3" xfId="20820"/>
    <cellStyle name="_VC 6.15.06 update on 06GRC power costs.xls Chart 1_16.37E Wild Horse Expansion DeferralRevwrkingfile SF 4" xfId="20821"/>
    <cellStyle name="_VC 6.15.06 update on 06GRC power costs.xls Chart 1_16.37E Wild Horse Expansion DeferralRevwrkingfile SF 4 2" xfId="20822"/>
    <cellStyle name="_VC 6.15.06 update on 06GRC power costs.xls Chart 1_16.37E Wild Horse Expansion DeferralRevwrkingfile SF 4 2 2" xfId="20823"/>
    <cellStyle name="_VC 6.15.06 update on 06GRC power costs.xls Chart 1_16.37E Wild Horse Expansion DeferralRevwrkingfile SF 4 3" xfId="20824"/>
    <cellStyle name="_VC 6.15.06 update on 06GRC power costs.xls Chart 1_16.37E Wild Horse Expansion DeferralRevwrkingfile SF 5" xfId="20825"/>
    <cellStyle name="_VC 6.15.06 update on 06GRC power costs.xls Chart 1_16.37E Wild Horse Expansion DeferralRevwrkingfile SF 5 2" xfId="20826"/>
    <cellStyle name="_VC 6.15.06 update on 06GRC power costs.xls Chart 1_16.37E Wild Horse Expansion DeferralRevwrkingfile SF 6" xfId="20827"/>
    <cellStyle name="_VC 6.15.06 update on 06GRC power costs.xls Chart 1_16.37E Wild Horse Expansion DeferralRevwrkingfile SF 6 2" xfId="20828"/>
    <cellStyle name="_VC 6.15.06 update on 06GRC power costs.xls Chart 1_16.37E Wild Horse Expansion DeferralRevwrkingfile SF_DEM-WP(C) ENERG10C--ctn Mid-C_042010 2010GRC" xfId="20829"/>
    <cellStyle name="_VC 6.15.06 update on 06GRC power costs.xls Chart 1_16.37E Wild Horse Expansion DeferralRevwrkingfile SF_DEM-WP(C) ENERG10C--ctn Mid-C_042010 2010GRC 2" xfId="20830"/>
    <cellStyle name="_VC 6.15.06 update on 06GRC power costs.xls Chart 1_2009 Compliance Filing PCA Exhibits for GRC" xfId="20831"/>
    <cellStyle name="_VC 6.15.06 update on 06GRC power costs.xls Chart 1_2009 Compliance Filing PCA Exhibits for GRC 2" xfId="20832"/>
    <cellStyle name="_VC 6.15.06 update on 06GRC power costs.xls Chart 1_2009 Compliance Filing PCA Exhibits for GRC 2 2" xfId="20833"/>
    <cellStyle name="_VC 6.15.06 update on 06GRC power costs.xls Chart 1_2009 Compliance Filing PCA Exhibits for GRC 3" xfId="20834"/>
    <cellStyle name="_VC 6.15.06 update on 06GRC power costs.xls Chart 1_2009 GRC Compl Filing - Exhibit D" xfId="20835"/>
    <cellStyle name="_VC 6.15.06 update on 06GRC power costs.xls Chart 1_2009 GRC Compl Filing - Exhibit D 2" xfId="20836"/>
    <cellStyle name="_VC 6.15.06 update on 06GRC power costs.xls Chart 1_2009 GRC Compl Filing - Exhibit D 2 2" xfId="20837"/>
    <cellStyle name="_VC 6.15.06 update on 06GRC power costs.xls Chart 1_2009 GRC Compl Filing - Exhibit D 2 2 2" xfId="20838"/>
    <cellStyle name="_VC 6.15.06 update on 06GRC power costs.xls Chart 1_2009 GRC Compl Filing - Exhibit D 2 2 2 2" xfId="20839"/>
    <cellStyle name="_VC 6.15.06 update on 06GRC power costs.xls Chart 1_2009 GRC Compl Filing - Exhibit D 2 3" xfId="20840"/>
    <cellStyle name="_VC 6.15.06 update on 06GRC power costs.xls Chart 1_2009 GRC Compl Filing - Exhibit D 2 3 2" xfId="20841"/>
    <cellStyle name="_VC 6.15.06 update on 06GRC power costs.xls Chart 1_2009 GRC Compl Filing - Exhibit D 2 4" xfId="20842"/>
    <cellStyle name="_VC 6.15.06 update on 06GRC power costs.xls Chart 1_2009 GRC Compl Filing - Exhibit D 2 4 2" xfId="20843"/>
    <cellStyle name="_VC 6.15.06 update on 06GRC power costs.xls Chart 1_2009 GRC Compl Filing - Exhibit D 3" xfId="20844"/>
    <cellStyle name="_VC 6.15.06 update on 06GRC power costs.xls Chart 1_2009 GRC Compl Filing - Exhibit D 3 2" xfId="20845"/>
    <cellStyle name="_VC 6.15.06 update on 06GRC power costs.xls Chart 1_2009 GRC Compl Filing - Exhibit D 3 2 2" xfId="20846"/>
    <cellStyle name="_VC 6.15.06 update on 06GRC power costs.xls Chart 1_2009 GRC Compl Filing - Exhibit D 3 3" xfId="20847"/>
    <cellStyle name="_VC 6.15.06 update on 06GRC power costs.xls Chart 1_2009 GRC Compl Filing - Exhibit D 4" xfId="20848"/>
    <cellStyle name="_VC 6.15.06 update on 06GRC power costs.xls Chart 1_2009 GRC Compl Filing - Exhibit D 4 2" xfId="20849"/>
    <cellStyle name="_VC 6.15.06 update on 06GRC power costs.xls Chart 1_2009 GRC Compl Filing - Exhibit D 4 2 2" xfId="20850"/>
    <cellStyle name="_VC 6.15.06 update on 06GRC power costs.xls Chart 1_2009 GRC Compl Filing - Exhibit D 4 3" xfId="20851"/>
    <cellStyle name="_VC 6.15.06 update on 06GRC power costs.xls Chart 1_2009 GRC Compl Filing - Exhibit D 5" xfId="20852"/>
    <cellStyle name="_VC 6.15.06 update on 06GRC power costs.xls Chart 1_2009 GRC Compl Filing - Exhibit D 5 2" xfId="20853"/>
    <cellStyle name="_VC 6.15.06 update on 06GRC power costs.xls Chart 1_2009 GRC Compl Filing - Exhibit D 6" xfId="20854"/>
    <cellStyle name="_VC 6.15.06 update on 06GRC power costs.xls Chart 1_2009 GRC Compl Filing - Exhibit D 6 2" xfId="20855"/>
    <cellStyle name="_VC 6.15.06 update on 06GRC power costs.xls Chart 1_2009 GRC Compl Filing - Exhibit D_DEM-WP(C) ENERG10C--ctn Mid-C_042010 2010GRC" xfId="20856"/>
    <cellStyle name="_VC 6.15.06 update on 06GRC power costs.xls Chart 1_2009 GRC Compl Filing - Exhibit D_DEM-WP(C) ENERG10C--ctn Mid-C_042010 2010GRC 2" xfId="20857"/>
    <cellStyle name="_VC 6.15.06 update on 06GRC power costs.xls Chart 1_2010 PTC's July1_Dec31 2010 " xfId="20858"/>
    <cellStyle name="_VC 6.15.06 update on 06GRC power costs.xls Chart 1_2010 PTC's Sept10_Aug11 (Version 4)" xfId="20859"/>
    <cellStyle name="_VC 6.15.06 update on 06GRC power costs.xls Chart 1_3.01 Income Statement" xfId="20860"/>
    <cellStyle name="_VC 6.15.06 update on 06GRC power costs.xls Chart 1_4 31 Regulatory Assets and Liabilities  7 06- Exhibit D" xfId="20861"/>
    <cellStyle name="_VC 6.15.06 update on 06GRC power costs.xls Chart 1_4 31 Regulatory Assets and Liabilities  7 06- Exhibit D 2" xfId="20862"/>
    <cellStyle name="_VC 6.15.06 update on 06GRC power costs.xls Chart 1_4 31 Regulatory Assets and Liabilities  7 06- Exhibit D 2 2" xfId="20863"/>
    <cellStyle name="_VC 6.15.06 update on 06GRC power costs.xls Chart 1_4 31 Regulatory Assets and Liabilities  7 06- Exhibit D 2 2 2" xfId="20864"/>
    <cellStyle name="_VC 6.15.06 update on 06GRC power costs.xls Chart 1_4 31 Regulatory Assets and Liabilities  7 06- Exhibit D 2 2 2 2" xfId="20865"/>
    <cellStyle name="_VC 6.15.06 update on 06GRC power costs.xls Chart 1_4 31 Regulatory Assets and Liabilities  7 06- Exhibit D 2 3" xfId="20866"/>
    <cellStyle name="_VC 6.15.06 update on 06GRC power costs.xls Chart 1_4 31 Regulatory Assets and Liabilities  7 06- Exhibit D 2 3 2" xfId="20867"/>
    <cellStyle name="_VC 6.15.06 update on 06GRC power costs.xls Chart 1_4 31 Regulatory Assets and Liabilities  7 06- Exhibit D 2 4" xfId="20868"/>
    <cellStyle name="_VC 6.15.06 update on 06GRC power costs.xls Chart 1_4 31 Regulatory Assets and Liabilities  7 06- Exhibit D 2 4 2" xfId="20869"/>
    <cellStyle name="_VC 6.15.06 update on 06GRC power costs.xls Chart 1_4 31 Regulatory Assets and Liabilities  7 06- Exhibit D 3" xfId="20870"/>
    <cellStyle name="_VC 6.15.06 update on 06GRC power costs.xls Chart 1_4 31 Regulatory Assets and Liabilities  7 06- Exhibit D 3 2" xfId="20871"/>
    <cellStyle name="_VC 6.15.06 update on 06GRC power costs.xls Chart 1_4 31 Regulatory Assets and Liabilities  7 06- Exhibit D 3 2 2" xfId="20872"/>
    <cellStyle name="_VC 6.15.06 update on 06GRC power costs.xls Chart 1_4 31 Regulatory Assets and Liabilities  7 06- Exhibit D 3 3" xfId="20873"/>
    <cellStyle name="_VC 6.15.06 update on 06GRC power costs.xls Chart 1_4 31 Regulatory Assets and Liabilities  7 06- Exhibit D 4" xfId="20874"/>
    <cellStyle name="_VC 6.15.06 update on 06GRC power costs.xls Chart 1_4 31 Regulatory Assets and Liabilities  7 06- Exhibit D 4 2" xfId="20875"/>
    <cellStyle name="_VC 6.15.06 update on 06GRC power costs.xls Chart 1_4 31 Regulatory Assets and Liabilities  7 06- Exhibit D 4 2 2" xfId="20876"/>
    <cellStyle name="_VC 6.15.06 update on 06GRC power costs.xls Chart 1_4 31 Regulatory Assets and Liabilities  7 06- Exhibit D 4 3" xfId="20877"/>
    <cellStyle name="_VC 6.15.06 update on 06GRC power costs.xls Chart 1_4 31 Regulatory Assets and Liabilities  7 06- Exhibit D 5" xfId="20878"/>
    <cellStyle name="_VC 6.15.06 update on 06GRC power costs.xls Chart 1_4 31 Regulatory Assets and Liabilities  7 06- Exhibit D 5 2" xfId="20879"/>
    <cellStyle name="_VC 6.15.06 update on 06GRC power costs.xls Chart 1_4 31 Regulatory Assets and Liabilities  7 06- Exhibit D 6" xfId="20880"/>
    <cellStyle name="_VC 6.15.06 update on 06GRC power costs.xls Chart 1_4 31 Regulatory Assets and Liabilities  7 06- Exhibit D 6 2" xfId="20881"/>
    <cellStyle name="_VC 6.15.06 update on 06GRC power costs.xls Chart 1_4 31 Regulatory Assets and Liabilities  7 06- Exhibit D_DEM-WP(C) ENERG10C--ctn Mid-C_042010 2010GRC" xfId="20882"/>
    <cellStyle name="_VC 6.15.06 update on 06GRC power costs.xls Chart 1_4 31 Regulatory Assets and Liabilities  7 06- Exhibit D_DEM-WP(C) ENERG10C--ctn Mid-C_042010 2010GRC 2" xfId="20883"/>
    <cellStyle name="_VC 6.15.06 update on 06GRC power costs.xls Chart 1_4 31 Regulatory Assets and Liabilities  7 06- Exhibit D_NIM Summary" xfId="20884"/>
    <cellStyle name="_VC 6.15.06 update on 06GRC power costs.xls Chart 1_4 31 Regulatory Assets and Liabilities  7 06- Exhibit D_NIM Summary 2" xfId="20885"/>
    <cellStyle name="_VC 6.15.06 update on 06GRC power costs.xls Chart 1_4 31 Regulatory Assets and Liabilities  7 06- Exhibit D_NIM Summary 2 2" xfId="20886"/>
    <cellStyle name="_VC 6.15.06 update on 06GRC power costs.xls Chart 1_4 31 Regulatory Assets and Liabilities  7 06- Exhibit D_NIM Summary 2 2 2" xfId="20887"/>
    <cellStyle name="_VC 6.15.06 update on 06GRC power costs.xls Chart 1_4 31 Regulatory Assets and Liabilities  7 06- Exhibit D_NIM Summary 2 2 2 2" xfId="20888"/>
    <cellStyle name="_VC 6.15.06 update on 06GRC power costs.xls Chart 1_4 31 Regulatory Assets and Liabilities  7 06- Exhibit D_NIM Summary 2 3" xfId="20889"/>
    <cellStyle name="_VC 6.15.06 update on 06GRC power costs.xls Chart 1_4 31 Regulatory Assets and Liabilities  7 06- Exhibit D_NIM Summary 2 3 2" xfId="20890"/>
    <cellStyle name="_VC 6.15.06 update on 06GRC power costs.xls Chart 1_4 31 Regulatory Assets and Liabilities  7 06- Exhibit D_NIM Summary 2 4" xfId="20891"/>
    <cellStyle name="_VC 6.15.06 update on 06GRC power costs.xls Chart 1_4 31 Regulatory Assets and Liabilities  7 06- Exhibit D_NIM Summary 2 4 2" xfId="20892"/>
    <cellStyle name="_VC 6.15.06 update on 06GRC power costs.xls Chart 1_4 31 Regulatory Assets and Liabilities  7 06- Exhibit D_NIM Summary 3" xfId="20893"/>
    <cellStyle name="_VC 6.15.06 update on 06GRC power costs.xls Chart 1_4 31 Regulatory Assets and Liabilities  7 06- Exhibit D_NIM Summary 3 2" xfId="20894"/>
    <cellStyle name="_VC 6.15.06 update on 06GRC power costs.xls Chart 1_4 31 Regulatory Assets and Liabilities  7 06- Exhibit D_NIM Summary 3 2 2" xfId="20895"/>
    <cellStyle name="_VC 6.15.06 update on 06GRC power costs.xls Chart 1_4 31 Regulatory Assets and Liabilities  7 06- Exhibit D_NIM Summary 3 3" xfId="20896"/>
    <cellStyle name="_VC 6.15.06 update on 06GRC power costs.xls Chart 1_4 31 Regulatory Assets and Liabilities  7 06- Exhibit D_NIM Summary 4" xfId="20897"/>
    <cellStyle name="_VC 6.15.06 update on 06GRC power costs.xls Chart 1_4 31 Regulatory Assets and Liabilities  7 06- Exhibit D_NIM Summary 4 2" xfId="20898"/>
    <cellStyle name="_VC 6.15.06 update on 06GRC power costs.xls Chart 1_4 31 Regulatory Assets and Liabilities  7 06- Exhibit D_NIM Summary 4 2 2" xfId="20899"/>
    <cellStyle name="_VC 6.15.06 update on 06GRC power costs.xls Chart 1_4 31 Regulatory Assets and Liabilities  7 06- Exhibit D_NIM Summary 4 3" xfId="20900"/>
    <cellStyle name="_VC 6.15.06 update on 06GRC power costs.xls Chart 1_4 31 Regulatory Assets and Liabilities  7 06- Exhibit D_NIM Summary 5" xfId="20901"/>
    <cellStyle name="_VC 6.15.06 update on 06GRC power costs.xls Chart 1_4 31 Regulatory Assets and Liabilities  7 06- Exhibit D_NIM Summary 5 2" xfId="20902"/>
    <cellStyle name="_VC 6.15.06 update on 06GRC power costs.xls Chart 1_4 31 Regulatory Assets and Liabilities  7 06- Exhibit D_NIM Summary 6" xfId="20903"/>
    <cellStyle name="_VC 6.15.06 update on 06GRC power costs.xls Chart 1_4 31 Regulatory Assets and Liabilities  7 06- Exhibit D_NIM Summary 6 2" xfId="20904"/>
    <cellStyle name="_VC 6.15.06 update on 06GRC power costs.xls Chart 1_4 31 Regulatory Assets and Liabilities  7 06- Exhibit D_NIM Summary_DEM-WP(C) ENERG10C--ctn Mid-C_042010 2010GRC" xfId="20905"/>
    <cellStyle name="_VC 6.15.06 update on 06GRC power costs.xls Chart 1_4 31 Regulatory Assets and Liabilities  7 06- Exhibit D_NIM Summary_DEM-WP(C) ENERG10C--ctn Mid-C_042010 2010GRC 2" xfId="20906"/>
    <cellStyle name="_VC 6.15.06 update on 06GRC power costs.xls Chart 1_4 31E Reg Asset  Liab and EXH D" xfId="20907"/>
    <cellStyle name="_VC 6.15.06 update on 06GRC power costs.xls Chart 1_4 31E Reg Asset  Liab and EXH D _ Aug 10 Filing (2)" xfId="20908"/>
    <cellStyle name="_VC 6.15.06 update on 06GRC power costs.xls Chart 1_4 31E Reg Asset  Liab and EXH D _ Aug 10 Filing (2) 2" xfId="20909"/>
    <cellStyle name="_VC 6.15.06 update on 06GRC power costs.xls Chart 1_4 31E Reg Asset  Liab and EXH D _ Aug 10 Filing (2) 2 2" xfId="20910"/>
    <cellStyle name="_VC 6.15.06 update on 06GRC power costs.xls Chart 1_4 31E Reg Asset  Liab and EXH D _ Aug 10 Filing (2) 2 2 2" xfId="20911"/>
    <cellStyle name="_VC 6.15.06 update on 06GRC power costs.xls Chart 1_4 31E Reg Asset  Liab and EXH D _ Aug 10 Filing (2) 2 3" xfId="20912"/>
    <cellStyle name="_VC 6.15.06 update on 06GRC power costs.xls Chart 1_4 31E Reg Asset  Liab and EXH D _ Aug 10 Filing (2) 3" xfId="20913"/>
    <cellStyle name="_VC 6.15.06 update on 06GRC power costs.xls Chart 1_4 31E Reg Asset  Liab and EXH D _ Aug 10 Filing (2) 3 2" xfId="20914"/>
    <cellStyle name="_VC 6.15.06 update on 06GRC power costs.xls Chart 1_4 31E Reg Asset  Liab and EXH D _ Aug 10 Filing (2) 3 2 2" xfId="20915"/>
    <cellStyle name="_VC 6.15.06 update on 06GRC power costs.xls Chart 1_4 31E Reg Asset  Liab and EXH D _ Aug 10 Filing (2) 3 3" xfId="20916"/>
    <cellStyle name="_VC 6.15.06 update on 06GRC power costs.xls Chart 1_4 31E Reg Asset  Liab and EXH D _ Aug 10 Filing (2) 4" xfId="20917"/>
    <cellStyle name="_VC 6.15.06 update on 06GRC power costs.xls Chart 1_4 31E Reg Asset  Liab and EXH D _ Aug 10 Filing (2) 4 2" xfId="20918"/>
    <cellStyle name="_VC 6.15.06 update on 06GRC power costs.xls Chart 1_4 31E Reg Asset  Liab and EXH D _ Aug 10 Filing (2) 5" xfId="20919"/>
    <cellStyle name="_VC 6.15.06 update on 06GRC power costs.xls Chart 1_4 31E Reg Asset  Liab and EXH D _ Aug 10 Filing (2) 5 2" xfId="20920"/>
    <cellStyle name="_VC 6.15.06 update on 06GRC power costs.xls Chart 1_4 31E Reg Asset  Liab and EXH D 10" xfId="20921"/>
    <cellStyle name="_VC 6.15.06 update on 06GRC power costs.xls Chart 1_4 31E Reg Asset  Liab and EXH D 10 2" xfId="20922"/>
    <cellStyle name="_VC 6.15.06 update on 06GRC power costs.xls Chart 1_4 31E Reg Asset  Liab and EXH D 10 2 2" xfId="20923"/>
    <cellStyle name="_VC 6.15.06 update on 06GRC power costs.xls Chart 1_4 31E Reg Asset  Liab and EXH D 10 3" xfId="20924"/>
    <cellStyle name="_VC 6.15.06 update on 06GRC power costs.xls Chart 1_4 31E Reg Asset  Liab and EXH D 11" xfId="20925"/>
    <cellStyle name="_VC 6.15.06 update on 06GRC power costs.xls Chart 1_4 31E Reg Asset  Liab and EXH D 11 2" xfId="20926"/>
    <cellStyle name="_VC 6.15.06 update on 06GRC power costs.xls Chart 1_4 31E Reg Asset  Liab and EXH D 11 2 2" xfId="20927"/>
    <cellStyle name="_VC 6.15.06 update on 06GRC power costs.xls Chart 1_4 31E Reg Asset  Liab and EXH D 11 3" xfId="20928"/>
    <cellStyle name="_VC 6.15.06 update on 06GRC power costs.xls Chart 1_4 31E Reg Asset  Liab and EXH D 12" xfId="20929"/>
    <cellStyle name="_VC 6.15.06 update on 06GRC power costs.xls Chart 1_4 31E Reg Asset  Liab and EXH D 12 2" xfId="20930"/>
    <cellStyle name="_VC 6.15.06 update on 06GRC power costs.xls Chart 1_4 31E Reg Asset  Liab and EXH D 12 2 2" xfId="20931"/>
    <cellStyle name="_VC 6.15.06 update on 06GRC power costs.xls Chart 1_4 31E Reg Asset  Liab and EXH D 12 3" xfId="20932"/>
    <cellStyle name="_VC 6.15.06 update on 06GRC power costs.xls Chart 1_4 31E Reg Asset  Liab and EXH D 13" xfId="20933"/>
    <cellStyle name="_VC 6.15.06 update on 06GRC power costs.xls Chart 1_4 31E Reg Asset  Liab and EXH D 13 2" xfId="20934"/>
    <cellStyle name="_VC 6.15.06 update on 06GRC power costs.xls Chart 1_4 31E Reg Asset  Liab and EXH D 13 2 2" xfId="20935"/>
    <cellStyle name="_VC 6.15.06 update on 06GRC power costs.xls Chart 1_4 31E Reg Asset  Liab and EXH D 13 3" xfId="20936"/>
    <cellStyle name="_VC 6.15.06 update on 06GRC power costs.xls Chart 1_4 31E Reg Asset  Liab and EXH D 14" xfId="20937"/>
    <cellStyle name="_VC 6.15.06 update on 06GRC power costs.xls Chart 1_4 31E Reg Asset  Liab and EXH D 14 2" xfId="20938"/>
    <cellStyle name="_VC 6.15.06 update on 06GRC power costs.xls Chart 1_4 31E Reg Asset  Liab and EXH D 14 2 2" xfId="20939"/>
    <cellStyle name="_VC 6.15.06 update on 06GRC power costs.xls Chart 1_4 31E Reg Asset  Liab and EXH D 14 3" xfId="20940"/>
    <cellStyle name="_VC 6.15.06 update on 06GRC power costs.xls Chart 1_4 31E Reg Asset  Liab and EXH D 15" xfId="20941"/>
    <cellStyle name="_VC 6.15.06 update on 06GRC power costs.xls Chart 1_4 31E Reg Asset  Liab and EXH D 15 2" xfId="20942"/>
    <cellStyle name="_VC 6.15.06 update on 06GRC power costs.xls Chart 1_4 31E Reg Asset  Liab and EXH D 15 2 2" xfId="20943"/>
    <cellStyle name="_VC 6.15.06 update on 06GRC power costs.xls Chart 1_4 31E Reg Asset  Liab and EXH D 15 3" xfId="20944"/>
    <cellStyle name="_VC 6.15.06 update on 06GRC power costs.xls Chart 1_4 31E Reg Asset  Liab and EXH D 16" xfId="20945"/>
    <cellStyle name="_VC 6.15.06 update on 06GRC power costs.xls Chart 1_4 31E Reg Asset  Liab and EXH D 16 2" xfId="20946"/>
    <cellStyle name="_VC 6.15.06 update on 06GRC power costs.xls Chart 1_4 31E Reg Asset  Liab and EXH D 16 2 2" xfId="20947"/>
    <cellStyle name="_VC 6.15.06 update on 06GRC power costs.xls Chart 1_4 31E Reg Asset  Liab and EXH D 16 3" xfId="20948"/>
    <cellStyle name="_VC 6.15.06 update on 06GRC power costs.xls Chart 1_4 31E Reg Asset  Liab and EXH D 17" xfId="20949"/>
    <cellStyle name="_VC 6.15.06 update on 06GRC power costs.xls Chart 1_4 31E Reg Asset  Liab and EXH D 17 2" xfId="20950"/>
    <cellStyle name="_VC 6.15.06 update on 06GRC power costs.xls Chart 1_4 31E Reg Asset  Liab and EXH D 18" xfId="20951"/>
    <cellStyle name="_VC 6.15.06 update on 06GRC power costs.xls Chart 1_4 31E Reg Asset  Liab and EXH D 18 2" xfId="20952"/>
    <cellStyle name="_VC 6.15.06 update on 06GRC power costs.xls Chart 1_4 31E Reg Asset  Liab and EXH D 19" xfId="20953"/>
    <cellStyle name="_VC 6.15.06 update on 06GRC power costs.xls Chart 1_4 31E Reg Asset  Liab and EXH D 19 2" xfId="20954"/>
    <cellStyle name="_VC 6.15.06 update on 06GRC power costs.xls Chart 1_4 31E Reg Asset  Liab and EXH D 2" xfId="20955"/>
    <cellStyle name="_VC 6.15.06 update on 06GRC power costs.xls Chart 1_4 31E Reg Asset  Liab and EXH D 2 2" xfId="20956"/>
    <cellStyle name="_VC 6.15.06 update on 06GRC power costs.xls Chart 1_4 31E Reg Asset  Liab and EXH D 2 2 2" xfId="20957"/>
    <cellStyle name="_VC 6.15.06 update on 06GRC power costs.xls Chart 1_4 31E Reg Asset  Liab and EXH D 2 3" xfId="20958"/>
    <cellStyle name="_VC 6.15.06 update on 06GRC power costs.xls Chart 1_4 31E Reg Asset  Liab and EXH D 20" xfId="20959"/>
    <cellStyle name="_VC 6.15.06 update on 06GRC power costs.xls Chart 1_4 31E Reg Asset  Liab and EXH D 20 2" xfId="20960"/>
    <cellStyle name="_VC 6.15.06 update on 06GRC power costs.xls Chart 1_4 31E Reg Asset  Liab and EXH D 21" xfId="20961"/>
    <cellStyle name="_VC 6.15.06 update on 06GRC power costs.xls Chart 1_4 31E Reg Asset  Liab and EXH D 21 2" xfId="20962"/>
    <cellStyle name="_VC 6.15.06 update on 06GRC power costs.xls Chart 1_4 31E Reg Asset  Liab and EXH D 22" xfId="20963"/>
    <cellStyle name="_VC 6.15.06 update on 06GRC power costs.xls Chart 1_4 31E Reg Asset  Liab and EXH D 22 2" xfId="20964"/>
    <cellStyle name="_VC 6.15.06 update on 06GRC power costs.xls Chart 1_4 31E Reg Asset  Liab and EXH D 23" xfId="20965"/>
    <cellStyle name="_VC 6.15.06 update on 06GRC power costs.xls Chart 1_4 31E Reg Asset  Liab and EXH D 23 2" xfId="20966"/>
    <cellStyle name="_VC 6.15.06 update on 06GRC power costs.xls Chart 1_4 31E Reg Asset  Liab and EXH D 24" xfId="20967"/>
    <cellStyle name="_VC 6.15.06 update on 06GRC power costs.xls Chart 1_4 31E Reg Asset  Liab and EXH D 24 2" xfId="20968"/>
    <cellStyle name="_VC 6.15.06 update on 06GRC power costs.xls Chart 1_4 31E Reg Asset  Liab and EXH D 25" xfId="20969"/>
    <cellStyle name="_VC 6.15.06 update on 06GRC power costs.xls Chart 1_4 31E Reg Asset  Liab and EXH D 25 2" xfId="20970"/>
    <cellStyle name="_VC 6.15.06 update on 06GRC power costs.xls Chart 1_4 31E Reg Asset  Liab and EXH D 26" xfId="20971"/>
    <cellStyle name="_VC 6.15.06 update on 06GRC power costs.xls Chart 1_4 31E Reg Asset  Liab and EXH D 26 2" xfId="20972"/>
    <cellStyle name="_VC 6.15.06 update on 06GRC power costs.xls Chart 1_4 31E Reg Asset  Liab and EXH D 27" xfId="20973"/>
    <cellStyle name="_VC 6.15.06 update on 06GRC power costs.xls Chart 1_4 31E Reg Asset  Liab and EXH D 27 2" xfId="20974"/>
    <cellStyle name="_VC 6.15.06 update on 06GRC power costs.xls Chart 1_4 31E Reg Asset  Liab and EXH D 28" xfId="20975"/>
    <cellStyle name="_VC 6.15.06 update on 06GRC power costs.xls Chart 1_4 31E Reg Asset  Liab and EXH D 28 2" xfId="20976"/>
    <cellStyle name="_VC 6.15.06 update on 06GRC power costs.xls Chart 1_4 31E Reg Asset  Liab and EXH D 29" xfId="20977"/>
    <cellStyle name="_VC 6.15.06 update on 06GRC power costs.xls Chart 1_4 31E Reg Asset  Liab and EXH D 29 2" xfId="20978"/>
    <cellStyle name="_VC 6.15.06 update on 06GRC power costs.xls Chart 1_4 31E Reg Asset  Liab and EXH D 3" xfId="20979"/>
    <cellStyle name="_VC 6.15.06 update on 06GRC power costs.xls Chart 1_4 31E Reg Asset  Liab and EXH D 3 2" xfId="20980"/>
    <cellStyle name="_VC 6.15.06 update on 06GRC power costs.xls Chart 1_4 31E Reg Asset  Liab and EXH D 3 2 2" xfId="20981"/>
    <cellStyle name="_VC 6.15.06 update on 06GRC power costs.xls Chart 1_4 31E Reg Asset  Liab and EXH D 3 3" xfId="20982"/>
    <cellStyle name="_VC 6.15.06 update on 06GRC power costs.xls Chart 1_4 31E Reg Asset  Liab and EXH D 30" xfId="20983"/>
    <cellStyle name="_VC 6.15.06 update on 06GRC power costs.xls Chart 1_4 31E Reg Asset  Liab and EXH D 30 2" xfId="20984"/>
    <cellStyle name="_VC 6.15.06 update on 06GRC power costs.xls Chart 1_4 31E Reg Asset  Liab and EXH D 4" xfId="20985"/>
    <cellStyle name="_VC 6.15.06 update on 06GRC power costs.xls Chart 1_4 31E Reg Asset  Liab and EXH D 4 2" xfId="20986"/>
    <cellStyle name="_VC 6.15.06 update on 06GRC power costs.xls Chart 1_4 31E Reg Asset  Liab and EXH D 4 2 2" xfId="20987"/>
    <cellStyle name="_VC 6.15.06 update on 06GRC power costs.xls Chart 1_4 31E Reg Asset  Liab and EXH D 5" xfId="20988"/>
    <cellStyle name="_VC 6.15.06 update on 06GRC power costs.xls Chart 1_4 31E Reg Asset  Liab and EXH D 5 2" xfId="20989"/>
    <cellStyle name="_VC 6.15.06 update on 06GRC power costs.xls Chart 1_4 31E Reg Asset  Liab and EXH D 5 2 2" xfId="20990"/>
    <cellStyle name="_VC 6.15.06 update on 06GRC power costs.xls Chart 1_4 31E Reg Asset  Liab and EXH D 6" xfId="20991"/>
    <cellStyle name="_VC 6.15.06 update on 06GRC power costs.xls Chart 1_4 31E Reg Asset  Liab and EXH D 6 2" xfId="20992"/>
    <cellStyle name="_VC 6.15.06 update on 06GRC power costs.xls Chart 1_4 31E Reg Asset  Liab and EXH D 6 2 2" xfId="20993"/>
    <cellStyle name="_VC 6.15.06 update on 06GRC power costs.xls Chart 1_4 31E Reg Asset  Liab and EXH D 6 3" xfId="20994"/>
    <cellStyle name="_VC 6.15.06 update on 06GRC power costs.xls Chart 1_4 31E Reg Asset  Liab and EXH D 7" xfId="20995"/>
    <cellStyle name="_VC 6.15.06 update on 06GRC power costs.xls Chart 1_4 31E Reg Asset  Liab and EXH D 7 2" xfId="20996"/>
    <cellStyle name="_VC 6.15.06 update on 06GRC power costs.xls Chart 1_4 31E Reg Asset  Liab and EXH D 7 2 2" xfId="20997"/>
    <cellStyle name="_VC 6.15.06 update on 06GRC power costs.xls Chart 1_4 31E Reg Asset  Liab and EXH D 7 3" xfId="20998"/>
    <cellStyle name="_VC 6.15.06 update on 06GRC power costs.xls Chart 1_4 31E Reg Asset  Liab and EXH D 8" xfId="20999"/>
    <cellStyle name="_VC 6.15.06 update on 06GRC power costs.xls Chart 1_4 31E Reg Asset  Liab and EXH D 8 2" xfId="21000"/>
    <cellStyle name="_VC 6.15.06 update on 06GRC power costs.xls Chart 1_4 31E Reg Asset  Liab and EXH D 8 2 2" xfId="21001"/>
    <cellStyle name="_VC 6.15.06 update on 06GRC power costs.xls Chart 1_4 31E Reg Asset  Liab and EXH D 8 3" xfId="21002"/>
    <cellStyle name="_VC 6.15.06 update on 06GRC power costs.xls Chart 1_4 31E Reg Asset  Liab and EXH D 9" xfId="21003"/>
    <cellStyle name="_VC 6.15.06 update on 06GRC power costs.xls Chart 1_4 31E Reg Asset  Liab and EXH D 9 2" xfId="21004"/>
    <cellStyle name="_VC 6.15.06 update on 06GRC power costs.xls Chart 1_4 31E Reg Asset  Liab and EXH D 9 2 2" xfId="21005"/>
    <cellStyle name="_VC 6.15.06 update on 06GRC power costs.xls Chart 1_4 31E Reg Asset  Liab and EXH D 9 3" xfId="21006"/>
    <cellStyle name="_VC 6.15.06 update on 06GRC power costs.xls Chart 1_4 32 Regulatory Assets and Liabilities  7 06- Exhibit D" xfId="21007"/>
    <cellStyle name="_VC 6.15.06 update on 06GRC power costs.xls Chart 1_4 32 Regulatory Assets and Liabilities  7 06- Exhibit D 2" xfId="21008"/>
    <cellStyle name="_VC 6.15.06 update on 06GRC power costs.xls Chart 1_4 32 Regulatory Assets and Liabilities  7 06- Exhibit D 2 2" xfId="21009"/>
    <cellStyle name="_VC 6.15.06 update on 06GRC power costs.xls Chart 1_4 32 Regulatory Assets and Liabilities  7 06- Exhibit D 2 2 2" xfId="21010"/>
    <cellStyle name="_VC 6.15.06 update on 06GRC power costs.xls Chart 1_4 32 Regulatory Assets and Liabilities  7 06- Exhibit D 2 2 2 2" xfId="21011"/>
    <cellStyle name="_VC 6.15.06 update on 06GRC power costs.xls Chart 1_4 32 Regulatory Assets and Liabilities  7 06- Exhibit D 2 3" xfId="21012"/>
    <cellStyle name="_VC 6.15.06 update on 06GRC power costs.xls Chart 1_4 32 Regulatory Assets and Liabilities  7 06- Exhibit D 2 3 2" xfId="21013"/>
    <cellStyle name="_VC 6.15.06 update on 06GRC power costs.xls Chart 1_4 32 Regulatory Assets and Liabilities  7 06- Exhibit D 2 4" xfId="21014"/>
    <cellStyle name="_VC 6.15.06 update on 06GRC power costs.xls Chart 1_4 32 Regulatory Assets and Liabilities  7 06- Exhibit D 2 4 2" xfId="21015"/>
    <cellStyle name="_VC 6.15.06 update on 06GRC power costs.xls Chart 1_4 32 Regulatory Assets and Liabilities  7 06- Exhibit D 3" xfId="21016"/>
    <cellStyle name="_VC 6.15.06 update on 06GRC power costs.xls Chart 1_4 32 Regulatory Assets and Liabilities  7 06- Exhibit D 3 2" xfId="21017"/>
    <cellStyle name="_VC 6.15.06 update on 06GRC power costs.xls Chart 1_4 32 Regulatory Assets and Liabilities  7 06- Exhibit D 3 2 2" xfId="21018"/>
    <cellStyle name="_VC 6.15.06 update on 06GRC power costs.xls Chart 1_4 32 Regulatory Assets and Liabilities  7 06- Exhibit D 3 3" xfId="21019"/>
    <cellStyle name="_VC 6.15.06 update on 06GRC power costs.xls Chart 1_4 32 Regulatory Assets and Liabilities  7 06- Exhibit D 4" xfId="21020"/>
    <cellStyle name="_VC 6.15.06 update on 06GRC power costs.xls Chart 1_4 32 Regulatory Assets and Liabilities  7 06- Exhibit D 4 2" xfId="21021"/>
    <cellStyle name="_VC 6.15.06 update on 06GRC power costs.xls Chart 1_4 32 Regulatory Assets and Liabilities  7 06- Exhibit D 4 2 2" xfId="21022"/>
    <cellStyle name="_VC 6.15.06 update on 06GRC power costs.xls Chart 1_4 32 Regulatory Assets and Liabilities  7 06- Exhibit D 4 3" xfId="21023"/>
    <cellStyle name="_VC 6.15.06 update on 06GRC power costs.xls Chart 1_4 32 Regulatory Assets and Liabilities  7 06- Exhibit D 5" xfId="21024"/>
    <cellStyle name="_VC 6.15.06 update on 06GRC power costs.xls Chart 1_4 32 Regulatory Assets and Liabilities  7 06- Exhibit D 5 2" xfId="21025"/>
    <cellStyle name="_VC 6.15.06 update on 06GRC power costs.xls Chart 1_4 32 Regulatory Assets and Liabilities  7 06- Exhibit D 6" xfId="21026"/>
    <cellStyle name="_VC 6.15.06 update on 06GRC power costs.xls Chart 1_4 32 Regulatory Assets and Liabilities  7 06- Exhibit D 6 2" xfId="21027"/>
    <cellStyle name="_VC 6.15.06 update on 06GRC power costs.xls Chart 1_4 32 Regulatory Assets and Liabilities  7 06- Exhibit D_DEM-WP(C) ENERG10C--ctn Mid-C_042010 2010GRC" xfId="21028"/>
    <cellStyle name="_VC 6.15.06 update on 06GRC power costs.xls Chart 1_4 32 Regulatory Assets and Liabilities  7 06- Exhibit D_DEM-WP(C) ENERG10C--ctn Mid-C_042010 2010GRC 2" xfId="21029"/>
    <cellStyle name="_VC 6.15.06 update on 06GRC power costs.xls Chart 1_4 32 Regulatory Assets and Liabilities  7 06- Exhibit D_NIM Summary" xfId="21030"/>
    <cellStyle name="_VC 6.15.06 update on 06GRC power costs.xls Chart 1_4 32 Regulatory Assets and Liabilities  7 06- Exhibit D_NIM Summary 2" xfId="21031"/>
    <cellStyle name="_VC 6.15.06 update on 06GRC power costs.xls Chart 1_4 32 Regulatory Assets and Liabilities  7 06- Exhibit D_NIM Summary 2 2" xfId="21032"/>
    <cellStyle name="_VC 6.15.06 update on 06GRC power costs.xls Chart 1_4 32 Regulatory Assets and Liabilities  7 06- Exhibit D_NIM Summary 2 2 2" xfId="21033"/>
    <cellStyle name="_VC 6.15.06 update on 06GRC power costs.xls Chart 1_4 32 Regulatory Assets and Liabilities  7 06- Exhibit D_NIM Summary 2 2 2 2" xfId="21034"/>
    <cellStyle name="_VC 6.15.06 update on 06GRC power costs.xls Chart 1_4 32 Regulatory Assets and Liabilities  7 06- Exhibit D_NIM Summary 2 3" xfId="21035"/>
    <cellStyle name="_VC 6.15.06 update on 06GRC power costs.xls Chart 1_4 32 Regulatory Assets and Liabilities  7 06- Exhibit D_NIM Summary 2 3 2" xfId="21036"/>
    <cellStyle name="_VC 6.15.06 update on 06GRC power costs.xls Chart 1_4 32 Regulatory Assets and Liabilities  7 06- Exhibit D_NIM Summary 2 4" xfId="21037"/>
    <cellStyle name="_VC 6.15.06 update on 06GRC power costs.xls Chart 1_4 32 Regulatory Assets and Liabilities  7 06- Exhibit D_NIM Summary 2 4 2" xfId="21038"/>
    <cellStyle name="_VC 6.15.06 update on 06GRC power costs.xls Chart 1_4 32 Regulatory Assets and Liabilities  7 06- Exhibit D_NIM Summary 3" xfId="21039"/>
    <cellStyle name="_VC 6.15.06 update on 06GRC power costs.xls Chart 1_4 32 Regulatory Assets and Liabilities  7 06- Exhibit D_NIM Summary 3 2" xfId="21040"/>
    <cellStyle name="_VC 6.15.06 update on 06GRC power costs.xls Chart 1_4 32 Regulatory Assets and Liabilities  7 06- Exhibit D_NIM Summary 3 2 2" xfId="21041"/>
    <cellStyle name="_VC 6.15.06 update on 06GRC power costs.xls Chart 1_4 32 Regulatory Assets and Liabilities  7 06- Exhibit D_NIM Summary 3 3" xfId="21042"/>
    <cellStyle name="_VC 6.15.06 update on 06GRC power costs.xls Chart 1_4 32 Regulatory Assets and Liabilities  7 06- Exhibit D_NIM Summary 4" xfId="21043"/>
    <cellStyle name="_VC 6.15.06 update on 06GRC power costs.xls Chart 1_4 32 Regulatory Assets and Liabilities  7 06- Exhibit D_NIM Summary 4 2" xfId="21044"/>
    <cellStyle name="_VC 6.15.06 update on 06GRC power costs.xls Chart 1_4 32 Regulatory Assets and Liabilities  7 06- Exhibit D_NIM Summary 4 2 2" xfId="21045"/>
    <cellStyle name="_VC 6.15.06 update on 06GRC power costs.xls Chart 1_4 32 Regulatory Assets and Liabilities  7 06- Exhibit D_NIM Summary 4 3" xfId="21046"/>
    <cellStyle name="_VC 6.15.06 update on 06GRC power costs.xls Chart 1_4 32 Regulatory Assets and Liabilities  7 06- Exhibit D_NIM Summary 5" xfId="21047"/>
    <cellStyle name="_VC 6.15.06 update on 06GRC power costs.xls Chart 1_4 32 Regulatory Assets and Liabilities  7 06- Exhibit D_NIM Summary 5 2" xfId="21048"/>
    <cellStyle name="_VC 6.15.06 update on 06GRC power costs.xls Chart 1_4 32 Regulatory Assets and Liabilities  7 06- Exhibit D_NIM Summary 6" xfId="21049"/>
    <cellStyle name="_VC 6.15.06 update on 06GRC power costs.xls Chart 1_4 32 Regulatory Assets and Liabilities  7 06- Exhibit D_NIM Summary 6 2" xfId="21050"/>
    <cellStyle name="_VC 6.15.06 update on 06GRC power costs.xls Chart 1_4 32 Regulatory Assets and Liabilities  7 06- Exhibit D_NIM Summary_DEM-WP(C) ENERG10C--ctn Mid-C_042010 2010GRC" xfId="21051"/>
    <cellStyle name="_VC 6.15.06 update on 06GRC power costs.xls Chart 1_4 32 Regulatory Assets and Liabilities  7 06- Exhibit D_NIM Summary_DEM-WP(C) ENERG10C--ctn Mid-C_042010 2010GRC 2" xfId="21052"/>
    <cellStyle name="_VC 6.15.06 update on 06GRC power costs.xls Chart 1_ACCOUNTS" xfId="21053"/>
    <cellStyle name="_VC 6.15.06 update on 06GRC power costs.xls Chart 1_Att B to RECs proceeds proposal" xfId="21054"/>
    <cellStyle name="_VC 6.15.06 update on 06GRC power costs.xls Chart 1_AURORA Total New" xfId="21055"/>
    <cellStyle name="_VC 6.15.06 update on 06GRC power costs.xls Chart 1_AURORA Total New 2" xfId="21056"/>
    <cellStyle name="_VC 6.15.06 update on 06GRC power costs.xls Chart 1_AURORA Total New 2 2" xfId="21057"/>
    <cellStyle name="_VC 6.15.06 update on 06GRC power costs.xls Chart 1_AURORA Total New 2 2 2" xfId="21058"/>
    <cellStyle name="_VC 6.15.06 update on 06GRC power costs.xls Chart 1_AURORA Total New 2 2 2 2" xfId="21059"/>
    <cellStyle name="_VC 6.15.06 update on 06GRC power costs.xls Chart 1_AURORA Total New 2 3" xfId="21060"/>
    <cellStyle name="_VC 6.15.06 update on 06GRC power costs.xls Chart 1_AURORA Total New 2 3 2" xfId="21061"/>
    <cellStyle name="_VC 6.15.06 update on 06GRC power costs.xls Chart 1_AURORA Total New 2 4" xfId="21062"/>
    <cellStyle name="_VC 6.15.06 update on 06GRC power costs.xls Chart 1_AURORA Total New 2 4 2" xfId="21063"/>
    <cellStyle name="_VC 6.15.06 update on 06GRC power costs.xls Chart 1_AURORA Total New 3" xfId="21064"/>
    <cellStyle name="_VC 6.15.06 update on 06GRC power costs.xls Chart 1_AURORA Total New 3 2" xfId="21065"/>
    <cellStyle name="_VC 6.15.06 update on 06GRC power costs.xls Chart 1_AURORA Total New 3 2 2" xfId="21066"/>
    <cellStyle name="_VC 6.15.06 update on 06GRC power costs.xls Chart 1_AURORA Total New 4" xfId="21067"/>
    <cellStyle name="_VC 6.15.06 update on 06GRC power costs.xls Chart 1_AURORA Total New 4 2" xfId="21068"/>
    <cellStyle name="_VC 6.15.06 update on 06GRC power costs.xls Chart 1_AURORA Total New 5" xfId="21069"/>
    <cellStyle name="_VC 6.15.06 update on 06GRC power costs.xls Chart 1_AURORA Total New 5 2" xfId="21070"/>
    <cellStyle name="_VC 6.15.06 update on 06GRC power costs.xls Chart 1_Backup for Attachment B 2010-09-09" xfId="21071"/>
    <cellStyle name="_VC 6.15.06 update on 06GRC power costs.xls Chart 1_Bench Request - Attachment B" xfId="21072"/>
    <cellStyle name="_VC 6.15.06 update on 06GRC power costs.xls Chart 1_Book2" xfId="21073"/>
    <cellStyle name="_VC 6.15.06 update on 06GRC power costs.xls Chart 1_Book2 2" xfId="21074"/>
    <cellStyle name="_VC 6.15.06 update on 06GRC power costs.xls Chart 1_Book2 2 2" xfId="21075"/>
    <cellStyle name="_VC 6.15.06 update on 06GRC power costs.xls Chart 1_Book2 2 2 2" xfId="21076"/>
    <cellStyle name="_VC 6.15.06 update on 06GRC power costs.xls Chart 1_Book2 2 2 2 2" xfId="21077"/>
    <cellStyle name="_VC 6.15.06 update on 06GRC power costs.xls Chart 1_Book2 2 3" xfId="21078"/>
    <cellStyle name="_VC 6.15.06 update on 06GRC power costs.xls Chart 1_Book2 2 3 2" xfId="21079"/>
    <cellStyle name="_VC 6.15.06 update on 06GRC power costs.xls Chart 1_Book2 2 4" xfId="21080"/>
    <cellStyle name="_VC 6.15.06 update on 06GRC power costs.xls Chart 1_Book2 2 4 2" xfId="21081"/>
    <cellStyle name="_VC 6.15.06 update on 06GRC power costs.xls Chart 1_Book2 3" xfId="21082"/>
    <cellStyle name="_VC 6.15.06 update on 06GRC power costs.xls Chart 1_Book2 3 2" xfId="21083"/>
    <cellStyle name="_VC 6.15.06 update on 06GRC power costs.xls Chart 1_Book2 3 2 2" xfId="21084"/>
    <cellStyle name="_VC 6.15.06 update on 06GRC power costs.xls Chart 1_Book2 3 3" xfId="21085"/>
    <cellStyle name="_VC 6.15.06 update on 06GRC power costs.xls Chart 1_Book2 4" xfId="21086"/>
    <cellStyle name="_VC 6.15.06 update on 06GRC power costs.xls Chart 1_Book2 4 2" xfId="21087"/>
    <cellStyle name="_VC 6.15.06 update on 06GRC power costs.xls Chart 1_Book2 4 2 2" xfId="21088"/>
    <cellStyle name="_VC 6.15.06 update on 06GRC power costs.xls Chart 1_Book2 4 3" xfId="21089"/>
    <cellStyle name="_VC 6.15.06 update on 06GRC power costs.xls Chart 1_Book2 5" xfId="21090"/>
    <cellStyle name="_VC 6.15.06 update on 06GRC power costs.xls Chart 1_Book2 5 2" xfId="21091"/>
    <cellStyle name="_VC 6.15.06 update on 06GRC power costs.xls Chart 1_Book2 6" xfId="21092"/>
    <cellStyle name="_VC 6.15.06 update on 06GRC power costs.xls Chart 1_Book2 6 2" xfId="21093"/>
    <cellStyle name="_VC 6.15.06 update on 06GRC power costs.xls Chart 1_Book2_Adj Bench DR 3 for Initial Briefs (Electric)" xfId="21094"/>
    <cellStyle name="_VC 6.15.06 update on 06GRC power costs.xls Chart 1_Book2_Adj Bench DR 3 for Initial Briefs (Electric) 2" xfId="21095"/>
    <cellStyle name="_VC 6.15.06 update on 06GRC power costs.xls Chart 1_Book2_Adj Bench DR 3 for Initial Briefs (Electric) 2 2" xfId="21096"/>
    <cellStyle name="_VC 6.15.06 update on 06GRC power costs.xls Chart 1_Book2_Adj Bench DR 3 for Initial Briefs (Electric) 2 2 2" xfId="21097"/>
    <cellStyle name="_VC 6.15.06 update on 06GRC power costs.xls Chart 1_Book2_Adj Bench DR 3 for Initial Briefs (Electric) 2 2 2 2" xfId="21098"/>
    <cellStyle name="_VC 6.15.06 update on 06GRC power costs.xls Chart 1_Book2_Adj Bench DR 3 for Initial Briefs (Electric) 2 3" xfId="21099"/>
    <cellStyle name="_VC 6.15.06 update on 06GRC power costs.xls Chart 1_Book2_Adj Bench DR 3 for Initial Briefs (Electric) 2 3 2" xfId="21100"/>
    <cellStyle name="_VC 6.15.06 update on 06GRC power costs.xls Chart 1_Book2_Adj Bench DR 3 for Initial Briefs (Electric) 2 4" xfId="21101"/>
    <cellStyle name="_VC 6.15.06 update on 06GRC power costs.xls Chart 1_Book2_Adj Bench DR 3 for Initial Briefs (Electric) 2 4 2" xfId="21102"/>
    <cellStyle name="_VC 6.15.06 update on 06GRC power costs.xls Chart 1_Book2_Adj Bench DR 3 for Initial Briefs (Electric) 3" xfId="21103"/>
    <cellStyle name="_VC 6.15.06 update on 06GRC power costs.xls Chart 1_Book2_Adj Bench DR 3 for Initial Briefs (Electric) 3 2" xfId="21104"/>
    <cellStyle name="_VC 6.15.06 update on 06GRC power costs.xls Chart 1_Book2_Adj Bench DR 3 for Initial Briefs (Electric) 3 2 2" xfId="21105"/>
    <cellStyle name="_VC 6.15.06 update on 06GRC power costs.xls Chart 1_Book2_Adj Bench DR 3 for Initial Briefs (Electric) 3 3" xfId="21106"/>
    <cellStyle name="_VC 6.15.06 update on 06GRC power costs.xls Chart 1_Book2_Adj Bench DR 3 for Initial Briefs (Electric) 4" xfId="21107"/>
    <cellStyle name="_VC 6.15.06 update on 06GRC power costs.xls Chart 1_Book2_Adj Bench DR 3 for Initial Briefs (Electric) 4 2" xfId="21108"/>
    <cellStyle name="_VC 6.15.06 update on 06GRC power costs.xls Chart 1_Book2_Adj Bench DR 3 for Initial Briefs (Electric) 4 2 2" xfId="21109"/>
    <cellStyle name="_VC 6.15.06 update on 06GRC power costs.xls Chart 1_Book2_Adj Bench DR 3 for Initial Briefs (Electric) 4 3" xfId="21110"/>
    <cellStyle name="_VC 6.15.06 update on 06GRC power costs.xls Chart 1_Book2_Adj Bench DR 3 for Initial Briefs (Electric) 5" xfId="21111"/>
    <cellStyle name="_VC 6.15.06 update on 06GRC power costs.xls Chart 1_Book2_Adj Bench DR 3 for Initial Briefs (Electric) 5 2" xfId="21112"/>
    <cellStyle name="_VC 6.15.06 update on 06GRC power costs.xls Chart 1_Book2_Adj Bench DR 3 for Initial Briefs (Electric) 6" xfId="21113"/>
    <cellStyle name="_VC 6.15.06 update on 06GRC power costs.xls Chart 1_Book2_Adj Bench DR 3 for Initial Briefs (Electric) 6 2" xfId="21114"/>
    <cellStyle name="_VC 6.15.06 update on 06GRC power costs.xls Chart 1_Book2_Adj Bench DR 3 for Initial Briefs (Electric)_DEM-WP(C) ENERG10C--ctn Mid-C_042010 2010GRC" xfId="21115"/>
    <cellStyle name="_VC 6.15.06 update on 06GRC power costs.xls Chart 1_Book2_Adj Bench DR 3 for Initial Briefs (Electric)_DEM-WP(C) ENERG10C--ctn Mid-C_042010 2010GRC 2" xfId="21116"/>
    <cellStyle name="_VC 6.15.06 update on 06GRC power costs.xls Chart 1_Book2_DEM-WP(C) ENERG10C--ctn Mid-C_042010 2010GRC" xfId="21117"/>
    <cellStyle name="_VC 6.15.06 update on 06GRC power costs.xls Chart 1_Book2_DEM-WP(C) ENERG10C--ctn Mid-C_042010 2010GRC 2" xfId="21118"/>
    <cellStyle name="_VC 6.15.06 update on 06GRC power costs.xls Chart 1_Book2_Electric Rev Req Model (2009 GRC) Rebuttal" xfId="21119"/>
    <cellStyle name="_VC 6.15.06 update on 06GRC power costs.xls Chart 1_Book2_Electric Rev Req Model (2009 GRC) Rebuttal 2" xfId="21120"/>
    <cellStyle name="_VC 6.15.06 update on 06GRC power costs.xls Chart 1_Book2_Electric Rev Req Model (2009 GRC) Rebuttal 2 2" xfId="21121"/>
    <cellStyle name="_VC 6.15.06 update on 06GRC power costs.xls Chart 1_Book2_Electric Rev Req Model (2009 GRC) Rebuttal 2 2 2" xfId="21122"/>
    <cellStyle name="_VC 6.15.06 update on 06GRC power costs.xls Chart 1_Book2_Electric Rev Req Model (2009 GRC) Rebuttal 2 3" xfId="21123"/>
    <cellStyle name="_VC 6.15.06 update on 06GRC power costs.xls Chart 1_Book2_Electric Rev Req Model (2009 GRC) Rebuttal 3" xfId="21124"/>
    <cellStyle name="_VC 6.15.06 update on 06GRC power costs.xls Chart 1_Book2_Electric Rev Req Model (2009 GRC) Rebuttal 3 2" xfId="21125"/>
    <cellStyle name="_VC 6.15.06 update on 06GRC power costs.xls Chart 1_Book2_Electric Rev Req Model (2009 GRC) Rebuttal 4" xfId="21126"/>
    <cellStyle name="_VC 6.15.06 update on 06GRC power costs.xls Chart 1_Book2_Electric Rev Req Model (2009 GRC) Rebuttal REmoval of New  WH Solar AdjustMI" xfId="21127"/>
    <cellStyle name="_VC 6.15.06 update on 06GRC power costs.xls Chart 1_Book2_Electric Rev Req Model (2009 GRC) Rebuttal REmoval of New  WH Solar AdjustMI 2" xfId="21128"/>
    <cellStyle name="_VC 6.15.06 update on 06GRC power costs.xls Chart 1_Book2_Electric Rev Req Model (2009 GRC) Rebuttal REmoval of New  WH Solar AdjustMI 2 2" xfId="21129"/>
    <cellStyle name="_VC 6.15.06 update on 06GRC power costs.xls Chart 1_Book2_Electric Rev Req Model (2009 GRC) Rebuttal REmoval of New  WH Solar AdjustMI 2 2 2" xfId="21130"/>
    <cellStyle name="_VC 6.15.06 update on 06GRC power costs.xls Chart 1_Book2_Electric Rev Req Model (2009 GRC) Rebuttal REmoval of New  WH Solar AdjustMI 2 2 2 2" xfId="21131"/>
    <cellStyle name="_VC 6.15.06 update on 06GRC power costs.xls Chart 1_Book2_Electric Rev Req Model (2009 GRC) Rebuttal REmoval of New  WH Solar AdjustMI 2 3" xfId="21132"/>
    <cellStyle name="_VC 6.15.06 update on 06GRC power costs.xls Chart 1_Book2_Electric Rev Req Model (2009 GRC) Rebuttal REmoval of New  WH Solar AdjustMI 2 3 2" xfId="21133"/>
    <cellStyle name="_VC 6.15.06 update on 06GRC power costs.xls Chart 1_Book2_Electric Rev Req Model (2009 GRC) Rebuttal REmoval of New  WH Solar AdjustMI 2 4" xfId="21134"/>
    <cellStyle name="_VC 6.15.06 update on 06GRC power costs.xls Chart 1_Book2_Electric Rev Req Model (2009 GRC) Rebuttal REmoval of New  WH Solar AdjustMI 2 4 2" xfId="21135"/>
    <cellStyle name="_VC 6.15.06 update on 06GRC power costs.xls Chart 1_Book2_Electric Rev Req Model (2009 GRC) Rebuttal REmoval of New  WH Solar AdjustMI 3" xfId="21136"/>
    <cellStyle name="_VC 6.15.06 update on 06GRC power costs.xls Chart 1_Book2_Electric Rev Req Model (2009 GRC) Rebuttal REmoval of New  WH Solar AdjustMI 3 2" xfId="21137"/>
    <cellStyle name="_VC 6.15.06 update on 06GRC power costs.xls Chart 1_Book2_Electric Rev Req Model (2009 GRC) Rebuttal REmoval of New  WH Solar AdjustMI 3 2 2" xfId="21138"/>
    <cellStyle name="_VC 6.15.06 update on 06GRC power costs.xls Chart 1_Book2_Electric Rev Req Model (2009 GRC) Rebuttal REmoval of New  WH Solar AdjustMI 3 3" xfId="21139"/>
    <cellStyle name="_VC 6.15.06 update on 06GRC power costs.xls Chart 1_Book2_Electric Rev Req Model (2009 GRC) Rebuttal REmoval of New  WH Solar AdjustMI 4" xfId="21140"/>
    <cellStyle name="_VC 6.15.06 update on 06GRC power costs.xls Chart 1_Book2_Electric Rev Req Model (2009 GRC) Rebuttal REmoval of New  WH Solar AdjustMI 4 2" xfId="21141"/>
    <cellStyle name="_VC 6.15.06 update on 06GRC power costs.xls Chart 1_Book2_Electric Rev Req Model (2009 GRC) Rebuttal REmoval of New  WH Solar AdjustMI 4 2 2" xfId="21142"/>
    <cellStyle name="_VC 6.15.06 update on 06GRC power costs.xls Chart 1_Book2_Electric Rev Req Model (2009 GRC) Rebuttal REmoval of New  WH Solar AdjustMI 4 3" xfId="21143"/>
    <cellStyle name="_VC 6.15.06 update on 06GRC power costs.xls Chart 1_Book2_Electric Rev Req Model (2009 GRC) Rebuttal REmoval of New  WH Solar AdjustMI 5" xfId="21144"/>
    <cellStyle name="_VC 6.15.06 update on 06GRC power costs.xls Chart 1_Book2_Electric Rev Req Model (2009 GRC) Rebuttal REmoval of New  WH Solar AdjustMI 5 2" xfId="21145"/>
    <cellStyle name="_VC 6.15.06 update on 06GRC power costs.xls Chart 1_Book2_Electric Rev Req Model (2009 GRC) Rebuttal REmoval of New  WH Solar AdjustMI 6" xfId="21146"/>
    <cellStyle name="_VC 6.15.06 update on 06GRC power costs.xls Chart 1_Book2_Electric Rev Req Model (2009 GRC) Rebuttal REmoval of New  WH Solar AdjustMI 6 2" xfId="21147"/>
    <cellStyle name="_VC 6.15.06 update on 06GRC power costs.xls Chart 1_Book2_Electric Rev Req Model (2009 GRC) Rebuttal REmoval of New  WH Solar AdjustMI_DEM-WP(C) ENERG10C--ctn Mid-C_042010 2010GRC" xfId="21148"/>
    <cellStyle name="_VC 6.15.06 update on 06GRC power costs.xls Chart 1_Book2_Electric Rev Req Model (2009 GRC) Rebuttal REmoval of New  WH Solar AdjustMI_DEM-WP(C) ENERG10C--ctn Mid-C_042010 2010GRC 2" xfId="21149"/>
    <cellStyle name="_VC 6.15.06 update on 06GRC power costs.xls Chart 1_Book2_Electric Rev Req Model (2009 GRC) Revised 01-18-2010" xfId="21150"/>
    <cellStyle name="_VC 6.15.06 update on 06GRC power costs.xls Chart 1_Book2_Electric Rev Req Model (2009 GRC) Revised 01-18-2010 2" xfId="21151"/>
    <cellStyle name="_VC 6.15.06 update on 06GRC power costs.xls Chart 1_Book2_Electric Rev Req Model (2009 GRC) Revised 01-18-2010 2 2" xfId="21152"/>
    <cellStyle name="_VC 6.15.06 update on 06GRC power costs.xls Chart 1_Book2_Electric Rev Req Model (2009 GRC) Revised 01-18-2010 2 2 2" xfId="21153"/>
    <cellStyle name="_VC 6.15.06 update on 06GRC power costs.xls Chart 1_Book2_Electric Rev Req Model (2009 GRC) Revised 01-18-2010 2 2 2 2" xfId="21154"/>
    <cellStyle name="_VC 6.15.06 update on 06GRC power costs.xls Chart 1_Book2_Electric Rev Req Model (2009 GRC) Revised 01-18-2010 2 3" xfId="21155"/>
    <cellStyle name="_VC 6.15.06 update on 06GRC power costs.xls Chart 1_Book2_Electric Rev Req Model (2009 GRC) Revised 01-18-2010 2 3 2" xfId="21156"/>
    <cellStyle name="_VC 6.15.06 update on 06GRC power costs.xls Chart 1_Book2_Electric Rev Req Model (2009 GRC) Revised 01-18-2010 2 4" xfId="21157"/>
    <cellStyle name="_VC 6.15.06 update on 06GRC power costs.xls Chart 1_Book2_Electric Rev Req Model (2009 GRC) Revised 01-18-2010 2 4 2" xfId="21158"/>
    <cellStyle name="_VC 6.15.06 update on 06GRC power costs.xls Chart 1_Book2_Electric Rev Req Model (2009 GRC) Revised 01-18-2010 3" xfId="21159"/>
    <cellStyle name="_VC 6.15.06 update on 06GRC power costs.xls Chart 1_Book2_Electric Rev Req Model (2009 GRC) Revised 01-18-2010 3 2" xfId="21160"/>
    <cellStyle name="_VC 6.15.06 update on 06GRC power costs.xls Chart 1_Book2_Electric Rev Req Model (2009 GRC) Revised 01-18-2010 3 2 2" xfId="21161"/>
    <cellStyle name="_VC 6.15.06 update on 06GRC power costs.xls Chart 1_Book2_Electric Rev Req Model (2009 GRC) Revised 01-18-2010 3 3" xfId="21162"/>
    <cellStyle name="_VC 6.15.06 update on 06GRC power costs.xls Chart 1_Book2_Electric Rev Req Model (2009 GRC) Revised 01-18-2010 4" xfId="21163"/>
    <cellStyle name="_VC 6.15.06 update on 06GRC power costs.xls Chart 1_Book2_Electric Rev Req Model (2009 GRC) Revised 01-18-2010 4 2" xfId="21164"/>
    <cellStyle name="_VC 6.15.06 update on 06GRC power costs.xls Chart 1_Book2_Electric Rev Req Model (2009 GRC) Revised 01-18-2010 4 2 2" xfId="21165"/>
    <cellStyle name="_VC 6.15.06 update on 06GRC power costs.xls Chart 1_Book2_Electric Rev Req Model (2009 GRC) Revised 01-18-2010 4 3" xfId="21166"/>
    <cellStyle name="_VC 6.15.06 update on 06GRC power costs.xls Chart 1_Book2_Electric Rev Req Model (2009 GRC) Revised 01-18-2010 5" xfId="21167"/>
    <cellStyle name="_VC 6.15.06 update on 06GRC power costs.xls Chart 1_Book2_Electric Rev Req Model (2009 GRC) Revised 01-18-2010 5 2" xfId="21168"/>
    <cellStyle name="_VC 6.15.06 update on 06GRC power costs.xls Chart 1_Book2_Electric Rev Req Model (2009 GRC) Revised 01-18-2010 6" xfId="21169"/>
    <cellStyle name="_VC 6.15.06 update on 06GRC power costs.xls Chart 1_Book2_Electric Rev Req Model (2009 GRC) Revised 01-18-2010 6 2" xfId="21170"/>
    <cellStyle name="_VC 6.15.06 update on 06GRC power costs.xls Chart 1_Book2_Electric Rev Req Model (2009 GRC) Revised 01-18-2010_DEM-WP(C) ENERG10C--ctn Mid-C_042010 2010GRC" xfId="21171"/>
    <cellStyle name="_VC 6.15.06 update on 06GRC power costs.xls Chart 1_Book2_Electric Rev Req Model (2009 GRC) Revised 01-18-2010_DEM-WP(C) ENERG10C--ctn Mid-C_042010 2010GRC 2" xfId="21172"/>
    <cellStyle name="_VC 6.15.06 update on 06GRC power costs.xls Chart 1_Book2_Final Order Electric EXHIBIT A-1" xfId="21173"/>
    <cellStyle name="_VC 6.15.06 update on 06GRC power costs.xls Chart 1_Book2_Final Order Electric EXHIBIT A-1 2" xfId="21174"/>
    <cellStyle name="_VC 6.15.06 update on 06GRC power costs.xls Chart 1_Book2_Final Order Electric EXHIBIT A-1 2 2" xfId="21175"/>
    <cellStyle name="_VC 6.15.06 update on 06GRC power costs.xls Chart 1_Book2_Final Order Electric EXHIBIT A-1 2 2 2" xfId="21176"/>
    <cellStyle name="_VC 6.15.06 update on 06GRC power costs.xls Chart 1_Book2_Final Order Electric EXHIBIT A-1 2 3" xfId="21177"/>
    <cellStyle name="_VC 6.15.06 update on 06GRC power costs.xls Chart 1_Book2_Final Order Electric EXHIBIT A-1 3" xfId="21178"/>
    <cellStyle name="_VC 6.15.06 update on 06GRC power costs.xls Chart 1_Book2_Final Order Electric EXHIBIT A-1 3 2" xfId="21179"/>
    <cellStyle name="_VC 6.15.06 update on 06GRC power costs.xls Chart 1_Book2_Final Order Electric EXHIBIT A-1 3 2 2" xfId="21180"/>
    <cellStyle name="_VC 6.15.06 update on 06GRC power costs.xls Chart 1_Book2_Final Order Electric EXHIBIT A-1 3 3" xfId="21181"/>
    <cellStyle name="_VC 6.15.06 update on 06GRC power costs.xls Chart 1_Book2_Final Order Electric EXHIBIT A-1 4" xfId="21182"/>
    <cellStyle name="_VC 6.15.06 update on 06GRC power costs.xls Chart 1_Book2_Final Order Electric EXHIBIT A-1 4 2" xfId="21183"/>
    <cellStyle name="_VC 6.15.06 update on 06GRC power costs.xls Chart 1_Book2_Final Order Electric EXHIBIT A-1 5" xfId="21184"/>
    <cellStyle name="_VC 6.15.06 update on 06GRC power costs.xls Chart 1_Book2_Final Order Electric EXHIBIT A-1 6" xfId="21185"/>
    <cellStyle name="_VC 6.15.06 update on 06GRC power costs.xls Chart 1_Book4" xfId="21186"/>
    <cellStyle name="_VC 6.15.06 update on 06GRC power costs.xls Chart 1_Book4 2" xfId="21187"/>
    <cellStyle name="_VC 6.15.06 update on 06GRC power costs.xls Chart 1_Book4 2 2" xfId="21188"/>
    <cellStyle name="_VC 6.15.06 update on 06GRC power costs.xls Chart 1_Book4 2 2 2" xfId="21189"/>
    <cellStyle name="_VC 6.15.06 update on 06GRC power costs.xls Chart 1_Book4 2 2 2 2" xfId="21190"/>
    <cellStyle name="_VC 6.15.06 update on 06GRC power costs.xls Chart 1_Book4 2 3" xfId="21191"/>
    <cellStyle name="_VC 6.15.06 update on 06GRC power costs.xls Chart 1_Book4 2 3 2" xfId="21192"/>
    <cellStyle name="_VC 6.15.06 update on 06GRC power costs.xls Chart 1_Book4 2 4" xfId="21193"/>
    <cellStyle name="_VC 6.15.06 update on 06GRC power costs.xls Chart 1_Book4 2 4 2" xfId="21194"/>
    <cellStyle name="_VC 6.15.06 update on 06GRC power costs.xls Chart 1_Book4 3" xfId="21195"/>
    <cellStyle name="_VC 6.15.06 update on 06GRC power costs.xls Chart 1_Book4 3 2" xfId="21196"/>
    <cellStyle name="_VC 6.15.06 update on 06GRC power costs.xls Chart 1_Book4 3 2 2" xfId="21197"/>
    <cellStyle name="_VC 6.15.06 update on 06GRC power costs.xls Chart 1_Book4 3 3" xfId="21198"/>
    <cellStyle name="_VC 6.15.06 update on 06GRC power costs.xls Chart 1_Book4 4" xfId="21199"/>
    <cellStyle name="_VC 6.15.06 update on 06GRC power costs.xls Chart 1_Book4 4 2" xfId="21200"/>
    <cellStyle name="_VC 6.15.06 update on 06GRC power costs.xls Chart 1_Book4 4 2 2" xfId="21201"/>
    <cellStyle name="_VC 6.15.06 update on 06GRC power costs.xls Chart 1_Book4 4 3" xfId="21202"/>
    <cellStyle name="_VC 6.15.06 update on 06GRC power costs.xls Chart 1_Book4 5" xfId="21203"/>
    <cellStyle name="_VC 6.15.06 update on 06GRC power costs.xls Chart 1_Book4 5 2" xfId="21204"/>
    <cellStyle name="_VC 6.15.06 update on 06GRC power costs.xls Chart 1_Book4 6" xfId="21205"/>
    <cellStyle name="_VC 6.15.06 update on 06GRC power costs.xls Chart 1_Book4 6 2" xfId="21206"/>
    <cellStyle name="_VC 6.15.06 update on 06GRC power costs.xls Chart 1_Book4_DEM-WP(C) ENERG10C--ctn Mid-C_042010 2010GRC" xfId="21207"/>
    <cellStyle name="_VC 6.15.06 update on 06GRC power costs.xls Chart 1_Book4_DEM-WP(C) ENERG10C--ctn Mid-C_042010 2010GRC 2" xfId="21208"/>
    <cellStyle name="_VC 6.15.06 update on 06GRC power costs.xls Chart 1_Book9" xfId="21209"/>
    <cellStyle name="_VC 6.15.06 update on 06GRC power costs.xls Chart 1_Book9 2" xfId="21210"/>
    <cellStyle name="_VC 6.15.06 update on 06GRC power costs.xls Chart 1_Book9 2 2" xfId="21211"/>
    <cellStyle name="_VC 6.15.06 update on 06GRC power costs.xls Chart 1_Book9 2 2 2" xfId="21212"/>
    <cellStyle name="_VC 6.15.06 update on 06GRC power costs.xls Chart 1_Book9 2 2 2 2" xfId="21213"/>
    <cellStyle name="_VC 6.15.06 update on 06GRC power costs.xls Chart 1_Book9 2 3" xfId="21214"/>
    <cellStyle name="_VC 6.15.06 update on 06GRC power costs.xls Chart 1_Book9 2 3 2" xfId="21215"/>
    <cellStyle name="_VC 6.15.06 update on 06GRC power costs.xls Chart 1_Book9 2 4" xfId="21216"/>
    <cellStyle name="_VC 6.15.06 update on 06GRC power costs.xls Chart 1_Book9 2 4 2" xfId="21217"/>
    <cellStyle name="_VC 6.15.06 update on 06GRC power costs.xls Chart 1_Book9 3" xfId="21218"/>
    <cellStyle name="_VC 6.15.06 update on 06GRC power costs.xls Chart 1_Book9 3 2" xfId="21219"/>
    <cellStyle name="_VC 6.15.06 update on 06GRC power costs.xls Chart 1_Book9 3 2 2" xfId="21220"/>
    <cellStyle name="_VC 6.15.06 update on 06GRC power costs.xls Chart 1_Book9 3 3" xfId="21221"/>
    <cellStyle name="_VC 6.15.06 update on 06GRC power costs.xls Chart 1_Book9 4" xfId="21222"/>
    <cellStyle name="_VC 6.15.06 update on 06GRC power costs.xls Chart 1_Book9 4 2" xfId="21223"/>
    <cellStyle name="_VC 6.15.06 update on 06GRC power costs.xls Chart 1_Book9 4 2 2" xfId="21224"/>
    <cellStyle name="_VC 6.15.06 update on 06GRC power costs.xls Chart 1_Book9 4 3" xfId="21225"/>
    <cellStyle name="_VC 6.15.06 update on 06GRC power costs.xls Chart 1_Book9 5" xfId="21226"/>
    <cellStyle name="_VC 6.15.06 update on 06GRC power costs.xls Chart 1_Book9 5 2" xfId="21227"/>
    <cellStyle name="_VC 6.15.06 update on 06GRC power costs.xls Chart 1_Book9 6" xfId="21228"/>
    <cellStyle name="_VC 6.15.06 update on 06GRC power costs.xls Chart 1_Book9 6 2" xfId="21229"/>
    <cellStyle name="_VC 6.15.06 update on 06GRC power costs.xls Chart 1_Book9_DEM-WP(C) ENERG10C--ctn Mid-C_042010 2010GRC" xfId="21230"/>
    <cellStyle name="_VC 6.15.06 update on 06GRC power costs.xls Chart 1_Book9_DEM-WP(C) ENERG10C--ctn Mid-C_042010 2010GRC 2" xfId="21231"/>
    <cellStyle name="_VC 6.15.06 update on 06GRC power costs.xls Chart 1_Chelan PUD Power Costs (8-10)" xfId="21232"/>
    <cellStyle name="_VC 6.15.06 update on 06GRC power costs.xls Chart 1_Chelan PUD Power Costs (8-10) 2" xfId="21233"/>
    <cellStyle name="_VC 6.15.06 update on 06GRC power costs.xls Chart 1_DEM-WP(C) Chelan Power Costs" xfId="21234"/>
    <cellStyle name="_VC 6.15.06 update on 06GRC power costs.xls Chart 1_DEM-WP(C) Chelan Power Costs 2" xfId="21235"/>
    <cellStyle name="_VC 6.15.06 update on 06GRC power costs.xls Chart 1_DEM-WP(C) Chelan Power Costs 2 2" xfId="21236"/>
    <cellStyle name="_VC 6.15.06 update on 06GRC power costs.xls Chart 1_DEM-WP(C) Chelan Power Costs 2 2 2" xfId="21237"/>
    <cellStyle name="_VC 6.15.06 update on 06GRC power costs.xls Chart 1_DEM-WP(C) Chelan Power Costs 2 3" xfId="21238"/>
    <cellStyle name="_VC 6.15.06 update on 06GRC power costs.xls Chart 1_DEM-WP(C) Chelan Power Costs 3" xfId="21239"/>
    <cellStyle name="_VC 6.15.06 update on 06GRC power costs.xls Chart 1_DEM-WP(C) Chelan Power Costs 3 2" xfId="21240"/>
    <cellStyle name="_VC 6.15.06 update on 06GRC power costs.xls Chart 1_DEM-WP(C) Chelan Power Costs 3 2 2" xfId="21241"/>
    <cellStyle name="_VC 6.15.06 update on 06GRC power costs.xls Chart 1_DEM-WP(C) Chelan Power Costs 3 3" xfId="21242"/>
    <cellStyle name="_VC 6.15.06 update on 06GRC power costs.xls Chart 1_DEM-WP(C) Chelan Power Costs 4" xfId="21243"/>
    <cellStyle name="_VC 6.15.06 update on 06GRC power costs.xls Chart 1_DEM-WP(C) Chelan Power Costs 4 2" xfId="21244"/>
    <cellStyle name="_VC 6.15.06 update on 06GRC power costs.xls Chart 1_DEM-WP(C) Chelan Power Costs 5" xfId="21245"/>
    <cellStyle name="_VC 6.15.06 update on 06GRC power costs.xls Chart 1_DEM-WP(C) Chelan Power Costs 5 2" xfId="21246"/>
    <cellStyle name="_VC 6.15.06 update on 06GRC power costs.xls Chart 1_DEM-WP(C) ENERG10C--ctn Mid-C_042010 2010GRC" xfId="21247"/>
    <cellStyle name="_VC 6.15.06 update on 06GRC power costs.xls Chart 1_DEM-WP(C) ENERG10C--ctn Mid-C_042010 2010GRC 2" xfId="21248"/>
    <cellStyle name="_VC 6.15.06 update on 06GRC power costs.xls Chart 1_DEM-WP(C) Gas Transport 2010GRC" xfId="21249"/>
    <cellStyle name="_VC 6.15.06 update on 06GRC power costs.xls Chart 1_DEM-WP(C) Gas Transport 2010GRC 2" xfId="21250"/>
    <cellStyle name="_VC 6.15.06 update on 06GRC power costs.xls Chart 1_DEM-WP(C) Gas Transport 2010GRC 2 2" xfId="21251"/>
    <cellStyle name="_VC 6.15.06 update on 06GRC power costs.xls Chart 1_DEM-WP(C) Gas Transport 2010GRC 2 2 2" xfId="21252"/>
    <cellStyle name="_VC 6.15.06 update on 06GRC power costs.xls Chart 1_DEM-WP(C) Gas Transport 2010GRC 2 3" xfId="21253"/>
    <cellStyle name="_VC 6.15.06 update on 06GRC power costs.xls Chart 1_DEM-WP(C) Gas Transport 2010GRC 3" xfId="21254"/>
    <cellStyle name="_VC 6.15.06 update on 06GRC power costs.xls Chart 1_DEM-WP(C) Gas Transport 2010GRC 3 2" xfId="21255"/>
    <cellStyle name="_VC 6.15.06 update on 06GRC power costs.xls Chart 1_DEM-WP(C) Gas Transport 2010GRC 3 2 2" xfId="21256"/>
    <cellStyle name="_VC 6.15.06 update on 06GRC power costs.xls Chart 1_DEM-WP(C) Gas Transport 2010GRC 3 3" xfId="21257"/>
    <cellStyle name="_VC 6.15.06 update on 06GRC power costs.xls Chart 1_DEM-WP(C) Gas Transport 2010GRC 4" xfId="21258"/>
    <cellStyle name="_VC 6.15.06 update on 06GRC power costs.xls Chart 1_DEM-WP(C) Gas Transport 2010GRC 4 2" xfId="21259"/>
    <cellStyle name="_VC 6.15.06 update on 06GRC power costs.xls Chart 1_DEM-WP(C) Gas Transport 2010GRC 5" xfId="21260"/>
    <cellStyle name="_VC 6.15.06 update on 06GRC power costs.xls Chart 1_DEM-WP(C) Gas Transport 2010GRC 5 2" xfId="21261"/>
    <cellStyle name="_VC 6.15.06 update on 06GRC power costs.xls Chart 1_DWH-08 (Rate Spread &amp; Design Workpapers)" xfId="21262"/>
    <cellStyle name="_VC 6.15.06 update on 06GRC power costs.xls Chart 1_Exh A-1 resulting from UE-112050 effective Jan 1 2012" xfId="21263"/>
    <cellStyle name="_VC 6.15.06 update on 06GRC power costs.xls Chart 1_Exh A-1 resulting from UE-112050 effective Jan 1 2012 2" xfId="21264"/>
    <cellStyle name="_VC 6.15.06 update on 06GRC power costs.xls Chart 1_Exhibit A-1 effective 4-1-11 fr S Free 12-11" xfId="21265"/>
    <cellStyle name="_VC 6.15.06 update on 06GRC power costs.xls Chart 1_Exhibit A-1 effective 4-1-11 fr S Free 12-11 2" xfId="21266"/>
    <cellStyle name="_VC 6.15.06 update on 06GRC power costs.xls Chart 1_Final 2008 PTC Rate Design Workpapers 10.27.08" xfId="21267"/>
    <cellStyle name="_VC 6.15.06 update on 06GRC power costs.xls Chart 1_Gas Rev Req Model (2010 GRC)" xfId="21268"/>
    <cellStyle name="_VC 6.15.06 update on 06GRC power costs.xls Chart 1_INPUTS" xfId="21269"/>
    <cellStyle name="_VC 6.15.06 update on 06GRC power costs.xls Chart 1_INPUTS 2" xfId="21270"/>
    <cellStyle name="_VC 6.15.06 update on 06GRC power costs.xls Chart 1_INPUTS 2 2" xfId="21271"/>
    <cellStyle name="_VC 6.15.06 update on 06GRC power costs.xls Chart 1_INPUTS 2 2 2" xfId="21272"/>
    <cellStyle name="_VC 6.15.06 update on 06GRC power costs.xls Chart 1_INPUTS 2 3" xfId="21273"/>
    <cellStyle name="_VC 6.15.06 update on 06GRC power costs.xls Chart 1_INPUTS 3" xfId="21274"/>
    <cellStyle name="_VC 6.15.06 update on 06GRC power costs.xls Chart 1_INPUTS 3 2" xfId="21275"/>
    <cellStyle name="_VC 6.15.06 update on 06GRC power costs.xls Chart 1_INPUTS 4" xfId="21276"/>
    <cellStyle name="_VC 6.15.06 update on 06GRC power costs.xls Chart 1_Low Income 2010 RevRequirement" xfId="21277"/>
    <cellStyle name="_VC 6.15.06 update on 06GRC power costs.xls Chart 1_Low Income 2010 RevRequirement (2)" xfId="21278"/>
    <cellStyle name="_VC 6.15.06 update on 06GRC power costs.xls Chart 1_Mint Farm Generation BPA" xfId="21279"/>
    <cellStyle name="_VC 6.15.06 update on 06GRC power costs.xls Chart 1_NIM Summary" xfId="21280"/>
    <cellStyle name="_VC 6.15.06 update on 06GRC power costs.xls Chart 1_NIM Summary 09GRC" xfId="21281"/>
    <cellStyle name="_VC 6.15.06 update on 06GRC power costs.xls Chart 1_NIM Summary 09GRC 2" xfId="21282"/>
    <cellStyle name="_VC 6.15.06 update on 06GRC power costs.xls Chart 1_NIM Summary 09GRC 2 2" xfId="21283"/>
    <cellStyle name="_VC 6.15.06 update on 06GRC power costs.xls Chart 1_NIM Summary 09GRC 2 2 2" xfId="21284"/>
    <cellStyle name="_VC 6.15.06 update on 06GRC power costs.xls Chart 1_NIM Summary 09GRC 2 2 2 2" xfId="21285"/>
    <cellStyle name="_VC 6.15.06 update on 06GRC power costs.xls Chart 1_NIM Summary 09GRC 2 3" xfId="21286"/>
    <cellStyle name="_VC 6.15.06 update on 06GRC power costs.xls Chart 1_NIM Summary 09GRC 2 3 2" xfId="21287"/>
    <cellStyle name="_VC 6.15.06 update on 06GRC power costs.xls Chart 1_NIM Summary 09GRC 2 4" xfId="21288"/>
    <cellStyle name="_VC 6.15.06 update on 06GRC power costs.xls Chart 1_NIM Summary 09GRC 2 4 2" xfId="21289"/>
    <cellStyle name="_VC 6.15.06 update on 06GRC power costs.xls Chart 1_NIM Summary 09GRC 3" xfId="21290"/>
    <cellStyle name="_VC 6.15.06 update on 06GRC power costs.xls Chart 1_NIM Summary 09GRC 3 2" xfId="21291"/>
    <cellStyle name="_VC 6.15.06 update on 06GRC power costs.xls Chart 1_NIM Summary 09GRC 3 2 2" xfId="21292"/>
    <cellStyle name="_VC 6.15.06 update on 06GRC power costs.xls Chart 1_NIM Summary 09GRC 3 3" xfId="21293"/>
    <cellStyle name="_VC 6.15.06 update on 06GRC power costs.xls Chart 1_NIM Summary 09GRC 4" xfId="21294"/>
    <cellStyle name="_VC 6.15.06 update on 06GRC power costs.xls Chart 1_NIM Summary 09GRC 4 2" xfId="21295"/>
    <cellStyle name="_VC 6.15.06 update on 06GRC power costs.xls Chart 1_NIM Summary 09GRC 4 2 2" xfId="21296"/>
    <cellStyle name="_VC 6.15.06 update on 06GRC power costs.xls Chart 1_NIM Summary 09GRC 4 3" xfId="21297"/>
    <cellStyle name="_VC 6.15.06 update on 06GRC power costs.xls Chart 1_NIM Summary 09GRC 5" xfId="21298"/>
    <cellStyle name="_VC 6.15.06 update on 06GRC power costs.xls Chart 1_NIM Summary 09GRC 5 2" xfId="21299"/>
    <cellStyle name="_VC 6.15.06 update on 06GRC power costs.xls Chart 1_NIM Summary 09GRC 6" xfId="21300"/>
    <cellStyle name="_VC 6.15.06 update on 06GRC power costs.xls Chart 1_NIM Summary 09GRC 6 2" xfId="21301"/>
    <cellStyle name="_VC 6.15.06 update on 06GRC power costs.xls Chart 1_NIM Summary 09GRC_DEM-WP(C) ENERG10C--ctn Mid-C_042010 2010GRC" xfId="21302"/>
    <cellStyle name="_VC 6.15.06 update on 06GRC power costs.xls Chart 1_NIM Summary 09GRC_DEM-WP(C) ENERG10C--ctn Mid-C_042010 2010GRC 2" xfId="21303"/>
    <cellStyle name="_VC 6.15.06 update on 06GRC power costs.xls Chart 1_NIM Summary 10" xfId="21304"/>
    <cellStyle name="_VC 6.15.06 update on 06GRC power costs.xls Chart 1_NIM Summary 10 2" xfId="21305"/>
    <cellStyle name="_VC 6.15.06 update on 06GRC power costs.xls Chart 1_NIM Summary 10 2 2" xfId="21306"/>
    <cellStyle name="_VC 6.15.06 update on 06GRC power costs.xls Chart 1_NIM Summary 10 3" xfId="21307"/>
    <cellStyle name="_VC 6.15.06 update on 06GRC power costs.xls Chart 1_NIM Summary 10 4" xfId="21308"/>
    <cellStyle name="_VC 6.15.06 update on 06GRC power costs.xls Chart 1_NIM Summary 11" xfId="21309"/>
    <cellStyle name="_VC 6.15.06 update on 06GRC power costs.xls Chart 1_NIM Summary 11 2" xfId="21310"/>
    <cellStyle name="_VC 6.15.06 update on 06GRC power costs.xls Chart 1_NIM Summary 11 2 2" xfId="21311"/>
    <cellStyle name="_VC 6.15.06 update on 06GRC power costs.xls Chart 1_NIM Summary 11 3" xfId="21312"/>
    <cellStyle name="_VC 6.15.06 update on 06GRC power costs.xls Chart 1_NIM Summary 11 4" xfId="21313"/>
    <cellStyle name="_VC 6.15.06 update on 06GRC power costs.xls Chart 1_NIM Summary 12" xfId="21314"/>
    <cellStyle name="_VC 6.15.06 update on 06GRC power costs.xls Chart 1_NIM Summary 12 2" xfId="21315"/>
    <cellStyle name="_VC 6.15.06 update on 06GRC power costs.xls Chart 1_NIM Summary 12 2 2" xfId="21316"/>
    <cellStyle name="_VC 6.15.06 update on 06GRC power costs.xls Chart 1_NIM Summary 12 3" xfId="21317"/>
    <cellStyle name="_VC 6.15.06 update on 06GRC power costs.xls Chart 1_NIM Summary 12 4" xfId="21318"/>
    <cellStyle name="_VC 6.15.06 update on 06GRC power costs.xls Chart 1_NIM Summary 13" xfId="21319"/>
    <cellStyle name="_VC 6.15.06 update on 06GRC power costs.xls Chart 1_NIM Summary 13 2" xfId="21320"/>
    <cellStyle name="_VC 6.15.06 update on 06GRC power costs.xls Chart 1_NIM Summary 13 2 2" xfId="21321"/>
    <cellStyle name="_VC 6.15.06 update on 06GRC power costs.xls Chart 1_NIM Summary 13 3" xfId="21322"/>
    <cellStyle name="_VC 6.15.06 update on 06GRC power costs.xls Chart 1_NIM Summary 13 4" xfId="21323"/>
    <cellStyle name="_VC 6.15.06 update on 06GRC power costs.xls Chart 1_NIM Summary 14" xfId="21324"/>
    <cellStyle name="_VC 6.15.06 update on 06GRC power costs.xls Chart 1_NIM Summary 14 2" xfId="21325"/>
    <cellStyle name="_VC 6.15.06 update on 06GRC power costs.xls Chart 1_NIM Summary 14 2 2" xfId="21326"/>
    <cellStyle name="_VC 6.15.06 update on 06GRC power costs.xls Chart 1_NIM Summary 14 3" xfId="21327"/>
    <cellStyle name="_VC 6.15.06 update on 06GRC power costs.xls Chart 1_NIM Summary 14 4" xfId="21328"/>
    <cellStyle name="_VC 6.15.06 update on 06GRC power costs.xls Chart 1_NIM Summary 15" xfId="21329"/>
    <cellStyle name="_VC 6.15.06 update on 06GRC power costs.xls Chart 1_NIM Summary 15 2" xfId="21330"/>
    <cellStyle name="_VC 6.15.06 update on 06GRC power costs.xls Chart 1_NIM Summary 15 2 2" xfId="21331"/>
    <cellStyle name="_VC 6.15.06 update on 06GRC power costs.xls Chart 1_NIM Summary 15 3" xfId="21332"/>
    <cellStyle name="_VC 6.15.06 update on 06GRC power costs.xls Chart 1_NIM Summary 15 4" xfId="21333"/>
    <cellStyle name="_VC 6.15.06 update on 06GRC power costs.xls Chart 1_NIM Summary 16" xfId="21334"/>
    <cellStyle name="_VC 6.15.06 update on 06GRC power costs.xls Chart 1_NIM Summary 16 2" xfId="21335"/>
    <cellStyle name="_VC 6.15.06 update on 06GRC power costs.xls Chart 1_NIM Summary 16 2 2" xfId="21336"/>
    <cellStyle name="_VC 6.15.06 update on 06GRC power costs.xls Chart 1_NIM Summary 16 3" xfId="21337"/>
    <cellStyle name="_VC 6.15.06 update on 06GRC power costs.xls Chart 1_NIM Summary 16 4" xfId="21338"/>
    <cellStyle name="_VC 6.15.06 update on 06GRC power costs.xls Chart 1_NIM Summary 17" xfId="21339"/>
    <cellStyle name="_VC 6.15.06 update on 06GRC power costs.xls Chart 1_NIM Summary 17 2" xfId="21340"/>
    <cellStyle name="_VC 6.15.06 update on 06GRC power costs.xls Chart 1_NIM Summary 17 2 2" xfId="21341"/>
    <cellStyle name="_VC 6.15.06 update on 06GRC power costs.xls Chart 1_NIM Summary 17 3" xfId="21342"/>
    <cellStyle name="_VC 6.15.06 update on 06GRC power costs.xls Chart 1_NIM Summary 17 4" xfId="21343"/>
    <cellStyle name="_VC 6.15.06 update on 06GRC power costs.xls Chart 1_NIM Summary 18" xfId="21344"/>
    <cellStyle name="_VC 6.15.06 update on 06GRC power costs.xls Chart 1_NIM Summary 18 2" xfId="21345"/>
    <cellStyle name="_VC 6.15.06 update on 06GRC power costs.xls Chart 1_NIM Summary 18 3" xfId="21346"/>
    <cellStyle name="_VC 6.15.06 update on 06GRC power costs.xls Chart 1_NIM Summary 19" xfId="21347"/>
    <cellStyle name="_VC 6.15.06 update on 06GRC power costs.xls Chart 1_NIM Summary 19 2" xfId="21348"/>
    <cellStyle name="_VC 6.15.06 update on 06GRC power costs.xls Chart 1_NIM Summary 19 3" xfId="21349"/>
    <cellStyle name="_VC 6.15.06 update on 06GRC power costs.xls Chart 1_NIM Summary 2" xfId="21350"/>
    <cellStyle name="_VC 6.15.06 update on 06GRC power costs.xls Chart 1_NIM Summary 2 2" xfId="21351"/>
    <cellStyle name="_VC 6.15.06 update on 06GRC power costs.xls Chart 1_NIM Summary 2 2 2" xfId="21352"/>
    <cellStyle name="_VC 6.15.06 update on 06GRC power costs.xls Chart 1_NIM Summary 2 2 2 2" xfId="21353"/>
    <cellStyle name="_VC 6.15.06 update on 06GRC power costs.xls Chart 1_NIM Summary 2 3" xfId="21354"/>
    <cellStyle name="_VC 6.15.06 update on 06GRC power costs.xls Chart 1_NIM Summary 2 3 2" xfId="21355"/>
    <cellStyle name="_VC 6.15.06 update on 06GRC power costs.xls Chart 1_NIM Summary 2 4" xfId="21356"/>
    <cellStyle name="_VC 6.15.06 update on 06GRC power costs.xls Chart 1_NIM Summary 2 4 2" xfId="21357"/>
    <cellStyle name="_VC 6.15.06 update on 06GRC power costs.xls Chart 1_NIM Summary 20" xfId="21358"/>
    <cellStyle name="_VC 6.15.06 update on 06GRC power costs.xls Chart 1_NIM Summary 20 2" xfId="21359"/>
    <cellStyle name="_VC 6.15.06 update on 06GRC power costs.xls Chart 1_NIM Summary 20 3" xfId="21360"/>
    <cellStyle name="_VC 6.15.06 update on 06GRC power costs.xls Chart 1_NIM Summary 21" xfId="21361"/>
    <cellStyle name="_VC 6.15.06 update on 06GRC power costs.xls Chart 1_NIM Summary 21 2" xfId="21362"/>
    <cellStyle name="_VC 6.15.06 update on 06GRC power costs.xls Chart 1_NIM Summary 21 3" xfId="21363"/>
    <cellStyle name="_VC 6.15.06 update on 06GRC power costs.xls Chart 1_NIM Summary 22" xfId="21364"/>
    <cellStyle name="_VC 6.15.06 update on 06GRC power costs.xls Chart 1_NIM Summary 22 2" xfId="21365"/>
    <cellStyle name="_VC 6.15.06 update on 06GRC power costs.xls Chart 1_NIM Summary 22 3" xfId="21366"/>
    <cellStyle name="_VC 6.15.06 update on 06GRC power costs.xls Chart 1_NIM Summary 23" xfId="21367"/>
    <cellStyle name="_VC 6.15.06 update on 06GRC power costs.xls Chart 1_NIM Summary 23 2" xfId="21368"/>
    <cellStyle name="_VC 6.15.06 update on 06GRC power costs.xls Chart 1_NIM Summary 23 3" xfId="21369"/>
    <cellStyle name="_VC 6.15.06 update on 06GRC power costs.xls Chart 1_NIM Summary 24" xfId="21370"/>
    <cellStyle name="_VC 6.15.06 update on 06GRC power costs.xls Chart 1_NIM Summary 24 2" xfId="21371"/>
    <cellStyle name="_VC 6.15.06 update on 06GRC power costs.xls Chart 1_NIM Summary 24 3" xfId="21372"/>
    <cellStyle name="_VC 6.15.06 update on 06GRC power costs.xls Chart 1_NIM Summary 25" xfId="21373"/>
    <cellStyle name="_VC 6.15.06 update on 06GRC power costs.xls Chart 1_NIM Summary 25 2" xfId="21374"/>
    <cellStyle name="_VC 6.15.06 update on 06GRC power costs.xls Chart 1_NIM Summary 25 3" xfId="21375"/>
    <cellStyle name="_VC 6.15.06 update on 06GRC power costs.xls Chart 1_NIM Summary 26" xfId="21376"/>
    <cellStyle name="_VC 6.15.06 update on 06GRC power costs.xls Chart 1_NIM Summary 26 2" xfId="21377"/>
    <cellStyle name="_VC 6.15.06 update on 06GRC power costs.xls Chart 1_NIM Summary 26 3" xfId="21378"/>
    <cellStyle name="_VC 6.15.06 update on 06GRC power costs.xls Chart 1_NIM Summary 27" xfId="21379"/>
    <cellStyle name="_VC 6.15.06 update on 06GRC power costs.xls Chart 1_NIM Summary 27 2" xfId="21380"/>
    <cellStyle name="_VC 6.15.06 update on 06GRC power costs.xls Chart 1_NIM Summary 27 3" xfId="21381"/>
    <cellStyle name="_VC 6.15.06 update on 06GRC power costs.xls Chart 1_NIM Summary 28" xfId="21382"/>
    <cellStyle name="_VC 6.15.06 update on 06GRC power costs.xls Chart 1_NIM Summary 28 2" xfId="21383"/>
    <cellStyle name="_VC 6.15.06 update on 06GRC power costs.xls Chart 1_NIM Summary 28 3" xfId="21384"/>
    <cellStyle name="_VC 6.15.06 update on 06GRC power costs.xls Chart 1_NIM Summary 29" xfId="21385"/>
    <cellStyle name="_VC 6.15.06 update on 06GRC power costs.xls Chart 1_NIM Summary 29 2" xfId="21386"/>
    <cellStyle name="_VC 6.15.06 update on 06GRC power costs.xls Chart 1_NIM Summary 29 3" xfId="21387"/>
    <cellStyle name="_VC 6.15.06 update on 06GRC power costs.xls Chart 1_NIM Summary 3" xfId="21388"/>
    <cellStyle name="_VC 6.15.06 update on 06GRC power costs.xls Chart 1_NIM Summary 3 2" xfId="21389"/>
    <cellStyle name="_VC 6.15.06 update on 06GRC power costs.xls Chart 1_NIM Summary 3 2 2" xfId="21390"/>
    <cellStyle name="_VC 6.15.06 update on 06GRC power costs.xls Chart 1_NIM Summary 3 3" xfId="21391"/>
    <cellStyle name="_VC 6.15.06 update on 06GRC power costs.xls Chart 1_NIM Summary 30" xfId="21392"/>
    <cellStyle name="_VC 6.15.06 update on 06GRC power costs.xls Chart 1_NIM Summary 30 2" xfId="21393"/>
    <cellStyle name="_VC 6.15.06 update on 06GRC power costs.xls Chart 1_NIM Summary 30 3" xfId="21394"/>
    <cellStyle name="_VC 6.15.06 update on 06GRC power costs.xls Chart 1_NIM Summary 31" xfId="21395"/>
    <cellStyle name="_VC 6.15.06 update on 06GRC power costs.xls Chart 1_NIM Summary 31 2" xfId="21396"/>
    <cellStyle name="_VC 6.15.06 update on 06GRC power costs.xls Chart 1_NIM Summary 31 3" xfId="21397"/>
    <cellStyle name="_VC 6.15.06 update on 06GRC power costs.xls Chart 1_NIM Summary 32" xfId="21398"/>
    <cellStyle name="_VC 6.15.06 update on 06GRC power costs.xls Chart 1_NIM Summary 32 2" xfId="21399"/>
    <cellStyle name="_VC 6.15.06 update on 06GRC power costs.xls Chart 1_NIM Summary 33" xfId="21400"/>
    <cellStyle name="_VC 6.15.06 update on 06GRC power costs.xls Chart 1_NIM Summary 33 2" xfId="21401"/>
    <cellStyle name="_VC 6.15.06 update on 06GRC power costs.xls Chart 1_NIM Summary 34" xfId="21402"/>
    <cellStyle name="_VC 6.15.06 update on 06GRC power costs.xls Chart 1_NIM Summary 34 2" xfId="21403"/>
    <cellStyle name="_VC 6.15.06 update on 06GRC power costs.xls Chart 1_NIM Summary 35" xfId="21404"/>
    <cellStyle name="_VC 6.15.06 update on 06GRC power costs.xls Chart 1_NIM Summary 35 2" xfId="21405"/>
    <cellStyle name="_VC 6.15.06 update on 06GRC power costs.xls Chart 1_NIM Summary 36" xfId="21406"/>
    <cellStyle name="_VC 6.15.06 update on 06GRC power costs.xls Chart 1_NIM Summary 36 2" xfId="21407"/>
    <cellStyle name="_VC 6.15.06 update on 06GRC power costs.xls Chart 1_NIM Summary 37" xfId="21408"/>
    <cellStyle name="_VC 6.15.06 update on 06GRC power costs.xls Chart 1_NIM Summary 37 2" xfId="21409"/>
    <cellStyle name="_VC 6.15.06 update on 06GRC power costs.xls Chart 1_NIM Summary 38" xfId="21410"/>
    <cellStyle name="_VC 6.15.06 update on 06GRC power costs.xls Chart 1_NIM Summary 38 2" xfId="21411"/>
    <cellStyle name="_VC 6.15.06 update on 06GRC power costs.xls Chart 1_NIM Summary 39" xfId="21412"/>
    <cellStyle name="_VC 6.15.06 update on 06GRC power costs.xls Chart 1_NIM Summary 39 2" xfId="21413"/>
    <cellStyle name="_VC 6.15.06 update on 06GRC power costs.xls Chart 1_NIM Summary 4" xfId="21414"/>
    <cellStyle name="_VC 6.15.06 update on 06GRC power costs.xls Chart 1_NIM Summary 4 2" xfId="21415"/>
    <cellStyle name="_VC 6.15.06 update on 06GRC power costs.xls Chart 1_NIM Summary 4 2 2" xfId="21416"/>
    <cellStyle name="_VC 6.15.06 update on 06GRC power costs.xls Chart 1_NIM Summary 4 3" xfId="21417"/>
    <cellStyle name="_VC 6.15.06 update on 06GRC power costs.xls Chart 1_NIM Summary 40" xfId="21418"/>
    <cellStyle name="_VC 6.15.06 update on 06GRC power costs.xls Chart 1_NIM Summary 40 2" xfId="21419"/>
    <cellStyle name="_VC 6.15.06 update on 06GRC power costs.xls Chart 1_NIM Summary 41" xfId="21420"/>
    <cellStyle name="_VC 6.15.06 update on 06GRC power costs.xls Chart 1_NIM Summary 41 2" xfId="21421"/>
    <cellStyle name="_VC 6.15.06 update on 06GRC power costs.xls Chart 1_NIM Summary 42" xfId="21422"/>
    <cellStyle name="_VC 6.15.06 update on 06GRC power costs.xls Chart 1_NIM Summary 42 2" xfId="21423"/>
    <cellStyle name="_VC 6.15.06 update on 06GRC power costs.xls Chart 1_NIM Summary 43" xfId="21424"/>
    <cellStyle name="_VC 6.15.06 update on 06GRC power costs.xls Chart 1_NIM Summary 43 2" xfId="21425"/>
    <cellStyle name="_VC 6.15.06 update on 06GRC power costs.xls Chart 1_NIM Summary 44" xfId="21426"/>
    <cellStyle name="_VC 6.15.06 update on 06GRC power costs.xls Chart 1_NIM Summary 44 2" xfId="21427"/>
    <cellStyle name="_VC 6.15.06 update on 06GRC power costs.xls Chart 1_NIM Summary 45" xfId="21428"/>
    <cellStyle name="_VC 6.15.06 update on 06GRC power costs.xls Chart 1_NIM Summary 45 2" xfId="21429"/>
    <cellStyle name="_VC 6.15.06 update on 06GRC power costs.xls Chart 1_NIM Summary 46" xfId="21430"/>
    <cellStyle name="_VC 6.15.06 update on 06GRC power costs.xls Chart 1_NIM Summary 46 2" xfId="21431"/>
    <cellStyle name="_VC 6.15.06 update on 06GRC power costs.xls Chart 1_NIM Summary 47" xfId="21432"/>
    <cellStyle name="_VC 6.15.06 update on 06GRC power costs.xls Chart 1_NIM Summary 47 2" xfId="21433"/>
    <cellStyle name="_VC 6.15.06 update on 06GRC power costs.xls Chart 1_NIM Summary 48" xfId="21434"/>
    <cellStyle name="_VC 6.15.06 update on 06GRC power costs.xls Chart 1_NIM Summary 49" xfId="21435"/>
    <cellStyle name="_VC 6.15.06 update on 06GRC power costs.xls Chart 1_NIM Summary 5" xfId="21436"/>
    <cellStyle name="_VC 6.15.06 update on 06GRC power costs.xls Chart 1_NIM Summary 5 2" xfId="21437"/>
    <cellStyle name="_VC 6.15.06 update on 06GRC power costs.xls Chart 1_NIM Summary 5 2 2" xfId="21438"/>
    <cellStyle name="_VC 6.15.06 update on 06GRC power costs.xls Chart 1_NIM Summary 5 3" xfId="21439"/>
    <cellStyle name="_VC 6.15.06 update on 06GRC power costs.xls Chart 1_NIM Summary 50" xfId="21440"/>
    <cellStyle name="_VC 6.15.06 update on 06GRC power costs.xls Chart 1_NIM Summary 51" xfId="21441"/>
    <cellStyle name="_VC 6.15.06 update on 06GRC power costs.xls Chart 1_NIM Summary 6" xfId="21442"/>
    <cellStyle name="_VC 6.15.06 update on 06GRC power costs.xls Chart 1_NIM Summary 6 2" xfId="21443"/>
    <cellStyle name="_VC 6.15.06 update on 06GRC power costs.xls Chart 1_NIM Summary 6 2 2" xfId="21444"/>
    <cellStyle name="_VC 6.15.06 update on 06GRC power costs.xls Chart 1_NIM Summary 6 3" xfId="21445"/>
    <cellStyle name="_VC 6.15.06 update on 06GRC power costs.xls Chart 1_NIM Summary 7" xfId="21446"/>
    <cellStyle name="_VC 6.15.06 update on 06GRC power costs.xls Chart 1_NIM Summary 7 2" xfId="21447"/>
    <cellStyle name="_VC 6.15.06 update on 06GRC power costs.xls Chart 1_NIM Summary 7 2 2" xfId="21448"/>
    <cellStyle name="_VC 6.15.06 update on 06GRC power costs.xls Chart 1_NIM Summary 7 3" xfId="21449"/>
    <cellStyle name="_VC 6.15.06 update on 06GRC power costs.xls Chart 1_NIM Summary 7 4" xfId="21450"/>
    <cellStyle name="_VC 6.15.06 update on 06GRC power costs.xls Chart 1_NIM Summary 8" xfId="21451"/>
    <cellStyle name="_VC 6.15.06 update on 06GRC power costs.xls Chart 1_NIM Summary 8 2" xfId="21452"/>
    <cellStyle name="_VC 6.15.06 update on 06GRC power costs.xls Chart 1_NIM Summary 8 2 2" xfId="21453"/>
    <cellStyle name="_VC 6.15.06 update on 06GRC power costs.xls Chart 1_NIM Summary 8 3" xfId="21454"/>
    <cellStyle name="_VC 6.15.06 update on 06GRC power costs.xls Chart 1_NIM Summary 8 4" xfId="21455"/>
    <cellStyle name="_VC 6.15.06 update on 06GRC power costs.xls Chart 1_NIM Summary 9" xfId="21456"/>
    <cellStyle name="_VC 6.15.06 update on 06GRC power costs.xls Chart 1_NIM Summary 9 2" xfId="21457"/>
    <cellStyle name="_VC 6.15.06 update on 06GRC power costs.xls Chart 1_NIM Summary 9 2 2" xfId="21458"/>
    <cellStyle name="_VC 6.15.06 update on 06GRC power costs.xls Chart 1_NIM Summary 9 3" xfId="21459"/>
    <cellStyle name="_VC 6.15.06 update on 06GRC power costs.xls Chart 1_NIM Summary 9 4" xfId="21460"/>
    <cellStyle name="_VC 6.15.06 update on 06GRC power costs.xls Chart 1_NIM Summary_DEM-WP(C) ENERG10C--ctn Mid-C_042010 2010GRC" xfId="21461"/>
    <cellStyle name="_VC 6.15.06 update on 06GRC power costs.xls Chart 1_NIM Summary_DEM-WP(C) ENERG10C--ctn Mid-C_042010 2010GRC 2" xfId="21462"/>
    <cellStyle name="_VC 6.15.06 update on 06GRC power costs.xls Chart 1_Oct2010toSep2011LwIncLead" xfId="21463"/>
    <cellStyle name="_VC 6.15.06 update on 06GRC power costs.xls Chart 1_PCA 10 -  Exhibit D Dec 2011" xfId="21464"/>
    <cellStyle name="_VC 6.15.06 update on 06GRC power costs.xls Chart 1_PCA 10 -  Exhibit D Dec 2011 2" xfId="21465"/>
    <cellStyle name="_VC 6.15.06 update on 06GRC power costs.xls Chart 1_PCA 10 -  Exhibit D from A Kellogg Jan 2011" xfId="21466"/>
    <cellStyle name="_VC 6.15.06 update on 06GRC power costs.xls Chart 1_PCA 10 -  Exhibit D from A Kellogg Jan 2011 2" xfId="21467"/>
    <cellStyle name="_VC 6.15.06 update on 06GRC power costs.xls Chart 1_PCA 10 -  Exhibit D from A Kellogg July 2011" xfId="21468"/>
    <cellStyle name="_VC 6.15.06 update on 06GRC power costs.xls Chart 1_PCA 10 -  Exhibit D from A Kellogg July 2011 2" xfId="21469"/>
    <cellStyle name="_VC 6.15.06 update on 06GRC power costs.xls Chart 1_PCA 10 -  Exhibit D from S Free Rcv'd 12-11" xfId="21470"/>
    <cellStyle name="_VC 6.15.06 update on 06GRC power costs.xls Chart 1_PCA 10 -  Exhibit D from S Free Rcv'd 12-11 2" xfId="21471"/>
    <cellStyle name="_VC 6.15.06 update on 06GRC power costs.xls Chart 1_PCA 11 -  Exhibit D Jan 2012 fr A Kellogg" xfId="21472"/>
    <cellStyle name="_VC 6.15.06 update on 06GRC power costs.xls Chart 1_PCA 11 -  Exhibit D Jan 2012 fr A Kellogg 2" xfId="21473"/>
    <cellStyle name="_VC 6.15.06 update on 06GRC power costs.xls Chart 1_PCA 11 -  Exhibit D Jan 2012 WF" xfId="21474"/>
    <cellStyle name="_VC 6.15.06 update on 06GRC power costs.xls Chart 1_PCA 11 -  Exhibit D Jan 2012 WF 2" xfId="21475"/>
    <cellStyle name="_VC 6.15.06 update on 06GRC power costs.xls Chart 1_PCA 9 -  Exhibit D April 2010" xfId="21476"/>
    <cellStyle name="_VC 6.15.06 update on 06GRC power costs.xls Chart 1_PCA 9 -  Exhibit D April 2010 (3)" xfId="21477"/>
    <cellStyle name="_VC 6.15.06 update on 06GRC power costs.xls Chart 1_PCA 9 -  Exhibit D April 2010 (3) 2" xfId="21478"/>
    <cellStyle name="_VC 6.15.06 update on 06GRC power costs.xls Chart 1_PCA 9 -  Exhibit D April 2010 (3) 2 2" xfId="21479"/>
    <cellStyle name="_VC 6.15.06 update on 06GRC power costs.xls Chart 1_PCA 9 -  Exhibit D April 2010 (3) 2 2 2" xfId="21480"/>
    <cellStyle name="_VC 6.15.06 update on 06GRC power costs.xls Chart 1_PCA 9 -  Exhibit D April 2010 (3) 2 2 2 2" xfId="21481"/>
    <cellStyle name="_VC 6.15.06 update on 06GRC power costs.xls Chart 1_PCA 9 -  Exhibit D April 2010 (3) 2 3" xfId="21482"/>
    <cellStyle name="_VC 6.15.06 update on 06GRC power costs.xls Chart 1_PCA 9 -  Exhibit D April 2010 (3) 2 3 2" xfId="21483"/>
    <cellStyle name="_VC 6.15.06 update on 06GRC power costs.xls Chart 1_PCA 9 -  Exhibit D April 2010 (3) 2 4" xfId="21484"/>
    <cellStyle name="_VC 6.15.06 update on 06GRC power costs.xls Chart 1_PCA 9 -  Exhibit D April 2010 (3) 2 4 2" xfId="21485"/>
    <cellStyle name="_VC 6.15.06 update on 06GRC power costs.xls Chart 1_PCA 9 -  Exhibit D April 2010 (3) 3" xfId="21486"/>
    <cellStyle name="_VC 6.15.06 update on 06GRC power costs.xls Chart 1_PCA 9 -  Exhibit D April 2010 (3) 3 2" xfId="21487"/>
    <cellStyle name="_VC 6.15.06 update on 06GRC power costs.xls Chart 1_PCA 9 -  Exhibit D April 2010 (3) 3 2 2" xfId="21488"/>
    <cellStyle name="_VC 6.15.06 update on 06GRC power costs.xls Chart 1_PCA 9 -  Exhibit D April 2010 (3) 3 3" xfId="21489"/>
    <cellStyle name="_VC 6.15.06 update on 06GRC power costs.xls Chart 1_PCA 9 -  Exhibit D April 2010 (3) 4" xfId="21490"/>
    <cellStyle name="_VC 6.15.06 update on 06GRC power costs.xls Chart 1_PCA 9 -  Exhibit D April 2010 (3) 4 2" xfId="21491"/>
    <cellStyle name="_VC 6.15.06 update on 06GRC power costs.xls Chart 1_PCA 9 -  Exhibit D April 2010 (3) 4 2 2" xfId="21492"/>
    <cellStyle name="_VC 6.15.06 update on 06GRC power costs.xls Chart 1_PCA 9 -  Exhibit D April 2010 (3) 4 3" xfId="21493"/>
    <cellStyle name="_VC 6.15.06 update on 06GRC power costs.xls Chart 1_PCA 9 -  Exhibit D April 2010 (3) 5" xfId="21494"/>
    <cellStyle name="_VC 6.15.06 update on 06GRC power costs.xls Chart 1_PCA 9 -  Exhibit D April 2010 (3) 5 2" xfId="21495"/>
    <cellStyle name="_VC 6.15.06 update on 06GRC power costs.xls Chart 1_PCA 9 -  Exhibit D April 2010 (3) 6" xfId="21496"/>
    <cellStyle name="_VC 6.15.06 update on 06GRC power costs.xls Chart 1_PCA 9 -  Exhibit D April 2010 (3) 6 2" xfId="21497"/>
    <cellStyle name="_VC 6.15.06 update on 06GRC power costs.xls Chart 1_PCA 9 -  Exhibit D April 2010 (3)_DEM-WP(C) ENERG10C--ctn Mid-C_042010 2010GRC" xfId="21498"/>
    <cellStyle name="_VC 6.15.06 update on 06GRC power costs.xls Chart 1_PCA 9 -  Exhibit D April 2010 (3)_DEM-WP(C) ENERG10C--ctn Mid-C_042010 2010GRC 2" xfId="21499"/>
    <cellStyle name="_VC 6.15.06 update on 06GRC power costs.xls Chart 1_PCA 9 -  Exhibit D April 2010 2" xfId="21500"/>
    <cellStyle name="_VC 6.15.06 update on 06GRC power costs.xls Chart 1_PCA 9 -  Exhibit D April 2010 2 2" xfId="21501"/>
    <cellStyle name="_VC 6.15.06 update on 06GRC power costs.xls Chart 1_PCA 9 -  Exhibit D April 2010 3" xfId="21502"/>
    <cellStyle name="_VC 6.15.06 update on 06GRC power costs.xls Chart 1_PCA 9 -  Exhibit D April 2010 3 2" xfId="21503"/>
    <cellStyle name="_VC 6.15.06 update on 06GRC power costs.xls Chart 1_PCA 9 -  Exhibit D April 2010 4" xfId="21504"/>
    <cellStyle name="_VC 6.15.06 update on 06GRC power costs.xls Chart 1_PCA 9 -  Exhibit D April 2010 4 2" xfId="21505"/>
    <cellStyle name="_VC 6.15.06 update on 06GRC power costs.xls Chart 1_PCA 9 -  Exhibit D April 2010 5" xfId="21506"/>
    <cellStyle name="_VC 6.15.06 update on 06GRC power costs.xls Chart 1_PCA 9 -  Exhibit D April 2010 5 2" xfId="21507"/>
    <cellStyle name="_VC 6.15.06 update on 06GRC power costs.xls Chart 1_PCA 9 -  Exhibit D April 2010 6" xfId="21508"/>
    <cellStyle name="_VC 6.15.06 update on 06GRC power costs.xls Chart 1_PCA 9 -  Exhibit D April 2010 6 2" xfId="21509"/>
    <cellStyle name="_VC 6.15.06 update on 06GRC power costs.xls Chart 1_PCA 9 -  Exhibit D April 2010 7" xfId="21510"/>
    <cellStyle name="_VC 6.15.06 update on 06GRC power costs.xls Chart 1_PCA 9 -  Exhibit D Nov 2010" xfId="21511"/>
    <cellStyle name="_VC 6.15.06 update on 06GRC power costs.xls Chart 1_PCA 9 -  Exhibit D Nov 2010 2" xfId="21512"/>
    <cellStyle name="_VC 6.15.06 update on 06GRC power costs.xls Chart 1_PCA 9 -  Exhibit D Nov 2010 2 2" xfId="21513"/>
    <cellStyle name="_VC 6.15.06 update on 06GRC power costs.xls Chart 1_PCA 9 -  Exhibit D Nov 2010 3" xfId="21514"/>
    <cellStyle name="_VC 6.15.06 update on 06GRC power costs.xls Chart 1_PCA 9 - Exhibit D at August 2010" xfId="21515"/>
    <cellStyle name="_VC 6.15.06 update on 06GRC power costs.xls Chart 1_PCA 9 - Exhibit D at August 2010 2" xfId="21516"/>
    <cellStyle name="_VC 6.15.06 update on 06GRC power costs.xls Chart 1_PCA 9 - Exhibit D at August 2010 2 2" xfId="21517"/>
    <cellStyle name="_VC 6.15.06 update on 06GRC power costs.xls Chart 1_PCA 9 - Exhibit D at August 2010 3" xfId="21518"/>
    <cellStyle name="_VC 6.15.06 update on 06GRC power costs.xls Chart 1_PCA 9 - Exhibit D June 2010 GRC" xfId="21519"/>
    <cellStyle name="_VC 6.15.06 update on 06GRC power costs.xls Chart 1_PCA 9 - Exhibit D June 2010 GRC 2" xfId="21520"/>
    <cellStyle name="_VC 6.15.06 update on 06GRC power costs.xls Chart 1_PCA 9 - Exhibit D June 2010 GRC 2 2" xfId="21521"/>
    <cellStyle name="_VC 6.15.06 update on 06GRC power costs.xls Chart 1_PCA 9 - Exhibit D June 2010 GRC 3" xfId="21522"/>
    <cellStyle name="_VC 6.15.06 update on 06GRC power costs.xls Chart 1_Power Costs - Comparison bx Rbtl-Staff-Jt-PC" xfId="21523"/>
    <cellStyle name="_VC 6.15.06 update on 06GRC power costs.xls Chart 1_Power Costs - Comparison bx Rbtl-Staff-Jt-PC 2" xfId="21524"/>
    <cellStyle name="_VC 6.15.06 update on 06GRC power costs.xls Chart 1_Power Costs - Comparison bx Rbtl-Staff-Jt-PC 2 2" xfId="21525"/>
    <cellStyle name="_VC 6.15.06 update on 06GRC power costs.xls Chart 1_Power Costs - Comparison bx Rbtl-Staff-Jt-PC 2 2 2" xfId="21526"/>
    <cellStyle name="_VC 6.15.06 update on 06GRC power costs.xls Chart 1_Power Costs - Comparison bx Rbtl-Staff-Jt-PC 2 2 2 2" xfId="21527"/>
    <cellStyle name="_VC 6.15.06 update on 06GRC power costs.xls Chart 1_Power Costs - Comparison bx Rbtl-Staff-Jt-PC 2 3" xfId="21528"/>
    <cellStyle name="_VC 6.15.06 update on 06GRC power costs.xls Chart 1_Power Costs - Comparison bx Rbtl-Staff-Jt-PC 2 3 2" xfId="21529"/>
    <cellStyle name="_VC 6.15.06 update on 06GRC power costs.xls Chart 1_Power Costs - Comparison bx Rbtl-Staff-Jt-PC 2 4" xfId="21530"/>
    <cellStyle name="_VC 6.15.06 update on 06GRC power costs.xls Chart 1_Power Costs - Comparison bx Rbtl-Staff-Jt-PC 2 4 2" xfId="21531"/>
    <cellStyle name="_VC 6.15.06 update on 06GRC power costs.xls Chart 1_Power Costs - Comparison bx Rbtl-Staff-Jt-PC 3" xfId="21532"/>
    <cellStyle name="_VC 6.15.06 update on 06GRC power costs.xls Chart 1_Power Costs - Comparison bx Rbtl-Staff-Jt-PC 3 2" xfId="21533"/>
    <cellStyle name="_VC 6.15.06 update on 06GRC power costs.xls Chart 1_Power Costs - Comparison bx Rbtl-Staff-Jt-PC 3 2 2" xfId="21534"/>
    <cellStyle name="_VC 6.15.06 update on 06GRC power costs.xls Chart 1_Power Costs - Comparison bx Rbtl-Staff-Jt-PC 3 3" xfId="21535"/>
    <cellStyle name="_VC 6.15.06 update on 06GRC power costs.xls Chart 1_Power Costs - Comparison bx Rbtl-Staff-Jt-PC 4" xfId="21536"/>
    <cellStyle name="_VC 6.15.06 update on 06GRC power costs.xls Chart 1_Power Costs - Comparison bx Rbtl-Staff-Jt-PC 4 2" xfId="21537"/>
    <cellStyle name="_VC 6.15.06 update on 06GRC power costs.xls Chart 1_Power Costs - Comparison bx Rbtl-Staff-Jt-PC 4 2 2" xfId="21538"/>
    <cellStyle name="_VC 6.15.06 update on 06GRC power costs.xls Chart 1_Power Costs - Comparison bx Rbtl-Staff-Jt-PC 4 3" xfId="21539"/>
    <cellStyle name="_VC 6.15.06 update on 06GRC power costs.xls Chart 1_Power Costs - Comparison bx Rbtl-Staff-Jt-PC 5" xfId="21540"/>
    <cellStyle name="_VC 6.15.06 update on 06GRC power costs.xls Chart 1_Power Costs - Comparison bx Rbtl-Staff-Jt-PC 5 2" xfId="21541"/>
    <cellStyle name="_VC 6.15.06 update on 06GRC power costs.xls Chart 1_Power Costs - Comparison bx Rbtl-Staff-Jt-PC 6" xfId="21542"/>
    <cellStyle name="_VC 6.15.06 update on 06GRC power costs.xls Chart 1_Power Costs - Comparison bx Rbtl-Staff-Jt-PC 6 2" xfId="21543"/>
    <cellStyle name="_VC 6.15.06 update on 06GRC power costs.xls Chart 1_Power Costs - Comparison bx Rbtl-Staff-Jt-PC_Adj Bench DR 3 for Initial Briefs (Electric)" xfId="21544"/>
    <cellStyle name="_VC 6.15.06 update on 06GRC power costs.xls Chart 1_Power Costs - Comparison bx Rbtl-Staff-Jt-PC_Adj Bench DR 3 for Initial Briefs (Electric) 2" xfId="21545"/>
    <cellStyle name="_VC 6.15.06 update on 06GRC power costs.xls Chart 1_Power Costs - Comparison bx Rbtl-Staff-Jt-PC_Adj Bench DR 3 for Initial Briefs (Electric) 2 2" xfId="21546"/>
    <cellStyle name="_VC 6.15.06 update on 06GRC power costs.xls Chart 1_Power Costs - Comparison bx Rbtl-Staff-Jt-PC_Adj Bench DR 3 for Initial Briefs (Electric) 2 2 2" xfId="21547"/>
    <cellStyle name="_VC 6.15.06 update on 06GRC power costs.xls Chart 1_Power Costs - Comparison bx Rbtl-Staff-Jt-PC_Adj Bench DR 3 for Initial Briefs (Electric) 2 2 2 2" xfId="21548"/>
    <cellStyle name="_VC 6.15.06 update on 06GRC power costs.xls Chart 1_Power Costs - Comparison bx Rbtl-Staff-Jt-PC_Adj Bench DR 3 for Initial Briefs (Electric) 2 3" xfId="21549"/>
    <cellStyle name="_VC 6.15.06 update on 06GRC power costs.xls Chart 1_Power Costs - Comparison bx Rbtl-Staff-Jt-PC_Adj Bench DR 3 for Initial Briefs (Electric) 2 3 2" xfId="21550"/>
    <cellStyle name="_VC 6.15.06 update on 06GRC power costs.xls Chart 1_Power Costs - Comparison bx Rbtl-Staff-Jt-PC_Adj Bench DR 3 for Initial Briefs (Electric) 2 4" xfId="21551"/>
    <cellStyle name="_VC 6.15.06 update on 06GRC power costs.xls Chart 1_Power Costs - Comparison bx Rbtl-Staff-Jt-PC_Adj Bench DR 3 for Initial Briefs (Electric) 2 4 2" xfId="21552"/>
    <cellStyle name="_VC 6.15.06 update on 06GRC power costs.xls Chart 1_Power Costs - Comparison bx Rbtl-Staff-Jt-PC_Adj Bench DR 3 for Initial Briefs (Electric) 3" xfId="21553"/>
    <cellStyle name="_VC 6.15.06 update on 06GRC power costs.xls Chart 1_Power Costs - Comparison bx Rbtl-Staff-Jt-PC_Adj Bench DR 3 for Initial Briefs (Electric) 3 2" xfId="21554"/>
    <cellStyle name="_VC 6.15.06 update on 06GRC power costs.xls Chart 1_Power Costs - Comparison bx Rbtl-Staff-Jt-PC_Adj Bench DR 3 for Initial Briefs (Electric) 3 2 2" xfId="21555"/>
    <cellStyle name="_VC 6.15.06 update on 06GRC power costs.xls Chart 1_Power Costs - Comparison bx Rbtl-Staff-Jt-PC_Adj Bench DR 3 for Initial Briefs (Electric) 3 3" xfId="21556"/>
    <cellStyle name="_VC 6.15.06 update on 06GRC power costs.xls Chart 1_Power Costs - Comparison bx Rbtl-Staff-Jt-PC_Adj Bench DR 3 for Initial Briefs (Electric) 4" xfId="21557"/>
    <cellStyle name="_VC 6.15.06 update on 06GRC power costs.xls Chart 1_Power Costs - Comparison bx Rbtl-Staff-Jt-PC_Adj Bench DR 3 for Initial Briefs (Electric) 4 2" xfId="21558"/>
    <cellStyle name="_VC 6.15.06 update on 06GRC power costs.xls Chart 1_Power Costs - Comparison bx Rbtl-Staff-Jt-PC_Adj Bench DR 3 for Initial Briefs (Electric) 4 2 2" xfId="21559"/>
    <cellStyle name="_VC 6.15.06 update on 06GRC power costs.xls Chart 1_Power Costs - Comparison bx Rbtl-Staff-Jt-PC_Adj Bench DR 3 for Initial Briefs (Electric) 4 3" xfId="21560"/>
    <cellStyle name="_VC 6.15.06 update on 06GRC power costs.xls Chart 1_Power Costs - Comparison bx Rbtl-Staff-Jt-PC_Adj Bench DR 3 for Initial Briefs (Electric) 5" xfId="21561"/>
    <cellStyle name="_VC 6.15.06 update on 06GRC power costs.xls Chart 1_Power Costs - Comparison bx Rbtl-Staff-Jt-PC_Adj Bench DR 3 for Initial Briefs (Electric) 5 2" xfId="21562"/>
    <cellStyle name="_VC 6.15.06 update on 06GRC power costs.xls Chart 1_Power Costs - Comparison bx Rbtl-Staff-Jt-PC_Adj Bench DR 3 for Initial Briefs (Electric) 6" xfId="21563"/>
    <cellStyle name="_VC 6.15.06 update on 06GRC power costs.xls Chart 1_Power Costs - Comparison bx Rbtl-Staff-Jt-PC_Adj Bench DR 3 for Initial Briefs (Electric) 6 2" xfId="21564"/>
    <cellStyle name="_VC 6.15.06 update on 06GRC power costs.xls Chart 1_Power Costs - Comparison bx Rbtl-Staff-Jt-PC_Adj Bench DR 3 for Initial Briefs (Electric)_DEM-WP(C) ENERG10C--ctn Mid-C_042010 2010GRC" xfId="21565"/>
    <cellStyle name="_VC 6.15.06 update on 06GRC power costs.xls Chart 1_Power Costs - Comparison bx Rbtl-Staff-Jt-PC_Adj Bench DR 3 for Initial Briefs (Electric)_DEM-WP(C) ENERG10C--ctn Mid-C_042010 2010GRC 2" xfId="21566"/>
    <cellStyle name="_VC 6.15.06 update on 06GRC power costs.xls Chart 1_Power Costs - Comparison bx Rbtl-Staff-Jt-PC_DEM-WP(C) ENERG10C--ctn Mid-C_042010 2010GRC" xfId="21567"/>
    <cellStyle name="_VC 6.15.06 update on 06GRC power costs.xls Chart 1_Power Costs - Comparison bx Rbtl-Staff-Jt-PC_DEM-WP(C) ENERG10C--ctn Mid-C_042010 2010GRC 2" xfId="21568"/>
    <cellStyle name="_VC 6.15.06 update on 06GRC power costs.xls Chart 1_Power Costs - Comparison bx Rbtl-Staff-Jt-PC_Electric Rev Req Model (2009 GRC) Rebuttal" xfId="21569"/>
    <cellStyle name="_VC 6.15.06 update on 06GRC power costs.xls Chart 1_Power Costs - Comparison bx Rbtl-Staff-Jt-PC_Electric Rev Req Model (2009 GRC) Rebuttal 2" xfId="21570"/>
    <cellStyle name="_VC 6.15.06 update on 06GRC power costs.xls Chart 1_Power Costs - Comparison bx Rbtl-Staff-Jt-PC_Electric Rev Req Model (2009 GRC) Rebuttal 2 2" xfId="21571"/>
    <cellStyle name="_VC 6.15.06 update on 06GRC power costs.xls Chart 1_Power Costs - Comparison bx Rbtl-Staff-Jt-PC_Electric Rev Req Model (2009 GRC) Rebuttal 2 2 2" xfId="21572"/>
    <cellStyle name="_VC 6.15.06 update on 06GRC power costs.xls Chart 1_Power Costs - Comparison bx Rbtl-Staff-Jt-PC_Electric Rev Req Model (2009 GRC) Rebuttal 2 3" xfId="21573"/>
    <cellStyle name="_VC 6.15.06 update on 06GRC power costs.xls Chart 1_Power Costs - Comparison bx Rbtl-Staff-Jt-PC_Electric Rev Req Model (2009 GRC) Rebuttal 3" xfId="21574"/>
    <cellStyle name="_VC 6.15.06 update on 06GRC power costs.xls Chart 1_Power Costs - Comparison bx Rbtl-Staff-Jt-PC_Electric Rev Req Model (2009 GRC) Rebuttal 3 2" xfId="21575"/>
    <cellStyle name="_VC 6.15.06 update on 06GRC power costs.xls Chart 1_Power Costs - Comparison bx Rbtl-Staff-Jt-PC_Electric Rev Req Model (2009 GRC) Rebuttal 4" xfId="21576"/>
    <cellStyle name="_VC 6.15.06 update on 06GRC power costs.xls Chart 1_Power Costs - Comparison bx Rbtl-Staff-Jt-PC_Electric Rev Req Model (2009 GRC) Rebuttal REmoval of New  WH Solar AdjustMI" xfId="21577"/>
    <cellStyle name="_VC 6.15.06 update on 06GRC power costs.xls Chart 1_Power Costs - Comparison bx Rbtl-Staff-Jt-PC_Electric Rev Req Model (2009 GRC) Rebuttal REmoval of New  WH Solar AdjustMI 2" xfId="21578"/>
    <cellStyle name="_VC 6.15.06 update on 06GRC power costs.xls Chart 1_Power Costs - Comparison bx Rbtl-Staff-Jt-PC_Electric Rev Req Model (2009 GRC) Rebuttal REmoval of New  WH Solar AdjustMI 2 2" xfId="21579"/>
    <cellStyle name="_VC 6.15.06 update on 06GRC power costs.xls Chart 1_Power Costs - Comparison bx Rbtl-Staff-Jt-PC_Electric Rev Req Model (2009 GRC) Rebuttal REmoval of New  WH Solar AdjustMI 2 2 2" xfId="21580"/>
    <cellStyle name="_VC 6.15.06 update on 06GRC power costs.xls Chart 1_Power Costs - Comparison bx Rbtl-Staff-Jt-PC_Electric Rev Req Model (2009 GRC) Rebuttal REmoval of New  WH Solar AdjustMI 2 2 2 2" xfId="21581"/>
    <cellStyle name="_VC 6.15.06 update on 06GRC power costs.xls Chart 1_Power Costs - Comparison bx Rbtl-Staff-Jt-PC_Electric Rev Req Model (2009 GRC) Rebuttal REmoval of New  WH Solar AdjustMI 2 3" xfId="21582"/>
    <cellStyle name="_VC 6.15.06 update on 06GRC power costs.xls Chart 1_Power Costs - Comparison bx Rbtl-Staff-Jt-PC_Electric Rev Req Model (2009 GRC) Rebuttal REmoval of New  WH Solar AdjustMI 2 3 2" xfId="21583"/>
    <cellStyle name="_VC 6.15.06 update on 06GRC power costs.xls Chart 1_Power Costs - Comparison bx Rbtl-Staff-Jt-PC_Electric Rev Req Model (2009 GRC) Rebuttal REmoval of New  WH Solar AdjustMI 2 4" xfId="21584"/>
    <cellStyle name="_VC 6.15.06 update on 06GRC power costs.xls Chart 1_Power Costs - Comparison bx Rbtl-Staff-Jt-PC_Electric Rev Req Model (2009 GRC) Rebuttal REmoval of New  WH Solar AdjustMI 2 4 2" xfId="21585"/>
    <cellStyle name="_VC 6.15.06 update on 06GRC power costs.xls Chart 1_Power Costs - Comparison bx Rbtl-Staff-Jt-PC_Electric Rev Req Model (2009 GRC) Rebuttal REmoval of New  WH Solar AdjustMI 3" xfId="21586"/>
    <cellStyle name="_VC 6.15.06 update on 06GRC power costs.xls Chart 1_Power Costs - Comparison bx Rbtl-Staff-Jt-PC_Electric Rev Req Model (2009 GRC) Rebuttal REmoval of New  WH Solar AdjustMI 3 2" xfId="21587"/>
    <cellStyle name="_VC 6.15.06 update on 06GRC power costs.xls Chart 1_Power Costs - Comparison bx Rbtl-Staff-Jt-PC_Electric Rev Req Model (2009 GRC) Rebuttal REmoval of New  WH Solar AdjustMI 3 2 2" xfId="21588"/>
    <cellStyle name="_VC 6.15.06 update on 06GRC power costs.xls Chart 1_Power Costs - Comparison bx Rbtl-Staff-Jt-PC_Electric Rev Req Model (2009 GRC) Rebuttal REmoval of New  WH Solar AdjustMI 3 3" xfId="21589"/>
    <cellStyle name="_VC 6.15.06 update on 06GRC power costs.xls Chart 1_Power Costs - Comparison bx Rbtl-Staff-Jt-PC_Electric Rev Req Model (2009 GRC) Rebuttal REmoval of New  WH Solar AdjustMI 4" xfId="21590"/>
    <cellStyle name="_VC 6.15.06 update on 06GRC power costs.xls Chart 1_Power Costs - Comparison bx Rbtl-Staff-Jt-PC_Electric Rev Req Model (2009 GRC) Rebuttal REmoval of New  WH Solar AdjustMI 4 2" xfId="21591"/>
    <cellStyle name="_VC 6.15.06 update on 06GRC power costs.xls Chart 1_Power Costs - Comparison bx Rbtl-Staff-Jt-PC_Electric Rev Req Model (2009 GRC) Rebuttal REmoval of New  WH Solar AdjustMI 4 2 2" xfId="21592"/>
    <cellStyle name="_VC 6.15.06 update on 06GRC power costs.xls Chart 1_Power Costs - Comparison bx Rbtl-Staff-Jt-PC_Electric Rev Req Model (2009 GRC) Rebuttal REmoval of New  WH Solar AdjustMI 4 3" xfId="21593"/>
    <cellStyle name="_VC 6.15.06 update on 06GRC power costs.xls Chart 1_Power Costs - Comparison bx Rbtl-Staff-Jt-PC_Electric Rev Req Model (2009 GRC) Rebuttal REmoval of New  WH Solar AdjustMI 5" xfId="21594"/>
    <cellStyle name="_VC 6.15.06 update on 06GRC power costs.xls Chart 1_Power Costs - Comparison bx Rbtl-Staff-Jt-PC_Electric Rev Req Model (2009 GRC) Rebuttal REmoval of New  WH Solar AdjustMI 5 2" xfId="21595"/>
    <cellStyle name="_VC 6.15.06 update on 06GRC power costs.xls Chart 1_Power Costs - Comparison bx Rbtl-Staff-Jt-PC_Electric Rev Req Model (2009 GRC) Rebuttal REmoval of New  WH Solar AdjustMI 6" xfId="21596"/>
    <cellStyle name="_VC 6.15.06 update on 06GRC power costs.xls Chart 1_Power Costs - Comparison bx Rbtl-Staff-Jt-PC_Electric Rev Req Model (2009 GRC) Rebuttal REmoval of New  WH Solar AdjustMI 6 2" xfId="21597"/>
    <cellStyle name="_VC 6.15.06 update on 06GRC power costs.xls Chart 1_Power Costs - Comparison bx Rbtl-Staff-Jt-PC_Electric Rev Req Model (2009 GRC) Rebuttal REmoval of New  WH Solar AdjustMI_DEM-WP(C) ENERG10C--ctn Mid-C_042010 2010GRC" xfId="21598"/>
    <cellStyle name="_VC 6.15.06 update on 06GRC power costs.xls Chart 1_Power Costs - Comparison bx Rbtl-Staff-Jt-PC_Electric Rev Req Model (2009 GRC) Rebuttal REmoval of New  WH Solar AdjustMI_DEM-WP(C) ENERG10C--ctn Mid-C_042010 2010GRC 2" xfId="21599"/>
    <cellStyle name="_VC 6.15.06 update on 06GRC power costs.xls Chart 1_Power Costs - Comparison bx Rbtl-Staff-Jt-PC_Electric Rev Req Model (2009 GRC) Revised 01-18-2010" xfId="21600"/>
    <cellStyle name="_VC 6.15.06 update on 06GRC power costs.xls Chart 1_Power Costs - Comparison bx Rbtl-Staff-Jt-PC_Electric Rev Req Model (2009 GRC) Revised 01-18-2010 2" xfId="21601"/>
    <cellStyle name="_VC 6.15.06 update on 06GRC power costs.xls Chart 1_Power Costs - Comparison bx Rbtl-Staff-Jt-PC_Electric Rev Req Model (2009 GRC) Revised 01-18-2010 2 2" xfId="21602"/>
    <cellStyle name="_VC 6.15.06 update on 06GRC power costs.xls Chart 1_Power Costs - Comparison bx Rbtl-Staff-Jt-PC_Electric Rev Req Model (2009 GRC) Revised 01-18-2010 2 2 2" xfId="21603"/>
    <cellStyle name="_VC 6.15.06 update on 06GRC power costs.xls Chart 1_Power Costs - Comparison bx Rbtl-Staff-Jt-PC_Electric Rev Req Model (2009 GRC) Revised 01-18-2010 2 2 2 2" xfId="21604"/>
    <cellStyle name="_VC 6.15.06 update on 06GRC power costs.xls Chart 1_Power Costs - Comparison bx Rbtl-Staff-Jt-PC_Electric Rev Req Model (2009 GRC) Revised 01-18-2010 2 3" xfId="21605"/>
    <cellStyle name="_VC 6.15.06 update on 06GRC power costs.xls Chart 1_Power Costs - Comparison bx Rbtl-Staff-Jt-PC_Electric Rev Req Model (2009 GRC) Revised 01-18-2010 2 3 2" xfId="21606"/>
    <cellStyle name="_VC 6.15.06 update on 06GRC power costs.xls Chart 1_Power Costs - Comparison bx Rbtl-Staff-Jt-PC_Electric Rev Req Model (2009 GRC) Revised 01-18-2010 2 4" xfId="21607"/>
    <cellStyle name="_VC 6.15.06 update on 06GRC power costs.xls Chart 1_Power Costs - Comparison bx Rbtl-Staff-Jt-PC_Electric Rev Req Model (2009 GRC) Revised 01-18-2010 2 4 2" xfId="21608"/>
    <cellStyle name="_VC 6.15.06 update on 06GRC power costs.xls Chart 1_Power Costs - Comparison bx Rbtl-Staff-Jt-PC_Electric Rev Req Model (2009 GRC) Revised 01-18-2010 3" xfId="21609"/>
    <cellStyle name="_VC 6.15.06 update on 06GRC power costs.xls Chart 1_Power Costs - Comparison bx Rbtl-Staff-Jt-PC_Electric Rev Req Model (2009 GRC) Revised 01-18-2010 3 2" xfId="21610"/>
    <cellStyle name="_VC 6.15.06 update on 06GRC power costs.xls Chart 1_Power Costs - Comparison bx Rbtl-Staff-Jt-PC_Electric Rev Req Model (2009 GRC) Revised 01-18-2010 3 2 2" xfId="21611"/>
    <cellStyle name="_VC 6.15.06 update on 06GRC power costs.xls Chart 1_Power Costs - Comparison bx Rbtl-Staff-Jt-PC_Electric Rev Req Model (2009 GRC) Revised 01-18-2010 3 3" xfId="21612"/>
    <cellStyle name="_VC 6.15.06 update on 06GRC power costs.xls Chart 1_Power Costs - Comparison bx Rbtl-Staff-Jt-PC_Electric Rev Req Model (2009 GRC) Revised 01-18-2010 4" xfId="21613"/>
    <cellStyle name="_VC 6.15.06 update on 06GRC power costs.xls Chart 1_Power Costs - Comparison bx Rbtl-Staff-Jt-PC_Electric Rev Req Model (2009 GRC) Revised 01-18-2010 4 2" xfId="21614"/>
    <cellStyle name="_VC 6.15.06 update on 06GRC power costs.xls Chart 1_Power Costs - Comparison bx Rbtl-Staff-Jt-PC_Electric Rev Req Model (2009 GRC) Revised 01-18-2010 4 2 2" xfId="21615"/>
    <cellStyle name="_VC 6.15.06 update on 06GRC power costs.xls Chart 1_Power Costs - Comparison bx Rbtl-Staff-Jt-PC_Electric Rev Req Model (2009 GRC) Revised 01-18-2010 4 3" xfId="21616"/>
    <cellStyle name="_VC 6.15.06 update on 06GRC power costs.xls Chart 1_Power Costs - Comparison bx Rbtl-Staff-Jt-PC_Electric Rev Req Model (2009 GRC) Revised 01-18-2010 5" xfId="21617"/>
    <cellStyle name="_VC 6.15.06 update on 06GRC power costs.xls Chart 1_Power Costs - Comparison bx Rbtl-Staff-Jt-PC_Electric Rev Req Model (2009 GRC) Revised 01-18-2010 5 2" xfId="21618"/>
    <cellStyle name="_VC 6.15.06 update on 06GRC power costs.xls Chart 1_Power Costs - Comparison bx Rbtl-Staff-Jt-PC_Electric Rev Req Model (2009 GRC) Revised 01-18-2010 6" xfId="21619"/>
    <cellStyle name="_VC 6.15.06 update on 06GRC power costs.xls Chart 1_Power Costs - Comparison bx Rbtl-Staff-Jt-PC_Electric Rev Req Model (2009 GRC) Revised 01-18-2010 6 2" xfId="21620"/>
    <cellStyle name="_VC 6.15.06 update on 06GRC power costs.xls Chart 1_Power Costs - Comparison bx Rbtl-Staff-Jt-PC_Electric Rev Req Model (2009 GRC) Revised 01-18-2010_DEM-WP(C) ENERG10C--ctn Mid-C_042010 2010GRC" xfId="21621"/>
    <cellStyle name="_VC 6.15.06 update on 06GRC power costs.xls Chart 1_Power Costs - Comparison bx Rbtl-Staff-Jt-PC_Electric Rev Req Model (2009 GRC) Revised 01-18-2010_DEM-WP(C) ENERG10C--ctn Mid-C_042010 2010GRC 2" xfId="21622"/>
    <cellStyle name="_VC 6.15.06 update on 06GRC power costs.xls Chart 1_Power Costs - Comparison bx Rbtl-Staff-Jt-PC_Final Order Electric EXHIBIT A-1" xfId="21623"/>
    <cellStyle name="_VC 6.15.06 update on 06GRC power costs.xls Chart 1_Power Costs - Comparison bx Rbtl-Staff-Jt-PC_Final Order Electric EXHIBIT A-1 2" xfId="21624"/>
    <cellStyle name="_VC 6.15.06 update on 06GRC power costs.xls Chart 1_Power Costs - Comparison bx Rbtl-Staff-Jt-PC_Final Order Electric EXHIBIT A-1 2 2" xfId="21625"/>
    <cellStyle name="_VC 6.15.06 update on 06GRC power costs.xls Chart 1_Power Costs - Comparison bx Rbtl-Staff-Jt-PC_Final Order Electric EXHIBIT A-1 2 2 2" xfId="21626"/>
    <cellStyle name="_VC 6.15.06 update on 06GRC power costs.xls Chart 1_Power Costs - Comparison bx Rbtl-Staff-Jt-PC_Final Order Electric EXHIBIT A-1 2 3" xfId="21627"/>
    <cellStyle name="_VC 6.15.06 update on 06GRC power costs.xls Chart 1_Power Costs - Comparison bx Rbtl-Staff-Jt-PC_Final Order Electric EXHIBIT A-1 3" xfId="21628"/>
    <cellStyle name="_VC 6.15.06 update on 06GRC power costs.xls Chart 1_Power Costs - Comparison bx Rbtl-Staff-Jt-PC_Final Order Electric EXHIBIT A-1 3 2" xfId="21629"/>
    <cellStyle name="_VC 6.15.06 update on 06GRC power costs.xls Chart 1_Power Costs - Comparison bx Rbtl-Staff-Jt-PC_Final Order Electric EXHIBIT A-1 3 2 2" xfId="21630"/>
    <cellStyle name="_VC 6.15.06 update on 06GRC power costs.xls Chart 1_Power Costs - Comparison bx Rbtl-Staff-Jt-PC_Final Order Electric EXHIBIT A-1 3 3" xfId="21631"/>
    <cellStyle name="_VC 6.15.06 update on 06GRC power costs.xls Chart 1_Power Costs - Comparison bx Rbtl-Staff-Jt-PC_Final Order Electric EXHIBIT A-1 4" xfId="21632"/>
    <cellStyle name="_VC 6.15.06 update on 06GRC power costs.xls Chart 1_Power Costs - Comparison bx Rbtl-Staff-Jt-PC_Final Order Electric EXHIBIT A-1 4 2" xfId="21633"/>
    <cellStyle name="_VC 6.15.06 update on 06GRC power costs.xls Chart 1_Power Costs - Comparison bx Rbtl-Staff-Jt-PC_Final Order Electric EXHIBIT A-1 5" xfId="21634"/>
    <cellStyle name="_VC 6.15.06 update on 06GRC power costs.xls Chart 1_Power Costs - Comparison bx Rbtl-Staff-Jt-PC_Final Order Electric EXHIBIT A-1 6" xfId="21635"/>
    <cellStyle name="_VC 6.15.06 update on 06GRC power costs.xls Chart 1_Production Adj 4.37" xfId="21636"/>
    <cellStyle name="_VC 6.15.06 update on 06GRC power costs.xls Chart 1_Production Adj 4.37 2" xfId="21637"/>
    <cellStyle name="_VC 6.15.06 update on 06GRC power costs.xls Chart 1_Production Adj 4.37 2 2" xfId="21638"/>
    <cellStyle name="_VC 6.15.06 update on 06GRC power costs.xls Chart 1_Production Adj 4.37 2 2 2" xfId="21639"/>
    <cellStyle name="_VC 6.15.06 update on 06GRC power costs.xls Chart 1_Production Adj 4.37 2 3" xfId="21640"/>
    <cellStyle name="_VC 6.15.06 update on 06GRC power costs.xls Chart 1_Production Adj 4.37 3" xfId="21641"/>
    <cellStyle name="_VC 6.15.06 update on 06GRC power costs.xls Chart 1_Production Adj 4.37 3 2" xfId="21642"/>
    <cellStyle name="_VC 6.15.06 update on 06GRC power costs.xls Chart 1_Production Adj 4.37 4" xfId="21643"/>
    <cellStyle name="_VC 6.15.06 update on 06GRC power costs.xls Chart 1_Purchased Power Adj 4.03" xfId="21644"/>
    <cellStyle name="_VC 6.15.06 update on 06GRC power costs.xls Chart 1_Purchased Power Adj 4.03 2" xfId="21645"/>
    <cellStyle name="_VC 6.15.06 update on 06GRC power costs.xls Chart 1_Purchased Power Adj 4.03 2 2" xfId="21646"/>
    <cellStyle name="_VC 6.15.06 update on 06GRC power costs.xls Chart 1_Purchased Power Adj 4.03 2 2 2" xfId="21647"/>
    <cellStyle name="_VC 6.15.06 update on 06GRC power costs.xls Chart 1_Purchased Power Adj 4.03 2 3" xfId="21648"/>
    <cellStyle name="_VC 6.15.06 update on 06GRC power costs.xls Chart 1_Purchased Power Adj 4.03 3" xfId="21649"/>
    <cellStyle name="_VC 6.15.06 update on 06GRC power costs.xls Chart 1_Purchased Power Adj 4.03 3 2" xfId="21650"/>
    <cellStyle name="_VC 6.15.06 update on 06GRC power costs.xls Chart 1_Purchased Power Adj 4.03 4" xfId="21651"/>
    <cellStyle name="_VC 6.15.06 update on 06GRC power costs.xls Chart 1_Rebuttal Power Costs" xfId="21652"/>
    <cellStyle name="_VC 6.15.06 update on 06GRC power costs.xls Chart 1_Rebuttal Power Costs 2" xfId="21653"/>
    <cellStyle name="_VC 6.15.06 update on 06GRC power costs.xls Chart 1_Rebuttal Power Costs 2 2" xfId="21654"/>
    <cellStyle name="_VC 6.15.06 update on 06GRC power costs.xls Chart 1_Rebuttal Power Costs 2 2 2" xfId="21655"/>
    <cellStyle name="_VC 6.15.06 update on 06GRC power costs.xls Chart 1_Rebuttal Power Costs 2 2 2 2" xfId="21656"/>
    <cellStyle name="_VC 6.15.06 update on 06GRC power costs.xls Chart 1_Rebuttal Power Costs 2 3" xfId="21657"/>
    <cellStyle name="_VC 6.15.06 update on 06GRC power costs.xls Chart 1_Rebuttal Power Costs 2 3 2" xfId="21658"/>
    <cellStyle name="_VC 6.15.06 update on 06GRC power costs.xls Chart 1_Rebuttal Power Costs 2 4" xfId="21659"/>
    <cellStyle name="_VC 6.15.06 update on 06GRC power costs.xls Chart 1_Rebuttal Power Costs 2 4 2" xfId="21660"/>
    <cellStyle name="_VC 6.15.06 update on 06GRC power costs.xls Chart 1_Rebuttal Power Costs 3" xfId="21661"/>
    <cellStyle name="_VC 6.15.06 update on 06GRC power costs.xls Chart 1_Rebuttal Power Costs 3 2" xfId="21662"/>
    <cellStyle name="_VC 6.15.06 update on 06GRC power costs.xls Chart 1_Rebuttal Power Costs 3 2 2" xfId="21663"/>
    <cellStyle name="_VC 6.15.06 update on 06GRC power costs.xls Chart 1_Rebuttal Power Costs 3 3" xfId="21664"/>
    <cellStyle name="_VC 6.15.06 update on 06GRC power costs.xls Chart 1_Rebuttal Power Costs 4" xfId="21665"/>
    <cellStyle name="_VC 6.15.06 update on 06GRC power costs.xls Chart 1_Rebuttal Power Costs 4 2" xfId="21666"/>
    <cellStyle name="_VC 6.15.06 update on 06GRC power costs.xls Chart 1_Rebuttal Power Costs 4 2 2" xfId="21667"/>
    <cellStyle name="_VC 6.15.06 update on 06GRC power costs.xls Chart 1_Rebuttal Power Costs 4 3" xfId="21668"/>
    <cellStyle name="_VC 6.15.06 update on 06GRC power costs.xls Chart 1_Rebuttal Power Costs 5" xfId="21669"/>
    <cellStyle name="_VC 6.15.06 update on 06GRC power costs.xls Chart 1_Rebuttal Power Costs 5 2" xfId="21670"/>
    <cellStyle name="_VC 6.15.06 update on 06GRC power costs.xls Chart 1_Rebuttal Power Costs 6" xfId="21671"/>
    <cellStyle name="_VC 6.15.06 update on 06GRC power costs.xls Chart 1_Rebuttal Power Costs 6 2" xfId="21672"/>
    <cellStyle name="_VC 6.15.06 update on 06GRC power costs.xls Chart 1_Rebuttal Power Costs_Adj Bench DR 3 for Initial Briefs (Electric)" xfId="21673"/>
    <cellStyle name="_VC 6.15.06 update on 06GRC power costs.xls Chart 1_Rebuttal Power Costs_Adj Bench DR 3 for Initial Briefs (Electric) 2" xfId="21674"/>
    <cellStyle name="_VC 6.15.06 update on 06GRC power costs.xls Chart 1_Rebuttal Power Costs_Adj Bench DR 3 for Initial Briefs (Electric) 2 2" xfId="21675"/>
    <cellStyle name="_VC 6.15.06 update on 06GRC power costs.xls Chart 1_Rebuttal Power Costs_Adj Bench DR 3 for Initial Briefs (Electric) 2 2 2" xfId="21676"/>
    <cellStyle name="_VC 6.15.06 update on 06GRC power costs.xls Chart 1_Rebuttal Power Costs_Adj Bench DR 3 for Initial Briefs (Electric) 2 2 2 2" xfId="21677"/>
    <cellStyle name="_VC 6.15.06 update on 06GRC power costs.xls Chart 1_Rebuttal Power Costs_Adj Bench DR 3 for Initial Briefs (Electric) 2 3" xfId="21678"/>
    <cellStyle name="_VC 6.15.06 update on 06GRC power costs.xls Chart 1_Rebuttal Power Costs_Adj Bench DR 3 for Initial Briefs (Electric) 2 3 2" xfId="21679"/>
    <cellStyle name="_VC 6.15.06 update on 06GRC power costs.xls Chart 1_Rebuttal Power Costs_Adj Bench DR 3 for Initial Briefs (Electric) 2 4" xfId="21680"/>
    <cellStyle name="_VC 6.15.06 update on 06GRC power costs.xls Chart 1_Rebuttal Power Costs_Adj Bench DR 3 for Initial Briefs (Electric) 2 4 2" xfId="21681"/>
    <cellStyle name="_VC 6.15.06 update on 06GRC power costs.xls Chart 1_Rebuttal Power Costs_Adj Bench DR 3 for Initial Briefs (Electric) 3" xfId="21682"/>
    <cellStyle name="_VC 6.15.06 update on 06GRC power costs.xls Chart 1_Rebuttal Power Costs_Adj Bench DR 3 for Initial Briefs (Electric) 3 2" xfId="21683"/>
    <cellStyle name="_VC 6.15.06 update on 06GRC power costs.xls Chart 1_Rebuttal Power Costs_Adj Bench DR 3 for Initial Briefs (Electric) 3 2 2" xfId="21684"/>
    <cellStyle name="_VC 6.15.06 update on 06GRC power costs.xls Chart 1_Rebuttal Power Costs_Adj Bench DR 3 for Initial Briefs (Electric) 3 3" xfId="21685"/>
    <cellStyle name="_VC 6.15.06 update on 06GRC power costs.xls Chart 1_Rebuttal Power Costs_Adj Bench DR 3 for Initial Briefs (Electric) 4" xfId="21686"/>
    <cellStyle name="_VC 6.15.06 update on 06GRC power costs.xls Chart 1_Rebuttal Power Costs_Adj Bench DR 3 for Initial Briefs (Electric) 4 2" xfId="21687"/>
    <cellStyle name="_VC 6.15.06 update on 06GRC power costs.xls Chart 1_Rebuttal Power Costs_Adj Bench DR 3 for Initial Briefs (Electric) 4 2 2" xfId="21688"/>
    <cellStyle name="_VC 6.15.06 update on 06GRC power costs.xls Chart 1_Rebuttal Power Costs_Adj Bench DR 3 for Initial Briefs (Electric) 4 3" xfId="21689"/>
    <cellStyle name="_VC 6.15.06 update on 06GRC power costs.xls Chart 1_Rebuttal Power Costs_Adj Bench DR 3 for Initial Briefs (Electric) 5" xfId="21690"/>
    <cellStyle name="_VC 6.15.06 update on 06GRC power costs.xls Chart 1_Rebuttal Power Costs_Adj Bench DR 3 for Initial Briefs (Electric) 5 2" xfId="21691"/>
    <cellStyle name="_VC 6.15.06 update on 06GRC power costs.xls Chart 1_Rebuttal Power Costs_Adj Bench DR 3 for Initial Briefs (Electric) 6" xfId="21692"/>
    <cellStyle name="_VC 6.15.06 update on 06GRC power costs.xls Chart 1_Rebuttal Power Costs_Adj Bench DR 3 for Initial Briefs (Electric) 6 2" xfId="21693"/>
    <cellStyle name="_VC 6.15.06 update on 06GRC power costs.xls Chart 1_Rebuttal Power Costs_Adj Bench DR 3 for Initial Briefs (Electric)_DEM-WP(C) ENERG10C--ctn Mid-C_042010 2010GRC" xfId="21694"/>
    <cellStyle name="_VC 6.15.06 update on 06GRC power costs.xls Chart 1_Rebuttal Power Costs_Adj Bench DR 3 for Initial Briefs (Electric)_DEM-WP(C) ENERG10C--ctn Mid-C_042010 2010GRC 2" xfId="21695"/>
    <cellStyle name="_VC 6.15.06 update on 06GRC power costs.xls Chart 1_Rebuttal Power Costs_DEM-WP(C) ENERG10C--ctn Mid-C_042010 2010GRC" xfId="21696"/>
    <cellStyle name="_VC 6.15.06 update on 06GRC power costs.xls Chart 1_Rebuttal Power Costs_DEM-WP(C) ENERG10C--ctn Mid-C_042010 2010GRC 2" xfId="21697"/>
    <cellStyle name="_VC 6.15.06 update on 06GRC power costs.xls Chart 1_Rebuttal Power Costs_Electric Rev Req Model (2009 GRC) Rebuttal" xfId="21698"/>
    <cellStyle name="_VC 6.15.06 update on 06GRC power costs.xls Chart 1_Rebuttal Power Costs_Electric Rev Req Model (2009 GRC) Rebuttal 2" xfId="21699"/>
    <cellStyle name="_VC 6.15.06 update on 06GRC power costs.xls Chart 1_Rebuttal Power Costs_Electric Rev Req Model (2009 GRC) Rebuttal 2 2" xfId="21700"/>
    <cellStyle name="_VC 6.15.06 update on 06GRC power costs.xls Chart 1_Rebuttal Power Costs_Electric Rev Req Model (2009 GRC) Rebuttal 2 2 2" xfId="21701"/>
    <cellStyle name="_VC 6.15.06 update on 06GRC power costs.xls Chart 1_Rebuttal Power Costs_Electric Rev Req Model (2009 GRC) Rebuttal 2 3" xfId="21702"/>
    <cellStyle name="_VC 6.15.06 update on 06GRC power costs.xls Chart 1_Rebuttal Power Costs_Electric Rev Req Model (2009 GRC) Rebuttal 3" xfId="21703"/>
    <cellStyle name="_VC 6.15.06 update on 06GRC power costs.xls Chart 1_Rebuttal Power Costs_Electric Rev Req Model (2009 GRC) Rebuttal 3 2" xfId="21704"/>
    <cellStyle name="_VC 6.15.06 update on 06GRC power costs.xls Chart 1_Rebuttal Power Costs_Electric Rev Req Model (2009 GRC) Rebuttal 4" xfId="21705"/>
    <cellStyle name="_VC 6.15.06 update on 06GRC power costs.xls Chart 1_Rebuttal Power Costs_Electric Rev Req Model (2009 GRC) Rebuttal REmoval of New  WH Solar AdjustMI" xfId="21706"/>
    <cellStyle name="_VC 6.15.06 update on 06GRC power costs.xls Chart 1_Rebuttal Power Costs_Electric Rev Req Model (2009 GRC) Rebuttal REmoval of New  WH Solar AdjustMI 2" xfId="21707"/>
    <cellStyle name="_VC 6.15.06 update on 06GRC power costs.xls Chart 1_Rebuttal Power Costs_Electric Rev Req Model (2009 GRC) Rebuttal REmoval of New  WH Solar AdjustMI 2 2" xfId="21708"/>
    <cellStyle name="_VC 6.15.06 update on 06GRC power costs.xls Chart 1_Rebuttal Power Costs_Electric Rev Req Model (2009 GRC) Rebuttal REmoval of New  WH Solar AdjustMI 2 2 2" xfId="21709"/>
    <cellStyle name="_VC 6.15.06 update on 06GRC power costs.xls Chart 1_Rebuttal Power Costs_Electric Rev Req Model (2009 GRC) Rebuttal REmoval of New  WH Solar AdjustMI 2 2 2 2" xfId="21710"/>
    <cellStyle name="_VC 6.15.06 update on 06GRC power costs.xls Chart 1_Rebuttal Power Costs_Electric Rev Req Model (2009 GRC) Rebuttal REmoval of New  WH Solar AdjustMI 2 3" xfId="21711"/>
    <cellStyle name="_VC 6.15.06 update on 06GRC power costs.xls Chart 1_Rebuttal Power Costs_Electric Rev Req Model (2009 GRC) Rebuttal REmoval of New  WH Solar AdjustMI 2 3 2" xfId="21712"/>
    <cellStyle name="_VC 6.15.06 update on 06GRC power costs.xls Chart 1_Rebuttal Power Costs_Electric Rev Req Model (2009 GRC) Rebuttal REmoval of New  WH Solar AdjustMI 2 4" xfId="21713"/>
    <cellStyle name="_VC 6.15.06 update on 06GRC power costs.xls Chart 1_Rebuttal Power Costs_Electric Rev Req Model (2009 GRC) Rebuttal REmoval of New  WH Solar AdjustMI 2 4 2" xfId="21714"/>
    <cellStyle name="_VC 6.15.06 update on 06GRC power costs.xls Chart 1_Rebuttal Power Costs_Electric Rev Req Model (2009 GRC) Rebuttal REmoval of New  WH Solar AdjustMI 3" xfId="21715"/>
    <cellStyle name="_VC 6.15.06 update on 06GRC power costs.xls Chart 1_Rebuttal Power Costs_Electric Rev Req Model (2009 GRC) Rebuttal REmoval of New  WH Solar AdjustMI 3 2" xfId="21716"/>
    <cellStyle name="_VC 6.15.06 update on 06GRC power costs.xls Chart 1_Rebuttal Power Costs_Electric Rev Req Model (2009 GRC) Rebuttal REmoval of New  WH Solar AdjustMI 3 2 2" xfId="21717"/>
    <cellStyle name="_VC 6.15.06 update on 06GRC power costs.xls Chart 1_Rebuttal Power Costs_Electric Rev Req Model (2009 GRC) Rebuttal REmoval of New  WH Solar AdjustMI 3 3" xfId="21718"/>
    <cellStyle name="_VC 6.15.06 update on 06GRC power costs.xls Chart 1_Rebuttal Power Costs_Electric Rev Req Model (2009 GRC) Rebuttal REmoval of New  WH Solar AdjustMI 4" xfId="21719"/>
    <cellStyle name="_VC 6.15.06 update on 06GRC power costs.xls Chart 1_Rebuttal Power Costs_Electric Rev Req Model (2009 GRC) Rebuttal REmoval of New  WH Solar AdjustMI 4 2" xfId="21720"/>
    <cellStyle name="_VC 6.15.06 update on 06GRC power costs.xls Chart 1_Rebuttal Power Costs_Electric Rev Req Model (2009 GRC) Rebuttal REmoval of New  WH Solar AdjustMI 4 2 2" xfId="21721"/>
    <cellStyle name="_VC 6.15.06 update on 06GRC power costs.xls Chart 1_Rebuttal Power Costs_Electric Rev Req Model (2009 GRC) Rebuttal REmoval of New  WH Solar AdjustMI 4 3" xfId="21722"/>
    <cellStyle name="_VC 6.15.06 update on 06GRC power costs.xls Chart 1_Rebuttal Power Costs_Electric Rev Req Model (2009 GRC) Rebuttal REmoval of New  WH Solar AdjustMI 5" xfId="21723"/>
    <cellStyle name="_VC 6.15.06 update on 06GRC power costs.xls Chart 1_Rebuttal Power Costs_Electric Rev Req Model (2009 GRC) Rebuttal REmoval of New  WH Solar AdjustMI 5 2" xfId="21724"/>
    <cellStyle name="_VC 6.15.06 update on 06GRC power costs.xls Chart 1_Rebuttal Power Costs_Electric Rev Req Model (2009 GRC) Rebuttal REmoval of New  WH Solar AdjustMI 6" xfId="21725"/>
    <cellStyle name="_VC 6.15.06 update on 06GRC power costs.xls Chart 1_Rebuttal Power Costs_Electric Rev Req Model (2009 GRC) Rebuttal REmoval of New  WH Solar AdjustMI 6 2" xfId="21726"/>
    <cellStyle name="_VC 6.15.06 update on 06GRC power costs.xls Chart 1_Rebuttal Power Costs_Electric Rev Req Model (2009 GRC) Rebuttal REmoval of New  WH Solar AdjustMI_DEM-WP(C) ENERG10C--ctn Mid-C_042010 2010GRC" xfId="21727"/>
    <cellStyle name="_VC 6.15.06 update on 06GRC power costs.xls Chart 1_Rebuttal Power Costs_Electric Rev Req Model (2009 GRC) Rebuttal REmoval of New  WH Solar AdjustMI_DEM-WP(C) ENERG10C--ctn Mid-C_042010 2010GRC 2" xfId="21728"/>
    <cellStyle name="_VC 6.15.06 update on 06GRC power costs.xls Chart 1_Rebuttal Power Costs_Electric Rev Req Model (2009 GRC) Revised 01-18-2010" xfId="21729"/>
    <cellStyle name="_VC 6.15.06 update on 06GRC power costs.xls Chart 1_Rebuttal Power Costs_Electric Rev Req Model (2009 GRC) Revised 01-18-2010 2" xfId="21730"/>
    <cellStyle name="_VC 6.15.06 update on 06GRC power costs.xls Chart 1_Rebuttal Power Costs_Electric Rev Req Model (2009 GRC) Revised 01-18-2010 2 2" xfId="21731"/>
    <cellStyle name="_VC 6.15.06 update on 06GRC power costs.xls Chart 1_Rebuttal Power Costs_Electric Rev Req Model (2009 GRC) Revised 01-18-2010 2 2 2" xfId="21732"/>
    <cellStyle name="_VC 6.15.06 update on 06GRC power costs.xls Chart 1_Rebuttal Power Costs_Electric Rev Req Model (2009 GRC) Revised 01-18-2010 2 2 2 2" xfId="21733"/>
    <cellStyle name="_VC 6.15.06 update on 06GRC power costs.xls Chart 1_Rebuttal Power Costs_Electric Rev Req Model (2009 GRC) Revised 01-18-2010 2 3" xfId="21734"/>
    <cellStyle name="_VC 6.15.06 update on 06GRC power costs.xls Chart 1_Rebuttal Power Costs_Electric Rev Req Model (2009 GRC) Revised 01-18-2010 2 3 2" xfId="21735"/>
    <cellStyle name="_VC 6.15.06 update on 06GRC power costs.xls Chart 1_Rebuttal Power Costs_Electric Rev Req Model (2009 GRC) Revised 01-18-2010 2 4" xfId="21736"/>
    <cellStyle name="_VC 6.15.06 update on 06GRC power costs.xls Chart 1_Rebuttal Power Costs_Electric Rev Req Model (2009 GRC) Revised 01-18-2010 2 4 2" xfId="21737"/>
    <cellStyle name="_VC 6.15.06 update on 06GRC power costs.xls Chart 1_Rebuttal Power Costs_Electric Rev Req Model (2009 GRC) Revised 01-18-2010 3" xfId="21738"/>
    <cellStyle name="_VC 6.15.06 update on 06GRC power costs.xls Chart 1_Rebuttal Power Costs_Electric Rev Req Model (2009 GRC) Revised 01-18-2010 3 2" xfId="21739"/>
    <cellStyle name="_VC 6.15.06 update on 06GRC power costs.xls Chart 1_Rebuttal Power Costs_Electric Rev Req Model (2009 GRC) Revised 01-18-2010 3 2 2" xfId="21740"/>
    <cellStyle name="_VC 6.15.06 update on 06GRC power costs.xls Chart 1_Rebuttal Power Costs_Electric Rev Req Model (2009 GRC) Revised 01-18-2010 3 3" xfId="21741"/>
    <cellStyle name="_VC 6.15.06 update on 06GRC power costs.xls Chart 1_Rebuttal Power Costs_Electric Rev Req Model (2009 GRC) Revised 01-18-2010 4" xfId="21742"/>
    <cellStyle name="_VC 6.15.06 update on 06GRC power costs.xls Chart 1_Rebuttal Power Costs_Electric Rev Req Model (2009 GRC) Revised 01-18-2010 4 2" xfId="21743"/>
    <cellStyle name="_VC 6.15.06 update on 06GRC power costs.xls Chart 1_Rebuttal Power Costs_Electric Rev Req Model (2009 GRC) Revised 01-18-2010 4 2 2" xfId="21744"/>
    <cellStyle name="_VC 6.15.06 update on 06GRC power costs.xls Chart 1_Rebuttal Power Costs_Electric Rev Req Model (2009 GRC) Revised 01-18-2010 4 3" xfId="21745"/>
    <cellStyle name="_VC 6.15.06 update on 06GRC power costs.xls Chart 1_Rebuttal Power Costs_Electric Rev Req Model (2009 GRC) Revised 01-18-2010 5" xfId="21746"/>
    <cellStyle name="_VC 6.15.06 update on 06GRC power costs.xls Chart 1_Rebuttal Power Costs_Electric Rev Req Model (2009 GRC) Revised 01-18-2010 5 2" xfId="21747"/>
    <cellStyle name="_VC 6.15.06 update on 06GRC power costs.xls Chart 1_Rebuttal Power Costs_Electric Rev Req Model (2009 GRC) Revised 01-18-2010 6" xfId="21748"/>
    <cellStyle name="_VC 6.15.06 update on 06GRC power costs.xls Chart 1_Rebuttal Power Costs_Electric Rev Req Model (2009 GRC) Revised 01-18-2010 6 2" xfId="21749"/>
    <cellStyle name="_VC 6.15.06 update on 06GRC power costs.xls Chart 1_Rebuttal Power Costs_Electric Rev Req Model (2009 GRC) Revised 01-18-2010_DEM-WP(C) ENERG10C--ctn Mid-C_042010 2010GRC" xfId="21750"/>
    <cellStyle name="_VC 6.15.06 update on 06GRC power costs.xls Chart 1_Rebuttal Power Costs_Electric Rev Req Model (2009 GRC) Revised 01-18-2010_DEM-WP(C) ENERG10C--ctn Mid-C_042010 2010GRC 2" xfId="21751"/>
    <cellStyle name="_VC 6.15.06 update on 06GRC power costs.xls Chart 1_Rebuttal Power Costs_Final Order Electric EXHIBIT A-1" xfId="21752"/>
    <cellStyle name="_VC 6.15.06 update on 06GRC power costs.xls Chart 1_Rebuttal Power Costs_Final Order Electric EXHIBIT A-1 2" xfId="21753"/>
    <cellStyle name="_VC 6.15.06 update on 06GRC power costs.xls Chart 1_Rebuttal Power Costs_Final Order Electric EXHIBIT A-1 2 2" xfId="21754"/>
    <cellStyle name="_VC 6.15.06 update on 06GRC power costs.xls Chart 1_Rebuttal Power Costs_Final Order Electric EXHIBIT A-1 2 2 2" xfId="21755"/>
    <cellStyle name="_VC 6.15.06 update on 06GRC power costs.xls Chart 1_Rebuttal Power Costs_Final Order Electric EXHIBIT A-1 2 3" xfId="21756"/>
    <cellStyle name="_VC 6.15.06 update on 06GRC power costs.xls Chart 1_Rebuttal Power Costs_Final Order Electric EXHIBIT A-1 3" xfId="21757"/>
    <cellStyle name="_VC 6.15.06 update on 06GRC power costs.xls Chart 1_Rebuttal Power Costs_Final Order Electric EXHIBIT A-1 3 2" xfId="21758"/>
    <cellStyle name="_VC 6.15.06 update on 06GRC power costs.xls Chart 1_Rebuttal Power Costs_Final Order Electric EXHIBIT A-1 3 2 2" xfId="21759"/>
    <cellStyle name="_VC 6.15.06 update on 06GRC power costs.xls Chart 1_Rebuttal Power Costs_Final Order Electric EXHIBIT A-1 3 3" xfId="21760"/>
    <cellStyle name="_VC 6.15.06 update on 06GRC power costs.xls Chart 1_Rebuttal Power Costs_Final Order Electric EXHIBIT A-1 4" xfId="21761"/>
    <cellStyle name="_VC 6.15.06 update on 06GRC power costs.xls Chart 1_Rebuttal Power Costs_Final Order Electric EXHIBIT A-1 4 2" xfId="21762"/>
    <cellStyle name="_VC 6.15.06 update on 06GRC power costs.xls Chart 1_Rebuttal Power Costs_Final Order Electric EXHIBIT A-1 5" xfId="21763"/>
    <cellStyle name="_VC 6.15.06 update on 06GRC power costs.xls Chart 1_Rebuttal Power Costs_Final Order Electric EXHIBIT A-1 6" xfId="21764"/>
    <cellStyle name="_VC 6.15.06 update on 06GRC power costs.xls Chart 1_RECS vs PTC's w Interest 6-28-10" xfId="21765"/>
    <cellStyle name="_VC 6.15.06 update on 06GRC power costs.xls Chart 1_ROR &amp; CONV FACTOR" xfId="21766"/>
    <cellStyle name="_VC 6.15.06 update on 06GRC power costs.xls Chart 1_ROR &amp; CONV FACTOR 2" xfId="21767"/>
    <cellStyle name="_VC 6.15.06 update on 06GRC power costs.xls Chart 1_ROR &amp; CONV FACTOR 2 2" xfId="21768"/>
    <cellStyle name="_VC 6.15.06 update on 06GRC power costs.xls Chart 1_ROR &amp; CONV FACTOR 2 2 2" xfId="21769"/>
    <cellStyle name="_VC 6.15.06 update on 06GRC power costs.xls Chart 1_ROR &amp; CONV FACTOR 2 3" xfId="21770"/>
    <cellStyle name="_VC 6.15.06 update on 06GRC power costs.xls Chart 1_ROR &amp; CONV FACTOR 3" xfId="21771"/>
    <cellStyle name="_VC 6.15.06 update on 06GRC power costs.xls Chart 1_ROR &amp; CONV FACTOR 3 2" xfId="21772"/>
    <cellStyle name="_VC 6.15.06 update on 06GRC power costs.xls Chart 1_ROR &amp; CONV FACTOR 4" xfId="21773"/>
    <cellStyle name="_VC 6.15.06 update on 06GRC power costs.xls Chart 1_ROR 5.02" xfId="21774"/>
    <cellStyle name="_VC 6.15.06 update on 06GRC power costs.xls Chart 1_ROR 5.02 2" xfId="21775"/>
    <cellStyle name="_VC 6.15.06 update on 06GRC power costs.xls Chart 1_ROR 5.02 2 2" xfId="21776"/>
    <cellStyle name="_VC 6.15.06 update on 06GRC power costs.xls Chart 1_ROR 5.02 2 2 2" xfId="21777"/>
    <cellStyle name="_VC 6.15.06 update on 06GRC power costs.xls Chart 1_ROR 5.02 2 3" xfId="21778"/>
    <cellStyle name="_VC 6.15.06 update on 06GRC power costs.xls Chart 1_ROR 5.02 3" xfId="21779"/>
    <cellStyle name="_VC 6.15.06 update on 06GRC power costs.xls Chart 1_ROR 5.02 3 2" xfId="21780"/>
    <cellStyle name="_VC 6.15.06 update on 06GRC power costs.xls Chart 1_ROR 5.02 4" xfId="21781"/>
    <cellStyle name="_VC 6.15.06 update on 06GRC power costs.xls Chart 1_Wind Integration 10GRC" xfId="21782"/>
    <cellStyle name="_VC 6.15.06 update on 06GRC power costs.xls Chart 1_Wind Integration 10GRC 2" xfId="21783"/>
    <cellStyle name="_VC 6.15.06 update on 06GRC power costs.xls Chart 1_Wind Integration 10GRC 2 2" xfId="21784"/>
    <cellStyle name="_VC 6.15.06 update on 06GRC power costs.xls Chart 1_Wind Integration 10GRC 2 2 2" xfId="21785"/>
    <cellStyle name="_VC 6.15.06 update on 06GRC power costs.xls Chart 1_Wind Integration 10GRC 2 2 2 2" xfId="21786"/>
    <cellStyle name="_VC 6.15.06 update on 06GRC power costs.xls Chart 1_Wind Integration 10GRC 2 3" xfId="21787"/>
    <cellStyle name="_VC 6.15.06 update on 06GRC power costs.xls Chart 1_Wind Integration 10GRC 2 3 2" xfId="21788"/>
    <cellStyle name="_VC 6.15.06 update on 06GRC power costs.xls Chart 1_Wind Integration 10GRC 2 4" xfId="21789"/>
    <cellStyle name="_VC 6.15.06 update on 06GRC power costs.xls Chart 1_Wind Integration 10GRC 2 4 2" xfId="21790"/>
    <cellStyle name="_VC 6.15.06 update on 06GRC power costs.xls Chart 1_Wind Integration 10GRC 3" xfId="21791"/>
    <cellStyle name="_VC 6.15.06 update on 06GRC power costs.xls Chart 1_Wind Integration 10GRC 3 2" xfId="21792"/>
    <cellStyle name="_VC 6.15.06 update on 06GRC power costs.xls Chart 1_Wind Integration 10GRC 3 2 2" xfId="21793"/>
    <cellStyle name="_VC 6.15.06 update on 06GRC power costs.xls Chart 1_Wind Integration 10GRC 3 3" xfId="21794"/>
    <cellStyle name="_VC 6.15.06 update on 06GRC power costs.xls Chart 1_Wind Integration 10GRC 4" xfId="21795"/>
    <cellStyle name="_VC 6.15.06 update on 06GRC power costs.xls Chart 1_Wind Integration 10GRC 4 2" xfId="21796"/>
    <cellStyle name="_VC 6.15.06 update on 06GRC power costs.xls Chart 1_Wind Integration 10GRC 4 2 2" xfId="21797"/>
    <cellStyle name="_VC 6.15.06 update on 06GRC power costs.xls Chart 1_Wind Integration 10GRC 4 3" xfId="21798"/>
    <cellStyle name="_VC 6.15.06 update on 06GRC power costs.xls Chart 1_Wind Integration 10GRC 5" xfId="21799"/>
    <cellStyle name="_VC 6.15.06 update on 06GRC power costs.xls Chart 1_Wind Integration 10GRC 5 2" xfId="21800"/>
    <cellStyle name="_VC 6.15.06 update on 06GRC power costs.xls Chart 1_Wind Integration 10GRC 6" xfId="21801"/>
    <cellStyle name="_VC 6.15.06 update on 06GRC power costs.xls Chart 1_Wind Integration 10GRC 6 2" xfId="21802"/>
    <cellStyle name="_VC 6.15.06 update on 06GRC power costs.xls Chart 1_Wind Integration 10GRC_DEM-WP(C) ENERG10C--ctn Mid-C_042010 2010GRC" xfId="21803"/>
    <cellStyle name="_VC 6.15.06 update on 06GRC power costs.xls Chart 1_Wind Integration 10GRC_DEM-WP(C) ENERG10C--ctn Mid-C_042010 2010GRC 2" xfId="21804"/>
    <cellStyle name="_VC 6.15.06 update on 06GRC power costs.xls Chart 2" xfId="21805"/>
    <cellStyle name="_VC 6.15.06 update on 06GRC power costs.xls Chart 2 10" xfId="21806"/>
    <cellStyle name="_VC 6.15.06 update on 06GRC power costs.xls Chart 2 10 2" xfId="21807"/>
    <cellStyle name="_VC 6.15.06 update on 06GRC power costs.xls Chart 2 11" xfId="21808"/>
    <cellStyle name="_VC 6.15.06 update on 06GRC power costs.xls Chart 2 11 2" xfId="21809"/>
    <cellStyle name="_VC 6.15.06 update on 06GRC power costs.xls Chart 2 11 3" xfId="21810"/>
    <cellStyle name="_VC 6.15.06 update on 06GRC power costs.xls Chart 2 2" xfId="21811"/>
    <cellStyle name="_VC 6.15.06 update on 06GRC power costs.xls Chart 2 2 2" xfId="21812"/>
    <cellStyle name="_VC 6.15.06 update on 06GRC power costs.xls Chart 2 2 2 2" xfId="21813"/>
    <cellStyle name="_VC 6.15.06 update on 06GRC power costs.xls Chart 2 2 2 2 2" xfId="21814"/>
    <cellStyle name="_VC 6.15.06 update on 06GRC power costs.xls Chart 2 2 2 2 2 2" xfId="21815"/>
    <cellStyle name="_VC 6.15.06 update on 06GRC power costs.xls Chart 2 2 2 3" xfId="21816"/>
    <cellStyle name="_VC 6.15.06 update on 06GRC power costs.xls Chart 2 2 2 3 2" xfId="21817"/>
    <cellStyle name="_VC 6.15.06 update on 06GRC power costs.xls Chart 2 2 2 4" xfId="21818"/>
    <cellStyle name="_VC 6.15.06 update on 06GRC power costs.xls Chart 2 2 2 4 2" xfId="21819"/>
    <cellStyle name="_VC 6.15.06 update on 06GRC power costs.xls Chart 2 2 3" xfId="21820"/>
    <cellStyle name="_VC 6.15.06 update on 06GRC power costs.xls Chart 2 2 3 2" xfId="21821"/>
    <cellStyle name="_VC 6.15.06 update on 06GRC power costs.xls Chart 2 2 3 2 2" xfId="21822"/>
    <cellStyle name="_VC 6.15.06 update on 06GRC power costs.xls Chart 2 2 3 3" xfId="21823"/>
    <cellStyle name="_VC 6.15.06 update on 06GRC power costs.xls Chart 2 2 4" xfId="21824"/>
    <cellStyle name="_VC 6.15.06 update on 06GRC power costs.xls Chart 2 2 4 2" xfId="21825"/>
    <cellStyle name="_VC 6.15.06 update on 06GRC power costs.xls Chart 2 2 4 2 2" xfId="21826"/>
    <cellStyle name="_VC 6.15.06 update on 06GRC power costs.xls Chart 2 2 4 3" xfId="21827"/>
    <cellStyle name="_VC 6.15.06 update on 06GRC power costs.xls Chart 2 2 5" xfId="21828"/>
    <cellStyle name="_VC 6.15.06 update on 06GRC power costs.xls Chart 2 2 5 2" xfId="21829"/>
    <cellStyle name="_VC 6.15.06 update on 06GRC power costs.xls Chart 2 2 6" xfId="21830"/>
    <cellStyle name="_VC 6.15.06 update on 06GRC power costs.xls Chart 2 2 6 2" xfId="21831"/>
    <cellStyle name="_VC 6.15.06 update on 06GRC power costs.xls Chart 2 3" xfId="21832"/>
    <cellStyle name="_VC 6.15.06 update on 06GRC power costs.xls Chart 2 3 2" xfId="21833"/>
    <cellStyle name="_VC 6.15.06 update on 06GRC power costs.xls Chart 2 3 2 2" xfId="21834"/>
    <cellStyle name="_VC 6.15.06 update on 06GRC power costs.xls Chart 2 3 2 2 2" xfId="21835"/>
    <cellStyle name="_VC 6.15.06 update on 06GRC power costs.xls Chart 2 3 2 3" xfId="21836"/>
    <cellStyle name="_VC 6.15.06 update on 06GRC power costs.xls Chart 2 3 3" xfId="21837"/>
    <cellStyle name="_VC 6.15.06 update on 06GRC power costs.xls Chart 2 3 3 2" xfId="21838"/>
    <cellStyle name="_VC 6.15.06 update on 06GRC power costs.xls Chart 2 3 3 2 2" xfId="21839"/>
    <cellStyle name="_VC 6.15.06 update on 06GRC power costs.xls Chart 2 3 3 3" xfId="21840"/>
    <cellStyle name="_VC 6.15.06 update on 06GRC power costs.xls Chart 2 3 4" xfId="21841"/>
    <cellStyle name="_VC 6.15.06 update on 06GRC power costs.xls Chart 2 3 4 2" xfId="21842"/>
    <cellStyle name="_VC 6.15.06 update on 06GRC power costs.xls Chart 2 3 4 2 2" xfId="21843"/>
    <cellStyle name="_VC 6.15.06 update on 06GRC power costs.xls Chart 2 3 4 3" xfId="21844"/>
    <cellStyle name="_VC 6.15.06 update on 06GRC power costs.xls Chart 2 3 5" xfId="21845"/>
    <cellStyle name="_VC 6.15.06 update on 06GRC power costs.xls Chart 2 3 5 2" xfId="21846"/>
    <cellStyle name="_VC 6.15.06 update on 06GRC power costs.xls Chart 2 4" xfId="21847"/>
    <cellStyle name="_VC 6.15.06 update on 06GRC power costs.xls Chart 2 4 2" xfId="21848"/>
    <cellStyle name="_VC 6.15.06 update on 06GRC power costs.xls Chart 2 4 2 2" xfId="21849"/>
    <cellStyle name="_VC 6.15.06 update on 06GRC power costs.xls Chart 2 4 2 2 2" xfId="21850"/>
    <cellStyle name="_VC 6.15.06 update on 06GRC power costs.xls Chart 2 4 2 2 2 2" xfId="21851"/>
    <cellStyle name="_VC 6.15.06 update on 06GRC power costs.xls Chart 2 4 2 3" xfId="21852"/>
    <cellStyle name="_VC 6.15.06 update on 06GRC power costs.xls Chart 2 4 2 3 2" xfId="21853"/>
    <cellStyle name="_VC 6.15.06 update on 06GRC power costs.xls Chart 2 4 2 4" xfId="21854"/>
    <cellStyle name="_VC 6.15.06 update on 06GRC power costs.xls Chart 2 4 2 4 2" xfId="21855"/>
    <cellStyle name="_VC 6.15.06 update on 06GRC power costs.xls Chart 2 4 3" xfId="21856"/>
    <cellStyle name="_VC 6.15.06 update on 06GRC power costs.xls Chart 2 4 3 2" xfId="21857"/>
    <cellStyle name="_VC 6.15.06 update on 06GRC power costs.xls Chart 2 4 3 2 2" xfId="21858"/>
    <cellStyle name="_VC 6.15.06 update on 06GRC power costs.xls Chart 2 4 3 3" xfId="21859"/>
    <cellStyle name="_VC 6.15.06 update on 06GRC power costs.xls Chart 2 4 4" xfId="21860"/>
    <cellStyle name="_VC 6.15.06 update on 06GRC power costs.xls Chart 2 4 4 2" xfId="21861"/>
    <cellStyle name="_VC 6.15.06 update on 06GRC power costs.xls Chart 2 4 4 2 2" xfId="21862"/>
    <cellStyle name="_VC 6.15.06 update on 06GRC power costs.xls Chart 2 4 4 3" xfId="21863"/>
    <cellStyle name="_VC 6.15.06 update on 06GRC power costs.xls Chart 2 4 5" xfId="21864"/>
    <cellStyle name="_VC 6.15.06 update on 06GRC power costs.xls Chart 2 4 5 2" xfId="21865"/>
    <cellStyle name="_VC 6.15.06 update on 06GRC power costs.xls Chart 2 4 6" xfId="21866"/>
    <cellStyle name="_VC 6.15.06 update on 06GRC power costs.xls Chart 2 4 6 2" xfId="21867"/>
    <cellStyle name="_VC 6.15.06 update on 06GRC power costs.xls Chart 2 5" xfId="21868"/>
    <cellStyle name="_VC 6.15.06 update on 06GRC power costs.xls Chart 2 5 2" xfId="21869"/>
    <cellStyle name="_VC 6.15.06 update on 06GRC power costs.xls Chart 2 5 2 2" xfId="21870"/>
    <cellStyle name="_VC 6.15.06 update on 06GRC power costs.xls Chart 2 5 2 2 2" xfId="21871"/>
    <cellStyle name="_VC 6.15.06 update on 06GRC power costs.xls Chart 2 5 2 2 2 2" xfId="21872"/>
    <cellStyle name="_VC 6.15.06 update on 06GRC power costs.xls Chart 2 5 2 3" xfId="21873"/>
    <cellStyle name="_VC 6.15.06 update on 06GRC power costs.xls Chart 2 5 2 3 2" xfId="21874"/>
    <cellStyle name="_VC 6.15.06 update on 06GRC power costs.xls Chart 2 5 2 4" xfId="21875"/>
    <cellStyle name="_VC 6.15.06 update on 06GRC power costs.xls Chart 2 5 2 4 2" xfId="21876"/>
    <cellStyle name="_VC 6.15.06 update on 06GRC power costs.xls Chart 2 5 2 5" xfId="21877"/>
    <cellStyle name="_VC 6.15.06 update on 06GRC power costs.xls Chart 2 5 3" xfId="21878"/>
    <cellStyle name="_VC 6.15.06 update on 06GRC power costs.xls Chart 2 5 3 2" xfId="21879"/>
    <cellStyle name="_VC 6.15.06 update on 06GRC power costs.xls Chart 2 5 3 2 2" xfId="21880"/>
    <cellStyle name="_VC 6.15.06 update on 06GRC power costs.xls Chart 2 5 4" xfId="21881"/>
    <cellStyle name="_VC 6.15.06 update on 06GRC power costs.xls Chart 2 5 4 2" xfId="21882"/>
    <cellStyle name="_VC 6.15.06 update on 06GRC power costs.xls Chart 2 5 5" xfId="21883"/>
    <cellStyle name="_VC 6.15.06 update on 06GRC power costs.xls Chart 2 5 5 2" xfId="21884"/>
    <cellStyle name="_VC 6.15.06 update on 06GRC power costs.xls Chart 2 6" xfId="21885"/>
    <cellStyle name="_VC 6.15.06 update on 06GRC power costs.xls Chart 2 6 2" xfId="21886"/>
    <cellStyle name="_VC 6.15.06 update on 06GRC power costs.xls Chart 2 6 2 2" xfId="21887"/>
    <cellStyle name="_VC 6.15.06 update on 06GRC power costs.xls Chart 2 6 2 2 2" xfId="21888"/>
    <cellStyle name="_VC 6.15.06 update on 06GRC power costs.xls Chart 2 6 3" xfId="21889"/>
    <cellStyle name="_VC 6.15.06 update on 06GRC power costs.xls Chart 2 6 3 2" xfId="21890"/>
    <cellStyle name="_VC 6.15.06 update on 06GRC power costs.xls Chart 2 6 4" xfId="21891"/>
    <cellStyle name="_VC 6.15.06 update on 06GRC power costs.xls Chart 2 6 4 2" xfId="21892"/>
    <cellStyle name="_VC 6.15.06 update on 06GRC power costs.xls Chart 2 7" xfId="21893"/>
    <cellStyle name="_VC 6.15.06 update on 06GRC power costs.xls Chart 2 7 2" xfId="21894"/>
    <cellStyle name="_VC 6.15.06 update on 06GRC power costs.xls Chart 2 7 2 2" xfId="21895"/>
    <cellStyle name="_VC 6.15.06 update on 06GRC power costs.xls Chart 2 7 3" xfId="21896"/>
    <cellStyle name="_VC 6.15.06 update on 06GRC power costs.xls Chart 2 8" xfId="21897"/>
    <cellStyle name="_VC 6.15.06 update on 06GRC power costs.xls Chart 2 8 2" xfId="21898"/>
    <cellStyle name="_VC 6.15.06 update on 06GRC power costs.xls Chart 2 8 2 2" xfId="21899"/>
    <cellStyle name="_VC 6.15.06 update on 06GRC power costs.xls Chart 2 8 3" xfId="21900"/>
    <cellStyle name="_VC 6.15.06 update on 06GRC power costs.xls Chart 2 9" xfId="21901"/>
    <cellStyle name="_VC 6.15.06 update on 06GRC power costs.xls Chart 2 9 2" xfId="21902"/>
    <cellStyle name="_VC 6.15.06 update on 06GRC power costs.xls Chart 2 9 2 2" xfId="21903"/>
    <cellStyle name="_VC 6.15.06 update on 06GRC power costs.xls Chart 2 9 2 2 2" xfId="21904"/>
    <cellStyle name="_VC 6.15.06 update on 06GRC power costs.xls Chart 2 9 2 3" xfId="21905"/>
    <cellStyle name="_VC 6.15.06 update on 06GRC power costs.xls Chart 2 9 3" xfId="21906"/>
    <cellStyle name="_VC 6.15.06 update on 06GRC power costs.xls Chart 2 9 3 2" xfId="21907"/>
    <cellStyle name="_VC 6.15.06 update on 06GRC power costs.xls Chart 2 9 4" xfId="21908"/>
    <cellStyle name="_VC 6.15.06 update on 06GRC power costs.xls Chart 2_04 07E Wild Horse Wind Expansion (C) (2)" xfId="21909"/>
    <cellStyle name="_VC 6.15.06 update on 06GRC power costs.xls Chart 2_04 07E Wild Horse Wind Expansion (C) (2) 2" xfId="21910"/>
    <cellStyle name="_VC 6.15.06 update on 06GRC power costs.xls Chart 2_04 07E Wild Horse Wind Expansion (C) (2) 2 2" xfId="21911"/>
    <cellStyle name="_VC 6.15.06 update on 06GRC power costs.xls Chart 2_04 07E Wild Horse Wind Expansion (C) (2) 2 2 2" xfId="21912"/>
    <cellStyle name="_VC 6.15.06 update on 06GRC power costs.xls Chart 2_04 07E Wild Horse Wind Expansion (C) (2) 2 2 2 2" xfId="21913"/>
    <cellStyle name="_VC 6.15.06 update on 06GRC power costs.xls Chart 2_04 07E Wild Horse Wind Expansion (C) (2) 2 3" xfId="21914"/>
    <cellStyle name="_VC 6.15.06 update on 06GRC power costs.xls Chart 2_04 07E Wild Horse Wind Expansion (C) (2) 2 3 2" xfId="21915"/>
    <cellStyle name="_VC 6.15.06 update on 06GRC power costs.xls Chart 2_04 07E Wild Horse Wind Expansion (C) (2) 2 4" xfId="21916"/>
    <cellStyle name="_VC 6.15.06 update on 06GRC power costs.xls Chart 2_04 07E Wild Horse Wind Expansion (C) (2) 2 4 2" xfId="21917"/>
    <cellStyle name="_VC 6.15.06 update on 06GRC power costs.xls Chart 2_04 07E Wild Horse Wind Expansion (C) (2) 3" xfId="21918"/>
    <cellStyle name="_VC 6.15.06 update on 06GRC power costs.xls Chart 2_04 07E Wild Horse Wind Expansion (C) (2) 3 2" xfId="21919"/>
    <cellStyle name="_VC 6.15.06 update on 06GRC power costs.xls Chart 2_04 07E Wild Horse Wind Expansion (C) (2) 3 2 2" xfId="21920"/>
    <cellStyle name="_VC 6.15.06 update on 06GRC power costs.xls Chart 2_04 07E Wild Horse Wind Expansion (C) (2) 3 3" xfId="21921"/>
    <cellStyle name="_VC 6.15.06 update on 06GRC power costs.xls Chart 2_04 07E Wild Horse Wind Expansion (C) (2) 4" xfId="21922"/>
    <cellStyle name="_VC 6.15.06 update on 06GRC power costs.xls Chart 2_04 07E Wild Horse Wind Expansion (C) (2) 4 2" xfId="21923"/>
    <cellStyle name="_VC 6.15.06 update on 06GRC power costs.xls Chart 2_04 07E Wild Horse Wind Expansion (C) (2) 4 2 2" xfId="21924"/>
    <cellStyle name="_VC 6.15.06 update on 06GRC power costs.xls Chart 2_04 07E Wild Horse Wind Expansion (C) (2) 4 3" xfId="21925"/>
    <cellStyle name="_VC 6.15.06 update on 06GRC power costs.xls Chart 2_04 07E Wild Horse Wind Expansion (C) (2) 5" xfId="21926"/>
    <cellStyle name="_VC 6.15.06 update on 06GRC power costs.xls Chart 2_04 07E Wild Horse Wind Expansion (C) (2) 5 2" xfId="21927"/>
    <cellStyle name="_VC 6.15.06 update on 06GRC power costs.xls Chart 2_04 07E Wild Horse Wind Expansion (C) (2) 6" xfId="21928"/>
    <cellStyle name="_VC 6.15.06 update on 06GRC power costs.xls Chart 2_04 07E Wild Horse Wind Expansion (C) (2) 6 2" xfId="21929"/>
    <cellStyle name="_VC 6.15.06 update on 06GRC power costs.xls Chart 2_04 07E Wild Horse Wind Expansion (C) (2)_Adj Bench DR 3 for Initial Briefs (Electric)" xfId="21930"/>
    <cellStyle name="_VC 6.15.06 update on 06GRC power costs.xls Chart 2_04 07E Wild Horse Wind Expansion (C) (2)_Adj Bench DR 3 for Initial Briefs (Electric) 2" xfId="21931"/>
    <cellStyle name="_VC 6.15.06 update on 06GRC power costs.xls Chart 2_04 07E Wild Horse Wind Expansion (C) (2)_Adj Bench DR 3 for Initial Briefs (Electric) 2 2" xfId="21932"/>
    <cellStyle name="_VC 6.15.06 update on 06GRC power costs.xls Chart 2_04 07E Wild Horse Wind Expansion (C) (2)_Adj Bench DR 3 for Initial Briefs (Electric) 2 2 2" xfId="21933"/>
    <cellStyle name="_VC 6.15.06 update on 06GRC power costs.xls Chart 2_04 07E Wild Horse Wind Expansion (C) (2)_Adj Bench DR 3 for Initial Briefs (Electric) 2 2 2 2" xfId="21934"/>
    <cellStyle name="_VC 6.15.06 update on 06GRC power costs.xls Chart 2_04 07E Wild Horse Wind Expansion (C) (2)_Adj Bench DR 3 for Initial Briefs (Electric) 2 3" xfId="21935"/>
    <cellStyle name="_VC 6.15.06 update on 06GRC power costs.xls Chart 2_04 07E Wild Horse Wind Expansion (C) (2)_Adj Bench DR 3 for Initial Briefs (Electric) 2 3 2" xfId="21936"/>
    <cellStyle name="_VC 6.15.06 update on 06GRC power costs.xls Chart 2_04 07E Wild Horse Wind Expansion (C) (2)_Adj Bench DR 3 for Initial Briefs (Electric) 2 4" xfId="21937"/>
    <cellStyle name="_VC 6.15.06 update on 06GRC power costs.xls Chart 2_04 07E Wild Horse Wind Expansion (C) (2)_Adj Bench DR 3 for Initial Briefs (Electric) 2 4 2" xfId="21938"/>
    <cellStyle name="_VC 6.15.06 update on 06GRC power costs.xls Chart 2_04 07E Wild Horse Wind Expansion (C) (2)_Adj Bench DR 3 for Initial Briefs (Electric) 3" xfId="21939"/>
    <cellStyle name="_VC 6.15.06 update on 06GRC power costs.xls Chart 2_04 07E Wild Horse Wind Expansion (C) (2)_Adj Bench DR 3 for Initial Briefs (Electric) 3 2" xfId="21940"/>
    <cellStyle name="_VC 6.15.06 update on 06GRC power costs.xls Chart 2_04 07E Wild Horse Wind Expansion (C) (2)_Adj Bench DR 3 for Initial Briefs (Electric) 3 2 2" xfId="21941"/>
    <cellStyle name="_VC 6.15.06 update on 06GRC power costs.xls Chart 2_04 07E Wild Horse Wind Expansion (C) (2)_Adj Bench DR 3 for Initial Briefs (Electric) 3 3" xfId="21942"/>
    <cellStyle name="_VC 6.15.06 update on 06GRC power costs.xls Chart 2_04 07E Wild Horse Wind Expansion (C) (2)_Adj Bench DR 3 for Initial Briefs (Electric) 4" xfId="21943"/>
    <cellStyle name="_VC 6.15.06 update on 06GRC power costs.xls Chart 2_04 07E Wild Horse Wind Expansion (C) (2)_Adj Bench DR 3 for Initial Briefs (Electric) 4 2" xfId="21944"/>
    <cellStyle name="_VC 6.15.06 update on 06GRC power costs.xls Chart 2_04 07E Wild Horse Wind Expansion (C) (2)_Adj Bench DR 3 for Initial Briefs (Electric) 4 2 2" xfId="21945"/>
    <cellStyle name="_VC 6.15.06 update on 06GRC power costs.xls Chart 2_04 07E Wild Horse Wind Expansion (C) (2)_Adj Bench DR 3 for Initial Briefs (Electric) 4 3" xfId="21946"/>
    <cellStyle name="_VC 6.15.06 update on 06GRC power costs.xls Chart 2_04 07E Wild Horse Wind Expansion (C) (2)_Adj Bench DR 3 for Initial Briefs (Electric) 5" xfId="21947"/>
    <cellStyle name="_VC 6.15.06 update on 06GRC power costs.xls Chart 2_04 07E Wild Horse Wind Expansion (C) (2)_Adj Bench DR 3 for Initial Briefs (Electric) 5 2" xfId="21948"/>
    <cellStyle name="_VC 6.15.06 update on 06GRC power costs.xls Chart 2_04 07E Wild Horse Wind Expansion (C) (2)_Adj Bench DR 3 for Initial Briefs (Electric) 6" xfId="21949"/>
    <cellStyle name="_VC 6.15.06 update on 06GRC power costs.xls Chart 2_04 07E Wild Horse Wind Expansion (C) (2)_Adj Bench DR 3 for Initial Briefs (Electric) 6 2" xfId="21950"/>
    <cellStyle name="_VC 6.15.06 update on 06GRC power costs.xls Chart 2_04 07E Wild Horse Wind Expansion (C) (2)_Adj Bench DR 3 for Initial Briefs (Electric)_DEM-WP(C) ENERG10C--ctn Mid-C_042010 2010GRC" xfId="21951"/>
    <cellStyle name="_VC 6.15.06 update on 06GRC power costs.xls Chart 2_04 07E Wild Horse Wind Expansion (C) (2)_Adj Bench DR 3 for Initial Briefs (Electric)_DEM-WP(C) ENERG10C--ctn Mid-C_042010 2010GRC 2" xfId="21952"/>
    <cellStyle name="_VC 6.15.06 update on 06GRC power costs.xls Chart 2_04 07E Wild Horse Wind Expansion (C) (2)_Book1" xfId="21953"/>
    <cellStyle name="_VC 6.15.06 update on 06GRC power costs.xls Chart 2_04 07E Wild Horse Wind Expansion (C) (2)_Book1 2" xfId="21954"/>
    <cellStyle name="_VC 6.15.06 update on 06GRC power costs.xls Chart 2_04 07E Wild Horse Wind Expansion (C) (2)_DEM-WP(C) ENERG10C--ctn Mid-C_042010 2010GRC" xfId="21955"/>
    <cellStyle name="_VC 6.15.06 update on 06GRC power costs.xls Chart 2_04 07E Wild Horse Wind Expansion (C) (2)_DEM-WP(C) ENERG10C--ctn Mid-C_042010 2010GRC 2" xfId="21956"/>
    <cellStyle name="_VC 6.15.06 update on 06GRC power costs.xls Chart 2_04 07E Wild Horse Wind Expansion (C) (2)_Electric Rev Req Model (2009 GRC) " xfId="21957"/>
    <cellStyle name="_VC 6.15.06 update on 06GRC power costs.xls Chart 2_04 07E Wild Horse Wind Expansion (C) (2)_Electric Rev Req Model (2009 GRC)  2" xfId="21958"/>
    <cellStyle name="_VC 6.15.06 update on 06GRC power costs.xls Chart 2_04 07E Wild Horse Wind Expansion (C) (2)_Electric Rev Req Model (2009 GRC)  2 2" xfId="21959"/>
    <cellStyle name="_VC 6.15.06 update on 06GRC power costs.xls Chart 2_04 07E Wild Horse Wind Expansion (C) (2)_Electric Rev Req Model (2009 GRC)  2 2 2" xfId="21960"/>
    <cellStyle name="_VC 6.15.06 update on 06GRC power costs.xls Chart 2_04 07E Wild Horse Wind Expansion (C) (2)_Electric Rev Req Model (2009 GRC)  2 2 2 2" xfId="21961"/>
    <cellStyle name="_VC 6.15.06 update on 06GRC power costs.xls Chart 2_04 07E Wild Horse Wind Expansion (C) (2)_Electric Rev Req Model (2009 GRC)  2 3" xfId="21962"/>
    <cellStyle name="_VC 6.15.06 update on 06GRC power costs.xls Chart 2_04 07E Wild Horse Wind Expansion (C) (2)_Electric Rev Req Model (2009 GRC)  2 3 2" xfId="21963"/>
    <cellStyle name="_VC 6.15.06 update on 06GRC power costs.xls Chart 2_04 07E Wild Horse Wind Expansion (C) (2)_Electric Rev Req Model (2009 GRC)  2 4" xfId="21964"/>
    <cellStyle name="_VC 6.15.06 update on 06GRC power costs.xls Chart 2_04 07E Wild Horse Wind Expansion (C) (2)_Electric Rev Req Model (2009 GRC)  2 4 2" xfId="21965"/>
    <cellStyle name="_VC 6.15.06 update on 06GRC power costs.xls Chart 2_04 07E Wild Horse Wind Expansion (C) (2)_Electric Rev Req Model (2009 GRC)  3" xfId="21966"/>
    <cellStyle name="_VC 6.15.06 update on 06GRC power costs.xls Chart 2_04 07E Wild Horse Wind Expansion (C) (2)_Electric Rev Req Model (2009 GRC)  3 2" xfId="21967"/>
    <cellStyle name="_VC 6.15.06 update on 06GRC power costs.xls Chart 2_04 07E Wild Horse Wind Expansion (C) (2)_Electric Rev Req Model (2009 GRC)  3 2 2" xfId="21968"/>
    <cellStyle name="_VC 6.15.06 update on 06GRC power costs.xls Chart 2_04 07E Wild Horse Wind Expansion (C) (2)_Electric Rev Req Model (2009 GRC)  3 3" xfId="21969"/>
    <cellStyle name="_VC 6.15.06 update on 06GRC power costs.xls Chart 2_04 07E Wild Horse Wind Expansion (C) (2)_Electric Rev Req Model (2009 GRC)  4" xfId="21970"/>
    <cellStyle name="_VC 6.15.06 update on 06GRC power costs.xls Chart 2_04 07E Wild Horse Wind Expansion (C) (2)_Electric Rev Req Model (2009 GRC)  4 2" xfId="21971"/>
    <cellStyle name="_VC 6.15.06 update on 06GRC power costs.xls Chart 2_04 07E Wild Horse Wind Expansion (C) (2)_Electric Rev Req Model (2009 GRC)  4 2 2" xfId="21972"/>
    <cellStyle name="_VC 6.15.06 update on 06GRC power costs.xls Chart 2_04 07E Wild Horse Wind Expansion (C) (2)_Electric Rev Req Model (2009 GRC)  4 3" xfId="21973"/>
    <cellStyle name="_VC 6.15.06 update on 06GRC power costs.xls Chart 2_04 07E Wild Horse Wind Expansion (C) (2)_Electric Rev Req Model (2009 GRC)  5" xfId="21974"/>
    <cellStyle name="_VC 6.15.06 update on 06GRC power costs.xls Chart 2_04 07E Wild Horse Wind Expansion (C) (2)_Electric Rev Req Model (2009 GRC)  5 2" xfId="21975"/>
    <cellStyle name="_VC 6.15.06 update on 06GRC power costs.xls Chart 2_04 07E Wild Horse Wind Expansion (C) (2)_Electric Rev Req Model (2009 GRC)  6" xfId="21976"/>
    <cellStyle name="_VC 6.15.06 update on 06GRC power costs.xls Chart 2_04 07E Wild Horse Wind Expansion (C) (2)_Electric Rev Req Model (2009 GRC)  6 2" xfId="21977"/>
    <cellStyle name="_VC 6.15.06 update on 06GRC power costs.xls Chart 2_04 07E Wild Horse Wind Expansion (C) (2)_Electric Rev Req Model (2009 GRC) _DEM-WP(C) ENERG10C--ctn Mid-C_042010 2010GRC" xfId="21978"/>
    <cellStyle name="_VC 6.15.06 update on 06GRC power costs.xls Chart 2_04 07E Wild Horse Wind Expansion (C) (2)_Electric Rev Req Model (2009 GRC) _DEM-WP(C) ENERG10C--ctn Mid-C_042010 2010GRC 2" xfId="21979"/>
    <cellStyle name="_VC 6.15.06 update on 06GRC power costs.xls Chart 2_04 07E Wild Horse Wind Expansion (C) (2)_Electric Rev Req Model (2009 GRC) Rebuttal" xfId="21980"/>
    <cellStyle name="_VC 6.15.06 update on 06GRC power costs.xls Chart 2_04 07E Wild Horse Wind Expansion (C) (2)_Electric Rev Req Model (2009 GRC) Rebuttal 2" xfId="21981"/>
    <cellStyle name="_VC 6.15.06 update on 06GRC power costs.xls Chart 2_04 07E Wild Horse Wind Expansion (C) (2)_Electric Rev Req Model (2009 GRC) Rebuttal 2 2" xfId="21982"/>
    <cellStyle name="_VC 6.15.06 update on 06GRC power costs.xls Chart 2_04 07E Wild Horse Wind Expansion (C) (2)_Electric Rev Req Model (2009 GRC) Rebuttal 2 2 2" xfId="21983"/>
    <cellStyle name="_VC 6.15.06 update on 06GRC power costs.xls Chart 2_04 07E Wild Horse Wind Expansion (C) (2)_Electric Rev Req Model (2009 GRC) Rebuttal 2 3" xfId="21984"/>
    <cellStyle name="_VC 6.15.06 update on 06GRC power costs.xls Chart 2_04 07E Wild Horse Wind Expansion (C) (2)_Electric Rev Req Model (2009 GRC) Rebuttal 3" xfId="21985"/>
    <cellStyle name="_VC 6.15.06 update on 06GRC power costs.xls Chart 2_04 07E Wild Horse Wind Expansion (C) (2)_Electric Rev Req Model (2009 GRC) Rebuttal 3 2" xfId="21986"/>
    <cellStyle name="_VC 6.15.06 update on 06GRC power costs.xls Chart 2_04 07E Wild Horse Wind Expansion (C) (2)_Electric Rev Req Model (2009 GRC) Rebuttal 4" xfId="21987"/>
    <cellStyle name="_VC 6.15.06 update on 06GRC power costs.xls Chart 2_04 07E Wild Horse Wind Expansion (C) (2)_Electric Rev Req Model (2009 GRC) Rebuttal REmoval of New  WH Solar AdjustMI" xfId="21988"/>
    <cellStyle name="_VC 6.15.06 update on 06GRC power costs.xls Chart 2_04 07E Wild Horse Wind Expansion (C) (2)_Electric Rev Req Model (2009 GRC) Rebuttal REmoval of New  WH Solar AdjustMI 2" xfId="21989"/>
    <cellStyle name="_VC 6.15.06 update on 06GRC power costs.xls Chart 2_04 07E Wild Horse Wind Expansion (C) (2)_Electric Rev Req Model (2009 GRC) Rebuttal REmoval of New  WH Solar AdjustMI 2 2" xfId="21990"/>
    <cellStyle name="_VC 6.15.06 update on 06GRC power costs.xls Chart 2_04 07E Wild Horse Wind Expansion (C) (2)_Electric Rev Req Model (2009 GRC) Rebuttal REmoval of New  WH Solar AdjustMI 2 2 2" xfId="21991"/>
    <cellStyle name="_VC 6.15.06 update on 06GRC power costs.xls Chart 2_04 07E Wild Horse Wind Expansion (C) (2)_Electric Rev Req Model (2009 GRC) Rebuttal REmoval of New  WH Solar AdjustMI 2 2 2 2" xfId="21992"/>
    <cellStyle name="_VC 6.15.06 update on 06GRC power costs.xls Chart 2_04 07E Wild Horse Wind Expansion (C) (2)_Electric Rev Req Model (2009 GRC) Rebuttal REmoval of New  WH Solar AdjustMI 2 3" xfId="21993"/>
    <cellStyle name="_VC 6.15.06 update on 06GRC power costs.xls Chart 2_04 07E Wild Horse Wind Expansion (C) (2)_Electric Rev Req Model (2009 GRC) Rebuttal REmoval of New  WH Solar AdjustMI 2 3 2" xfId="21994"/>
    <cellStyle name="_VC 6.15.06 update on 06GRC power costs.xls Chart 2_04 07E Wild Horse Wind Expansion (C) (2)_Electric Rev Req Model (2009 GRC) Rebuttal REmoval of New  WH Solar AdjustMI 2 4" xfId="21995"/>
    <cellStyle name="_VC 6.15.06 update on 06GRC power costs.xls Chart 2_04 07E Wild Horse Wind Expansion (C) (2)_Electric Rev Req Model (2009 GRC) Rebuttal REmoval of New  WH Solar AdjustMI 2 4 2" xfId="21996"/>
    <cellStyle name="_VC 6.15.06 update on 06GRC power costs.xls Chart 2_04 07E Wild Horse Wind Expansion (C) (2)_Electric Rev Req Model (2009 GRC) Rebuttal REmoval of New  WH Solar AdjustMI 3" xfId="21997"/>
    <cellStyle name="_VC 6.15.06 update on 06GRC power costs.xls Chart 2_04 07E Wild Horse Wind Expansion (C) (2)_Electric Rev Req Model (2009 GRC) Rebuttal REmoval of New  WH Solar AdjustMI 3 2" xfId="21998"/>
    <cellStyle name="_VC 6.15.06 update on 06GRC power costs.xls Chart 2_04 07E Wild Horse Wind Expansion (C) (2)_Electric Rev Req Model (2009 GRC) Rebuttal REmoval of New  WH Solar AdjustMI 3 2 2" xfId="21999"/>
    <cellStyle name="_VC 6.15.06 update on 06GRC power costs.xls Chart 2_04 07E Wild Horse Wind Expansion (C) (2)_Electric Rev Req Model (2009 GRC) Rebuttal REmoval of New  WH Solar AdjustMI 3 3" xfId="22000"/>
    <cellStyle name="_VC 6.15.06 update on 06GRC power costs.xls Chart 2_04 07E Wild Horse Wind Expansion (C) (2)_Electric Rev Req Model (2009 GRC) Rebuttal REmoval of New  WH Solar AdjustMI 4" xfId="22001"/>
    <cellStyle name="_VC 6.15.06 update on 06GRC power costs.xls Chart 2_04 07E Wild Horse Wind Expansion (C) (2)_Electric Rev Req Model (2009 GRC) Rebuttal REmoval of New  WH Solar AdjustMI 4 2" xfId="22002"/>
    <cellStyle name="_VC 6.15.06 update on 06GRC power costs.xls Chart 2_04 07E Wild Horse Wind Expansion (C) (2)_Electric Rev Req Model (2009 GRC) Rebuttal REmoval of New  WH Solar AdjustMI 4 2 2" xfId="22003"/>
    <cellStyle name="_VC 6.15.06 update on 06GRC power costs.xls Chart 2_04 07E Wild Horse Wind Expansion (C) (2)_Electric Rev Req Model (2009 GRC) Rebuttal REmoval of New  WH Solar AdjustMI 4 3" xfId="22004"/>
    <cellStyle name="_VC 6.15.06 update on 06GRC power costs.xls Chart 2_04 07E Wild Horse Wind Expansion (C) (2)_Electric Rev Req Model (2009 GRC) Rebuttal REmoval of New  WH Solar AdjustMI 5" xfId="22005"/>
    <cellStyle name="_VC 6.15.06 update on 06GRC power costs.xls Chart 2_04 07E Wild Horse Wind Expansion (C) (2)_Electric Rev Req Model (2009 GRC) Rebuttal REmoval of New  WH Solar AdjustMI 5 2" xfId="22006"/>
    <cellStyle name="_VC 6.15.06 update on 06GRC power costs.xls Chart 2_04 07E Wild Horse Wind Expansion (C) (2)_Electric Rev Req Model (2009 GRC) Rebuttal REmoval of New  WH Solar AdjustMI 6" xfId="22007"/>
    <cellStyle name="_VC 6.15.06 update on 06GRC power costs.xls Chart 2_04 07E Wild Horse Wind Expansion (C) (2)_Electric Rev Req Model (2009 GRC) Rebuttal REmoval of New  WH Solar AdjustMI 6 2" xfId="22008"/>
    <cellStyle name="_VC 6.15.06 update on 06GRC power costs.xls Chart 2_04 07E Wild Horse Wind Expansion (C) (2)_Electric Rev Req Model (2009 GRC) Rebuttal REmoval of New  WH Solar AdjustMI_DEM-WP(C) ENERG10C--ctn Mid-C_042010 2010GRC" xfId="22009"/>
    <cellStyle name="_VC 6.15.06 update on 06GRC power costs.xls Chart 2_04 07E Wild Horse Wind Expansion (C) (2)_Electric Rev Req Model (2009 GRC) Rebuttal REmoval of New  WH Solar AdjustMI_DEM-WP(C) ENERG10C--ctn Mid-C_042010 2010GRC 2" xfId="22010"/>
    <cellStyle name="_VC 6.15.06 update on 06GRC power costs.xls Chart 2_04 07E Wild Horse Wind Expansion (C) (2)_Electric Rev Req Model (2009 GRC) Revised 01-18-2010" xfId="22011"/>
    <cellStyle name="_VC 6.15.06 update on 06GRC power costs.xls Chart 2_04 07E Wild Horse Wind Expansion (C) (2)_Electric Rev Req Model (2009 GRC) Revised 01-18-2010 2" xfId="22012"/>
    <cellStyle name="_VC 6.15.06 update on 06GRC power costs.xls Chart 2_04 07E Wild Horse Wind Expansion (C) (2)_Electric Rev Req Model (2009 GRC) Revised 01-18-2010 2 2" xfId="22013"/>
    <cellStyle name="_VC 6.15.06 update on 06GRC power costs.xls Chart 2_04 07E Wild Horse Wind Expansion (C) (2)_Electric Rev Req Model (2009 GRC) Revised 01-18-2010 2 2 2" xfId="22014"/>
    <cellStyle name="_VC 6.15.06 update on 06GRC power costs.xls Chart 2_04 07E Wild Horse Wind Expansion (C) (2)_Electric Rev Req Model (2009 GRC) Revised 01-18-2010 2 2 2 2" xfId="22015"/>
    <cellStyle name="_VC 6.15.06 update on 06GRC power costs.xls Chart 2_04 07E Wild Horse Wind Expansion (C) (2)_Electric Rev Req Model (2009 GRC) Revised 01-18-2010 2 3" xfId="22016"/>
    <cellStyle name="_VC 6.15.06 update on 06GRC power costs.xls Chart 2_04 07E Wild Horse Wind Expansion (C) (2)_Electric Rev Req Model (2009 GRC) Revised 01-18-2010 2 3 2" xfId="22017"/>
    <cellStyle name="_VC 6.15.06 update on 06GRC power costs.xls Chart 2_04 07E Wild Horse Wind Expansion (C) (2)_Electric Rev Req Model (2009 GRC) Revised 01-18-2010 2 4" xfId="22018"/>
    <cellStyle name="_VC 6.15.06 update on 06GRC power costs.xls Chart 2_04 07E Wild Horse Wind Expansion (C) (2)_Electric Rev Req Model (2009 GRC) Revised 01-18-2010 2 4 2" xfId="22019"/>
    <cellStyle name="_VC 6.15.06 update on 06GRC power costs.xls Chart 2_04 07E Wild Horse Wind Expansion (C) (2)_Electric Rev Req Model (2009 GRC) Revised 01-18-2010 3" xfId="22020"/>
    <cellStyle name="_VC 6.15.06 update on 06GRC power costs.xls Chart 2_04 07E Wild Horse Wind Expansion (C) (2)_Electric Rev Req Model (2009 GRC) Revised 01-18-2010 3 2" xfId="22021"/>
    <cellStyle name="_VC 6.15.06 update on 06GRC power costs.xls Chart 2_04 07E Wild Horse Wind Expansion (C) (2)_Electric Rev Req Model (2009 GRC) Revised 01-18-2010 3 2 2" xfId="22022"/>
    <cellStyle name="_VC 6.15.06 update on 06GRC power costs.xls Chart 2_04 07E Wild Horse Wind Expansion (C) (2)_Electric Rev Req Model (2009 GRC) Revised 01-18-2010 3 3" xfId="22023"/>
    <cellStyle name="_VC 6.15.06 update on 06GRC power costs.xls Chart 2_04 07E Wild Horse Wind Expansion (C) (2)_Electric Rev Req Model (2009 GRC) Revised 01-18-2010 4" xfId="22024"/>
    <cellStyle name="_VC 6.15.06 update on 06GRC power costs.xls Chart 2_04 07E Wild Horse Wind Expansion (C) (2)_Electric Rev Req Model (2009 GRC) Revised 01-18-2010 4 2" xfId="22025"/>
    <cellStyle name="_VC 6.15.06 update on 06GRC power costs.xls Chart 2_04 07E Wild Horse Wind Expansion (C) (2)_Electric Rev Req Model (2009 GRC) Revised 01-18-2010 4 2 2" xfId="22026"/>
    <cellStyle name="_VC 6.15.06 update on 06GRC power costs.xls Chart 2_04 07E Wild Horse Wind Expansion (C) (2)_Electric Rev Req Model (2009 GRC) Revised 01-18-2010 4 3" xfId="22027"/>
    <cellStyle name="_VC 6.15.06 update on 06GRC power costs.xls Chart 2_04 07E Wild Horse Wind Expansion (C) (2)_Electric Rev Req Model (2009 GRC) Revised 01-18-2010 5" xfId="22028"/>
    <cellStyle name="_VC 6.15.06 update on 06GRC power costs.xls Chart 2_04 07E Wild Horse Wind Expansion (C) (2)_Electric Rev Req Model (2009 GRC) Revised 01-18-2010 5 2" xfId="22029"/>
    <cellStyle name="_VC 6.15.06 update on 06GRC power costs.xls Chart 2_04 07E Wild Horse Wind Expansion (C) (2)_Electric Rev Req Model (2009 GRC) Revised 01-18-2010 6" xfId="22030"/>
    <cellStyle name="_VC 6.15.06 update on 06GRC power costs.xls Chart 2_04 07E Wild Horse Wind Expansion (C) (2)_Electric Rev Req Model (2009 GRC) Revised 01-18-2010 6 2" xfId="22031"/>
    <cellStyle name="_VC 6.15.06 update on 06GRC power costs.xls Chart 2_04 07E Wild Horse Wind Expansion (C) (2)_Electric Rev Req Model (2009 GRC) Revised 01-18-2010_DEM-WP(C) ENERG10C--ctn Mid-C_042010 2010GRC" xfId="22032"/>
    <cellStyle name="_VC 6.15.06 update on 06GRC power costs.xls Chart 2_04 07E Wild Horse Wind Expansion (C) (2)_Electric Rev Req Model (2009 GRC) Revised 01-18-2010_DEM-WP(C) ENERG10C--ctn Mid-C_042010 2010GRC 2" xfId="22033"/>
    <cellStyle name="_VC 6.15.06 update on 06GRC power costs.xls Chart 2_04 07E Wild Horse Wind Expansion (C) (2)_Electric Rev Req Model (2010 GRC)" xfId="22034"/>
    <cellStyle name="_VC 6.15.06 update on 06GRC power costs.xls Chart 2_04 07E Wild Horse Wind Expansion (C) (2)_Electric Rev Req Model (2010 GRC) 2" xfId="22035"/>
    <cellStyle name="_VC 6.15.06 update on 06GRC power costs.xls Chart 2_04 07E Wild Horse Wind Expansion (C) (2)_Electric Rev Req Model (2010 GRC) SF" xfId="22036"/>
    <cellStyle name="_VC 6.15.06 update on 06GRC power costs.xls Chart 2_04 07E Wild Horse Wind Expansion (C) (2)_Electric Rev Req Model (2010 GRC) SF 2" xfId="22037"/>
    <cellStyle name="_VC 6.15.06 update on 06GRC power costs.xls Chart 2_04 07E Wild Horse Wind Expansion (C) (2)_Final Order Electric EXHIBIT A-1" xfId="22038"/>
    <cellStyle name="_VC 6.15.06 update on 06GRC power costs.xls Chart 2_04 07E Wild Horse Wind Expansion (C) (2)_Final Order Electric EXHIBIT A-1 2" xfId="22039"/>
    <cellStyle name="_VC 6.15.06 update on 06GRC power costs.xls Chart 2_04 07E Wild Horse Wind Expansion (C) (2)_Final Order Electric EXHIBIT A-1 2 2" xfId="22040"/>
    <cellStyle name="_VC 6.15.06 update on 06GRC power costs.xls Chart 2_04 07E Wild Horse Wind Expansion (C) (2)_Final Order Electric EXHIBIT A-1 2 2 2" xfId="22041"/>
    <cellStyle name="_VC 6.15.06 update on 06GRC power costs.xls Chart 2_04 07E Wild Horse Wind Expansion (C) (2)_Final Order Electric EXHIBIT A-1 2 3" xfId="22042"/>
    <cellStyle name="_VC 6.15.06 update on 06GRC power costs.xls Chart 2_04 07E Wild Horse Wind Expansion (C) (2)_Final Order Electric EXHIBIT A-1 3" xfId="22043"/>
    <cellStyle name="_VC 6.15.06 update on 06GRC power costs.xls Chart 2_04 07E Wild Horse Wind Expansion (C) (2)_Final Order Electric EXHIBIT A-1 3 2" xfId="22044"/>
    <cellStyle name="_VC 6.15.06 update on 06GRC power costs.xls Chart 2_04 07E Wild Horse Wind Expansion (C) (2)_Final Order Electric EXHIBIT A-1 3 2 2" xfId="22045"/>
    <cellStyle name="_VC 6.15.06 update on 06GRC power costs.xls Chart 2_04 07E Wild Horse Wind Expansion (C) (2)_Final Order Electric EXHIBIT A-1 3 3" xfId="22046"/>
    <cellStyle name="_VC 6.15.06 update on 06GRC power costs.xls Chart 2_04 07E Wild Horse Wind Expansion (C) (2)_Final Order Electric EXHIBIT A-1 4" xfId="22047"/>
    <cellStyle name="_VC 6.15.06 update on 06GRC power costs.xls Chart 2_04 07E Wild Horse Wind Expansion (C) (2)_Final Order Electric EXHIBIT A-1 4 2" xfId="22048"/>
    <cellStyle name="_VC 6.15.06 update on 06GRC power costs.xls Chart 2_04 07E Wild Horse Wind Expansion (C) (2)_Final Order Electric EXHIBIT A-1 5" xfId="22049"/>
    <cellStyle name="_VC 6.15.06 update on 06GRC power costs.xls Chart 2_04 07E Wild Horse Wind Expansion (C) (2)_Final Order Electric EXHIBIT A-1 6" xfId="22050"/>
    <cellStyle name="_VC 6.15.06 update on 06GRC power costs.xls Chart 2_04 07E Wild Horse Wind Expansion (C) (2)_TENASKA REGULATORY ASSET" xfId="22051"/>
    <cellStyle name="_VC 6.15.06 update on 06GRC power costs.xls Chart 2_04 07E Wild Horse Wind Expansion (C) (2)_TENASKA REGULATORY ASSET 2" xfId="22052"/>
    <cellStyle name="_VC 6.15.06 update on 06GRC power costs.xls Chart 2_04 07E Wild Horse Wind Expansion (C) (2)_TENASKA REGULATORY ASSET 2 2" xfId="22053"/>
    <cellStyle name="_VC 6.15.06 update on 06GRC power costs.xls Chart 2_04 07E Wild Horse Wind Expansion (C) (2)_TENASKA REGULATORY ASSET 2 2 2" xfId="22054"/>
    <cellStyle name="_VC 6.15.06 update on 06GRC power costs.xls Chart 2_04 07E Wild Horse Wind Expansion (C) (2)_TENASKA REGULATORY ASSET 2 3" xfId="22055"/>
    <cellStyle name="_VC 6.15.06 update on 06GRC power costs.xls Chart 2_04 07E Wild Horse Wind Expansion (C) (2)_TENASKA REGULATORY ASSET 3" xfId="22056"/>
    <cellStyle name="_VC 6.15.06 update on 06GRC power costs.xls Chart 2_04 07E Wild Horse Wind Expansion (C) (2)_TENASKA REGULATORY ASSET 3 2" xfId="22057"/>
    <cellStyle name="_VC 6.15.06 update on 06GRC power costs.xls Chart 2_04 07E Wild Horse Wind Expansion (C) (2)_TENASKA REGULATORY ASSET 3 2 2" xfId="22058"/>
    <cellStyle name="_VC 6.15.06 update on 06GRC power costs.xls Chart 2_04 07E Wild Horse Wind Expansion (C) (2)_TENASKA REGULATORY ASSET 3 3" xfId="22059"/>
    <cellStyle name="_VC 6.15.06 update on 06GRC power costs.xls Chart 2_04 07E Wild Horse Wind Expansion (C) (2)_TENASKA REGULATORY ASSET 4" xfId="22060"/>
    <cellStyle name="_VC 6.15.06 update on 06GRC power costs.xls Chart 2_04 07E Wild Horse Wind Expansion (C) (2)_TENASKA REGULATORY ASSET 4 2" xfId="22061"/>
    <cellStyle name="_VC 6.15.06 update on 06GRC power costs.xls Chart 2_04 07E Wild Horse Wind Expansion (C) (2)_TENASKA REGULATORY ASSET 5" xfId="22062"/>
    <cellStyle name="_VC 6.15.06 update on 06GRC power costs.xls Chart 2_04 07E Wild Horse Wind Expansion (C) (2)_TENASKA REGULATORY ASSET 6" xfId="22063"/>
    <cellStyle name="_VC 6.15.06 update on 06GRC power costs.xls Chart 2_16.37E Wild Horse Expansion DeferralRevwrkingfile SF" xfId="22064"/>
    <cellStyle name="_VC 6.15.06 update on 06GRC power costs.xls Chart 2_16.37E Wild Horse Expansion DeferralRevwrkingfile SF 2" xfId="22065"/>
    <cellStyle name="_VC 6.15.06 update on 06GRC power costs.xls Chart 2_16.37E Wild Horse Expansion DeferralRevwrkingfile SF 2 2" xfId="22066"/>
    <cellStyle name="_VC 6.15.06 update on 06GRC power costs.xls Chart 2_16.37E Wild Horse Expansion DeferralRevwrkingfile SF 2 2 2" xfId="22067"/>
    <cellStyle name="_VC 6.15.06 update on 06GRC power costs.xls Chart 2_16.37E Wild Horse Expansion DeferralRevwrkingfile SF 2 2 2 2" xfId="22068"/>
    <cellStyle name="_VC 6.15.06 update on 06GRC power costs.xls Chart 2_16.37E Wild Horse Expansion DeferralRevwrkingfile SF 2 3" xfId="22069"/>
    <cellStyle name="_VC 6.15.06 update on 06GRC power costs.xls Chart 2_16.37E Wild Horse Expansion DeferralRevwrkingfile SF 2 3 2" xfId="22070"/>
    <cellStyle name="_VC 6.15.06 update on 06GRC power costs.xls Chart 2_16.37E Wild Horse Expansion DeferralRevwrkingfile SF 2 4" xfId="22071"/>
    <cellStyle name="_VC 6.15.06 update on 06GRC power costs.xls Chart 2_16.37E Wild Horse Expansion DeferralRevwrkingfile SF 2 4 2" xfId="22072"/>
    <cellStyle name="_VC 6.15.06 update on 06GRC power costs.xls Chart 2_16.37E Wild Horse Expansion DeferralRevwrkingfile SF 3" xfId="22073"/>
    <cellStyle name="_VC 6.15.06 update on 06GRC power costs.xls Chart 2_16.37E Wild Horse Expansion DeferralRevwrkingfile SF 3 2" xfId="22074"/>
    <cellStyle name="_VC 6.15.06 update on 06GRC power costs.xls Chart 2_16.37E Wild Horse Expansion DeferralRevwrkingfile SF 3 2 2" xfId="22075"/>
    <cellStyle name="_VC 6.15.06 update on 06GRC power costs.xls Chart 2_16.37E Wild Horse Expansion DeferralRevwrkingfile SF 3 3" xfId="22076"/>
    <cellStyle name="_VC 6.15.06 update on 06GRC power costs.xls Chart 2_16.37E Wild Horse Expansion DeferralRevwrkingfile SF 4" xfId="22077"/>
    <cellStyle name="_VC 6.15.06 update on 06GRC power costs.xls Chart 2_16.37E Wild Horse Expansion DeferralRevwrkingfile SF 4 2" xfId="22078"/>
    <cellStyle name="_VC 6.15.06 update on 06GRC power costs.xls Chart 2_16.37E Wild Horse Expansion DeferralRevwrkingfile SF 4 2 2" xfId="22079"/>
    <cellStyle name="_VC 6.15.06 update on 06GRC power costs.xls Chart 2_16.37E Wild Horse Expansion DeferralRevwrkingfile SF 4 3" xfId="22080"/>
    <cellStyle name="_VC 6.15.06 update on 06GRC power costs.xls Chart 2_16.37E Wild Horse Expansion DeferralRevwrkingfile SF 5" xfId="22081"/>
    <cellStyle name="_VC 6.15.06 update on 06GRC power costs.xls Chart 2_16.37E Wild Horse Expansion DeferralRevwrkingfile SF 5 2" xfId="22082"/>
    <cellStyle name="_VC 6.15.06 update on 06GRC power costs.xls Chart 2_16.37E Wild Horse Expansion DeferralRevwrkingfile SF 6" xfId="22083"/>
    <cellStyle name="_VC 6.15.06 update on 06GRC power costs.xls Chart 2_16.37E Wild Horse Expansion DeferralRevwrkingfile SF 6 2" xfId="22084"/>
    <cellStyle name="_VC 6.15.06 update on 06GRC power costs.xls Chart 2_16.37E Wild Horse Expansion DeferralRevwrkingfile SF_DEM-WP(C) ENERG10C--ctn Mid-C_042010 2010GRC" xfId="22085"/>
    <cellStyle name="_VC 6.15.06 update on 06GRC power costs.xls Chart 2_16.37E Wild Horse Expansion DeferralRevwrkingfile SF_DEM-WP(C) ENERG10C--ctn Mid-C_042010 2010GRC 2" xfId="22086"/>
    <cellStyle name="_VC 6.15.06 update on 06GRC power costs.xls Chart 2_2009 Compliance Filing PCA Exhibits for GRC" xfId="22087"/>
    <cellStyle name="_VC 6.15.06 update on 06GRC power costs.xls Chart 2_2009 Compliance Filing PCA Exhibits for GRC 2" xfId="22088"/>
    <cellStyle name="_VC 6.15.06 update on 06GRC power costs.xls Chart 2_2009 Compliance Filing PCA Exhibits for GRC 2 2" xfId="22089"/>
    <cellStyle name="_VC 6.15.06 update on 06GRC power costs.xls Chart 2_2009 Compliance Filing PCA Exhibits for GRC 3" xfId="22090"/>
    <cellStyle name="_VC 6.15.06 update on 06GRC power costs.xls Chart 2_2009 GRC Compl Filing - Exhibit D" xfId="22091"/>
    <cellStyle name="_VC 6.15.06 update on 06GRC power costs.xls Chart 2_2009 GRC Compl Filing - Exhibit D 2" xfId="22092"/>
    <cellStyle name="_VC 6.15.06 update on 06GRC power costs.xls Chart 2_2009 GRC Compl Filing - Exhibit D 2 2" xfId="22093"/>
    <cellStyle name="_VC 6.15.06 update on 06GRC power costs.xls Chart 2_2009 GRC Compl Filing - Exhibit D 2 2 2" xfId="22094"/>
    <cellStyle name="_VC 6.15.06 update on 06GRC power costs.xls Chart 2_2009 GRC Compl Filing - Exhibit D 2 2 2 2" xfId="22095"/>
    <cellStyle name="_VC 6.15.06 update on 06GRC power costs.xls Chart 2_2009 GRC Compl Filing - Exhibit D 2 3" xfId="22096"/>
    <cellStyle name="_VC 6.15.06 update on 06GRC power costs.xls Chart 2_2009 GRC Compl Filing - Exhibit D 2 3 2" xfId="22097"/>
    <cellStyle name="_VC 6.15.06 update on 06GRC power costs.xls Chart 2_2009 GRC Compl Filing - Exhibit D 2 4" xfId="22098"/>
    <cellStyle name="_VC 6.15.06 update on 06GRC power costs.xls Chart 2_2009 GRC Compl Filing - Exhibit D 2 4 2" xfId="22099"/>
    <cellStyle name="_VC 6.15.06 update on 06GRC power costs.xls Chart 2_2009 GRC Compl Filing - Exhibit D 3" xfId="22100"/>
    <cellStyle name="_VC 6.15.06 update on 06GRC power costs.xls Chart 2_2009 GRC Compl Filing - Exhibit D 3 2" xfId="22101"/>
    <cellStyle name="_VC 6.15.06 update on 06GRC power costs.xls Chart 2_2009 GRC Compl Filing - Exhibit D 3 2 2" xfId="22102"/>
    <cellStyle name="_VC 6.15.06 update on 06GRC power costs.xls Chart 2_2009 GRC Compl Filing - Exhibit D 3 3" xfId="22103"/>
    <cellStyle name="_VC 6.15.06 update on 06GRC power costs.xls Chart 2_2009 GRC Compl Filing - Exhibit D 4" xfId="22104"/>
    <cellStyle name="_VC 6.15.06 update on 06GRC power costs.xls Chart 2_2009 GRC Compl Filing - Exhibit D 4 2" xfId="22105"/>
    <cellStyle name="_VC 6.15.06 update on 06GRC power costs.xls Chart 2_2009 GRC Compl Filing - Exhibit D 4 2 2" xfId="22106"/>
    <cellStyle name="_VC 6.15.06 update on 06GRC power costs.xls Chart 2_2009 GRC Compl Filing - Exhibit D 4 3" xfId="22107"/>
    <cellStyle name="_VC 6.15.06 update on 06GRC power costs.xls Chart 2_2009 GRC Compl Filing - Exhibit D 5" xfId="22108"/>
    <cellStyle name="_VC 6.15.06 update on 06GRC power costs.xls Chart 2_2009 GRC Compl Filing - Exhibit D 5 2" xfId="22109"/>
    <cellStyle name="_VC 6.15.06 update on 06GRC power costs.xls Chart 2_2009 GRC Compl Filing - Exhibit D 6" xfId="22110"/>
    <cellStyle name="_VC 6.15.06 update on 06GRC power costs.xls Chart 2_2009 GRC Compl Filing - Exhibit D 6 2" xfId="22111"/>
    <cellStyle name="_VC 6.15.06 update on 06GRC power costs.xls Chart 2_2009 GRC Compl Filing - Exhibit D_DEM-WP(C) ENERG10C--ctn Mid-C_042010 2010GRC" xfId="22112"/>
    <cellStyle name="_VC 6.15.06 update on 06GRC power costs.xls Chart 2_2009 GRC Compl Filing - Exhibit D_DEM-WP(C) ENERG10C--ctn Mid-C_042010 2010GRC 2" xfId="22113"/>
    <cellStyle name="_VC 6.15.06 update on 06GRC power costs.xls Chart 2_2010 PTC's July1_Dec31 2010 " xfId="22114"/>
    <cellStyle name="_VC 6.15.06 update on 06GRC power costs.xls Chart 2_2010 PTC's Sept10_Aug11 (Version 4)" xfId="22115"/>
    <cellStyle name="_VC 6.15.06 update on 06GRC power costs.xls Chart 2_3.01 Income Statement" xfId="22116"/>
    <cellStyle name="_VC 6.15.06 update on 06GRC power costs.xls Chart 2_4 31 Regulatory Assets and Liabilities  7 06- Exhibit D" xfId="22117"/>
    <cellStyle name="_VC 6.15.06 update on 06GRC power costs.xls Chart 2_4 31 Regulatory Assets and Liabilities  7 06- Exhibit D 2" xfId="22118"/>
    <cellStyle name="_VC 6.15.06 update on 06GRC power costs.xls Chart 2_4 31 Regulatory Assets and Liabilities  7 06- Exhibit D 2 2" xfId="22119"/>
    <cellStyle name="_VC 6.15.06 update on 06GRC power costs.xls Chart 2_4 31 Regulatory Assets and Liabilities  7 06- Exhibit D 2 2 2" xfId="22120"/>
    <cellStyle name="_VC 6.15.06 update on 06GRC power costs.xls Chart 2_4 31 Regulatory Assets and Liabilities  7 06- Exhibit D 2 2 2 2" xfId="22121"/>
    <cellStyle name="_VC 6.15.06 update on 06GRC power costs.xls Chart 2_4 31 Regulatory Assets and Liabilities  7 06- Exhibit D 2 3" xfId="22122"/>
    <cellStyle name="_VC 6.15.06 update on 06GRC power costs.xls Chart 2_4 31 Regulatory Assets and Liabilities  7 06- Exhibit D 2 3 2" xfId="22123"/>
    <cellStyle name="_VC 6.15.06 update on 06GRC power costs.xls Chart 2_4 31 Regulatory Assets and Liabilities  7 06- Exhibit D 2 4" xfId="22124"/>
    <cellStyle name="_VC 6.15.06 update on 06GRC power costs.xls Chart 2_4 31 Regulatory Assets and Liabilities  7 06- Exhibit D 2 4 2" xfId="22125"/>
    <cellStyle name="_VC 6.15.06 update on 06GRC power costs.xls Chart 2_4 31 Regulatory Assets and Liabilities  7 06- Exhibit D 3" xfId="22126"/>
    <cellStyle name="_VC 6.15.06 update on 06GRC power costs.xls Chart 2_4 31 Regulatory Assets and Liabilities  7 06- Exhibit D 3 2" xfId="22127"/>
    <cellStyle name="_VC 6.15.06 update on 06GRC power costs.xls Chart 2_4 31 Regulatory Assets and Liabilities  7 06- Exhibit D 3 2 2" xfId="22128"/>
    <cellStyle name="_VC 6.15.06 update on 06GRC power costs.xls Chart 2_4 31 Regulatory Assets and Liabilities  7 06- Exhibit D 3 3" xfId="22129"/>
    <cellStyle name="_VC 6.15.06 update on 06GRC power costs.xls Chart 2_4 31 Regulatory Assets and Liabilities  7 06- Exhibit D 4" xfId="22130"/>
    <cellStyle name="_VC 6.15.06 update on 06GRC power costs.xls Chart 2_4 31 Regulatory Assets and Liabilities  7 06- Exhibit D 4 2" xfId="22131"/>
    <cellStyle name="_VC 6.15.06 update on 06GRC power costs.xls Chart 2_4 31 Regulatory Assets and Liabilities  7 06- Exhibit D 4 2 2" xfId="22132"/>
    <cellStyle name="_VC 6.15.06 update on 06GRC power costs.xls Chart 2_4 31 Regulatory Assets and Liabilities  7 06- Exhibit D 4 3" xfId="22133"/>
    <cellStyle name="_VC 6.15.06 update on 06GRC power costs.xls Chart 2_4 31 Regulatory Assets and Liabilities  7 06- Exhibit D 5" xfId="22134"/>
    <cellStyle name="_VC 6.15.06 update on 06GRC power costs.xls Chart 2_4 31 Regulatory Assets and Liabilities  7 06- Exhibit D 5 2" xfId="22135"/>
    <cellStyle name="_VC 6.15.06 update on 06GRC power costs.xls Chart 2_4 31 Regulatory Assets and Liabilities  7 06- Exhibit D 6" xfId="22136"/>
    <cellStyle name="_VC 6.15.06 update on 06GRC power costs.xls Chart 2_4 31 Regulatory Assets and Liabilities  7 06- Exhibit D 6 2" xfId="22137"/>
    <cellStyle name="_VC 6.15.06 update on 06GRC power costs.xls Chart 2_4 31 Regulatory Assets and Liabilities  7 06- Exhibit D_DEM-WP(C) ENERG10C--ctn Mid-C_042010 2010GRC" xfId="22138"/>
    <cellStyle name="_VC 6.15.06 update on 06GRC power costs.xls Chart 2_4 31 Regulatory Assets and Liabilities  7 06- Exhibit D_DEM-WP(C) ENERG10C--ctn Mid-C_042010 2010GRC 2" xfId="22139"/>
    <cellStyle name="_VC 6.15.06 update on 06GRC power costs.xls Chart 2_4 31 Regulatory Assets and Liabilities  7 06- Exhibit D_NIM Summary" xfId="22140"/>
    <cellStyle name="_VC 6.15.06 update on 06GRC power costs.xls Chart 2_4 31 Regulatory Assets and Liabilities  7 06- Exhibit D_NIM Summary 2" xfId="22141"/>
    <cellStyle name="_VC 6.15.06 update on 06GRC power costs.xls Chart 2_4 31 Regulatory Assets and Liabilities  7 06- Exhibit D_NIM Summary 2 2" xfId="22142"/>
    <cellStyle name="_VC 6.15.06 update on 06GRC power costs.xls Chart 2_4 31 Regulatory Assets and Liabilities  7 06- Exhibit D_NIM Summary 2 2 2" xfId="22143"/>
    <cellStyle name="_VC 6.15.06 update on 06GRC power costs.xls Chart 2_4 31 Regulatory Assets and Liabilities  7 06- Exhibit D_NIM Summary 2 2 2 2" xfId="22144"/>
    <cellStyle name="_VC 6.15.06 update on 06GRC power costs.xls Chart 2_4 31 Regulatory Assets and Liabilities  7 06- Exhibit D_NIM Summary 2 3" xfId="22145"/>
    <cellStyle name="_VC 6.15.06 update on 06GRC power costs.xls Chart 2_4 31 Regulatory Assets and Liabilities  7 06- Exhibit D_NIM Summary 2 3 2" xfId="22146"/>
    <cellStyle name="_VC 6.15.06 update on 06GRC power costs.xls Chart 2_4 31 Regulatory Assets and Liabilities  7 06- Exhibit D_NIM Summary 2 4" xfId="22147"/>
    <cellStyle name="_VC 6.15.06 update on 06GRC power costs.xls Chart 2_4 31 Regulatory Assets and Liabilities  7 06- Exhibit D_NIM Summary 2 4 2" xfId="22148"/>
    <cellStyle name="_VC 6.15.06 update on 06GRC power costs.xls Chart 2_4 31 Regulatory Assets and Liabilities  7 06- Exhibit D_NIM Summary 3" xfId="22149"/>
    <cellStyle name="_VC 6.15.06 update on 06GRC power costs.xls Chart 2_4 31 Regulatory Assets and Liabilities  7 06- Exhibit D_NIM Summary 3 2" xfId="22150"/>
    <cellStyle name="_VC 6.15.06 update on 06GRC power costs.xls Chart 2_4 31 Regulatory Assets and Liabilities  7 06- Exhibit D_NIM Summary 3 2 2" xfId="22151"/>
    <cellStyle name="_VC 6.15.06 update on 06GRC power costs.xls Chart 2_4 31 Regulatory Assets and Liabilities  7 06- Exhibit D_NIM Summary 3 3" xfId="22152"/>
    <cellStyle name="_VC 6.15.06 update on 06GRC power costs.xls Chart 2_4 31 Regulatory Assets and Liabilities  7 06- Exhibit D_NIM Summary 4" xfId="22153"/>
    <cellStyle name="_VC 6.15.06 update on 06GRC power costs.xls Chart 2_4 31 Regulatory Assets and Liabilities  7 06- Exhibit D_NIM Summary 4 2" xfId="22154"/>
    <cellStyle name="_VC 6.15.06 update on 06GRC power costs.xls Chart 2_4 31 Regulatory Assets and Liabilities  7 06- Exhibit D_NIM Summary 4 2 2" xfId="22155"/>
    <cellStyle name="_VC 6.15.06 update on 06GRC power costs.xls Chart 2_4 31 Regulatory Assets and Liabilities  7 06- Exhibit D_NIM Summary 4 3" xfId="22156"/>
    <cellStyle name="_VC 6.15.06 update on 06GRC power costs.xls Chart 2_4 31 Regulatory Assets and Liabilities  7 06- Exhibit D_NIM Summary 5" xfId="22157"/>
    <cellStyle name="_VC 6.15.06 update on 06GRC power costs.xls Chart 2_4 31 Regulatory Assets and Liabilities  7 06- Exhibit D_NIM Summary 5 2" xfId="22158"/>
    <cellStyle name="_VC 6.15.06 update on 06GRC power costs.xls Chart 2_4 31 Regulatory Assets and Liabilities  7 06- Exhibit D_NIM Summary 6" xfId="22159"/>
    <cellStyle name="_VC 6.15.06 update on 06GRC power costs.xls Chart 2_4 31 Regulatory Assets and Liabilities  7 06- Exhibit D_NIM Summary 6 2" xfId="22160"/>
    <cellStyle name="_VC 6.15.06 update on 06GRC power costs.xls Chart 2_4 31 Regulatory Assets and Liabilities  7 06- Exhibit D_NIM Summary_DEM-WP(C) ENERG10C--ctn Mid-C_042010 2010GRC" xfId="22161"/>
    <cellStyle name="_VC 6.15.06 update on 06GRC power costs.xls Chart 2_4 31 Regulatory Assets and Liabilities  7 06- Exhibit D_NIM Summary_DEM-WP(C) ENERG10C--ctn Mid-C_042010 2010GRC 2" xfId="22162"/>
    <cellStyle name="_VC 6.15.06 update on 06GRC power costs.xls Chart 2_4 31E Reg Asset  Liab and EXH D" xfId="22163"/>
    <cellStyle name="_VC 6.15.06 update on 06GRC power costs.xls Chart 2_4 31E Reg Asset  Liab and EXH D _ Aug 10 Filing (2)" xfId="22164"/>
    <cellStyle name="_VC 6.15.06 update on 06GRC power costs.xls Chart 2_4 31E Reg Asset  Liab and EXH D _ Aug 10 Filing (2) 2" xfId="22165"/>
    <cellStyle name="_VC 6.15.06 update on 06GRC power costs.xls Chart 2_4 31E Reg Asset  Liab and EXH D _ Aug 10 Filing (2) 2 2" xfId="22166"/>
    <cellStyle name="_VC 6.15.06 update on 06GRC power costs.xls Chart 2_4 31E Reg Asset  Liab and EXH D _ Aug 10 Filing (2) 2 2 2" xfId="22167"/>
    <cellStyle name="_VC 6.15.06 update on 06GRC power costs.xls Chart 2_4 31E Reg Asset  Liab and EXH D _ Aug 10 Filing (2) 2 3" xfId="22168"/>
    <cellStyle name="_VC 6.15.06 update on 06GRC power costs.xls Chart 2_4 31E Reg Asset  Liab and EXH D _ Aug 10 Filing (2) 3" xfId="22169"/>
    <cellStyle name="_VC 6.15.06 update on 06GRC power costs.xls Chart 2_4 31E Reg Asset  Liab and EXH D _ Aug 10 Filing (2) 3 2" xfId="22170"/>
    <cellStyle name="_VC 6.15.06 update on 06GRC power costs.xls Chart 2_4 31E Reg Asset  Liab and EXH D _ Aug 10 Filing (2) 3 2 2" xfId="22171"/>
    <cellStyle name="_VC 6.15.06 update on 06GRC power costs.xls Chart 2_4 31E Reg Asset  Liab and EXH D _ Aug 10 Filing (2) 3 3" xfId="22172"/>
    <cellStyle name="_VC 6.15.06 update on 06GRC power costs.xls Chart 2_4 31E Reg Asset  Liab and EXH D _ Aug 10 Filing (2) 4" xfId="22173"/>
    <cellStyle name="_VC 6.15.06 update on 06GRC power costs.xls Chart 2_4 31E Reg Asset  Liab and EXH D _ Aug 10 Filing (2) 4 2" xfId="22174"/>
    <cellStyle name="_VC 6.15.06 update on 06GRC power costs.xls Chart 2_4 31E Reg Asset  Liab and EXH D _ Aug 10 Filing (2) 5" xfId="22175"/>
    <cellStyle name="_VC 6.15.06 update on 06GRC power costs.xls Chart 2_4 31E Reg Asset  Liab and EXH D _ Aug 10 Filing (2) 5 2" xfId="22176"/>
    <cellStyle name="_VC 6.15.06 update on 06GRC power costs.xls Chart 2_4 31E Reg Asset  Liab and EXH D 10" xfId="22177"/>
    <cellStyle name="_VC 6.15.06 update on 06GRC power costs.xls Chart 2_4 31E Reg Asset  Liab and EXH D 10 2" xfId="22178"/>
    <cellStyle name="_VC 6.15.06 update on 06GRC power costs.xls Chart 2_4 31E Reg Asset  Liab and EXH D 10 2 2" xfId="22179"/>
    <cellStyle name="_VC 6.15.06 update on 06GRC power costs.xls Chart 2_4 31E Reg Asset  Liab and EXH D 10 3" xfId="22180"/>
    <cellStyle name="_VC 6.15.06 update on 06GRC power costs.xls Chart 2_4 31E Reg Asset  Liab and EXH D 11" xfId="22181"/>
    <cellStyle name="_VC 6.15.06 update on 06GRC power costs.xls Chart 2_4 31E Reg Asset  Liab and EXH D 11 2" xfId="22182"/>
    <cellStyle name="_VC 6.15.06 update on 06GRC power costs.xls Chart 2_4 31E Reg Asset  Liab and EXH D 11 2 2" xfId="22183"/>
    <cellStyle name="_VC 6.15.06 update on 06GRC power costs.xls Chart 2_4 31E Reg Asset  Liab and EXH D 11 3" xfId="22184"/>
    <cellStyle name="_VC 6.15.06 update on 06GRC power costs.xls Chart 2_4 31E Reg Asset  Liab and EXH D 12" xfId="22185"/>
    <cellStyle name="_VC 6.15.06 update on 06GRC power costs.xls Chart 2_4 31E Reg Asset  Liab and EXH D 12 2" xfId="22186"/>
    <cellStyle name="_VC 6.15.06 update on 06GRC power costs.xls Chart 2_4 31E Reg Asset  Liab and EXH D 12 2 2" xfId="22187"/>
    <cellStyle name="_VC 6.15.06 update on 06GRC power costs.xls Chart 2_4 31E Reg Asset  Liab and EXH D 12 3" xfId="22188"/>
    <cellStyle name="_VC 6.15.06 update on 06GRC power costs.xls Chart 2_4 31E Reg Asset  Liab and EXH D 13" xfId="22189"/>
    <cellStyle name="_VC 6.15.06 update on 06GRC power costs.xls Chart 2_4 31E Reg Asset  Liab and EXH D 13 2" xfId="22190"/>
    <cellStyle name="_VC 6.15.06 update on 06GRC power costs.xls Chart 2_4 31E Reg Asset  Liab and EXH D 13 2 2" xfId="22191"/>
    <cellStyle name="_VC 6.15.06 update on 06GRC power costs.xls Chart 2_4 31E Reg Asset  Liab and EXH D 13 3" xfId="22192"/>
    <cellStyle name="_VC 6.15.06 update on 06GRC power costs.xls Chart 2_4 31E Reg Asset  Liab and EXH D 14" xfId="22193"/>
    <cellStyle name="_VC 6.15.06 update on 06GRC power costs.xls Chart 2_4 31E Reg Asset  Liab and EXH D 14 2" xfId="22194"/>
    <cellStyle name="_VC 6.15.06 update on 06GRC power costs.xls Chart 2_4 31E Reg Asset  Liab and EXH D 14 2 2" xfId="22195"/>
    <cellStyle name="_VC 6.15.06 update on 06GRC power costs.xls Chart 2_4 31E Reg Asset  Liab and EXH D 14 3" xfId="22196"/>
    <cellStyle name="_VC 6.15.06 update on 06GRC power costs.xls Chart 2_4 31E Reg Asset  Liab and EXH D 15" xfId="22197"/>
    <cellStyle name="_VC 6.15.06 update on 06GRC power costs.xls Chart 2_4 31E Reg Asset  Liab and EXH D 15 2" xfId="22198"/>
    <cellStyle name="_VC 6.15.06 update on 06GRC power costs.xls Chart 2_4 31E Reg Asset  Liab and EXH D 15 2 2" xfId="22199"/>
    <cellStyle name="_VC 6.15.06 update on 06GRC power costs.xls Chart 2_4 31E Reg Asset  Liab and EXH D 15 3" xfId="22200"/>
    <cellStyle name="_VC 6.15.06 update on 06GRC power costs.xls Chart 2_4 31E Reg Asset  Liab and EXH D 16" xfId="22201"/>
    <cellStyle name="_VC 6.15.06 update on 06GRC power costs.xls Chart 2_4 31E Reg Asset  Liab and EXH D 16 2" xfId="22202"/>
    <cellStyle name="_VC 6.15.06 update on 06GRC power costs.xls Chart 2_4 31E Reg Asset  Liab and EXH D 16 2 2" xfId="22203"/>
    <cellStyle name="_VC 6.15.06 update on 06GRC power costs.xls Chart 2_4 31E Reg Asset  Liab and EXH D 16 3" xfId="22204"/>
    <cellStyle name="_VC 6.15.06 update on 06GRC power costs.xls Chart 2_4 31E Reg Asset  Liab and EXH D 17" xfId="22205"/>
    <cellStyle name="_VC 6.15.06 update on 06GRC power costs.xls Chart 2_4 31E Reg Asset  Liab and EXH D 17 2" xfId="22206"/>
    <cellStyle name="_VC 6.15.06 update on 06GRC power costs.xls Chart 2_4 31E Reg Asset  Liab and EXH D 18" xfId="22207"/>
    <cellStyle name="_VC 6.15.06 update on 06GRC power costs.xls Chart 2_4 31E Reg Asset  Liab and EXH D 18 2" xfId="22208"/>
    <cellStyle name="_VC 6.15.06 update on 06GRC power costs.xls Chart 2_4 31E Reg Asset  Liab and EXH D 19" xfId="22209"/>
    <cellStyle name="_VC 6.15.06 update on 06GRC power costs.xls Chart 2_4 31E Reg Asset  Liab and EXH D 19 2" xfId="22210"/>
    <cellStyle name="_VC 6.15.06 update on 06GRC power costs.xls Chart 2_4 31E Reg Asset  Liab and EXH D 2" xfId="22211"/>
    <cellStyle name="_VC 6.15.06 update on 06GRC power costs.xls Chart 2_4 31E Reg Asset  Liab and EXH D 2 2" xfId="22212"/>
    <cellStyle name="_VC 6.15.06 update on 06GRC power costs.xls Chart 2_4 31E Reg Asset  Liab and EXH D 2 2 2" xfId="22213"/>
    <cellStyle name="_VC 6.15.06 update on 06GRC power costs.xls Chart 2_4 31E Reg Asset  Liab and EXH D 2 3" xfId="22214"/>
    <cellStyle name="_VC 6.15.06 update on 06GRC power costs.xls Chart 2_4 31E Reg Asset  Liab and EXH D 20" xfId="22215"/>
    <cellStyle name="_VC 6.15.06 update on 06GRC power costs.xls Chart 2_4 31E Reg Asset  Liab and EXH D 20 2" xfId="22216"/>
    <cellStyle name="_VC 6.15.06 update on 06GRC power costs.xls Chart 2_4 31E Reg Asset  Liab and EXH D 21" xfId="22217"/>
    <cellStyle name="_VC 6.15.06 update on 06GRC power costs.xls Chart 2_4 31E Reg Asset  Liab and EXH D 21 2" xfId="22218"/>
    <cellStyle name="_VC 6.15.06 update on 06GRC power costs.xls Chart 2_4 31E Reg Asset  Liab and EXH D 22" xfId="22219"/>
    <cellStyle name="_VC 6.15.06 update on 06GRC power costs.xls Chart 2_4 31E Reg Asset  Liab and EXH D 22 2" xfId="22220"/>
    <cellStyle name="_VC 6.15.06 update on 06GRC power costs.xls Chart 2_4 31E Reg Asset  Liab and EXH D 23" xfId="22221"/>
    <cellStyle name="_VC 6.15.06 update on 06GRC power costs.xls Chart 2_4 31E Reg Asset  Liab and EXH D 23 2" xfId="22222"/>
    <cellStyle name="_VC 6.15.06 update on 06GRC power costs.xls Chart 2_4 31E Reg Asset  Liab and EXH D 24" xfId="22223"/>
    <cellStyle name="_VC 6.15.06 update on 06GRC power costs.xls Chart 2_4 31E Reg Asset  Liab and EXH D 24 2" xfId="22224"/>
    <cellStyle name="_VC 6.15.06 update on 06GRC power costs.xls Chart 2_4 31E Reg Asset  Liab and EXH D 25" xfId="22225"/>
    <cellStyle name="_VC 6.15.06 update on 06GRC power costs.xls Chart 2_4 31E Reg Asset  Liab and EXH D 25 2" xfId="22226"/>
    <cellStyle name="_VC 6.15.06 update on 06GRC power costs.xls Chart 2_4 31E Reg Asset  Liab and EXH D 26" xfId="22227"/>
    <cellStyle name="_VC 6.15.06 update on 06GRC power costs.xls Chart 2_4 31E Reg Asset  Liab and EXH D 26 2" xfId="22228"/>
    <cellStyle name="_VC 6.15.06 update on 06GRC power costs.xls Chart 2_4 31E Reg Asset  Liab and EXH D 27" xfId="22229"/>
    <cellStyle name="_VC 6.15.06 update on 06GRC power costs.xls Chart 2_4 31E Reg Asset  Liab and EXH D 27 2" xfId="22230"/>
    <cellStyle name="_VC 6.15.06 update on 06GRC power costs.xls Chart 2_4 31E Reg Asset  Liab and EXH D 28" xfId="22231"/>
    <cellStyle name="_VC 6.15.06 update on 06GRC power costs.xls Chart 2_4 31E Reg Asset  Liab and EXH D 28 2" xfId="22232"/>
    <cellStyle name="_VC 6.15.06 update on 06GRC power costs.xls Chart 2_4 31E Reg Asset  Liab and EXH D 29" xfId="22233"/>
    <cellStyle name="_VC 6.15.06 update on 06GRC power costs.xls Chart 2_4 31E Reg Asset  Liab and EXH D 29 2" xfId="22234"/>
    <cellStyle name="_VC 6.15.06 update on 06GRC power costs.xls Chart 2_4 31E Reg Asset  Liab and EXH D 3" xfId="22235"/>
    <cellStyle name="_VC 6.15.06 update on 06GRC power costs.xls Chart 2_4 31E Reg Asset  Liab and EXH D 3 2" xfId="22236"/>
    <cellStyle name="_VC 6.15.06 update on 06GRC power costs.xls Chart 2_4 31E Reg Asset  Liab and EXH D 3 2 2" xfId="22237"/>
    <cellStyle name="_VC 6.15.06 update on 06GRC power costs.xls Chart 2_4 31E Reg Asset  Liab and EXH D 3 3" xfId="22238"/>
    <cellStyle name="_VC 6.15.06 update on 06GRC power costs.xls Chart 2_4 31E Reg Asset  Liab and EXH D 30" xfId="22239"/>
    <cellStyle name="_VC 6.15.06 update on 06GRC power costs.xls Chart 2_4 31E Reg Asset  Liab and EXH D 30 2" xfId="22240"/>
    <cellStyle name="_VC 6.15.06 update on 06GRC power costs.xls Chart 2_4 31E Reg Asset  Liab and EXH D 4" xfId="22241"/>
    <cellStyle name="_VC 6.15.06 update on 06GRC power costs.xls Chart 2_4 31E Reg Asset  Liab and EXH D 4 2" xfId="22242"/>
    <cellStyle name="_VC 6.15.06 update on 06GRC power costs.xls Chart 2_4 31E Reg Asset  Liab and EXH D 4 2 2" xfId="22243"/>
    <cellStyle name="_VC 6.15.06 update on 06GRC power costs.xls Chart 2_4 31E Reg Asset  Liab and EXH D 5" xfId="22244"/>
    <cellStyle name="_VC 6.15.06 update on 06GRC power costs.xls Chart 2_4 31E Reg Asset  Liab and EXH D 5 2" xfId="22245"/>
    <cellStyle name="_VC 6.15.06 update on 06GRC power costs.xls Chart 2_4 31E Reg Asset  Liab and EXH D 5 2 2" xfId="22246"/>
    <cellStyle name="_VC 6.15.06 update on 06GRC power costs.xls Chart 2_4 31E Reg Asset  Liab and EXH D 6" xfId="22247"/>
    <cellStyle name="_VC 6.15.06 update on 06GRC power costs.xls Chart 2_4 31E Reg Asset  Liab and EXH D 6 2" xfId="22248"/>
    <cellStyle name="_VC 6.15.06 update on 06GRC power costs.xls Chart 2_4 31E Reg Asset  Liab and EXH D 6 2 2" xfId="22249"/>
    <cellStyle name="_VC 6.15.06 update on 06GRC power costs.xls Chart 2_4 31E Reg Asset  Liab and EXH D 6 3" xfId="22250"/>
    <cellStyle name="_VC 6.15.06 update on 06GRC power costs.xls Chart 2_4 31E Reg Asset  Liab and EXH D 7" xfId="22251"/>
    <cellStyle name="_VC 6.15.06 update on 06GRC power costs.xls Chart 2_4 31E Reg Asset  Liab and EXH D 7 2" xfId="22252"/>
    <cellStyle name="_VC 6.15.06 update on 06GRC power costs.xls Chart 2_4 31E Reg Asset  Liab and EXH D 7 2 2" xfId="22253"/>
    <cellStyle name="_VC 6.15.06 update on 06GRC power costs.xls Chart 2_4 31E Reg Asset  Liab and EXH D 7 3" xfId="22254"/>
    <cellStyle name="_VC 6.15.06 update on 06GRC power costs.xls Chart 2_4 31E Reg Asset  Liab and EXH D 8" xfId="22255"/>
    <cellStyle name="_VC 6.15.06 update on 06GRC power costs.xls Chart 2_4 31E Reg Asset  Liab and EXH D 8 2" xfId="22256"/>
    <cellStyle name="_VC 6.15.06 update on 06GRC power costs.xls Chart 2_4 31E Reg Asset  Liab and EXH D 8 2 2" xfId="22257"/>
    <cellStyle name="_VC 6.15.06 update on 06GRC power costs.xls Chart 2_4 31E Reg Asset  Liab and EXH D 8 3" xfId="22258"/>
    <cellStyle name="_VC 6.15.06 update on 06GRC power costs.xls Chart 2_4 31E Reg Asset  Liab and EXH D 9" xfId="22259"/>
    <cellStyle name="_VC 6.15.06 update on 06GRC power costs.xls Chart 2_4 31E Reg Asset  Liab and EXH D 9 2" xfId="22260"/>
    <cellStyle name="_VC 6.15.06 update on 06GRC power costs.xls Chart 2_4 31E Reg Asset  Liab and EXH D 9 2 2" xfId="22261"/>
    <cellStyle name="_VC 6.15.06 update on 06GRC power costs.xls Chart 2_4 31E Reg Asset  Liab and EXH D 9 3" xfId="22262"/>
    <cellStyle name="_VC 6.15.06 update on 06GRC power costs.xls Chart 2_4 32 Regulatory Assets and Liabilities  7 06- Exhibit D" xfId="22263"/>
    <cellStyle name="_VC 6.15.06 update on 06GRC power costs.xls Chart 2_4 32 Regulatory Assets and Liabilities  7 06- Exhibit D 2" xfId="22264"/>
    <cellStyle name="_VC 6.15.06 update on 06GRC power costs.xls Chart 2_4 32 Regulatory Assets and Liabilities  7 06- Exhibit D 2 2" xfId="22265"/>
    <cellStyle name="_VC 6.15.06 update on 06GRC power costs.xls Chart 2_4 32 Regulatory Assets and Liabilities  7 06- Exhibit D 2 2 2" xfId="22266"/>
    <cellStyle name="_VC 6.15.06 update on 06GRC power costs.xls Chart 2_4 32 Regulatory Assets and Liabilities  7 06- Exhibit D 2 2 2 2" xfId="22267"/>
    <cellStyle name="_VC 6.15.06 update on 06GRC power costs.xls Chart 2_4 32 Regulatory Assets and Liabilities  7 06- Exhibit D 2 3" xfId="22268"/>
    <cellStyle name="_VC 6.15.06 update on 06GRC power costs.xls Chart 2_4 32 Regulatory Assets and Liabilities  7 06- Exhibit D 2 3 2" xfId="22269"/>
    <cellStyle name="_VC 6.15.06 update on 06GRC power costs.xls Chart 2_4 32 Regulatory Assets and Liabilities  7 06- Exhibit D 2 4" xfId="22270"/>
    <cellStyle name="_VC 6.15.06 update on 06GRC power costs.xls Chart 2_4 32 Regulatory Assets and Liabilities  7 06- Exhibit D 2 4 2" xfId="22271"/>
    <cellStyle name="_VC 6.15.06 update on 06GRC power costs.xls Chart 2_4 32 Regulatory Assets and Liabilities  7 06- Exhibit D 3" xfId="22272"/>
    <cellStyle name="_VC 6.15.06 update on 06GRC power costs.xls Chart 2_4 32 Regulatory Assets and Liabilities  7 06- Exhibit D 3 2" xfId="22273"/>
    <cellStyle name="_VC 6.15.06 update on 06GRC power costs.xls Chart 2_4 32 Regulatory Assets and Liabilities  7 06- Exhibit D 3 2 2" xfId="22274"/>
    <cellStyle name="_VC 6.15.06 update on 06GRC power costs.xls Chart 2_4 32 Regulatory Assets and Liabilities  7 06- Exhibit D 3 3" xfId="22275"/>
    <cellStyle name="_VC 6.15.06 update on 06GRC power costs.xls Chart 2_4 32 Regulatory Assets and Liabilities  7 06- Exhibit D 4" xfId="22276"/>
    <cellStyle name="_VC 6.15.06 update on 06GRC power costs.xls Chart 2_4 32 Regulatory Assets and Liabilities  7 06- Exhibit D 4 2" xfId="22277"/>
    <cellStyle name="_VC 6.15.06 update on 06GRC power costs.xls Chart 2_4 32 Regulatory Assets and Liabilities  7 06- Exhibit D 4 2 2" xfId="22278"/>
    <cellStyle name="_VC 6.15.06 update on 06GRC power costs.xls Chart 2_4 32 Regulatory Assets and Liabilities  7 06- Exhibit D 4 3" xfId="22279"/>
    <cellStyle name="_VC 6.15.06 update on 06GRC power costs.xls Chart 2_4 32 Regulatory Assets and Liabilities  7 06- Exhibit D 5" xfId="22280"/>
    <cellStyle name="_VC 6.15.06 update on 06GRC power costs.xls Chart 2_4 32 Regulatory Assets and Liabilities  7 06- Exhibit D 5 2" xfId="22281"/>
    <cellStyle name="_VC 6.15.06 update on 06GRC power costs.xls Chart 2_4 32 Regulatory Assets and Liabilities  7 06- Exhibit D 6" xfId="22282"/>
    <cellStyle name="_VC 6.15.06 update on 06GRC power costs.xls Chart 2_4 32 Regulatory Assets and Liabilities  7 06- Exhibit D 6 2" xfId="22283"/>
    <cellStyle name="_VC 6.15.06 update on 06GRC power costs.xls Chart 2_4 32 Regulatory Assets and Liabilities  7 06- Exhibit D_DEM-WP(C) ENERG10C--ctn Mid-C_042010 2010GRC" xfId="22284"/>
    <cellStyle name="_VC 6.15.06 update on 06GRC power costs.xls Chart 2_4 32 Regulatory Assets and Liabilities  7 06- Exhibit D_DEM-WP(C) ENERG10C--ctn Mid-C_042010 2010GRC 2" xfId="22285"/>
    <cellStyle name="_VC 6.15.06 update on 06GRC power costs.xls Chart 2_4 32 Regulatory Assets and Liabilities  7 06- Exhibit D_NIM Summary" xfId="22286"/>
    <cellStyle name="_VC 6.15.06 update on 06GRC power costs.xls Chart 2_4 32 Regulatory Assets and Liabilities  7 06- Exhibit D_NIM Summary 2" xfId="22287"/>
    <cellStyle name="_VC 6.15.06 update on 06GRC power costs.xls Chart 2_4 32 Regulatory Assets and Liabilities  7 06- Exhibit D_NIM Summary 2 2" xfId="22288"/>
    <cellStyle name="_VC 6.15.06 update on 06GRC power costs.xls Chart 2_4 32 Regulatory Assets and Liabilities  7 06- Exhibit D_NIM Summary 2 2 2" xfId="22289"/>
    <cellStyle name="_VC 6.15.06 update on 06GRC power costs.xls Chart 2_4 32 Regulatory Assets and Liabilities  7 06- Exhibit D_NIM Summary 2 2 2 2" xfId="22290"/>
    <cellStyle name="_VC 6.15.06 update on 06GRC power costs.xls Chart 2_4 32 Regulatory Assets and Liabilities  7 06- Exhibit D_NIM Summary 2 3" xfId="22291"/>
    <cellStyle name="_VC 6.15.06 update on 06GRC power costs.xls Chart 2_4 32 Regulatory Assets and Liabilities  7 06- Exhibit D_NIM Summary 2 3 2" xfId="22292"/>
    <cellStyle name="_VC 6.15.06 update on 06GRC power costs.xls Chart 2_4 32 Regulatory Assets and Liabilities  7 06- Exhibit D_NIM Summary 2 4" xfId="22293"/>
    <cellStyle name="_VC 6.15.06 update on 06GRC power costs.xls Chart 2_4 32 Regulatory Assets and Liabilities  7 06- Exhibit D_NIM Summary 2 4 2" xfId="22294"/>
    <cellStyle name="_VC 6.15.06 update on 06GRC power costs.xls Chart 2_4 32 Regulatory Assets and Liabilities  7 06- Exhibit D_NIM Summary 3" xfId="22295"/>
    <cellStyle name="_VC 6.15.06 update on 06GRC power costs.xls Chart 2_4 32 Regulatory Assets and Liabilities  7 06- Exhibit D_NIM Summary 3 2" xfId="22296"/>
    <cellStyle name="_VC 6.15.06 update on 06GRC power costs.xls Chart 2_4 32 Regulatory Assets and Liabilities  7 06- Exhibit D_NIM Summary 3 2 2" xfId="22297"/>
    <cellStyle name="_VC 6.15.06 update on 06GRC power costs.xls Chart 2_4 32 Regulatory Assets and Liabilities  7 06- Exhibit D_NIM Summary 3 3" xfId="22298"/>
    <cellStyle name="_VC 6.15.06 update on 06GRC power costs.xls Chart 2_4 32 Regulatory Assets and Liabilities  7 06- Exhibit D_NIM Summary 4" xfId="22299"/>
    <cellStyle name="_VC 6.15.06 update on 06GRC power costs.xls Chart 2_4 32 Regulatory Assets and Liabilities  7 06- Exhibit D_NIM Summary 4 2" xfId="22300"/>
    <cellStyle name="_VC 6.15.06 update on 06GRC power costs.xls Chart 2_4 32 Regulatory Assets and Liabilities  7 06- Exhibit D_NIM Summary 4 2 2" xfId="22301"/>
    <cellStyle name="_VC 6.15.06 update on 06GRC power costs.xls Chart 2_4 32 Regulatory Assets and Liabilities  7 06- Exhibit D_NIM Summary 4 3" xfId="22302"/>
    <cellStyle name="_VC 6.15.06 update on 06GRC power costs.xls Chart 2_4 32 Regulatory Assets and Liabilities  7 06- Exhibit D_NIM Summary 5" xfId="22303"/>
    <cellStyle name="_VC 6.15.06 update on 06GRC power costs.xls Chart 2_4 32 Regulatory Assets and Liabilities  7 06- Exhibit D_NIM Summary 5 2" xfId="22304"/>
    <cellStyle name="_VC 6.15.06 update on 06GRC power costs.xls Chart 2_4 32 Regulatory Assets and Liabilities  7 06- Exhibit D_NIM Summary 6" xfId="22305"/>
    <cellStyle name="_VC 6.15.06 update on 06GRC power costs.xls Chart 2_4 32 Regulatory Assets and Liabilities  7 06- Exhibit D_NIM Summary 6 2" xfId="22306"/>
    <cellStyle name="_VC 6.15.06 update on 06GRC power costs.xls Chart 2_4 32 Regulatory Assets and Liabilities  7 06- Exhibit D_NIM Summary_DEM-WP(C) ENERG10C--ctn Mid-C_042010 2010GRC" xfId="22307"/>
    <cellStyle name="_VC 6.15.06 update on 06GRC power costs.xls Chart 2_4 32 Regulatory Assets and Liabilities  7 06- Exhibit D_NIM Summary_DEM-WP(C) ENERG10C--ctn Mid-C_042010 2010GRC 2" xfId="22308"/>
    <cellStyle name="_VC 6.15.06 update on 06GRC power costs.xls Chart 2_ACCOUNTS" xfId="22309"/>
    <cellStyle name="_VC 6.15.06 update on 06GRC power costs.xls Chart 2_Att B to RECs proceeds proposal" xfId="22310"/>
    <cellStyle name="_VC 6.15.06 update on 06GRC power costs.xls Chart 2_AURORA Total New" xfId="22311"/>
    <cellStyle name="_VC 6.15.06 update on 06GRC power costs.xls Chart 2_AURORA Total New 2" xfId="22312"/>
    <cellStyle name="_VC 6.15.06 update on 06GRC power costs.xls Chart 2_AURORA Total New 2 2" xfId="22313"/>
    <cellStyle name="_VC 6.15.06 update on 06GRC power costs.xls Chart 2_AURORA Total New 2 2 2" xfId="22314"/>
    <cellStyle name="_VC 6.15.06 update on 06GRC power costs.xls Chart 2_AURORA Total New 2 2 2 2" xfId="22315"/>
    <cellStyle name="_VC 6.15.06 update on 06GRC power costs.xls Chart 2_AURORA Total New 2 3" xfId="22316"/>
    <cellStyle name="_VC 6.15.06 update on 06GRC power costs.xls Chart 2_AURORA Total New 2 3 2" xfId="22317"/>
    <cellStyle name="_VC 6.15.06 update on 06GRC power costs.xls Chart 2_AURORA Total New 2 4" xfId="22318"/>
    <cellStyle name="_VC 6.15.06 update on 06GRC power costs.xls Chart 2_AURORA Total New 2 4 2" xfId="22319"/>
    <cellStyle name="_VC 6.15.06 update on 06GRC power costs.xls Chart 2_AURORA Total New 3" xfId="22320"/>
    <cellStyle name="_VC 6.15.06 update on 06GRC power costs.xls Chart 2_AURORA Total New 3 2" xfId="22321"/>
    <cellStyle name="_VC 6.15.06 update on 06GRC power costs.xls Chart 2_AURORA Total New 3 2 2" xfId="22322"/>
    <cellStyle name="_VC 6.15.06 update on 06GRC power costs.xls Chart 2_AURORA Total New 4" xfId="22323"/>
    <cellStyle name="_VC 6.15.06 update on 06GRC power costs.xls Chart 2_AURORA Total New 4 2" xfId="22324"/>
    <cellStyle name="_VC 6.15.06 update on 06GRC power costs.xls Chart 2_AURORA Total New 5" xfId="22325"/>
    <cellStyle name="_VC 6.15.06 update on 06GRC power costs.xls Chart 2_AURORA Total New 5 2" xfId="22326"/>
    <cellStyle name="_VC 6.15.06 update on 06GRC power costs.xls Chart 2_Backup for Attachment B 2010-09-09" xfId="22327"/>
    <cellStyle name="_VC 6.15.06 update on 06GRC power costs.xls Chart 2_Bench Request - Attachment B" xfId="22328"/>
    <cellStyle name="_VC 6.15.06 update on 06GRC power costs.xls Chart 2_Book2" xfId="22329"/>
    <cellStyle name="_VC 6.15.06 update on 06GRC power costs.xls Chart 2_Book2 2" xfId="22330"/>
    <cellStyle name="_VC 6.15.06 update on 06GRC power costs.xls Chart 2_Book2 2 2" xfId="22331"/>
    <cellStyle name="_VC 6.15.06 update on 06GRC power costs.xls Chart 2_Book2 2 2 2" xfId="22332"/>
    <cellStyle name="_VC 6.15.06 update on 06GRC power costs.xls Chart 2_Book2 2 2 2 2" xfId="22333"/>
    <cellStyle name="_VC 6.15.06 update on 06GRC power costs.xls Chart 2_Book2 2 3" xfId="22334"/>
    <cellStyle name="_VC 6.15.06 update on 06GRC power costs.xls Chart 2_Book2 2 3 2" xfId="22335"/>
    <cellStyle name="_VC 6.15.06 update on 06GRC power costs.xls Chart 2_Book2 2 4" xfId="22336"/>
    <cellStyle name="_VC 6.15.06 update on 06GRC power costs.xls Chart 2_Book2 2 4 2" xfId="22337"/>
    <cellStyle name="_VC 6.15.06 update on 06GRC power costs.xls Chart 2_Book2 3" xfId="22338"/>
    <cellStyle name="_VC 6.15.06 update on 06GRC power costs.xls Chart 2_Book2 3 2" xfId="22339"/>
    <cellStyle name="_VC 6.15.06 update on 06GRC power costs.xls Chart 2_Book2 3 2 2" xfId="22340"/>
    <cellStyle name="_VC 6.15.06 update on 06GRC power costs.xls Chart 2_Book2 3 3" xfId="22341"/>
    <cellStyle name="_VC 6.15.06 update on 06GRC power costs.xls Chart 2_Book2 4" xfId="22342"/>
    <cellStyle name="_VC 6.15.06 update on 06GRC power costs.xls Chart 2_Book2 4 2" xfId="22343"/>
    <cellStyle name="_VC 6.15.06 update on 06GRC power costs.xls Chart 2_Book2 4 2 2" xfId="22344"/>
    <cellStyle name="_VC 6.15.06 update on 06GRC power costs.xls Chart 2_Book2 4 3" xfId="22345"/>
    <cellStyle name="_VC 6.15.06 update on 06GRC power costs.xls Chart 2_Book2 5" xfId="22346"/>
    <cellStyle name="_VC 6.15.06 update on 06GRC power costs.xls Chart 2_Book2 5 2" xfId="22347"/>
    <cellStyle name="_VC 6.15.06 update on 06GRC power costs.xls Chart 2_Book2 6" xfId="22348"/>
    <cellStyle name="_VC 6.15.06 update on 06GRC power costs.xls Chart 2_Book2 6 2" xfId="22349"/>
    <cellStyle name="_VC 6.15.06 update on 06GRC power costs.xls Chart 2_Book2_Adj Bench DR 3 for Initial Briefs (Electric)" xfId="22350"/>
    <cellStyle name="_VC 6.15.06 update on 06GRC power costs.xls Chart 2_Book2_Adj Bench DR 3 for Initial Briefs (Electric) 2" xfId="22351"/>
    <cellStyle name="_VC 6.15.06 update on 06GRC power costs.xls Chart 2_Book2_Adj Bench DR 3 for Initial Briefs (Electric) 2 2" xfId="22352"/>
    <cellStyle name="_VC 6.15.06 update on 06GRC power costs.xls Chart 2_Book2_Adj Bench DR 3 for Initial Briefs (Electric) 2 2 2" xfId="22353"/>
    <cellStyle name="_VC 6.15.06 update on 06GRC power costs.xls Chart 2_Book2_Adj Bench DR 3 for Initial Briefs (Electric) 2 2 2 2" xfId="22354"/>
    <cellStyle name="_VC 6.15.06 update on 06GRC power costs.xls Chart 2_Book2_Adj Bench DR 3 for Initial Briefs (Electric) 2 3" xfId="22355"/>
    <cellStyle name="_VC 6.15.06 update on 06GRC power costs.xls Chart 2_Book2_Adj Bench DR 3 for Initial Briefs (Electric) 2 3 2" xfId="22356"/>
    <cellStyle name="_VC 6.15.06 update on 06GRC power costs.xls Chart 2_Book2_Adj Bench DR 3 for Initial Briefs (Electric) 2 4" xfId="22357"/>
    <cellStyle name="_VC 6.15.06 update on 06GRC power costs.xls Chart 2_Book2_Adj Bench DR 3 for Initial Briefs (Electric) 2 4 2" xfId="22358"/>
    <cellStyle name="_VC 6.15.06 update on 06GRC power costs.xls Chart 2_Book2_Adj Bench DR 3 for Initial Briefs (Electric) 3" xfId="22359"/>
    <cellStyle name="_VC 6.15.06 update on 06GRC power costs.xls Chart 2_Book2_Adj Bench DR 3 for Initial Briefs (Electric) 3 2" xfId="22360"/>
    <cellStyle name="_VC 6.15.06 update on 06GRC power costs.xls Chart 2_Book2_Adj Bench DR 3 for Initial Briefs (Electric) 3 2 2" xfId="22361"/>
    <cellStyle name="_VC 6.15.06 update on 06GRC power costs.xls Chart 2_Book2_Adj Bench DR 3 for Initial Briefs (Electric) 3 3" xfId="22362"/>
    <cellStyle name="_VC 6.15.06 update on 06GRC power costs.xls Chart 2_Book2_Adj Bench DR 3 for Initial Briefs (Electric) 4" xfId="22363"/>
    <cellStyle name="_VC 6.15.06 update on 06GRC power costs.xls Chart 2_Book2_Adj Bench DR 3 for Initial Briefs (Electric) 4 2" xfId="22364"/>
    <cellStyle name="_VC 6.15.06 update on 06GRC power costs.xls Chart 2_Book2_Adj Bench DR 3 for Initial Briefs (Electric) 4 2 2" xfId="22365"/>
    <cellStyle name="_VC 6.15.06 update on 06GRC power costs.xls Chart 2_Book2_Adj Bench DR 3 for Initial Briefs (Electric) 4 3" xfId="22366"/>
    <cellStyle name="_VC 6.15.06 update on 06GRC power costs.xls Chart 2_Book2_Adj Bench DR 3 for Initial Briefs (Electric) 5" xfId="22367"/>
    <cellStyle name="_VC 6.15.06 update on 06GRC power costs.xls Chart 2_Book2_Adj Bench DR 3 for Initial Briefs (Electric) 5 2" xfId="22368"/>
    <cellStyle name="_VC 6.15.06 update on 06GRC power costs.xls Chart 2_Book2_Adj Bench DR 3 for Initial Briefs (Electric) 6" xfId="22369"/>
    <cellStyle name="_VC 6.15.06 update on 06GRC power costs.xls Chart 2_Book2_Adj Bench DR 3 for Initial Briefs (Electric) 6 2" xfId="22370"/>
    <cellStyle name="_VC 6.15.06 update on 06GRC power costs.xls Chart 2_Book2_Adj Bench DR 3 for Initial Briefs (Electric)_DEM-WP(C) ENERG10C--ctn Mid-C_042010 2010GRC" xfId="22371"/>
    <cellStyle name="_VC 6.15.06 update on 06GRC power costs.xls Chart 2_Book2_Adj Bench DR 3 for Initial Briefs (Electric)_DEM-WP(C) ENERG10C--ctn Mid-C_042010 2010GRC 2" xfId="22372"/>
    <cellStyle name="_VC 6.15.06 update on 06GRC power costs.xls Chart 2_Book2_DEM-WP(C) ENERG10C--ctn Mid-C_042010 2010GRC" xfId="22373"/>
    <cellStyle name="_VC 6.15.06 update on 06GRC power costs.xls Chart 2_Book2_DEM-WP(C) ENERG10C--ctn Mid-C_042010 2010GRC 2" xfId="22374"/>
    <cellStyle name="_VC 6.15.06 update on 06GRC power costs.xls Chart 2_Book2_Electric Rev Req Model (2009 GRC) Rebuttal" xfId="22375"/>
    <cellStyle name="_VC 6.15.06 update on 06GRC power costs.xls Chart 2_Book2_Electric Rev Req Model (2009 GRC) Rebuttal 2" xfId="22376"/>
    <cellStyle name="_VC 6.15.06 update on 06GRC power costs.xls Chart 2_Book2_Electric Rev Req Model (2009 GRC) Rebuttal 2 2" xfId="22377"/>
    <cellStyle name="_VC 6.15.06 update on 06GRC power costs.xls Chart 2_Book2_Electric Rev Req Model (2009 GRC) Rebuttal 2 2 2" xfId="22378"/>
    <cellStyle name="_VC 6.15.06 update on 06GRC power costs.xls Chart 2_Book2_Electric Rev Req Model (2009 GRC) Rebuttal 2 3" xfId="22379"/>
    <cellStyle name="_VC 6.15.06 update on 06GRC power costs.xls Chart 2_Book2_Electric Rev Req Model (2009 GRC) Rebuttal 3" xfId="22380"/>
    <cellStyle name="_VC 6.15.06 update on 06GRC power costs.xls Chart 2_Book2_Electric Rev Req Model (2009 GRC) Rebuttal 3 2" xfId="22381"/>
    <cellStyle name="_VC 6.15.06 update on 06GRC power costs.xls Chart 2_Book2_Electric Rev Req Model (2009 GRC) Rebuttal 4" xfId="22382"/>
    <cellStyle name="_VC 6.15.06 update on 06GRC power costs.xls Chart 2_Book2_Electric Rev Req Model (2009 GRC) Rebuttal REmoval of New  WH Solar AdjustMI" xfId="22383"/>
    <cellStyle name="_VC 6.15.06 update on 06GRC power costs.xls Chart 2_Book2_Electric Rev Req Model (2009 GRC) Rebuttal REmoval of New  WH Solar AdjustMI 2" xfId="22384"/>
    <cellStyle name="_VC 6.15.06 update on 06GRC power costs.xls Chart 2_Book2_Electric Rev Req Model (2009 GRC) Rebuttal REmoval of New  WH Solar AdjustMI 2 2" xfId="22385"/>
    <cellStyle name="_VC 6.15.06 update on 06GRC power costs.xls Chart 2_Book2_Electric Rev Req Model (2009 GRC) Rebuttal REmoval of New  WH Solar AdjustMI 2 2 2" xfId="22386"/>
    <cellStyle name="_VC 6.15.06 update on 06GRC power costs.xls Chart 2_Book2_Electric Rev Req Model (2009 GRC) Rebuttal REmoval of New  WH Solar AdjustMI 2 2 2 2" xfId="22387"/>
    <cellStyle name="_VC 6.15.06 update on 06GRC power costs.xls Chart 2_Book2_Electric Rev Req Model (2009 GRC) Rebuttal REmoval of New  WH Solar AdjustMI 2 3" xfId="22388"/>
    <cellStyle name="_VC 6.15.06 update on 06GRC power costs.xls Chart 2_Book2_Electric Rev Req Model (2009 GRC) Rebuttal REmoval of New  WH Solar AdjustMI 2 3 2" xfId="22389"/>
    <cellStyle name="_VC 6.15.06 update on 06GRC power costs.xls Chart 2_Book2_Electric Rev Req Model (2009 GRC) Rebuttal REmoval of New  WH Solar AdjustMI 2 4" xfId="22390"/>
    <cellStyle name="_VC 6.15.06 update on 06GRC power costs.xls Chart 2_Book2_Electric Rev Req Model (2009 GRC) Rebuttal REmoval of New  WH Solar AdjustMI 2 4 2" xfId="22391"/>
    <cellStyle name="_VC 6.15.06 update on 06GRC power costs.xls Chart 2_Book2_Electric Rev Req Model (2009 GRC) Rebuttal REmoval of New  WH Solar AdjustMI 3" xfId="22392"/>
    <cellStyle name="_VC 6.15.06 update on 06GRC power costs.xls Chart 2_Book2_Electric Rev Req Model (2009 GRC) Rebuttal REmoval of New  WH Solar AdjustMI 3 2" xfId="22393"/>
    <cellStyle name="_VC 6.15.06 update on 06GRC power costs.xls Chart 2_Book2_Electric Rev Req Model (2009 GRC) Rebuttal REmoval of New  WH Solar AdjustMI 3 2 2" xfId="22394"/>
    <cellStyle name="_VC 6.15.06 update on 06GRC power costs.xls Chart 2_Book2_Electric Rev Req Model (2009 GRC) Rebuttal REmoval of New  WH Solar AdjustMI 3 3" xfId="22395"/>
    <cellStyle name="_VC 6.15.06 update on 06GRC power costs.xls Chart 2_Book2_Electric Rev Req Model (2009 GRC) Rebuttal REmoval of New  WH Solar AdjustMI 4" xfId="22396"/>
    <cellStyle name="_VC 6.15.06 update on 06GRC power costs.xls Chart 2_Book2_Electric Rev Req Model (2009 GRC) Rebuttal REmoval of New  WH Solar AdjustMI 4 2" xfId="22397"/>
    <cellStyle name="_VC 6.15.06 update on 06GRC power costs.xls Chart 2_Book2_Electric Rev Req Model (2009 GRC) Rebuttal REmoval of New  WH Solar AdjustMI 4 2 2" xfId="22398"/>
    <cellStyle name="_VC 6.15.06 update on 06GRC power costs.xls Chart 2_Book2_Electric Rev Req Model (2009 GRC) Rebuttal REmoval of New  WH Solar AdjustMI 4 3" xfId="22399"/>
    <cellStyle name="_VC 6.15.06 update on 06GRC power costs.xls Chart 2_Book2_Electric Rev Req Model (2009 GRC) Rebuttal REmoval of New  WH Solar AdjustMI 5" xfId="22400"/>
    <cellStyle name="_VC 6.15.06 update on 06GRC power costs.xls Chart 2_Book2_Electric Rev Req Model (2009 GRC) Rebuttal REmoval of New  WH Solar AdjustMI 5 2" xfId="22401"/>
    <cellStyle name="_VC 6.15.06 update on 06GRC power costs.xls Chart 2_Book2_Electric Rev Req Model (2009 GRC) Rebuttal REmoval of New  WH Solar AdjustMI 6" xfId="22402"/>
    <cellStyle name="_VC 6.15.06 update on 06GRC power costs.xls Chart 2_Book2_Electric Rev Req Model (2009 GRC) Rebuttal REmoval of New  WH Solar AdjustMI 6 2" xfId="22403"/>
    <cellStyle name="_VC 6.15.06 update on 06GRC power costs.xls Chart 2_Book2_Electric Rev Req Model (2009 GRC) Rebuttal REmoval of New  WH Solar AdjustMI_DEM-WP(C) ENERG10C--ctn Mid-C_042010 2010GRC" xfId="22404"/>
    <cellStyle name="_VC 6.15.06 update on 06GRC power costs.xls Chart 2_Book2_Electric Rev Req Model (2009 GRC) Rebuttal REmoval of New  WH Solar AdjustMI_DEM-WP(C) ENERG10C--ctn Mid-C_042010 2010GRC 2" xfId="22405"/>
    <cellStyle name="_VC 6.15.06 update on 06GRC power costs.xls Chart 2_Book2_Electric Rev Req Model (2009 GRC) Revised 01-18-2010" xfId="22406"/>
    <cellStyle name="_VC 6.15.06 update on 06GRC power costs.xls Chart 2_Book2_Electric Rev Req Model (2009 GRC) Revised 01-18-2010 2" xfId="22407"/>
    <cellStyle name="_VC 6.15.06 update on 06GRC power costs.xls Chart 2_Book2_Electric Rev Req Model (2009 GRC) Revised 01-18-2010 2 2" xfId="22408"/>
    <cellStyle name="_VC 6.15.06 update on 06GRC power costs.xls Chart 2_Book2_Electric Rev Req Model (2009 GRC) Revised 01-18-2010 2 2 2" xfId="22409"/>
    <cellStyle name="_VC 6.15.06 update on 06GRC power costs.xls Chart 2_Book2_Electric Rev Req Model (2009 GRC) Revised 01-18-2010 2 2 2 2" xfId="22410"/>
    <cellStyle name="_VC 6.15.06 update on 06GRC power costs.xls Chart 2_Book2_Electric Rev Req Model (2009 GRC) Revised 01-18-2010 2 3" xfId="22411"/>
    <cellStyle name="_VC 6.15.06 update on 06GRC power costs.xls Chart 2_Book2_Electric Rev Req Model (2009 GRC) Revised 01-18-2010 2 3 2" xfId="22412"/>
    <cellStyle name="_VC 6.15.06 update on 06GRC power costs.xls Chart 2_Book2_Electric Rev Req Model (2009 GRC) Revised 01-18-2010 2 4" xfId="22413"/>
    <cellStyle name="_VC 6.15.06 update on 06GRC power costs.xls Chart 2_Book2_Electric Rev Req Model (2009 GRC) Revised 01-18-2010 2 4 2" xfId="22414"/>
    <cellStyle name="_VC 6.15.06 update on 06GRC power costs.xls Chart 2_Book2_Electric Rev Req Model (2009 GRC) Revised 01-18-2010 3" xfId="22415"/>
    <cellStyle name="_VC 6.15.06 update on 06GRC power costs.xls Chart 2_Book2_Electric Rev Req Model (2009 GRC) Revised 01-18-2010 3 2" xfId="22416"/>
    <cellStyle name="_VC 6.15.06 update on 06GRC power costs.xls Chart 2_Book2_Electric Rev Req Model (2009 GRC) Revised 01-18-2010 3 2 2" xfId="22417"/>
    <cellStyle name="_VC 6.15.06 update on 06GRC power costs.xls Chart 2_Book2_Electric Rev Req Model (2009 GRC) Revised 01-18-2010 3 3" xfId="22418"/>
    <cellStyle name="_VC 6.15.06 update on 06GRC power costs.xls Chart 2_Book2_Electric Rev Req Model (2009 GRC) Revised 01-18-2010 4" xfId="22419"/>
    <cellStyle name="_VC 6.15.06 update on 06GRC power costs.xls Chart 2_Book2_Electric Rev Req Model (2009 GRC) Revised 01-18-2010 4 2" xfId="22420"/>
    <cellStyle name="_VC 6.15.06 update on 06GRC power costs.xls Chart 2_Book2_Electric Rev Req Model (2009 GRC) Revised 01-18-2010 4 2 2" xfId="22421"/>
    <cellStyle name="_VC 6.15.06 update on 06GRC power costs.xls Chart 2_Book2_Electric Rev Req Model (2009 GRC) Revised 01-18-2010 4 3" xfId="22422"/>
    <cellStyle name="_VC 6.15.06 update on 06GRC power costs.xls Chart 2_Book2_Electric Rev Req Model (2009 GRC) Revised 01-18-2010 5" xfId="22423"/>
    <cellStyle name="_VC 6.15.06 update on 06GRC power costs.xls Chart 2_Book2_Electric Rev Req Model (2009 GRC) Revised 01-18-2010 5 2" xfId="22424"/>
    <cellStyle name="_VC 6.15.06 update on 06GRC power costs.xls Chart 2_Book2_Electric Rev Req Model (2009 GRC) Revised 01-18-2010 6" xfId="22425"/>
    <cellStyle name="_VC 6.15.06 update on 06GRC power costs.xls Chart 2_Book2_Electric Rev Req Model (2009 GRC) Revised 01-18-2010 6 2" xfId="22426"/>
    <cellStyle name="_VC 6.15.06 update on 06GRC power costs.xls Chart 2_Book2_Electric Rev Req Model (2009 GRC) Revised 01-18-2010_DEM-WP(C) ENERG10C--ctn Mid-C_042010 2010GRC" xfId="22427"/>
    <cellStyle name="_VC 6.15.06 update on 06GRC power costs.xls Chart 2_Book2_Electric Rev Req Model (2009 GRC) Revised 01-18-2010_DEM-WP(C) ENERG10C--ctn Mid-C_042010 2010GRC 2" xfId="22428"/>
    <cellStyle name="_VC 6.15.06 update on 06GRC power costs.xls Chart 2_Book2_Final Order Electric EXHIBIT A-1" xfId="22429"/>
    <cellStyle name="_VC 6.15.06 update on 06GRC power costs.xls Chart 2_Book2_Final Order Electric EXHIBIT A-1 2" xfId="22430"/>
    <cellStyle name="_VC 6.15.06 update on 06GRC power costs.xls Chart 2_Book2_Final Order Electric EXHIBIT A-1 2 2" xfId="22431"/>
    <cellStyle name="_VC 6.15.06 update on 06GRC power costs.xls Chart 2_Book2_Final Order Electric EXHIBIT A-1 2 2 2" xfId="22432"/>
    <cellStyle name="_VC 6.15.06 update on 06GRC power costs.xls Chart 2_Book2_Final Order Electric EXHIBIT A-1 2 3" xfId="22433"/>
    <cellStyle name="_VC 6.15.06 update on 06GRC power costs.xls Chart 2_Book2_Final Order Electric EXHIBIT A-1 3" xfId="22434"/>
    <cellStyle name="_VC 6.15.06 update on 06GRC power costs.xls Chart 2_Book2_Final Order Electric EXHIBIT A-1 3 2" xfId="22435"/>
    <cellStyle name="_VC 6.15.06 update on 06GRC power costs.xls Chart 2_Book2_Final Order Electric EXHIBIT A-1 3 2 2" xfId="22436"/>
    <cellStyle name="_VC 6.15.06 update on 06GRC power costs.xls Chart 2_Book2_Final Order Electric EXHIBIT A-1 3 3" xfId="22437"/>
    <cellStyle name="_VC 6.15.06 update on 06GRC power costs.xls Chart 2_Book2_Final Order Electric EXHIBIT A-1 4" xfId="22438"/>
    <cellStyle name="_VC 6.15.06 update on 06GRC power costs.xls Chart 2_Book2_Final Order Electric EXHIBIT A-1 4 2" xfId="22439"/>
    <cellStyle name="_VC 6.15.06 update on 06GRC power costs.xls Chart 2_Book2_Final Order Electric EXHIBIT A-1 5" xfId="22440"/>
    <cellStyle name="_VC 6.15.06 update on 06GRC power costs.xls Chart 2_Book2_Final Order Electric EXHIBIT A-1 6" xfId="22441"/>
    <cellStyle name="_VC 6.15.06 update on 06GRC power costs.xls Chart 2_Book4" xfId="22442"/>
    <cellStyle name="_VC 6.15.06 update on 06GRC power costs.xls Chart 2_Book4 2" xfId="22443"/>
    <cellStyle name="_VC 6.15.06 update on 06GRC power costs.xls Chart 2_Book4 2 2" xfId="22444"/>
    <cellStyle name="_VC 6.15.06 update on 06GRC power costs.xls Chart 2_Book4 2 2 2" xfId="22445"/>
    <cellStyle name="_VC 6.15.06 update on 06GRC power costs.xls Chart 2_Book4 2 2 2 2" xfId="22446"/>
    <cellStyle name="_VC 6.15.06 update on 06GRC power costs.xls Chart 2_Book4 2 3" xfId="22447"/>
    <cellStyle name="_VC 6.15.06 update on 06GRC power costs.xls Chart 2_Book4 2 3 2" xfId="22448"/>
    <cellStyle name="_VC 6.15.06 update on 06GRC power costs.xls Chart 2_Book4 2 4" xfId="22449"/>
    <cellStyle name="_VC 6.15.06 update on 06GRC power costs.xls Chart 2_Book4 2 4 2" xfId="22450"/>
    <cellStyle name="_VC 6.15.06 update on 06GRC power costs.xls Chart 2_Book4 3" xfId="22451"/>
    <cellStyle name="_VC 6.15.06 update on 06GRC power costs.xls Chart 2_Book4 3 2" xfId="22452"/>
    <cellStyle name="_VC 6.15.06 update on 06GRC power costs.xls Chart 2_Book4 3 2 2" xfId="22453"/>
    <cellStyle name="_VC 6.15.06 update on 06GRC power costs.xls Chart 2_Book4 3 3" xfId="22454"/>
    <cellStyle name="_VC 6.15.06 update on 06GRC power costs.xls Chart 2_Book4 4" xfId="22455"/>
    <cellStyle name="_VC 6.15.06 update on 06GRC power costs.xls Chart 2_Book4 4 2" xfId="22456"/>
    <cellStyle name="_VC 6.15.06 update on 06GRC power costs.xls Chart 2_Book4 4 2 2" xfId="22457"/>
    <cellStyle name="_VC 6.15.06 update on 06GRC power costs.xls Chart 2_Book4 4 3" xfId="22458"/>
    <cellStyle name="_VC 6.15.06 update on 06GRC power costs.xls Chart 2_Book4 5" xfId="22459"/>
    <cellStyle name="_VC 6.15.06 update on 06GRC power costs.xls Chart 2_Book4 5 2" xfId="22460"/>
    <cellStyle name="_VC 6.15.06 update on 06GRC power costs.xls Chart 2_Book4 6" xfId="22461"/>
    <cellStyle name="_VC 6.15.06 update on 06GRC power costs.xls Chart 2_Book4 6 2" xfId="22462"/>
    <cellStyle name="_VC 6.15.06 update on 06GRC power costs.xls Chart 2_Book4_DEM-WP(C) ENERG10C--ctn Mid-C_042010 2010GRC" xfId="22463"/>
    <cellStyle name="_VC 6.15.06 update on 06GRC power costs.xls Chart 2_Book4_DEM-WP(C) ENERG10C--ctn Mid-C_042010 2010GRC 2" xfId="22464"/>
    <cellStyle name="_VC 6.15.06 update on 06GRC power costs.xls Chart 2_Book9" xfId="22465"/>
    <cellStyle name="_VC 6.15.06 update on 06GRC power costs.xls Chart 2_Book9 2" xfId="22466"/>
    <cellStyle name="_VC 6.15.06 update on 06GRC power costs.xls Chart 2_Book9 2 2" xfId="22467"/>
    <cellStyle name="_VC 6.15.06 update on 06GRC power costs.xls Chart 2_Book9 2 2 2" xfId="22468"/>
    <cellStyle name="_VC 6.15.06 update on 06GRC power costs.xls Chart 2_Book9 2 2 2 2" xfId="22469"/>
    <cellStyle name="_VC 6.15.06 update on 06GRC power costs.xls Chart 2_Book9 2 3" xfId="22470"/>
    <cellStyle name="_VC 6.15.06 update on 06GRC power costs.xls Chart 2_Book9 2 3 2" xfId="22471"/>
    <cellStyle name="_VC 6.15.06 update on 06GRC power costs.xls Chart 2_Book9 2 4" xfId="22472"/>
    <cellStyle name="_VC 6.15.06 update on 06GRC power costs.xls Chart 2_Book9 2 4 2" xfId="22473"/>
    <cellStyle name="_VC 6.15.06 update on 06GRC power costs.xls Chart 2_Book9 3" xfId="22474"/>
    <cellStyle name="_VC 6.15.06 update on 06GRC power costs.xls Chart 2_Book9 3 2" xfId="22475"/>
    <cellStyle name="_VC 6.15.06 update on 06GRC power costs.xls Chart 2_Book9 3 2 2" xfId="22476"/>
    <cellStyle name="_VC 6.15.06 update on 06GRC power costs.xls Chart 2_Book9 3 3" xfId="22477"/>
    <cellStyle name="_VC 6.15.06 update on 06GRC power costs.xls Chart 2_Book9 4" xfId="22478"/>
    <cellStyle name="_VC 6.15.06 update on 06GRC power costs.xls Chart 2_Book9 4 2" xfId="22479"/>
    <cellStyle name="_VC 6.15.06 update on 06GRC power costs.xls Chart 2_Book9 4 2 2" xfId="22480"/>
    <cellStyle name="_VC 6.15.06 update on 06GRC power costs.xls Chart 2_Book9 4 3" xfId="22481"/>
    <cellStyle name="_VC 6.15.06 update on 06GRC power costs.xls Chart 2_Book9 5" xfId="22482"/>
    <cellStyle name="_VC 6.15.06 update on 06GRC power costs.xls Chart 2_Book9 5 2" xfId="22483"/>
    <cellStyle name="_VC 6.15.06 update on 06GRC power costs.xls Chart 2_Book9 6" xfId="22484"/>
    <cellStyle name="_VC 6.15.06 update on 06GRC power costs.xls Chart 2_Book9 6 2" xfId="22485"/>
    <cellStyle name="_VC 6.15.06 update on 06GRC power costs.xls Chart 2_Book9_DEM-WP(C) ENERG10C--ctn Mid-C_042010 2010GRC" xfId="22486"/>
    <cellStyle name="_VC 6.15.06 update on 06GRC power costs.xls Chart 2_Book9_DEM-WP(C) ENERG10C--ctn Mid-C_042010 2010GRC 2" xfId="22487"/>
    <cellStyle name="_VC 6.15.06 update on 06GRC power costs.xls Chart 2_Chelan PUD Power Costs (8-10)" xfId="22488"/>
    <cellStyle name="_VC 6.15.06 update on 06GRC power costs.xls Chart 2_Chelan PUD Power Costs (8-10) 2" xfId="22489"/>
    <cellStyle name="_VC 6.15.06 update on 06GRC power costs.xls Chart 2_DEM-WP(C) Chelan Power Costs" xfId="22490"/>
    <cellStyle name="_VC 6.15.06 update on 06GRC power costs.xls Chart 2_DEM-WP(C) Chelan Power Costs 2" xfId="22491"/>
    <cellStyle name="_VC 6.15.06 update on 06GRC power costs.xls Chart 2_DEM-WP(C) Chelan Power Costs 2 2" xfId="22492"/>
    <cellStyle name="_VC 6.15.06 update on 06GRC power costs.xls Chart 2_DEM-WP(C) Chelan Power Costs 2 2 2" xfId="22493"/>
    <cellStyle name="_VC 6.15.06 update on 06GRC power costs.xls Chart 2_DEM-WP(C) Chelan Power Costs 2 3" xfId="22494"/>
    <cellStyle name="_VC 6.15.06 update on 06GRC power costs.xls Chart 2_DEM-WP(C) Chelan Power Costs 3" xfId="22495"/>
    <cellStyle name="_VC 6.15.06 update on 06GRC power costs.xls Chart 2_DEM-WP(C) Chelan Power Costs 3 2" xfId="22496"/>
    <cellStyle name="_VC 6.15.06 update on 06GRC power costs.xls Chart 2_DEM-WP(C) Chelan Power Costs 3 2 2" xfId="22497"/>
    <cellStyle name="_VC 6.15.06 update on 06GRC power costs.xls Chart 2_DEM-WP(C) Chelan Power Costs 3 3" xfId="22498"/>
    <cellStyle name="_VC 6.15.06 update on 06GRC power costs.xls Chart 2_DEM-WP(C) Chelan Power Costs 4" xfId="22499"/>
    <cellStyle name="_VC 6.15.06 update on 06GRC power costs.xls Chart 2_DEM-WP(C) Chelan Power Costs 4 2" xfId="22500"/>
    <cellStyle name="_VC 6.15.06 update on 06GRC power costs.xls Chart 2_DEM-WP(C) Chelan Power Costs 5" xfId="22501"/>
    <cellStyle name="_VC 6.15.06 update on 06GRC power costs.xls Chart 2_DEM-WP(C) Chelan Power Costs 5 2" xfId="22502"/>
    <cellStyle name="_VC 6.15.06 update on 06GRC power costs.xls Chart 2_DEM-WP(C) ENERG10C--ctn Mid-C_042010 2010GRC" xfId="22503"/>
    <cellStyle name="_VC 6.15.06 update on 06GRC power costs.xls Chart 2_DEM-WP(C) ENERG10C--ctn Mid-C_042010 2010GRC 2" xfId="22504"/>
    <cellStyle name="_VC 6.15.06 update on 06GRC power costs.xls Chart 2_DEM-WP(C) Gas Transport 2010GRC" xfId="22505"/>
    <cellStyle name="_VC 6.15.06 update on 06GRC power costs.xls Chart 2_DEM-WP(C) Gas Transport 2010GRC 2" xfId="22506"/>
    <cellStyle name="_VC 6.15.06 update on 06GRC power costs.xls Chart 2_DEM-WP(C) Gas Transport 2010GRC 2 2" xfId="22507"/>
    <cellStyle name="_VC 6.15.06 update on 06GRC power costs.xls Chart 2_DEM-WP(C) Gas Transport 2010GRC 2 2 2" xfId="22508"/>
    <cellStyle name="_VC 6.15.06 update on 06GRC power costs.xls Chart 2_DEM-WP(C) Gas Transport 2010GRC 2 3" xfId="22509"/>
    <cellStyle name="_VC 6.15.06 update on 06GRC power costs.xls Chart 2_DEM-WP(C) Gas Transport 2010GRC 3" xfId="22510"/>
    <cellStyle name="_VC 6.15.06 update on 06GRC power costs.xls Chart 2_DEM-WP(C) Gas Transport 2010GRC 3 2" xfId="22511"/>
    <cellStyle name="_VC 6.15.06 update on 06GRC power costs.xls Chart 2_DEM-WP(C) Gas Transport 2010GRC 3 2 2" xfId="22512"/>
    <cellStyle name="_VC 6.15.06 update on 06GRC power costs.xls Chart 2_DEM-WP(C) Gas Transport 2010GRC 3 3" xfId="22513"/>
    <cellStyle name="_VC 6.15.06 update on 06GRC power costs.xls Chart 2_DEM-WP(C) Gas Transport 2010GRC 4" xfId="22514"/>
    <cellStyle name="_VC 6.15.06 update on 06GRC power costs.xls Chart 2_DEM-WP(C) Gas Transport 2010GRC 4 2" xfId="22515"/>
    <cellStyle name="_VC 6.15.06 update on 06GRC power costs.xls Chart 2_DEM-WP(C) Gas Transport 2010GRC 5" xfId="22516"/>
    <cellStyle name="_VC 6.15.06 update on 06GRC power costs.xls Chart 2_DEM-WP(C) Gas Transport 2010GRC 5 2" xfId="22517"/>
    <cellStyle name="_VC 6.15.06 update on 06GRC power costs.xls Chart 2_DWH-08 (Rate Spread &amp; Design Workpapers)" xfId="22518"/>
    <cellStyle name="_VC 6.15.06 update on 06GRC power costs.xls Chart 2_Exh A-1 resulting from UE-112050 effective Jan 1 2012" xfId="22519"/>
    <cellStyle name="_VC 6.15.06 update on 06GRC power costs.xls Chart 2_Exh A-1 resulting from UE-112050 effective Jan 1 2012 2" xfId="22520"/>
    <cellStyle name="_VC 6.15.06 update on 06GRC power costs.xls Chart 2_Exhibit A-1 effective 4-1-11 fr S Free 12-11" xfId="22521"/>
    <cellStyle name="_VC 6.15.06 update on 06GRC power costs.xls Chart 2_Exhibit A-1 effective 4-1-11 fr S Free 12-11 2" xfId="22522"/>
    <cellStyle name="_VC 6.15.06 update on 06GRC power costs.xls Chart 2_Final 2008 PTC Rate Design Workpapers 10.27.08" xfId="22523"/>
    <cellStyle name="_VC 6.15.06 update on 06GRC power costs.xls Chart 2_Gas Rev Req Model (2010 GRC)" xfId="22524"/>
    <cellStyle name="_VC 6.15.06 update on 06GRC power costs.xls Chart 2_INPUTS" xfId="22525"/>
    <cellStyle name="_VC 6.15.06 update on 06GRC power costs.xls Chart 2_INPUTS 2" xfId="22526"/>
    <cellStyle name="_VC 6.15.06 update on 06GRC power costs.xls Chart 2_INPUTS 2 2" xfId="22527"/>
    <cellStyle name="_VC 6.15.06 update on 06GRC power costs.xls Chart 2_INPUTS 2 2 2" xfId="22528"/>
    <cellStyle name="_VC 6.15.06 update on 06GRC power costs.xls Chart 2_INPUTS 2 3" xfId="22529"/>
    <cellStyle name="_VC 6.15.06 update on 06GRC power costs.xls Chart 2_INPUTS 3" xfId="22530"/>
    <cellStyle name="_VC 6.15.06 update on 06GRC power costs.xls Chart 2_INPUTS 3 2" xfId="22531"/>
    <cellStyle name="_VC 6.15.06 update on 06GRC power costs.xls Chart 2_INPUTS 4" xfId="22532"/>
    <cellStyle name="_VC 6.15.06 update on 06GRC power costs.xls Chart 2_Low Income 2010 RevRequirement" xfId="22533"/>
    <cellStyle name="_VC 6.15.06 update on 06GRC power costs.xls Chart 2_Low Income 2010 RevRequirement (2)" xfId="22534"/>
    <cellStyle name="_VC 6.15.06 update on 06GRC power costs.xls Chart 2_Mint Farm Generation BPA" xfId="22535"/>
    <cellStyle name="_VC 6.15.06 update on 06GRC power costs.xls Chart 2_NIM Summary" xfId="22536"/>
    <cellStyle name="_VC 6.15.06 update on 06GRC power costs.xls Chart 2_NIM Summary 09GRC" xfId="22537"/>
    <cellStyle name="_VC 6.15.06 update on 06GRC power costs.xls Chart 2_NIM Summary 09GRC 2" xfId="22538"/>
    <cellStyle name="_VC 6.15.06 update on 06GRC power costs.xls Chart 2_NIM Summary 09GRC 2 2" xfId="22539"/>
    <cellStyle name="_VC 6.15.06 update on 06GRC power costs.xls Chart 2_NIM Summary 09GRC 2 2 2" xfId="22540"/>
    <cellStyle name="_VC 6.15.06 update on 06GRC power costs.xls Chart 2_NIM Summary 09GRC 2 2 2 2" xfId="22541"/>
    <cellStyle name="_VC 6.15.06 update on 06GRC power costs.xls Chart 2_NIM Summary 09GRC 2 3" xfId="22542"/>
    <cellStyle name="_VC 6.15.06 update on 06GRC power costs.xls Chart 2_NIM Summary 09GRC 2 3 2" xfId="22543"/>
    <cellStyle name="_VC 6.15.06 update on 06GRC power costs.xls Chart 2_NIM Summary 09GRC 2 4" xfId="22544"/>
    <cellStyle name="_VC 6.15.06 update on 06GRC power costs.xls Chart 2_NIM Summary 09GRC 2 4 2" xfId="22545"/>
    <cellStyle name="_VC 6.15.06 update on 06GRC power costs.xls Chart 2_NIM Summary 09GRC 3" xfId="22546"/>
    <cellStyle name="_VC 6.15.06 update on 06GRC power costs.xls Chart 2_NIM Summary 09GRC 3 2" xfId="22547"/>
    <cellStyle name="_VC 6.15.06 update on 06GRC power costs.xls Chart 2_NIM Summary 09GRC 3 2 2" xfId="22548"/>
    <cellStyle name="_VC 6.15.06 update on 06GRC power costs.xls Chart 2_NIM Summary 09GRC 3 3" xfId="22549"/>
    <cellStyle name="_VC 6.15.06 update on 06GRC power costs.xls Chart 2_NIM Summary 09GRC 4" xfId="22550"/>
    <cellStyle name="_VC 6.15.06 update on 06GRC power costs.xls Chart 2_NIM Summary 09GRC 4 2" xfId="22551"/>
    <cellStyle name="_VC 6.15.06 update on 06GRC power costs.xls Chart 2_NIM Summary 09GRC 4 2 2" xfId="22552"/>
    <cellStyle name="_VC 6.15.06 update on 06GRC power costs.xls Chart 2_NIM Summary 09GRC 4 3" xfId="22553"/>
    <cellStyle name="_VC 6.15.06 update on 06GRC power costs.xls Chart 2_NIM Summary 09GRC 5" xfId="22554"/>
    <cellStyle name="_VC 6.15.06 update on 06GRC power costs.xls Chart 2_NIM Summary 09GRC 5 2" xfId="22555"/>
    <cellStyle name="_VC 6.15.06 update on 06GRC power costs.xls Chart 2_NIM Summary 09GRC 6" xfId="22556"/>
    <cellStyle name="_VC 6.15.06 update on 06GRC power costs.xls Chart 2_NIM Summary 09GRC 6 2" xfId="22557"/>
    <cellStyle name="_VC 6.15.06 update on 06GRC power costs.xls Chart 2_NIM Summary 09GRC_DEM-WP(C) ENERG10C--ctn Mid-C_042010 2010GRC" xfId="22558"/>
    <cellStyle name="_VC 6.15.06 update on 06GRC power costs.xls Chart 2_NIM Summary 09GRC_DEM-WP(C) ENERG10C--ctn Mid-C_042010 2010GRC 2" xfId="22559"/>
    <cellStyle name="_VC 6.15.06 update on 06GRC power costs.xls Chart 2_NIM Summary 10" xfId="22560"/>
    <cellStyle name="_VC 6.15.06 update on 06GRC power costs.xls Chart 2_NIM Summary 10 2" xfId="22561"/>
    <cellStyle name="_VC 6.15.06 update on 06GRC power costs.xls Chart 2_NIM Summary 10 2 2" xfId="22562"/>
    <cellStyle name="_VC 6.15.06 update on 06GRC power costs.xls Chart 2_NIM Summary 10 3" xfId="22563"/>
    <cellStyle name="_VC 6.15.06 update on 06GRC power costs.xls Chart 2_NIM Summary 10 4" xfId="22564"/>
    <cellStyle name="_VC 6.15.06 update on 06GRC power costs.xls Chart 2_NIM Summary 11" xfId="22565"/>
    <cellStyle name="_VC 6.15.06 update on 06GRC power costs.xls Chart 2_NIM Summary 11 2" xfId="22566"/>
    <cellStyle name="_VC 6.15.06 update on 06GRC power costs.xls Chart 2_NIM Summary 11 2 2" xfId="22567"/>
    <cellStyle name="_VC 6.15.06 update on 06GRC power costs.xls Chart 2_NIM Summary 11 3" xfId="22568"/>
    <cellStyle name="_VC 6.15.06 update on 06GRC power costs.xls Chart 2_NIM Summary 11 4" xfId="22569"/>
    <cellStyle name="_VC 6.15.06 update on 06GRC power costs.xls Chart 2_NIM Summary 12" xfId="22570"/>
    <cellStyle name="_VC 6.15.06 update on 06GRC power costs.xls Chart 2_NIM Summary 12 2" xfId="22571"/>
    <cellStyle name="_VC 6.15.06 update on 06GRC power costs.xls Chart 2_NIM Summary 12 2 2" xfId="22572"/>
    <cellStyle name="_VC 6.15.06 update on 06GRC power costs.xls Chart 2_NIM Summary 12 3" xfId="22573"/>
    <cellStyle name="_VC 6.15.06 update on 06GRC power costs.xls Chart 2_NIM Summary 12 4" xfId="22574"/>
    <cellStyle name="_VC 6.15.06 update on 06GRC power costs.xls Chart 2_NIM Summary 13" xfId="22575"/>
    <cellStyle name="_VC 6.15.06 update on 06GRC power costs.xls Chart 2_NIM Summary 13 2" xfId="22576"/>
    <cellStyle name="_VC 6.15.06 update on 06GRC power costs.xls Chart 2_NIM Summary 13 2 2" xfId="22577"/>
    <cellStyle name="_VC 6.15.06 update on 06GRC power costs.xls Chart 2_NIM Summary 13 3" xfId="22578"/>
    <cellStyle name="_VC 6.15.06 update on 06GRC power costs.xls Chart 2_NIM Summary 13 4" xfId="22579"/>
    <cellStyle name="_VC 6.15.06 update on 06GRC power costs.xls Chart 2_NIM Summary 14" xfId="22580"/>
    <cellStyle name="_VC 6.15.06 update on 06GRC power costs.xls Chart 2_NIM Summary 14 2" xfId="22581"/>
    <cellStyle name="_VC 6.15.06 update on 06GRC power costs.xls Chart 2_NIM Summary 14 2 2" xfId="22582"/>
    <cellStyle name="_VC 6.15.06 update on 06GRC power costs.xls Chart 2_NIM Summary 14 3" xfId="22583"/>
    <cellStyle name="_VC 6.15.06 update on 06GRC power costs.xls Chart 2_NIM Summary 14 4" xfId="22584"/>
    <cellStyle name="_VC 6.15.06 update on 06GRC power costs.xls Chart 2_NIM Summary 15" xfId="22585"/>
    <cellStyle name="_VC 6.15.06 update on 06GRC power costs.xls Chart 2_NIM Summary 15 2" xfId="22586"/>
    <cellStyle name="_VC 6.15.06 update on 06GRC power costs.xls Chart 2_NIM Summary 15 2 2" xfId="22587"/>
    <cellStyle name="_VC 6.15.06 update on 06GRC power costs.xls Chart 2_NIM Summary 15 3" xfId="22588"/>
    <cellStyle name="_VC 6.15.06 update on 06GRC power costs.xls Chart 2_NIM Summary 15 4" xfId="22589"/>
    <cellStyle name="_VC 6.15.06 update on 06GRC power costs.xls Chart 2_NIM Summary 16" xfId="22590"/>
    <cellStyle name="_VC 6.15.06 update on 06GRC power costs.xls Chart 2_NIM Summary 16 2" xfId="22591"/>
    <cellStyle name="_VC 6.15.06 update on 06GRC power costs.xls Chart 2_NIM Summary 16 2 2" xfId="22592"/>
    <cellStyle name="_VC 6.15.06 update on 06GRC power costs.xls Chart 2_NIM Summary 16 3" xfId="22593"/>
    <cellStyle name="_VC 6.15.06 update on 06GRC power costs.xls Chart 2_NIM Summary 16 4" xfId="22594"/>
    <cellStyle name="_VC 6.15.06 update on 06GRC power costs.xls Chart 2_NIM Summary 17" xfId="22595"/>
    <cellStyle name="_VC 6.15.06 update on 06GRC power costs.xls Chart 2_NIM Summary 17 2" xfId="22596"/>
    <cellStyle name="_VC 6.15.06 update on 06GRC power costs.xls Chart 2_NIM Summary 17 2 2" xfId="22597"/>
    <cellStyle name="_VC 6.15.06 update on 06GRC power costs.xls Chart 2_NIM Summary 17 3" xfId="22598"/>
    <cellStyle name="_VC 6.15.06 update on 06GRC power costs.xls Chart 2_NIM Summary 17 4" xfId="22599"/>
    <cellStyle name="_VC 6.15.06 update on 06GRC power costs.xls Chart 2_NIM Summary 18" xfId="22600"/>
    <cellStyle name="_VC 6.15.06 update on 06GRC power costs.xls Chart 2_NIM Summary 18 2" xfId="22601"/>
    <cellStyle name="_VC 6.15.06 update on 06GRC power costs.xls Chart 2_NIM Summary 18 3" xfId="22602"/>
    <cellStyle name="_VC 6.15.06 update on 06GRC power costs.xls Chart 2_NIM Summary 19" xfId="22603"/>
    <cellStyle name="_VC 6.15.06 update on 06GRC power costs.xls Chart 2_NIM Summary 19 2" xfId="22604"/>
    <cellStyle name="_VC 6.15.06 update on 06GRC power costs.xls Chart 2_NIM Summary 19 3" xfId="22605"/>
    <cellStyle name="_VC 6.15.06 update on 06GRC power costs.xls Chart 2_NIM Summary 2" xfId="22606"/>
    <cellStyle name="_VC 6.15.06 update on 06GRC power costs.xls Chart 2_NIM Summary 2 2" xfId="22607"/>
    <cellStyle name="_VC 6.15.06 update on 06GRC power costs.xls Chart 2_NIM Summary 2 2 2" xfId="22608"/>
    <cellStyle name="_VC 6.15.06 update on 06GRC power costs.xls Chart 2_NIM Summary 2 2 2 2" xfId="22609"/>
    <cellStyle name="_VC 6.15.06 update on 06GRC power costs.xls Chart 2_NIM Summary 2 3" xfId="22610"/>
    <cellStyle name="_VC 6.15.06 update on 06GRC power costs.xls Chart 2_NIM Summary 2 3 2" xfId="22611"/>
    <cellStyle name="_VC 6.15.06 update on 06GRC power costs.xls Chart 2_NIM Summary 2 4" xfId="22612"/>
    <cellStyle name="_VC 6.15.06 update on 06GRC power costs.xls Chart 2_NIM Summary 2 4 2" xfId="22613"/>
    <cellStyle name="_VC 6.15.06 update on 06GRC power costs.xls Chart 2_NIM Summary 20" xfId="22614"/>
    <cellStyle name="_VC 6.15.06 update on 06GRC power costs.xls Chart 2_NIM Summary 20 2" xfId="22615"/>
    <cellStyle name="_VC 6.15.06 update on 06GRC power costs.xls Chart 2_NIM Summary 20 3" xfId="22616"/>
    <cellStyle name="_VC 6.15.06 update on 06GRC power costs.xls Chart 2_NIM Summary 21" xfId="22617"/>
    <cellStyle name="_VC 6.15.06 update on 06GRC power costs.xls Chart 2_NIM Summary 21 2" xfId="22618"/>
    <cellStyle name="_VC 6.15.06 update on 06GRC power costs.xls Chart 2_NIM Summary 21 3" xfId="22619"/>
    <cellStyle name="_VC 6.15.06 update on 06GRC power costs.xls Chart 2_NIM Summary 22" xfId="22620"/>
    <cellStyle name="_VC 6.15.06 update on 06GRC power costs.xls Chart 2_NIM Summary 22 2" xfId="22621"/>
    <cellStyle name="_VC 6.15.06 update on 06GRC power costs.xls Chart 2_NIM Summary 22 3" xfId="22622"/>
    <cellStyle name="_VC 6.15.06 update on 06GRC power costs.xls Chart 2_NIM Summary 23" xfId="22623"/>
    <cellStyle name="_VC 6.15.06 update on 06GRC power costs.xls Chart 2_NIM Summary 23 2" xfId="22624"/>
    <cellStyle name="_VC 6.15.06 update on 06GRC power costs.xls Chart 2_NIM Summary 23 3" xfId="22625"/>
    <cellStyle name="_VC 6.15.06 update on 06GRC power costs.xls Chart 2_NIM Summary 24" xfId="22626"/>
    <cellStyle name="_VC 6.15.06 update on 06GRC power costs.xls Chart 2_NIM Summary 24 2" xfId="22627"/>
    <cellStyle name="_VC 6.15.06 update on 06GRC power costs.xls Chart 2_NIM Summary 24 3" xfId="22628"/>
    <cellStyle name="_VC 6.15.06 update on 06GRC power costs.xls Chart 2_NIM Summary 25" xfId="22629"/>
    <cellStyle name="_VC 6.15.06 update on 06GRC power costs.xls Chart 2_NIM Summary 25 2" xfId="22630"/>
    <cellStyle name="_VC 6.15.06 update on 06GRC power costs.xls Chart 2_NIM Summary 25 3" xfId="22631"/>
    <cellStyle name="_VC 6.15.06 update on 06GRC power costs.xls Chart 2_NIM Summary 26" xfId="22632"/>
    <cellStyle name="_VC 6.15.06 update on 06GRC power costs.xls Chart 2_NIM Summary 26 2" xfId="22633"/>
    <cellStyle name="_VC 6.15.06 update on 06GRC power costs.xls Chart 2_NIM Summary 26 3" xfId="22634"/>
    <cellStyle name="_VC 6.15.06 update on 06GRC power costs.xls Chart 2_NIM Summary 27" xfId="22635"/>
    <cellStyle name="_VC 6.15.06 update on 06GRC power costs.xls Chart 2_NIM Summary 27 2" xfId="22636"/>
    <cellStyle name="_VC 6.15.06 update on 06GRC power costs.xls Chart 2_NIM Summary 27 3" xfId="22637"/>
    <cellStyle name="_VC 6.15.06 update on 06GRC power costs.xls Chart 2_NIM Summary 28" xfId="22638"/>
    <cellStyle name="_VC 6.15.06 update on 06GRC power costs.xls Chart 2_NIM Summary 28 2" xfId="22639"/>
    <cellStyle name="_VC 6.15.06 update on 06GRC power costs.xls Chart 2_NIM Summary 28 3" xfId="22640"/>
    <cellStyle name="_VC 6.15.06 update on 06GRC power costs.xls Chart 2_NIM Summary 29" xfId="22641"/>
    <cellStyle name="_VC 6.15.06 update on 06GRC power costs.xls Chart 2_NIM Summary 29 2" xfId="22642"/>
    <cellStyle name="_VC 6.15.06 update on 06GRC power costs.xls Chart 2_NIM Summary 29 3" xfId="22643"/>
    <cellStyle name="_VC 6.15.06 update on 06GRC power costs.xls Chart 2_NIM Summary 3" xfId="22644"/>
    <cellStyle name="_VC 6.15.06 update on 06GRC power costs.xls Chart 2_NIM Summary 3 2" xfId="22645"/>
    <cellStyle name="_VC 6.15.06 update on 06GRC power costs.xls Chart 2_NIM Summary 3 2 2" xfId="22646"/>
    <cellStyle name="_VC 6.15.06 update on 06GRC power costs.xls Chart 2_NIM Summary 3 3" xfId="22647"/>
    <cellStyle name="_VC 6.15.06 update on 06GRC power costs.xls Chart 2_NIM Summary 30" xfId="22648"/>
    <cellStyle name="_VC 6.15.06 update on 06GRC power costs.xls Chart 2_NIM Summary 30 2" xfId="22649"/>
    <cellStyle name="_VC 6.15.06 update on 06GRC power costs.xls Chart 2_NIM Summary 30 3" xfId="22650"/>
    <cellStyle name="_VC 6.15.06 update on 06GRC power costs.xls Chart 2_NIM Summary 31" xfId="22651"/>
    <cellStyle name="_VC 6.15.06 update on 06GRC power costs.xls Chart 2_NIM Summary 31 2" xfId="22652"/>
    <cellStyle name="_VC 6.15.06 update on 06GRC power costs.xls Chart 2_NIM Summary 31 3" xfId="22653"/>
    <cellStyle name="_VC 6.15.06 update on 06GRC power costs.xls Chart 2_NIM Summary 32" xfId="22654"/>
    <cellStyle name="_VC 6.15.06 update on 06GRC power costs.xls Chart 2_NIM Summary 32 2" xfId="22655"/>
    <cellStyle name="_VC 6.15.06 update on 06GRC power costs.xls Chart 2_NIM Summary 33" xfId="22656"/>
    <cellStyle name="_VC 6.15.06 update on 06GRC power costs.xls Chart 2_NIM Summary 33 2" xfId="22657"/>
    <cellStyle name="_VC 6.15.06 update on 06GRC power costs.xls Chart 2_NIM Summary 34" xfId="22658"/>
    <cellStyle name="_VC 6.15.06 update on 06GRC power costs.xls Chart 2_NIM Summary 34 2" xfId="22659"/>
    <cellStyle name="_VC 6.15.06 update on 06GRC power costs.xls Chart 2_NIM Summary 35" xfId="22660"/>
    <cellStyle name="_VC 6.15.06 update on 06GRC power costs.xls Chart 2_NIM Summary 35 2" xfId="22661"/>
    <cellStyle name="_VC 6.15.06 update on 06GRC power costs.xls Chart 2_NIM Summary 36" xfId="22662"/>
    <cellStyle name="_VC 6.15.06 update on 06GRC power costs.xls Chart 2_NIM Summary 36 2" xfId="22663"/>
    <cellStyle name="_VC 6.15.06 update on 06GRC power costs.xls Chart 2_NIM Summary 37" xfId="22664"/>
    <cellStyle name="_VC 6.15.06 update on 06GRC power costs.xls Chart 2_NIM Summary 37 2" xfId="22665"/>
    <cellStyle name="_VC 6.15.06 update on 06GRC power costs.xls Chart 2_NIM Summary 38" xfId="22666"/>
    <cellStyle name="_VC 6.15.06 update on 06GRC power costs.xls Chart 2_NIM Summary 38 2" xfId="22667"/>
    <cellStyle name="_VC 6.15.06 update on 06GRC power costs.xls Chart 2_NIM Summary 39" xfId="22668"/>
    <cellStyle name="_VC 6.15.06 update on 06GRC power costs.xls Chart 2_NIM Summary 39 2" xfId="22669"/>
    <cellStyle name="_VC 6.15.06 update on 06GRC power costs.xls Chart 2_NIM Summary 4" xfId="22670"/>
    <cellStyle name="_VC 6.15.06 update on 06GRC power costs.xls Chart 2_NIM Summary 4 2" xfId="22671"/>
    <cellStyle name="_VC 6.15.06 update on 06GRC power costs.xls Chart 2_NIM Summary 4 2 2" xfId="22672"/>
    <cellStyle name="_VC 6.15.06 update on 06GRC power costs.xls Chart 2_NIM Summary 4 3" xfId="22673"/>
    <cellStyle name="_VC 6.15.06 update on 06GRC power costs.xls Chart 2_NIM Summary 40" xfId="22674"/>
    <cellStyle name="_VC 6.15.06 update on 06GRC power costs.xls Chart 2_NIM Summary 40 2" xfId="22675"/>
    <cellStyle name="_VC 6.15.06 update on 06GRC power costs.xls Chart 2_NIM Summary 41" xfId="22676"/>
    <cellStyle name="_VC 6.15.06 update on 06GRC power costs.xls Chart 2_NIM Summary 41 2" xfId="22677"/>
    <cellStyle name="_VC 6.15.06 update on 06GRC power costs.xls Chart 2_NIM Summary 42" xfId="22678"/>
    <cellStyle name="_VC 6.15.06 update on 06GRC power costs.xls Chart 2_NIM Summary 42 2" xfId="22679"/>
    <cellStyle name="_VC 6.15.06 update on 06GRC power costs.xls Chart 2_NIM Summary 43" xfId="22680"/>
    <cellStyle name="_VC 6.15.06 update on 06GRC power costs.xls Chart 2_NIM Summary 43 2" xfId="22681"/>
    <cellStyle name="_VC 6.15.06 update on 06GRC power costs.xls Chart 2_NIM Summary 44" xfId="22682"/>
    <cellStyle name="_VC 6.15.06 update on 06GRC power costs.xls Chart 2_NIM Summary 44 2" xfId="22683"/>
    <cellStyle name="_VC 6.15.06 update on 06GRC power costs.xls Chart 2_NIM Summary 45" xfId="22684"/>
    <cellStyle name="_VC 6.15.06 update on 06GRC power costs.xls Chart 2_NIM Summary 45 2" xfId="22685"/>
    <cellStyle name="_VC 6.15.06 update on 06GRC power costs.xls Chart 2_NIM Summary 46" xfId="22686"/>
    <cellStyle name="_VC 6.15.06 update on 06GRC power costs.xls Chart 2_NIM Summary 46 2" xfId="22687"/>
    <cellStyle name="_VC 6.15.06 update on 06GRC power costs.xls Chart 2_NIM Summary 47" xfId="22688"/>
    <cellStyle name="_VC 6.15.06 update on 06GRC power costs.xls Chart 2_NIM Summary 47 2" xfId="22689"/>
    <cellStyle name="_VC 6.15.06 update on 06GRC power costs.xls Chart 2_NIM Summary 48" xfId="22690"/>
    <cellStyle name="_VC 6.15.06 update on 06GRC power costs.xls Chart 2_NIM Summary 49" xfId="22691"/>
    <cellStyle name="_VC 6.15.06 update on 06GRC power costs.xls Chart 2_NIM Summary 5" xfId="22692"/>
    <cellStyle name="_VC 6.15.06 update on 06GRC power costs.xls Chart 2_NIM Summary 5 2" xfId="22693"/>
    <cellStyle name="_VC 6.15.06 update on 06GRC power costs.xls Chart 2_NIM Summary 5 2 2" xfId="22694"/>
    <cellStyle name="_VC 6.15.06 update on 06GRC power costs.xls Chart 2_NIM Summary 5 3" xfId="22695"/>
    <cellStyle name="_VC 6.15.06 update on 06GRC power costs.xls Chart 2_NIM Summary 50" xfId="22696"/>
    <cellStyle name="_VC 6.15.06 update on 06GRC power costs.xls Chart 2_NIM Summary 51" xfId="22697"/>
    <cellStyle name="_VC 6.15.06 update on 06GRC power costs.xls Chart 2_NIM Summary 6" xfId="22698"/>
    <cellStyle name="_VC 6.15.06 update on 06GRC power costs.xls Chart 2_NIM Summary 6 2" xfId="22699"/>
    <cellStyle name="_VC 6.15.06 update on 06GRC power costs.xls Chart 2_NIM Summary 6 2 2" xfId="22700"/>
    <cellStyle name="_VC 6.15.06 update on 06GRC power costs.xls Chart 2_NIM Summary 6 3" xfId="22701"/>
    <cellStyle name="_VC 6.15.06 update on 06GRC power costs.xls Chart 2_NIM Summary 7" xfId="22702"/>
    <cellStyle name="_VC 6.15.06 update on 06GRC power costs.xls Chart 2_NIM Summary 7 2" xfId="22703"/>
    <cellStyle name="_VC 6.15.06 update on 06GRC power costs.xls Chart 2_NIM Summary 7 2 2" xfId="22704"/>
    <cellStyle name="_VC 6.15.06 update on 06GRC power costs.xls Chart 2_NIM Summary 7 3" xfId="22705"/>
    <cellStyle name="_VC 6.15.06 update on 06GRC power costs.xls Chart 2_NIM Summary 7 4" xfId="22706"/>
    <cellStyle name="_VC 6.15.06 update on 06GRC power costs.xls Chart 2_NIM Summary 8" xfId="22707"/>
    <cellStyle name="_VC 6.15.06 update on 06GRC power costs.xls Chart 2_NIM Summary 8 2" xfId="22708"/>
    <cellStyle name="_VC 6.15.06 update on 06GRC power costs.xls Chart 2_NIM Summary 8 2 2" xfId="22709"/>
    <cellStyle name="_VC 6.15.06 update on 06GRC power costs.xls Chart 2_NIM Summary 8 3" xfId="22710"/>
    <cellStyle name="_VC 6.15.06 update on 06GRC power costs.xls Chart 2_NIM Summary 8 4" xfId="22711"/>
    <cellStyle name="_VC 6.15.06 update on 06GRC power costs.xls Chart 2_NIM Summary 9" xfId="22712"/>
    <cellStyle name="_VC 6.15.06 update on 06GRC power costs.xls Chart 2_NIM Summary 9 2" xfId="22713"/>
    <cellStyle name="_VC 6.15.06 update on 06GRC power costs.xls Chart 2_NIM Summary 9 2 2" xfId="22714"/>
    <cellStyle name="_VC 6.15.06 update on 06GRC power costs.xls Chart 2_NIM Summary 9 3" xfId="22715"/>
    <cellStyle name="_VC 6.15.06 update on 06GRC power costs.xls Chart 2_NIM Summary 9 4" xfId="22716"/>
    <cellStyle name="_VC 6.15.06 update on 06GRC power costs.xls Chart 2_NIM Summary_DEM-WP(C) ENERG10C--ctn Mid-C_042010 2010GRC" xfId="22717"/>
    <cellStyle name="_VC 6.15.06 update on 06GRC power costs.xls Chart 2_NIM Summary_DEM-WP(C) ENERG10C--ctn Mid-C_042010 2010GRC 2" xfId="22718"/>
    <cellStyle name="_VC 6.15.06 update on 06GRC power costs.xls Chart 2_Oct2010toSep2011LwIncLead" xfId="22719"/>
    <cellStyle name="_VC 6.15.06 update on 06GRC power costs.xls Chart 2_PCA 10 -  Exhibit D Dec 2011" xfId="22720"/>
    <cellStyle name="_VC 6.15.06 update on 06GRC power costs.xls Chart 2_PCA 10 -  Exhibit D Dec 2011 2" xfId="22721"/>
    <cellStyle name="_VC 6.15.06 update on 06GRC power costs.xls Chart 2_PCA 10 -  Exhibit D from A Kellogg Jan 2011" xfId="22722"/>
    <cellStyle name="_VC 6.15.06 update on 06GRC power costs.xls Chart 2_PCA 10 -  Exhibit D from A Kellogg Jan 2011 2" xfId="22723"/>
    <cellStyle name="_VC 6.15.06 update on 06GRC power costs.xls Chart 2_PCA 10 -  Exhibit D from A Kellogg July 2011" xfId="22724"/>
    <cellStyle name="_VC 6.15.06 update on 06GRC power costs.xls Chart 2_PCA 10 -  Exhibit D from A Kellogg July 2011 2" xfId="22725"/>
    <cellStyle name="_VC 6.15.06 update on 06GRC power costs.xls Chart 2_PCA 10 -  Exhibit D from S Free Rcv'd 12-11" xfId="22726"/>
    <cellStyle name="_VC 6.15.06 update on 06GRC power costs.xls Chart 2_PCA 10 -  Exhibit D from S Free Rcv'd 12-11 2" xfId="22727"/>
    <cellStyle name="_VC 6.15.06 update on 06GRC power costs.xls Chart 2_PCA 11 -  Exhibit D Jan 2012 fr A Kellogg" xfId="22728"/>
    <cellStyle name="_VC 6.15.06 update on 06GRC power costs.xls Chart 2_PCA 11 -  Exhibit D Jan 2012 fr A Kellogg 2" xfId="22729"/>
    <cellStyle name="_VC 6.15.06 update on 06GRC power costs.xls Chart 2_PCA 11 -  Exhibit D Jan 2012 WF" xfId="22730"/>
    <cellStyle name="_VC 6.15.06 update on 06GRC power costs.xls Chart 2_PCA 11 -  Exhibit D Jan 2012 WF 2" xfId="22731"/>
    <cellStyle name="_VC 6.15.06 update on 06GRC power costs.xls Chart 2_PCA 9 -  Exhibit D April 2010" xfId="22732"/>
    <cellStyle name="_VC 6.15.06 update on 06GRC power costs.xls Chart 2_PCA 9 -  Exhibit D April 2010 (3)" xfId="22733"/>
    <cellStyle name="_VC 6.15.06 update on 06GRC power costs.xls Chart 2_PCA 9 -  Exhibit D April 2010 (3) 2" xfId="22734"/>
    <cellStyle name="_VC 6.15.06 update on 06GRC power costs.xls Chart 2_PCA 9 -  Exhibit D April 2010 (3) 2 2" xfId="22735"/>
    <cellStyle name="_VC 6.15.06 update on 06GRC power costs.xls Chart 2_PCA 9 -  Exhibit D April 2010 (3) 2 2 2" xfId="22736"/>
    <cellStyle name="_VC 6.15.06 update on 06GRC power costs.xls Chart 2_PCA 9 -  Exhibit D April 2010 (3) 2 2 2 2" xfId="22737"/>
    <cellStyle name="_VC 6.15.06 update on 06GRC power costs.xls Chart 2_PCA 9 -  Exhibit D April 2010 (3) 2 3" xfId="22738"/>
    <cellStyle name="_VC 6.15.06 update on 06GRC power costs.xls Chart 2_PCA 9 -  Exhibit D April 2010 (3) 2 3 2" xfId="22739"/>
    <cellStyle name="_VC 6.15.06 update on 06GRC power costs.xls Chart 2_PCA 9 -  Exhibit D April 2010 (3) 2 4" xfId="22740"/>
    <cellStyle name="_VC 6.15.06 update on 06GRC power costs.xls Chart 2_PCA 9 -  Exhibit D April 2010 (3) 2 4 2" xfId="22741"/>
    <cellStyle name="_VC 6.15.06 update on 06GRC power costs.xls Chart 2_PCA 9 -  Exhibit D April 2010 (3) 3" xfId="22742"/>
    <cellStyle name="_VC 6.15.06 update on 06GRC power costs.xls Chart 2_PCA 9 -  Exhibit D April 2010 (3) 3 2" xfId="22743"/>
    <cellStyle name="_VC 6.15.06 update on 06GRC power costs.xls Chart 2_PCA 9 -  Exhibit D April 2010 (3) 3 2 2" xfId="22744"/>
    <cellStyle name="_VC 6.15.06 update on 06GRC power costs.xls Chart 2_PCA 9 -  Exhibit D April 2010 (3) 3 3" xfId="22745"/>
    <cellStyle name="_VC 6.15.06 update on 06GRC power costs.xls Chart 2_PCA 9 -  Exhibit D April 2010 (3) 4" xfId="22746"/>
    <cellStyle name="_VC 6.15.06 update on 06GRC power costs.xls Chart 2_PCA 9 -  Exhibit D April 2010 (3) 4 2" xfId="22747"/>
    <cellStyle name="_VC 6.15.06 update on 06GRC power costs.xls Chart 2_PCA 9 -  Exhibit D April 2010 (3) 4 2 2" xfId="22748"/>
    <cellStyle name="_VC 6.15.06 update on 06GRC power costs.xls Chart 2_PCA 9 -  Exhibit D April 2010 (3) 4 3" xfId="22749"/>
    <cellStyle name="_VC 6.15.06 update on 06GRC power costs.xls Chart 2_PCA 9 -  Exhibit D April 2010 (3) 5" xfId="22750"/>
    <cellStyle name="_VC 6.15.06 update on 06GRC power costs.xls Chart 2_PCA 9 -  Exhibit D April 2010 (3) 5 2" xfId="22751"/>
    <cellStyle name="_VC 6.15.06 update on 06GRC power costs.xls Chart 2_PCA 9 -  Exhibit D April 2010 (3) 6" xfId="22752"/>
    <cellStyle name="_VC 6.15.06 update on 06GRC power costs.xls Chart 2_PCA 9 -  Exhibit D April 2010 (3) 6 2" xfId="22753"/>
    <cellStyle name="_VC 6.15.06 update on 06GRC power costs.xls Chart 2_PCA 9 -  Exhibit D April 2010 (3)_DEM-WP(C) ENERG10C--ctn Mid-C_042010 2010GRC" xfId="22754"/>
    <cellStyle name="_VC 6.15.06 update on 06GRC power costs.xls Chart 2_PCA 9 -  Exhibit D April 2010 (3)_DEM-WP(C) ENERG10C--ctn Mid-C_042010 2010GRC 2" xfId="22755"/>
    <cellStyle name="_VC 6.15.06 update on 06GRC power costs.xls Chart 2_PCA 9 -  Exhibit D April 2010 2" xfId="22756"/>
    <cellStyle name="_VC 6.15.06 update on 06GRC power costs.xls Chart 2_PCA 9 -  Exhibit D April 2010 2 2" xfId="22757"/>
    <cellStyle name="_VC 6.15.06 update on 06GRC power costs.xls Chart 2_PCA 9 -  Exhibit D April 2010 3" xfId="22758"/>
    <cellStyle name="_VC 6.15.06 update on 06GRC power costs.xls Chart 2_PCA 9 -  Exhibit D April 2010 3 2" xfId="22759"/>
    <cellStyle name="_VC 6.15.06 update on 06GRC power costs.xls Chart 2_PCA 9 -  Exhibit D April 2010 4" xfId="22760"/>
    <cellStyle name="_VC 6.15.06 update on 06GRC power costs.xls Chart 2_PCA 9 -  Exhibit D April 2010 4 2" xfId="22761"/>
    <cellStyle name="_VC 6.15.06 update on 06GRC power costs.xls Chart 2_PCA 9 -  Exhibit D April 2010 5" xfId="22762"/>
    <cellStyle name="_VC 6.15.06 update on 06GRC power costs.xls Chart 2_PCA 9 -  Exhibit D April 2010 5 2" xfId="22763"/>
    <cellStyle name="_VC 6.15.06 update on 06GRC power costs.xls Chart 2_PCA 9 -  Exhibit D April 2010 6" xfId="22764"/>
    <cellStyle name="_VC 6.15.06 update on 06GRC power costs.xls Chart 2_PCA 9 -  Exhibit D April 2010 6 2" xfId="22765"/>
    <cellStyle name="_VC 6.15.06 update on 06GRC power costs.xls Chart 2_PCA 9 -  Exhibit D April 2010 7" xfId="22766"/>
    <cellStyle name="_VC 6.15.06 update on 06GRC power costs.xls Chart 2_PCA 9 -  Exhibit D Nov 2010" xfId="22767"/>
    <cellStyle name="_VC 6.15.06 update on 06GRC power costs.xls Chart 2_PCA 9 -  Exhibit D Nov 2010 2" xfId="22768"/>
    <cellStyle name="_VC 6.15.06 update on 06GRC power costs.xls Chart 2_PCA 9 -  Exhibit D Nov 2010 2 2" xfId="22769"/>
    <cellStyle name="_VC 6.15.06 update on 06GRC power costs.xls Chart 2_PCA 9 -  Exhibit D Nov 2010 3" xfId="22770"/>
    <cellStyle name="_VC 6.15.06 update on 06GRC power costs.xls Chart 2_PCA 9 - Exhibit D at August 2010" xfId="22771"/>
    <cellStyle name="_VC 6.15.06 update on 06GRC power costs.xls Chart 2_PCA 9 - Exhibit D at August 2010 2" xfId="22772"/>
    <cellStyle name="_VC 6.15.06 update on 06GRC power costs.xls Chart 2_PCA 9 - Exhibit D at August 2010 2 2" xfId="22773"/>
    <cellStyle name="_VC 6.15.06 update on 06GRC power costs.xls Chart 2_PCA 9 - Exhibit D at August 2010 3" xfId="22774"/>
    <cellStyle name="_VC 6.15.06 update on 06GRC power costs.xls Chart 2_PCA 9 - Exhibit D June 2010 GRC" xfId="22775"/>
    <cellStyle name="_VC 6.15.06 update on 06GRC power costs.xls Chart 2_PCA 9 - Exhibit D June 2010 GRC 2" xfId="22776"/>
    <cellStyle name="_VC 6.15.06 update on 06GRC power costs.xls Chart 2_PCA 9 - Exhibit D June 2010 GRC 2 2" xfId="22777"/>
    <cellStyle name="_VC 6.15.06 update on 06GRC power costs.xls Chart 2_PCA 9 - Exhibit D June 2010 GRC 3" xfId="22778"/>
    <cellStyle name="_VC 6.15.06 update on 06GRC power costs.xls Chart 2_Power Costs - Comparison bx Rbtl-Staff-Jt-PC" xfId="22779"/>
    <cellStyle name="_VC 6.15.06 update on 06GRC power costs.xls Chart 2_Power Costs - Comparison bx Rbtl-Staff-Jt-PC 2" xfId="22780"/>
    <cellStyle name="_VC 6.15.06 update on 06GRC power costs.xls Chart 2_Power Costs - Comparison bx Rbtl-Staff-Jt-PC 2 2" xfId="22781"/>
    <cellStyle name="_VC 6.15.06 update on 06GRC power costs.xls Chart 2_Power Costs - Comparison bx Rbtl-Staff-Jt-PC 2 2 2" xfId="22782"/>
    <cellStyle name="_VC 6.15.06 update on 06GRC power costs.xls Chart 2_Power Costs - Comparison bx Rbtl-Staff-Jt-PC 2 2 2 2" xfId="22783"/>
    <cellStyle name="_VC 6.15.06 update on 06GRC power costs.xls Chart 2_Power Costs - Comparison bx Rbtl-Staff-Jt-PC 2 3" xfId="22784"/>
    <cellStyle name="_VC 6.15.06 update on 06GRC power costs.xls Chart 2_Power Costs - Comparison bx Rbtl-Staff-Jt-PC 2 3 2" xfId="22785"/>
    <cellStyle name="_VC 6.15.06 update on 06GRC power costs.xls Chart 2_Power Costs - Comparison bx Rbtl-Staff-Jt-PC 2 4" xfId="22786"/>
    <cellStyle name="_VC 6.15.06 update on 06GRC power costs.xls Chart 2_Power Costs - Comparison bx Rbtl-Staff-Jt-PC 2 4 2" xfId="22787"/>
    <cellStyle name="_VC 6.15.06 update on 06GRC power costs.xls Chart 2_Power Costs - Comparison bx Rbtl-Staff-Jt-PC 3" xfId="22788"/>
    <cellStyle name="_VC 6.15.06 update on 06GRC power costs.xls Chart 2_Power Costs - Comparison bx Rbtl-Staff-Jt-PC 3 2" xfId="22789"/>
    <cellStyle name="_VC 6.15.06 update on 06GRC power costs.xls Chart 2_Power Costs - Comparison bx Rbtl-Staff-Jt-PC 3 2 2" xfId="22790"/>
    <cellStyle name="_VC 6.15.06 update on 06GRC power costs.xls Chart 2_Power Costs - Comparison bx Rbtl-Staff-Jt-PC 3 3" xfId="22791"/>
    <cellStyle name="_VC 6.15.06 update on 06GRC power costs.xls Chart 2_Power Costs - Comparison bx Rbtl-Staff-Jt-PC 4" xfId="22792"/>
    <cellStyle name="_VC 6.15.06 update on 06GRC power costs.xls Chart 2_Power Costs - Comparison bx Rbtl-Staff-Jt-PC 4 2" xfId="22793"/>
    <cellStyle name="_VC 6.15.06 update on 06GRC power costs.xls Chart 2_Power Costs - Comparison bx Rbtl-Staff-Jt-PC 4 2 2" xfId="22794"/>
    <cellStyle name="_VC 6.15.06 update on 06GRC power costs.xls Chart 2_Power Costs - Comparison bx Rbtl-Staff-Jt-PC 4 3" xfId="22795"/>
    <cellStyle name="_VC 6.15.06 update on 06GRC power costs.xls Chart 2_Power Costs - Comparison bx Rbtl-Staff-Jt-PC 5" xfId="22796"/>
    <cellStyle name="_VC 6.15.06 update on 06GRC power costs.xls Chart 2_Power Costs - Comparison bx Rbtl-Staff-Jt-PC 5 2" xfId="22797"/>
    <cellStyle name="_VC 6.15.06 update on 06GRC power costs.xls Chart 2_Power Costs - Comparison bx Rbtl-Staff-Jt-PC 6" xfId="22798"/>
    <cellStyle name="_VC 6.15.06 update on 06GRC power costs.xls Chart 2_Power Costs - Comparison bx Rbtl-Staff-Jt-PC 6 2" xfId="22799"/>
    <cellStyle name="_VC 6.15.06 update on 06GRC power costs.xls Chart 2_Power Costs - Comparison bx Rbtl-Staff-Jt-PC_Adj Bench DR 3 for Initial Briefs (Electric)" xfId="22800"/>
    <cellStyle name="_VC 6.15.06 update on 06GRC power costs.xls Chart 2_Power Costs - Comparison bx Rbtl-Staff-Jt-PC_Adj Bench DR 3 for Initial Briefs (Electric) 2" xfId="22801"/>
    <cellStyle name="_VC 6.15.06 update on 06GRC power costs.xls Chart 2_Power Costs - Comparison bx Rbtl-Staff-Jt-PC_Adj Bench DR 3 for Initial Briefs (Electric) 2 2" xfId="22802"/>
    <cellStyle name="_VC 6.15.06 update on 06GRC power costs.xls Chart 2_Power Costs - Comparison bx Rbtl-Staff-Jt-PC_Adj Bench DR 3 for Initial Briefs (Electric) 2 2 2" xfId="22803"/>
    <cellStyle name="_VC 6.15.06 update on 06GRC power costs.xls Chart 2_Power Costs - Comparison bx Rbtl-Staff-Jt-PC_Adj Bench DR 3 for Initial Briefs (Electric) 2 2 2 2" xfId="22804"/>
    <cellStyle name="_VC 6.15.06 update on 06GRC power costs.xls Chart 2_Power Costs - Comparison bx Rbtl-Staff-Jt-PC_Adj Bench DR 3 for Initial Briefs (Electric) 2 3" xfId="22805"/>
    <cellStyle name="_VC 6.15.06 update on 06GRC power costs.xls Chart 2_Power Costs - Comparison bx Rbtl-Staff-Jt-PC_Adj Bench DR 3 for Initial Briefs (Electric) 2 3 2" xfId="22806"/>
    <cellStyle name="_VC 6.15.06 update on 06GRC power costs.xls Chart 2_Power Costs - Comparison bx Rbtl-Staff-Jt-PC_Adj Bench DR 3 for Initial Briefs (Electric) 2 4" xfId="22807"/>
    <cellStyle name="_VC 6.15.06 update on 06GRC power costs.xls Chart 2_Power Costs - Comparison bx Rbtl-Staff-Jt-PC_Adj Bench DR 3 for Initial Briefs (Electric) 2 4 2" xfId="22808"/>
    <cellStyle name="_VC 6.15.06 update on 06GRC power costs.xls Chart 2_Power Costs - Comparison bx Rbtl-Staff-Jt-PC_Adj Bench DR 3 for Initial Briefs (Electric) 3" xfId="22809"/>
    <cellStyle name="_VC 6.15.06 update on 06GRC power costs.xls Chart 2_Power Costs - Comparison bx Rbtl-Staff-Jt-PC_Adj Bench DR 3 for Initial Briefs (Electric) 3 2" xfId="22810"/>
    <cellStyle name="_VC 6.15.06 update on 06GRC power costs.xls Chart 2_Power Costs - Comparison bx Rbtl-Staff-Jt-PC_Adj Bench DR 3 for Initial Briefs (Electric) 3 2 2" xfId="22811"/>
    <cellStyle name="_VC 6.15.06 update on 06GRC power costs.xls Chart 2_Power Costs - Comparison bx Rbtl-Staff-Jt-PC_Adj Bench DR 3 for Initial Briefs (Electric) 3 3" xfId="22812"/>
    <cellStyle name="_VC 6.15.06 update on 06GRC power costs.xls Chart 2_Power Costs - Comparison bx Rbtl-Staff-Jt-PC_Adj Bench DR 3 for Initial Briefs (Electric) 4" xfId="22813"/>
    <cellStyle name="_VC 6.15.06 update on 06GRC power costs.xls Chart 2_Power Costs - Comparison bx Rbtl-Staff-Jt-PC_Adj Bench DR 3 for Initial Briefs (Electric) 4 2" xfId="22814"/>
    <cellStyle name="_VC 6.15.06 update on 06GRC power costs.xls Chart 2_Power Costs - Comparison bx Rbtl-Staff-Jt-PC_Adj Bench DR 3 for Initial Briefs (Electric) 4 2 2" xfId="22815"/>
    <cellStyle name="_VC 6.15.06 update on 06GRC power costs.xls Chart 2_Power Costs - Comparison bx Rbtl-Staff-Jt-PC_Adj Bench DR 3 for Initial Briefs (Electric) 4 3" xfId="22816"/>
    <cellStyle name="_VC 6.15.06 update on 06GRC power costs.xls Chart 2_Power Costs - Comparison bx Rbtl-Staff-Jt-PC_Adj Bench DR 3 for Initial Briefs (Electric) 5" xfId="22817"/>
    <cellStyle name="_VC 6.15.06 update on 06GRC power costs.xls Chart 2_Power Costs - Comparison bx Rbtl-Staff-Jt-PC_Adj Bench DR 3 for Initial Briefs (Electric) 5 2" xfId="22818"/>
    <cellStyle name="_VC 6.15.06 update on 06GRC power costs.xls Chart 2_Power Costs - Comparison bx Rbtl-Staff-Jt-PC_Adj Bench DR 3 for Initial Briefs (Electric) 6" xfId="22819"/>
    <cellStyle name="_VC 6.15.06 update on 06GRC power costs.xls Chart 2_Power Costs - Comparison bx Rbtl-Staff-Jt-PC_Adj Bench DR 3 for Initial Briefs (Electric) 6 2" xfId="22820"/>
    <cellStyle name="_VC 6.15.06 update on 06GRC power costs.xls Chart 2_Power Costs - Comparison bx Rbtl-Staff-Jt-PC_Adj Bench DR 3 for Initial Briefs (Electric)_DEM-WP(C) ENERG10C--ctn Mid-C_042010 2010GRC" xfId="22821"/>
    <cellStyle name="_VC 6.15.06 update on 06GRC power costs.xls Chart 2_Power Costs - Comparison bx Rbtl-Staff-Jt-PC_Adj Bench DR 3 for Initial Briefs (Electric)_DEM-WP(C) ENERG10C--ctn Mid-C_042010 2010GRC 2" xfId="22822"/>
    <cellStyle name="_VC 6.15.06 update on 06GRC power costs.xls Chart 2_Power Costs - Comparison bx Rbtl-Staff-Jt-PC_DEM-WP(C) ENERG10C--ctn Mid-C_042010 2010GRC" xfId="22823"/>
    <cellStyle name="_VC 6.15.06 update on 06GRC power costs.xls Chart 2_Power Costs - Comparison bx Rbtl-Staff-Jt-PC_DEM-WP(C) ENERG10C--ctn Mid-C_042010 2010GRC 2" xfId="22824"/>
    <cellStyle name="_VC 6.15.06 update on 06GRC power costs.xls Chart 2_Power Costs - Comparison bx Rbtl-Staff-Jt-PC_Electric Rev Req Model (2009 GRC) Rebuttal" xfId="22825"/>
    <cellStyle name="_VC 6.15.06 update on 06GRC power costs.xls Chart 2_Power Costs - Comparison bx Rbtl-Staff-Jt-PC_Electric Rev Req Model (2009 GRC) Rebuttal 2" xfId="22826"/>
    <cellStyle name="_VC 6.15.06 update on 06GRC power costs.xls Chart 2_Power Costs - Comparison bx Rbtl-Staff-Jt-PC_Electric Rev Req Model (2009 GRC) Rebuttal 2 2" xfId="22827"/>
    <cellStyle name="_VC 6.15.06 update on 06GRC power costs.xls Chart 2_Power Costs - Comparison bx Rbtl-Staff-Jt-PC_Electric Rev Req Model (2009 GRC) Rebuttal 2 2 2" xfId="22828"/>
    <cellStyle name="_VC 6.15.06 update on 06GRC power costs.xls Chart 2_Power Costs - Comparison bx Rbtl-Staff-Jt-PC_Electric Rev Req Model (2009 GRC) Rebuttal 2 3" xfId="22829"/>
    <cellStyle name="_VC 6.15.06 update on 06GRC power costs.xls Chart 2_Power Costs - Comparison bx Rbtl-Staff-Jt-PC_Electric Rev Req Model (2009 GRC) Rebuttal 3" xfId="22830"/>
    <cellStyle name="_VC 6.15.06 update on 06GRC power costs.xls Chart 2_Power Costs - Comparison bx Rbtl-Staff-Jt-PC_Electric Rev Req Model (2009 GRC) Rebuttal 3 2" xfId="22831"/>
    <cellStyle name="_VC 6.15.06 update on 06GRC power costs.xls Chart 2_Power Costs - Comparison bx Rbtl-Staff-Jt-PC_Electric Rev Req Model (2009 GRC) Rebuttal 4" xfId="22832"/>
    <cellStyle name="_VC 6.15.06 update on 06GRC power costs.xls Chart 2_Power Costs - Comparison bx Rbtl-Staff-Jt-PC_Electric Rev Req Model (2009 GRC) Rebuttal REmoval of New  WH Solar AdjustMI" xfId="22833"/>
    <cellStyle name="_VC 6.15.06 update on 06GRC power costs.xls Chart 2_Power Costs - Comparison bx Rbtl-Staff-Jt-PC_Electric Rev Req Model (2009 GRC) Rebuttal REmoval of New  WH Solar AdjustMI 2" xfId="22834"/>
    <cellStyle name="_VC 6.15.06 update on 06GRC power costs.xls Chart 2_Power Costs - Comparison bx Rbtl-Staff-Jt-PC_Electric Rev Req Model (2009 GRC) Rebuttal REmoval of New  WH Solar AdjustMI 2 2" xfId="22835"/>
    <cellStyle name="_VC 6.15.06 update on 06GRC power costs.xls Chart 2_Power Costs - Comparison bx Rbtl-Staff-Jt-PC_Electric Rev Req Model (2009 GRC) Rebuttal REmoval of New  WH Solar AdjustMI 2 2 2" xfId="22836"/>
    <cellStyle name="_VC 6.15.06 update on 06GRC power costs.xls Chart 2_Power Costs - Comparison bx Rbtl-Staff-Jt-PC_Electric Rev Req Model (2009 GRC) Rebuttal REmoval of New  WH Solar AdjustMI 2 2 2 2" xfId="22837"/>
    <cellStyle name="_VC 6.15.06 update on 06GRC power costs.xls Chart 2_Power Costs - Comparison bx Rbtl-Staff-Jt-PC_Electric Rev Req Model (2009 GRC) Rebuttal REmoval of New  WH Solar AdjustMI 2 3" xfId="22838"/>
    <cellStyle name="_VC 6.15.06 update on 06GRC power costs.xls Chart 2_Power Costs - Comparison bx Rbtl-Staff-Jt-PC_Electric Rev Req Model (2009 GRC) Rebuttal REmoval of New  WH Solar AdjustMI 2 3 2" xfId="22839"/>
    <cellStyle name="_VC 6.15.06 update on 06GRC power costs.xls Chart 2_Power Costs - Comparison bx Rbtl-Staff-Jt-PC_Electric Rev Req Model (2009 GRC) Rebuttal REmoval of New  WH Solar AdjustMI 2 4" xfId="22840"/>
    <cellStyle name="_VC 6.15.06 update on 06GRC power costs.xls Chart 2_Power Costs - Comparison bx Rbtl-Staff-Jt-PC_Electric Rev Req Model (2009 GRC) Rebuttal REmoval of New  WH Solar AdjustMI 2 4 2" xfId="22841"/>
    <cellStyle name="_VC 6.15.06 update on 06GRC power costs.xls Chart 2_Power Costs - Comparison bx Rbtl-Staff-Jt-PC_Electric Rev Req Model (2009 GRC) Rebuttal REmoval of New  WH Solar AdjustMI 3" xfId="22842"/>
    <cellStyle name="_VC 6.15.06 update on 06GRC power costs.xls Chart 2_Power Costs - Comparison bx Rbtl-Staff-Jt-PC_Electric Rev Req Model (2009 GRC) Rebuttal REmoval of New  WH Solar AdjustMI 3 2" xfId="22843"/>
    <cellStyle name="_VC 6.15.06 update on 06GRC power costs.xls Chart 2_Power Costs - Comparison bx Rbtl-Staff-Jt-PC_Electric Rev Req Model (2009 GRC) Rebuttal REmoval of New  WH Solar AdjustMI 3 2 2" xfId="22844"/>
    <cellStyle name="_VC 6.15.06 update on 06GRC power costs.xls Chart 2_Power Costs - Comparison bx Rbtl-Staff-Jt-PC_Electric Rev Req Model (2009 GRC) Rebuttal REmoval of New  WH Solar AdjustMI 3 3" xfId="22845"/>
    <cellStyle name="_VC 6.15.06 update on 06GRC power costs.xls Chart 2_Power Costs - Comparison bx Rbtl-Staff-Jt-PC_Electric Rev Req Model (2009 GRC) Rebuttal REmoval of New  WH Solar AdjustMI 4" xfId="22846"/>
    <cellStyle name="_VC 6.15.06 update on 06GRC power costs.xls Chart 2_Power Costs - Comparison bx Rbtl-Staff-Jt-PC_Electric Rev Req Model (2009 GRC) Rebuttal REmoval of New  WH Solar AdjustMI 4 2" xfId="22847"/>
    <cellStyle name="_VC 6.15.06 update on 06GRC power costs.xls Chart 2_Power Costs - Comparison bx Rbtl-Staff-Jt-PC_Electric Rev Req Model (2009 GRC) Rebuttal REmoval of New  WH Solar AdjustMI 4 2 2" xfId="22848"/>
    <cellStyle name="_VC 6.15.06 update on 06GRC power costs.xls Chart 2_Power Costs - Comparison bx Rbtl-Staff-Jt-PC_Electric Rev Req Model (2009 GRC) Rebuttal REmoval of New  WH Solar AdjustMI 4 3" xfId="22849"/>
    <cellStyle name="_VC 6.15.06 update on 06GRC power costs.xls Chart 2_Power Costs - Comparison bx Rbtl-Staff-Jt-PC_Electric Rev Req Model (2009 GRC) Rebuttal REmoval of New  WH Solar AdjustMI 5" xfId="22850"/>
    <cellStyle name="_VC 6.15.06 update on 06GRC power costs.xls Chart 2_Power Costs - Comparison bx Rbtl-Staff-Jt-PC_Electric Rev Req Model (2009 GRC) Rebuttal REmoval of New  WH Solar AdjustMI 5 2" xfId="22851"/>
    <cellStyle name="_VC 6.15.06 update on 06GRC power costs.xls Chart 2_Power Costs - Comparison bx Rbtl-Staff-Jt-PC_Electric Rev Req Model (2009 GRC) Rebuttal REmoval of New  WH Solar AdjustMI 6" xfId="22852"/>
    <cellStyle name="_VC 6.15.06 update on 06GRC power costs.xls Chart 2_Power Costs - Comparison bx Rbtl-Staff-Jt-PC_Electric Rev Req Model (2009 GRC) Rebuttal REmoval of New  WH Solar AdjustMI 6 2" xfId="22853"/>
    <cellStyle name="_VC 6.15.06 update on 06GRC power costs.xls Chart 2_Power Costs - Comparison bx Rbtl-Staff-Jt-PC_Electric Rev Req Model (2009 GRC) Rebuttal REmoval of New  WH Solar AdjustMI_DEM-WP(C) ENERG10C--ctn Mid-C_042010 2010GRC" xfId="22854"/>
    <cellStyle name="_VC 6.15.06 update on 06GRC power costs.xls Chart 2_Power Costs - Comparison bx Rbtl-Staff-Jt-PC_Electric Rev Req Model (2009 GRC) Rebuttal REmoval of New  WH Solar AdjustMI_DEM-WP(C) ENERG10C--ctn Mid-C_042010 2010GRC 2" xfId="22855"/>
    <cellStyle name="_VC 6.15.06 update on 06GRC power costs.xls Chart 2_Power Costs - Comparison bx Rbtl-Staff-Jt-PC_Electric Rev Req Model (2009 GRC) Revised 01-18-2010" xfId="22856"/>
    <cellStyle name="_VC 6.15.06 update on 06GRC power costs.xls Chart 2_Power Costs - Comparison bx Rbtl-Staff-Jt-PC_Electric Rev Req Model (2009 GRC) Revised 01-18-2010 2" xfId="22857"/>
    <cellStyle name="_VC 6.15.06 update on 06GRC power costs.xls Chart 2_Power Costs - Comparison bx Rbtl-Staff-Jt-PC_Electric Rev Req Model (2009 GRC) Revised 01-18-2010 2 2" xfId="22858"/>
    <cellStyle name="_VC 6.15.06 update on 06GRC power costs.xls Chart 2_Power Costs - Comparison bx Rbtl-Staff-Jt-PC_Electric Rev Req Model (2009 GRC) Revised 01-18-2010 2 2 2" xfId="22859"/>
    <cellStyle name="_VC 6.15.06 update on 06GRC power costs.xls Chart 2_Power Costs - Comparison bx Rbtl-Staff-Jt-PC_Electric Rev Req Model (2009 GRC) Revised 01-18-2010 2 2 2 2" xfId="22860"/>
    <cellStyle name="_VC 6.15.06 update on 06GRC power costs.xls Chart 2_Power Costs - Comparison bx Rbtl-Staff-Jt-PC_Electric Rev Req Model (2009 GRC) Revised 01-18-2010 2 3" xfId="22861"/>
    <cellStyle name="_VC 6.15.06 update on 06GRC power costs.xls Chart 2_Power Costs - Comparison bx Rbtl-Staff-Jt-PC_Electric Rev Req Model (2009 GRC) Revised 01-18-2010 2 3 2" xfId="22862"/>
    <cellStyle name="_VC 6.15.06 update on 06GRC power costs.xls Chart 2_Power Costs - Comparison bx Rbtl-Staff-Jt-PC_Electric Rev Req Model (2009 GRC) Revised 01-18-2010 2 4" xfId="22863"/>
    <cellStyle name="_VC 6.15.06 update on 06GRC power costs.xls Chart 2_Power Costs - Comparison bx Rbtl-Staff-Jt-PC_Electric Rev Req Model (2009 GRC) Revised 01-18-2010 2 4 2" xfId="22864"/>
    <cellStyle name="_VC 6.15.06 update on 06GRC power costs.xls Chart 2_Power Costs - Comparison bx Rbtl-Staff-Jt-PC_Electric Rev Req Model (2009 GRC) Revised 01-18-2010 3" xfId="22865"/>
    <cellStyle name="_VC 6.15.06 update on 06GRC power costs.xls Chart 2_Power Costs - Comparison bx Rbtl-Staff-Jt-PC_Electric Rev Req Model (2009 GRC) Revised 01-18-2010 3 2" xfId="22866"/>
    <cellStyle name="_VC 6.15.06 update on 06GRC power costs.xls Chart 2_Power Costs - Comparison bx Rbtl-Staff-Jt-PC_Electric Rev Req Model (2009 GRC) Revised 01-18-2010 3 2 2" xfId="22867"/>
    <cellStyle name="_VC 6.15.06 update on 06GRC power costs.xls Chart 2_Power Costs - Comparison bx Rbtl-Staff-Jt-PC_Electric Rev Req Model (2009 GRC) Revised 01-18-2010 3 3" xfId="22868"/>
    <cellStyle name="_VC 6.15.06 update on 06GRC power costs.xls Chart 2_Power Costs - Comparison bx Rbtl-Staff-Jt-PC_Electric Rev Req Model (2009 GRC) Revised 01-18-2010 4" xfId="22869"/>
    <cellStyle name="_VC 6.15.06 update on 06GRC power costs.xls Chart 2_Power Costs - Comparison bx Rbtl-Staff-Jt-PC_Electric Rev Req Model (2009 GRC) Revised 01-18-2010 4 2" xfId="22870"/>
    <cellStyle name="_VC 6.15.06 update on 06GRC power costs.xls Chart 2_Power Costs - Comparison bx Rbtl-Staff-Jt-PC_Electric Rev Req Model (2009 GRC) Revised 01-18-2010 4 2 2" xfId="22871"/>
    <cellStyle name="_VC 6.15.06 update on 06GRC power costs.xls Chart 2_Power Costs - Comparison bx Rbtl-Staff-Jt-PC_Electric Rev Req Model (2009 GRC) Revised 01-18-2010 4 3" xfId="22872"/>
    <cellStyle name="_VC 6.15.06 update on 06GRC power costs.xls Chart 2_Power Costs - Comparison bx Rbtl-Staff-Jt-PC_Electric Rev Req Model (2009 GRC) Revised 01-18-2010 5" xfId="22873"/>
    <cellStyle name="_VC 6.15.06 update on 06GRC power costs.xls Chart 2_Power Costs - Comparison bx Rbtl-Staff-Jt-PC_Electric Rev Req Model (2009 GRC) Revised 01-18-2010 5 2" xfId="22874"/>
    <cellStyle name="_VC 6.15.06 update on 06GRC power costs.xls Chart 2_Power Costs - Comparison bx Rbtl-Staff-Jt-PC_Electric Rev Req Model (2009 GRC) Revised 01-18-2010 6" xfId="22875"/>
    <cellStyle name="_VC 6.15.06 update on 06GRC power costs.xls Chart 2_Power Costs - Comparison bx Rbtl-Staff-Jt-PC_Electric Rev Req Model (2009 GRC) Revised 01-18-2010 6 2" xfId="22876"/>
    <cellStyle name="_VC 6.15.06 update on 06GRC power costs.xls Chart 2_Power Costs - Comparison bx Rbtl-Staff-Jt-PC_Electric Rev Req Model (2009 GRC) Revised 01-18-2010_DEM-WP(C) ENERG10C--ctn Mid-C_042010 2010GRC" xfId="22877"/>
    <cellStyle name="_VC 6.15.06 update on 06GRC power costs.xls Chart 2_Power Costs - Comparison bx Rbtl-Staff-Jt-PC_Electric Rev Req Model (2009 GRC) Revised 01-18-2010_DEM-WP(C) ENERG10C--ctn Mid-C_042010 2010GRC 2" xfId="22878"/>
    <cellStyle name="_VC 6.15.06 update on 06GRC power costs.xls Chart 2_Power Costs - Comparison bx Rbtl-Staff-Jt-PC_Final Order Electric EXHIBIT A-1" xfId="22879"/>
    <cellStyle name="_VC 6.15.06 update on 06GRC power costs.xls Chart 2_Power Costs - Comparison bx Rbtl-Staff-Jt-PC_Final Order Electric EXHIBIT A-1 2" xfId="22880"/>
    <cellStyle name="_VC 6.15.06 update on 06GRC power costs.xls Chart 2_Power Costs - Comparison bx Rbtl-Staff-Jt-PC_Final Order Electric EXHIBIT A-1 2 2" xfId="22881"/>
    <cellStyle name="_VC 6.15.06 update on 06GRC power costs.xls Chart 2_Power Costs - Comparison bx Rbtl-Staff-Jt-PC_Final Order Electric EXHIBIT A-1 2 2 2" xfId="22882"/>
    <cellStyle name="_VC 6.15.06 update on 06GRC power costs.xls Chart 2_Power Costs - Comparison bx Rbtl-Staff-Jt-PC_Final Order Electric EXHIBIT A-1 2 3" xfId="22883"/>
    <cellStyle name="_VC 6.15.06 update on 06GRC power costs.xls Chart 2_Power Costs - Comparison bx Rbtl-Staff-Jt-PC_Final Order Electric EXHIBIT A-1 3" xfId="22884"/>
    <cellStyle name="_VC 6.15.06 update on 06GRC power costs.xls Chart 2_Power Costs - Comparison bx Rbtl-Staff-Jt-PC_Final Order Electric EXHIBIT A-1 3 2" xfId="22885"/>
    <cellStyle name="_VC 6.15.06 update on 06GRC power costs.xls Chart 2_Power Costs - Comparison bx Rbtl-Staff-Jt-PC_Final Order Electric EXHIBIT A-1 3 2 2" xfId="22886"/>
    <cellStyle name="_VC 6.15.06 update on 06GRC power costs.xls Chart 2_Power Costs - Comparison bx Rbtl-Staff-Jt-PC_Final Order Electric EXHIBIT A-1 3 3" xfId="22887"/>
    <cellStyle name="_VC 6.15.06 update on 06GRC power costs.xls Chart 2_Power Costs - Comparison bx Rbtl-Staff-Jt-PC_Final Order Electric EXHIBIT A-1 4" xfId="22888"/>
    <cellStyle name="_VC 6.15.06 update on 06GRC power costs.xls Chart 2_Power Costs - Comparison bx Rbtl-Staff-Jt-PC_Final Order Electric EXHIBIT A-1 4 2" xfId="22889"/>
    <cellStyle name="_VC 6.15.06 update on 06GRC power costs.xls Chart 2_Power Costs - Comparison bx Rbtl-Staff-Jt-PC_Final Order Electric EXHIBIT A-1 5" xfId="22890"/>
    <cellStyle name="_VC 6.15.06 update on 06GRC power costs.xls Chart 2_Power Costs - Comparison bx Rbtl-Staff-Jt-PC_Final Order Electric EXHIBIT A-1 6" xfId="22891"/>
    <cellStyle name="_VC 6.15.06 update on 06GRC power costs.xls Chart 2_Production Adj 4.37" xfId="22892"/>
    <cellStyle name="_VC 6.15.06 update on 06GRC power costs.xls Chart 2_Production Adj 4.37 2" xfId="22893"/>
    <cellStyle name="_VC 6.15.06 update on 06GRC power costs.xls Chart 2_Production Adj 4.37 2 2" xfId="22894"/>
    <cellStyle name="_VC 6.15.06 update on 06GRC power costs.xls Chart 2_Production Adj 4.37 2 2 2" xfId="22895"/>
    <cellStyle name="_VC 6.15.06 update on 06GRC power costs.xls Chart 2_Production Adj 4.37 2 3" xfId="22896"/>
    <cellStyle name="_VC 6.15.06 update on 06GRC power costs.xls Chart 2_Production Adj 4.37 3" xfId="22897"/>
    <cellStyle name="_VC 6.15.06 update on 06GRC power costs.xls Chart 2_Production Adj 4.37 3 2" xfId="22898"/>
    <cellStyle name="_VC 6.15.06 update on 06GRC power costs.xls Chart 2_Production Adj 4.37 4" xfId="22899"/>
    <cellStyle name="_VC 6.15.06 update on 06GRC power costs.xls Chart 2_Purchased Power Adj 4.03" xfId="22900"/>
    <cellStyle name="_VC 6.15.06 update on 06GRC power costs.xls Chart 2_Purchased Power Adj 4.03 2" xfId="22901"/>
    <cellStyle name="_VC 6.15.06 update on 06GRC power costs.xls Chart 2_Purchased Power Adj 4.03 2 2" xfId="22902"/>
    <cellStyle name="_VC 6.15.06 update on 06GRC power costs.xls Chart 2_Purchased Power Adj 4.03 2 2 2" xfId="22903"/>
    <cellStyle name="_VC 6.15.06 update on 06GRC power costs.xls Chart 2_Purchased Power Adj 4.03 2 3" xfId="22904"/>
    <cellStyle name="_VC 6.15.06 update on 06GRC power costs.xls Chart 2_Purchased Power Adj 4.03 3" xfId="22905"/>
    <cellStyle name="_VC 6.15.06 update on 06GRC power costs.xls Chart 2_Purchased Power Adj 4.03 3 2" xfId="22906"/>
    <cellStyle name="_VC 6.15.06 update on 06GRC power costs.xls Chart 2_Purchased Power Adj 4.03 4" xfId="22907"/>
    <cellStyle name="_VC 6.15.06 update on 06GRC power costs.xls Chart 2_Rebuttal Power Costs" xfId="22908"/>
    <cellStyle name="_VC 6.15.06 update on 06GRC power costs.xls Chart 2_Rebuttal Power Costs 2" xfId="22909"/>
    <cellStyle name="_VC 6.15.06 update on 06GRC power costs.xls Chart 2_Rebuttal Power Costs 2 2" xfId="22910"/>
    <cellStyle name="_VC 6.15.06 update on 06GRC power costs.xls Chart 2_Rebuttal Power Costs 2 2 2" xfId="22911"/>
    <cellStyle name="_VC 6.15.06 update on 06GRC power costs.xls Chart 2_Rebuttal Power Costs 2 2 2 2" xfId="22912"/>
    <cellStyle name="_VC 6.15.06 update on 06GRC power costs.xls Chart 2_Rebuttal Power Costs 2 3" xfId="22913"/>
    <cellStyle name="_VC 6.15.06 update on 06GRC power costs.xls Chart 2_Rebuttal Power Costs 2 3 2" xfId="22914"/>
    <cellStyle name="_VC 6.15.06 update on 06GRC power costs.xls Chart 2_Rebuttal Power Costs 2 4" xfId="22915"/>
    <cellStyle name="_VC 6.15.06 update on 06GRC power costs.xls Chart 2_Rebuttal Power Costs 2 4 2" xfId="22916"/>
    <cellStyle name="_VC 6.15.06 update on 06GRC power costs.xls Chart 2_Rebuttal Power Costs 3" xfId="22917"/>
    <cellStyle name="_VC 6.15.06 update on 06GRC power costs.xls Chart 2_Rebuttal Power Costs 3 2" xfId="22918"/>
    <cellStyle name="_VC 6.15.06 update on 06GRC power costs.xls Chart 2_Rebuttal Power Costs 3 2 2" xfId="22919"/>
    <cellStyle name="_VC 6.15.06 update on 06GRC power costs.xls Chart 2_Rebuttal Power Costs 3 3" xfId="22920"/>
    <cellStyle name="_VC 6.15.06 update on 06GRC power costs.xls Chart 2_Rebuttal Power Costs 4" xfId="22921"/>
    <cellStyle name="_VC 6.15.06 update on 06GRC power costs.xls Chart 2_Rebuttal Power Costs 4 2" xfId="22922"/>
    <cellStyle name="_VC 6.15.06 update on 06GRC power costs.xls Chart 2_Rebuttal Power Costs 4 2 2" xfId="22923"/>
    <cellStyle name="_VC 6.15.06 update on 06GRC power costs.xls Chart 2_Rebuttal Power Costs 4 3" xfId="22924"/>
    <cellStyle name="_VC 6.15.06 update on 06GRC power costs.xls Chart 2_Rebuttal Power Costs 5" xfId="22925"/>
    <cellStyle name="_VC 6.15.06 update on 06GRC power costs.xls Chart 2_Rebuttal Power Costs 5 2" xfId="22926"/>
    <cellStyle name="_VC 6.15.06 update on 06GRC power costs.xls Chart 2_Rebuttal Power Costs 6" xfId="22927"/>
    <cellStyle name="_VC 6.15.06 update on 06GRC power costs.xls Chart 2_Rebuttal Power Costs 6 2" xfId="22928"/>
    <cellStyle name="_VC 6.15.06 update on 06GRC power costs.xls Chart 2_Rebuttal Power Costs_Adj Bench DR 3 for Initial Briefs (Electric)" xfId="22929"/>
    <cellStyle name="_VC 6.15.06 update on 06GRC power costs.xls Chart 2_Rebuttal Power Costs_Adj Bench DR 3 for Initial Briefs (Electric) 2" xfId="22930"/>
    <cellStyle name="_VC 6.15.06 update on 06GRC power costs.xls Chart 2_Rebuttal Power Costs_Adj Bench DR 3 for Initial Briefs (Electric) 2 2" xfId="22931"/>
    <cellStyle name="_VC 6.15.06 update on 06GRC power costs.xls Chart 2_Rebuttal Power Costs_Adj Bench DR 3 for Initial Briefs (Electric) 2 2 2" xfId="22932"/>
    <cellStyle name="_VC 6.15.06 update on 06GRC power costs.xls Chart 2_Rebuttal Power Costs_Adj Bench DR 3 for Initial Briefs (Electric) 2 2 2 2" xfId="22933"/>
    <cellStyle name="_VC 6.15.06 update on 06GRC power costs.xls Chart 2_Rebuttal Power Costs_Adj Bench DR 3 for Initial Briefs (Electric) 2 3" xfId="22934"/>
    <cellStyle name="_VC 6.15.06 update on 06GRC power costs.xls Chart 2_Rebuttal Power Costs_Adj Bench DR 3 for Initial Briefs (Electric) 2 3 2" xfId="22935"/>
    <cellStyle name="_VC 6.15.06 update on 06GRC power costs.xls Chart 2_Rebuttal Power Costs_Adj Bench DR 3 for Initial Briefs (Electric) 2 4" xfId="22936"/>
    <cellStyle name="_VC 6.15.06 update on 06GRC power costs.xls Chart 2_Rebuttal Power Costs_Adj Bench DR 3 for Initial Briefs (Electric) 2 4 2" xfId="22937"/>
    <cellStyle name="_VC 6.15.06 update on 06GRC power costs.xls Chart 2_Rebuttal Power Costs_Adj Bench DR 3 for Initial Briefs (Electric) 3" xfId="22938"/>
    <cellStyle name="_VC 6.15.06 update on 06GRC power costs.xls Chart 2_Rebuttal Power Costs_Adj Bench DR 3 for Initial Briefs (Electric) 3 2" xfId="22939"/>
    <cellStyle name="_VC 6.15.06 update on 06GRC power costs.xls Chart 2_Rebuttal Power Costs_Adj Bench DR 3 for Initial Briefs (Electric) 3 2 2" xfId="22940"/>
    <cellStyle name="_VC 6.15.06 update on 06GRC power costs.xls Chart 2_Rebuttal Power Costs_Adj Bench DR 3 for Initial Briefs (Electric) 3 3" xfId="22941"/>
    <cellStyle name="_VC 6.15.06 update on 06GRC power costs.xls Chart 2_Rebuttal Power Costs_Adj Bench DR 3 for Initial Briefs (Electric) 4" xfId="22942"/>
    <cellStyle name="_VC 6.15.06 update on 06GRC power costs.xls Chart 2_Rebuttal Power Costs_Adj Bench DR 3 for Initial Briefs (Electric) 4 2" xfId="22943"/>
    <cellStyle name="_VC 6.15.06 update on 06GRC power costs.xls Chart 2_Rebuttal Power Costs_Adj Bench DR 3 for Initial Briefs (Electric) 4 2 2" xfId="22944"/>
    <cellStyle name="_VC 6.15.06 update on 06GRC power costs.xls Chart 2_Rebuttal Power Costs_Adj Bench DR 3 for Initial Briefs (Electric) 4 3" xfId="22945"/>
    <cellStyle name="_VC 6.15.06 update on 06GRC power costs.xls Chart 2_Rebuttal Power Costs_Adj Bench DR 3 for Initial Briefs (Electric) 5" xfId="22946"/>
    <cellStyle name="_VC 6.15.06 update on 06GRC power costs.xls Chart 2_Rebuttal Power Costs_Adj Bench DR 3 for Initial Briefs (Electric) 5 2" xfId="22947"/>
    <cellStyle name="_VC 6.15.06 update on 06GRC power costs.xls Chart 2_Rebuttal Power Costs_Adj Bench DR 3 for Initial Briefs (Electric) 6" xfId="22948"/>
    <cellStyle name="_VC 6.15.06 update on 06GRC power costs.xls Chart 2_Rebuttal Power Costs_Adj Bench DR 3 for Initial Briefs (Electric) 6 2" xfId="22949"/>
    <cellStyle name="_VC 6.15.06 update on 06GRC power costs.xls Chart 2_Rebuttal Power Costs_Adj Bench DR 3 for Initial Briefs (Electric)_DEM-WP(C) ENERG10C--ctn Mid-C_042010 2010GRC" xfId="22950"/>
    <cellStyle name="_VC 6.15.06 update on 06GRC power costs.xls Chart 2_Rebuttal Power Costs_Adj Bench DR 3 for Initial Briefs (Electric)_DEM-WP(C) ENERG10C--ctn Mid-C_042010 2010GRC 2" xfId="22951"/>
    <cellStyle name="_VC 6.15.06 update on 06GRC power costs.xls Chart 2_Rebuttal Power Costs_DEM-WP(C) ENERG10C--ctn Mid-C_042010 2010GRC" xfId="22952"/>
    <cellStyle name="_VC 6.15.06 update on 06GRC power costs.xls Chart 2_Rebuttal Power Costs_DEM-WP(C) ENERG10C--ctn Mid-C_042010 2010GRC 2" xfId="22953"/>
    <cellStyle name="_VC 6.15.06 update on 06GRC power costs.xls Chart 2_Rebuttal Power Costs_Electric Rev Req Model (2009 GRC) Rebuttal" xfId="22954"/>
    <cellStyle name="_VC 6.15.06 update on 06GRC power costs.xls Chart 2_Rebuttal Power Costs_Electric Rev Req Model (2009 GRC) Rebuttal 2" xfId="22955"/>
    <cellStyle name="_VC 6.15.06 update on 06GRC power costs.xls Chart 2_Rebuttal Power Costs_Electric Rev Req Model (2009 GRC) Rebuttal 2 2" xfId="22956"/>
    <cellStyle name="_VC 6.15.06 update on 06GRC power costs.xls Chart 2_Rebuttal Power Costs_Electric Rev Req Model (2009 GRC) Rebuttal 2 2 2" xfId="22957"/>
    <cellStyle name="_VC 6.15.06 update on 06GRC power costs.xls Chart 2_Rebuttal Power Costs_Electric Rev Req Model (2009 GRC) Rebuttal 2 3" xfId="22958"/>
    <cellStyle name="_VC 6.15.06 update on 06GRC power costs.xls Chart 2_Rebuttal Power Costs_Electric Rev Req Model (2009 GRC) Rebuttal 3" xfId="22959"/>
    <cellStyle name="_VC 6.15.06 update on 06GRC power costs.xls Chart 2_Rebuttal Power Costs_Electric Rev Req Model (2009 GRC) Rebuttal 3 2" xfId="22960"/>
    <cellStyle name="_VC 6.15.06 update on 06GRC power costs.xls Chart 2_Rebuttal Power Costs_Electric Rev Req Model (2009 GRC) Rebuttal 4" xfId="22961"/>
    <cellStyle name="_VC 6.15.06 update on 06GRC power costs.xls Chart 2_Rebuttal Power Costs_Electric Rev Req Model (2009 GRC) Rebuttal REmoval of New  WH Solar AdjustMI" xfId="22962"/>
    <cellStyle name="_VC 6.15.06 update on 06GRC power costs.xls Chart 2_Rebuttal Power Costs_Electric Rev Req Model (2009 GRC) Rebuttal REmoval of New  WH Solar AdjustMI 2" xfId="22963"/>
    <cellStyle name="_VC 6.15.06 update on 06GRC power costs.xls Chart 2_Rebuttal Power Costs_Electric Rev Req Model (2009 GRC) Rebuttal REmoval of New  WH Solar AdjustMI 2 2" xfId="22964"/>
    <cellStyle name="_VC 6.15.06 update on 06GRC power costs.xls Chart 2_Rebuttal Power Costs_Electric Rev Req Model (2009 GRC) Rebuttal REmoval of New  WH Solar AdjustMI 2 2 2" xfId="22965"/>
    <cellStyle name="_VC 6.15.06 update on 06GRC power costs.xls Chart 2_Rebuttal Power Costs_Electric Rev Req Model (2009 GRC) Rebuttal REmoval of New  WH Solar AdjustMI 2 2 2 2" xfId="22966"/>
    <cellStyle name="_VC 6.15.06 update on 06GRC power costs.xls Chart 2_Rebuttal Power Costs_Electric Rev Req Model (2009 GRC) Rebuttal REmoval of New  WH Solar AdjustMI 2 3" xfId="22967"/>
    <cellStyle name="_VC 6.15.06 update on 06GRC power costs.xls Chart 2_Rebuttal Power Costs_Electric Rev Req Model (2009 GRC) Rebuttal REmoval of New  WH Solar AdjustMI 2 3 2" xfId="22968"/>
    <cellStyle name="_VC 6.15.06 update on 06GRC power costs.xls Chart 2_Rebuttal Power Costs_Electric Rev Req Model (2009 GRC) Rebuttal REmoval of New  WH Solar AdjustMI 2 4" xfId="22969"/>
    <cellStyle name="_VC 6.15.06 update on 06GRC power costs.xls Chart 2_Rebuttal Power Costs_Electric Rev Req Model (2009 GRC) Rebuttal REmoval of New  WH Solar AdjustMI 2 4 2" xfId="22970"/>
    <cellStyle name="_VC 6.15.06 update on 06GRC power costs.xls Chart 2_Rebuttal Power Costs_Electric Rev Req Model (2009 GRC) Rebuttal REmoval of New  WH Solar AdjustMI 3" xfId="22971"/>
    <cellStyle name="_VC 6.15.06 update on 06GRC power costs.xls Chart 2_Rebuttal Power Costs_Electric Rev Req Model (2009 GRC) Rebuttal REmoval of New  WH Solar AdjustMI 3 2" xfId="22972"/>
    <cellStyle name="_VC 6.15.06 update on 06GRC power costs.xls Chart 2_Rebuttal Power Costs_Electric Rev Req Model (2009 GRC) Rebuttal REmoval of New  WH Solar AdjustMI 3 2 2" xfId="22973"/>
    <cellStyle name="_VC 6.15.06 update on 06GRC power costs.xls Chart 2_Rebuttal Power Costs_Electric Rev Req Model (2009 GRC) Rebuttal REmoval of New  WH Solar AdjustMI 3 3" xfId="22974"/>
    <cellStyle name="_VC 6.15.06 update on 06GRC power costs.xls Chart 2_Rebuttal Power Costs_Electric Rev Req Model (2009 GRC) Rebuttal REmoval of New  WH Solar AdjustMI 4" xfId="22975"/>
    <cellStyle name="_VC 6.15.06 update on 06GRC power costs.xls Chart 2_Rebuttal Power Costs_Electric Rev Req Model (2009 GRC) Rebuttal REmoval of New  WH Solar AdjustMI 4 2" xfId="22976"/>
    <cellStyle name="_VC 6.15.06 update on 06GRC power costs.xls Chart 2_Rebuttal Power Costs_Electric Rev Req Model (2009 GRC) Rebuttal REmoval of New  WH Solar AdjustMI 4 2 2" xfId="22977"/>
    <cellStyle name="_VC 6.15.06 update on 06GRC power costs.xls Chart 2_Rebuttal Power Costs_Electric Rev Req Model (2009 GRC) Rebuttal REmoval of New  WH Solar AdjustMI 4 3" xfId="22978"/>
    <cellStyle name="_VC 6.15.06 update on 06GRC power costs.xls Chart 2_Rebuttal Power Costs_Electric Rev Req Model (2009 GRC) Rebuttal REmoval of New  WH Solar AdjustMI 5" xfId="22979"/>
    <cellStyle name="_VC 6.15.06 update on 06GRC power costs.xls Chart 2_Rebuttal Power Costs_Electric Rev Req Model (2009 GRC) Rebuttal REmoval of New  WH Solar AdjustMI 5 2" xfId="22980"/>
    <cellStyle name="_VC 6.15.06 update on 06GRC power costs.xls Chart 2_Rebuttal Power Costs_Electric Rev Req Model (2009 GRC) Rebuttal REmoval of New  WH Solar AdjustMI 6" xfId="22981"/>
    <cellStyle name="_VC 6.15.06 update on 06GRC power costs.xls Chart 2_Rebuttal Power Costs_Electric Rev Req Model (2009 GRC) Rebuttal REmoval of New  WH Solar AdjustMI 6 2" xfId="22982"/>
    <cellStyle name="_VC 6.15.06 update on 06GRC power costs.xls Chart 2_Rebuttal Power Costs_Electric Rev Req Model (2009 GRC) Rebuttal REmoval of New  WH Solar AdjustMI_DEM-WP(C) ENERG10C--ctn Mid-C_042010 2010GRC" xfId="22983"/>
    <cellStyle name="_VC 6.15.06 update on 06GRC power costs.xls Chart 2_Rebuttal Power Costs_Electric Rev Req Model (2009 GRC) Rebuttal REmoval of New  WH Solar AdjustMI_DEM-WP(C) ENERG10C--ctn Mid-C_042010 2010GRC 2" xfId="22984"/>
    <cellStyle name="_VC 6.15.06 update on 06GRC power costs.xls Chart 2_Rebuttal Power Costs_Electric Rev Req Model (2009 GRC) Revised 01-18-2010" xfId="22985"/>
    <cellStyle name="_VC 6.15.06 update on 06GRC power costs.xls Chart 2_Rebuttal Power Costs_Electric Rev Req Model (2009 GRC) Revised 01-18-2010 2" xfId="22986"/>
    <cellStyle name="_VC 6.15.06 update on 06GRC power costs.xls Chart 2_Rebuttal Power Costs_Electric Rev Req Model (2009 GRC) Revised 01-18-2010 2 2" xfId="22987"/>
    <cellStyle name="_VC 6.15.06 update on 06GRC power costs.xls Chart 2_Rebuttal Power Costs_Electric Rev Req Model (2009 GRC) Revised 01-18-2010 2 2 2" xfId="22988"/>
    <cellStyle name="_VC 6.15.06 update on 06GRC power costs.xls Chart 2_Rebuttal Power Costs_Electric Rev Req Model (2009 GRC) Revised 01-18-2010 2 2 2 2" xfId="22989"/>
    <cellStyle name="_VC 6.15.06 update on 06GRC power costs.xls Chart 2_Rebuttal Power Costs_Electric Rev Req Model (2009 GRC) Revised 01-18-2010 2 3" xfId="22990"/>
    <cellStyle name="_VC 6.15.06 update on 06GRC power costs.xls Chart 2_Rebuttal Power Costs_Electric Rev Req Model (2009 GRC) Revised 01-18-2010 2 3 2" xfId="22991"/>
    <cellStyle name="_VC 6.15.06 update on 06GRC power costs.xls Chart 2_Rebuttal Power Costs_Electric Rev Req Model (2009 GRC) Revised 01-18-2010 2 4" xfId="22992"/>
    <cellStyle name="_VC 6.15.06 update on 06GRC power costs.xls Chart 2_Rebuttal Power Costs_Electric Rev Req Model (2009 GRC) Revised 01-18-2010 2 4 2" xfId="22993"/>
    <cellStyle name="_VC 6.15.06 update on 06GRC power costs.xls Chart 2_Rebuttal Power Costs_Electric Rev Req Model (2009 GRC) Revised 01-18-2010 3" xfId="22994"/>
    <cellStyle name="_VC 6.15.06 update on 06GRC power costs.xls Chart 2_Rebuttal Power Costs_Electric Rev Req Model (2009 GRC) Revised 01-18-2010 3 2" xfId="22995"/>
    <cellStyle name="_VC 6.15.06 update on 06GRC power costs.xls Chart 2_Rebuttal Power Costs_Electric Rev Req Model (2009 GRC) Revised 01-18-2010 3 2 2" xfId="22996"/>
    <cellStyle name="_VC 6.15.06 update on 06GRC power costs.xls Chart 2_Rebuttal Power Costs_Electric Rev Req Model (2009 GRC) Revised 01-18-2010 3 3" xfId="22997"/>
    <cellStyle name="_VC 6.15.06 update on 06GRC power costs.xls Chart 2_Rebuttal Power Costs_Electric Rev Req Model (2009 GRC) Revised 01-18-2010 4" xfId="22998"/>
    <cellStyle name="_VC 6.15.06 update on 06GRC power costs.xls Chart 2_Rebuttal Power Costs_Electric Rev Req Model (2009 GRC) Revised 01-18-2010 4 2" xfId="22999"/>
    <cellStyle name="_VC 6.15.06 update on 06GRC power costs.xls Chart 2_Rebuttal Power Costs_Electric Rev Req Model (2009 GRC) Revised 01-18-2010 4 2 2" xfId="23000"/>
    <cellStyle name="_VC 6.15.06 update on 06GRC power costs.xls Chart 2_Rebuttal Power Costs_Electric Rev Req Model (2009 GRC) Revised 01-18-2010 4 3" xfId="23001"/>
    <cellStyle name="_VC 6.15.06 update on 06GRC power costs.xls Chart 2_Rebuttal Power Costs_Electric Rev Req Model (2009 GRC) Revised 01-18-2010 5" xfId="23002"/>
    <cellStyle name="_VC 6.15.06 update on 06GRC power costs.xls Chart 2_Rebuttal Power Costs_Electric Rev Req Model (2009 GRC) Revised 01-18-2010 5 2" xfId="23003"/>
    <cellStyle name="_VC 6.15.06 update on 06GRC power costs.xls Chart 2_Rebuttal Power Costs_Electric Rev Req Model (2009 GRC) Revised 01-18-2010 6" xfId="23004"/>
    <cellStyle name="_VC 6.15.06 update on 06GRC power costs.xls Chart 2_Rebuttal Power Costs_Electric Rev Req Model (2009 GRC) Revised 01-18-2010 6 2" xfId="23005"/>
    <cellStyle name="_VC 6.15.06 update on 06GRC power costs.xls Chart 2_Rebuttal Power Costs_Electric Rev Req Model (2009 GRC) Revised 01-18-2010_DEM-WP(C) ENERG10C--ctn Mid-C_042010 2010GRC" xfId="23006"/>
    <cellStyle name="_VC 6.15.06 update on 06GRC power costs.xls Chart 2_Rebuttal Power Costs_Electric Rev Req Model (2009 GRC) Revised 01-18-2010_DEM-WP(C) ENERG10C--ctn Mid-C_042010 2010GRC 2" xfId="23007"/>
    <cellStyle name="_VC 6.15.06 update on 06GRC power costs.xls Chart 2_Rebuttal Power Costs_Final Order Electric EXHIBIT A-1" xfId="23008"/>
    <cellStyle name="_VC 6.15.06 update on 06GRC power costs.xls Chart 2_Rebuttal Power Costs_Final Order Electric EXHIBIT A-1 2" xfId="23009"/>
    <cellStyle name="_VC 6.15.06 update on 06GRC power costs.xls Chart 2_Rebuttal Power Costs_Final Order Electric EXHIBIT A-1 2 2" xfId="23010"/>
    <cellStyle name="_VC 6.15.06 update on 06GRC power costs.xls Chart 2_Rebuttal Power Costs_Final Order Electric EXHIBIT A-1 2 2 2" xfId="23011"/>
    <cellStyle name="_VC 6.15.06 update on 06GRC power costs.xls Chart 2_Rebuttal Power Costs_Final Order Electric EXHIBIT A-1 2 3" xfId="23012"/>
    <cellStyle name="_VC 6.15.06 update on 06GRC power costs.xls Chart 2_Rebuttal Power Costs_Final Order Electric EXHIBIT A-1 3" xfId="23013"/>
    <cellStyle name="_VC 6.15.06 update on 06GRC power costs.xls Chart 2_Rebuttal Power Costs_Final Order Electric EXHIBIT A-1 3 2" xfId="23014"/>
    <cellStyle name="_VC 6.15.06 update on 06GRC power costs.xls Chart 2_Rebuttal Power Costs_Final Order Electric EXHIBIT A-1 3 2 2" xfId="23015"/>
    <cellStyle name="_VC 6.15.06 update on 06GRC power costs.xls Chart 2_Rebuttal Power Costs_Final Order Electric EXHIBIT A-1 3 3" xfId="23016"/>
    <cellStyle name="_VC 6.15.06 update on 06GRC power costs.xls Chart 2_Rebuttal Power Costs_Final Order Electric EXHIBIT A-1 4" xfId="23017"/>
    <cellStyle name="_VC 6.15.06 update on 06GRC power costs.xls Chart 2_Rebuttal Power Costs_Final Order Electric EXHIBIT A-1 4 2" xfId="23018"/>
    <cellStyle name="_VC 6.15.06 update on 06GRC power costs.xls Chart 2_Rebuttal Power Costs_Final Order Electric EXHIBIT A-1 5" xfId="23019"/>
    <cellStyle name="_VC 6.15.06 update on 06GRC power costs.xls Chart 2_Rebuttal Power Costs_Final Order Electric EXHIBIT A-1 6" xfId="23020"/>
    <cellStyle name="_VC 6.15.06 update on 06GRC power costs.xls Chart 2_RECS vs PTC's w Interest 6-28-10" xfId="23021"/>
    <cellStyle name="_VC 6.15.06 update on 06GRC power costs.xls Chart 2_ROR &amp; CONV FACTOR" xfId="23022"/>
    <cellStyle name="_VC 6.15.06 update on 06GRC power costs.xls Chart 2_ROR &amp; CONV FACTOR 2" xfId="23023"/>
    <cellStyle name="_VC 6.15.06 update on 06GRC power costs.xls Chart 2_ROR &amp; CONV FACTOR 2 2" xfId="23024"/>
    <cellStyle name="_VC 6.15.06 update on 06GRC power costs.xls Chart 2_ROR &amp; CONV FACTOR 2 2 2" xfId="23025"/>
    <cellStyle name="_VC 6.15.06 update on 06GRC power costs.xls Chart 2_ROR &amp; CONV FACTOR 2 3" xfId="23026"/>
    <cellStyle name="_VC 6.15.06 update on 06GRC power costs.xls Chart 2_ROR &amp; CONV FACTOR 3" xfId="23027"/>
    <cellStyle name="_VC 6.15.06 update on 06GRC power costs.xls Chart 2_ROR &amp; CONV FACTOR 3 2" xfId="23028"/>
    <cellStyle name="_VC 6.15.06 update on 06GRC power costs.xls Chart 2_ROR &amp; CONV FACTOR 4" xfId="23029"/>
    <cellStyle name="_VC 6.15.06 update on 06GRC power costs.xls Chart 2_ROR 5.02" xfId="23030"/>
    <cellStyle name="_VC 6.15.06 update on 06GRC power costs.xls Chart 2_ROR 5.02 2" xfId="23031"/>
    <cellStyle name="_VC 6.15.06 update on 06GRC power costs.xls Chart 2_ROR 5.02 2 2" xfId="23032"/>
    <cellStyle name="_VC 6.15.06 update on 06GRC power costs.xls Chart 2_ROR 5.02 2 2 2" xfId="23033"/>
    <cellStyle name="_VC 6.15.06 update on 06GRC power costs.xls Chart 2_ROR 5.02 2 3" xfId="23034"/>
    <cellStyle name="_VC 6.15.06 update on 06GRC power costs.xls Chart 2_ROR 5.02 3" xfId="23035"/>
    <cellStyle name="_VC 6.15.06 update on 06GRC power costs.xls Chart 2_ROR 5.02 3 2" xfId="23036"/>
    <cellStyle name="_VC 6.15.06 update on 06GRC power costs.xls Chart 2_ROR 5.02 4" xfId="23037"/>
    <cellStyle name="_VC 6.15.06 update on 06GRC power costs.xls Chart 2_Wind Integration 10GRC" xfId="23038"/>
    <cellStyle name="_VC 6.15.06 update on 06GRC power costs.xls Chart 2_Wind Integration 10GRC 2" xfId="23039"/>
    <cellStyle name="_VC 6.15.06 update on 06GRC power costs.xls Chart 2_Wind Integration 10GRC 2 2" xfId="23040"/>
    <cellStyle name="_VC 6.15.06 update on 06GRC power costs.xls Chart 2_Wind Integration 10GRC 2 2 2" xfId="23041"/>
    <cellStyle name="_VC 6.15.06 update on 06GRC power costs.xls Chart 2_Wind Integration 10GRC 2 2 2 2" xfId="23042"/>
    <cellStyle name="_VC 6.15.06 update on 06GRC power costs.xls Chart 2_Wind Integration 10GRC 2 3" xfId="23043"/>
    <cellStyle name="_VC 6.15.06 update on 06GRC power costs.xls Chart 2_Wind Integration 10GRC 2 3 2" xfId="23044"/>
    <cellStyle name="_VC 6.15.06 update on 06GRC power costs.xls Chart 2_Wind Integration 10GRC 2 4" xfId="23045"/>
    <cellStyle name="_VC 6.15.06 update on 06GRC power costs.xls Chart 2_Wind Integration 10GRC 2 4 2" xfId="23046"/>
    <cellStyle name="_VC 6.15.06 update on 06GRC power costs.xls Chart 2_Wind Integration 10GRC 3" xfId="23047"/>
    <cellStyle name="_VC 6.15.06 update on 06GRC power costs.xls Chart 2_Wind Integration 10GRC 3 2" xfId="23048"/>
    <cellStyle name="_VC 6.15.06 update on 06GRC power costs.xls Chart 2_Wind Integration 10GRC 3 2 2" xfId="23049"/>
    <cellStyle name="_VC 6.15.06 update on 06GRC power costs.xls Chart 2_Wind Integration 10GRC 3 3" xfId="23050"/>
    <cellStyle name="_VC 6.15.06 update on 06GRC power costs.xls Chart 2_Wind Integration 10GRC 4" xfId="23051"/>
    <cellStyle name="_VC 6.15.06 update on 06GRC power costs.xls Chart 2_Wind Integration 10GRC 4 2" xfId="23052"/>
    <cellStyle name="_VC 6.15.06 update on 06GRC power costs.xls Chart 2_Wind Integration 10GRC 4 2 2" xfId="23053"/>
    <cellStyle name="_VC 6.15.06 update on 06GRC power costs.xls Chart 2_Wind Integration 10GRC 4 3" xfId="23054"/>
    <cellStyle name="_VC 6.15.06 update on 06GRC power costs.xls Chart 2_Wind Integration 10GRC 5" xfId="23055"/>
    <cellStyle name="_VC 6.15.06 update on 06GRC power costs.xls Chart 2_Wind Integration 10GRC 5 2" xfId="23056"/>
    <cellStyle name="_VC 6.15.06 update on 06GRC power costs.xls Chart 2_Wind Integration 10GRC 6" xfId="23057"/>
    <cellStyle name="_VC 6.15.06 update on 06GRC power costs.xls Chart 2_Wind Integration 10GRC 6 2" xfId="23058"/>
    <cellStyle name="_VC 6.15.06 update on 06GRC power costs.xls Chart 2_Wind Integration 10GRC_DEM-WP(C) ENERG10C--ctn Mid-C_042010 2010GRC" xfId="23059"/>
    <cellStyle name="_VC 6.15.06 update on 06GRC power costs.xls Chart 2_Wind Integration 10GRC_DEM-WP(C) ENERG10C--ctn Mid-C_042010 2010GRC 2" xfId="23060"/>
    <cellStyle name="_VC 6.15.06 update on 06GRC power costs.xls Chart 3" xfId="23061"/>
    <cellStyle name="_VC 6.15.06 update on 06GRC power costs.xls Chart 3 10" xfId="23062"/>
    <cellStyle name="_VC 6.15.06 update on 06GRC power costs.xls Chart 3 10 2" xfId="23063"/>
    <cellStyle name="_VC 6.15.06 update on 06GRC power costs.xls Chart 3 11" xfId="23064"/>
    <cellStyle name="_VC 6.15.06 update on 06GRC power costs.xls Chart 3 11 2" xfId="23065"/>
    <cellStyle name="_VC 6.15.06 update on 06GRC power costs.xls Chart 3 11 3" xfId="23066"/>
    <cellStyle name="_VC 6.15.06 update on 06GRC power costs.xls Chart 3 2" xfId="23067"/>
    <cellStyle name="_VC 6.15.06 update on 06GRC power costs.xls Chart 3 2 2" xfId="23068"/>
    <cellStyle name="_VC 6.15.06 update on 06GRC power costs.xls Chart 3 2 2 2" xfId="23069"/>
    <cellStyle name="_VC 6.15.06 update on 06GRC power costs.xls Chart 3 2 2 2 2" xfId="23070"/>
    <cellStyle name="_VC 6.15.06 update on 06GRC power costs.xls Chart 3 2 2 2 2 2" xfId="23071"/>
    <cellStyle name="_VC 6.15.06 update on 06GRC power costs.xls Chart 3 2 2 3" xfId="23072"/>
    <cellStyle name="_VC 6.15.06 update on 06GRC power costs.xls Chart 3 2 2 3 2" xfId="23073"/>
    <cellStyle name="_VC 6.15.06 update on 06GRC power costs.xls Chart 3 2 2 4" xfId="23074"/>
    <cellStyle name="_VC 6.15.06 update on 06GRC power costs.xls Chart 3 2 2 4 2" xfId="23075"/>
    <cellStyle name="_VC 6.15.06 update on 06GRC power costs.xls Chart 3 2 3" xfId="23076"/>
    <cellStyle name="_VC 6.15.06 update on 06GRC power costs.xls Chart 3 2 3 2" xfId="23077"/>
    <cellStyle name="_VC 6.15.06 update on 06GRC power costs.xls Chart 3 2 3 2 2" xfId="23078"/>
    <cellStyle name="_VC 6.15.06 update on 06GRC power costs.xls Chart 3 2 3 3" xfId="23079"/>
    <cellStyle name="_VC 6.15.06 update on 06GRC power costs.xls Chart 3 2 4" xfId="23080"/>
    <cellStyle name="_VC 6.15.06 update on 06GRC power costs.xls Chart 3 2 4 2" xfId="23081"/>
    <cellStyle name="_VC 6.15.06 update on 06GRC power costs.xls Chart 3 2 4 2 2" xfId="23082"/>
    <cellStyle name="_VC 6.15.06 update on 06GRC power costs.xls Chart 3 2 4 3" xfId="23083"/>
    <cellStyle name="_VC 6.15.06 update on 06GRC power costs.xls Chart 3 2 5" xfId="23084"/>
    <cellStyle name="_VC 6.15.06 update on 06GRC power costs.xls Chart 3 2 5 2" xfId="23085"/>
    <cellStyle name="_VC 6.15.06 update on 06GRC power costs.xls Chart 3 2 6" xfId="23086"/>
    <cellStyle name="_VC 6.15.06 update on 06GRC power costs.xls Chart 3 2 6 2" xfId="23087"/>
    <cellStyle name="_VC 6.15.06 update on 06GRC power costs.xls Chart 3 3" xfId="23088"/>
    <cellStyle name="_VC 6.15.06 update on 06GRC power costs.xls Chart 3 3 2" xfId="23089"/>
    <cellStyle name="_VC 6.15.06 update on 06GRC power costs.xls Chart 3 3 2 2" xfId="23090"/>
    <cellStyle name="_VC 6.15.06 update on 06GRC power costs.xls Chart 3 3 2 2 2" xfId="23091"/>
    <cellStyle name="_VC 6.15.06 update on 06GRC power costs.xls Chart 3 3 2 3" xfId="23092"/>
    <cellStyle name="_VC 6.15.06 update on 06GRC power costs.xls Chart 3 3 3" xfId="23093"/>
    <cellStyle name="_VC 6.15.06 update on 06GRC power costs.xls Chart 3 3 3 2" xfId="23094"/>
    <cellStyle name="_VC 6.15.06 update on 06GRC power costs.xls Chart 3 3 3 2 2" xfId="23095"/>
    <cellStyle name="_VC 6.15.06 update on 06GRC power costs.xls Chart 3 3 3 3" xfId="23096"/>
    <cellStyle name="_VC 6.15.06 update on 06GRC power costs.xls Chart 3 3 4" xfId="23097"/>
    <cellStyle name="_VC 6.15.06 update on 06GRC power costs.xls Chart 3 3 4 2" xfId="23098"/>
    <cellStyle name="_VC 6.15.06 update on 06GRC power costs.xls Chart 3 3 4 2 2" xfId="23099"/>
    <cellStyle name="_VC 6.15.06 update on 06GRC power costs.xls Chart 3 3 4 3" xfId="23100"/>
    <cellStyle name="_VC 6.15.06 update on 06GRC power costs.xls Chart 3 3 5" xfId="23101"/>
    <cellStyle name="_VC 6.15.06 update on 06GRC power costs.xls Chart 3 3 5 2" xfId="23102"/>
    <cellStyle name="_VC 6.15.06 update on 06GRC power costs.xls Chart 3 4" xfId="23103"/>
    <cellStyle name="_VC 6.15.06 update on 06GRC power costs.xls Chart 3 4 2" xfId="23104"/>
    <cellStyle name="_VC 6.15.06 update on 06GRC power costs.xls Chart 3 4 2 2" xfId="23105"/>
    <cellStyle name="_VC 6.15.06 update on 06GRC power costs.xls Chart 3 4 2 2 2" xfId="23106"/>
    <cellStyle name="_VC 6.15.06 update on 06GRC power costs.xls Chart 3 4 2 2 2 2" xfId="23107"/>
    <cellStyle name="_VC 6.15.06 update on 06GRC power costs.xls Chart 3 4 2 3" xfId="23108"/>
    <cellStyle name="_VC 6.15.06 update on 06GRC power costs.xls Chart 3 4 2 3 2" xfId="23109"/>
    <cellStyle name="_VC 6.15.06 update on 06GRC power costs.xls Chart 3 4 2 4" xfId="23110"/>
    <cellStyle name="_VC 6.15.06 update on 06GRC power costs.xls Chart 3 4 2 4 2" xfId="23111"/>
    <cellStyle name="_VC 6.15.06 update on 06GRC power costs.xls Chart 3 4 3" xfId="23112"/>
    <cellStyle name="_VC 6.15.06 update on 06GRC power costs.xls Chart 3 4 3 2" xfId="23113"/>
    <cellStyle name="_VC 6.15.06 update on 06GRC power costs.xls Chart 3 4 3 2 2" xfId="23114"/>
    <cellStyle name="_VC 6.15.06 update on 06GRC power costs.xls Chart 3 4 3 3" xfId="23115"/>
    <cellStyle name="_VC 6.15.06 update on 06GRC power costs.xls Chart 3 4 4" xfId="23116"/>
    <cellStyle name="_VC 6.15.06 update on 06GRC power costs.xls Chart 3 4 4 2" xfId="23117"/>
    <cellStyle name="_VC 6.15.06 update on 06GRC power costs.xls Chart 3 4 4 2 2" xfId="23118"/>
    <cellStyle name="_VC 6.15.06 update on 06GRC power costs.xls Chart 3 4 4 3" xfId="23119"/>
    <cellStyle name="_VC 6.15.06 update on 06GRC power costs.xls Chart 3 4 5" xfId="23120"/>
    <cellStyle name="_VC 6.15.06 update on 06GRC power costs.xls Chart 3 4 5 2" xfId="23121"/>
    <cellStyle name="_VC 6.15.06 update on 06GRC power costs.xls Chart 3 4 6" xfId="23122"/>
    <cellStyle name="_VC 6.15.06 update on 06GRC power costs.xls Chart 3 4 6 2" xfId="23123"/>
    <cellStyle name="_VC 6.15.06 update on 06GRC power costs.xls Chart 3 5" xfId="23124"/>
    <cellStyle name="_VC 6.15.06 update on 06GRC power costs.xls Chart 3 5 2" xfId="23125"/>
    <cellStyle name="_VC 6.15.06 update on 06GRC power costs.xls Chart 3 5 2 2" xfId="23126"/>
    <cellStyle name="_VC 6.15.06 update on 06GRC power costs.xls Chart 3 5 2 2 2" xfId="23127"/>
    <cellStyle name="_VC 6.15.06 update on 06GRC power costs.xls Chart 3 5 2 2 2 2" xfId="23128"/>
    <cellStyle name="_VC 6.15.06 update on 06GRC power costs.xls Chart 3 5 2 3" xfId="23129"/>
    <cellStyle name="_VC 6.15.06 update on 06GRC power costs.xls Chart 3 5 2 3 2" xfId="23130"/>
    <cellStyle name="_VC 6.15.06 update on 06GRC power costs.xls Chart 3 5 2 4" xfId="23131"/>
    <cellStyle name="_VC 6.15.06 update on 06GRC power costs.xls Chart 3 5 2 4 2" xfId="23132"/>
    <cellStyle name="_VC 6.15.06 update on 06GRC power costs.xls Chart 3 5 2 5" xfId="23133"/>
    <cellStyle name="_VC 6.15.06 update on 06GRC power costs.xls Chart 3 5 3" xfId="23134"/>
    <cellStyle name="_VC 6.15.06 update on 06GRC power costs.xls Chart 3 5 3 2" xfId="23135"/>
    <cellStyle name="_VC 6.15.06 update on 06GRC power costs.xls Chart 3 5 3 2 2" xfId="23136"/>
    <cellStyle name="_VC 6.15.06 update on 06GRC power costs.xls Chart 3 5 4" xfId="23137"/>
    <cellStyle name="_VC 6.15.06 update on 06GRC power costs.xls Chart 3 5 4 2" xfId="23138"/>
    <cellStyle name="_VC 6.15.06 update on 06GRC power costs.xls Chart 3 5 5" xfId="23139"/>
    <cellStyle name="_VC 6.15.06 update on 06GRC power costs.xls Chart 3 5 5 2" xfId="23140"/>
    <cellStyle name="_VC 6.15.06 update on 06GRC power costs.xls Chart 3 6" xfId="23141"/>
    <cellStyle name="_VC 6.15.06 update on 06GRC power costs.xls Chart 3 6 2" xfId="23142"/>
    <cellStyle name="_VC 6.15.06 update on 06GRC power costs.xls Chart 3 6 2 2" xfId="23143"/>
    <cellStyle name="_VC 6.15.06 update on 06GRC power costs.xls Chart 3 6 2 2 2" xfId="23144"/>
    <cellStyle name="_VC 6.15.06 update on 06GRC power costs.xls Chart 3 6 3" xfId="23145"/>
    <cellStyle name="_VC 6.15.06 update on 06GRC power costs.xls Chart 3 6 3 2" xfId="23146"/>
    <cellStyle name="_VC 6.15.06 update on 06GRC power costs.xls Chart 3 6 4" xfId="23147"/>
    <cellStyle name="_VC 6.15.06 update on 06GRC power costs.xls Chart 3 6 4 2" xfId="23148"/>
    <cellStyle name="_VC 6.15.06 update on 06GRC power costs.xls Chart 3 7" xfId="23149"/>
    <cellStyle name="_VC 6.15.06 update on 06GRC power costs.xls Chart 3 7 2" xfId="23150"/>
    <cellStyle name="_VC 6.15.06 update on 06GRC power costs.xls Chart 3 7 2 2" xfId="23151"/>
    <cellStyle name="_VC 6.15.06 update on 06GRC power costs.xls Chart 3 7 3" xfId="23152"/>
    <cellStyle name="_VC 6.15.06 update on 06GRC power costs.xls Chart 3 8" xfId="23153"/>
    <cellStyle name="_VC 6.15.06 update on 06GRC power costs.xls Chart 3 8 2" xfId="23154"/>
    <cellStyle name="_VC 6.15.06 update on 06GRC power costs.xls Chart 3 8 2 2" xfId="23155"/>
    <cellStyle name="_VC 6.15.06 update on 06GRC power costs.xls Chart 3 8 3" xfId="23156"/>
    <cellStyle name="_VC 6.15.06 update on 06GRC power costs.xls Chart 3 9" xfId="23157"/>
    <cellStyle name="_VC 6.15.06 update on 06GRC power costs.xls Chart 3 9 2" xfId="23158"/>
    <cellStyle name="_VC 6.15.06 update on 06GRC power costs.xls Chart 3 9 2 2" xfId="23159"/>
    <cellStyle name="_VC 6.15.06 update on 06GRC power costs.xls Chart 3 9 2 2 2" xfId="23160"/>
    <cellStyle name="_VC 6.15.06 update on 06GRC power costs.xls Chart 3 9 2 3" xfId="23161"/>
    <cellStyle name="_VC 6.15.06 update on 06GRC power costs.xls Chart 3 9 3" xfId="23162"/>
    <cellStyle name="_VC 6.15.06 update on 06GRC power costs.xls Chart 3 9 3 2" xfId="23163"/>
    <cellStyle name="_VC 6.15.06 update on 06GRC power costs.xls Chart 3 9 4" xfId="23164"/>
    <cellStyle name="_VC 6.15.06 update on 06GRC power costs.xls Chart 3_04 07E Wild Horse Wind Expansion (C) (2)" xfId="23165"/>
    <cellStyle name="_VC 6.15.06 update on 06GRC power costs.xls Chart 3_04 07E Wild Horse Wind Expansion (C) (2) 2" xfId="23166"/>
    <cellStyle name="_VC 6.15.06 update on 06GRC power costs.xls Chart 3_04 07E Wild Horse Wind Expansion (C) (2) 2 2" xfId="23167"/>
    <cellStyle name="_VC 6.15.06 update on 06GRC power costs.xls Chart 3_04 07E Wild Horse Wind Expansion (C) (2) 2 2 2" xfId="23168"/>
    <cellStyle name="_VC 6.15.06 update on 06GRC power costs.xls Chart 3_04 07E Wild Horse Wind Expansion (C) (2) 2 2 2 2" xfId="23169"/>
    <cellStyle name="_VC 6.15.06 update on 06GRC power costs.xls Chart 3_04 07E Wild Horse Wind Expansion (C) (2) 2 3" xfId="23170"/>
    <cellStyle name="_VC 6.15.06 update on 06GRC power costs.xls Chart 3_04 07E Wild Horse Wind Expansion (C) (2) 2 3 2" xfId="23171"/>
    <cellStyle name="_VC 6.15.06 update on 06GRC power costs.xls Chart 3_04 07E Wild Horse Wind Expansion (C) (2) 2 4" xfId="23172"/>
    <cellStyle name="_VC 6.15.06 update on 06GRC power costs.xls Chart 3_04 07E Wild Horse Wind Expansion (C) (2) 2 4 2" xfId="23173"/>
    <cellStyle name="_VC 6.15.06 update on 06GRC power costs.xls Chart 3_04 07E Wild Horse Wind Expansion (C) (2) 3" xfId="23174"/>
    <cellStyle name="_VC 6.15.06 update on 06GRC power costs.xls Chart 3_04 07E Wild Horse Wind Expansion (C) (2) 3 2" xfId="23175"/>
    <cellStyle name="_VC 6.15.06 update on 06GRC power costs.xls Chart 3_04 07E Wild Horse Wind Expansion (C) (2) 3 2 2" xfId="23176"/>
    <cellStyle name="_VC 6.15.06 update on 06GRC power costs.xls Chart 3_04 07E Wild Horse Wind Expansion (C) (2) 3 3" xfId="23177"/>
    <cellStyle name="_VC 6.15.06 update on 06GRC power costs.xls Chart 3_04 07E Wild Horse Wind Expansion (C) (2) 4" xfId="23178"/>
    <cellStyle name="_VC 6.15.06 update on 06GRC power costs.xls Chart 3_04 07E Wild Horse Wind Expansion (C) (2) 4 2" xfId="23179"/>
    <cellStyle name="_VC 6.15.06 update on 06GRC power costs.xls Chart 3_04 07E Wild Horse Wind Expansion (C) (2) 4 2 2" xfId="23180"/>
    <cellStyle name="_VC 6.15.06 update on 06GRC power costs.xls Chart 3_04 07E Wild Horse Wind Expansion (C) (2) 4 3" xfId="23181"/>
    <cellStyle name="_VC 6.15.06 update on 06GRC power costs.xls Chart 3_04 07E Wild Horse Wind Expansion (C) (2) 5" xfId="23182"/>
    <cellStyle name="_VC 6.15.06 update on 06GRC power costs.xls Chart 3_04 07E Wild Horse Wind Expansion (C) (2) 5 2" xfId="23183"/>
    <cellStyle name="_VC 6.15.06 update on 06GRC power costs.xls Chart 3_04 07E Wild Horse Wind Expansion (C) (2) 6" xfId="23184"/>
    <cellStyle name="_VC 6.15.06 update on 06GRC power costs.xls Chart 3_04 07E Wild Horse Wind Expansion (C) (2) 6 2" xfId="23185"/>
    <cellStyle name="_VC 6.15.06 update on 06GRC power costs.xls Chart 3_04 07E Wild Horse Wind Expansion (C) (2)_Adj Bench DR 3 for Initial Briefs (Electric)" xfId="23186"/>
    <cellStyle name="_VC 6.15.06 update on 06GRC power costs.xls Chart 3_04 07E Wild Horse Wind Expansion (C) (2)_Adj Bench DR 3 for Initial Briefs (Electric) 2" xfId="23187"/>
    <cellStyle name="_VC 6.15.06 update on 06GRC power costs.xls Chart 3_04 07E Wild Horse Wind Expansion (C) (2)_Adj Bench DR 3 for Initial Briefs (Electric) 2 2" xfId="23188"/>
    <cellStyle name="_VC 6.15.06 update on 06GRC power costs.xls Chart 3_04 07E Wild Horse Wind Expansion (C) (2)_Adj Bench DR 3 for Initial Briefs (Electric) 2 2 2" xfId="23189"/>
    <cellStyle name="_VC 6.15.06 update on 06GRC power costs.xls Chart 3_04 07E Wild Horse Wind Expansion (C) (2)_Adj Bench DR 3 for Initial Briefs (Electric) 2 2 2 2" xfId="23190"/>
    <cellStyle name="_VC 6.15.06 update on 06GRC power costs.xls Chart 3_04 07E Wild Horse Wind Expansion (C) (2)_Adj Bench DR 3 for Initial Briefs (Electric) 2 3" xfId="23191"/>
    <cellStyle name="_VC 6.15.06 update on 06GRC power costs.xls Chart 3_04 07E Wild Horse Wind Expansion (C) (2)_Adj Bench DR 3 for Initial Briefs (Electric) 2 3 2" xfId="23192"/>
    <cellStyle name="_VC 6.15.06 update on 06GRC power costs.xls Chart 3_04 07E Wild Horse Wind Expansion (C) (2)_Adj Bench DR 3 for Initial Briefs (Electric) 2 4" xfId="23193"/>
    <cellStyle name="_VC 6.15.06 update on 06GRC power costs.xls Chart 3_04 07E Wild Horse Wind Expansion (C) (2)_Adj Bench DR 3 for Initial Briefs (Electric) 2 4 2" xfId="23194"/>
    <cellStyle name="_VC 6.15.06 update on 06GRC power costs.xls Chart 3_04 07E Wild Horse Wind Expansion (C) (2)_Adj Bench DR 3 for Initial Briefs (Electric) 3" xfId="23195"/>
    <cellStyle name="_VC 6.15.06 update on 06GRC power costs.xls Chart 3_04 07E Wild Horse Wind Expansion (C) (2)_Adj Bench DR 3 for Initial Briefs (Electric) 3 2" xfId="23196"/>
    <cellStyle name="_VC 6.15.06 update on 06GRC power costs.xls Chart 3_04 07E Wild Horse Wind Expansion (C) (2)_Adj Bench DR 3 for Initial Briefs (Electric) 3 2 2" xfId="23197"/>
    <cellStyle name="_VC 6.15.06 update on 06GRC power costs.xls Chart 3_04 07E Wild Horse Wind Expansion (C) (2)_Adj Bench DR 3 for Initial Briefs (Electric) 3 3" xfId="23198"/>
    <cellStyle name="_VC 6.15.06 update on 06GRC power costs.xls Chart 3_04 07E Wild Horse Wind Expansion (C) (2)_Adj Bench DR 3 for Initial Briefs (Electric) 4" xfId="23199"/>
    <cellStyle name="_VC 6.15.06 update on 06GRC power costs.xls Chart 3_04 07E Wild Horse Wind Expansion (C) (2)_Adj Bench DR 3 for Initial Briefs (Electric) 4 2" xfId="23200"/>
    <cellStyle name="_VC 6.15.06 update on 06GRC power costs.xls Chart 3_04 07E Wild Horse Wind Expansion (C) (2)_Adj Bench DR 3 for Initial Briefs (Electric) 4 2 2" xfId="23201"/>
    <cellStyle name="_VC 6.15.06 update on 06GRC power costs.xls Chart 3_04 07E Wild Horse Wind Expansion (C) (2)_Adj Bench DR 3 for Initial Briefs (Electric) 4 3" xfId="23202"/>
    <cellStyle name="_VC 6.15.06 update on 06GRC power costs.xls Chart 3_04 07E Wild Horse Wind Expansion (C) (2)_Adj Bench DR 3 for Initial Briefs (Electric) 5" xfId="23203"/>
    <cellStyle name="_VC 6.15.06 update on 06GRC power costs.xls Chart 3_04 07E Wild Horse Wind Expansion (C) (2)_Adj Bench DR 3 for Initial Briefs (Electric) 5 2" xfId="23204"/>
    <cellStyle name="_VC 6.15.06 update on 06GRC power costs.xls Chart 3_04 07E Wild Horse Wind Expansion (C) (2)_Adj Bench DR 3 for Initial Briefs (Electric) 6" xfId="23205"/>
    <cellStyle name="_VC 6.15.06 update on 06GRC power costs.xls Chart 3_04 07E Wild Horse Wind Expansion (C) (2)_Adj Bench DR 3 for Initial Briefs (Electric) 6 2" xfId="23206"/>
    <cellStyle name="_VC 6.15.06 update on 06GRC power costs.xls Chart 3_04 07E Wild Horse Wind Expansion (C) (2)_Adj Bench DR 3 for Initial Briefs (Electric)_DEM-WP(C) ENERG10C--ctn Mid-C_042010 2010GRC" xfId="23207"/>
    <cellStyle name="_VC 6.15.06 update on 06GRC power costs.xls Chart 3_04 07E Wild Horse Wind Expansion (C) (2)_Adj Bench DR 3 for Initial Briefs (Electric)_DEM-WP(C) ENERG10C--ctn Mid-C_042010 2010GRC 2" xfId="23208"/>
    <cellStyle name="_VC 6.15.06 update on 06GRC power costs.xls Chart 3_04 07E Wild Horse Wind Expansion (C) (2)_Book1" xfId="23209"/>
    <cellStyle name="_VC 6.15.06 update on 06GRC power costs.xls Chart 3_04 07E Wild Horse Wind Expansion (C) (2)_Book1 2" xfId="23210"/>
    <cellStyle name="_VC 6.15.06 update on 06GRC power costs.xls Chart 3_04 07E Wild Horse Wind Expansion (C) (2)_DEM-WP(C) ENERG10C--ctn Mid-C_042010 2010GRC" xfId="23211"/>
    <cellStyle name="_VC 6.15.06 update on 06GRC power costs.xls Chart 3_04 07E Wild Horse Wind Expansion (C) (2)_DEM-WP(C) ENERG10C--ctn Mid-C_042010 2010GRC 2" xfId="23212"/>
    <cellStyle name="_VC 6.15.06 update on 06GRC power costs.xls Chart 3_04 07E Wild Horse Wind Expansion (C) (2)_Electric Rev Req Model (2009 GRC) " xfId="23213"/>
    <cellStyle name="_VC 6.15.06 update on 06GRC power costs.xls Chart 3_04 07E Wild Horse Wind Expansion (C) (2)_Electric Rev Req Model (2009 GRC)  2" xfId="23214"/>
    <cellStyle name="_VC 6.15.06 update on 06GRC power costs.xls Chart 3_04 07E Wild Horse Wind Expansion (C) (2)_Electric Rev Req Model (2009 GRC)  2 2" xfId="23215"/>
    <cellStyle name="_VC 6.15.06 update on 06GRC power costs.xls Chart 3_04 07E Wild Horse Wind Expansion (C) (2)_Electric Rev Req Model (2009 GRC)  2 2 2" xfId="23216"/>
    <cellStyle name="_VC 6.15.06 update on 06GRC power costs.xls Chart 3_04 07E Wild Horse Wind Expansion (C) (2)_Electric Rev Req Model (2009 GRC)  2 2 2 2" xfId="23217"/>
    <cellStyle name="_VC 6.15.06 update on 06GRC power costs.xls Chart 3_04 07E Wild Horse Wind Expansion (C) (2)_Electric Rev Req Model (2009 GRC)  2 3" xfId="23218"/>
    <cellStyle name="_VC 6.15.06 update on 06GRC power costs.xls Chart 3_04 07E Wild Horse Wind Expansion (C) (2)_Electric Rev Req Model (2009 GRC)  2 3 2" xfId="23219"/>
    <cellStyle name="_VC 6.15.06 update on 06GRC power costs.xls Chart 3_04 07E Wild Horse Wind Expansion (C) (2)_Electric Rev Req Model (2009 GRC)  2 4" xfId="23220"/>
    <cellStyle name="_VC 6.15.06 update on 06GRC power costs.xls Chart 3_04 07E Wild Horse Wind Expansion (C) (2)_Electric Rev Req Model (2009 GRC)  2 4 2" xfId="23221"/>
    <cellStyle name="_VC 6.15.06 update on 06GRC power costs.xls Chart 3_04 07E Wild Horse Wind Expansion (C) (2)_Electric Rev Req Model (2009 GRC)  3" xfId="23222"/>
    <cellStyle name="_VC 6.15.06 update on 06GRC power costs.xls Chart 3_04 07E Wild Horse Wind Expansion (C) (2)_Electric Rev Req Model (2009 GRC)  3 2" xfId="23223"/>
    <cellStyle name="_VC 6.15.06 update on 06GRC power costs.xls Chart 3_04 07E Wild Horse Wind Expansion (C) (2)_Electric Rev Req Model (2009 GRC)  3 2 2" xfId="23224"/>
    <cellStyle name="_VC 6.15.06 update on 06GRC power costs.xls Chart 3_04 07E Wild Horse Wind Expansion (C) (2)_Electric Rev Req Model (2009 GRC)  3 3" xfId="23225"/>
    <cellStyle name="_VC 6.15.06 update on 06GRC power costs.xls Chart 3_04 07E Wild Horse Wind Expansion (C) (2)_Electric Rev Req Model (2009 GRC)  4" xfId="23226"/>
    <cellStyle name="_VC 6.15.06 update on 06GRC power costs.xls Chart 3_04 07E Wild Horse Wind Expansion (C) (2)_Electric Rev Req Model (2009 GRC)  4 2" xfId="23227"/>
    <cellStyle name="_VC 6.15.06 update on 06GRC power costs.xls Chart 3_04 07E Wild Horse Wind Expansion (C) (2)_Electric Rev Req Model (2009 GRC)  4 2 2" xfId="23228"/>
    <cellStyle name="_VC 6.15.06 update on 06GRC power costs.xls Chart 3_04 07E Wild Horse Wind Expansion (C) (2)_Electric Rev Req Model (2009 GRC)  4 3" xfId="23229"/>
    <cellStyle name="_VC 6.15.06 update on 06GRC power costs.xls Chart 3_04 07E Wild Horse Wind Expansion (C) (2)_Electric Rev Req Model (2009 GRC)  5" xfId="23230"/>
    <cellStyle name="_VC 6.15.06 update on 06GRC power costs.xls Chart 3_04 07E Wild Horse Wind Expansion (C) (2)_Electric Rev Req Model (2009 GRC)  5 2" xfId="23231"/>
    <cellStyle name="_VC 6.15.06 update on 06GRC power costs.xls Chart 3_04 07E Wild Horse Wind Expansion (C) (2)_Electric Rev Req Model (2009 GRC)  6" xfId="23232"/>
    <cellStyle name="_VC 6.15.06 update on 06GRC power costs.xls Chart 3_04 07E Wild Horse Wind Expansion (C) (2)_Electric Rev Req Model (2009 GRC)  6 2" xfId="23233"/>
    <cellStyle name="_VC 6.15.06 update on 06GRC power costs.xls Chart 3_04 07E Wild Horse Wind Expansion (C) (2)_Electric Rev Req Model (2009 GRC) _DEM-WP(C) ENERG10C--ctn Mid-C_042010 2010GRC" xfId="23234"/>
    <cellStyle name="_VC 6.15.06 update on 06GRC power costs.xls Chart 3_04 07E Wild Horse Wind Expansion (C) (2)_Electric Rev Req Model (2009 GRC) _DEM-WP(C) ENERG10C--ctn Mid-C_042010 2010GRC 2" xfId="23235"/>
    <cellStyle name="_VC 6.15.06 update on 06GRC power costs.xls Chart 3_04 07E Wild Horse Wind Expansion (C) (2)_Electric Rev Req Model (2009 GRC) Rebuttal" xfId="23236"/>
    <cellStyle name="_VC 6.15.06 update on 06GRC power costs.xls Chart 3_04 07E Wild Horse Wind Expansion (C) (2)_Electric Rev Req Model (2009 GRC) Rebuttal 2" xfId="23237"/>
    <cellStyle name="_VC 6.15.06 update on 06GRC power costs.xls Chart 3_04 07E Wild Horse Wind Expansion (C) (2)_Electric Rev Req Model (2009 GRC) Rebuttal 2 2" xfId="23238"/>
    <cellStyle name="_VC 6.15.06 update on 06GRC power costs.xls Chart 3_04 07E Wild Horse Wind Expansion (C) (2)_Electric Rev Req Model (2009 GRC) Rebuttal 2 2 2" xfId="23239"/>
    <cellStyle name="_VC 6.15.06 update on 06GRC power costs.xls Chart 3_04 07E Wild Horse Wind Expansion (C) (2)_Electric Rev Req Model (2009 GRC) Rebuttal 2 3" xfId="23240"/>
    <cellStyle name="_VC 6.15.06 update on 06GRC power costs.xls Chart 3_04 07E Wild Horse Wind Expansion (C) (2)_Electric Rev Req Model (2009 GRC) Rebuttal 3" xfId="23241"/>
    <cellStyle name="_VC 6.15.06 update on 06GRC power costs.xls Chart 3_04 07E Wild Horse Wind Expansion (C) (2)_Electric Rev Req Model (2009 GRC) Rebuttal 3 2" xfId="23242"/>
    <cellStyle name="_VC 6.15.06 update on 06GRC power costs.xls Chart 3_04 07E Wild Horse Wind Expansion (C) (2)_Electric Rev Req Model (2009 GRC) Rebuttal 4" xfId="23243"/>
    <cellStyle name="_VC 6.15.06 update on 06GRC power costs.xls Chart 3_04 07E Wild Horse Wind Expansion (C) (2)_Electric Rev Req Model (2009 GRC) Rebuttal REmoval of New  WH Solar AdjustMI" xfId="23244"/>
    <cellStyle name="_VC 6.15.06 update on 06GRC power costs.xls Chart 3_04 07E Wild Horse Wind Expansion (C) (2)_Electric Rev Req Model (2009 GRC) Rebuttal REmoval of New  WH Solar AdjustMI 2" xfId="23245"/>
    <cellStyle name="_VC 6.15.06 update on 06GRC power costs.xls Chart 3_04 07E Wild Horse Wind Expansion (C) (2)_Electric Rev Req Model (2009 GRC) Rebuttal REmoval of New  WH Solar AdjustMI 2 2" xfId="23246"/>
    <cellStyle name="_VC 6.15.06 update on 06GRC power costs.xls Chart 3_04 07E Wild Horse Wind Expansion (C) (2)_Electric Rev Req Model (2009 GRC) Rebuttal REmoval of New  WH Solar AdjustMI 2 2 2" xfId="23247"/>
    <cellStyle name="_VC 6.15.06 update on 06GRC power costs.xls Chart 3_04 07E Wild Horse Wind Expansion (C) (2)_Electric Rev Req Model (2009 GRC) Rebuttal REmoval of New  WH Solar AdjustMI 2 2 2 2" xfId="23248"/>
    <cellStyle name="_VC 6.15.06 update on 06GRC power costs.xls Chart 3_04 07E Wild Horse Wind Expansion (C) (2)_Electric Rev Req Model (2009 GRC) Rebuttal REmoval of New  WH Solar AdjustMI 2 3" xfId="23249"/>
    <cellStyle name="_VC 6.15.06 update on 06GRC power costs.xls Chart 3_04 07E Wild Horse Wind Expansion (C) (2)_Electric Rev Req Model (2009 GRC) Rebuttal REmoval of New  WH Solar AdjustMI 2 3 2" xfId="23250"/>
    <cellStyle name="_VC 6.15.06 update on 06GRC power costs.xls Chart 3_04 07E Wild Horse Wind Expansion (C) (2)_Electric Rev Req Model (2009 GRC) Rebuttal REmoval of New  WH Solar AdjustMI 2 4" xfId="23251"/>
    <cellStyle name="_VC 6.15.06 update on 06GRC power costs.xls Chart 3_04 07E Wild Horse Wind Expansion (C) (2)_Electric Rev Req Model (2009 GRC) Rebuttal REmoval of New  WH Solar AdjustMI 2 4 2" xfId="23252"/>
    <cellStyle name="_VC 6.15.06 update on 06GRC power costs.xls Chart 3_04 07E Wild Horse Wind Expansion (C) (2)_Electric Rev Req Model (2009 GRC) Rebuttal REmoval of New  WH Solar AdjustMI 3" xfId="23253"/>
    <cellStyle name="_VC 6.15.06 update on 06GRC power costs.xls Chart 3_04 07E Wild Horse Wind Expansion (C) (2)_Electric Rev Req Model (2009 GRC) Rebuttal REmoval of New  WH Solar AdjustMI 3 2" xfId="23254"/>
    <cellStyle name="_VC 6.15.06 update on 06GRC power costs.xls Chart 3_04 07E Wild Horse Wind Expansion (C) (2)_Electric Rev Req Model (2009 GRC) Rebuttal REmoval of New  WH Solar AdjustMI 3 2 2" xfId="23255"/>
    <cellStyle name="_VC 6.15.06 update on 06GRC power costs.xls Chart 3_04 07E Wild Horse Wind Expansion (C) (2)_Electric Rev Req Model (2009 GRC) Rebuttal REmoval of New  WH Solar AdjustMI 3 3" xfId="23256"/>
    <cellStyle name="_VC 6.15.06 update on 06GRC power costs.xls Chart 3_04 07E Wild Horse Wind Expansion (C) (2)_Electric Rev Req Model (2009 GRC) Rebuttal REmoval of New  WH Solar AdjustMI 4" xfId="23257"/>
    <cellStyle name="_VC 6.15.06 update on 06GRC power costs.xls Chart 3_04 07E Wild Horse Wind Expansion (C) (2)_Electric Rev Req Model (2009 GRC) Rebuttal REmoval of New  WH Solar AdjustMI 4 2" xfId="23258"/>
    <cellStyle name="_VC 6.15.06 update on 06GRC power costs.xls Chart 3_04 07E Wild Horse Wind Expansion (C) (2)_Electric Rev Req Model (2009 GRC) Rebuttal REmoval of New  WH Solar AdjustMI 4 2 2" xfId="23259"/>
    <cellStyle name="_VC 6.15.06 update on 06GRC power costs.xls Chart 3_04 07E Wild Horse Wind Expansion (C) (2)_Electric Rev Req Model (2009 GRC) Rebuttal REmoval of New  WH Solar AdjustMI 4 3" xfId="23260"/>
    <cellStyle name="_VC 6.15.06 update on 06GRC power costs.xls Chart 3_04 07E Wild Horse Wind Expansion (C) (2)_Electric Rev Req Model (2009 GRC) Rebuttal REmoval of New  WH Solar AdjustMI 5" xfId="23261"/>
    <cellStyle name="_VC 6.15.06 update on 06GRC power costs.xls Chart 3_04 07E Wild Horse Wind Expansion (C) (2)_Electric Rev Req Model (2009 GRC) Rebuttal REmoval of New  WH Solar AdjustMI 5 2" xfId="23262"/>
    <cellStyle name="_VC 6.15.06 update on 06GRC power costs.xls Chart 3_04 07E Wild Horse Wind Expansion (C) (2)_Electric Rev Req Model (2009 GRC) Rebuttal REmoval of New  WH Solar AdjustMI 6" xfId="23263"/>
    <cellStyle name="_VC 6.15.06 update on 06GRC power costs.xls Chart 3_04 07E Wild Horse Wind Expansion (C) (2)_Electric Rev Req Model (2009 GRC) Rebuttal REmoval of New  WH Solar AdjustMI 6 2" xfId="23264"/>
    <cellStyle name="_VC 6.15.06 update on 06GRC power costs.xls Chart 3_04 07E Wild Horse Wind Expansion (C) (2)_Electric Rev Req Model (2009 GRC) Rebuttal REmoval of New  WH Solar AdjustMI_DEM-WP(C) ENERG10C--ctn Mid-C_042010 2010GRC" xfId="23265"/>
    <cellStyle name="_VC 6.15.06 update on 06GRC power costs.xls Chart 3_04 07E Wild Horse Wind Expansion (C) (2)_Electric Rev Req Model (2009 GRC) Rebuttal REmoval of New  WH Solar AdjustMI_DEM-WP(C) ENERG10C--ctn Mid-C_042010 2010GRC 2" xfId="23266"/>
    <cellStyle name="_VC 6.15.06 update on 06GRC power costs.xls Chart 3_04 07E Wild Horse Wind Expansion (C) (2)_Electric Rev Req Model (2009 GRC) Revised 01-18-2010" xfId="23267"/>
    <cellStyle name="_VC 6.15.06 update on 06GRC power costs.xls Chart 3_04 07E Wild Horse Wind Expansion (C) (2)_Electric Rev Req Model (2009 GRC) Revised 01-18-2010 2" xfId="23268"/>
    <cellStyle name="_VC 6.15.06 update on 06GRC power costs.xls Chart 3_04 07E Wild Horse Wind Expansion (C) (2)_Electric Rev Req Model (2009 GRC) Revised 01-18-2010 2 2" xfId="23269"/>
    <cellStyle name="_VC 6.15.06 update on 06GRC power costs.xls Chart 3_04 07E Wild Horse Wind Expansion (C) (2)_Electric Rev Req Model (2009 GRC) Revised 01-18-2010 2 2 2" xfId="23270"/>
    <cellStyle name="_VC 6.15.06 update on 06GRC power costs.xls Chart 3_04 07E Wild Horse Wind Expansion (C) (2)_Electric Rev Req Model (2009 GRC) Revised 01-18-2010 2 2 2 2" xfId="23271"/>
    <cellStyle name="_VC 6.15.06 update on 06GRC power costs.xls Chart 3_04 07E Wild Horse Wind Expansion (C) (2)_Electric Rev Req Model (2009 GRC) Revised 01-18-2010 2 3" xfId="23272"/>
    <cellStyle name="_VC 6.15.06 update on 06GRC power costs.xls Chart 3_04 07E Wild Horse Wind Expansion (C) (2)_Electric Rev Req Model (2009 GRC) Revised 01-18-2010 2 3 2" xfId="23273"/>
    <cellStyle name="_VC 6.15.06 update on 06GRC power costs.xls Chart 3_04 07E Wild Horse Wind Expansion (C) (2)_Electric Rev Req Model (2009 GRC) Revised 01-18-2010 2 4" xfId="23274"/>
    <cellStyle name="_VC 6.15.06 update on 06GRC power costs.xls Chart 3_04 07E Wild Horse Wind Expansion (C) (2)_Electric Rev Req Model (2009 GRC) Revised 01-18-2010 2 4 2" xfId="23275"/>
    <cellStyle name="_VC 6.15.06 update on 06GRC power costs.xls Chart 3_04 07E Wild Horse Wind Expansion (C) (2)_Electric Rev Req Model (2009 GRC) Revised 01-18-2010 3" xfId="23276"/>
    <cellStyle name="_VC 6.15.06 update on 06GRC power costs.xls Chart 3_04 07E Wild Horse Wind Expansion (C) (2)_Electric Rev Req Model (2009 GRC) Revised 01-18-2010 3 2" xfId="23277"/>
    <cellStyle name="_VC 6.15.06 update on 06GRC power costs.xls Chart 3_04 07E Wild Horse Wind Expansion (C) (2)_Electric Rev Req Model (2009 GRC) Revised 01-18-2010 3 2 2" xfId="23278"/>
    <cellStyle name="_VC 6.15.06 update on 06GRC power costs.xls Chart 3_04 07E Wild Horse Wind Expansion (C) (2)_Electric Rev Req Model (2009 GRC) Revised 01-18-2010 3 3" xfId="23279"/>
    <cellStyle name="_VC 6.15.06 update on 06GRC power costs.xls Chart 3_04 07E Wild Horse Wind Expansion (C) (2)_Electric Rev Req Model (2009 GRC) Revised 01-18-2010 4" xfId="23280"/>
    <cellStyle name="_VC 6.15.06 update on 06GRC power costs.xls Chart 3_04 07E Wild Horse Wind Expansion (C) (2)_Electric Rev Req Model (2009 GRC) Revised 01-18-2010 4 2" xfId="23281"/>
    <cellStyle name="_VC 6.15.06 update on 06GRC power costs.xls Chart 3_04 07E Wild Horse Wind Expansion (C) (2)_Electric Rev Req Model (2009 GRC) Revised 01-18-2010 4 2 2" xfId="23282"/>
    <cellStyle name="_VC 6.15.06 update on 06GRC power costs.xls Chart 3_04 07E Wild Horse Wind Expansion (C) (2)_Electric Rev Req Model (2009 GRC) Revised 01-18-2010 4 3" xfId="23283"/>
    <cellStyle name="_VC 6.15.06 update on 06GRC power costs.xls Chart 3_04 07E Wild Horse Wind Expansion (C) (2)_Electric Rev Req Model (2009 GRC) Revised 01-18-2010 5" xfId="23284"/>
    <cellStyle name="_VC 6.15.06 update on 06GRC power costs.xls Chart 3_04 07E Wild Horse Wind Expansion (C) (2)_Electric Rev Req Model (2009 GRC) Revised 01-18-2010 5 2" xfId="23285"/>
    <cellStyle name="_VC 6.15.06 update on 06GRC power costs.xls Chart 3_04 07E Wild Horse Wind Expansion (C) (2)_Electric Rev Req Model (2009 GRC) Revised 01-18-2010 6" xfId="23286"/>
    <cellStyle name="_VC 6.15.06 update on 06GRC power costs.xls Chart 3_04 07E Wild Horse Wind Expansion (C) (2)_Electric Rev Req Model (2009 GRC) Revised 01-18-2010 6 2" xfId="23287"/>
    <cellStyle name="_VC 6.15.06 update on 06GRC power costs.xls Chart 3_04 07E Wild Horse Wind Expansion (C) (2)_Electric Rev Req Model (2009 GRC) Revised 01-18-2010_DEM-WP(C) ENERG10C--ctn Mid-C_042010 2010GRC" xfId="23288"/>
    <cellStyle name="_VC 6.15.06 update on 06GRC power costs.xls Chart 3_04 07E Wild Horse Wind Expansion (C) (2)_Electric Rev Req Model (2009 GRC) Revised 01-18-2010_DEM-WP(C) ENERG10C--ctn Mid-C_042010 2010GRC 2" xfId="23289"/>
    <cellStyle name="_VC 6.15.06 update on 06GRC power costs.xls Chart 3_04 07E Wild Horse Wind Expansion (C) (2)_Electric Rev Req Model (2010 GRC)" xfId="23290"/>
    <cellStyle name="_VC 6.15.06 update on 06GRC power costs.xls Chart 3_04 07E Wild Horse Wind Expansion (C) (2)_Electric Rev Req Model (2010 GRC) 2" xfId="23291"/>
    <cellStyle name="_VC 6.15.06 update on 06GRC power costs.xls Chart 3_04 07E Wild Horse Wind Expansion (C) (2)_Electric Rev Req Model (2010 GRC) SF" xfId="23292"/>
    <cellStyle name="_VC 6.15.06 update on 06GRC power costs.xls Chart 3_04 07E Wild Horse Wind Expansion (C) (2)_Electric Rev Req Model (2010 GRC) SF 2" xfId="23293"/>
    <cellStyle name="_VC 6.15.06 update on 06GRC power costs.xls Chart 3_04 07E Wild Horse Wind Expansion (C) (2)_Final Order Electric EXHIBIT A-1" xfId="23294"/>
    <cellStyle name="_VC 6.15.06 update on 06GRC power costs.xls Chart 3_04 07E Wild Horse Wind Expansion (C) (2)_Final Order Electric EXHIBIT A-1 2" xfId="23295"/>
    <cellStyle name="_VC 6.15.06 update on 06GRC power costs.xls Chart 3_04 07E Wild Horse Wind Expansion (C) (2)_Final Order Electric EXHIBIT A-1 2 2" xfId="23296"/>
    <cellStyle name="_VC 6.15.06 update on 06GRC power costs.xls Chart 3_04 07E Wild Horse Wind Expansion (C) (2)_Final Order Electric EXHIBIT A-1 2 2 2" xfId="23297"/>
    <cellStyle name="_VC 6.15.06 update on 06GRC power costs.xls Chart 3_04 07E Wild Horse Wind Expansion (C) (2)_Final Order Electric EXHIBIT A-1 2 3" xfId="23298"/>
    <cellStyle name="_VC 6.15.06 update on 06GRC power costs.xls Chart 3_04 07E Wild Horse Wind Expansion (C) (2)_Final Order Electric EXHIBIT A-1 3" xfId="23299"/>
    <cellStyle name="_VC 6.15.06 update on 06GRC power costs.xls Chart 3_04 07E Wild Horse Wind Expansion (C) (2)_Final Order Electric EXHIBIT A-1 3 2" xfId="23300"/>
    <cellStyle name="_VC 6.15.06 update on 06GRC power costs.xls Chart 3_04 07E Wild Horse Wind Expansion (C) (2)_Final Order Electric EXHIBIT A-1 3 2 2" xfId="23301"/>
    <cellStyle name="_VC 6.15.06 update on 06GRC power costs.xls Chart 3_04 07E Wild Horse Wind Expansion (C) (2)_Final Order Electric EXHIBIT A-1 3 3" xfId="23302"/>
    <cellStyle name="_VC 6.15.06 update on 06GRC power costs.xls Chart 3_04 07E Wild Horse Wind Expansion (C) (2)_Final Order Electric EXHIBIT A-1 4" xfId="23303"/>
    <cellStyle name="_VC 6.15.06 update on 06GRC power costs.xls Chart 3_04 07E Wild Horse Wind Expansion (C) (2)_Final Order Electric EXHIBIT A-1 4 2" xfId="23304"/>
    <cellStyle name="_VC 6.15.06 update on 06GRC power costs.xls Chart 3_04 07E Wild Horse Wind Expansion (C) (2)_Final Order Electric EXHIBIT A-1 5" xfId="23305"/>
    <cellStyle name="_VC 6.15.06 update on 06GRC power costs.xls Chart 3_04 07E Wild Horse Wind Expansion (C) (2)_Final Order Electric EXHIBIT A-1 6" xfId="23306"/>
    <cellStyle name="_VC 6.15.06 update on 06GRC power costs.xls Chart 3_04 07E Wild Horse Wind Expansion (C) (2)_TENASKA REGULATORY ASSET" xfId="23307"/>
    <cellStyle name="_VC 6.15.06 update on 06GRC power costs.xls Chart 3_04 07E Wild Horse Wind Expansion (C) (2)_TENASKA REGULATORY ASSET 2" xfId="23308"/>
    <cellStyle name="_VC 6.15.06 update on 06GRC power costs.xls Chart 3_04 07E Wild Horse Wind Expansion (C) (2)_TENASKA REGULATORY ASSET 2 2" xfId="23309"/>
    <cellStyle name="_VC 6.15.06 update on 06GRC power costs.xls Chart 3_04 07E Wild Horse Wind Expansion (C) (2)_TENASKA REGULATORY ASSET 2 2 2" xfId="23310"/>
    <cellStyle name="_VC 6.15.06 update on 06GRC power costs.xls Chart 3_04 07E Wild Horse Wind Expansion (C) (2)_TENASKA REGULATORY ASSET 2 3" xfId="23311"/>
    <cellStyle name="_VC 6.15.06 update on 06GRC power costs.xls Chart 3_04 07E Wild Horse Wind Expansion (C) (2)_TENASKA REGULATORY ASSET 3" xfId="23312"/>
    <cellStyle name="_VC 6.15.06 update on 06GRC power costs.xls Chart 3_04 07E Wild Horse Wind Expansion (C) (2)_TENASKA REGULATORY ASSET 3 2" xfId="23313"/>
    <cellStyle name="_VC 6.15.06 update on 06GRC power costs.xls Chart 3_04 07E Wild Horse Wind Expansion (C) (2)_TENASKA REGULATORY ASSET 3 2 2" xfId="23314"/>
    <cellStyle name="_VC 6.15.06 update on 06GRC power costs.xls Chart 3_04 07E Wild Horse Wind Expansion (C) (2)_TENASKA REGULATORY ASSET 3 3" xfId="23315"/>
    <cellStyle name="_VC 6.15.06 update on 06GRC power costs.xls Chart 3_04 07E Wild Horse Wind Expansion (C) (2)_TENASKA REGULATORY ASSET 4" xfId="23316"/>
    <cellStyle name="_VC 6.15.06 update on 06GRC power costs.xls Chart 3_04 07E Wild Horse Wind Expansion (C) (2)_TENASKA REGULATORY ASSET 4 2" xfId="23317"/>
    <cellStyle name="_VC 6.15.06 update on 06GRC power costs.xls Chart 3_04 07E Wild Horse Wind Expansion (C) (2)_TENASKA REGULATORY ASSET 5" xfId="23318"/>
    <cellStyle name="_VC 6.15.06 update on 06GRC power costs.xls Chart 3_04 07E Wild Horse Wind Expansion (C) (2)_TENASKA REGULATORY ASSET 6" xfId="23319"/>
    <cellStyle name="_VC 6.15.06 update on 06GRC power costs.xls Chart 3_16.37E Wild Horse Expansion DeferralRevwrkingfile SF" xfId="23320"/>
    <cellStyle name="_VC 6.15.06 update on 06GRC power costs.xls Chart 3_16.37E Wild Horse Expansion DeferralRevwrkingfile SF 2" xfId="23321"/>
    <cellStyle name="_VC 6.15.06 update on 06GRC power costs.xls Chart 3_16.37E Wild Horse Expansion DeferralRevwrkingfile SF 2 2" xfId="23322"/>
    <cellStyle name="_VC 6.15.06 update on 06GRC power costs.xls Chart 3_16.37E Wild Horse Expansion DeferralRevwrkingfile SF 2 2 2" xfId="23323"/>
    <cellStyle name="_VC 6.15.06 update on 06GRC power costs.xls Chart 3_16.37E Wild Horse Expansion DeferralRevwrkingfile SF 2 2 2 2" xfId="23324"/>
    <cellStyle name="_VC 6.15.06 update on 06GRC power costs.xls Chart 3_16.37E Wild Horse Expansion DeferralRevwrkingfile SF 2 3" xfId="23325"/>
    <cellStyle name="_VC 6.15.06 update on 06GRC power costs.xls Chart 3_16.37E Wild Horse Expansion DeferralRevwrkingfile SF 2 3 2" xfId="23326"/>
    <cellStyle name="_VC 6.15.06 update on 06GRC power costs.xls Chart 3_16.37E Wild Horse Expansion DeferralRevwrkingfile SF 2 4" xfId="23327"/>
    <cellStyle name="_VC 6.15.06 update on 06GRC power costs.xls Chart 3_16.37E Wild Horse Expansion DeferralRevwrkingfile SF 2 4 2" xfId="23328"/>
    <cellStyle name="_VC 6.15.06 update on 06GRC power costs.xls Chart 3_16.37E Wild Horse Expansion DeferralRevwrkingfile SF 3" xfId="23329"/>
    <cellStyle name="_VC 6.15.06 update on 06GRC power costs.xls Chart 3_16.37E Wild Horse Expansion DeferralRevwrkingfile SF 3 2" xfId="23330"/>
    <cellStyle name="_VC 6.15.06 update on 06GRC power costs.xls Chart 3_16.37E Wild Horse Expansion DeferralRevwrkingfile SF 3 2 2" xfId="23331"/>
    <cellStyle name="_VC 6.15.06 update on 06GRC power costs.xls Chart 3_16.37E Wild Horse Expansion DeferralRevwrkingfile SF 3 3" xfId="23332"/>
    <cellStyle name="_VC 6.15.06 update on 06GRC power costs.xls Chart 3_16.37E Wild Horse Expansion DeferralRevwrkingfile SF 4" xfId="23333"/>
    <cellStyle name="_VC 6.15.06 update on 06GRC power costs.xls Chart 3_16.37E Wild Horse Expansion DeferralRevwrkingfile SF 4 2" xfId="23334"/>
    <cellStyle name="_VC 6.15.06 update on 06GRC power costs.xls Chart 3_16.37E Wild Horse Expansion DeferralRevwrkingfile SF 4 2 2" xfId="23335"/>
    <cellStyle name="_VC 6.15.06 update on 06GRC power costs.xls Chart 3_16.37E Wild Horse Expansion DeferralRevwrkingfile SF 4 3" xfId="23336"/>
    <cellStyle name="_VC 6.15.06 update on 06GRC power costs.xls Chart 3_16.37E Wild Horse Expansion DeferralRevwrkingfile SF 5" xfId="23337"/>
    <cellStyle name="_VC 6.15.06 update on 06GRC power costs.xls Chart 3_16.37E Wild Horse Expansion DeferralRevwrkingfile SF 5 2" xfId="23338"/>
    <cellStyle name="_VC 6.15.06 update on 06GRC power costs.xls Chart 3_16.37E Wild Horse Expansion DeferralRevwrkingfile SF 6" xfId="23339"/>
    <cellStyle name="_VC 6.15.06 update on 06GRC power costs.xls Chart 3_16.37E Wild Horse Expansion DeferralRevwrkingfile SF 6 2" xfId="23340"/>
    <cellStyle name="_VC 6.15.06 update on 06GRC power costs.xls Chart 3_16.37E Wild Horse Expansion DeferralRevwrkingfile SF_DEM-WP(C) ENERG10C--ctn Mid-C_042010 2010GRC" xfId="23341"/>
    <cellStyle name="_VC 6.15.06 update on 06GRC power costs.xls Chart 3_16.37E Wild Horse Expansion DeferralRevwrkingfile SF_DEM-WP(C) ENERG10C--ctn Mid-C_042010 2010GRC 2" xfId="23342"/>
    <cellStyle name="_VC 6.15.06 update on 06GRC power costs.xls Chart 3_2009 Compliance Filing PCA Exhibits for GRC" xfId="23343"/>
    <cellStyle name="_VC 6.15.06 update on 06GRC power costs.xls Chart 3_2009 Compliance Filing PCA Exhibits for GRC 2" xfId="23344"/>
    <cellStyle name="_VC 6.15.06 update on 06GRC power costs.xls Chart 3_2009 Compliance Filing PCA Exhibits for GRC 2 2" xfId="23345"/>
    <cellStyle name="_VC 6.15.06 update on 06GRC power costs.xls Chart 3_2009 Compliance Filing PCA Exhibits for GRC 3" xfId="23346"/>
    <cellStyle name="_VC 6.15.06 update on 06GRC power costs.xls Chart 3_2009 GRC Compl Filing - Exhibit D" xfId="23347"/>
    <cellStyle name="_VC 6.15.06 update on 06GRC power costs.xls Chart 3_2009 GRC Compl Filing - Exhibit D 2" xfId="23348"/>
    <cellStyle name="_VC 6.15.06 update on 06GRC power costs.xls Chart 3_2009 GRC Compl Filing - Exhibit D 2 2" xfId="23349"/>
    <cellStyle name="_VC 6.15.06 update on 06GRC power costs.xls Chart 3_2009 GRC Compl Filing - Exhibit D 2 2 2" xfId="23350"/>
    <cellStyle name="_VC 6.15.06 update on 06GRC power costs.xls Chart 3_2009 GRC Compl Filing - Exhibit D 2 2 2 2" xfId="23351"/>
    <cellStyle name="_VC 6.15.06 update on 06GRC power costs.xls Chart 3_2009 GRC Compl Filing - Exhibit D 2 3" xfId="23352"/>
    <cellStyle name="_VC 6.15.06 update on 06GRC power costs.xls Chart 3_2009 GRC Compl Filing - Exhibit D 2 3 2" xfId="23353"/>
    <cellStyle name="_VC 6.15.06 update on 06GRC power costs.xls Chart 3_2009 GRC Compl Filing - Exhibit D 2 4" xfId="23354"/>
    <cellStyle name="_VC 6.15.06 update on 06GRC power costs.xls Chart 3_2009 GRC Compl Filing - Exhibit D 2 4 2" xfId="23355"/>
    <cellStyle name="_VC 6.15.06 update on 06GRC power costs.xls Chart 3_2009 GRC Compl Filing - Exhibit D 3" xfId="23356"/>
    <cellStyle name="_VC 6.15.06 update on 06GRC power costs.xls Chart 3_2009 GRC Compl Filing - Exhibit D 3 2" xfId="23357"/>
    <cellStyle name="_VC 6.15.06 update on 06GRC power costs.xls Chart 3_2009 GRC Compl Filing - Exhibit D 3 2 2" xfId="23358"/>
    <cellStyle name="_VC 6.15.06 update on 06GRC power costs.xls Chart 3_2009 GRC Compl Filing - Exhibit D 3 3" xfId="23359"/>
    <cellStyle name="_VC 6.15.06 update on 06GRC power costs.xls Chart 3_2009 GRC Compl Filing - Exhibit D 4" xfId="23360"/>
    <cellStyle name="_VC 6.15.06 update on 06GRC power costs.xls Chart 3_2009 GRC Compl Filing - Exhibit D 4 2" xfId="23361"/>
    <cellStyle name="_VC 6.15.06 update on 06GRC power costs.xls Chart 3_2009 GRC Compl Filing - Exhibit D 4 2 2" xfId="23362"/>
    <cellStyle name="_VC 6.15.06 update on 06GRC power costs.xls Chart 3_2009 GRC Compl Filing - Exhibit D 4 3" xfId="23363"/>
    <cellStyle name="_VC 6.15.06 update on 06GRC power costs.xls Chart 3_2009 GRC Compl Filing - Exhibit D 5" xfId="23364"/>
    <cellStyle name="_VC 6.15.06 update on 06GRC power costs.xls Chart 3_2009 GRC Compl Filing - Exhibit D 5 2" xfId="23365"/>
    <cellStyle name="_VC 6.15.06 update on 06GRC power costs.xls Chart 3_2009 GRC Compl Filing - Exhibit D 6" xfId="23366"/>
    <cellStyle name="_VC 6.15.06 update on 06GRC power costs.xls Chart 3_2009 GRC Compl Filing - Exhibit D 6 2" xfId="23367"/>
    <cellStyle name="_VC 6.15.06 update on 06GRC power costs.xls Chart 3_2009 GRC Compl Filing - Exhibit D_DEM-WP(C) ENERG10C--ctn Mid-C_042010 2010GRC" xfId="23368"/>
    <cellStyle name="_VC 6.15.06 update on 06GRC power costs.xls Chart 3_2009 GRC Compl Filing - Exhibit D_DEM-WP(C) ENERG10C--ctn Mid-C_042010 2010GRC 2" xfId="23369"/>
    <cellStyle name="_VC 6.15.06 update on 06GRC power costs.xls Chart 3_2010 PTC's July1_Dec31 2010 " xfId="23370"/>
    <cellStyle name="_VC 6.15.06 update on 06GRC power costs.xls Chart 3_2010 PTC's Sept10_Aug11 (Version 4)" xfId="23371"/>
    <cellStyle name="_VC 6.15.06 update on 06GRC power costs.xls Chart 3_3.01 Income Statement" xfId="23372"/>
    <cellStyle name="_VC 6.15.06 update on 06GRC power costs.xls Chart 3_4 31 Regulatory Assets and Liabilities  7 06- Exhibit D" xfId="23373"/>
    <cellStyle name="_VC 6.15.06 update on 06GRC power costs.xls Chart 3_4 31 Regulatory Assets and Liabilities  7 06- Exhibit D 2" xfId="23374"/>
    <cellStyle name="_VC 6.15.06 update on 06GRC power costs.xls Chart 3_4 31 Regulatory Assets and Liabilities  7 06- Exhibit D 2 2" xfId="23375"/>
    <cellStyle name="_VC 6.15.06 update on 06GRC power costs.xls Chart 3_4 31 Regulatory Assets and Liabilities  7 06- Exhibit D 2 2 2" xfId="23376"/>
    <cellStyle name="_VC 6.15.06 update on 06GRC power costs.xls Chart 3_4 31 Regulatory Assets and Liabilities  7 06- Exhibit D 2 2 2 2" xfId="23377"/>
    <cellStyle name="_VC 6.15.06 update on 06GRC power costs.xls Chart 3_4 31 Regulatory Assets and Liabilities  7 06- Exhibit D 2 3" xfId="23378"/>
    <cellStyle name="_VC 6.15.06 update on 06GRC power costs.xls Chart 3_4 31 Regulatory Assets and Liabilities  7 06- Exhibit D 2 3 2" xfId="23379"/>
    <cellStyle name="_VC 6.15.06 update on 06GRC power costs.xls Chart 3_4 31 Regulatory Assets and Liabilities  7 06- Exhibit D 2 4" xfId="23380"/>
    <cellStyle name="_VC 6.15.06 update on 06GRC power costs.xls Chart 3_4 31 Regulatory Assets and Liabilities  7 06- Exhibit D 2 4 2" xfId="23381"/>
    <cellStyle name="_VC 6.15.06 update on 06GRC power costs.xls Chart 3_4 31 Regulatory Assets and Liabilities  7 06- Exhibit D 3" xfId="23382"/>
    <cellStyle name="_VC 6.15.06 update on 06GRC power costs.xls Chart 3_4 31 Regulatory Assets and Liabilities  7 06- Exhibit D 3 2" xfId="23383"/>
    <cellStyle name="_VC 6.15.06 update on 06GRC power costs.xls Chart 3_4 31 Regulatory Assets and Liabilities  7 06- Exhibit D 3 2 2" xfId="23384"/>
    <cellStyle name="_VC 6.15.06 update on 06GRC power costs.xls Chart 3_4 31 Regulatory Assets and Liabilities  7 06- Exhibit D 3 3" xfId="23385"/>
    <cellStyle name="_VC 6.15.06 update on 06GRC power costs.xls Chart 3_4 31 Regulatory Assets and Liabilities  7 06- Exhibit D 4" xfId="23386"/>
    <cellStyle name="_VC 6.15.06 update on 06GRC power costs.xls Chart 3_4 31 Regulatory Assets and Liabilities  7 06- Exhibit D 4 2" xfId="23387"/>
    <cellStyle name="_VC 6.15.06 update on 06GRC power costs.xls Chart 3_4 31 Regulatory Assets and Liabilities  7 06- Exhibit D 4 2 2" xfId="23388"/>
    <cellStyle name="_VC 6.15.06 update on 06GRC power costs.xls Chart 3_4 31 Regulatory Assets and Liabilities  7 06- Exhibit D 4 3" xfId="23389"/>
    <cellStyle name="_VC 6.15.06 update on 06GRC power costs.xls Chart 3_4 31 Regulatory Assets and Liabilities  7 06- Exhibit D 5" xfId="23390"/>
    <cellStyle name="_VC 6.15.06 update on 06GRC power costs.xls Chart 3_4 31 Regulatory Assets and Liabilities  7 06- Exhibit D 5 2" xfId="23391"/>
    <cellStyle name="_VC 6.15.06 update on 06GRC power costs.xls Chart 3_4 31 Regulatory Assets and Liabilities  7 06- Exhibit D 6" xfId="23392"/>
    <cellStyle name="_VC 6.15.06 update on 06GRC power costs.xls Chart 3_4 31 Regulatory Assets and Liabilities  7 06- Exhibit D 6 2" xfId="23393"/>
    <cellStyle name="_VC 6.15.06 update on 06GRC power costs.xls Chart 3_4 31 Regulatory Assets and Liabilities  7 06- Exhibit D_DEM-WP(C) ENERG10C--ctn Mid-C_042010 2010GRC" xfId="23394"/>
    <cellStyle name="_VC 6.15.06 update on 06GRC power costs.xls Chart 3_4 31 Regulatory Assets and Liabilities  7 06- Exhibit D_DEM-WP(C) ENERG10C--ctn Mid-C_042010 2010GRC 2" xfId="23395"/>
    <cellStyle name="_VC 6.15.06 update on 06GRC power costs.xls Chart 3_4 31 Regulatory Assets and Liabilities  7 06- Exhibit D_NIM Summary" xfId="23396"/>
    <cellStyle name="_VC 6.15.06 update on 06GRC power costs.xls Chart 3_4 31 Regulatory Assets and Liabilities  7 06- Exhibit D_NIM Summary 2" xfId="23397"/>
    <cellStyle name="_VC 6.15.06 update on 06GRC power costs.xls Chart 3_4 31 Regulatory Assets and Liabilities  7 06- Exhibit D_NIM Summary 2 2" xfId="23398"/>
    <cellStyle name="_VC 6.15.06 update on 06GRC power costs.xls Chart 3_4 31 Regulatory Assets and Liabilities  7 06- Exhibit D_NIM Summary 2 2 2" xfId="23399"/>
    <cellStyle name="_VC 6.15.06 update on 06GRC power costs.xls Chart 3_4 31 Regulatory Assets and Liabilities  7 06- Exhibit D_NIM Summary 2 2 2 2" xfId="23400"/>
    <cellStyle name="_VC 6.15.06 update on 06GRC power costs.xls Chart 3_4 31 Regulatory Assets and Liabilities  7 06- Exhibit D_NIM Summary 2 3" xfId="23401"/>
    <cellStyle name="_VC 6.15.06 update on 06GRC power costs.xls Chart 3_4 31 Regulatory Assets and Liabilities  7 06- Exhibit D_NIM Summary 2 3 2" xfId="23402"/>
    <cellStyle name="_VC 6.15.06 update on 06GRC power costs.xls Chart 3_4 31 Regulatory Assets and Liabilities  7 06- Exhibit D_NIM Summary 2 4" xfId="23403"/>
    <cellStyle name="_VC 6.15.06 update on 06GRC power costs.xls Chart 3_4 31 Regulatory Assets and Liabilities  7 06- Exhibit D_NIM Summary 2 4 2" xfId="23404"/>
    <cellStyle name="_VC 6.15.06 update on 06GRC power costs.xls Chart 3_4 31 Regulatory Assets and Liabilities  7 06- Exhibit D_NIM Summary 3" xfId="23405"/>
    <cellStyle name="_VC 6.15.06 update on 06GRC power costs.xls Chart 3_4 31 Regulatory Assets and Liabilities  7 06- Exhibit D_NIM Summary 3 2" xfId="23406"/>
    <cellStyle name="_VC 6.15.06 update on 06GRC power costs.xls Chart 3_4 31 Regulatory Assets and Liabilities  7 06- Exhibit D_NIM Summary 3 2 2" xfId="23407"/>
    <cellStyle name="_VC 6.15.06 update on 06GRC power costs.xls Chart 3_4 31 Regulatory Assets and Liabilities  7 06- Exhibit D_NIM Summary 3 3" xfId="23408"/>
    <cellStyle name="_VC 6.15.06 update on 06GRC power costs.xls Chart 3_4 31 Regulatory Assets and Liabilities  7 06- Exhibit D_NIM Summary 4" xfId="23409"/>
    <cellStyle name="_VC 6.15.06 update on 06GRC power costs.xls Chart 3_4 31 Regulatory Assets and Liabilities  7 06- Exhibit D_NIM Summary 4 2" xfId="23410"/>
    <cellStyle name="_VC 6.15.06 update on 06GRC power costs.xls Chart 3_4 31 Regulatory Assets and Liabilities  7 06- Exhibit D_NIM Summary 4 2 2" xfId="23411"/>
    <cellStyle name="_VC 6.15.06 update on 06GRC power costs.xls Chart 3_4 31 Regulatory Assets and Liabilities  7 06- Exhibit D_NIM Summary 4 3" xfId="23412"/>
    <cellStyle name="_VC 6.15.06 update on 06GRC power costs.xls Chart 3_4 31 Regulatory Assets and Liabilities  7 06- Exhibit D_NIM Summary 5" xfId="23413"/>
    <cellStyle name="_VC 6.15.06 update on 06GRC power costs.xls Chart 3_4 31 Regulatory Assets and Liabilities  7 06- Exhibit D_NIM Summary 5 2" xfId="23414"/>
    <cellStyle name="_VC 6.15.06 update on 06GRC power costs.xls Chart 3_4 31 Regulatory Assets and Liabilities  7 06- Exhibit D_NIM Summary 6" xfId="23415"/>
    <cellStyle name="_VC 6.15.06 update on 06GRC power costs.xls Chart 3_4 31 Regulatory Assets and Liabilities  7 06- Exhibit D_NIM Summary 6 2" xfId="23416"/>
    <cellStyle name="_VC 6.15.06 update on 06GRC power costs.xls Chart 3_4 31 Regulatory Assets and Liabilities  7 06- Exhibit D_NIM Summary_DEM-WP(C) ENERG10C--ctn Mid-C_042010 2010GRC" xfId="23417"/>
    <cellStyle name="_VC 6.15.06 update on 06GRC power costs.xls Chart 3_4 31 Regulatory Assets and Liabilities  7 06- Exhibit D_NIM Summary_DEM-WP(C) ENERG10C--ctn Mid-C_042010 2010GRC 2" xfId="23418"/>
    <cellStyle name="_VC 6.15.06 update on 06GRC power costs.xls Chart 3_4 31E Reg Asset  Liab and EXH D" xfId="23419"/>
    <cellStyle name="_VC 6.15.06 update on 06GRC power costs.xls Chart 3_4 31E Reg Asset  Liab and EXH D _ Aug 10 Filing (2)" xfId="23420"/>
    <cellStyle name="_VC 6.15.06 update on 06GRC power costs.xls Chart 3_4 31E Reg Asset  Liab and EXH D _ Aug 10 Filing (2) 2" xfId="23421"/>
    <cellStyle name="_VC 6.15.06 update on 06GRC power costs.xls Chart 3_4 31E Reg Asset  Liab and EXH D _ Aug 10 Filing (2) 2 2" xfId="23422"/>
    <cellStyle name="_VC 6.15.06 update on 06GRC power costs.xls Chart 3_4 31E Reg Asset  Liab and EXH D _ Aug 10 Filing (2) 2 2 2" xfId="23423"/>
    <cellStyle name="_VC 6.15.06 update on 06GRC power costs.xls Chart 3_4 31E Reg Asset  Liab and EXH D _ Aug 10 Filing (2) 2 3" xfId="23424"/>
    <cellStyle name="_VC 6.15.06 update on 06GRC power costs.xls Chart 3_4 31E Reg Asset  Liab and EXH D _ Aug 10 Filing (2) 3" xfId="23425"/>
    <cellStyle name="_VC 6.15.06 update on 06GRC power costs.xls Chart 3_4 31E Reg Asset  Liab and EXH D _ Aug 10 Filing (2) 3 2" xfId="23426"/>
    <cellStyle name="_VC 6.15.06 update on 06GRC power costs.xls Chart 3_4 31E Reg Asset  Liab and EXH D _ Aug 10 Filing (2) 3 2 2" xfId="23427"/>
    <cellStyle name="_VC 6.15.06 update on 06GRC power costs.xls Chart 3_4 31E Reg Asset  Liab and EXH D _ Aug 10 Filing (2) 3 3" xfId="23428"/>
    <cellStyle name="_VC 6.15.06 update on 06GRC power costs.xls Chart 3_4 31E Reg Asset  Liab and EXH D _ Aug 10 Filing (2) 4" xfId="23429"/>
    <cellStyle name="_VC 6.15.06 update on 06GRC power costs.xls Chart 3_4 31E Reg Asset  Liab and EXH D _ Aug 10 Filing (2) 4 2" xfId="23430"/>
    <cellStyle name="_VC 6.15.06 update on 06GRC power costs.xls Chart 3_4 31E Reg Asset  Liab and EXH D _ Aug 10 Filing (2) 5" xfId="23431"/>
    <cellStyle name="_VC 6.15.06 update on 06GRC power costs.xls Chart 3_4 31E Reg Asset  Liab and EXH D _ Aug 10 Filing (2) 5 2" xfId="23432"/>
    <cellStyle name="_VC 6.15.06 update on 06GRC power costs.xls Chart 3_4 31E Reg Asset  Liab and EXH D 10" xfId="23433"/>
    <cellStyle name="_VC 6.15.06 update on 06GRC power costs.xls Chart 3_4 31E Reg Asset  Liab and EXH D 10 2" xfId="23434"/>
    <cellStyle name="_VC 6.15.06 update on 06GRC power costs.xls Chart 3_4 31E Reg Asset  Liab and EXH D 10 2 2" xfId="23435"/>
    <cellStyle name="_VC 6.15.06 update on 06GRC power costs.xls Chart 3_4 31E Reg Asset  Liab and EXH D 10 3" xfId="23436"/>
    <cellStyle name="_VC 6.15.06 update on 06GRC power costs.xls Chart 3_4 31E Reg Asset  Liab and EXH D 11" xfId="23437"/>
    <cellStyle name="_VC 6.15.06 update on 06GRC power costs.xls Chart 3_4 31E Reg Asset  Liab and EXH D 11 2" xfId="23438"/>
    <cellStyle name="_VC 6.15.06 update on 06GRC power costs.xls Chart 3_4 31E Reg Asset  Liab and EXH D 11 2 2" xfId="23439"/>
    <cellStyle name="_VC 6.15.06 update on 06GRC power costs.xls Chart 3_4 31E Reg Asset  Liab and EXH D 11 3" xfId="23440"/>
    <cellStyle name="_VC 6.15.06 update on 06GRC power costs.xls Chart 3_4 31E Reg Asset  Liab and EXH D 12" xfId="23441"/>
    <cellStyle name="_VC 6.15.06 update on 06GRC power costs.xls Chart 3_4 31E Reg Asset  Liab and EXH D 12 2" xfId="23442"/>
    <cellStyle name="_VC 6.15.06 update on 06GRC power costs.xls Chart 3_4 31E Reg Asset  Liab and EXH D 12 2 2" xfId="23443"/>
    <cellStyle name="_VC 6.15.06 update on 06GRC power costs.xls Chart 3_4 31E Reg Asset  Liab and EXH D 12 3" xfId="23444"/>
    <cellStyle name="_VC 6.15.06 update on 06GRC power costs.xls Chart 3_4 31E Reg Asset  Liab and EXH D 13" xfId="23445"/>
    <cellStyle name="_VC 6.15.06 update on 06GRC power costs.xls Chart 3_4 31E Reg Asset  Liab and EXH D 13 2" xfId="23446"/>
    <cellStyle name="_VC 6.15.06 update on 06GRC power costs.xls Chart 3_4 31E Reg Asset  Liab and EXH D 13 2 2" xfId="23447"/>
    <cellStyle name="_VC 6.15.06 update on 06GRC power costs.xls Chart 3_4 31E Reg Asset  Liab and EXH D 13 3" xfId="23448"/>
    <cellStyle name="_VC 6.15.06 update on 06GRC power costs.xls Chart 3_4 31E Reg Asset  Liab and EXH D 14" xfId="23449"/>
    <cellStyle name="_VC 6.15.06 update on 06GRC power costs.xls Chart 3_4 31E Reg Asset  Liab and EXH D 14 2" xfId="23450"/>
    <cellStyle name="_VC 6.15.06 update on 06GRC power costs.xls Chart 3_4 31E Reg Asset  Liab and EXH D 14 2 2" xfId="23451"/>
    <cellStyle name="_VC 6.15.06 update on 06GRC power costs.xls Chart 3_4 31E Reg Asset  Liab and EXH D 14 3" xfId="23452"/>
    <cellStyle name="_VC 6.15.06 update on 06GRC power costs.xls Chart 3_4 31E Reg Asset  Liab and EXH D 15" xfId="23453"/>
    <cellStyle name="_VC 6.15.06 update on 06GRC power costs.xls Chart 3_4 31E Reg Asset  Liab and EXH D 15 2" xfId="23454"/>
    <cellStyle name="_VC 6.15.06 update on 06GRC power costs.xls Chart 3_4 31E Reg Asset  Liab and EXH D 15 2 2" xfId="23455"/>
    <cellStyle name="_VC 6.15.06 update on 06GRC power costs.xls Chart 3_4 31E Reg Asset  Liab and EXH D 15 3" xfId="23456"/>
    <cellStyle name="_VC 6.15.06 update on 06GRC power costs.xls Chart 3_4 31E Reg Asset  Liab and EXH D 16" xfId="23457"/>
    <cellStyle name="_VC 6.15.06 update on 06GRC power costs.xls Chart 3_4 31E Reg Asset  Liab and EXH D 16 2" xfId="23458"/>
    <cellStyle name="_VC 6.15.06 update on 06GRC power costs.xls Chart 3_4 31E Reg Asset  Liab and EXH D 16 2 2" xfId="23459"/>
    <cellStyle name="_VC 6.15.06 update on 06GRC power costs.xls Chart 3_4 31E Reg Asset  Liab and EXH D 16 3" xfId="23460"/>
    <cellStyle name="_VC 6.15.06 update on 06GRC power costs.xls Chart 3_4 31E Reg Asset  Liab and EXH D 17" xfId="23461"/>
    <cellStyle name="_VC 6.15.06 update on 06GRC power costs.xls Chart 3_4 31E Reg Asset  Liab and EXH D 17 2" xfId="23462"/>
    <cellStyle name="_VC 6.15.06 update on 06GRC power costs.xls Chart 3_4 31E Reg Asset  Liab and EXH D 18" xfId="23463"/>
    <cellStyle name="_VC 6.15.06 update on 06GRC power costs.xls Chart 3_4 31E Reg Asset  Liab and EXH D 18 2" xfId="23464"/>
    <cellStyle name="_VC 6.15.06 update on 06GRC power costs.xls Chart 3_4 31E Reg Asset  Liab and EXH D 19" xfId="23465"/>
    <cellStyle name="_VC 6.15.06 update on 06GRC power costs.xls Chart 3_4 31E Reg Asset  Liab and EXH D 19 2" xfId="23466"/>
    <cellStyle name="_VC 6.15.06 update on 06GRC power costs.xls Chart 3_4 31E Reg Asset  Liab and EXH D 2" xfId="23467"/>
    <cellStyle name="_VC 6.15.06 update on 06GRC power costs.xls Chart 3_4 31E Reg Asset  Liab and EXH D 2 2" xfId="23468"/>
    <cellStyle name="_VC 6.15.06 update on 06GRC power costs.xls Chart 3_4 31E Reg Asset  Liab and EXH D 2 2 2" xfId="23469"/>
    <cellStyle name="_VC 6.15.06 update on 06GRC power costs.xls Chart 3_4 31E Reg Asset  Liab and EXH D 2 3" xfId="23470"/>
    <cellStyle name="_VC 6.15.06 update on 06GRC power costs.xls Chart 3_4 31E Reg Asset  Liab and EXH D 20" xfId="23471"/>
    <cellStyle name="_VC 6.15.06 update on 06GRC power costs.xls Chart 3_4 31E Reg Asset  Liab and EXH D 20 2" xfId="23472"/>
    <cellStyle name="_VC 6.15.06 update on 06GRC power costs.xls Chart 3_4 31E Reg Asset  Liab and EXH D 21" xfId="23473"/>
    <cellStyle name="_VC 6.15.06 update on 06GRC power costs.xls Chart 3_4 31E Reg Asset  Liab and EXH D 21 2" xfId="23474"/>
    <cellStyle name="_VC 6.15.06 update on 06GRC power costs.xls Chart 3_4 31E Reg Asset  Liab and EXH D 22" xfId="23475"/>
    <cellStyle name="_VC 6.15.06 update on 06GRC power costs.xls Chart 3_4 31E Reg Asset  Liab and EXH D 22 2" xfId="23476"/>
    <cellStyle name="_VC 6.15.06 update on 06GRC power costs.xls Chart 3_4 31E Reg Asset  Liab and EXH D 23" xfId="23477"/>
    <cellStyle name="_VC 6.15.06 update on 06GRC power costs.xls Chart 3_4 31E Reg Asset  Liab and EXH D 23 2" xfId="23478"/>
    <cellStyle name="_VC 6.15.06 update on 06GRC power costs.xls Chart 3_4 31E Reg Asset  Liab and EXH D 24" xfId="23479"/>
    <cellStyle name="_VC 6.15.06 update on 06GRC power costs.xls Chart 3_4 31E Reg Asset  Liab and EXH D 24 2" xfId="23480"/>
    <cellStyle name="_VC 6.15.06 update on 06GRC power costs.xls Chart 3_4 31E Reg Asset  Liab and EXH D 25" xfId="23481"/>
    <cellStyle name="_VC 6.15.06 update on 06GRC power costs.xls Chart 3_4 31E Reg Asset  Liab and EXH D 25 2" xfId="23482"/>
    <cellStyle name="_VC 6.15.06 update on 06GRC power costs.xls Chart 3_4 31E Reg Asset  Liab and EXH D 26" xfId="23483"/>
    <cellStyle name="_VC 6.15.06 update on 06GRC power costs.xls Chart 3_4 31E Reg Asset  Liab and EXH D 26 2" xfId="23484"/>
    <cellStyle name="_VC 6.15.06 update on 06GRC power costs.xls Chart 3_4 31E Reg Asset  Liab and EXH D 27" xfId="23485"/>
    <cellStyle name="_VC 6.15.06 update on 06GRC power costs.xls Chart 3_4 31E Reg Asset  Liab and EXH D 27 2" xfId="23486"/>
    <cellStyle name="_VC 6.15.06 update on 06GRC power costs.xls Chart 3_4 31E Reg Asset  Liab and EXH D 28" xfId="23487"/>
    <cellStyle name="_VC 6.15.06 update on 06GRC power costs.xls Chart 3_4 31E Reg Asset  Liab and EXH D 28 2" xfId="23488"/>
    <cellStyle name="_VC 6.15.06 update on 06GRC power costs.xls Chart 3_4 31E Reg Asset  Liab and EXH D 29" xfId="23489"/>
    <cellStyle name="_VC 6.15.06 update on 06GRC power costs.xls Chart 3_4 31E Reg Asset  Liab and EXH D 29 2" xfId="23490"/>
    <cellStyle name="_VC 6.15.06 update on 06GRC power costs.xls Chart 3_4 31E Reg Asset  Liab and EXH D 3" xfId="23491"/>
    <cellStyle name="_VC 6.15.06 update on 06GRC power costs.xls Chart 3_4 31E Reg Asset  Liab and EXH D 3 2" xfId="23492"/>
    <cellStyle name="_VC 6.15.06 update on 06GRC power costs.xls Chart 3_4 31E Reg Asset  Liab and EXH D 3 2 2" xfId="23493"/>
    <cellStyle name="_VC 6.15.06 update on 06GRC power costs.xls Chart 3_4 31E Reg Asset  Liab and EXH D 3 3" xfId="23494"/>
    <cellStyle name="_VC 6.15.06 update on 06GRC power costs.xls Chart 3_4 31E Reg Asset  Liab and EXH D 30" xfId="23495"/>
    <cellStyle name="_VC 6.15.06 update on 06GRC power costs.xls Chart 3_4 31E Reg Asset  Liab and EXH D 30 2" xfId="23496"/>
    <cellStyle name="_VC 6.15.06 update on 06GRC power costs.xls Chart 3_4 31E Reg Asset  Liab and EXH D 4" xfId="23497"/>
    <cellStyle name="_VC 6.15.06 update on 06GRC power costs.xls Chart 3_4 31E Reg Asset  Liab and EXH D 4 2" xfId="23498"/>
    <cellStyle name="_VC 6.15.06 update on 06GRC power costs.xls Chart 3_4 31E Reg Asset  Liab and EXH D 4 2 2" xfId="23499"/>
    <cellStyle name="_VC 6.15.06 update on 06GRC power costs.xls Chart 3_4 31E Reg Asset  Liab and EXH D 5" xfId="23500"/>
    <cellStyle name="_VC 6.15.06 update on 06GRC power costs.xls Chart 3_4 31E Reg Asset  Liab and EXH D 5 2" xfId="23501"/>
    <cellStyle name="_VC 6.15.06 update on 06GRC power costs.xls Chart 3_4 31E Reg Asset  Liab and EXH D 5 2 2" xfId="23502"/>
    <cellStyle name="_VC 6.15.06 update on 06GRC power costs.xls Chart 3_4 31E Reg Asset  Liab and EXH D 6" xfId="23503"/>
    <cellStyle name="_VC 6.15.06 update on 06GRC power costs.xls Chart 3_4 31E Reg Asset  Liab and EXH D 6 2" xfId="23504"/>
    <cellStyle name="_VC 6.15.06 update on 06GRC power costs.xls Chart 3_4 31E Reg Asset  Liab and EXH D 6 2 2" xfId="23505"/>
    <cellStyle name="_VC 6.15.06 update on 06GRC power costs.xls Chart 3_4 31E Reg Asset  Liab and EXH D 6 3" xfId="23506"/>
    <cellStyle name="_VC 6.15.06 update on 06GRC power costs.xls Chart 3_4 31E Reg Asset  Liab and EXH D 7" xfId="23507"/>
    <cellStyle name="_VC 6.15.06 update on 06GRC power costs.xls Chart 3_4 31E Reg Asset  Liab and EXH D 7 2" xfId="23508"/>
    <cellStyle name="_VC 6.15.06 update on 06GRC power costs.xls Chart 3_4 31E Reg Asset  Liab and EXH D 7 2 2" xfId="23509"/>
    <cellStyle name="_VC 6.15.06 update on 06GRC power costs.xls Chart 3_4 31E Reg Asset  Liab and EXH D 7 3" xfId="23510"/>
    <cellStyle name="_VC 6.15.06 update on 06GRC power costs.xls Chart 3_4 31E Reg Asset  Liab and EXH D 8" xfId="23511"/>
    <cellStyle name="_VC 6.15.06 update on 06GRC power costs.xls Chart 3_4 31E Reg Asset  Liab and EXH D 8 2" xfId="23512"/>
    <cellStyle name="_VC 6.15.06 update on 06GRC power costs.xls Chart 3_4 31E Reg Asset  Liab and EXH D 8 2 2" xfId="23513"/>
    <cellStyle name="_VC 6.15.06 update on 06GRC power costs.xls Chart 3_4 31E Reg Asset  Liab and EXH D 8 3" xfId="23514"/>
    <cellStyle name="_VC 6.15.06 update on 06GRC power costs.xls Chart 3_4 31E Reg Asset  Liab and EXH D 9" xfId="23515"/>
    <cellStyle name="_VC 6.15.06 update on 06GRC power costs.xls Chart 3_4 31E Reg Asset  Liab and EXH D 9 2" xfId="23516"/>
    <cellStyle name="_VC 6.15.06 update on 06GRC power costs.xls Chart 3_4 31E Reg Asset  Liab and EXH D 9 2 2" xfId="23517"/>
    <cellStyle name="_VC 6.15.06 update on 06GRC power costs.xls Chart 3_4 31E Reg Asset  Liab and EXH D 9 3" xfId="23518"/>
    <cellStyle name="_VC 6.15.06 update on 06GRC power costs.xls Chart 3_4 32 Regulatory Assets and Liabilities  7 06- Exhibit D" xfId="23519"/>
    <cellStyle name="_VC 6.15.06 update on 06GRC power costs.xls Chart 3_4 32 Regulatory Assets and Liabilities  7 06- Exhibit D 2" xfId="23520"/>
    <cellStyle name="_VC 6.15.06 update on 06GRC power costs.xls Chart 3_4 32 Regulatory Assets and Liabilities  7 06- Exhibit D 2 2" xfId="23521"/>
    <cellStyle name="_VC 6.15.06 update on 06GRC power costs.xls Chart 3_4 32 Regulatory Assets and Liabilities  7 06- Exhibit D 2 2 2" xfId="23522"/>
    <cellStyle name="_VC 6.15.06 update on 06GRC power costs.xls Chart 3_4 32 Regulatory Assets and Liabilities  7 06- Exhibit D 2 2 2 2" xfId="23523"/>
    <cellStyle name="_VC 6.15.06 update on 06GRC power costs.xls Chart 3_4 32 Regulatory Assets and Liabilities  7 06- Exhibit D 2 3" xfId="23524"/>
    <cellStyle name="_VC 6.15.06 update on 06GRC power costs.xls Chart 3_4 32 Regulatory Assets and Liabilities  7 06- Exhibit D 2 3 2" xfId="23525"/>
    <cellStyle name="_VC 6.15.06 update on 06GRC power costs.xls Chart 3_4 32 Regulatory Assets and Liabilities  7 06- Exhibit D 2 4" xfId="23526"/>
    <cellStyle name="_VC 6.15.06 update on 06GRC power costs.xls Chart 3_4 32 Regulatory Assets and Liabilities  7 06- Exhibit D 2 4 2" xfId="23527"/>
    <cellStyle name="_VC 6.15.06 update on 06GRC power costs.xls Chart 3_4 32 Regulatory Assets and Liabilities  7 06- Exhibit D 3" xfId="23528"/>
    <cellStyle name="_VC 6.15.06 update on 06GRC power costs.xls Chart 3_4 32 Regulatory Assets and Liabilities  7 06- Exhibit D 3 2" xfId="23529"/>
    <cellStyle name="_VC 6.15.06 update on 06GRC power costs.xls Chart 3_4 32 Regulatory Assets and Liabilities  7 06- Exhibit D 3 2 2" xfId="23530"/>
    <cellStyle name="_VC 6.15.06 update on 06GRC power costs.xls Chart 3_4 32 Regulatory Assets and Liabilities  7 06- Exhibit D 3 3" xfId="23531"/>
    <cellStyle name="_VC 6.15.06 update on 06GRC power costs.xls Chart 3_4 32 Regulatory Assets and Liabilities  7 06- Exhibit D 4" xfId="23532"/>
    <cellStyle name="_VC 6.15.06 update on 06GRC power costs.xls Chart 3_4 32 Regulatory Assets and Liabilities  7 06- Exhibit D 4 2" xfId="23533"/>
    <cellStyle name="_VC 6.15.06 update on 06GRC power costs.xls Chart 3_4 32 Regulatory Assets and Liabilities  7 06- Exhibit D 4 2 2" xfId="23534"/>
    <cellStyle name="_VC 6.15.06 update on 06GRC power costs.xls Chart 3_4 32 Regulatory Assets and Liabilities  7 06- Exhibit D 4 3" xfId="23535"/>
    <cellStyle name="_VC 6.15.06 update on 06GRC power costs.xls Chart 3_4 32 Regulatory Assets and Liabilities  7 06- Exhibit D 5" xfId="23536"/>
    <cellStyle name="_VC 6.15.06 update on 06GRC power costs.xls Chart 3_4 32 Regulatory Assets and Liabilities  7 06- Exhibit D 5 2" xfId="23537"/>
    <cellStyle name="_VC 6.15.06 update on 06GRC power costs.xls Chart 3_4 32 Regulatory Assets and Liabilities  7 06- Exhibit D 6" xfId="23538"/>
    <cellStyle name="_VC 6.15.06 update on 06GRC power costs.xls Chart 3_4 32 Regulatory Assets and Liabilities  7 06- Exhibit D 6 2" xfId="23539"/>
    <cellStyle name="_VC 6.15.06 update on 06GRC power costs.xls Chart 3_4 32 Regulatory Assets and Liabilities  7 06- Exhibit D_DEM-WP(C) ENERG10C--ctn Mid-C_042010 2010GRC" xfId="23540"/>
    <cellStyle name="_VC 6.15.06 update on 06GRC power costs.xls Chart 3_4 32 Regulatory Assets and Liabilities  7 06- Exhibit D_DEM-WP(C) ENERG10C--ctn Mid-C_042010 2010GRC 2" xfId="23541"/>
    <cellStyle name="_VC 6.15.06 update on 06GRC power costs.xls Chart 3_4 32 Regulatory Assets and Liabilities  7 06- Exhibit D_NIM Summary" xfId="23542"/>
    <cellStyle name="_VC 6.15.06 update on 06GRC power costs.xls Chart 3_4 32 Regulatory Assets and Liabilities  7 06- Exhibit D_NIM Summary 2" xfId="23543"/>
    <cellStyle name="_VC 6.15.06 update on 06GRC power costs.xls Chart 3_4 32 Regulatory Assets and Liabilities  7 06- Exhibit D_NIM Summary 2 2" xfId="23544"/>
    <cellStyle name="_VC 6.15.06 update on 06GRC power costs.xls Chart 3_4 32 Regulatory Assets and Liabilities  7 06- Exhibit D_NIM Summary 2 2 2" xfId="23545"/>
    <cellStyle name="_VC 6.15.06 update on 06GRC power costs.xls Chart 3_4 32 Regulatory Assets and Liabilities  7 06- Exhibit D_NIM Summary 2 2 2 2" xfId="23546"/>
    <cellStyle name="_VC 6.15.06 update on 06GRC power costs.xls Chart 3_4 32 Regulatory Assets and Liabilities  7 06- Exhibit D_NIM Summary 2 3" xfId="23547"/>
    <cellStyle name="_VC 6.15.06 update on 06GRC power costs.xls Chart 3_4 32 Regulatory Assets and Liabilities  7 06- Exhibit D_NIM Summary 2 3 2" xfId="23548"/>
    <cellStyle name="_VC 6.15.06 update on 06GRC power costs.xls Chart 3_4 32 Regulatory Assets and Liabilities  7 06- Exhibit D_NIM Summary 2 4" xfId="23549"/>
    <cellStyle name="_VC 6.15.06 update on 06GRC power costs.xls Chart 3_4 32 Regulatory Assets and Liabilities  7 06- Exhibit D_NIM Summary 2 4 2" xfId="23550"/>
    <cellStyle name="_VC 6.15.06 update on 06GRC power costs.xls Chart 3_4 32 Regulatory Assets and Liabilities  7 06- Exhibit D_NIM Summary 3" xfId="23551"/>
    <cellStyle name="_VC 6.15.06 update on 06GRC power costs.xls Chart 3_4 32 Regulatory Assets and Liabilities  7 06- Exhibit D_NIM Summary 3 2" xfId="23552"/>
    <cellStyle name="_VC 6.15.06 update on 06GRC power costs.xls Chart 3_4 32 Regulatory Assets and Liabilities  7 06- Exhibit D_NIM Summary 3 2 2" xfId="23553"/>
    <cellStyle name="_VC 6.15.06 update on 06GRC power costs.xls Chart 3_4 32 Regulatory Assets and Liabilities  7 06- Exhibit D_NIM Summary 3 3" xfId="23554"/>
    <cellStyle name="_VC 6.15.06 update on 06GRC power costs.xls Chart 3_4 32 Regulatory Assets and Liabilities  7 06- Exhibit D_NIM Summary 4" xfId="23555"/>
    <cellStyle name="_VC 6.15.06 update on 06GRC power costs.xls Chart 3_4 32 Regulatory Assets and Liabilities  7 06- Exhibit D_NIM Summary 4 2" xfId="23556"/>
    <cellStyle name="_VC 6.15.06 update on 06GRC power costs.xls Chart 3_4 32 Regulatory Assets and Liabilities  7 06- Exhibit D_NIM Summary 4 2 2" xfId="23557"/>
    <cellStyle name="_VC 6.15.06 update on 06GRC power costs.xls Chart 3_4 32 Regulatory Assets and Liabilities  7 06- Exhibit D_NIM Summary 4 3" xfId="23558"/>
    <cellStyle name="_VC 6.15.06 update on 06GRC power costs.xls Chart 3_4 32 Regulatory Assets and Liabilities  7 06- Exhibit D_NIM Summary 5" xfId="23559"/>
    <cellStyle name="_VC 6.15.06 update on 06GRC power costs.xls Chart 3_4 32 Regulatory Assets and Liabilities  7 06- Exhibit D_NIM Summary 5 2" xfId="23560"/>
    <cellStyle name="_VC 6.15.06 update on 06GRC power costs.xls Chart 3_4 32 Regulatory Assets and Liabilities  7 06- Exhibit D_NIM Summary 6" xfId="23561"/>
    <cellStyle name="_VC 6.15.06 update on 06GRC power costs.xls Chart 3_4 32 Regulatory Assets and Liabilities  7 06- Exhibit D_NIM Summary 6 2" xfId="23562"/>
    <cellStyle name="_VC 6.15.06 update on 06GRC power costs.xls Chart 3_4 32 Regulatory Assets and Liabilities  7 06- Exhibit D_NIM Summary_DEM-WP(C) ENERG10C--ctn Mid-C_042010 2010GRC" xfId="23563"/>
    <cellStyle name="_VC 6.15.06 update on 06GRC power costs.xls Chart 3_4 32 Regulatory Assets and Liabilities  7 06- Exhibit D_NIM Summary_DEM-WP(C) ENERG10C--ctn Mid-C_042010 2010GRC 2" xfId="23564"/>
    <cellStyle name="_VC 6.15.06 update on 06GRC power costs.xls Chart 3_ACCOUNTS" xfId="23565"/>
    <cellStyle name="_VC 6.15.06 update on 06GRC power costs.xls Chart 3_Att B to RECs proceeds proposal" xfId="23566"/>
    <cellStyle name="_VC 6.15.06 update on 06GRC power costs.xls Chart 3_AURORA Total New" xfId="23567"/>
    <cellStyle name="_VC 6.15.06 update on 06GRC power costs.xls Chart 3_AURORA Total New 2" xfId="23568"/>
    <cellStyle name="_VC 6.15.06 update on 06GRC power costs.xls Chart 3_AURORA Total New 2 2" xfId="23569"/>
    <cellStyle name="_VC 6.15.06 update on 06GRC power costs.xls Chart 3_AURORA Total New 2 2 2" xfId="23570"/>
    <cellStyle name="_VC 6.15.06 update on 06GRC power costs.xls Chart 3_AURORA Total New 2 2 2 2" xfId="23571"/>
    <cellStyle name="_VC 6.15.06 update on 06GRC power costs.xls Chart 3_AURORA Total New 2 3" xfId="23572"/>
    <cellStyle name="_VC 6.15.06 update on 06GRC power costs.xls Chart 3_AURORA Total New 2 3 2" xfId="23573"/>
    <cellStyle name="_VC 6.15.06 update on 06GRC power costs.xls Chart 3_AURORA Total New 2 4" xfId="23574"/>
    <cellStyle name="_VC 6.15.06 update on 06GRC power costs.xls Chart 3_AURORA Total New 2 4 2" xfId="23575"/>
    <cellStyle name="_VC 6.15.06 update on 06GRC power costs.xls Chart 3_AURORA Total New 3" xfId="23576"/>
    <cellStyle name="_VC 6.15.06 update on 06GRC power costs.xls Chart 3_AURORA Total New 3 2" xfId="23577"/>
    <cellStyle name="_VC 6.15.06 update on 06GRC power costs.xls Chart 3_AURORA Total New 3 2 2" xfId="23578"/>
    <cellStyle name="_VC 6.15.06 update on 06GRC power costs.xls Chart 3_AURORA Total New 4" xfId="23579"/>
    <cellStyle name="_VC 6.15.06 update on 06GRC power costs.xls Chart 3_AURORA Total New 4 2" xfId="23580"/>
    <cellStyle name="_VC 6.15.06 update on 06GRC power costs.xls Chart 3_AURORA Total New 5" xfId="23581"/>
    <cellStyle name="_VC 6.15.06 update on 06GRC power costs.xls Chart 3_AURORA Total New 5 2" xfId="23582"/>
    <cellStyle name="_VC 6.15.06 update on 06GRC power costs.xls Chart 3_Backup for Attachment B 2010-09-09" xfId="23583"/>
    <cellStyle name="_VC 6.15.06 update on 06GRC power costs.xls Chart 3_Bench Request - Attachment B" xfId="23584"/>
    <cellStyle name="_VC 6.15.06 update on 06GRC power costs.xls Chart 3_Book2" xfId="23585"/>
    <cellStyle name="_VC 6.15.06 update on 06GRC power costs.xls Chart 3_Book2 2" xfId="23586"/>
    <cellStyle name="_VC 6.15.06 update on 06GRC power costs.xls Chart 3_Book2 2 2" xfId="23587"/>
    <cellStyle name="_VC 6.15.06 update on 06GRC power costs.xls Chart 3_Book2 2 2 2" xfId="23588"/>
    <cellStyle name="_VC 6.15.06 update on 06GRC power costs.xls Chart 3_Book2 2 2 2 2" xfId="23589"/>
    <cellStyle name="_VC 6.15.06 update on 06GRC power costs.xls Chart 3_Book2 2 3" xfId="23590"/>
    <cellStyle name="_VC 6.15.06 update on 06GRC power costs.xls Chart 3_Book2 2 3 2" xfId="23591"/>
    <cellStyle name="_VC 6.15.06 update on 06GRC power costs.xls Chart 3_Book2 2 4" xfId="23592"/>
    <cellStyle name="_VC 6.15.06 update on 06GRC power costs.xls Chart 3_Book2 2 4 2" xfId="23593"/>
    <cellStyle name="_VC 6.15.06 update on 06GRC power costs.xls Chart 3_Book2 3" xfId="23594"/>
    <cellStyle name="_VC 6.15.06 update on 06GRC power costs.xls Chart 3_Book2 3 2" xfId="23595"/>
    <cellStyle name="_VC 6.15.06 update on 06GRC power costs.xls Chart 3_Book2 3 2 2" xfId="23596"/>
    <cellStyle name="_VC 6.15.06 update on 06GRC power costs.xls Chart 3_Book2 3 3" xfId="23597"/>
    <cellStyle name="_VC 6.15.06 update on 06GRC power costs.xls Chart 3_Book2 4" xfId="23598"/>
    <cellStyle name="_VC 6.15.06 update on 06GRC power costs.xls Chart 3_Book2 4 2" xfId="23599"/>
    <cellStyle name="_VC 6.15.06 update on 06GRC power costs.xls Chart 3_Book2 4 2 2" xfId="23600"/>
    <cellStyle name="_VC 6.15.06 update on 06GRC power costs.xls Chart 3_Book2 4 3" xfId="23601"/>
    <cellStyle name="_VC 6.15.06 update on 06GRC power costs.xls Chart 3_Book2 5" xfId="23602"/>
    <cellStyle name="_VC 6.15.06 update on 06GRC power costs.xls Chart 3_Book2 5 2" xfId="23603"/>
    <cellStyle name="_VC 6.15.06 update on 06GRC power costs.xls Chart 3_Book2 6" xfId="23604"/>
    <cellStyle name="_VC 6.15.06 update on 06GRC power costs.xls Chart 3_Book2 6 2" xfId="23605"/>
    <cellStyle name="_VC 6.15.06 update on 06GRC power costs.xls Chart 3_Book2_Adj Bench DR 3 for Initial Briefs (Electric)" xfId="23606"/>
    <cellStyle name="_VC 6.15.06 update on 06GRC power costs.xls Chart 3_Book2_Adj Bench DR 3 for Initial Briefs (Electric) 2" xfId="23607"/>
    <cellStyle name="_VC 6.15.06 update on 06GRC power costs.xls Chart 3_Book2_Adj Bench DR 3 for Initial Briefs (Electric) 2 2" xfId="23608"/>
    <cellStyle name="_VC 6.15.06 update on 06GRC power costs.xls Chart 3_Book2_Adj Bench DR 3 for Initial Briefs (Electric) 2 2 2" xfId="23609"/>
    <cellStyle name="_VC 6.15.06 update on 06GRC power costs.xls Chart 3_Book2_Adj Bench DR 3 for Initial Briefs (Electric) 2 2 2 2" xfId="23610"/>
    <cellStyle name="_VC 6.15.06 update on 06GRC power costs.xls Chart 3_Book2_Adj Bench DR 3 for Initial Briefs (Electric) 2 3" xfId="23611"/>
    <cellStyle name="_VC 6.15.06 update on 06GRC power costs.xls Chart 3_Book2_Adj Bench DR 3 for Initial Briefs (Electric) 2 3 2" xfId="23612"/>
    <cellStyle name="_VC 6.15.06 update on 06GRC power costs.xls Chart 3_Book2_Adj Bench DR 3 for Initial Briefs (Electric) 2 4" xfId="23613"/>
    <cellStyle name="_VC 6.15.06 update on 06GRC power costs.xls Chart 3_Book2_Adj Bench DR 3 for Initial Briefs (Electric) 2 4 2" xfId="23614"/>
    <cellStyle name="_VC 6.15.06 update on 06GRC power costs.xls Chart 3_Book2_Adj Bench DR 3 for Initial Briefs (Electric) 3" xfId="23615"/>
    <cellStyle name="_VC 6.15.06 update on 06GRC power costs.xls Chart 3_Book2_Adj Bench DR 3 for Initial Briefs (Electric) 3 2" xfId="23616"/>
    <cellStyle name="_VC 6.15.06 update on 06GRC power costs.xls Chart 3_Book2_Adj Bench DR 3 for Initial Briefs (Electric) 3 2 2" xfId="23617"/>
    <cellStyle name="_VC 6.15.06 update on 06GRC power costs.xls Chart 3_Book2_Adj Bench DR 3 for Initial Briefs (Electric) 3 3" xfId="23618"/>
    <cellStyle name="_VC 6.15.06 update on 06GRC power costs.xls Chart 3_Book2_Adj Bench DR 3 for Initial Briefs (Electric) 4" xfId="23619"/>
    <cellStyle name="_VC 6.15.06 update on 06GRC power costs.xls Chart 3_Book2_Adj Bench DR 3 for Initial Briefs (Electric) 4 2" xfId="23620"/>
    <cellStyle name="_VC 6.15.06 update on 06GRC power costs.xls Chart 3_Book2_Adj Bench DR 3 for Initial Briefs (Electric) 4 2 2" xfId="23621"/>
    <cellStyle name="_VC 6.15.06 update on 06GRC power costs.xls Chart 3_Book2_Adj Bench DR 3 for Initial Briefs (Electric) 4 3" xfId="23622"/>
    <cellStyle name="_VC 6.15.06 update on 06GRC power costs.xls Chart 3_Book2_Adj Bench DR 3 for Initial Briefs (Electric) 5" xfId="23623"/>
    <cellStyle name="_VC 6.15.06 update on 06GRC power costs.xls Chart 3_Book2_Adj Bench DR 3 for Initial Briefs (Electric) 5 2" xfId="23624"/>
    <cellStyle name="_VC 6.15.06 update on 06GRC power costs.xls Chart 3_Book2_Adj Bench DR 3 for Initial Briefs (Electric) 6" xfId="23625"/>
    <cellStyle name="_VC 6.15.06 update on 06GRC power costs.xls Chart 3_Book2_Adj Bench DR 3 for Initial Briefs (Electric) 6 2" xfId="23626"/>
    <cellStyle name="_VC 6.15.06 update on 06GRC power costs.xls Chart 3_Book2_Adj Bench DR 3 for Initial Briefs (Electric)_DEM-WP(C) ENERG10C--ctn Mid-C_042010 2010GRC" xfId="23627"/>
    <cellStyle name="_VC 6.15.06 update on 06GRC power costs.xls Chart 3_Book2_Adj Bench DR 3 for Initial Briefs (Electric)_DEM-WP(C) ENERG10C--ctn Mid-C_042010 2010GRC 2" xfId="23628"/>
    <cellStyle name="_VC 6.15.06 update on 06GRC power costs.xls Chart 3_Book2_DEM-WP(C) ENERG10C--ctn Mid-C_042010 2010GRC" xfId="23629"/>
    <cellStyle name="_VC 6.15.06 update on 06GRC power costs.xls Chart 3_Book2_DEM-WP(C) ENERG10C--ctn Mid-C_042010 2010GRC 2" xfId="23630"/>
    <cellStyle name="_VC 6.15.06 update on 06GRC power costs.xls Chart 3_Book2_Electric Rev Req Model (2009 GRC) Rebuttal" xfId="23631"/>
    <cellStyle name="_VC 6.15.06 update on 06GRC power costs.xls Chart 3_Book2_Electric Rev Req Model (2009 GRC) Rebuttal 2" xfId="23632"/>
    <cellStyle name="_VC 6.15.06 update on 06GRC power costs.xls Chart 3_Book2_Electric Rev Req Model (2009 GRC) Rebuttal 2 2" xfId="23633"/>
    <cellStyle name="_VC 6.15.06 update on 06GRC power costs.xls Chart 3_Book2_Electric Rev Req Model (2009 GRC) Rebuttal 2 2 2" xfId="23634"/>
    <cellStyle name="_VC 6.15.06 update on 06GRC power costs.xls Chart 3_Book2_Electric Rev Req Model (2009 GRC) Rebuttal 2 3" xfId="23635"/>
    <cellStyle name="_VC 6.15.06 update on 06GRC power costs.xls Chart 3_Book2_Electric Rev Req Model (2009 GRC) Rebuttal 3" xfId="23636"/>
    <cellStyle name="_VC 6.15.06 update on 06GRC power costs.xls Chart 3_Book2_Electric Rev Req Model (2009 GRC) Rebuttal 3 2" xfId="23637"/>
    <cellStyle name="_VC 6.15.06 update on 06GRC power costs.xls Chart 3_Book2_Electric Rev Req Model (2009 GRC) Rebuttal 4" xfId="23638"/>
    <cellStyle name="_VC 6.15.06 update on 06GRC power costs.xls Chart 3_Book2_Electric Rev Req Model (2009 GRC) Rebuttal REmoval of New  WH Solar AdjustMI" xfId="23639"/>
    <cellStyle name="_VC 6.15.06 update on 06GRC power costs.xls Chart 3_Book2_Electric Rev Req Model (2009 GRC) Rebuttal REmoval of New  WH Solar AdjustMI 2" xfId="23640"/>
    <cellStyle name="_VC 6.15.06 update on 06GRC power costs.xls Chart 3_Book2_Electric Rev Req Model (2009 GRC) Rebuttal REmoval of New  WH Solar AdjustMI 2 2" xfId="23641"/>
    <cellStyle name="_VC 6.15.06 update on 06GRC power costs.xls Chart 3_Book2_Electric Rev Req Model (2009 GRC) Rebuttal REmoval of New  WH Solar AdjustMI 2 2 2" xfId="23642"/>
    <cellStyle name="_VC 6.15.06 update on 06GRC power costs.xls Chart 3_Book2_Electric Rev Req Model (2009 GRC) Rebuttal REmoval of New  WH Solar AdjustMI 2 2 2 2" xfId="23643"/>
    <cellStyle name="_VC 6.15.06 update on 06GRC power costs.xls Chart 3_Book2_Electric Rev Req Model (2009 GRC) Rebuttal REmoval of New  WH Solar AdjustMI 2 3" xfId="23644"/>
    <cellStyle name="_VC 6.15.06 update on 06GRC power costs.xls Chart 3_Book2_Electric Rev Req Model (2009 GRC) Rebuttal REmoval of New  WH Solar AdjustMI 2 3 2" xfId="23645"/>
    <cellStyle name="_VC 6.15.06 update on 06GRC power costs.xls Chart 3_Book2_Electric Rev Req Model (2009 GRC) Rebuttal REmoval of New  WH Solar AdjustMI 2 4" xfId="23646"/>
    <cellStyle name="_VC 6.15.06 update on 06GRC power costs.xls Chart 3_Book2_Electric Rev Req Model (2009 GRC) Rebuttal REmoval of New  WH Solar AdjustMI 2 4 2" xfId="23647"/>
    <cellStyle name="_VC 6.15.06 update on 06GRC power costs.xls Chart 3_Book2_Electric Rev Req Model (2009 GRC) Rebuttal REmoval of New  WH Solar AdjustMI 3" xfId="23648"/>
    <cellStyle name="_VC 6.15.06 update on 06GRC power costs.xls Chart 3_Book2_Electric Rev Req Model (2009 GRC) Rebuttal REmoval of New  WH Solar AdjustMI 3 2" xfId="23649"/>
    <cellStyle name="_VC 6.15.06 update on 06GRC power costs.xls Chart 3_Book2_Electric Rev Req Model (2009 GRC) Rebuttal REmoval of New  WH Solar AdjustMI 3 2 2" xfId="23650"/>
    <cellStyle name="_VC 6.15.06 update on 06GRC power costs.xls Chart 3_Book2_Electric Rev Req Model (2009 GRC) Rebuttal REmoval of New  WH Solar AdjustMI 3 3" xfId="23651"/>
    <cellStyle name="_VC 6.15.06 update on 06GRC power costs.xls Chart 3_Book2_Electric Rev Req Model (2009 GRC) Rebuttal REmoval of New  WH Solar AdjustMI 4" xfId="23652"/>
    <cellStyle name="_VC 6.15.06 update on 06GRC power costs.xls Chart 3_Book2_Electric Rev Req Model (2009 GRC) Rebuttal REmoval of New  WH Solar AdjustMI 4 2" xfId="23653"/>
    <cellStyle name="_VC 6.15.06 update on 06GRC power costs.xls Chart 3_Book2_Electric Rev Req Model (2009 GRC) Rebuttal REmoval of New  WH Solar AdjustMI 4 2 2" xfId="23654"/>
    <cellStyle name="_VC 6.15.06 update on 06GRC power costs.xls Chart 3_Book2_Electric Rev Req Model (2009 GRC) Rebuttal REmoval of New  WH Solar AdjustMI 4 3" xfId="23655"/>
    <cellStyle name="_VC 6.15.06 update on 06GRC power costs.xls Chart 3_Book2_Electric Rev Req Model (2009 GRC) Rebuttal REmoval of New  WH Solar AdjustMI 5" xfId="23656"/>
    <cellStyle name="_VC 6.15.06 update on 06GRC power costs.xls Chart 3_Book2_Electric Rev Req Model (2009 GRC) Rebuttal REmoval of New  WH Solar AdjustMI 5 2" xfId="23657"/>
    <cellStyle name="_VC 6.15.06 update on 06GRC power costs.xls Chart 3_Book2_Electric Rev Req Model (2009 GRC) Rebuttal REmoval of New  WH Solar AdjustMI 6" xfId="23658"/>
    <cellStyle name="_VC 6.15.06 update on 06GRC power costs.xls Chart 3_Book2_Electric Rev Req Model (2009 GRC) Rebuttal REmoval of New  WH Solar AdjustMI 6 2" xfId="23659"/>
    <cellStyle name="_VC 6.15.06 update on 06GRC power costs.xls Chart 3_Book2_Electric Rev Req Model (2009 GRC) Rebuttal REmoval of New  WH Solar AdjustMI_DEM-WP(C) ENERG10C--ctn Mid-C_042010 2010GRC" xfId="23660"/>
    <cellStyle name="_VC 6.15.06 update on 06GRC power costs.xls Chart 3_Book2_Electric Rev Req Model (2009 GRC) Rebuttal REmoval of New  WH Solar AdjustMI_DEM-WP(C) ENERG10C--ctn Mid-C_042010 2010GRC 2" xfId="23661"/>
    <cellStyle name="_VC 6.15.06 update on 06GRC power costs.xls Chart 3_Book2_Electric Rev Req Model (2009 GRC) Revised 01-18-2010" xfId="23662"/>
    <cellStyle name="_VC 6.15.06 update on 06GRC power costs.xls Chart 3_Book2_Electric Rev Req Model (2009 GRC) Revised 01-18-2010 2" xfId="23663"/>
    <cellStyle name="_VC 6.15.06 update on 06GRC power costs.xls Chart 3_Book2_Electric Rev Req Model (2009 GRC) Revised 01-18-2010 2 2" xfId="23664"/>
    <cellStyle name="_VC 6.15.06 update on 06GRC power costs.xls Chart 3_Book2_Electric Rev Req Model (2009 GRC) Revised 01-18-2010 2 2 2" xfId="23665"/>
    <cellStyle name="_VC 6.15.06 update on 06GRC power costs.xls Chart 3_Book2_Electric Rev Req Model (2009 GRC) Revised 01-18-2010 2 2 2 2" xfId="23666"/>
    <cellStyle name="_VC 6.15.06 update on 06GRC power costs.xls Chart 3_Book2_Electric Rev Req Model (2009 GRC) Revised 01-18-2010 2 3" xfId="23667"/>
    <cellStyle name="_VC 6.15.06 update on 06GRC power costs.xls Chart 3_Book2_Electric Rev Req Model (2009 GRC) Revised 01-18-2010 2 3 2" xfId="23668"/>
    <cellStyle name="_VC 6.15.06 update on 06GRC power costs.xls Chart 3_Book2_Electric Rev Req Model (2009 GRC) Revised 01-18-2010 2 4" xfId="23669"/>
    <cellStyle name="_VC 6.15.06 update on 06GRC power costs.xls Chart 3_Book2_Electric Rev Req Model (2009 GRC) Revised 01-18-2010 2 4 2" xfId="23670"/>
    <cellStyle name="_VC 6.15.06 update on 06GRC power costs.xls Chart 3_Book2_Electric Rev Req Model (2009 GRC) Revised 01-18-2010 3" xfId="23671"/>
    <cellStyle name="_VC 6.15.06 update on 06GRC power costs.xls Chart 3_Book2_Electric Rev Req Model (2009 GRC) Revised 01-18-2010 3 2" xfId="23672"/>
    <cellStyle name="_VC 6.15.06 update on 06GRC power costs.xls Chart 3_Book2_Electric Rev Req Model (2009 GRC) Revised 01-18-2010 3 2 2" xfId="23673"/>
    <cellStyle name="_VC 6.15.06 update on 06GRC power costs.xls Chart 3_Book2_Electric Rev Req Model (2009 GRC) Revised 01-18-2010 3 3" xfId="23674"/>
    <cellStyle name="_VC 6.15.06 update on 06GRC power costs.xls Chart 3_Book2_Electric Rev Req Model (2009 GRC) Revised 01-18-2010 4" xfId="23675"/>
    <cellStyle name="_VC 6.15.06 update on 06GRC power costs.xls Chart 3_Book2_Electric Rev Req Model (2009 GRC) Revised 01-18-2010 4 2" xfId="23676"/>
    <cellStyle name="_VC 6.15.06 update on 06GRC power costs.xls Chart 3_Book2_Electric Rev Req Model (2009 GRC) Revised 01-18-2010 4 2 2" xfId="23677"/>
    <cellStyle name="_VC 6.15.06 update on 06GRC power costs.xls Chart 3_Book2_Electric Rev Req Model (2009 GRC) Revised 01-18-2010 4 3" xfId="23678"/>
    <cellStyle name="_VC 6.15.06 update on 06GRC power costs.xls Chart 3_Book2_Electric Rev Req Model (2009 GRC) Revised 01-18-2010 5" xfId="23679"/>
    <cellStyle name="_VC 6.15.06 update on 06GRC power costs.xls Chart 3_Book2_Electric Rev Req Model (2009 GRC) Revised 01-18-2010 5 2" xfId="23680"/>
    <cellStyle name="_VC 6.15.06 update on 06GRC power costs.xls Chart 3_Book2_Electric Rev Req Model (2009 GRC) Revised 01-18-2010 6" xfId="23681"/>
    <cellStyle name="_VC 6.15.06 update on 06GRC power costs.xls Chart 3_Book2_Electric Rev Req Model (2009 GRC) Revised 01-18-2010 6 2" xfId="23682"/>
    <cellStyle name="_VC 6.15.06 update on 06GRC power costs.xls Chart 3_Book2_Electric Rev Req Model (2009 GRC) Revised 01-18-2010_DEM-WP(C) ENERG10C--ctn Mid-C_042010 2010GRC" xfId="23683"/>
    <cellStyle name="_VC 6.15.06 update on 06GRC power costs.xls Chart 3_Book2_Electric Rev Req Model (2009 GRC) Revised 01-18-2010_DEM-WP(C) ENERG10C--ctn Mid-C_042010 2010GRC 2" xfId="23684"/>
    <cellStyle name="_VC 6.15.06 update on 06GRC power costs.xls Chart 3_Book2_Final Order Electric EXHIBIT A-1" xfId="23685"/>
    <cellStyle name="_VC 6.15.06 update on 06GRC power costs.xls Chart 3_Book2_Final Order Electric EXHIBIT A-1 2" xfId="23686"/>
    <cellStyle name="_VC 6.15.06 update on 06GRC power costs.xls Chart 3_Book2_Final Order Electric EXHIBIT A-1 2 2" xfId="23687"/>
    <cellStyle name="_VC 6.15.06 update on 06GRC power costs.xls Chart 3_Book2_Final Order Electric EXHIBIT A-1 2 2 2" xfId="23688"/>
    <cellStyle name="_VC 6.15.06 update on 06GRC power costs.xls Chart 3_Book2_Final Order Electric EXHIBIT A-1 2 3" xfId="23689"/>
    <cellStyle name="_VC 6.15.06 update on 06GRC power costs.xls Chart 3_Book2_Final Order Electric EXHIBIT A-1 3" xfId="23690"/>
    <cellStyle name="_VC 6.15.06 update on 06GRC power costs.xls Chart 3_Book2_Final Order Electric EXHIBIT A-1 3 2" xfId="23691"/>
    <cellStyle name="_VC 6.15.06 update on 06GRC power costs.xls Chart 3_Book2_Final Order Electric EXHIBIT A-1 3 2 2" xfId="23692"/>
    <cellStyle name="_VC 6.15.06 update on 06GRC power costs.xls Chart 3_Book2_Final Order Electric EXHIBIT A-1 3 3" xfId="23693"/>
    <cellStyle name="_VC 6.15.06 update on 06GRC power costs.xls Chart 3_Book2_Final Order Electric EXHIBIT A-1 4" xfId="23694"/>
    <cellStyle name="_VC 6.15.06 update on 06GRC power costs.xls Chart 3_Book2_Final Order Electric EXHIBIT A-1 4 2" xfId="23695"/>
    <cellStyle name="_VC 6.15.06 update on 06GRC power costs.xls Chart 3_Book2_Final Order Electric EXHIBIT A-1 5" xfId="23696"/>
    <cellStyle name="_VC 6.15.06 update on 06GRC power costs.xls Chart 3_Book2_Final Order Electric EXHIBIT A-1 6" xfId="23697"/>
    <cellStyle name="_VC 6.15.06 update on 06GRC power costs.xls Chart 3_Book4" xfId="23698"/>
    <cellStyle name="_VC 6.15.06 update on 06GRC power costs.xls Chart 3_Book4 2" xfId="23699"/>
    <cellStyle name="_VC 6.15.06 update on 06GRC power costs.xls Chart 3_Book4 2 2" xfId="23700"/>
    <cellStyle name="_VC 6.15.06 update on 06GRC power costs.xls Chart 3_Book4 2 2 2" xfId="23701"/>
    <cellStyle name="_VC 6.15.06 update on 06GRC power costs.xls Chart 3_Book4 2 2 2 2" xfId="23702"/>
    <cellStyle name="_VC 6.15.06 update on 06GRC power costs.xls Chart 3_Book4 2 3" xfId="23703"/>
    <cellStyle name="_VC 6.15.06 update on 06GRC power costs.xls Chart 3_Book4 2 3 2" xfId="23704"/>
    <cellStyle name="_VC 6.15.06 update on 06GRC power costs.xls Chart 3_Book4 2 4" xfId="23705"/>
    <cellStyle name="_VC 6.15.06 update on 06GRC power costs.xls Chart 3_Book4 2 4 2" xfId="23706"/>
    <cellStyle name="_VC 6.15.06 update on 06GRC power costs.xls Chart 3_Book4 3" xfId="23707"/>
    <cellStyle name="_VC 6.15.06 update on 06GRC power costs.xls Chart 3_Book4 3 2" xfId="23708"/>
    <cellStyle name="_VC 6.15.06 update on 06GRC power costs.xls Chart 3_Book4 3 2 2" xfId="23709"/>
    <cellStyle name="_VC 6.15.06 update on 06GRC power costs.xls Chart 3_Book4 3 3" xfId="23710"/>
    <cellStyle name="_VC 6.15.06 update on 06GRC power costs.xls Chart 3_Book4 4" xfId="23711"/>
    <cellStyle name="_VC 6.15.06 update on 06GRC power costs.xls Chart 3_Book4 4 2" xfId="23712"/>
    <cellStyle name="_VC 6.15.06 update on 06GRC power costs.xls Chart 3_Book4 4 2 2" xfId="23713"/>
    <cellStyle name="_VC 6.15.06 update on 06GRC power costs.xls Chart 3_Book4 4 3" xfId="23714"/>
    <cellStyle name="_VC 6.15.06 update on 06GRC power costs.xls Chart 3_Book4 5" xfId="23715"/>
    <cellStyle name="_VC 6.15.06 update on 06GRC power costs.xls Chart 3_Book4 5 2" xfId="23716"/>
    <cellStyle name="_VC 6.15.06 update on 06GRC power costs.xls Chart 3_Book4 6" xfId="23717"/>
    <cellStyle name="_VC 6.15.06 update on 06GRC power costs.xls Chart 3_Book4 6 2" xfId="23718"/>
    <cellStyle name="_VC 6.15.06 update on 06GRC power costs.xls Chart 3_Book4_DEM-WP(C) ENERG10C--ctn Mid-C_042010 2010GRC" xfId="23719"/>
    <cellStyle name="_VC 6.15.06 update on 06GRC power costs.xls Chart 3_Book4_DEM-WP(C) ENERG10C--ctn Mid-C_042010 2010GRC 2" xfId="23720"/>
    <cellStyle name="_VC 6.15.06 update on 06GRC power costs.xls Chart 3_Book9" xfId="23721"/>
    <cellStyle name="_VC 6.15.06 update on 06GRC power costs.xls Chart 3_Book9 2" xfId="23722"/>
    <cellStyle name="_VC 6.15.06 update on 06GRC power costs.xls Chart 3_Book9 2 2" xfId="23723"/>
    <cellStyle name="_VC 6.15.06 update on 06GRC power costs.xls Chart 3_Book9 2 2 2" xfId="23724"/>
    <cellStyle name="_VC 6.15.06 update on 06GRC power costs.xls Chart 3_Book9 2 2 2 2" xfId="23725"/>
    <cellStyle name="_VC 6.15.06 update on 06GRC power costs.xls Chart 3_Book9 2 3" xfId="23726"/>
    <cellStyle name="_VC 6.15.06 update on 06GRC power costs.xls Chart 3_Book9 2 3 2" xfId="23727"/>
    <cellStyle name="_VC 6.15.06 update on 06GRC power costs.xls Chart 3_Book9 2 4" xfId="23728"/>
    <cellStyle name="_VC 6.15.06 update on 06GRC power costs.xls Chart 3_Book9 2 4 2" xfId="23729"/>
    <cellStyle name="_VC 6.15.06 update on 06GRC power costs.xls Chart 3_Book9 3" xfId="23730"/>
    <cellStyle name="_VC 6.15.06 update on 06GRC power costs.xls Chart 3_Book9 3 2" xfId="23731"/>
    <cellStyle name="_VC 6.15.06 update on 06GRC power costs.xls Chart 3_Book9 3 2 2" xfId="23732"/>
    <cellStyle name="_VC 6.15.06 update on 06GRC power costs.xls Chart 3_Book9 3 3" xfId="23733"/>
    <cellStyle name="_VC 6.15.06 update on 06GRC power costs.xls Chart 3_Book9 4" xfId="23734"/>
    <cellStyle name="_VC 6.15.06 update on 06GRC power costs.xls Chart 3_Book9 4 2" xfId="23735"/>
    <cellStyle name="_VC 6.15.06 update on 06GRC power costs.xls Chart 3_Book9 4 2 2" xfId="23736"/>
    <cellStyle name="_VC 6.15.06 update on 06GRC power costs.xls Chart 3_Book9 4 3" xfId="23737"/>
    <cellStyle name="_VC 6.15.06 update on 06GRC power costs.xls Chart 3_Book9 5" xfId="23738"/>
    <cellStyle name="_VC 6.15.06 update on 06GRC power costs.xls Chart 3_Book9 5 2" xfId="23739"/>
    <cellStyle name="_VC 6.15.06 update on 06GRC power costs.xls Chart 3_Book9 6" xfId="23740"/>
    <cellStyle name="_VC 6.15.06 update on 06GRC power costs.xls Chart 3_Book9 6 2" xfId="23741"/>
    <cellStyle name="_VC 6.15.06 update on 06GRC power costs.xls Chart 3_Book9_DEM-WP(C) ENERG10C--ctn Mid-C_042010 2010GRC" xfId="23742"/>
    <cellStyle name="_VC 6.15.06 update on 06GRC power costs.xls Chart 3_Book9_DEM-WP(C) ENERG10C--ctn Mid-C_042010 2010GRC 2" xfId="23743"/>
    <cellStyle name="_VC 6.15.06 update on 06GRC power costs.xls Chart 3_Chelan PUD Power Costs (8-10)" xfId="23744"/>
    <cellStyle name="_VC 6.15.06 update on 06GRC power costs.xls Chart 3_Chelan PUD Power Costs (8-10) 2" xfId="23745"/>
    <cellStyle name="_VC 6.15.06 update on 06GRC power costs.xls Chart 3_DEM-WP(C) Chelan Power Costs" xfId="23746"/>
    <cellStyle name="_VC 6.15.06 update on 06GRC power costs.xls Chart 3_DEM-WP(C) Chelan Power Costs 2" xfId="23747"/>
    <cellStyle name="_VC 6.15.06 update on 06GRC power costs.xls Chart 3_DEM-WP(C) Chelan Power Costs 2 2" xfId="23748"/>
    <cellStyle name="_VC 6.15.06 update on 06GRC power costs.xls Chart 3_DEM-WP(C) Chelan Power Costs 2 2 2" xfId="23749"/>
    <cellStyle name="_VC 6.15.06 update on 06GRC power costs.xls Chart 3_DEM-WP(C) Chelan Power Costs 2 3" xfId="23750"/>
    <cellStyle name="_VC 6.15.06 update on 06GRC power costs.xls Chart 3_DEM-WP(C) Chelan Power Costs 3" xfId="23751"/>
    <cellStyle name="_VC 6.15.06 update on 06GRC power costs.xls Chart 3_DEM-WP(C) Chelan Power Costs 3 2" xfId="23752"/>
    <cellStyle name="_VC 6.15.06 update on 06GRC power costs.xls Chart 3_DEM-WP(C) Chelan Power Costs 3 2 2" xfId="23753"/>
    <cellStyle name="_VC 6.15.06 update on 06GRC power costs.xls Chart 3_DEM-WP(C) Chelan Power Costs 3 3" xfId="23754"/>
    <cellStyle name="_VC 6.15.06 update on 06GRC power costs.xls Chart 3_DEM-WP(C) Chelan Power Costs 4" xfId="23755"/>
    <cellStyle name="_VC 6.15.06 update on 06GRC power costs.xls Chart 3_DEM-WP(C) Chelan Power Costs 4 2" xfId="23756"/>
    <cellStyle name="_VC 6.15.06 update on 06GRC power costs.xls Chart 3_DEM-WP(C) Chelan Power Costs 5" xfId="23757"/>
    <cellStyle name="_VC 6.15.06 update on 06GRC power costs.xls Chart 3_DEM-WP(C) Chelan Power Costs 5 2" xfId="23758"/>
    <cellStyle name="_VC 6.15.06 update on 06GRC power costs.xls Chart 3_DEM-WP(C) ENERG10C--ctn Mid-C_042010 2010GRC" xfId="23759"/>
    <cellStyle name="_VC 6.15.06 update on 06GRC power costs.xls Chart 3_DEM-WP(C) ENERG10C--ctn Mid-C_042010 2010GRC 2" xfId="23760"/>
    <cellStyle name="_VC 6.15.06 update on 06GRC power costs.xls Chart 3_DEM-WP(C) Gas Transport 2010GRC" xfId="23761"/>
    <cellStyle name="_VC 6.15.06 update on 06GRC power costs.xls Chart 3_DEM-WP(C) Gas Transport 2010GRC 2" xfId="23762"/>
    <cellStyle name="_VC 6.15.06 update on 06GRC power costs.xls Chart 3_DEM-WP(C) Gas Transport 2010GRC 2 2" xfId="23763"/>
    <cellStyle name="_VC 6.15.06 update on 06GRC power costs.xls Chart 3_DEM-WP(C) Gas Transport 2010GRC 2 2 2" xfId="23764"/>
    <cellStyle name="_VC 6.15.06 update on 06GRC power costs.xls Chart 3_DEM-WP(C) Gas Transport 2010GRC 2 3" xfId="23765"/>
    <cellStyle name="_VC 6.15.06 update on 06GRC power costs.xls Chart 3_DEM-WP(C) Gas Transport 2010GRC 3" xfId="23766"/>
    <cellStyle name="_VC 6.15.06 update on 06GRC power costs.xls Chart 3_DEM-WP(C) Gas Transport 2010GRC 3 2" xfId="23767"/>
    <cellStyle name="_VC 6.15.06 update on 06GRC power costs.xls Chart 3_DEM-WP(C) Gas Transport 2010GRC 3 2 2" xfId="23768"/>
    <cellStyle name="_VC 6.15.06 update on 06GRC power costs.xls Chart 3_DEM-WP(C) Gas Transport 2010GRC 3 3" xfId="23769"/>
    <cellStyle name="_VC 6.15.06 update on 06GRC power costs.xls Chart 3_DEM-WP(C) Gas Transport 2010GRC 4" xfId="23770"/>
    <cellStyle name="_VC 6.15.06 update on 06GRC power costs.xls Chart 3_DEM-WP(C) Gas Transport 2010GRC 4 2" xfId="23771"/>
    <cellStyle name="_VC 6.15.06 update on 06GRC power costs.xls Chart 3_DEM-WP(C) Gas Transport 2010GRC 5" xfId="23772"/>
    <cellStyle name="_VC 6.15.06 update on 06GRC power costs.xls Chart 3_DEM-WP(C) Gas Transport 2010GRC 5 2" xfId="23773"/>
    <cellStyle name="_VC 6.15.06 update on 06GRC power costs.xls Chart 3_DWH-08 (Rate Spread &amp; Design Workpapers)" xfId="23774"/>
    <cellStyle name="_VC 6.15.06 update on 06GRC power costs.xls Chart 3_Exh A-1 resulting from UE-112050 effective Jan 1 2012" xfId="23775"/>
    <cellStyle name="_VC 6.15.06 update on 06GRC power costs.xls Chart 3_Exh A-1 resulting from UE-112050 effective Jan 1 2012 2" xfId="23776"/>
    <cellStyle name="_VC 6.15.06 update on 06GRC power costs.xls Chart 3_Exhibit A-1 effective 4-1-11 fr S Free 12-11" xfId="23777"/>
    <cellStyle name="_VC 6.15.06 update on 06GRC power costs.xls Chart 3_Exhibit A-1 effective 4-1-11 fr S Free 12-11 2" xfId="23778"/>
    <cellStyle name="_VC 6.15.06 update on 06GRC power costs.xls Chart 3_Final 2008 PTC Rate Design Workpapers 10.27.08" xfId="23779"/>
    <cellStyle name="_VC 6.15.06 update on 06GRC power costs.xls Chart 3_Gas Rev Req Model (2010 GRC)" xfId="23780"/>
    <cellStyle name="_VC 6.15.06 update on 06GRC power costs.xls Chart 3_INPUTS" xfId="23781"/>
    <cellStyle name="_VC 6.15.06 update on 06GRC power costs.xls Chart 3_INPUTS 2" xfId="23782"/>
    <cellStyle name="_VC 6.15.06 update on 06GRC power costs.xls Chart 3_INPUTS 2 2" xfId="23783"/>
    <cellStyle name="_VC 6.15.06 update on 06GRC power costs.xls Chart 3_INPUTS 2 2 2" xfId="23784"/>
    <cellStyle name="_VC 6.15.06 update on 06GRC power costs.xls Chart 3_INPUTS 2 3" xfId="23785"/>
    <cellStyle name="_VC 6.15.06 update on 06GRC power costs.xls Chart 3_INPUTS 3" xfId="23786"/>
    <cellStyle name="_VC 6.15.06 update on 06GRC power costs.xls Chart 3_INPUTS 3 2" xfId="23787"/>
    <cellStyle name="_VC 6.15.06 update on 06GRC power costs.xls Chart 3_INPUTS 4" xfId="23788"/>
    <cellStyle name="_VC 6.15.06 update on 06GRC power costs.xls Chart 3_Low Income 2010 RevRequirement" xfId="23789"/>
    <cellStyle name="_VC 6.15.06 update on 06GRC power costs.xls Chart 3_Low Income 2010 RevRequirement (2)" xfId="23790"/>
    <cellStyle name="_VC 6.15.06 update on 06GRC power costs.xls Chart 3_Mint Farm Generation BPA" xfId="23791"/>
    <cellStyle name="_VC 6.15.06 update on 06GRC power costs.xls Chart 3_NIM Summary" xfId="23792"/>
    <cellStyle name="_VC 6.15.06 update on 06GRC power costs.xls Chart 3_NIM Summary 09GRC" xfId="23793"/>
    <cellStyle name="_VC 6.15.06 update on 06GRC power costs.xls Chart 3_NIM Summary 09GRC 2" xfId="23794"/>
    <cellStyle name="_VC 6.15.06 update on 06GRC power costs.xls Chart 3_NIM Summary 09GRC 2 2" xfId="23795"/>
    <cellStyle name="_VC 6.15.06 update on 06GRC power costs.xls Chart 3_NIM Summary 09GRC 2 2 2" xfId="23796"/>
    <cellStyle name="_VC 6.15.06 update on 06GRC power costs.xls Chart 3_NIM Summary 09GRC 2 2 2 2" xfId="23797"/>
    <cellStyle name="_VC 6.15.06 update on 06GRC power costs.xls Chart 3_NIM Summary 09GRC 2 3" xfId="23798"/>
    <cellStyle name="_VC 6.15.06 update on 06GRC power costs.xls Chart 3_NIM Summary 09GRC 2 3 2" xfId="23799"/>
    <cellStyle name="_VC 6.15.06 update on 06GRC power costs.xls Chart 3_NIM Summary 09GRC 2 4" xfId="23800"/>
    <cellStyle name="_VC 6.15.06 update on 06GRC power costs.xls Chart 3_NIM Summary 09GRC 2 4 2" xfId="23801"/>
    <cellStyle name="_VC 6.15.06 update on 06GRC power costs.xls Chart 3_NIM Summary 09GRC 3" xfId="23802"/>
    <cellStyle name="_VC 6.15.06 update on 06GRC power costs.xls Chart 3_NIM Summary 09GRC 3 2" xfId="23803"/>
    <cellStyle name="_VC 6.15.06 update on 06GRC power costs.xls Chart 3_NIM Summary 09GRC 3 2 2" xfId="23804"/>
    <cellStyle name="_VC 6.15.06 update on 06GRC power costs.xls Chart 3_NIM Summary 09GRC 3 3" xfId="23805"/>
    <cellStyle name="_VC 6.15.06 update on 06GRC power costs.xls Chart 3_NIM Summary 09GRC 4" xfId="23806"/>
    <cellStyle name="_VC 6.15.06 update on 06GRC power costs.xls Chart 3_NIM Summary 09GRC 4 2" xfId="23807"/>
    <cellStyle name="_VC 6.15.06 update on 06GRC power costs.xls Chart 3_NIM Summary 09GRC 4 2 2" xfId="23808"/>
    <cellStyle name="_VC 6.15.06 update on 06GRC power costs.xls Chart 3_NIM Summary 09GRC 4 3" xfId="23809"/>
    <cellStyle name="_VC 6.15.06 update on 06GRC power costs.xls Chart 3_NIM Summary 09GRC 5" xfId="23810"/>
    <cellStyle name="_VC 6.15.06 update on 06GRC power costs.xls Chart 3_NIM Summary 09GRC 5 2" xfId="23811"/>
    <cellStyle name="_VC 6.15.06 update on 06GRC power costs.xls Chart 3_NIM Summary 09GRC 6" xfId="23812"/>
    <cellStyle name="_VC 6.15.06 update on 06GRC power costs.xls Chart 3_NIM Summary 09GRC 6 2" xfId="23813"/>
    <cellStyle name="_VC 6.15.06 update on 06GRC power costs.xls Chart 3_NIM Summary 09GRC_DEM-WP(C) ENERG10C--ctn Mid-C_042010 2010GRC" xfId="23814"/>
    <cellStyle name="_VC 6.15.06 update on 06GRC power costs.xls Chart 3_NIM Summary 09GRC_DEM-WP(C) ENERG10C--ctn Mid-C_042010 2010GRC 2" xfId="23815"/>
    <cellStyle name="_VC 6.15.06 update on 06GRC power costs.xls Chart 3_NIM Summary 10" xfId="23816"/>
    <cellStyle name="_VC 6.15.06 update on 06GRC power costs.xls Chart 3_NIM Summary 10 2" xfId="23817"/>
    <cellStyle name="_VC 6.15.06 update on 06GRC power costs.xls Chart 3_NIM Summary 10 2 2" xfId="23818"/>
    <cellStyle name="_VC 6.15.06 update on 06GRC power costs.xls Chart 3_NIM Summary 10 3" xfId="23819"/>
    <cellStyle name="_VC 6.15.06 update on 06GRC power costs.xls Chart 3_NIM Summary 10 4" xfId="23820"/>
    <cellStyle name="_VC 6.15.06 update on 06GRC power costs.xls Chart 3_NIM Summary 11" xfId="23821"/>
    <cellStyle name="_VC 6.15.06 update on 06GRC power costs.xls Chart 3_NIM Summary 11 2" xfId="23822"/>
    <cellStyle name="_VC 6.15.06 update on 06GRC power costs.xls Chart 3_NIM Summary 11 2 2" xfId="23823"/>
    <cellStyle name="_VC 6.15.06 update on 06GRC power costs.xls Chart 3_NIM Summary 11 3" xfId="23824"/>
    <cellStyle name="_VC 6.15.06 update on 06GRC power costs.xls Chart 3_NIM Summary 11 4" xfId="23825"/>
    <cellStyle name="_VC 6.15.06 update on 06GRC power costs.xls Chart 3_NIM Summary 12" xfId="23826"/>
    <cellStyle name="_VC 6.15.06 update on 06GRC power costs.xls Chart 3_NIM Summary 12 2" xfId="23827"/>
    <cellStyle name="_VC 6.15.06 update on 06GRC power costs.xls Chart 3_NIM Summary 12 2 2" xfId="23828"/>
    <cellStyle name="_VC 6.15.06 update on 06GRC power costs.xls Chart 3_NIM Summary 12 3" xfId="23829"/>
    <cellStyle name="_VC 6.15.06 update on 06GRC power costs.xls Chart 3_NIM Summary 12 4" xfId="23830"/>
    <cellStyle name="_VC 6.15.06 update on 06GRC power costs.xls Chart 3_NIM Summary 13" xfId="23831"/>
    <cellStyle name="_VC 6.15.06 update on 06GRC power costs.xls Chart 3_NIM Summary 13 2" xfId="23832"/>
    <cellStyle name="_VC 6.15.06 update on 06GRC power costs.xls Chart 3_NIM Summary 13 2 2" xfId="23833"/>
    <cellStyle name="_VC 6.15.06 update on 06GRC power costs.xls Chart 3_NIM Summary 13 3" xfId="23834"/>
    <cellStyle name="_VC 6.15.06 update on 06GRC power costs.xls Chart 3_NIM Summary 13 4" xfId="23835"/>
    <cellStyle name="_VC 6.15.06 update on 06GRC power costs.xls Chart 3_NIM Summary 14" xfId="23836"/>
    <cellStyle name="_VC 6.15.06 update on 06GRC power costs.xls Chart 3_NIM Summary 14 2" xfId="23837"/>
    <cellStyle name="_VC 6.15.06 update on 06GRC power costs.xls Chart 3_NIM Summary 14 2 2" xfId="23838"/>
    <cellStyle name="_VC 6.15.06 update on 06GRC power costs.xls Chart 3_NIM Summary 14 3" xfId="23839"/>
    <cellStyle name="_VC 6.15.06 update on 06GRC power costs.xls Chart 3_NIM Summary 14 4" xfId="23840"/>
    <cellStyle name="_VC 6.15.06 update on 06GRC power costs.xls Chart 3_NIM Summary 15" xfId="23841"/>
    <cellStyle name="_VC 6.15.06 update on 06GRC power costs.xls Chart 3_NIM Summary 15 2" xfId="23842"/>
    <cellStyle name="_VC 6.15.06 update on 06GRC power costs.xls Chart 3_NIM Summary 15 2 2" xfId="23843"/>
    <cellStyle name="_VC 6.15.06 update on 06GRC power costs.xls Chart 3_NIM Summary 15 3" xfId="23844"/>
    <cellStyle name="_VC 6.15.06 update on 06GRC power costs.xls Chart 3_NIM Summary 15 4" xfId="23845"/>
    <cellStyle name="_VC 6.15.06 update on 06GRC power costs.xls Chart 3_NIM Summary 16" xfId="23846"/>
    <cellStyle name="_VC 6.15.06 update on 06GRC power costs.xls Chart 3_NIM Summary 16 2" xfId="23847"/>
    <cellStyle name="_VC 6.15.06 update on 06GRC power costs.xls Chart 3_NIM Summary 16 2 2" xfId="23848"/>
    <cellStyle name="_VC 6.15.06 update on 06GRC power costs.xls Chart 3_NIM Summary 16 3" xfId="23849"/>
    <cellStyle name="_VC 6.15.06 update on 06GRC power costs.xls Chart 3_NIM Summary 16 4" xfId="23850"/>
    <cellStyle name="_VC 6.15.06 update on 06GRC power costs.xls Chart 3_NIM Summary 17" xfId="23851"/>
    <cellStyle name="_VC 6.15.06 update on 06GRC power costs.xls Chart 3_NIM Summary 17 2" xfId="23852"/>
    <cellStyle name="_VC 6.15.06 update on 06GRC power costs.xls Chart 3_NIM Summary 17 2 2" xfId="23853"/>
    <cellStyle name="_VC 6.15.06 update on 06GRC power costs.xls Chart 3_NIM Summary 17 3" xfId="23854"/>
    <cellStyle name="_VC 6.15.06 update on 06GRC power costs.xls Chart 3_NIM Summary 17 4" xfId="23855"/>
    <cellStyle name="_VC 6.15.06 update on 06GRC power costs.xls Chart 3_NIM Summary 18" xfId="23856"/>
    <cellStyle name="_VC 6.15.06 update on 06GRC power costs.xls Chart 3_NIM Summary 18 2" xfId="23857"/>
    <cellStyle name="_VC 6.15.06 update on 06GRC power costs.xls Chart 3_NIM Summary 18 3" xfId="23858"/>
    <cellStyle name="_VC 6.15.06 update on 06GRC power costs.xls Chart 3_NIM Summary 19" xfId="23859"/>
    <cellStyle name="_VC 6.15.06 update on 06GRC power costs.xls Chart 3_NIM Summary 19 2" xfId="23860"/>
    <cellStyle name="_VC 6.15.06 update on 06GRC power costs.xls Chart 3_NIM Summary 19 3" xfId="23861"/>
    <cellStyle name="_VC 6.15.06 update on 06GRC power costs.xls Chart 3_NIM Summary 2" xfId="23862"/>
    <cellStyle name="_VC 6.15.06 update on 06GRC power costs.xls Chart 3_NIM Summary 2 2" xfId="23863"/>
    <cellStyle name="_VC 6.15.06 update on 06GRC power costs.xls Chart 3_NIM Summary 2 2 2" xfId="23864"/>
    <cellStyle name="_VC 6.15.06 update on 06GRC power costs.xls Chart 3_NIM Summary 2 2 2 2" xfId="23865"/>
    <cellStyle name="_VC 6.15.06 update on 06GRC power costs.xls Chart 3_NIM Summary 2 3" xfId="23866"/>
    <cellStyle name="_VC 6.15.06 update on 06GRC power costs.xls Chart 3_NIM Summary 2 3 2" xfId="23867"/>
    <cellStyle name="_VC 6.15.06 update on 06GRC power costs.xls Chart 3_NIM Summary 2 4" xfId="23868"/>
    <cellStyle name="_VC 6.15.06 update on 06GRC power costs.xls Chart 3_NIM Summary 2 4 2" xfId="23869"/>
    <cellStyle name="_VC 6.15.06 update on 06GRC power costs.xls Chart 3_NIM Summary 20" xfId="23870"/>
    <cellStyle name="_VC 6.15.06 update on 06GRC power costs.xls Chart 3_NIM Summary 20 2" xfId="23871"/>
    <cellStyle name="_VC 6.15.06 update on 06GRC power costs.xls Chart 3_NIM Summary 20 3" xfId="23872"/>
    <cellStyle name="_VC 6.15.06 update on 06GRC power costs.xls Chart 3_NIM Summary 21" xfId="23873"/>
    <cellStyle name="_VC 6.15.06 update on 06GRC power costs.xls Chart 3_NIM Summary 21 2" xfId="23874"/>
    <cellStyle name="_VC 6.15.06 update on 06GRC power costs.xls Chart 3_NIM Summary 21 3" xfId="23875"/>
    <cellStyle name="_VC 6.15.06 update on 06GRC power costs.xls Chart 3_NIM Summary 22" xfId="23876"/>
    <cellStyle name="_VC 6.15.06 update on 06GRC power costs.xls Chart 3_NIM Summary 22 2" xfId="23877"/>
    <cellStyle name="_VC 6.15.06 update on 06GRC power costs.xls Chart 3_NIM Summary 22 3" xfId="23878"/>
    <cellStyle name="_VC 6.15.06 update on 06GRC power costs.xls Chart 3_NIM Summary 23" xfId="23879"/>
    <cellStyle name="_VC 6.15.06 update on 06GRC power costs.xls Chart 3_NIM Summary 23 2" xfId="23880"/>
    <cellStyle name="_VC 6.15.06 update on 06GRC power costs.xls Chart 3_NIM Summary 23 3" xfId="23881"/>
    <cellStyle name="_VC 6.15.06 update on 06GRC power costs.xls Chart 3_NIM Summary 24" xfId="23882"/>
    <cellStyle name="_VC 6.15.06 update on 06GRC power costs.xls Chart 3_NIM Summary 24 2" xfId="23883"/>
    <cellStyle name="_VC 6.15.06 update on 06GRC power costs.xls Chart 3_NIM Summary 24 3" xfId="23884"/>
    <cellStyle name="_VC 6.15.06 update on 06GRC power costs.xls Chart 3_NIM Summary 25" xfId="23885"/>
    <cellStyle name="_VC 6.15.06 update on 06GRC power costs.xls Chart 3_NIM Summary 25 2" xfId="23886"/>
    <cellStyle name="_VC 6.15.06 update on 06GRC power costs.xls Chart 3_NIM Summary 25 3" xfId="23887"/>
    <cellStyle name="_VC 6.15.06 update on 06GRC power costs.xls Chart 3_NIM Summary 26" xfId="23888"/>
    <cellStyle name="_VC 6.15.06 update on 06GRC power costs.xls Chart 3_NIM Summary 26 2" xfId="23889"/>
    <cellStyle name="_VC 6.15.06 update on 06GRC power costs.xls Chart 3_NIM Summary 26 3" xfId="23890"/>
    <cellStyle name="_VC 6.15.06 update on 06GRC power costs.xls Chart 3_NIM Summary 27" xfId="23891"/>
    <cellStyle name="_VC 6.15.06 update on 06GRC power costs.xls Chart 3_NIM Summary 27 2" xfId="23892"/>
    <cellStyle name="_VC 6.15.06 update on 06GRC power costs.xls Chart 3_NIM Summary 27 3" xfId="23893"/>
    <cellStyle name="_VC 6.15.06 update on 06GRC power costs.xls Chart 3_NIM Summary 28" xfId="23894"/>
    <cellStyle name="_VC 6.15.06 update on 06GRC power costs.xls Chart 3_NIM Summary 28 2" xfId="23895"/>
    <cellStyle name="_VC 6.15.06 update on 06GRC power costs.xls Chart 3_NIM Summary 28 3" xfId="23896"/>
    <cellStyle name="_VC 6.15.06 update on 06GRC power costs.xls Chart 3_NIM Summary 29" xfId="23897"/>
    <cellStyle name="_VC 6.15.06 update on 06GRC power costs.xls Chart 3_NIM Summary 29 2" xfId="23898"/>
    <cellStyle name="_VC 6.15.06 update on 06GRC power costs.xls Chart 3_NIM Summary 29 3" xfId="23899"/>
    <cellStyle name="_VC 6.15.06 update on 06GRC power costs.xls Chart 3_NIM Summary 3" xfId="23900"/>
    <cellStyle name="_VC 6.15.06 update on 06GRC power costs.xls Chart 3_NIM Summary 3 2" xfId="23901"/>
    <cellStyle name="_VC 6.15.06 update on 06GRC power costs.xls Chart 3_NIM Summary 3 2 2" xfId="23902"/>
    <cellStyle name="_VC 6.15.06 update on 06GRC power costs.xls Chart 3_NIM Summary 3 3" xfId="23903"/>
    <cellStyle name="_VC 6.15.06 update on 06GRC power costs.xls Chart 3_NIM Summary 30" xfId="23904"/>
    <cellStyle name="_VC 6.15.06 update on 06GRC power costs.xls Chart 3_NIM Summary 30 2" xfId="23905"/>
    <cellStyle name="_VC 6.15.06 update on 06GRC power costs.xls Chart 3_NIM Summary 30 3" xfId="23906"/>
    <cellStyle name="_VC 6.15.06 update on 06GRC power costs.xls Chart 3_NIM Summary 31" xfId="23907"/>
    <cellStyle name="_VC 6.15.06 update on 06GRC power costs.xls Chart 3_NIM Summary 31 2" xfId="23908"/>
    <cellStyle name="_VC 6.15.06 update on 06GRC power costs.xls Chart 3_NIM Summary 31 3" xfId="23909"/>
    <cellStyle name="_VC 6.15.06 update on 06GRC power costs.xls Chart 3_NIM Summary 32" xfId="23910"/>
    <cellStyle name="_VC 6.15.06 update on 06GRC power costs.xls Chart 3_NIM Summary 32 2" xfId="23911"/>
    <cellStyle name="_VC 6.15.06 update on 06GRC power costs.xls Chart 3_NIM Summary 33" xfId="23912"/>
    <cellStyle name="_VC 6.15.06 update on 06GRC power costs.xls Chart 3_NIM Summary 33 2" xfId="23913"/>
    <cellStyle name="_VC 6.15.06 update on 06GRC power costs.xls Chart 3_NIM Summary 34" xfId="23914"/>
    <cellStyle name="_VC 6.15.06 update on 06GRC power costs.xls Chart 3_NIM Summary 34 2" xfId="23915"/>
    <cellStyle name="_VC 6.15.06 update on 06GRC power costs.xls Chart 3_NIM Summary 35" xfId="23916"/>
    <cellStyle name="_VC 6.15.06 update on 06GRC power costs.xls Chart 3_NIM Summary 35 2" xfId="23917"/>
    <cellStyle name="_VC 6.15.06 update on 06GRC power costs.xls Chart 3_NIM Summary 36" xfId="23918"/>
    <cellStyle name="_VC 6.15.06 update on 06GRC power costs.xls Chart 3_NIM Summary 36 2" xfId="23919"/>
    <cellStyle name="_VC 6.15.06 update on 06GRC power costs.xls Chart 3_NIM Summary 37" xfId="23920"/>
    <cellStyle name="_VC 6.15.06 update on 06GRC power costs.xls Chart 3_NIM Summary 37 2" xfId="23921"/>
    <cellStyle name="_VC 6.15.06 update on 06GRC power costs.xls Chart 3_NIM Summary 38" xfId="23922"/>
    <cellStyle name="_VC 6.15.06 update on 06GRC power costs.xls Chart 3_NIM Summary 38 2" xfId="23923"/>
    <cellStyle name="_VC 6.15.06 update on 06GRC power costs.xls Chart 3_NIM Summary 39" xfId="23924"/>
    <cellStyle name="_VC 6.15.06 update on 06GRC power costs.xls Chart 3_NIM Summary 39 2" xfId="23925"/>
    <cellStyle name="_VC 6.15.06 update on 06GRC power costs.xls Chart 3_NIM Summary 4" xfId="23926"/>
    <cellStyle name="_VC 6.15.06 update on 06GRC power costs.xls Chart 3_NIM Summary 4 2" xfId="23927"/>
    <cellStyle name="_VC 6.15.06 update on 06GRC power costs.xls Chart 3_NIM Summary 4 2 2" xfId="23928"/>
    <cellStyle name="_VC 6.15.06 update on 06GRC power costs.xls Chart 3_NIM Summary 4 3" xfId="23929"/>
    <cellStyle name="_VC 6.15.06 update on 06GRC power costs.xls Chart 3_NIM Summary 40" xfId="23930"/>
    <cellStyle name="_VC 6.15.06 update on 06GRC power costs.xls Chart 3_NIM Summary 40 2" xfId="23931"/>
    <cellStyle name="_VC 6.15.06 update on 06GRC power costs.xls Chart 3_NIM Summary 41" xfId="23932"/>
    <cellStyle name="_VC 6.15.06 update on 06GRC power costs.xls Chart 3_NIM Summary 41 2" xfId="23933"/>
    <cellStyle name="_VC 6.15.06 update on 06GRC power costs.xls Chart 3_NIM Summary 42" xfId="23934"/>
    <cellStyle name="_VC 6.15.06 update on 06GRC power costs.xls Chart 3_NIM Summary 42 2" xfId="23935"/>
    <cellStyle name="_VC 6.15.06 update on 06GRC power costs.xls Chart 3_NIM Summary 43" xfId="23936"/>
    <cellStyle name="_VC 6.15.06 update on 06GRC power costs.xls Chart 3_NIM Summary 43 2" xfId="23937"/>
    <cellStyle name="_VC 6.15.06 update on 06GRC power costs.xls Chart 3_NIM Summary 44" xfId="23938"/>
    <cellStyle name="_VC 6.15.06 update on 06GRC power costs.xls Chart 3_NIM Summary 44 2" xfId="23939"/>
    <cellStyle name="_VC 6.15.06 update on 06GRC power costs.xls Chart 3_NIM Summary 45" xfId="23940"/>
    <cellStyle name="_VC 6.15.06 update on 06GRC power costs.xls Chart 3_NIM Summary 45 2" xfId="23941"/>
    <cellStyle name="_VC 6.15.06 update on 06GRC power costs.xls Chart 3_NIM Summary 46" xfId="23942"/>
    <cellStyle name="_VC 6.15.06 update on 06GRC power costs.xls Chart 3_NIM Summary 46 2" xfId="23943"/>
    <cellStyle name="_VC 6.15.06 update on 06GRC power costs.xls Chart 3_NIM Summary 47" xfId="23944"/>
    <cellStyle name="_VC 6.15.06 update on 06GRC power costs.xls Chart 3_NIM Summary 47 2" xfId="23945"/>
    <cellStyle name="_VC 6.15.06 update on 06GRC power costs.xls Chart 3_NIM Summary 48" xfId="23946"/>
    <cellStyle name="_VC 6.15.06 update on 06GRC power costs.xls Chart 3_NIM Summary 49" xfId="23947"/>
    <cellStyle name="_VC 6.15.06 update on 06GRC power costs.xls Chart 3_NIM Summary 5" xfId="23948"/>
    <cellStyle name="_VC 6.15.06 update on 06GRC power costs.xls Chart 3_NIM Summary 5 2" xfId="23949"/>
    <cellStyle name="_VC 6.15.06 update on 06GRC power costs.xls Chart 3_NIM Summary 5 2 2" xfId="23950"/>
    <cellStyle name="_VC 6.15.06 update on 06GRC power costs.xls Chart 3_NIM Summary 5 3" xfId="23951"/>
    <cellStyle name="_VC 6.15.06 update on 06GRC power costs.xls Chart 3_NIM Summary 50" xfId="23952"/>
    <cellStyle name="_VC 6.15.06 update on 06GRC power costs.xls Chart 3_NIM Summary 51" xfId="23953"/>
    <cellStyle name="_VC 6.15.06 update on 06GRC power costs.xls Chart 3_NIM Summary 6" xfId="23954"/>
    <cellStyle name="_VC 6.15.06 update on 06GRC power costs.xls Chart 3_NIM Summary 6 2" xfId="23955"/>
    <cellStyle name="_VC 6.15.06 update on 06GRC power costs.xls Chart 3_NIM Summary 6 2 2" xfId="23956"/>
    <cellStyle name="_VC 6.15.06 update on 06GRC power costs.xls Chart 3_NIM Summary 6 3" xfId="23957"/>
    <cellStyle name="_VC 6.15.06 update on 06GRC power costs.xls Chart 3_NIM Summary 7" xfId="23958"/>
    <cellStyle name="_VC 6.15.06 update on 06GRC power costs.xls Chart 3_NIM Summary 7 2" xfId="23959"/>
    <cellStyle name="_VC 6.15.06 update on 06GRC power costs.xls Chart 3_NIM Summary 7 2 2" xfId="23960"/>
    <cellStyle name="_VC 6.15.06 update on 06GRC power costs.xls Chart 3_NIM Summary 7 3" xfId="23961"/>
    <cellStyle name="_VC 6.15.06 update on 06GRC power costs.xls Chart 3_NIM Summary 7 4" xfId="23962"/>
    <cellStyle name="_VC 6.15.06 update on 06GRC power costs.xls Chart 3_NIM Summary 8" xfId="23963"/>
    <cellStyle name="_VC 6.15.06 update on 06GRC power costs.xls Chart 3_NIM Summary 8 2" xfId="23964"/>
    <cellStyle name="_VC 6.15.06 update on 06GRC power costs.xls Chart 3_NIM Summary 8 2 2" xfId="23965"/>
    <cellStyle name="_VC 6.15.06 update on 06GRC power costs.xls Chart 3_NIM Summary 8 3" xfId="23966"/>
    <cellStyle name="_VC 6.15.06 update on 06GRC power costs.xls Chart 3_NIM Summary 8 4" xfId="23967"/>
    <cellStyle name="_VC 6.15.06 update on 06GRC power costs.xls Chart 3_NIM Summary 9" xfId="23968"/>
    <cellStyle name="_VC 6.15.06 update on 06GRC power costs.xls Chart 3_NIM Summary 9 2" xfId="23969"/>
    <cellStyle name="_VC 6.15.06 update on 06GRC power costs.xls Chart 3_NIM Summary 9 2 2" xfId="23970"/>
    <cellStyle name="_VC 6.15.06 update on 06GRC power costs.xls Chart 3_NIM Summary 9 3" xfId="23971"/>
    <cellStyle name="_VC 6.15.06 update on 06GRC power costs.xls Chart 3_NIM Summary 9 4" xfId="23972"/>
    <cellStyle name="_VC 6.15.06 update on 06GRC power costs.xls Chart 3_NIM Summary_DEM-WP(C) ENERG10C--ctn Mid-C_042010 2010GRC" xfId="23973"/>
    <cellStyle name="_VC 6.15.06 update on 06GRC power costs.xls Chart 3_NIM Summary_DEM-WP(C) ENERG10C--ctn Mid-C_042010 2010GRC 2" xfId="23974"/>
    <cellStyle name="_VC 6.15.06 update on 06GRC power costs.xls Chart 3_Oct2010toSep2011LwIncLead" xfId="23975"/>
    <cellStyle name="_VC 6.15.06 update on 06GRC power costs.xls Chart 3_PCA 10 -  Exhibit D Dec 2011" xfId="23976"/>
    <cellStyle name="_VC 6.15.06 update on 06GRC power costs.xls Chart 3_PCA 10 -  Exhibit D Dec 2011 2" xfId="23977"/>
    <cellStyle name="_VC 6.15.06 update on 06GRC power costs.xls Chart 3_PCA 10 -  Exhibit D from A Kellogg Jan 2011" xfId="23978"/>
    <cellStyle name="_VC 6.15.06 update on 06GRC power costs.xls Chart 3_PCA 10 -  Exhibit D from A Kellogg Jan 2011 2" xfId="23979"/>
    <cellStyle name="_VC 6.15.06 update on 06GRC power costs.xls Chart 3_PCA 10 -  Exhibit D from A Kellogg July 2011" xfId="23980"/>
    <cellStyle name="_VC 6.15.06 update on 06GRC power costs.xls Chart 3_PCA 10 -  Exhibit D from A Kellogg July 2011 2" xfId="23981"/>
    <cellStyle name="_VC 6.15.06 update on 06GRC power costs.xls Chart 3_PCA 10 -  Exhibit D from S Free Rcv'd 12-11" xfId="23982"/>
    <cellStyle name="_VC 6.15.06 update on 06GRC power costs.xls Chart 3_PCA 10 -  Exhibit D from S Free Rcv'd 12-11 2" xfId="23983"/>
    <cellStyle name="_VC 6.15.06 update on 06GRC power costs.xls Chart 3_PCA 11 -  Exhibit D Jan 2012 fr A Kellogg" xfId="23984"/>
    <cellStyle name="_VC 6.15.06 update on 06GRC power costs.xls Chart 3_PCA 11 -  Exhibit D Jan 2012 fr A Kellogg 2" xfId="23985"/>
    <cellStyle name="_VC 6.15.06 update on 06GRC power costs.xls Chart 3_PCA 11 -  Exhibit D Jan 2012 WF" xfId="23986"/>
    <cellStyle name="_VC 6.15.06 update on 06GRC power costs.xls Chart 3_PCA 11 -  Exhibit D Jan 2012 WF 2" xfId="23987"/>
    <cellStyle name="_VC 6.15.06 update on 06GRC power costs.xls Chart 3_PCA 9 -  Exhibit D April 2010" xfId="23988"/>
    <cellStyle name="_VC 6.15.06 update on 06GRC power costs.xls Chart 3_PCA 9 -  Exhibit D April 2010 (3)" xfId="23989"/>
    <cellStyle name="_VC 6.15.06 update on 06GRC power costs.xls Chart 3_PCA 9 -  Exhibit D April 2010 (3) 2" xfId="23990"/>
    <cellStyle name="_VC 6.15.06 update on 06GRC power costs.xls Chart 3_PCA 9 -  Exhibit D April 2010 (3) 2 2" xfId="23991"/>
    <cellStyle name="_VC 6.15.06 update on 06GRC power costs.xls Chart 3_PCA 9 -  Exhibit D April 2010 (3) 2 2 2" xfId="23992"/>
    <cellStyle name="_VC 6.15.06 update on 06GRC power costs.xls Chart 3_PCA 9 -  Exhibit D April 2010 (3) 2 2 2 2" xfId="23993"/>
    <cellStyle name="_VC 6.15.06 update on 06GRC power costs.xls Chart 3_PCA 9 -  Exhibit D April 2010 (3) 2 3" xfId="23994"/>
    <cellStyle name="_VC 6.15.06 update on 06GRC power costs.xls Chart 3_PCA 9 -  Exhibit D April 2010 (3) 2 3 2" xfId="23995"/>
    <cellStyle name="_VC 6.15.06 update on 06GRC power costs.xls Chart 3_PCA 9 -  Exhibit D April 2010 (3) 2 4" xfId="23996"/>
    <cellStyle name="_VC 6.15.06 update on 06GRC power costs.xls Chart 3_PCA 9 -  Exhibit D April 2010 (3) 2 4 2" xfId="23997"/>
    <cellStyle name="_VC 6.15.06 update on 06GRC power costs.xls Chart 3_PCA 9 -  Exhibit D April 2010 (3) 3" xfId="23998"/>
    <cellStyle name="_VC 6.15.06 update on 06GRC power costs.xls Chart 3_PCA 9 -  Exhibit D April 2010 (3) 3 2" xfId="23999"/>
    <cellStyle name="_VC 6.15.06 update on 06GRC power costs.xls Chart 3_PCA 9 -  Exhibit D April 2010 (3) 3 2 2" xfId="24000"/>
    <cellStyle name="_VC 6.15.06 update on 06GRC power costs.xls Chart 3_PCA 9 -  Exhibit D April 2010 (3) 3 3" xfId="24001"/>
    <cellStyle name="_VC 6.15.06 update on 06GRC power costs.xls Chart 3_PCA 9 -  Exhibit D April 2010 (3) 4" xfId="24002"/>
    <cellStyle name="_VC 6.15.06 update on 06GRC power costs.xls Chart 3_PCA 9 -  Exhibit D April 2010 (3) 4 2" xfId="24003"/>
    <cellStyle name="_VC 6.15.06 update on 06GRC power costs.xls Chart 3_PCA 9 -  Exhibit D April 2010 (3) 4 2 2" xfId="24004"/>
    <cellStyle name="_VC 6.15.06 update on 06GRC power costs.xls Chart 3_PCA 9 -  Exhibit D April 2010 (3) 4 3" xfId="24005"/>
    <cellStyle name="_VC 6.15.06 update on 06GRC power costs.xls Chart 3_PCA 9 -  Exhibit D April 2010 (3) 5" xfId="24006"/>
    <cellStyle name="_VC 6.15.06 update on 06GRC power costs.xls Chart 3_PCA 9 -  Exhibit D April 2010 (3) 5 2" xfId="24007"/>
    <cellStyle name="_VC 6.15.06 update on 06GRC power costs.xls Chart 3_PCA 9 -  Exhibit D April 2010 (3) 6" xfId="24008"/>
    <cellStyle name="_VC 6.15.06 update on 06GRC power costs.xls Chart 3_PCA 9 -  Exhibit D April 2010 (3) 6 2" xfId="24009"/>
    <cellStyle name="_VC 6.15.06 update on 06GRC power costs.xls Chart 3_PCA 9 -  Exhibit D April 2010 (3)_DEM-WP(C) ENERG10C--ctn Mid-C_042010 2010GRC" xfId="24010"/>
    <cellStyle name="_VC 6.15.06 update on 06GRC power costs.xls Chart 3_PCA 9 -  Exhibit D April 2010 (3)_DEM-WP(C) ENERG10C--ctn Mid-C_042010 2010GRC 2" xfId="24011"/>
    <cellStyle name="_VC 6.15.06 update on 06GRC power costs.xls Chart 3_PCA 9 -  Exhibit D April 2010 2" xfId="24012"/>
    <cellStyle name="_VC 6.15.06 update on 06GRC power costs.xls Chart 3_PCA 9 -  Exhibit D April 2010 2 2" xfId="24013"/>
    <cellStyle name="_VC 6.15.06 update on 06GRC power costs.xls Chart 3_PCA 9 -  Exhibit D April 2010 3" xfId="24014"/>
    <cellStyle name="_VC 6.15.06 update on 06GRC power costs.xls Chart 3_PCA 9 -  Exhibit D April 2010 3 2" xfId="24015"/>
    <cellStyle name="_VC 6.15.06 update on 06GRC power costs.xls Chart 3_PCA 9 -  Exhibit D April 2010 4" xfId="24016"/>
    <cellStyle name="_VC 6.15.06 update on 06GRC power costs.xls Chart 3_PCA 9 -  Exhibit D April 2010 4 2" xfId="24017"/>
    <cellStyle name="_VC 6.15.06 update on 06GRC power costs.xls Chart 3_PCA 9 -  Exhibit D April 2010 5" xfId="24018"/>
    <cellStyle name="_VC 6.15.06 update on 06GRC power costs.xls Chart 3_PCA 9 -  Exhibit D April 2010 5 2" xfId="24019"/>
    <cellStyle name="_VC 6.15.06 update on 06GRC power costs.xls Chart 3_PCA 9 -  Exhibit D April 2010 6" xfId="24020"/>
    <cellStyle name="_VC 6.15.06 update on 06GRC power costs.xls Chart 3_PCA 9 -  Exhibit D April 2010 6 2" xfId="24021"/>
    <cellStyle name="_VC 6.15.06 update on 06GRC power costs.xls Chart 3_PCA 9 -  Exhibit D April 2010 7" xfId="24022"/>
    <cellStyle name="_VC 6.15.06 update on 06GRC power costs.xls Chart 3_PCA 9 -  Exhibit D Nov 2010" xfId="24023"/>
    <cellStyle name="_VC 6.15.06 update on 06GRC power costs.xls Chart 3_PCA 9 -  Exhibit D Nov 2010 2" xfId="24024"/>
    <cellStyle name="_VC 6.15.06 update on 06GRC power costs.xls Chart 3_PCA 9 -  Exhibit D Nov 2010 2 2" xfId="24025"/>
    <cellStyle name="_VC 6.15.06 update on 06GRC power costs.xls Chart 3_PCA 9 -  Exhibit D Nov 2010 3" xfId="24026"/>
    <cellStyle name="_VC 6.15.06 update on 06GRC power costs.xls Chart 3_PCA 9 - Exhibit D at August 2010" xfId="24027"/>
    <cellStyle name="_VC 6.15.06 update on 06GRC power costs.xls Chart 3_PCA 9 - Exhibit D at August 2010 2" xfId="24028"/>
    <cellStyle name="_VC 6.15.06 update on 06GRC power costs.xls Chart 3_PCA 9 - Exhibit D at August 2010 2 2" xfId="24029"/>
    <cellStyle name="_VC 6.15.06 update on 06GRC power costs.xls Chart 3_PCA 9 - Exhibit D at August 2010 3" xfId="24030"/>
    <cellStyle name="_VC 6.15.06 update on 06GRC power costs.xls Chart 3_PCA 9 - Exhibit D June 2010 GRC" xfId="24031"/>
    <cellStyle name="_VC 6.15.06 update on 06GRC power costs.xls Chart 3_PCA 9 - Exhibit D June 2010 GRC 2" xfId="24032"/>
    <cellStyle name="_VC 6.15.06 update on 06GRC power costs.xls Chart 3_PCA 9 - Exhibit D June 2010 GRC 2 2" xfId="24033"/>
    <cellStyle name="_VC 6.15.06 update on 06GRC power costs.xls Chart 3_PCA 9 - Exhibit D June 2010 GRC 3" xfId="24034"/>
    <cellStyle name="_VC 6.15.06 update on 06GRC power costs.xls Chart 3_Power Costs - Comparison bx Rbtl-Staff-Jt-PC" xfId="24035"/>
    <cellStyle name="_VC 6.15.06 update on 06GRC power costs.xls Chart 3_Power Costs - Comparison bx Rbtl-Staff-Jt-PC 2" xfId="24036"/>
    <cellStyle name="_VC 6.15.06 update on 06GRC power costs.xls Chart 3_Power Costs - Comparison bx Rbtl-Staff-Jt-PC 2 2" xfId="24037"/>
    <cellStyle name="_VC 6.15.06 update on 06GRC power costs.xls Chart 3_Power Costs - Comparison bx Rbtl-Staff-Jt-PC 2 2 2" xfId="24038"/>
    <cellStyle name="_VC 6.15.06 update on 06GRC power costs.xls Chart 3_Power Costs - Comparison bx Rbtl-Staff-Jt-PC 2 2 2 2" xfId="24039"/>
    <cellStyle name="_VC 6.15.06 update on 06GRC power costs.xls Chart 3_Power Costs - Comparison bx Rbtl-Staff-Jt-PC 2 3" xfId="24040"/>
    <cellStyle name="_VC 6.15.06 update on 06GRC power costs.xls Chart 3_Power Costs - Comparison bx Rbtl-Staff-Jt-PC 2 3 2" xfId="24041"/>
    <cellStyle name="_VC 6.15.06 update on 06GRC power costs.xls Chart 3_Power Costs - Comparison bx Rbtl-Staff-Jt-PC 2 4" xfId="24042"/>
    <cellStyle name="_VC 6.15.06 update on 06GRC power costs.xls Chart 3_Power Costs - Comparison bx Rbtl-Staff-Jt-PC 2 4 2" xfId="24043"/>
    <cellStyle name="_VC 6.15.06 update on 06GRC power costs.xls Chart 3_Power Costs - Comparison bx Rbtl-Staff-Jt-PC 3" xfId="24044"/>
    <cellStyle name="_VC 6.15.06 update on 06GRC power costs.xls Chart 3_Power Costs - Comparison bx Rbtl-Staff-Jt-PC 3 2" xfId="24045"/>
    <cellStyle name="_VC 6.15.06 update on 06GRC power costs.xls Chart 3_Power Costs - Comparison bx Rbtl-Staff-Jt-PC 3 2 2" xfId="24046"/>
    <cellStyle name="_VC 6.15.06 update on 06GRC power costs.xls Chart 3_Power Costs - Comparison bx Rbtl-Staff-Jt-PC 3 3" xfId="24047"/>
    <cellStyle name="_VC 6.15.06 update on 06GRC power costs.xls Chart 3_Power Costs - Comparison bx Rbtl-Staff-Jt-PC 4" xfId="24048"/>
    <cellStyle name="_VC 6.15.06 update on 06GRC power costs.xls Chart 3_Power Costs - Comparison bx Rbtl-Staff-Jt-PC 4 2" xfId="24049"/>
    <cellStyle name="_VC 6.15.06 update on 06GRC power costs.xls Chart 3_Power Costs - Comparison bx Rbtl-Staff-Jt-PC 4 2 2" xfId="24050"/>
    <cellStyle name="_VC 6.15.06 update on 06GRC power costs.xls Chart 3_Power Costs - Comparison bx Rbtl-Staff-Jt-PC 4 3" xfId="24051"/>
    <cellStyle name="_VC 6.15.06 update on 06GRC power costs.xls Chart 3_Power Costs - Comparison bx Rbtl-Staff-Jt-PC 5" xfId="24052"/>
    <cellStyle name="_VC 6.15.06 update on 06GRC power costs.xls Chart 3_Power Costs - Comparison bx Rbtl-Staff-Jt-PC 5 2" xfId="24053"/>
    <cellStyle name="_VC 6.15.06 update on 06GRC power costs.xls Chart 3_Power Costs - Comparison bx Rbtl-Staff-Jt-PC 6" xfId="24054"/>
    <cellStyle name="_VC 6.15.06 update on 06GRC power costs.xls Chart 3_Power Costs - Comparison bx Rbtl-Staff-Jt-PC 6 2" xfId="24055"/>
    <cellStyle name="_VC 6.15.06 update on 06GRC power costs.xls Chart 3_Power Costs - Comparison bx Rbtl-Staff-Jt-PC_Adj Bench DR 3 for Initial Briefs (Electric)" xfId="24056"/>
    <cellStyle name="_VC 6.15.06 update on 06GRC power costs.xls Chart 3_Power Costs - Comparison bx Rbtl-Staff-Jt-PC_Adj Bench DR 3 for Initial Briefs (Electric) 2" xfId="24057"/>
    <cellStyle name="_VC 6.15.06 update on 06GRC power costs.xls Chart 3_Power Costs - Comparison bx Rbtl-Staff-Jt-PC_Adj Bench DR 3 for Initial Briefs (Electric) 2 2" xfId="24058"/>
    <cellStyle name="_VC 6.15.06 update on 06GRC power costs.xls Chart 3_Power Costs - Comparison bx Rbtl-Staff-Jt-PC_Adj Bench DR 3 for Initial Briefs (Electric) 2 2 2" xfId="24059"/>
    <cellStyle name="_VC 6.15.06 update on 06GRC power costs.xls Chart 3_Power Costs - Comparison bx Rbtl-Staff-Jt-PC_Adj Bench DR 3 for Initial Briefs (Electric) 2 2 2 2" xfId="24060"/>
    <cellStyle name="_VC 6.15.06 update on 06GRC power costs.xls Chart 3_Power Costs - Comparison bx Rbtl-Staff-Jt-PC_Adj Bench DR 3 for Initial Briefs (Electric) 2 3" xfId="24061"/>
    <cellStyle name="_VC 6.15.06 update on 06GRC power costs.xls Chart 3_Power Costs - Comparison bx Rbtl-Staff-Jt-PC_Adj Bench DR 3 for Initial Briefs (Electric) 2 3 2" xfId="24062"/>
    <cellStyle name="_VC 6.15.06 update on 06GRC power costs.xls Chart 3_Power Costs - Comparison bx Rbtl-Staff-Jt-PC_Adj Bench DR 3 for Initial Briefs (Electric) 2 4" xfId="24063"/>
    <cellStyle name="_VC 6.15.06 update on 06GRC power costs.xls Chart 3_Power Costs - Comparison bx Rbtl-Staff-Jt-PC_Adj Bench DR 3 for Initial Briefs (Electric) 2 4 2" xfId="24064"/>
    <cellStyle name="_VC 6.15.06 update on 06GRC power costs.xls Chart 3_Power Costs - Comparison bx Rbtl-Staff-Jt-PC_Adj Bench DR 3 for Initial Briefs (Electric) 3" xfId="24065"/>
    <cellStyle name="_VC 6.15.06 update on 06GRC power costs.xls Chart 3_Power Costs - Comparison bx Rbtl-Staff-Jt-PC_Adj Bench DR 3 for Initial Briefs (Electric) 3 2" xfId="24066"/>
    <cellStyle name="_VC 6.15.06 update on 06GRC power costs.xls Chart 3_Power Costs - Comparison bx Rbtl-Staff-Jt-PC_Adj Bench DR 3 for Initial Briefs (Electric) 3 2 2" xfId="24067"/>
    <cellStyle name="_VC 6.15.06 update on 06GRC power costs.xls Chart 3_Power Costs - Comparison bx Rbtl-Staff-Jt-PC_Adj Bench DR 3 for Initial Briefs (Electric) 3 3" xfId="24068"/>
    <cellStyle name="_VC 6.15.06 update on 06GRC power costs.xls Chart 3_Power Costs - Comparison bx Rbtl-Staff-Jt-PC_Adj Bench DR 3 for Initial Briefs (Electric) 4" xfId="24069"/>
    <cellStyle name="_VC 6.15.06 update on 06GRC power costs.xls Chart 3_Power Costs - Comparison bx Rbtl-Staff-Jt-PC_Adj Bench DR 3 for Initial Briefs (Electric) 4 2" xfId="24070"/>
    <cellStyle name="_VC 6.15.06 update on 06GRC power costs.xls Chart 3_Power Costs - Comparison bx Rbtl-Staff-Jt-PC_Adj Bench DR 3 for Initial Briefs (Electric) 4 2 2" xfId="24071"/>
    <cellStyle name="_VC 6.15.06 update on 06GRC power costs.xls Chart 3_Power Costs - Comparison bx Rbtl-Staff-Jt-PC_Adj Bench DR 3 for Initial Briefs (Electric) 4 3" xfId="24072"/>
    <cellStyle name="_VC 6.15.06 update on 06GRC power costs.xls Chart 3_Power Costs - Comparison bx Rbtl-Staff-Jt-PC_Adj Bench DR 3 for Initial Briefs (Electric) 5" xfId="24073"/>
    <cellStyle name="_VC 6.15.06 update on 06GRC power costs.xls Chart 3_Power Costs - Comparison bx Rbtl-Staff-Jt-PC_Adj Bench DR 3 for Initial Briefs (Electric) 5 2" xfId="24074"/>
    <cellStyle name="_VC 6.15.06 update on 06GRC power costs.xls Chart 3_Power Costs - Comparison bx Rbtl-Staff-Jt-PC_Adj Bench DR 3 for Initial Briefs (Electric) 6" xfId="24075"/>
    <cellStyle name="_VC 6.15.06 update on 06GRC power costs.xls Chart 3_Power Costs - Comparison bx Rbtl-Staff-Jt-PC_Adj Bench DR 3 for Initial Briefs (Electric) 6 2" xfId="24076"/>
    <cellStyle name="_VC 6.15.06 update on 06GRC power costs.xls Chart 3_Power Costs - Comparison bx Rbtl-Staff-Jt-PC_Adj Bench DR 3 for Initial Briefs (Electric)_DEM-WP(C) ENERG10C--ctn Mid-C_042010 2010GRC" xfId="24077"/>
    <cellStyle name="_VC 6.15.06 update on 06GRC power costs.xls Chart 3_Power Costs - Comparison bx Rbtl-Staff-Jt-PC_Adj Bench DR 3 for Initial Briefs (Electric)_DEM-WP(C) ENERG10C--ctn Mid-C_042010 2010GRC 2" xfId="24078"/>
    <cellStyle name="_VC 6.15.06 update on 06GRC power costs.xls Chart 3_Power Costs - Comparison bx Rbtl-Staff-Jt-PC_DEM-WP(C) ENERG10C--ctn Mid-C_042010 2010GRC" xfId="24079"/>
    <cellStyle name="_VC 6.15.06 update on 06GRC power costs.xls Chart 3_Power Costs - Comparison bx Rbtl-Staff-Jt-PC_DEM-WP(C) ENERG10C--ctn Mid-C_042010 2010GRC 2" xfId="24080"/>
    <cellStyle name="_VC 6.15.06 update on 06GRC power costs.xls Chart 3_Power Costs - Comparison bx Rbtl-Staff-Jt-PC_Electric Rev Req Model (2009 GRC) Rebuttal" xfId="24081"/>
    <cellStyle name="_VC 6.15.06 update on 06GRC power costs.xls Chart 3_Power Costs - Comparison bx Rbtl-Staff-Jt-PC_Electric Rev Req Model (2009 GRC) Rebuttal 2" xfId="24082"/>
    <cellStyle name="_VC 6.15.06 update on 06GRC power costs.xls Chart 3_Power Costs - Comparison bx Rbtl-Staff-Jt-PC_Electric Rev Req Model (2009 GRC) Rebuttal 2 2" xfId="24083"/>
    <cellStyle name="_VC 6.15.06 update on 06GRC power costs.xls Chart 3_Power Costs - Comparison bx Rbtl-Staff-Jt-PC_Electric Rev Req Model (2009 GRC) Rebuttal 2 2 2" xfId="24084"/>
    <cellStyle name="_VC 6.15.06 update on 06GRC power costs.xls Chart 3_Power Costs - Comparison bx Rbtl-Staff-Jt-PC_Electric Rev Req Model (2009 GRC) Rebuttal 2 3" xfId="24085"/>
    <cellStyle name="_VC 6.15.06 update on 06GRC power costs.xls Chart 3_Power Costs - Comparison bx Rbtl-Staff-Jt-PC_Electric Rev Req Model (2009 GRC) Rebuttal 3" xfId="24086"/>
    <cellStyle name="_VC 6.15.06 update on 06GRC power costs.xls Chart 3_Power Costs - Comparison bx Rbtl-Staff-Jt-PC_Electric Rev Req Model (2009 GRC) Rebuttal 3 2" xfId="24087"/>
    <cellStyle name="_VC 6.15.06 update on 06GRC power costs.xls Chart 3_Power Costs - Comparison bx Rbtl-Staff-Jt-PC_Electric Rev Req Model (2009 GRC) Rebuttal 4" xfId="24088"/>
    <cellStyle name="_VC 6.15.06 update on 06GRC power costs.xls Chart 3_Power Costs - Comparison bx Rbtl-Staff-Jt-PC_Electric Rev Req Model (2009 GRC) Rebuttal REmoval of New  WH Solar AdjustMI" xfId="24089"/>
    <cellStyle name="_VC 6.15.06 update on 06GRC power costs.xls Chart 3_Power Costs - Comparison bx Rbtl-Staff-Jt-PC_Electric Rev Req Model (2009 GRC) Rebuttal REmoval of New  WH Solar AdjustMI 2" xfId="24090"/>
    <cellStyle name="_VC 6.15.06 update on 06GRC power costs.xls Chart 3_Power Costs - Comparison bx Rbtl-Staff-Jt-PC_Electric Rev Req Model (2009 GRC) Rebuttal REmoval of New  WH Solar AdjustMI 2 2" xfId="24091"/>
    <cellStyle name="_VC 6.15.06 update on 06GRC power costs.xls Chart 3_Power Costs - Comparison bx Rbtl-Staff-Jt-PC_Electric Rev Req Model (2009 GRC) Rebuttal REmoval of New  WH Solar AdjustMI 2 2 2" xfId="24092"/>
    <cellStyle name="_VC 6.15.06 update on 06GRC power costs.xls Chart 3_Power Costs - Comparison bx Rbtl-Staff-Jt-PC_Electric Rev Req Model (2009 GRC) Rebuttal REmoval of New  WH Solar AdjustMI 2 2 2 2" xfId="24093"/>
    <cellStyle name="_VC 6.15.06 update on 06GRC power costs.xls Chart 3_Power Costs - Comparison bx Rbtl-Staff-Jt-PC_Electric Rev Req Model (2009 GRC) Rebuttal REmoval of New  WH Solar AdjustMI 2 3" xfId="24094"/>
    <cellStyle name="_VC 6.15.06 update on 06GRC power costs.xls Chart 3_Power Costs - Comparison bx Rbtl-Staff-Jt-PC_Electric Rev Req Model (2009 GRC) Rebuttal REmoval of New  WH Solar AdjustMI 2 3 2" xfId="24095"/>
    <cellStyle name="_VC 6.15.06 update on 06GRC power costs.xls Chart 3_Power Costs - Comparison bx Rbtl-Staff-Jt-PC_Electric Rev Req Model (2009 GRC) Rebuttal REmoval of New  WH Solar AdjustMI 2 4" xfId="24096"/>
    <cellStyle name="_VC 6.15.06 update on 06GRC power costs.xls Chart 3_Power Costs - Comparison bx Rbtl-Staff-Jt-PC_Electric Rev Req Model (2009 GRC) Rebuttal REmoval of New  WH Solar AdjustMI 2 4 2" xfId="24097"/>
    <cellStyle name="_VC 6.15.06 update on 06GRC power costs.xls Chart 3_Power Costs - Comparison bx Rbtl-Staff-Jt-PC_Electric Rev Req Model (2009 GRC) Rebuttal REmoval of New  WH Solar AdjustMI 3" xfId="24098"/>
    <cellStyle name="_VC 6.15.06 update on 06GRC power costs.xls Chart 3_Power Costs - Comparison bx Rbtl-Staff-Jt-PC_Electric Rev Req Model (2009 GRC) Rebuttal REmoval of New  WH Solar AdjustMI 3 2" xfId="24099"/>
    <cellStyle name="_VC 6.15.06 update on 06GRC power costs.xls Chart 3_Power Costs - Comparison bx Rbtl-Staff-Jt-PC_Electric Rev Req Model (2009 GRC) Rebuttal REmoval of New  WH Solar AdjustMI 3 2 2" xfId="24100"/>
    <cellStyle name="_VC 6.15.06 update on 06GRC power costs.xls Chart 3_Power Costs - Comparison bx Rbtl-Staff-Jt-PC_Electric Rev Req Model (2009 GRC) Rebuttal REmoval of New  WH Solar AdjustMI 3 3" xfId="24101"/>
    <cellStyle name="_VC 6.15.06 update on 06GRC power costs.xls Chart 3_Power Costs - Comparison bx Rbtl-Staff-Jt-PC_Electric Rev Req Model (2009 GRC) Rebuttal REmoval of New  WH Solar AdjustMI 4" xfId="24102"/>
    <cellStyle name="_VC 6.15.06 update on 06GRC power costs.xls Chart 3_Power Costs - Comparison bx Rbtl-Staff-Jt-PC_Electric Rev Req Model (2009 GRC) Rebuttal REmoval of New  WH Solar AdjustMI 4 2" xfId="24103"/>
    <cellStyle name="_VC 6.15.06 update on 06GRC power costs.xls Chart 3_Power Costs - Comparison bx Rbtl-Staff-Jt-PC_Electric Rev Req Model (2009 GRC) Rebuttal REmoval of New  WH Solar AdjustMI 4 2 2" xfId="24104"/>
    <cellStyle name="_VC 6.15.06 update on 06GRC power costs.xls Chart 3_Power Costs - Comparison bx Rbtl-Staff-Jt-PC_Electric Rev Req Model (2009 GRC) Rebuttal REmoval of New  WH Solar AdjustMI 4 3" xfId="24105"/>
    <cellStyle name="_VC 6.15.06 update on 06GRC power costs.xls Chart 3_Power Costs - Comparison bx Rbtl-Staff-Jt-PC_Electric Rev Req Model (2009 GRC) Rebuttal REmoval of New  WH Solar AdjustMI 5" xfId="24106"/>
    <cellStyle name="_VC 6.15.06 update on 06GRC power costs.xls Chart 3_Power Costs - Comparison bx Rbtl-Staff-Jt-PC_Electric Rev Req Model (2009 GRC) Rebuttal REmoval of New  WH Solar AdjustMI 5 2" xfId="24107"/>
    <cellStyle name="_VC 6.15.06 update on 06GRC power costs.xls Chart 3_Power Costs - Comparison bx Rbtl-Staff-Jt-PC_Electric Rev Req Model (2009 GRC) Rebuttal REmoval of New  WH Solar AdjustMI 6" xfId="24108"/>
    <cellStyle name="_VC 6.15.06 update on 06GRC power costs.xls Chart 3_Power Costs - Comparison bx Rbtl-Staff-Jt-PC_Electric Rev Req Model (2009 GRC) Rebuttal REmoval of New  WH Solar AdjustMI 6 2" xfId="24109"/>
    <cellStyle name="_VC 6.15.06 update on 06GRC power costs.xls Chart 3_Power Costs - Comparison bx Rbtl-Staff-Jt-PC_Electric Rev Req Model (2009 GRC) Rebuttal REmoval of New  WH Solar AdjustMI_DEM-WP(C) ENERG10C--ctn Mid-C_042010 2010GRC" xfId="24110"/>
    <cellStyle name="_VC 6.15.06 update on 06GRC power costs.xls Chart 3_Power Costs - Comparison bx Rbtl-Staff-Jt-PC_Electric Rev Req Model (2009 GRC) Rebuttal REmoval of New  WH Solar AdjustMI_DEM-WP(C) ENERG10C--ctn Mid-C_042010 2010GRC 2" xfId="24111"/>
    <cellStyle name="_VC 6.15.06 update on 06GRC power costs.xls Chart 3_Power Costs - Comparison bx Rbtl-Staff-Jt-PC_Electric Rev Req Model (2009 GRC) Revised 01-18-2010" xfId="24112"/>
    <cellStyle name="_VC 6.15.06 update on 06GRC power costs.xls Chart 3_Power Costs - Comparison bx Rbtl-Staff-Jt-PC_Electric Rev Req Model (2009 GRC) Revised 01-18-2010 2" xfId="24113"/>
    <cellStyle name="_VC 6.15.06 update on 06GRC power costs.xls Chart 3_Power Costs - Comparison bx Rbtl-Staff-Jt-PC_Electric Rev Req Model (2009 GRC) Revised 01-18-2010 2 2" xfId="24114"/>
    <cellStyle name="_VC 6.15.06 update on 06GRC power costs.xls Chart 3_Power Costs - Comparison bx Rbtl-Staff-Jt-PC_Electric Rev Req Model (2009 GRC) Revised 01-18-2010 2 2 2" xfId="24115"/>
    <cellStyle name="_VC 6.15.06 update on 06GRC power costs.xls Chart 3_Power Costs - Comparison bx Rbtl-Staff-Jt-PC_Electric Rev Req Model (2009 GRC) Revised 01-18-2010 2 2 2 2" xfId="24116"/>
    <cellStyle name="_VC 6.15.06 update on 06GRC power costs.xls Chart 3_Power Costs - Comparison bx Rbtl-Staff-Jt-PC_Electric Rev Req Model (2009 GRC) Revised 01-18-2010 2 3" xfId="24117"/>
    <cellStyle name="_VC 6.15.06 update on 06GRC power costs.xls Chart 3_Power Costs - Comparison bx Rbtl-Staff-Jt-PC_Electric Rev Req Model (2009 GRC) Revised 01-18-2010 2 3 2" xfId="24118"/>
    <cellStyle name="_VC 6.15.06 update on 06GRC power costs.xls Chart 3_Power Costs - Comparison bx Rbtl-Staff-Jt-PC_Electric Rev Req Model (2009 GRC) Revised 01-18-2010 2 4" xfId="24119"/>
    <cellStyle name="_VC 6.15.06 update on 06GRC power costs.xls Chart 3_Power Costs - Comparison bx Rbtl-Staff-Jt-PC_Electric Rev Req Model (2009 GRC) Revised 01-18-2010 2 4 2" xfId="24120"/>
    <cellStyle name="_VC 6.15.06 update on 06GRC power costs.xls Chart 3_Power Costs - Comparison bx Rbtl-Staff-Jt-PC_Electric Rev Req Model (2009 GRC) Revised 01-18-2010 3" xfId="24121"/>
    <cellStyle name="_VC 6.15.06 update on 06GRC power costs.xls Chart 3_Power Costs - Comparison bx Rbtl-Staff-Jt-PC_Electric Rev Req Model (2009 GRC) Revised 01-18-2010 3 2" xfId="24122"/>
    <cellStyle name="_VC 6.15.06 update on 06GRC power costs.xls Chart 3_Power Costs - Comparison bx Rbtl-Staff-Jt-PC_Electric Rev Req Model (2009 GRC) Revised 01-18-2010 3 2 2" xfId="24123"/>
    <cellStyle name="_VC 6.15.06 update on 06GRC power costs.xls Chart 3_Power Costs - Comparison bx Rbtl-Staff-Jt-PC_Electric Rev Req Model (2009 GRC) Revised 01-18-2010 3 3" xfId="24124"/>
    <cellStyle name="_VC 6.15.06 update on 06GRC power costs.xls Chart 3_Power Costs - Comparison bx Rbtl-Staff-Jt-PC_Electric Rev Req Model (2009 GRC) Revised 01-18-2010 4" xfId="24125"/>
    <cellStyle name="_VC 6.15.06 update on 06GRC power costs.xls Chart 3_Power Costs - Comparison bx Rbtl-Staff-Jt-PC_Electric Rev Req Model (2009 GRC) Revised 01-18-2010 4 2" xfId="24126"/>
    <cellStyle name="_VC 6.15.06 update on 06GRC power costs.xls Chart 3_Power Costs - Comparison bx Rbtl-Staff-Jt-PC_Electric Rev Req Model (2009 GRC) Revised 01-18-2010 4 2 2" xfId="24127"/>
    <cellStyle name="_VC 6.15.06 update on 06GRC power costs.xls Chart 3_Power Costs - Comparison bx Rbtl-Staff-Jt-PC_Electric Rev Req Model (2009 GRC) Revised 01-18-2010 4 3" xfId="24128"/>
    <cellStyle name="_VC 6.15.06 update on 06GRC power costs.xls Chart 3_Power Costs - Comparison bx Rbtl-Staff-Jt-PC_Electric Rev Req Model (2009 GRC) Revised 01-18-2010 5" xfId="24129"/>
    <cellStyle name="_VC 6.15.06 update on 06GRC power costs.xls Chart 3_Power Costs - Comparison bx Rbtl-Staff-Jt-PC_Electric Rev Req Model (2009 GRC) Revised 01-18-2010 5 2" xfId="24130"/>
    <cellStyle name="_VC 6.15.06 update on 06GRC power costs.xls Chart 3_Power Costs - Comparison bx Rbtl-Staff-Jt-PC_Electric Rev Req Model (2009 GRC) Revised 01-18-2010 6" xfId="24131"/>
    <cellStyle name="_VC 6.15.06 update on 06GRC power costs.xls Chart 3_Power Costs - Comparison bx Rbtl-Staff-Jt-PC_Electric Rev Req Model (2009 GRC) Revised 01-18-2010 6 2" xfId="24132"/>
    <cellStyle name="_VC 6.15.06 update on 06GRC power costs.xls Chart 3_Power Costs - Comparison bx Rbtl-Staff-Jt-PC_Electric Rev Req Model (2009 GRC) Revised 01-18-2010_DEM-WP(C) ENERG10C--ctn Mid-C_042010 2010GRC" xfId="24133"/>
    <cellStyle name="_VC 6.15.06 update on 06GRC power costs.xls Chart 3_Power Costs - Comparison bx Rbtl-Staff-Jt-PC_Electric Rev Req Model (2009 GRC) Revised 01-18-2010_DEM-WP(C) ENERG10C--ctn Mid-C_042010 2010GRC 2" xfId="24134"/>
    <cellStyle name="_VC 6.15.06 update on 06GRC power costs.xls Chart 3_Power Costs - Comparison bx Rbtl-Staff-Jt-PC_Final Order Electric EXHIBIT A-1" xfId="24135"/>
    <cellStyle name="_VC 6.15.06 update on 06GRC power costs.xls Chart 3_Power Costs - Comparison bx Rbtl-Staff-Jt-PC_Final Order Electric EXHIBIT A-1 2" xfId="24136"/>
    <cellStyle name="_VC 6.15.06 update on 06GRC power costs.xls Chart 3_Power Costs - Comparison bx Rbtl-Staff-Jt-PC_Final Order Electric EXHIBIT A-1 2 2" xfId="24137"/>
    <cellStyle name="_VC 6.15.06 update on 06GRC power costs.xls Chart 3_Power Costs - Comparison bx Rbtl-Staff-Jt-PC_Final Order Electric EXHIBIT A-1 2 2 2" xfId="24138"/>
    <cellStyle name="_VC 6.15.06 update on 06GRC power costs.xls Chart 3_Power Costs - Comparison bx Rbtl-Staff-Jt-PC_Final Order Electric EXHIBIT A-1 2 3" xfId="24139"/>
    <cellStyle name="_VC 6.15.06 update on 06GRC power costs.xls Chart 3_Power Costs - Comparison bx Rbtl-Staff-Jt-PC_Final Order Electric EXHIBIT A-1 3" xfId="24140"/>
    <cellStyle name="_VC 6.15.06 update on 06GRC power costs.xls Chart 3_Power Costs - Comparison bx Rbtl-Staff-Jt-PC_Final Order Electric EXHIBIT A-1 3 2" xfId="24141"/>
    <cellStyle name="_VC 6.15.06 update on 06GRC power costs.xls Chart 3_Power Costs - Comparison bx Rbtl-Staff-Jt-PC_Final Order Electric EXHIBIT A-1 3 2 2" xfId="24142"/>
    <cellStyle name="_VC 6.15.06 update on 06GRC power costs.xls Chart 3_Power Costs - Comparison bx Rbtl-Staff-Jt-PC_Final Order Electric EXHIBIT A-1 3 3" xfId="24143"/>
    <cellStyle name="_VC 6.15.06 update on 06GRC power costs.xls Chart 3_Power Costs - Comparison bx Rbtl-Staff-Jt-PC_Final Order Electric EXHIBIT A-1 4" xfId="24144"/>
    <cellStyle name="_VC 6.15.06 update on 06GRC power costs.xls Chart 3_Power Costs - Comparison bx Rbtl-Staff-Jt-PC_Final Order Electric EXHIBIT A-1 4 2" xfId="24145"/>
    <cellStyle name="_VC 6.15.06 update on 06GRC power costs.xls Chart 3_Power Costs - Comparison bx Rbtl-Staff-Jt-PC_Final Order Electric EXHIBIT A-1 5" xfId="24146"/>
    <cellStyle name="_VC 6.15.06 update on 06GRC power costs.xls Chart 3_Power Costs - Comparison bx Rbtl-Staff-Jt-PC_Final Order Electric EXHIBIT A-1 6" xfId="24147"/>
    <cellStyle name="_VC 6.15.06 update on 06GRC power costs.xls Chart 3_Production Adj 4.37" xfId="24148"/>
    <cellStyle name="_VC 6.15.06 update on 06GRC power costs.xls Chart 3_Production Adj 4.37 2" xfId="24149"/>
    <cellStyle name="_VC 6.15.06 update on 06GRC power costs.xls Chart 3_Production Adj 4.37 2 2" xfId="24150"/>
    <cellStyle name="_VC 6.15.06 update on 06GRC power costs.xls Chart 3_Production Adj 4.37 2 2 2" xfId="24151"/>
    <cellStyle name="_VC 6.15.06 update on 06GRC power costs.xls Chart 3_Production Adj 4.37 2 3" xfId="24152"/>
    <cellStyle name="_VC 6.15.06 update on 06GRC power costs.xls Chart 3_Production Adj 4.37 3" xfId="24153"/>
    <cellStyle name="_VC 6.15.06 update on 06GRC power costs.xls Chart 3_Production Adj 4.37 3 2" xfId="24154"/>
    <cellStyle name="_VC 6.15.06 update on 06GRC power costs.xls Chart 3_Production Adj 4.37 4" xfId="24155"/>
    <cellStyle name="_VC 6.15.06 update on 06GRC power costs.xls Chart 3_Purchased Power Adj 4.03" xfId="24156"/>
    <cellStyle name="_VC 6.15.06 update on 06GRC power costs.xls Chart 3_Purchased Power Adj 4.03 2" xfId="24157"/>
    <cellStyle name="_VC 6.15.06 update on 06GRC power costs.xls Chart 3_Purchased Power Adj 4.03 2 2" xfId="24158"/>
    <cellStyle name="_VC 6.15.06 update on 06GRC power costs.xls Chart 3_Purchased Power Adj 4.03 2 2 2" xfId="24159"/>
    <cellStyle name="_VC 6.15.06 update on 06GRC power costs.xls Chart 3_Purchased Power Adj 4.03 2 3" xfId="24160"/>
    <cellStyle name="_VC 6.15.06 update on 06GRC power costs.xls Chart 3_Purchased Power Adj 4.03 3" xfId="24161"/>
    <cellStyle name="_VC 6.15.06 update on 06GRC power costs.xls Chart 3_Purchased Power Adj 4.03 3 2" xfId="24162"/>
    <cellStyle name="_VC 6.15.06 update on 06GRC power costs.xls Chart 3_Purchased Power Adj 4.03 4" xfId="24163"/>
    <cellStyle name="_VC 6.15.06 update on 06GRC power costs.xls Chart 3_Rebuttal Power Costs" xfId="24164"/>
    <cellStyle name="_VC 6.15.06 update on 06GRC power costs.xls Chart 3_Rebuttal Power Costs 2" xfId="24165"/>
    <cellStyle name="_VC 6.15.06 update on 06GRC power costs.xls Chart 3_Rebuttal Power Costs 2 2" xfId="24166"/>
    <cellStyle name="_VC 6.15.06 update on 06GRC power costs.xls Chart 3_Rebuttal Power Costs 2 2 2" xfId="24167"/>
    <cellStyle name="_VC 6.15.06 update on 06GRC power costs.xls Chart 3_Rebuttal Power Costs 2 2 2 2" xfId="24168"/>
    <cellStyle name="_VC 6.15.06 update on 06GRC power costs.xls Chart 3_Rebuttal Power Costs 2 3" xfId="24169"/>
    <cellStyle name="_VC 6.15.06 update on 06GRC power costs.xls Chart 3_Rebuttal Power Costs 2 3 2" xfId="24170"/>
    <cellStyle name="_VC 6.15.06 update on 06GRC power costs.xls Chart 3_Rebuttal Power Costs 2 4" xfId="24171"/>
    <cellStyle name="_VC 6.15.06 update on 06GRC power costs.xls Chart 3_Rebuttal Power Costs 2 4 2" xfId="24172"/>
    <cellStyle name="_VC 6.15.06 update on 06GRC power costs.xls Chart 3_Rebuttal Power Costs 3" xfId="24173"/>
    <cellStyle name="_VC 6.15.06 update on 06GRC power costs.xls Chart 3_Rebuttal Power Costs 3 2" xfId="24174"/>
    <cellStyle name="_VC 6.15.06 update on 06GRC power costs.xls Chart 3_Rebuttal Power Costs 3 2 2" xfId="24175"/>
    <cellStyle name="_VC 6.15.06 update on 06GRC power costs.xls Chart 3_Rebuttal Power Costs 3 3" xfId="24176"/>
    <cellStyle name="_VC 6.15.06 update on 06GRC power costs.xls Chart 3_Rebuttal Power Costs 4" xfId="24177"/>
    <cellStyle name="_VC 6.15.06 update on 06GRC power costs.xls Chart 3_Rebuttal Power Costs 4 2" xfId="24178"/>
    <cellStyle name="_VC 6.15.06 update on 06GRC power costs.xls Chart 3_Rebuttal Power Costs 4 2 2" xfId="24179"/>
    <cellStyle name="_VC 6.15.06 update on 06GRC power costs.xls Chart 3_Rebuttal Power Costs 4 3" xfId="24180"/>
    <cellStyle name="_VC 6.15.06 update on 06GRC power costs.xls Chart 3_Rebuttal Power Costs 5" xfId="24181"/>
    <cellStyle name="_VC 6.15.06 update on 06GRC power costs.xls Chart 3_Rebuttal Power Costs 5 2" xfId="24182"/>
    <cellStyle name="_VC 6.15.06 update on 06GRC power costs.xls Chart 3_Rebuttal Power Costs 6" xfId="24183"/>
    <cellStyle name="_VC 6.15.06 update on 06GRC power costs.xls Chart 3_Rebuttal Power Costs 6 2" xfId="24184"/>
    <cellStyle name="_VC 6.15.06 update on 06GRC power costs.xls Chart 3_Rebuttal Power Costs_Adj Bench DR 3 for Initial Briefs (Electric)" xfId="24185"/>
    <cellStyle name="_VC 6.15.06 update on 06GRC power costs.xls Chart 3_Rebuttal Power Costs_Adj Bench DR 3 for Initial Briefs (Electric) 2" xfId="24186"/>
    <cellStyle name="_VC 6.15.06 update on 06GRC power costs.xls Chart 3_Rebuttal Power Costs_Adj Bench DR 3 for Initial Briefs (Electric) 2 2" xfId="24187"/>
    <cellStyle name="_VC 6.15.06 update on 06GRC power costs.xls Chart 3_Rebuttal Power Costs_Adj Bench DR 3 for Initial Briefs (Electric) 2 2 2" xfId="24188"/>
    <cellStyle name="_VC 6.15.06 update on 06GRC power costs.xls Chart 3_Rebuttal Power Costs_Adj Bench DR 3 for Initial Briefs (Electric) 2 2 2 2" xfId="24189"/>
    <cellStyle name="_VC 6.15.06 update on 06GRC power costs.xls Chart 3_Rebuttal Power Costs_Adj Bench DR 3 for Initial Briefs (Electric) 2 3" xfId="24190"/>
    <cellStyle name="_VC 6.15.06 update on 06GRC power costs.xls Chart 3_Rebuttal Power Costs_Adj Bench DR 3 for Initial Briefs (Electric) 2 3 2" xfId="24191"/>
    <cellStyle name="_VC 6.15.06 update on 06GRC power costs.xls Chart 3_Rebuttal Power Costs_Adj Bench DR 3 for Initial Briefs (Electric) 2 4" xfId="24192"/>
    <cellStyle name="_VC 6.15.06 update on 06GRC power costs.xls Chart 3_Rebuttal Power Costs_Adj Bench DR 3 for Initial Briefs (Electric) 2 4 2" xfId="24193"/>
    <cellStyle name="_VC 6.15.06 update on 06GRC power costs.xls Chart 3_Rebuttal Power Costs_Adj Bench DR 3 for Initial Briefs (Electric) 3" xfId="24194"/>
    <cellStyle name="_VC 6.15.06 update on 06GRC power costs.xls Chart 3_Rebuttal Power Costs_Adj Bench DR 3 for Initial Briefs (Electric) 3 2" xfId="24195"/>
    <cellStyle name="_VC 6.15.06 update on 06GRC power costs.xls Chart 3_Rebuttal Power Costs_Adj Bench DR 3 for Initial Briefs (Electric) 3 2 2" xfId="24196"/>
    <cellStyle name="_VC 6.15.06 update on 06GRC power costs.xls Chart 3_Rebuttal Power Costs_Adj Bench DR 3 for Initial Briefs (Electric) 3 3" xfId="24197"/>
    <cellStyle name="_VC 6.15.06 update on 06GRC power costs.xls Chart 3_Rebuttal Power Costs_Adj Bench DR 3 for Initial Briefs (Electric) 4" xfId="24198"/>
    <cellStyle name="_VC 6.15.06 update on 06GRC power costs.xls Chart 3_Rebuttal Power Costs_Adj Bench DR 3 for Initial Briefs (Electric) 4 2" xfId="24199"/>
    <cellStyle name="_VC 6.15.06 update on 06GRC power costs.xls Chart 3_Rebuttal Power Costs_Adj Bench DR 3 for Initial Briefs (Electric) 4 2 2" xfId="24200"/>
    <cellStyle name="_VC 6.15.06 update on 06GRC power costs.xls Chart 3_Rebuttal Power Costs_Adj Bench DR 3 for Initial Briefs (Electric) 4 3" xfId="24201"/>
    <cellStyle name="_VC 6.15.06 update on 06GRC power costs.xls Chart 3_Rebuttal Power Costs_Adj Bench DR 3 for Initial Briefs (Electric) 5" xfId="24202"/>
    <cellStyle name="_VC 6.15.06 update on 06GRC power costs.xls Chart 3_Rebuttal Power Costs_Adj Bench DR 3 for Initial Briefs (Electric) 5 2" xfId="24203"/>
    <cellStyle name="_VC 6.15.06 update on 06GRC power costs.xls Chart 3_Rebuttal Power Costs_Adj Bench DR 3 for Initial Briefs (Electric) 6" xfId="24204"/>
    <cellStyle name="_VC 6.15.06 update on 06GRC power costs.xls Chart 3_Rebuttal Power Costs_Adj Bench DR 3 for Initial Briefs (Electric) 6 2" xfId="24205"/>
    <cellStyle name="_VC 6.15.06 update on 06GRC power costs.xls Chart 3_Rebuttal Power Costs_Adj Bench DR 3 for Initial Briefs (Electric)_DEM-WP(C) ENERG10C--ctn Mid-C_042010 2010GRC" xfId="24206"/>
    <cellStyle name="_VC 6.15.06 update on 06GRC power costs.xls Chart 3_Rebuttal Power Costs_Adj Bench DR 3 for Initial Briefs (Electric)_DEM-WP(C) ENERG10C--ctn Mid-C_042010 2010GRC 2" xfId="24207"/>
    <cellStyle name="_VC 6.15.06 update on 06GRC power costs.xls Chart 3_Rebuttal Power Costs_DEM-WP(C) ENERG10C--ctn Mid-C_042010 2010GRC" xfId="24208"/>
    <cellStyle name="_VC 6.15.06 update on 06GRC power costs.xls Chart 3_Rebuttal Power Costs_DEM-WP(C) ENERG10C--ctn Mid-C_042010 2010GRC 2" xfId="24209"/>
    <cellStyle name="_VC 6.15.06 update on 06GRC power costs.xls Chart 3_Rebuttal Power Costs_Electric Rev Req Model (2009 GRC) Rebuttal" xfId="24210"/>
    <cellStyle name="_VC 6.15.06 update on 06GRC power costs.xls Chart 3_Rebuttal Power Costs_Electric Rev Req Model (2009 GRC) Rebuttal 2" xfId="24211"/>
    <cellStyle name="_VC 6.15.06 update on 06GRC power costs.xls Chart 3_Rebuttal Power Costs_Electric Rev Req Model (2009 GRC) Rebuttal 2 2" xfId="24212"/>
    <cellStyle name="_VC 6.15.06 update on 06GRC power costs.xls Chart 3_Rebuttal Power Costs_Electric Rev Req Model (2009 GRC) Rebuttal 2 2 2" xfId="24213"/>
    <cellStyle name="_VC 6.15.06 update on 06GRC power costs.xls Chart 3_Rebuttal Power Costs_Electric Rev Req Model (2009 GRC) Rebuttal 2 3" xfId="24214"/>
    <cellStyle name="_VC 6.15.06 update on 06GRC power costs.xls Chart 3_Rebuttal Power Costs_Electric Rev Req Model (2009 GRC) Rebuttal 3" xfId="24215"/>
    <cellStyle name="_VC 6.15.06 update on 06GRC power costs.xls Chart 3_Rebuttal Power Costs_Electric Rev Req Model (2009 GRC) Rebuttal 3 2" xfId="24216"/>
    <cellStyle name="_VC 6.15.06 update on 06GRC power costs.xls Chart 3_Rebuttal Power Costs_Electric Rev Req Model (2009 GRC) Rebuttal 4" xfId="24217"/>
    <cellStyle name="_VC 6.15.06 update on 06GRC power costs.xls Chart 3_Rebuttal Power Costs_Electric Rev Req Model (2009 GRC) Rebuttal REmoval of New  WH Solar AdjustMI" xfId="24218"/>
    <cellStyle name="_VC 6.15.06 update on 06GRC power costs.xls Chart 3_Rebuttal Power Costs_Electric Rev Req Model (2009 GRC) Rebuttal REmoval of New  WH Solar AdjustMI 2" xfId="24219"/>
    <cellStyle name="_VC 6.15.06 update on 06GRC power costs.xls Chart 3_Rebuttal Power Costs_Electric Rev Req Model (2009 GRC) Rebuttal REmoval of New  WH Solar AdjustMI 2 2" xfId="24220"/>
    <cellStyle name="_VC 6.15.06 update on 06GRC power costs.xls Chart 3_Rebuttal Power Costs_Electric Rev Req Model (2009 GRC) Rebuttal REmoval of New  WH Solar AdjustMI 2 2 2" xfId="24221"/>
    <cellStyle name="_VC 6.15.06 update on 06GRC power costs.xls Chart 3_Rebuttal Power Costs_Electric Rev Req Model (2009 GRC) Rebuttal REmoval of New  WH Solar AdjustMI 2 2 2 2" xfId="24222"/>
    <cellStyle name="_VC 6.15.06 update on 06GRC power costs.xls Chart 3_Rebuttal Power Costs_Electric Rev Req Model (2009 GRC) Rebuttal REmoval of New  WH Solar AdjustMI 2 3" xfId="24223"/>
    <cellStyle name="_VC 6.15.06 update on 06GRC power costs.xls Chart 3_Rebuttal Power Costs_Electric Rev Req Model (2009 GRC) Rebuttal REmoval of New  WH Solar AdjustMI 2 3 2" xfId="24224"/>
    <cellStyle name="_VC 6.15.06 update on 06GRC power costs.xls Chart 3_Rebuttal Power Costs_Electric Rev Req Model (2009 GRC) Rebuttal REmoval of New  WH Solar AdjustMI 2 4" xfId="24225"/>
    <cellStyle name="_VC 6.15.06 update on 06GRC power costs.xls Chart 3_Rebuttal Power Costs_Electric Rev Req Model (2009 GRC) Rebuttal REmoval of New  WH Solar AdjustMI 2 4 2" xfId="24226"/>
    <cellStyle name="_VC 6.15.06 update on 06GRC power costs.xls Chart 3_Rebuttal Power Costs_Electric Rev Req Model (2009 GRC) Rebuttal REmoval of New  WH Solar AdjustMI 3" xfId="24227"/>
    <cellStyle name="_VC 6.15.06 update on 06GRC power costs.xls Chart 3_Rebuttal Power Costs_Electric Rev Req Model (2009 GRC) Rebuttal REmoval of New  WH Solar AdjustMI 3 2" xfId="24228"/>
    <cellStyle name="_VC 6.15.06 update on 06GRC power costs.xls Chart 3_Rebuttal Power Costs_Electric Rev Req Model (2009 GRC) Rebuttal REmoval of New  WH Solar AdjustMI 3 2 2" xfId="24229"/>
    <cellStyle name="_VC 6.15.06 update on 06GRC power costs.xls Chart 3_Rebuttal Power Costs_Electric Rev Req Model (2009 GRC) Rebuttal REmoval of New  WH Solar AdjustMI 3 3" xfId="24230"/>
    <cellStyle name="_VC 6.15.06 update on 06GRC power costs.xls Chart 3_Rebuttal Power Costs_Electric Rev Req Model (2009 GRC) Rebuttal REmoval of New  WH Solar AdjustMI 4" xfId="24231"/>
    <cellStyle name="_VC 6.15.06 update on 06GRC power costs.xls Chart 3_Rebuttal Power Costs_Electric Rev Req Model (2009 GRC) Rebuttal REmoval of New  WH Solar AdjustMI 4 2" xfId="24232"/>
    <cellStyle name="_VC 6.15.06 update on 06GRC power costs.xls Chart 3_Rebuttal Power Costs_Electric Rev Req Model (2009 GRC) Rebuttal REmoval of New  WH Solar AdjustMI 4 2 2" xfId="24233"/>
    <cellStyle name="_VC 6.15.06 update on 06GRC power costs.xls Chart 3_Rebuttal Power Costs_Electric Rev Req Model (2009 GRC) Rebuttal REmoval of New  WH Solar AdjustMI 4 3" xfId="24234"/>
    <cellStyle name="_VC 6.15.06 update on 06GRC power costs.xls Chart 3_Rebuttal Power Costs_Electric Rev Req Model (2009 GRC) Rebuttal REmoval of New  WH Solar AdjustMI 5" xfId="24235"/>
    <cellStyle name="_VC 6.15.06 update on 06GRC power costs.xls Chart 3_Rebuttal Power Costs_Electric Rev Req Model (2009 GRC) Rebuttal REmoval of New  WH Solar AdjustMI 5 2" xfId="24236"/>
    <cellStyle name="_VC 6.15.06 update on 06GRC power costs.xls Chart 3_Rebuttal Power Costs_Electric Rev Req Model (2009 GRC) Rebuttal REmoval of New  WH Solar AdjustMI 6" xfId="24237"/>
    <cellStyle name="_VC 6.15.06 update on 06GRC power costs.xls Chart 3_Rebuttal Power Costs_Electric Rev Req Model (2009 GRC) Rebuttal REmoval of New  WH Solar AdjustMI 6 2" xfId="24238"/>
    <cellStyle name="_VC 6.15.06 update on 06GRC power costs.xls Chart 3_Rebuttal Power Costs_Electric Rev Req Model (2009 GRC) Rebuttal REmoval of New  WH Solar AdjustMI_DEM-WP(C) ENERG10C--ctn Mid-C_042010 2010GRC" xfId="24239"/>
    <cellStyle name="_VC 6.15.06 update on 06GRC power costs.xls Chart 3_Rebuttal Power Costs_Electric Rev Req Model (2009 GRC) Rebuttal REmoval of New  WH Solar AdjustMI_DEM-WP(C) ENERG10C--ctn Mid-C_042010 2010GRC 2" xfId="24240"/>
    <cellStyle name="_VC 6.15.06 update on 06GRC power costs.xls Chart 3_Rebuttal Power Costs_Electric Rev Req Model (2009 GRC) Revised 01-18-2010" xfId="24241"/>
    <cellStyle name="_VC 6.15.06 update on 06GRC power costs.xls Chart 3_Rebuttal Power Costs_Electric Rev Req Model (2009 GRC) Revised 01-18-2010 2" xfId="24242"/>
    <cellStyle name="_VC 6.15.06 update on 06GRC power costs.xls Chart 3_Rebuttal Power Costs_Electric Rev Req Model (2009 GRC) Revised 01-18-2010 2 2" xfId="24243"/>
    <cellStyle name="_VC 6.15.06 update on 06GRC power costs.xls Chart 3_Rebuttal Power Costs_Electric Rev Req Model (2009 GRC) Revised 01-18-2010 2 2 2" xfId="24244"/>
    <cellStyle name="_VC 6.15.06 update on 06GRC power costs.xls Chart 3_Rebuttal Power Costs_Electric Rev Req Model (2009 GRC) Revised 01-18-2010 2 2 2 2" xfId="24245"/>
    <cellStyle name="_VC 6.15.06 update on 06GRC power costs.xls Chart 3_Rebuttal Power Costs_Electric Rev Req Model (2009 GRC) Revised 01-18-2010 2 3" xfId="24246"/>
    <cellStyle name="_VC 6.15.06 update on 06GRC power costs.xls Chart 3_Rebuttal Power Costs_Electric Rev Req Model (2009 GRC) Revised 01-18-2010 2 3 2" xfId="24247"/>
    <cellStyle name="_VC 6.15.06 update on 06GRC power costs.xls Chart 3_Rebuttal Power Costs_Electric Rev Req Model (2009 GRC) Revised 01-18-2010 2 4" xfId="24248"/>
    <cellStyle name="_VC 6.15.06 update on 06GRC power costs.xls Chart 3_Rebuttal Power Costs_Electric Rev Req Model (2009 GRC) Revised 01-18-2010 2 4 2" xfId="24249"/>
    <cellStyle name="_VC 6.15.06 update on 06GRC power costs.xls Chart 3_Rebuttal Power Costs_Electric Rev Req Model (2009 GRC) Revised 01-18-2010 3" xfId="24250"/>
    <cellStyle name="_VC 6.15.06 update on 06GRC power costs.xls Chart 3_Rebuttal Power Costs_Electric Rev Req Model (2009 GRC) Revised 01-18-2010 3 2" xfId="24251"/>
    <cellStyle name="_VC 6.15.06 update on 06GRC power costs.xls Chart 3_Rebuttal Power Costs_Electric Rev Req Model (2009 GRC) Revised 01-18-2010 3 2 2" xfId="24252"/>
    <cellStyle name="_VC 6.15.06 update on 06GRC power costs.xls Chart 3_Rebuttal Power Costs_Electric Rev Req Model (2009 GRC) Revised 01-18-2010 3 3" xfId="24253"/>
    <cellStyle name="_VC 6.15.06 update on 06GRC power costs.xls Chart 3_Rebuttal Power Costs_Electric Rev Req Model (2009 GRC) Revised 01-18-2010 4" xfId="24254"/>
    <cellStyle name="_VC 6.15.06 update on 06GRC power costs.xls Chart 3_Rebuttal Power Costs_Electric Rev Req Model (2009 GRC) Revised 01-18-2010 4 2" xfId="24255"/>
    <cellStyle name="_VC 6.15.06 update on 06GRC power costs.xls Chart 3_Rebuttal Power Costs_Electric Rev Req Model (2009 GRC) Revised 01-18-2010 4 2 2" xfId="24256"/>
    <cellStyle name="_VC 6.15.06 update on 06GRC power costs.xls Chart 3_Rebuttal Power Costs_Electric Rev Req Model (2009 GRC) Revised 01-18-2010 4 3" xfId="24257"/>
    <cellStyle name="_VC 6.15.06 update on 06GRC power costs.xls Chart 3_Rebuttal Power Costs_Electric Rev Req Model (2009 GRC) Revised 01-18-2010 5" xfId="24258"/>
    <cellStyle name="_VC 6.15.06 update on 06GRC power costs.xls Chart 3_Rebuttal Power Costs_Electric Rev Req Model (2009 GRC) Revised 01-18-2010 5 2" xfId="24259"/>
    <cellStyle name="_VC 6.15.06 update on 06GRC power costs.xls Chart 3_Rebuttal Power Costs_Electric Rev Req Model (2009 GRC) Revised 01-18-2010 6" xfId="24260"/>
    <cellStyle name="_VC 6.15.06 update on 06GRC power costs.xls Chart 3_Rebuttal Power Costs_Electric Rev Req Model (2009 GRC) Revised 01-18-2010 6 2" xfId="24261"/>
    <cellStyle name="_VC 6.15.06 update on 06GRC power costs.xls Chart 3_Rebuttal Power Costs_Electric Rev Req Model (2009 GRC) Revised 01-18-2010_DEM-WP(C) ENERG10C--ctn Mid-C_042010 2010GRC" xfId="24262"/>
    <cellStyle name="_VC 6.15.06 update on 06GRC power costs.xls Chart 3_Rebuttal Power Costs_Electric Rev Req Model (2009 GRC) Revised 01-18-2010_DEM-WP(C) ENERG10C--ctn Mid-C_042010 2010GRC 2" xfId="24263"/>
    <cellStyle name="_VC 6.15.06 update on 06GRC power costs.xls Chart 3_Rebuttal Power Costs_Final Order Electric EXHIBIT A-1" xfId="24264"/>
    <cellStyle name="_VC 6.15.06 update on 06GRC power costs.xls Chart 3_Rebuttal Power Costs_Final Order Electric EXHIBIT A-1 2" xfId="24265"/>
    <cellStyle name="_VC 6.15.06 update on 06GRC power costs.xls Chart 3_Rebuttal Power Costs_Final Order Electric EXHIBIT A-1 2 2" xfId="24266"/>
    <cellStyle name="_VC 6.15.06 update on 06GRC power costs.xls Chart 3_Rebuttal Power Costs_Final Order Electric EXHIBIT A-1 2 2 2" xfId="24267"/>
    <cellStyle name="_VC 6.15.06 update on 06GRC power costs.xls Chart 3_Rebuttal Power Costs_Final Order Electric EXHIBIT A-1 2 3" xfId="24268"/>
    <cellStyle name="_VC 6.15.06 update on 06GRC power costs.xls Chart 3_Rebuttal Power Costs_Final Order Electric EXHIBIT A-1 3" xfId="24269"/>
    <cellStyle name="_VC 6.15.06 update on 06GRC power costs.xls Chart 3_Rebuttal Power Costs_Final Order Electric EXHIBIT A-1 3 2" xfId="24270"/>
    <cellStyle name="_VC 6.15.06 update on 06GRC power costs.xls Chart 3_Rebuttal Power Costs_Final Order Electric EXHIBIT A-1 3 2 2" xfId="24271"/>
    <cellStyle name="_VC 6.15.06 update on 06GRC power costs.xls Chart 3_Rebuttal Power Costs_Final Order Electric EXHIBIT A-1 3 3" xfId="24272"/>
    <cellStyle name="_VC 6.15.06 update on 06GRC power costs.xls Chart 3_Rebuttal Power Costs_Final Order Electric EXHIBIT A-1 4" xfId="24273"/>
    <cellStyle name="_VC 6.15.06 update on 06GRC power costs.xls Chart 3_Rebuttal Power Costs_Final Order Electric EXHIBIT A-1 4 2" xfId="24274"/>
    <cellStyle name="_VC 6.15.06 update on 06GRC power costs.xls Chart 3_Rebuttal Power Costs_Final Order Electric EXHIBIT A-1 5" xfId="24275"/>
    <cellStyle name="_VC 6.15.06 update on 06GRC power costs.xls Chart 3_Rebuttal Power Costs_Final Order Electric EXHIBIT A-1 6" xfId="24276"/>
    <cellStyle name="_VC 6.15.06 update on 06GRC power costs.xls Chart 3_RECS vs PTC's w Interest 6-28-10" xfId="24277"/>
    <cellStyle name="_VC 6.15.06 update on 06GRC power costs.xls Chart 3_ROR &amp; CONV FACTOR" xfId="24278"/>
    <cellStyle name="_VC 6.15.06 update on 06GRC power costs.xls Chart 3_ROR &amp; CONV FACTOR 2" xfId="24279"/>
    <cellStyle name="_VC 6.15.06 update on 06GRC power costs.xls Chart 3_ROR &amp; CONV FACTOR 2 2" xfId="24280"/>
    <cellStyle name="_VC 6.15.06 update on 06GRC power costs.xls Chart 3_ROR &amp; CONV FACTOR 2 2 2" xfId="24281"/>
    <cellStyle name="_VC 6.15.06 update on 06GRC power costs.xls Chart 3_ROR &amp; CONV FACTOR 2 3" xfId="24282"/>
    <cellStyle name="_VC 6.15.06 update on 06GRC power costs.xls Chart 3_ROR &amp; CONV FACTOR 3" xfId="24283"/>
    <cellStyle name="_VC 6.15.06 update on 06GRC power costs.xls Chart 3_ROR &amp; CONV FACTOR 3 2" xfId="24284"/>
    <cellStyle name="_VC 6.15.06 update on 06GRC power costs.xls Chart 3_ROR &amp; CONV FACTOR 4" xfId="24285"/>
    <cellStyle name="_VC 6.15.06 update on 06GRC power costs.xls Chart 3_ROR 5.02" xfId="24286"/>
    <cellStyle name="_VC 6.15.06 update on 06GRC power costs.xls Chart 3_ROR 5.02 2" xfId="24287"/>
    <cellStyle name="_VC 6.15.06 update on 06GRC power costs.xls Chart 3_ROR 5.02 2 2" xfId="24288"/>
    <cellStyle name="_VC 6.15.06 update on 06GRC power costs.xls Chart 3_ROR 5.02 2 2 2" xfId="24289"/>
    <cellStyle name="_VC 6.15.06 update on 06GRC power costs.xls Chart 3_ROR 5.02 2 3" xfId="24290"/>
    <cellStyle name="_VC 6.15.06 update on 06GRC power costs.xls Chart 3_ROR 5.02 3" xfId="24291"/>
    <cellStyle name="_VC 6.15.06 update on 06GRC power costs.xls Chart 3_ROR 5.02 3 2" xfId="24292"/>
    <cellStyle name="_VC 6.15.06 update on 06GRC power costs.xls Chart 3_ROR 5.02 4" xfId="24293"/>
    <cellStyle name="_VC 6.15.06 update on 06GRC power costs.xls Chart 3_Wind Integration 10GRC" xfId="24294"/>
    <cellStyle name="_VC 6.15.06 update on 06GRC power costs.xls Chart 3_Wind Integration 10GRC 2" xfId="24295"/>
    <cellStyle name="_VC 6.15.06 update on 06GRC power costs.xls Chart 3_Wind Integration 10GRC 2 2" xfId="24296"/>
    <cellStyle name="_VC 6.15.06 update on 06GRC power costs.xls Chart 3_Wind Integration 10GRC 2 2 2" xfId="24297"/>
    <cellStyle name="_VC 6.15.06 update on 06GRC power costs.xls Chart 3_Wind Integration 10GRC 2 2 2 2" xfId="24298"/>
    <cellStyle name="_VC 6.15.06 update on 06GRC power costs.xls Chart 3_Wind Integration 10GRC 2 3" xfId="24299"/>
    <cellStyle name="_VC 6.15.06 update on 06GRC power costs.xls Chart 3_Wind Integration 10GRC 2 3 2" xfId="24300"/>
    <cellStyle name="_VC 6.15.06 update on 06GRC power costs.xls Chart 3_Wind Integration 10GRC 2 4" xfId="24301"/>
    <cellStyle name="_VC 6.15.06 update on 06GRC power costs.xls Chart 3_Wind Integration 10GRC 2 4 2" xfId="24302"/>
    <cellStyle name="_VC 6.15.06 update on 06GRC power costs.xls Chart 3_Wind Integration 10GRC 3" xfId="24303"/>
    <cellStyle name="_VC 6.15.06 update on 06GRC power costs.xls Chart 3_Wind Integration 10GRC 3 2" xfId="24304"/>
    <cellStyle name="_VC 6.15.06 update on 06GRC power costs.xls Chart 3_Wind Integration 10GRC 3 2 2" xfId="24305"/>
    <cellStyle name="_VC 6.15.06 update on 06GRC power costs.xls Chart 3_Wind Integration 10GRC 3 3" xfId="24306"/>
    <cellStyle name="_VC 6.15.06 update on 06GRC power costs.xls Chart 3_Wind Integration 10GRC 4" xfId="24307"/>
    <cellStyle name="_VC 6.15.06 update on 06GRC power costs.xls Chart 3_Wind Integration 10GRC 4 2" xfId="24308"/>
    <cellStyle name="_VC 6.15.06 update on 06GRC power costs.xls Chart 3_Wind Integration 10GRC 4 2 2" xfId="24309"/>
    <cellStyle name="_VC 6.15.06 update on 06GRC power costs.xls Chart 3_Wind Integration 10GRC 4 3" xfId="24310"/>
    <cellStyle name="_VC 6.15.06 update on 06GRC power costs.xls Chart 3_Wind Integration 10GRC 5" xfId="24311"/>
    <cellStyle name="_VC 6.15.06 update on 06GRC power costs.xls Chart 3_Wind Integration 10GRC 5 2" xfId="24312"/>
    <cellStyle name="_VC 6.15.06 update on 06GRC power costs.xls Chart 3_Wind Integration 10GRC 6" xfId="24313"/>
    <cellStyle name="_VC 6.15.06 update on 06GRC power costs.xls Chart 3_Wind Integration 10GRC 6 2" xfId="24314"/>
    <cellStyle name="_VC 6.15.06 update on 06GRC power costs.xls Chart 3_Wind Integration 10GRC_DEM-WP(C) ENERG10C--ctn Mid-C_042010 2010GRC" xfId="24315"/>
    <cellStyle name="_VC 6.15.06 update on 06GRC power costs.xls Chart 3_Wind Integration 10GRC_DEM-WP(C) ENERG10C--ctn Mid-C_042010 2010GRC 2" xfId="24316"/>
    <cellStyle name="_VC Mid C Generation-ctn Mid-C_011209" xfId="24317"/>
    <cellStyle name="_VC Mid C Generation-ctn Mid-C_011209 2" xfId="24318"/>
    <cellStyle name="_VC Mid C Generation-ctn Mid-C_011209 2 2" xfId="24319"/>
    <cellStyle name="_VC Mid C Generation-ctn Mid-C_011209 2 2 2" xfId="24320"/>
    <cellStyle name="_VC Mid C Generation-ctn Mid-C_011209 2 3" xfId="24321"/>
    <cellStyle name="_VC Mid C Generation-ctn Mid-C_011209 3" xfId="24322"/>
    <cellStyle name="_VC Mid C Generation-ctn Mid-C_011209 3 2" xfId="24323"/>
    <cellStyle name="_Worksheet" xfId="24324"/>
    <cellStyle name="_Worksheet 2" xfId="24325"/>
    <cellStyle name="_Worksheet 2 2" xfId="24326"/>
    <cellStyle name="_Worksheet 2 2 2" xfId="24327"/>
    <cellStyle name="_Worksheet 2 2 2 2" xfId="24328"/>
    <cellStyle name="_Worksheet 2 2 2 2 2" xfId="24329"/>
    <cellStyle name="_Worksheet 2 2 3" xfId="24330"/>
    <cellStyle name="_Worksheet 2 2 3 2" xfId="24331"/>
    <cellStyle name="_Worksheet 2 2 4" xfId="24332"/>
    <cellStyle name="_Worksheet 2 2 4 2" xfId="24333"/>
    <cellStyle name="_Worksheet 2 3" xfId="24334"/>
    <cellStyle name="_Worksheet 2 3 2" xfId="24335"/>
    <cellStyle name="_Worksheet 2 3 2 2" xfId="24336"/>
    <cellStyle name="_Worksheet 2 4" xfId="24337"/>
    <cellStyle name="_Worksheet 2 4 2" xfId="24338"/>
    <cellStyle name="_Worksheet 2 4 2 2" xfId="24339"/>
    <cellStyle name="_Worksheet 2 4 3" xfId="24340"/>
    <cellStyle name="_Worksheet 2 5" xfId="24341"/>
    <cellStyle name="_Worksheet 2 5 2" xfId="24342"/>
    <cellStyle name="_Worksheet 2 6" xfId="24343"/>
    <cellStyle name="_Worksheet 2 6 2" xfId="24344"/>
    <cellStyle name="_Worksheet 3" xfId="24345"/>
    <cellStyle name="_Worksheet 3 2" xfId="24346"/>
    <cellStyle name="_Worksheet 3 2 2" xfId="24347"/>
    <cellStyle name="_Worksheet 3 2 2 2" xfId="24348"/>
    <cellStyle name="_Worksheet 3 2 2 2 2" xfId="24349"/>
    <cellStyle name="_Worksheet 3 2 3" xfId="24350"/>
    <cellStyle name="_Worksheet 3 2 3 2" xfId="24351"/>
    <cellStyle name="_Worksheet 3 2 4" xfId="24352"/>
    <cellStyle name="_Worksheet 3 2 4 2" xfId="24353"/>
    <cellStyle name="_Worksheet 3 2 5" xfId="24354"/>
    <cellStyle name="_Worksheet 3 3" xfId="24355"/>
    <cellStyle name="_Worksheet 3 3 2" xfId="24356"/>
    <cellStyle name="_Worksheet 3 3 2 2" xfId="24357"/>
    <cellStyle name="_Worksheet 3 4" xfId="24358"/>
    <cellStyle name="_Worksheet 3 4 2" xfId="24359"/>
    <cellStyle name="_Worksheet 3 5" xfId="24360"/>
    <cellStyle name="_Worksheet 3 5 2" xfId="24361"/>
    <cellStyle name="_Worksheet 4" xfId="24362"/>
    <cellStyle name="_Worksheet 4 2" xfId="24363"/>
    <cellStyle name="_Worksheet 4 2 2" xfId="24364"/>
    <cellStyle name="_Worksheet 4 2 2 2" xfId="24365"/>
    <cellStyle name="_Worksheet 4 3" xfId="24366"/>
    <cellStyle name="_Worksheet 4 3 2" xfId="24367"/>
    <cellStyle name="_Worksheet 4 4" xfId="24368"/>
    <cellStyle name="_Worksheet 4 4 2" xfId="24369"/>
    <cellStyle name="_Worksheet 5" xfId="24370"/>
    <cellStyle name="_Worksheet 5 2" xfId="24371"/>
    <cellStyle name="_Worksheet 5 2 2" xfId="24372"/>
    <cellStyle name="_Worksheet 5 2 3" xfId="24373"/>
    <cellStyle name="_Worksheet 5 3" xfId="24374"/>
    <cellStyle name="_Worksheet 6" xfId="24375"/>
    <cellStyle name="_Worksheet 6 2" xfId="24376"/>
    <cellStyle name="_Worksheet 6 2 2" xfId="24377"/>
    <cellStyle name="_Worksheet 6 2 3" xfId="24378"/>
    <cellStyle name="_Worksheet 6 3" xfId="24379"/>
    <cellStyle name="_Worksheet 6 4" xfId="24380"/>
    <cellStyle name="_Worksheet 7" xfId="24381"/>
    <cellStyle name="_Worksheet 7 2" xfId="24382"/>
    <cellStyle name="_Worksheet 7 2 2" xfId="24383"/>
    <cellStyle name="_Worksheet 7 2 2 2" xfId="24384"/>
    <cellStyle name="_Worksheet 7 2 3" xfId="24385"/>
    <cellStyle name="_Worksheet 7 3" xfId="24386"/>
    <cellStyle name="_Worksheet 7 3 2" xfId="24387"/>
    <cellStyle name="_Worksheet 7 4" xfId="24388"/>
    <cellStyle name="_Worksheet 8" xfId="24389"/>
    <cellStyle name="_Worksheet 8 2" xfId="24390"/>
    <cellStyle name="_Worksheet 9" xfId="24391"/>
    <cellStyle name="_Worksheet 9 2" xfId="24392"/>
    <cellStyle name="_Worksheet_Chelan PUD Power Costs (8-10)" xfId="24393"/>
    <cellStyle name="_Worksheet_Chelan PUD Power Costs (8-10) 2" xfId="24394"/>
    <cellStyle name="_Worksheet_DEM-WP(C) Chelan Power Costs" xfId="24395"/>
    <cellStyle name="_Worksheet_DEM-WP(C) Chelan Power Costs 2" xfId="24396"/>
    <cellStyle name="_Worksheet_DEM-WP(C) Chelan Power Costs 2 2" xfId="24397"/>
    <cellStyle name="_Worksheet_DEM-WP(C) Chelan Power Costs 2 2 2" xfId="24398"/>
    <cellStyle name="_Worksheet_DEM-WP(C) Chelan Power Costs 2 3" xfId="24399"/>
    <cellStyle name="_Worksheet_DEM-WP(C) Chelan Power Costs 3" xfId="24400"/>
    <cellStyle name="_Worksheet_DEM-WP(C) Chelan Power Costs 3 2" xfId="24401"/>
    <cellStyle name="_Worksheet_DEM-WP(C) Chelan Power Costs 3 2 2" xfId="24402"/>
    <cellStyle name="_Worksheet_DEM-WP(C) Chelan Power Costs 3 3" xfId="24403"/>
    <cellStyle name="_Worksheet_DEM-WP(C) Chelan Power Costs 4" xfId="24404"/>
    <cellStyle name="_Worksheet_DEM-WP(C) Chelan Power Costs 4 2" xfId="24405"/>
    <cellStyle name="_Worksheet_DEM-WP(C) Chelan Power Costs 5" xfId="24406"/>
    <cellStyle name="_Worksheet_DEM-WP(C) Chelan Power Costs 5 2" xfId="24407"/>
    <cellStyle name="_Worksheet_DEM-WP(C) ENERG10C--ctn Mid-C_042010 2010GRC" xfId="24408"/>
    <cellStyle name="_Worksheet_DEM-WP(C) ENERG10C--ctn Mid-C_042010 2010GRC 2" xfId="24409"/>
    <cellStyle name="_Worksheet_DEM-WP(C) Gas Transport 2010GRC" xfId="24410"/>
    <cellStyle name="_Worksheet_DEM-WP(C) Gas Transport 2010GRC 2" xfId="24411"/>
    <cellStyle name="_Worksheet_DEM-WP(C) Gas Transport 2010GRC 2 2" xfId="24412"/>
    <cellStyle name="_Worksheet_DEM-WP(C) Gas Transport 2010GRC 2 2 2" xfId="24413"/>
    <cellStyle name="_Worksheet_DEM-WP(C) Gas Transport 2010GRC 2 3" xfId="24414"/>
    <cellStyle name="_Worksheet_DEM-WP(C) Gas Transport 2010GRC 3" xfId="24415"/>
    <cellStyle name="_Worksheet_DEM-WP(C) Gas Transport 2010GRC 3 2" xfId="24416"/>
    <cellStyle name="_Worksheet_DEM-WP(C) Gas Transport 2010GRC 3 2 2" xfId="24417"/>
    <cellStyle name="_Worksheet_DEM-WP(C) Gas Transport 2010GRC 3 3" xfId="24418"/>
    <cellStyle name="_Worksheet_DEM-WP(C) Gas Transport 2010GRC 4" xfId="24419"/>
    <cellStyle name="_Worksheet_DEM-WP(C) Gas Transport 2010GRC 4 2" xfId="24420"/>
    <cellStyle name="_Worksheet_DEM-WP(C) Gas Transport 2010GRC 5" xfId="24421"/>
    <cellStyle name="_Worksheet_DEM-WP(C) Gas Transport 2010GRC 5 2" xfId="24422"/>
    <cellStyle name="_Worksheet_NIM Summary" xfId="24423"/>
    <cellStyle name="_Worksheet_NIM Summary 2" xfId="24424"/>
    <cellStyle name="_Worksheet_NIM Summary 2 2" xfId="24425"/>
    <cellStyle name="_Worksheet_NIM Summary 2 2 2" xfId="24426"/>
    <cellStyle name="_Worksheet_NIM Summary 2 2 2 2" xfId="24427"/>
    <cellStyle name="_Worksheet_NIM Summary 2 3" xfId="24428"/>
    <cellStyle name="_Worksheet_NIM Summary 2 3 2" xfId="24429"/>
    <cellStyle name="_Worksheet_NIM Summary 2 4" xfId="24430"/>
    <cellStyle name="_Worksheet_NIM Summary 2 4 2" xfId="24431"/>
    <cellStyle name="_Worksheet_NIM Summary 3" xfId="24432"/>
    <cellStyle name="_Worksheet_NIM Summary 3 2" xfId="24433"/>
    <cellStyle name="_Worksheet_NIM Summary 3 2 2" xfId="24434"/>
    <cellStyle name="_Worksheet_NIM Summary 3 3" xfId="24435"/>
    <cellStyle name="_Worksheet_NIM Summary 4" xfId="24436"/>
    <cellStyle name="_Worksheet_NIM Summary 4 2" xfId="24437"/>
    <cellStyle name="_Worksheet_NIM Summary 4 2 2" xfId="24438"/>
    <cellStyle name="_Worksheet_NIM Summary 4 3" xfId="24439"/>
    <cellStyle name="_Worksheet_NIM Summary 5" xfId="24440"/>
    <cellStyle name="_Worksheet_NIM Summary 5 2" xfId="24441"/>
    <cellStyle name="_Worksheet_NIM Summary 6" xfId="24442"/>
    <cellStyle name="_Worksheet_NIM Summary 6 2" xfId="24443"/>
    <cellStyle name="_Worksheet_NIM Summary_DEM-WP(C) ENERG10C--ctn Mid-C_042010 2010GRC" xfId="24444"/>
    <cellStyle name="_Worksheet_NIM Summary_DEM-WP(C) ENERG10C--ctn Mid-C_042010 2010GRC 2" xfId="24445"/>
    <cellStyle name="_Worksheet_Transmission Workbook for May BOD" xfId="24446"/>
    <cellStyle name="_Worksheet_Transmission Workbook for May BOD 2" xfId="24447"/>
    <cellStyle name="_Worksheet_Transmission Workbook for May BOD 2 2" xfId="24448"/>
    <cellStyle name="_Worksheet_Transmission Workbook for May BOD 2 2 2" xfId="24449"/>
    <cellStyle name="_Worksheet_Transmission Workbook for May BOD 2 2 2 2" xfId="24450"/>
    <cellStyle name="_Worksheet_Transmission Workbook for May BOD 2 3" xfId="24451"/>
    <cellStyle name="_Worksheet_Transmission Workbook for May BOD 2 3 2" xfId="24452"/>
    <cellStyle name="_Worksheet_Transmission Workbook for May BOD 2 4" xfId="24453"/>
    <cellStyle name="_Worksheet_Transmission Workbook for May BOD 2 4 2" xfId="24454"/>
    <cellStyle name="_Worksheet_Transmission Workbook for May BOD 3" xfId="24455"/>
    <cellStyle name="_Worksheet_Transmission Workbook for May BOD 3 2" xfId="24456"/>
    <cellStyle name="_Worksheet_Transmission Workbook for May BOD 3 2 2" xfId="24457"/>
    <cellStyle name="_Worksheet_Transmission Workbook for May BOD 3 3" xfId="24458"/>
    <cellStyle name="_Worksheet_Transmission Workbook for May BOD 4" xfId="24459"/>
    <cellStyle name="_Worksheet_Transmission Workbook for May BOD 4 2" xfId="24460"/>
    <cellStyle name="_Worksheet_Transmission Workbook for May BOD 4 2 2" xfId="24461"/>
    <cellStyle name="_Worksheet_Transmission Workbook for May BOD 4 3" xfId="24462"/>
    <cellStyle name="_Worksheet_Transmission Workbook for May BOD 5" xfId="24463"/>
    <cellStyle name="_Worksheet_Transmission Workbook for May BOD 5 2" xfId="24464"/>
    <cellStyle name="_Worksheet_Transmission Workbook for May BOD 6" xfId="24465"/>
    <cellStyle name="_Worksheet_Transmission Workbook for May BOD 6 2" xfId="24466"/>
    <cellStyle name="_Worksheet_Transmission Workbook for May BOD_DEM-WP(C) ENERG10C--ctn Mid-C_042010 2010GRC" xfId="24467"/>
    <cellStyle name="_Worksheet_Transmission Workbook for May BOD_DEM-WP(C) ENERG10C--ctn Mid-C_042010 2010GRC 2" xfId="24468"/>
    <cellStyle name="_Worksheet_Wind Integration 10GRC" xfId="24469"/>
    <cellStyle name="_Worksheet_Wind Integration 10GRC 2" xfId="24470"/>
    <cellStyle name="_Worksheet_Wind Integration 10GRC 2 2" xfId="24471"/>
    <cellStyle name="_Worksheet_Wind Integration 10GRC 2 2 2" xfId="24472"/>
    <cellStyle name="_Worksheet_Wind Integration 10GRC 2 2 2 2" xfId="24473"/>
    <cellStyle name="_Worksheet_Wind Integration 10GRC 2 3" xfId="24474"/>
    <cellStyle name="_Worksheet_Wind Integration 10GRC 2 3 2" xfId="24475"/>
    <cellStyle name="_Worksheet_Wind Integration 10GRC 2 4" xfId="24476"/>
    <cellStyle name="_Worksheet_Wind Integration 10GRC 2 4 2" xfId="24477"/>
    <cellStyle name="_Worksheet_Wind Integration 10GRC 3" xfId="24478"/>
    <cellStyle name="_Worksheet_Wind Integration 10GRC 3 2" xfId="24479"/>
    <cellStyle name="_Worksheet_Wind Integration 10GRC 3 2 2" xfId="24480"/>
    <cellStyle name="_Worksheet_Wind Integration 10GRC 3 3" xfId="24481"/>
    <cellStyle name="_Worksheet_Wind Integration 10GRC 4" xfId="24482"/>
    <cellStyle name="_Worksheet_Wind Integration 10GRC 4 2" xfId="24483"/>
    <cellStyle name="_Worksheet_Wind Integration 10GRC 4 2 2" xfId="24484"/>
    <cellStyle name="_Worksheet_Wind Integration 10GRC 4 3" xfId="24485"/>
    <cellStyle name="_Worksheet_Wind Integration 10GRC 5" xfId="24486"/>
    <cellStyle name="_Worksheet_Wind Integration 10GRC 5 2" xfId="24487"/>
    <cellStyle name="_Worksheet_Wind Integration 10GRC 6" xfId="24488"/>
    <cellStyle name="_Worksheet_Wind Integration 10GRC 6 2" xfId="24489"/>
    <cellStyle name="_Worksheet_Wind Integration 10GRC_DEM-WP(C) ENERG10C--ctn Mid-C_042010 2010GRC" xfId="24490"/>
    <cellStyle name="_Worksheet_Wind Integration 10GRC_DEM-WP(C) ENERG10C--ctn Mid-C_042010 2010GRC 2" xfId="24491"/>
    <cellStyle name="0,0_x000d__x000a_NA_x000d__x000a_" xfId="24492"/>
    <cellStyle name="0,0_x000d__x000a_NA_x000d__x000a_ 2" xfId="24493"/>
    <cellStyle name="0,0_x000d__x000a_NA_x000d__x000a_ 2 2" xfId="24494"/>
    <cellStyle name="0,0_x000d__x000a_NA_x000d__x000a_ 2 2 2" xfId="24495"/>
    <cellStyle name="0,0_x000d__x000a_NA_x000d__x000a_ 2 3" xfId="24496"/>
    <cellStyle name="0,0_x000d__x000a_NA_x000d__x000a_ 3" xfId="24497"/>
    <cellStyle name="0,0_x000d__x000a_NA_x000d__x000a_ 3 2" xfId="24498"/>
    <cellStyle name="0,0_x000d__x000a_NA_x000d__x000a_ 4" xfId="24499"/>
    <cellStyle name="0,0_x000d__x000a_NA_x000d__x000a_ 4 2" xfId="24500"/>
    <cellStyle name="0000" xfId="24501"/>
    <cellStyle name="000000" xfId="24502"/>
    <cellStyle name="14BLIN - Style8" xfId="24503"/>
    <cellStyle name="14-BT - Style1" xfId="24504"/>
    <cellStyle name="20% - Accent1 10" xfId="24505"/>
    <cellStyle name="20% - Accent1 10 2" xfId="24506"/>
    <cellStyle name="20% - Accent1 10 2 2" xfId="24507"/>
    <cellStyle name="20% - Accent1 10 3" xfId="24508"/>
    <cellStyle name="20% - Accent1 10 4" xfId="24509"/>
    <cellStyle name="20% - Accent1 11" xfId="24510"/>
    <cellStyle name="20% - Accent1 11 2" xfId="24511"/>
    <cellStyle name="20% - Accent1 11 3" xfId="24512"/>
    <cellStyle name="20% - Accent1 12" xfId="24513"/>
    <cellStyle name="20% - Accent1 13" xfId="24514"/>
    <cellStyle name="20% - Accent1 14" xfId="24515"/>
    <cellStyle name="20% - Accent1 15" xfId="24516"/>
    <cellStyle name="20% - Accent1 16" xfId="24517"/>
    <cellStyle name="20% - Accent1 17" xfId="24518"/>
    <cellStyle name="20% - Accent1 18" xfId="24519"/>
    <cellStyle name="20% - Accent1 19" xfId="24520"/>
    <cellStyle name="20% - Accent1 2" xfId="24521"/>
    <cellStyle name="20% - Accent1 2 2" xfId="24522"/>
    <cellStyle name="20% - Accent1 2 2 2" xfId="24523"/>
    <cellStyle name="20% - Accent1 2 2 2 2" xfId="24524"/>
    <cellStyle name="20% - Accent1 2 2 2 2 2" xfId="24525"/>
    <cellStyle name="20% - Accent1 2 2 2 3" xfId="24526"/>
    <cellStyle name="20% - Accent1 2 2 2 3 2" xfId="24527"/>
    <cellStyle name="20% - Accent1 2 2 3" xfId="24528"/>
    <cellStyle name="20% - Accent1 2 2 3 2" xfId="24529"/>
    <cellStyle name="20% - Accent1 2 2 3 2 2" xfId="24530"/>
    <cellStyle name="20% - Accent1 2 2 3 3" xfId="24531"/>
    <cellStyle name="20% - Accent1 2 2 4" xfId="24532"/>
    <cellStyle name="20% - Accent1 2 2 4 2" xfId="24533"/>
    <cellStyle name="20% - Accent1 2 2 5" xfId="24534"/>
    <cellStyle name="20% - Accent1 2 2 5 2" xfId="24535"/>
    <cellStyle name="20% - Accent1 2 2 6" xfId="24536"/>
    <cellStyle name="20% - Accent1 2 3" xfId="24537"/>
    <cellStyle name="20% - Accent1 2 3 2" xfId="24538"/>
    <cellStyle name="20% - Accent1 2 3 2 2" xfId="24539"/>
    <cellStyle name="20% - Accent1 2 3 2 2 2" xfId="24540"/>
    <cellStyle name="20% - Accent1 2 3 2 3" xfId="24541"/>
    <cellStyle name="20% - Accent1 2 3 3" xfId="24542"/>
    <cellStyle name="20% - Accent1 2 3 3 2" xfId="24543"/>
    <cellStyle name="20% - Accent1 2 3 4" xfId="24544"/>
    <cellStyle name="20% - Accent1 2 3 4 2" xfId="24545"/>
    <cellStyle name="20% - Accent1 2 4" xfId="24546"/>
    <cellStyle name="20% - Accent1 2 4 2" xfId="24547"/>
    <cellStyle name="20% - Accent1 2 4 2 2" xfId="24548"/>
    <cellStyle name="20% - Accent1 2 4 2 2 2" xfId="24549"/>
    <cellStyle name="20% - Accent1 2 4 2 3" xfId="24550"/>
    <cellStyle name="20% - Accent1 2 4 2 3 2" xfId="24551"/>
    <cellStyle name="20% - Accent1 2 4 3" xfId="24552"/>
    <cellStyle name="20% - Accent1 2 4 3 2" xfId="24553"/>
    <cellStyle name="20% - Accent1 2 4 3 2 2" xfId="24554"/>
    <cellStyle name="20% - Accent1 2 4 3 3" xfId="24555"/>
    <cellStyle name="20% - Accent1 2 4 4" xfId="24556"/>
    <cellStyle name="20% - Accent1 2 4 4 2" xfId="24557"/>
    <cellStyle name="20% - Accent1 2 4 5" xfId="24558"/>
    <cellStyle name="20% - Accent1 2 4 5 2" xfId="24559"/>
    <cellStyle name="20% - Accent1 2 5" xfId="24560"/>
    <cellStyle name="20% - Accent1 2 5 2" xfId="24561"/>
    <cellStyle name="20% - Accent1 2 5 2 2" xfId="24562"/>
    <cellStyle name="20% - Accent1 2 5 3" xfId="24563"/>
    <cellStyle name="20% - Accent1 2 6" xfId="24564"/>
    <cellStyle name="20% - Accent1 2 6 2" xfId="24565"/>
    <cellStyle name="20% - Accent1 2 6 2 2" xfId="24566"/>
    <cellStyle name="20% - Accent1 2 6 3" xfId="24567"/>
    <cellStyle name="20% - Accent1 2 7" xfId="24568"/>
    <cellStyle name="20% - Accent1 2 7 2" xfId="24569"/>
    <cellStyle name="20% - Accent1 2 8" xfId="24570"/>
    <cellStyle name="20% - Accent1 2_12PCORC Wind Vestas and Royalties" xfId="24571"/>
    <cellStyle name="20% - Accent1 20" xfId="24572"/>
    <cellStyle name="20% - Accent1 21" xfId="24573"/>
    <cellStyle name="20% - Accent1 22" xfId="24574"/>
    <cellStyle name="20% - Accent1 23" xfId="24575"/>
    <cellStyle name="20% - Accent1 24" xfId="24576"/>
    <cellStyle name="20% - Accent1 25" xfId="24577"/>
    <cellStyle name="20% - Accent1 26" xfId="24578"/>
    <cellStyle name="20% - Accent1 27" xfId="24579"/>
    <cellStyle name="20% - Accent1 28" xfId="24580"/>
    <cellStyle name="20% - Accent1 29" xfId="24581"/>
    <cellStyle name="20% - Accent1 3" xfId="24582"/>
    <cellStyle name="20% - Accent1 3 2" xfId="24583"/>
    <cellStyle name="20% - Accent1 3 2 2" xfId="24584"/>
    <cellStyle name="20% - Accent1 3 2 2 2" xfId="24585"/>
    <cellStyle name="20% - Accent1 3 2 3" xfId="24586"/>
    <cellStyle name="20% - Accent1 3 2 3 2" xfId="24587"/>
    <cellStyle name="20% - Accent1 3 2 4" xfId="24588"/>
    <cellStyle name="20% - Accent1 3 2 4 2" xfId="24589"/>
    <cellStyle name="20% - Accent1 3 2 5" xfId="24590"/>
    <cellStyle name="20% - Accent1 3 3" xfId="24591"/>
    <cellStyle name="20% - Accent1 3 3 2" xfId="24592"/>
    <cellStyle name="20% - Accent1 3 3 2 2" xfId="24593"/>
    <cellStyle name="20% - Accent1 3 3 2 2 2" xfId="24594"/>
    <cellStyle name="20% - Accent1 3 3 2 3" xfId="24595"/>
    <cellStyle name="20% - Accent1 3 3 2 4" xfId="24596"/>
    <cellStyle name="20% - Accent1 3 3 3" xfId="24597"/>
    <cellStyle name="20% - Accent1 3 3 3 2" xfId="24598"/>
    <cellStyle name="20% - Accent1 3 3 4" xfId="24599"/>
    <cellStyle name="20% - Accent1 3 4" xfId="24600"/>
    <cellStyle name="20% - Accent1 3 4 2" xfId="24601"/>
    <cellStyle name="20% - Accent1 3 4 2 2" xfId="24602"/>
    <cellStyle name="20% - Accent1 3 4 3" xfId="24603"/>
    <cellStyle name="20% - Accent1 3 4 4" xfId="24604"/>
    <cellStyle name="20% - Accent1 3 5" xfId="24605"/>
    <cellStyle name="20% - Accent1 3 5 2" xfId="24606"/>
    <cellStyle name="20% - Accent1 3 6" xfId="24607"/>
    <cellStyle name="20% - Accent1 3 7" xfId="24608"/>
    <cellStyle name="20% - Accent1 30" xfId="24609"/>
    <cellStyle name="20% - Accent1 31" xfId="24610"/>
    <cellStyle name="20% - Accent1 32" xfId="24611"/>
    <cellStyle name="20% - Accent1 33" xfId="24612"/>
    <cellStyle name="20% - Accent1 34" xfId="24613"/>
    <cellStyle name="20% - Accent1 35" xfId="24614"/>
    <cellStyle name="20% - Accent1 36" xfId="24615"/>
    <cellStyle name="20% - Accent1 37" xfId="24616"/>
    <cellStyle name="20% - Accent1 38" xfId="24617"/>
    <cellStyle name="20% - Accent1 39" xfId="24618"/>
    <cellStyle name="20% - Accent1 4" xfId="24619"/>
    <cellStyle name="20% - Accent1 4 2" xfId="24620"/>
    <cellStyle name="20% - Accent1 4 2 2" xfId="24621"/>
    <cellStyle name="20% - Accent1 4 2 2 2" xfId="24622"/>
    <cellStyle name="20% - Accent1 4 2 3" xfId="24623"/>
    <cellStyle name="20% - Accent1 4 2 3 2" xfId="24624"/>
    <cellStyle name="20% - Accent1 4 2 4" xfId="24625"/>
    <cellStyle name="20% - Accent1 4 2 4 2" xfId="24626"/>
    <cellStyle name="20% - Accent1 4 2 5" xfId="24627"/>
    <cellStyle name="20% - Accent1 4 3" xfId="24628"/>
    <cellStyle name="20% - Accent1 4 3 2" xfId="24629"/>
    <cellStyle name="20% - Accent1 4 3 2 2" xfId="24630"/>
    <cellStyle name="20% - Accent1 4 3 3" xfId="24631"/>
    <cellStyle name="20% - Accent1 4 4" xfId="24632"/>
    <cellStyle name="20% - Accent1 4 4 2" xfId="24633"/>
    <cellStyle name="20% - Accent1 4 5" xfId="24634"/>
    <cellStyle name="20% - Accent1 4 5 2" xfId="24635"/>
    <cellStyle name="20% - Accent1 4 6" xfId="24636"/>
    <cellStyle name="20% - Accent1 4 6 2" xfId="24637"/>
    <cellStyle name="20% - Accent1 4 7" xfId="24638"/>
    <cellStyle name="20% - Accent1 4 7 2" xfId="24639"/>
    <cellStyle name="20% - Accent1 4 8" xfId="24640"/>
    <cellStyle name="20% - Accent1 4 9" xfId="24641"/>
    <cellStyle name="20% - Accent1 40" xfId="24642"/>
    <cellStyle name="20% - Accent1 41" xfId="24643"/>
    <cellStyle name="20% - Accent1 42" xfId="24644"/>
    <cellStyle name="20% - Accent1 43" xfId="24645"/>
    <cellStyle name="20% - Accent1 44" xfId="24646"/>
    <cellStyle name="20% - Accent1 45" xfId="24647"/>
    <cellStyle name="20% - Accent1 46" xfId="24648"/>
    <cellStyle name="20% - Accent1 47" xfId="24649"/>
    <cellStyle name="20% - Accent1 48" xfId="24650"/>
    <cellStyle name="20% - Accent1 49" xfId="24651"/>
    <cellStyle name="20% - Accent1 5" xfId="24652"/>
    <cellStyle name="20% - Accent1 5 2" xfId="24653"/>
    <cellStyle name="20% - Accent1 5 2 2" xfId="24654"/>
    <cellStyle name="20% - Accent1 5 2 2 2" xfId="24655"/>
    <cellStyle name="20% - Accent1 5 2 3" xfId="24656"/>
    <cellStyle name="20% - Accent1 5 3" xfId="24657"/>
    <cellStyle name="20% - Accent1 5 3 2" xfId="24658"/>
    <cellStyle name="20% - Accent1 5 3 3" xfId="24659"/>
    <cellStyle name="20% - Accent1 5 4" xfId="24660"/>
    <cellStyle name="20% - Accent1 5 4 2" xfId="24661"/>
    <cellStyle name="20% - Accent1 5 4 3" xfId="24662"/>
    <cellStyle name="20% - Accent1 5 5" xfId="24663"/>
    <cellStyle name="20% - Accent1 5 6" xfId="24664"/>
    <cellStyle name="20% - Accent1 50" xfId="24665"/>
    <cellStyle name="20% - Accent1 51" xfId="24666"/>
    <cellStyle name="20% - Accent1 52" xfId="24667"/>
    <cellStyle name="20% - Accent1 53" xfId="24668"/>
    <cellStyle name="20% - Accent1 54" xfId="24669"/>
    <cellStyle name="20% - Accent1 55" xfId="24670"/>
    <cellStyle name="20% - Accent1 56" xfId="24671"/>
    <cellStyle name="20% - Accent1 57" xfId="24672"/>
    <cellStyle name="20% - Accent1 58" xfId="24673"/>
    <cellStyle name="20% - Accent1 59" xfId="24674"/>
    <cellStyle name="20% - Accent1 6" xfId="24675"/>
    <cellStyle name="20% - Accent1 6 2" xfId="24676"/>
    <cellStyle name="20% - Accent1 6 2 2" xfId="24677"/>
    <cellStyle name="20% - Accent1 6 2 2 2" xfId="24678"/>
    <cellStyle name="20% - Accent1 6 2 3" xfId="24679"/>
    <cellStyle name="20% - Accent1 6 2 4" xfId="24680"/>
    <cellStyle name="20% - Accent1 6 3" xfId="24681"/>
    <cellStyle name="20% - Accent1 6 3 2" xfId="24682"/>
    <cellStyle name="20% - Accent1 6 3 3" xfId="24683"/>
    <cellStyle name="20% - Accent1 6 4" xfId="24684"/>
    <cellStyle name="20% - Accent1 6 4 2" xfId="24685"/>
    <cellStyle name="20% - Accent1 6 5" xfId="24686"/>
    <cellStyle name="20% - Accent1 60" xfId="24687"/>
    <cellStyle name="20% - Accent1 61" xfId="24688"/>
    <cellStyle name="20% - Accent1 62" xfId="24689"/>
    <cellStyle name="20% - Accent1 63" xfId="24690"/>
    <cellStyle name="20% - Accent1 64" xfId="24691"/>
    <cellStyle name="20% - Accent1 65" xfId="24692"/>
    <cellStyle name="20% - Accent1 7" xfId="24693"/>
    <cellStyle name="20% - Accent1 7 2" xfId="24694"/>
    <cellStyle name="20% - Accent1 7 2 2" xfId="24695"/>
    <cellStyle name="20% - Accent1 7 2 2 2" xfId="24696"/>
    <cellStyle name="20% - Accent1 7 2 3" xfId="24697"/>
    <cellStyle name="20% - Accent1 7 2 4" xfId="24698"/>
    <cellStyle name="20% - Accent1 7 3" xfId="24699"/>
    <cellStyle name="20% - Accent1 7 3 2" xfId="24700"/>
    <cellStyle name="20% - Accent1 7 4" xfId="24701"/>
    <cellStyle name="20% - Accent1 7 4 2" xfId="24702"/>
    <cellStyle name="20% - Accent1 7 5" xfId="24703"/>
    <cellStyle name="20% - Accent1 8" xfId="24704"/>
    <cellStyle name="20% - Accent1 8 2" xfId="24705"/>
    <cellStyle name="20% - Accent1 8 2 2" xfId="24706"/>
    <cellStyle name="20% - Accent1 8 2 3" xfId="24707"/>
    <cellStyle name="20% - Accent1 8 3" xfId="24708"/>
    <cellStyle name="20% - Accent1 9" xfId="24709"/>
    <cellStyle name="20% - Accent1 9 2" xfId="24710"/>
    <cellStyle name="20% - Accent1 9 2 2" xfId="24711"/>
    <cellStyle name="20% - Accent1 9 2 3" xfId="24712"/>
    <cellStyle name="20% - Accent1 9 3" xfId="24713"/>
    <cellStyle name="20% - Accent1 9 4" xfId="24714"/>
    <cellStyle name="20% - Accent1 9 5" xfId="24715"/>
    <cellStyle name="20% - Accent2 10" xfId="24716"/>
    <cellStyle name="20% - Accent2 10 2" xfId="24717"/>
    <cellStyle name="20% - Accent2 10 2 2" xfId="24718"/>
    <cellStyle name="20% - Accent2 10 3" xfId="24719"/>
    <cellStyle name="20% - Accent2 10 4" xfId="24720"/>
    <cellStyle name="20% - Accent2 11" xfId="24721"/>
    <cellStyle name="20% - Accent2 11 2" xfId="24722"/>
    <cellStyle name="20% - Accent2 11 3" xfId="24723"/>
    <cellStyle name="20% - Accent2 12" xfId="24724"/>
    <cellStyle name="20% - Accent2 13" xfId="24725"/>
    <cellStyle name="20% - Accent2 14" xfId="24726"/>
    <cellStyle name="20% - Accent2 15" xfId="24727"/>
    <cellStyle name="20% - Accent2 16" xfId="24728"/>
    <cellStyle name="20% - Accent2 17" xfId="24729"/>
    <cellStyle name="20% - Accent2 18" xfId="24730"/>
    <cellStyle name="20% - Accent2 19" xfId="24731"/>
    <cellStyle name="20% - Accent2 2" xfId="24732"/>
    <cellStyle name="20% - Accent2 2 2" xfId="24733"/>
    <cellStyle name="20% - Accent2 2 2 2" xfId="24734"/>
    <cellStyle name="20% - Accent2 2 2 2 2" xfId="24735"/>
    <cellStyle name="20% - Accent2 2 2 2 2 2" xfId="24736"/>
    <cellStyle name="20% - Accent2 2 2 2 3" xfId="24737"/>
    <cellStyle name="20% - Accent2 2 2 2 3 2" xfId="24738"/>
    <cellStyle name="20% - Accent2 2 2 3" xfId="24739"/>
    <cellStyle name="20% - Accent2 2 2 3 2" xfId="24740"/>
    <cellStyle name="20% - Accent2 2 2 3 2 2" xfId="24741"/>
    <cellStyle name="20% - Accent2 2 2 3 3" xfId="24742"/>
    <cellStyle name="20% - Accent2 2 2 4" xfId="24743"/>
    <cellStyle name="20% - Accent2 2 2 4 2" xfId="24744"/>
    <cellStyle name="20% - Accent2 2 2 5" xfId="24745"/>
    <cellStyle name="20% - Accent2 2 2 5 2" xfId="24746"/>
    <cellStyle name="20% - Accent2 2 2 6" xfId="24747"/>
    <cellStyle name="20% - Accent2 2 3" xfId="24748"/>
    <cellStyle name="20% - Accent2 2 3 2" xfId="24749"/>
    <cellStyle name="20% - Accent2 2 3 2 2" xfId="24750"/>
    <cellStyle name="20% - Accent2 2 3 2 2 2" xfId="24751"/>
    <cellStyle name="20% - Accent2 2 3 2 3" xfId="24752"/>
    <cellStyle name="20% - Accent2 2 3 3" xfId="24753"/>
    <cellStyle name="20% - Accent2 2 3 3 2" xfId="24754"/>
    <cellStyle name="20% - Accent2 2 3 4" xfId="24755"/>
    <cellStyle name="20% - Accent2 2 3 4 2" xfId="24756"/>
    <cellStyle name="20% - Accent2 2 4" xfId="24757"/>
    <cellStyle name="20% - Accent2 2 4 2" xfId="24758"/>
    <cellStyle name="20% - Accent2 2 4 2 2" xfId="24759"/>
    <cellStyle name="20% - Accent2 2 4 2 2 2" xfId="24760"/>
    <cellStyle name="20% - Accent2 2 4 2 3" xfId="24761"/>
    <cellStyle name="20% - Accent2 2 4 2 3 2" xfId="24762"/>
    <cellStyle name="20% - Accent2 2 4 3" xfId="24763"/>
    <cellStyle name="20% - Accent2 2 4 3 2" xfId="24764"/>
    <cellStyle name="20% - Accent2 2 4 3 2 2" xfId="24765"/>
    <cellStyle name="20% - Accent2 2 4 3 3" xfId="24766"/>
    <cellStyle name="20% - Accent2 2 4 4" xfId="24767"/>
    <cellStyle name="20% - Accent2 2 4 4 2" xfId="24768"/>
    <cellStyle name="20% - Accent2 2 4 5" xfId="24769"/>
    <cellStyle name="20% - Accent2 2 4 5 2" xfId="24770"/>
    <cellStyle name="20% - Accent2 2 5" xfId="24771"/>
    <cellStyle name="20% - Accent2 2 5 2" xfId="24772"/>
    <cellStyle name="20% - Accent2 2 5 2 2" xfId="24773"/>
    <cellStyle name="20% - Accent2 2 5 3" xfId="24774"/>
    <cellStyle name="20% - Accent2 2 6" xfId="24775"/>
    <cellStyle name="20% - Accent2 2 6 2" xfId="24776"/>
    <cellStyle name="20% - Accent2 2 6 2 2" xfId="24777"/>
    <cellStyle name="20% - Accent2 2 6 3" xfId="24778"/>
    <cellStyle name="20% - Accent2 2 7" xfId="24779"/>
    <cellStyle name="20% - Accent2 2 7 2" xfId="24780"/>
    <cellStyle name="20% - Accent2 2 8" xfId="24781"/>
    <cellStyle name="20% - Accent2 2_12PCORC Wind Vestas and Royalties" xfId="24782"/>
    <cellStyle name="20% - Accent2 20" xfId="24783"/>
    <cellStyle name="20% - Accent2 21" xfId="24784"/>
    <cellStyle name="20% - Accent2 22" xfId="24785"/>
    <cellStyle name="20% - Accent2 23" xfId="24786"/>
    <cellStyle name="20% - Accent2 24" xfId="24787"/>
    <cellStyle name="20% - Accent2 25" xfId="24788"/>
    <cellStyle name="20% - Accent2 26" xfId="24789"/>
    <cellStyle name="20% - Accent2 27" xfId="24790"/>
    <cellStyle name="20% - Accent2 28" xfId="24791"/>
    <cellStyle name="20% - Accent2 29" xfId="24792"/>
    <cellStyle name="20% - Accent2 3" xfId="24793"/>
    <cellStyle name="20% - Accent2 3 2" xfId="24794"/>
    <cellStyle name="20% - Accent2 3 2 2" xfId="24795"/>
    <cellStyle name="20% - Accent2 3 2 2 2" xfId="24796"/>
    <cellStyle name="20% - Accent2 3 2 3" xfId="24797"/>
    <cellStyle name="20% - Accent2 3 2 3 2" xfId="24798"/>
    <cellStyle name="20% - Accent2 3 2 4" xfId="24799"/>
    <cellStyle name="20% - Accent2 3 2 4 2" xfId="24800"/>
    <cellStyle name="20% - Accent2 3 2 5" xfId="24801"/>
    <cellStyle name="20% - Accent2 3 3" xfId="24802"/>
    <cellStyle name="20% - Accent2 3 3 2" xfId="24803"/>
    <cellStyle name="20% - Accent2 3 3 2 2" xfId="24804"/>
    <cellStyle name="20% - Accent2 3 3 2 2 2" xfId="24805"/>
    <cellStyle name="20% - Accent2 3 3 2 3" xfId="24806"/>
    <cellStyle name="20% - Accent2 3 3 2 4" xfId="24807"/>
    <cellStyle name="20% - Accent2 3 3 3" xfId="24808"/>
    <cellStyle name="20% - Accent2 3 3 3 2" xfId="24809"/>
    <cellStyle name="20% - Accent2 3 3 4" xfId="24810"/>
    <cellStyle name="20% - Accent2 3 4" xfId="24811"/>
    <cellStyle name="20% - Accent2 3 4 2" xfId="24812"/>
    <cellStyle name="20% - Accent2 3 4 2 2" xfId="24813"/>
    <cellStyle name="20% - Accent2 3 4 3" xfId="24814"/>
    <cellStyle name="20% - Accent2 3 4 4" xfId="24815"/>
    <cellStyle name="20% - Accent2 3 5" xfId="24816"/>
    <cellStyle name="20% - Accent2 3 5 2" xfId="24817"/>
    <cellStyle name="20% - Accent2 3 6" xfId="24818"/>
    <cellStyle name="20% - Accent2 3 7" xfId="24819"/>
    <cellStyle name="20% - Accent2 30" xfId="24820"/>
    <cellStyle name="20% - Accent2 31" xfId="24821"/>
    <cellStyle name="20% - Accent2 32" xfId="24822"/>
    <cellStyle name="20% - Accent2 33" xfId="24823"/>
    <cellStyle name="20% - Accent2 34" xfId="24824"/>
    <cellStyle name="20% - Accent2 35" xfId="24825"/>
    <cellStyle name="20% - Accent2 36" xfId="24826"/>
    <cellStyle name="20% - Accent2 37" xfId="24827"/>
    <cellStyle name="20% - Accent2 38" xfId="24828"/>
    <cellStyle name="20% - Accent2 39" xfId="24829"/>
    <cellStyle name="20% - Accent2 4" xfId="24830"/>
    <cellStyle name="20% - Accent2 4 2" xfId="24831"/>
    <cellStyle name="20% - Accent2 4 2 2" xfId="24832"/>
    <cellStyle name="20% - Accent2 4 2 2 2" xfId="24833"/>
    <cellStyle name="20% - Accent2 4 2 3" xfId="24834"/>
    <cellStyle name="20% - Accent2 4 2 3 2" xfId="24835"/>
    <cellStyle name="20% - Accent2 4 2 4" xfId="24836"/>
    <cellStyle name="20% - Accent2 4 2 4 2" xfId="24837"/>
    <cellStyle name="20% - Accent2 4 2 5" xfId="24838"/>
    <cellStyle name="20% - Accent2 4 3" xfId="24839"/>
    <cellStyle name="20% - Accent2 4 3 2" xfId="24840"/>
    <cellStyle name="20% - Accent2 4 3 2 2" xfId="24841"/>
    <cellStyle name="20% - Accent2 4 3 3" xfId="24842"/>
    <cellStyle name="20% - Accent2 4 4" xfId="24843"/>
    <cellStyle name="20% - Accent2 4 4 2" xfId="24844"/>
    <cellStyle name="20% - Accent2 4 5" xfId="24845"/>
    <cellStyle name="20% - Accent2 4 5 2" xfId="24846"/>
    <cellStyle name="20% - Accent2 4 6" xfId="24847"/>
    <cellStyle name="20% - Accent2 4 6 2" xfId="24848"/>
    <cellStyle name="20% - Accent2 4 7" xfId="24849"/>
    <cellStyle name="20% - Accent2 4 7 2" xfId="24850"/>
    <cellStyle name="20% - Accent2 4 8" xfId="24851"/>
    <cellStyle name="20% - Accent2 4 9" xfId="24852"/>
    <cellStyle name="20% - Accent2 40" xfId="24853"/>
    <cellStyle name="20% - Accent2 41" xfId="24854"/>
    <cellStyle name="20% - Accent2 42" xfId="24855"/>
    <cellStyle name="20% - Accent2 43" xfId="24856"/>
    <cellStyle name="20% - Accent2 44" xfId="24857"/>
    <cellStyle name="20% - Accent2 45" xfId="24858"/>
    <cellStyle name="20% - Accent2 46" xfId="24859"/>
    <cellStyle name="20% - Accent2 47" xfId="24860"/>
    <cellStyle name="20% - Accent2 48" xfId="24861"/>
    <cellStyle name="20% - Accent2 49" xfId="24862"/>
    <cellStyle name="20% - Accent2 5" xfId="24863"/>
    <cellStyle name="20% - Accent2 5 2" xfId="24864"/>
    <cellStyle name="20% - Accent2 5 2 2" xfId="24865"/>
    <cellStyle name="20% - Accent2 5 2 2 2" xfId="24866"/>
    <cellStyle name="20% - Accent2 5 2 3" xfId="24867"/>
    <cellStyle name="20% - Accent2 5 3" xfId="24868"/>
    <cellStyle name="20% - Accent2 5 3 2" xfId="24869"/>
    <cellStyle name="20% - Accent2 5 3 3" xfId="24870"/>
    <cellStyle name="20% - Accent2 5 4" xfId="24871"/>
    <cellStyle name="20% - Accent2 5 4 2" xfId="24872"/>
    <cellStyle name="20% - Accent2 5 4 3" xfId="24873"/>
    <cellStyle name="20% - Accent2 5 5" xfId="24874"/>
    <cellStyle name="20% - Accent2 5 6" xfId="24875"/>
    <cellStyle name="20% - Accent2 50" xfId="24876"/>
    <cellStyle name="20% - Accent2 51" xfId="24877"/>
    <cellStyle name="20% - Accent2 52" xfId="24878"/>
    <cellStyle name="20% - Accent2 53" xfId="24879"/>
    <cellStyle name="20% - Accent2 54" xfId="24880"/>
    <cellStyle name="20% - Accent2 55" xfId="24881"/>
    <cellStyle name="20% - Accent2 56" xfId="24882"/>
    <cellStyle name="20% - Accent2 57" xfId="24883"/>
    <cellStyle name="20% - Accent2 58" xfId="24884"/>
    <cellStyle name="20% - Accent2 59" xfId="24885"/>
    <cellStyle name="20% - Accent2 6" xfId="24886"/>
    <cellStyle name="20% - Accent2 6 2" xfId="24887"/>
    <cellStyle name="20% - Accent2 6 2 2" xfId="24888"/>
    <cellStyle name="20% - Accent2 6 2 2 2" xfId="24889"/>
    <cellStyle name="20% - Accent2 6 2 3" xfId="24890"/>
    <cellStyle name="20% - Accent2 6 2 4" xfId="24891"/>
    <cellStyle name="20% - Accent2 6 3" xfId="24892"/>
    <cellStyle name="20% - Accent2 6 3 2" xfId="24893"/>
    <cellStyle name="20% - Accent2 6 3 3" xfId="24894"/>
    <cellStyle name="20% - Accent2 6 4" xfId="24895"/>
    <cellStyle name="20% - Accent2 6 4 2" xfId="24896"/>
    <cellStyle name="20% - Accent2 6 5" xfId="24897"/>
    <cellStyle name="20% - Accent2 60" xfId="24898"/>
    <cellStyle name="20% - Accent2 61" xfId="24899"/>
    <cellStyle name="20% - Accent2 62" xfId="24900"/>
    <cellStyle name="20% - Accent2 63" xfId="24901"/>
    <cellStyle name="20% - Accent2 64" xfId="24902"/>
    <cellStyle name="20% - Accent2 65" xfId="24903"/>
    <cellStyle name="20% - Accent2 7" xfId="24904"/>
    <cellStyle name="20% - Accent2 7 2" xfId="24905"/>
    <cellStyle name="20% - Accent2 7 2 2" xfId="24906"/>
    <cellStyle name="20% - Accent2 7 2 2 2" xfId="24907"/>
    <cellStyle name="20% - Accent2 7 2 3" xfId="24908"/>
    <cellStyle name="20% - Accent2 7 2 4" xfId="24909"/>
    <cellStyle name="20% - Accent2 7 3" xfId="24910"/>
    <cellStyle name="20% - Accent2 7 3 2" xfId="24911"/>
    <cellStyle name="20% - Accent2 7 4" xfId="24912"/>
    <cellStyle name="20% - Accent2 7 4 2" xfId="24913"/>
    <cellStyle name="20% - Accent2 7 5" xfId="24914"/>
    <cellStyle name="20% - Accent2 8" xfId="24915"/>
    <cellStyle name="20% - Accent2 8 2" xfId="24916"/>
    <cellStyle name="20% - Accent2 8 2 2" xfId="24917"/>
    <cellStyle name="20% - Accent2 8 2 3" xfId="24918"/>
    <cellStyle name="20% - Accent2 8 3" xfId="24919"/>
    <cellStyle name="20% - Accent2 9" xfId="24920"/>
    <cellStyle name="20% - Accent2 9 2" xfId="24921"/>
    <cellStyle name="20% - Accent2 9 2 2" xfId="24922"/>
    <cellStyle name="20% - Accent2 9 2 3" xfId="24923"/>
    <cellStyle name="20% - Accent2 9 3" xfId="24924"/>
    <cellStyle name="20% - Accent2 9 4" xfId="24925"/>
    <cellStyle name="20% - Accent2 9 5" xfId="24926"/>
    <cellStyle name="20% - Accent3 10" xfId="24927"/>
    <cellStyle name="20% - Accent3 10 2" xfId="24928"/>
    <cellStyle name="20% - Accent3 10 2 2" xfId="24929"/>
    <cellStyle name="20% - Accent3 10 3" xfId="24930"/>
    <cellStyle name="20% - Accent3 10 4" xfId="24931"/>
    <cellStyle name="20% - Accent3 11" xfId="24932"/>
    <cellStyle name="20% - Accent3 11 2" xfId="24933"/>
    <cellStyle name="20% - Accent3 11 3" xfId="24934"/>
    <cellStyle name="20% - Accent3 12" xfId="24935"/>
    <cellStyle name="20% - Accent3 13" xfId="24936"/>
    <cellStyle name="20% - Accent3 14" xfId="24937"/>
    <cellStyle name="20% - Accent3 15" xfId="24938"/>
    <cellStyle name="20% - Accent3 16" xfId="24939"/>
    <cellStyle name="20% - Accent3 17" xfId="24940"/>
    <cellStyle name="20% - Accent3 18" xfId="24941"/>
    <cellStyle name="20% - Accent3 19" xfId="24942"/>
    <cellStyle name="20% - Accent3 2" xfId="24943"/>
    <cellStyle name="20% - Accent3 2 2" xfId="24944"/>
    <cellStyle name="20% - Accent3 2 2 2" xfId="24945"/>
    <cellStyle name="20% - Accent3 2 2 2 2" xfId="24946"/>
    <cellStyle name="20% - Accent3 2 2 2 2 2" xfId="24947"/>
    <cellStyle name="20% - Accent3 2 2 2 3" xfId="24948"/>
    <cellStyle name="20% - Accent3 2 2 2 3 2" xfId="24949"/>
    <cellStyle name="20% - Accent3 2 2 3" xfId="24950"/>
    <cellStyle name="20% - Accent3 2 2 3 2" xfId="24951"/>
    <cellStyle name="20% - Accent3 2 2 3 2 2" xfId="24952"/>
    <cellStyle name="20% - Accent3 2 2 3 3" xfId="24953"/>
    <cellStyle name="20% - Accent3 2 2 4" xfId="24954"/>
    <cellStyle name="20% - Accent3 2 2 4 2" xfId="24955"/>
    <cellStyle name="20% - Accent3 2 2 5" xfId="24956"/>
    <cellStyle name="20% - Accent3 2 2 5 2" xfId="24957"/>
    <cellStyle name="20% - Accent3 2 2 6" xfId="24958"/>
    <cellStyle name="20% - Accent3 2 3" xfId="24959"/>
    <cellStyle name="20% - Accent3 2 3 2" xfId="24960"/>
    <cellStyle name="20% - Accent3 2 3 2 2" xfId="24961"/>
    <cellStyle name="20% - Accent3 2 3 2 2 2" xfId="24962"/>
    <cellStyle name="20% - Accent3 2 3 2 3" xfId="24963"/>
    <cellStyle name="20% - Accent3 2 3 3" xfId="24964"/>
    <cellStyle name="20% - Accent3 2 3 3 2" xfId="24965"/>
    <cellStyle name="20% - Accent3 2 3 4" xfId="24966"/>
    <cellStyle name="20% - Accent3 2 3 4 2" xfId="24967"/>
    <cellStyle name="20% - Accent3 2 4" xfId="24968"/>
    <cellStyle name="20% - Accent3 2 4 2" xfId="24969"/>
    <cellStyle name="20% - Accent3 2 4 2 2" xfId="24970"/>
    <cellStyle name="20% - Accent3 2 4 2 2 2" xfId="24971"/>
    <cellStyle name="20% - Accent3 2 4 2 3" xfId="24972"/>
    <cellStyle name="20% - Accent3 2 4 2 3 2" xfId="24973"/>
    <cellStyle name="20% - Accent3 2 4 3" xfId="24974"/>
    <cellStyle name="20% - Accent3 2 4 3 2" xfId="24975"/>
    <cellStyle name="20% - Accent3 2 4 3 2 2" xfId="24976"/>
    <cellStyle name="20% - Accent3 2 4 3 3" xfId="24977"/>
    <cellStyle name="20% - Accent3 2 4 4" xfId="24978"/>
    <cellStyle name="20% - Accent3 2 4 4 2" xfId="24979"/>
    <cellStyle name="20% - Accent3 2 4 5" xfId="24980"/>
    <cellStyle name="20% - Accent3 2 4 5 2" xfId="24981"/>
    <cellStyle name="20% - Accent3 2 5" xfId="24982"/>
    <cellStyle name="20% - Accent3 2 5 2" xfId="24983"/>
    <cellStyle name="20% - Accent3 2 5 2 2" xfId="24984"/>
    <cellStyle name="20% - Accent3 2 5 3" xfId="24985"/>
    <cellStyle name="20% - Accent3 2 6" xfId="24986"/>
    <cellStyle name="20% - Accent3 2 6 2" xfId="24987"/>
    <cellStyle name="20% - Accent3 2 6 2 2" xfId="24988"/>
    <cellStyle name="20% - Accent3 2 6 3" xfId="24989"/>
    <cellStyle name="20% - Accent3 2 7" xfId="24990"/>
    <cellStyle name="20% - Accent3 2 7 2" xfId="24991"/>
    <cellStyle name="20% - Accent3 2 8" xfId="24992"/>
    <cellStyle name="20% - Accent3 2_12PCORC Wind Vestas and Royalties" xfId="24993"/>
    <cellStyle name="20% - Accent3 20" xfId="24994"/>
    <cellStyle name="20% - Accent3 21" xfId="24995"/>
    <cellStyle name="20% - Accent3 22" xfId="24996"/>
    <cellStyle name="20% - Accent3 23" xfId="24997"/>
    <cellStyle name="20% - Accent3 24" xfId="24998"/>
    <cellStyle name="20% - Accent3 25" xfId="24999"/>
    <cellStyle name="20% - Accent3 26" xfId="25000"/>
    <cellStyle name="20% - Accent3 27" xfId="25001"/>
    <cellStyle name="20% - Accent3 28" xfId="25002"/>
    <cellStyle name="20% - Accent3 29" xfId="25003"/>
    <cellStyle name="20% - Accent3 3" xfId="25004"/>
    <cellStyle name="20% - Accent3 3 2" xfId="25005"/>
    <cellStyle name="20% - Accent3 3 2 2" xfId="25006"/>
    <cellStyle name="20% - Accent3 3 2 2 2" xfId="25007"/>
    <cellStyle name="20% - Accent3 3 2 3" xfId="25008"/>
    <cellStyle name="20% - Accent3 3 2 3 2" xfId="25009"/>
    <cellStyle name="20% - Accent3 3 2 4" xfId="25010"/>
    <cellStyle name="20% - Accent3 3 2 4 2" xfId="25011"/>
    <cellStyle name="20% - Accent3 3 2 5" xfId="25012"/>
    <cellStyle name="20% - Accent3 3 3" xfId="25013"/>
    <cellStyle name="20% - Accent3 3 3 2" xfId="25014"/>
    <cellStyle name="20% - Accent3 3 3 2 2" xfId="25015"/>
    <cellStyle name="20% - Accent3 3 3 2 2 2" xfId="25016"/>
    <cellStyle name="20% - Accent3 3 3 2 3" xfId="25017"/>
    <cellStyle name="20% - Accent3 3 3 2 4" xfId="25018"/>
    <cellStyle name="20% - Accent3 3 3 3" xfId="25019"/>
    <cellStyle name="20% - Accent3 3 3 3 2" xfId="25020"/>
    <cellStyle name="20% - Accent3 3 3 4" xfId="25021"/>
    <cellStyle name="20% - Accent3 3 4" xfId="25022"/>
    <cellStyle name="20% - Accent3 3 4 2" xfId="25023"/>
    <cellStyle name="20% - Accent3 3 4 2 2" xfId="25024"/>
    <cellStyle name="20% - Accent3 3 4 3" xfId="25025"/>
    <cellStyle name="20% - Accent3 3 4 4" xfId="25026"/>
    <cellStyle name="20% - Accent3 3 5" xfId="25027"/>
    <cellStyle name="20% - Accent3 3 5 2" xfId="25028"/>
    <cellStyle name="20% - Accent3 3 6" xfId="25029"/>
    <cellStyle name="20% - Accent3 3 7" xfId="25030"/>
    <cellStyle name="20% - Accent3 30" xfId="25031"/>
    <cellStyle name="20% - Accent3 31" xfId="25032"/>
    <cellStyle name="20% - Accent3 32" xfId="25033"/>
    <cellStyle name="20% - Accent3 33" xfId="25034"/>
    <cellStyle name="20% - Accent3 34" xfId="25035"/>
    <cellStyle name="20% - Accent3 35" xfId="25036"/>
    <cellStyle name="20% - Accent3 36" xfId="25037"/>
    <cellStyle name="20% - Accent3 37" xfId="25038"/>
    <cellStyle name="20% - Accent3 38" xfId="25039"/>
    <cellStyle name="20% - Accent3 39" xfId="25040"/>
    <cellStyle name="20% - Accent3 4" xfId="25041"/>
    <cellStyle name="20% - Accent3 4 2" xfId="25042"/>
    <cellStyle name="20% - Accent3 4 2 2" xfId="25043"/>
    <cellStyle name="20% - Accent3 4 2 2 2" xfId="25044"/>
    <cellStyle name="20% - Accent3 4 2 3" xfId="25045"/>
    <cellStyle name="20% - Accent3 4 2 3 2" xfId="25046"/>
    <cellStyle name="20% - Accent3 4 2 4" xfId="25047"/>
    <cellStyle name="20% - Accent3 4 2 4 2" xfId="25048"/>
    <cellStyle name="20% - Accent3 4 2 5" xfId="25049"/>
    <cellStyle name="20% - Accent3 4 3" xfId="25050"/>
    <cellStyle name="20% - Accent3 4 3 2" xfId="25051"/>
    <cellStyle name="20% - Accent3 4 3 2 2" xfId="25052"/>
    <cellStyle name="20% - Accent3 4 3 3" xfId="25053"/>
    <cellStyle name="20% - Accent3 4 4" xfId="25054"/>
    <cellStyle name="20% - Accent3 4 4 2" xfId="25055"/>
    <cellStyle name="20% - Accent3 4 5" xfId="25056"/>
    <cellStyle name="20% - Accent3 4 5 2" xfId="25057"/>
    <cellStyle name="20% - Accent3 4 6" xfId="25058"/>
    <cellStyle name="20% - Accent3 4 6 2" xfId="25059"/>
    <cellStyle name="20% - Accent3 4 7" xfId="25060"/>
    <cellStyle name="20% - Accent3 4 7 2" xfId="25061"/>
    <cellStyle name="20% - Accent3 4 8" xfId="25062"/>
    <cellStyle name="20% - Accent3 4 9" xfId="25063"/>
    <cellStyle name="20% - Accent3 40" xfId="25064"/>
    <cellStyle name="20% - Accent3 41" xfId="25065"/>
    <cellStyle name="20% - Accent3 42" xfId="25066"/>
    <cellStyle name="20% - Accent3 43" xfId="25067"/>
    <cellStyle name="20% - Accent3 44" xfId="25068"/>
    <cellStyle name="20% - Accent3 45" xfId="25069"/>
    <cellStyle name="20% - Accent3 46" xfId="25070"/>
    <cellStyle name="20% - Accent3 47" xfId="25071"/>
    <cellStyle name="20% - Accent3 48" xfId="25072"/>
    <cellStyle name="20% - Accent3 49" xfId="25073"/>
    <cellStyle name="20% - Accent3 5" xfId="25074"/>
    <cellStyle name="20% - Accent3 5 2" xfId="25075"/>
    <cellStyle name="20% - Accent3 5 2 2" xfId="25076"/>
    <cellStyle name="20% - Accent3 5 2 2 2" xfId="25077"/>
    <cellStyle name="20% - Accent3 5 2 3" xfId="25078"/>
    <cellStyle name="20% - Accent3 5 3" xfId="25079"/>
    <cellStyle name="20% - Accent3 5 3 2" xfId="25080"/>
    <cellStyle name="20% - Accent3 5 3 3" xfId="25081"/>
    <cellStyle name="20% - Accent3 5 4" xfId="25082"/>
    <cellStyle name="20% - Accent3 5 4 2" xfId="25083"/>
    <cellStyle name="20% - Accent3 5 4 3" xfId="25084"/>
    <cellStyle name="20% - Accent3 5 5" xfId="25085"/>
    <cellStyle name="20% - Accent3 5 6" xfId="25086"/>
    <cellStyle name="20% - Accent3 50" xfId="25087"/>
    <cellStyle name="20% - Accent3 51" xfId="25088"/>
    <cellStyle name="20% - Accent3 52" xfId="25089"/>
    <cellStyle name="20% - Accent3 53" xfId="25090"/>
    <cellStyle name="20% - Accent3 54" xfId="25091"/>
    <cellStyle name="20% - Accent3 55" xfId="25092"/>
    <cellStyle name="20% - Accent3 56" xfId="25093"/>
    <cellStyle name="20% - Accent3 57" xfId="25094"/>
    <cellStyle name="20% - Accent3 58" xfId="25095"/>
    <cellStyle name="20% - Accent3 59" xfId="25096"/>
    <cellStyle name="20% - Accent3 6" xfId="25097"/>
    <cellStyle name="20% - Accent3 6 2" xfId="25098"/>
    <cellStyle name="20% - Accent3 6 2 2" xfId="25099"/>
    <cellStyle name="20% - Accent3 6 2 2 2" xfId="25100"/>
    <cellStyle name="20% - Accent3 6 2 3" xfId="25101"/>
    <cellStyle name="20% - Accent3 6 2 4" xfId="25102"/>
    <cellStyle name="20% - Accent3 6 3" xfId="25103"/>
    <cellStyle name="20% - Accent3 6 3 2" xfId="25104"/>
    <cellStyle name="20% - Accent3 6 3 3" xfId="25105"/>
    <cellStyle name="20% - Accent3 6 4" xfId="25106"/>
    <cellStyle name="20% - Accent3 6 4 2" xfId="25107"/>
    <cellStyle name="20% - Accent3 6 5" xfId="25108"/>
    <cellStyle name="20% - Accent3 60" xfId="25109"/>
    <cellStyle name="20% - Accent3 61" xfId="25110"/>
    <cellStyle name="20% - Accent3 62" xfId="25111"/>
    <cellStyle name="20% - Accent3 63" xfId="25112"/>
    <cellStyle name="20% - Accent3 64" xfId="25113"/>
    <cellStyle name="20% - Accent3 65" xfId="25114"/>
    <cellStyle name="20% - Accent3 7" xfId="25115"/>
    <cellStyle name="20% - Accent3 7 2" xfId="25116"/>
    <cellStyle name="20% - Accent3 7 2 2" xfId="25117"/>
    <cellStyle name="20% - Accent3 7 2 2 2" xfId="25118"/>
    <cellStyle name="20% - Accent3 7 2 3" xfId="25119"/>
    <cellStyle name="20% - Accent3 7 2 4" xfId="25120"/>
    <cellStyle name="20% - Accent3 7 3" xfId="25121"/>
    <cellStyle name="20% - Accent3 7 3 2" xfId="25122"/>
    <cellStyle name="20% - Accent3 7 4" xfId="25123"/>
    <cellStyle name="20% - Accent3 7 4 2" xfId="25124"/>
    <cellStyle name="20% - Accent3 7 5" xfId="25125"/>
    <cellStyle name="20% - Accent3 8" xfId="25126"/>
    <cellStyle name="20% - Accent3 8 2" xfId="25127"/>
    <cellStyle name="20% - Accent3 8 2 2" xfId="25128"/>
    <cellStyle name="20% - Accent3 8 2 3" xfId="25129"/>
    <cellStyle name="20% - Accent3 8 3" xfId="25130"/>
    <cellStyle name="20% - Accent3 9" xfId="25131"/>
    <cellStyle name="20% - Accent3 9 2" xfId="25132"/>
    <cellStyle name="20% - Accent3 9 2 2" xfId="25133"/>
    <cellStyle name="20% - Accent3 9 2 3" xfId="25134"/>
    <cellStyle name="20% - Accent3 9 3" xfId="25135"/>
    <cellStyle name="20% - Accent3 9 4" xfId="25136"/>
    <cellStyle name="20% - Accent3 9 5" xfId="25137"/>
    <cellStyle name="20% - Accent4 10" xfId="25138"/>
    <cellStyle name="20% - Accent4 10 2" xfId="25139"/>
    <cellStyle name="20% - Accent4 10 2 2" xfId="25140"/>
    <cellStyle name="20% - Accent4 10 3" xfId="25141"/>
    <cellStyle name="20% - Accent4 10 4" xfId="25142"/>
    <cellStyle name="20% - Accent4 11" xfId="25143"/>
    <cellStyle name="20% - Accent4 11 2" xfId="25144"/>
    <cellStyle name="20% - Accent4 11 3" xfId="25145"/>
    <cellStyle name="20% - Accent4 12" xfId="25146"/>
    <cellStyle name="20% - Accent4 13" xfId="25147"/>
    <cellStyle name="20% - Accent4 14" xfId="25148"/>
    <cellStyle name="20% - Accent4 15" xfId="25149"/>
    <cellStyle name="20% - Accent4 16" xfId="25150"/>
    <cellStyle name="20% - Accent4 17" xfId="25151"/>
    <cellStyle name="20% - Accent4 18" xfId="25152"/>
    <cellStyle name="20% - Accent4 19" xfId="25153"/>
    <cellStyle name="20% - Accent4 2" xfId="25154"/>
    <cellStyle name="20% - Accent4 2 2" xfId="25155"/>
    <cellStyle name="20% - Accent4 2 2 2" xfId="25156"/>
    <cellStyle name="20% - Accent4 2 2 2 2" xfId="25157"/>
    <cellStyle name="20% - Accent4 2 2 2 2 2" xfId="25158"/>
    <cellStyle name="20% - Accent4 2 2 2 3" xfId="25159"/>
    <cellStyle name="20% - Accent4 2 2 2 3 2" xfId="25160"/>
    <cellStyle name="20% - Accent4 2 2 3" xfId="25161"/>
    <cellStyle name="20% - Accent4 2 2 3 2" xfId="25162"/>
    <cellStyle name="20% - Accent4 2 2 3 2 2" xfId="25163"/>
    <cellStyle name="20% - Accent4 2 2 3 3" xfId="25164"/>
    <cellStyle name="20% - Accent4 2 2 4" xfId="25165"/>
    <cellStyle name="20% - Accent4 2 2 4 2" xfId="25166"/>
    <cellStyle name="20% - Accent4 2 2 5" xfId="25167"/>
    <cellStyle name="20% - Accent4 2 2 5 2" xfId="25168"/>
    <cellStyle name="20% - Accent4 2 2 6" xfId="25169"/>
    <cellStyle name="20% - Accent4 2 3" xfId="25170"/>
    <cellStyle name="20% - Accent4 2 3 2" xfId="25171"/>
    <cellStyle name="20% - Accent4 2 3 2 2" xfId="25172"/>
    <cellStyle name="20% - Accent4 2 3 2 2 2" xfId="25173"/>
    <cellStyle name="20% - Accent4 2 3 2 3" xfId="25174"/>
    <cellStyle name="20% - Accent4 2 3 3" xfId="25175"/>
    <cellStyle name="20% - Accent4 2 3 3 2" xfId="25176"/>
    <cellStyle name="20% - Accent4 2 3 4" xfId="25177"/>
    <cellStyle name="20% - Accent4 2 3 4 2" xfId="25178"/>
    <cellStyle name="20% - Accent4 2 4" xfId="25179"/>
    <cellStyle name="20% - Accent4 2 4 2" xfId="25180"/>
    <cellStyle name="20% - Accent4 2 4 2 2" xfId="25181"/>
    <cellStyle name="20% - Accent4 2 4 2 2 2" xfId="25182"/>
    <cellStyle name="20% - Accent4 2 4 2 3" xfId="25183"/>
    <cellStyle name="20% - Accent4 2 4 2 3 2" xfId="25184"/>
    <cellStyle name="20% - Accent4 2 4 3" xfId="25185"/>
    <cellStyle name="20% - Accent4 2 4 3 2" xfId="25186"/>
    <cellStyle name="20% - Accent4 2 4 3 2 2" xfId="25187"/>
    <cellStyle name="20% - Accent4 2 4 3 3" xfId="25188"/>
    <cellStyle name="20% - Accent4 2 4 4" xfId="25189"/>
    <cellStyle name="20% - Accent4 2 4 4 2" xfId="25190"/>
    <cellStyle name="20% - Accent4 2 4 5" xfId="25191"/>
    <cellStyle name="20% - Accent4 2 4 5 2" xfId="25192"/>
    <cellStyle name="20% - Accent4 2 5" xfId="25193"/>
    <cellStyle name="20% - Accent4 2 5 2" xfId="25194"/>
    <cellStyle name="20% - Accent4 2 5 2 2" xfId="25195"/>
    <cellStyle name="20% - Accent4 2 5 3" xfId="25196"/>
    <cellStyle name="20% - Accent4 2 6" xfId="25197"/>
    <cellStyle name="20% - Accent4 2 6 2" xfId="25198"/>
    <cellStyle name="20% - Accent4 2 6 2 2" xfId="25199"/>
    <cellStyle name="20% - Accent4 2 6 3" xfId="25200"/>
    <cellStyle name="20% - Accent4 2 7" xfId="25201"/>
    <cellStyle name="20% - Accent4 2 7 2" xfId="25202"/>
    <cellStyle name="20% - Accent4 2 8" xfId="25203"/>
    <cellStyle name="20% - Accent4 2_12PCORC Wind Vestas and Royalties" xfId="25204"/>
    <cellStyle name="20% - Accent4 20" xfId="25205"/>
    <cellStyle name="20% - Accent4 21" xfId="25206"/>
    <cellStyle name="20% - Accent4 22" xfId="25207"/>
    <cellStyle name="20% - Accent4 23" xfId="25208"/>
    <cellStyle name="20% - Accent4 24" xfId="25209"/>
    <cellStyle name="20% - Accent4 25" xfId="25210"/>
    <cellStyle name="20% - Accent4 26" xfId="25211"/>
    <cellStyle name="20% - Accent4 27" xfId="25212"/>
    <cellStyle name="20% - Accent4 28" xfId="25213"/>
    <cellStyle name="20% - Accent4 29" xfId="25214"/>
    <cellStyle name="20% - Accent4 3" xfId="25215"/>
    <cellStyle name="20% - Accent4 3 2" xfId="25216"/>
    <cellStyle name="20% - Accent4 3 2 2" xfId="25217"/>
    <cellStyle name="20% - Accent4 3 2 2 2" xfId="25218"/>
    <cellStyle name="20% - Accent4 3 2 3" xfId="25219"/>
    <cellStyle name="20% - Accent4 3 2 3 2" xfId="25220"/>
    <cellStyle name="20% - Accent4 3 2 4" xfId="25221"/>
    <cellStyle name="20% - Accent4 3 2 4 2" xfId="25222"/>
    <cellStyle name="20% - Accent4 3 2 5" xfId="25223"/>
    <cellStyle name="20% - Accent4 3 3" xfId="25224"/>
    <cellStyle name="20% - Accent4 3 3 2" xfId="25225"/>
    <cellStyle name="20% - Accent4 3 3 2 2" xfId="25226"/>
    <cellStyle name="20% - Accent4 3 3 2 2 2" xfId="25227"/>
    <cellStyle name="20% - Accent4 3 3 2 3" xfId="25228"/>
    <cellStyle name="20% - Accent4 3 3 2 4" xfId="25229"/>
    <cellStyle name="20% - Accent4 3 3 3" xfId="25230"/>
    <cellStyle name="20% - Accent4 3 3 3 2" xfId="25231"/>
    <cellStyle name="20% - Accent4 3 3 4" xfId="25232"/>
    <cellStyle name="20% - Accent4 3 4" xfId="25233"/>
    <cellStyle name="20% - Accent4 3 4 2" xfId="25234"/>
    <cellStyle name="20% - Accent4 3 4 2 2" xfId="25235"/>
    <cellStyle name="20% - Accent4 3 4 3" xfId="25236"/>
    <cellStyle name="20% - Accent4 3 4 4" xfId="25237"/>
    <cellStyle name="20% - Accent4 3 5" xfId="25238"/>
    <cellStyle name="20% - Accent4 3 5 2" xfId="25239"/>
    <cellStyle name="20% - Accent4 3 6" xfId="25240"/>
    <cellStyle name="20% - Accent4 3 7" xfId="25241"/>
    <cellStyle name="20% - Accent4 30" xfId="25242"/>
    <cellStyle name="20% - Accent4 31" xfId="25243"/>
    <cellStyle name="20% - Accent4 32" xfId="25244"/>
    <cellStyle name="20% - Accent4 33" xfId="25245"/>
    <cellStyle name="20% - Accent4 34" xfId="25246"/>
    <cellStyle name="20% - Accent4 35" xfId="25247"/>
    <cellStyle name="20% - Accent4 36" xfId="25248"/>
    <cellStyle name="20% - Accent4 37" xfId="25249"/>
    <cellStyle name="20% - Accent4 38" xfId="25250"/>
    <cellStyle name="20% - Accent4 39" xfId="25251"/>
    <cellStyle name="20% - Accent4 4" xfId="25252"/>
    <cellStyle name="20% - Accent4 4 2" xfId="25253"/>
    <cellStyle name="20% - Accent4 4 2 2" xfId="25254"/>
    <cellStyle name="20% - Accent4 4 2 2 2" xfId="25255"/>
    <cellStyle name="20% - Accent4 4 2 3" xfId="25256"/>
    <cellStyle name="20% - Accent4 4 2 3 2" xfId="25257"/>
    <cellStyle name="20% - Accent4 4 2 4" xfId="25258"/>
    <cellStyle name="20% - Accent4 4 2 4 2" xfId="25259"/>
    <cellStyle name="20% - Accent4 4 2 5" xfId="25260"/>
    <cellStyle name="20% - Accent4 4 3" xfId="25261"/>
    <cellStyle name="20% - Accent4 4 3 2" xfId="25262"/>
    <cellStyle name="20% - Accent4 4 3 2 2" xfId="25263"/>
    <cellStyle name="20% - Accent4 4 3 3" xfId="25264"/>
    <cellStyle name="20% - Accent4 4 4" xfId="25265"/>
    <cellStyle name="20% - Accent4 4 4 2" xfId="25266"/>
    <cellStyle name="20% - Accent4 4 5" xfId="25267"/>
    <cellStyle name="20% - Accent4 4 5 2" xfId="25268"/>
    <cellStyle name="20% - Accent4 4 6" xfId="25269"/>
    <cellStyle name="20% - Accent4 4 6 2" xfId="25270"/>
    <cellStyle name="20% - Accent4 4 7" xfId="25271"/>
    <cellStyle name="20% - Accent4 4 7 2" xfId="25272"/>
    <cellStyle name="20% - Accent4 4 8" xfId="25273"/>
    <cellStyle name="20% - Accent4 4 9" xfId="25274"/>
    <cellStyle name="20% - Accent4 40" xfId="25275"/>
    <cellStyle name="20% - Accent4 41" xfId="25276"/>
    <cellStyle name="20% - Accent4 42" xfId="25277"/>
    <cellStyle name="20% - Accent4 43" xfId="25278"/>
    <cellStyle name="20% - Accent4 44" xfId="25279"/>
    <cellStyle name="20% - Accent4 45" xfId="25280"/>
    <cellStyle name="20% - Accent4 46" xfId="25281"/>
    <cellStyle name="20% - Accent4 47" xfId="25282"/>
    <cellStyle name="20% - Accent4 48" xfId="25283"/>
    <cellStyle name="20% - Accent4 49" xfId="25284"/>
    <cellStyle name="20% - Accent4 5" xfId="25285"/>
    <cellStyle name="20% - Accent4 5 2" xfId="25286"/>
    <cellStyle name="20% - Accent4 5 2 2" xfId="25287"/>
    <cellStyle name="20% - Accent4 5 2 2 2" xfId="25288"/>
    <cellStyle name="20% - Accent4 5 2 3" xfId="25289"/>
    <cellStyle name="20% - Accent4 5 3" xfId="25290"/>
    <cellStyle name="20% - Accent4 5 3 2" xfId="25291"/>
    <cellStyle name="20% - Accent4 5 3 3" xfId="25292"/>
    <cellStyle name="20% - Accent4 5 4" xfId="25293"/>
    <cellStyle name="20% - Accent4 5 4 2" xfId="25294"/>
    <cellStyle name="20% - Accent4 5 4 3" xfId="25295"/>
    <cellStyle name="20% - Accent4 5 5" xfId="25296"/>
    <cellStyle name="20% - Accent4 5 6" xfId="25297"/>
    <cellStyle name="20% - Accent4 50" xfId="25298"/>
    <cellStyle name="20% - Accent4 51" xfId="25299"/>
    <cellStyle name="20% - Accent4 52" xfId="25300"/>
    <cellStyle name="20% - Accent4 53" xfId="25301"/>
    <cellStyle name="20% - Accent4 54" xfId="25302"/>
    <cellStyle name="20% - Accent4 55" xfId="25303"/>
    <cellStyle name="20% - Accent4 56" xfId="25304"/>
    <cellStyle name="20% - Accent4 57" xfId="25305"/>
    <cellStyle name="20% - Accent4 58" xfId="25306"/>
    <cellStyle name="20% - Accent4 59" xfId="25307"/>
    <cellStyle name="20% - Accent4 6" xfId="25308"/>
    <cellStyle name="20% - Accent4 6 2" xfId="25309"/>
    <cellStyle name="20% - Accent4 6 2 2" xfId="25310"/>
    <cellStyle name="20% - Accent4 6 2 2 2" xfId="25311"/>
    <cellStyle name="20% - Accent4 6 2 3" xfId="25312"/>
    <cellStyle name="20% - Accent4 6 2 4" xfId="25313"/>
    <cellStyle name="20% - Accent4 6 3" xfId="25314"/>
    <cellStyle name="20% - Accent4 6 3 2" xfId="25315"/>
    <cellStyle name="20% - Accent4 6 3 3" xfId="25316"/>
    <cellStyle name="20% - Accent4 6 4" xfId="25317"/>
    <cellStyle name="20% - Accent4 6 4 2" xfId="25318"/>
    <cellStyle name="20% - Accent4 6 5" xfId="25319"/>
    <cellStyle name="20% - Accent4 60" xfId="25320"/>
    <cellStyle name="20% - Accent4 61" xfId="25321"/>
    <cellStyle name="20% - Accent4 62" xfId="25322"/>
    <cellStyle name="20% - Accent4 63" xfId="25323"/>
    <cellStyle name="20% - Accent4 64" xfId="25324"/>
    <cellStyle name="20% - Accent4 65" xfId="25325"/>
    <cellStyle name="20% - Accent4 7" xfId="25326"/>
    <cellStyle name="20% - Accent4 7 2" xfId="25327"/>
    <cellStyle name="20% - Accent4 7 2 2" xfId="25328"/>
    <cellStyle name="20% - Accent4 7 2 2 2" xfId="25329"/>
    <cellStyle name="20% - Accent4 7 2 3" xfId="25330"/>
    <cellStyle name="20% - Accent4 7 2 4" xfId="25331"/>
    <cellStyle name="20% - Accent4 7 3" xfId="25332"/>
    <cellStyle name="20% - Accent4 7 3 2" xfId="25333"/>
    <cellStyle name="20% - Accent4 7 4" xfId="25334"/>
    <cellStyle name="20% - Accent4 7 4 2" xfId="25335"/>
    <cellStyle name="20% - Accent4 7 5" xfId="25336"/>
    <cellStyle name="20% - Accent4 8" xfId="25337"/>
    <cellStyle name="20% - Accent4 8 2" xfId="25338"/>
    <cellStyle name="20% - Accent4 8 2 2" xfId="25339"/>
    <cellStyle name="20% - Accent4 8 2 3" xfId="25340"/>
    <cellStyle name="20% - Accent4 8 3" xfId="25341"/>
    <cellStyle name="20% - Accent4 9" xfId="25342"/>
    <cellStyle name="20% - Accent4 9 2" xfId="25343"/>
    <cellStyle name="20% - Accent4 9 2 2" xfId="25344"/>
    <cellStyle name="20% - Accent4 9 2 3" xfId="25345"/>
    <cellStyle name="20% - Accent4 9 3" xfId="25346"/>
    <cellStyle name="20% - Accent4 9 4" xfId="25347"/>
    <cellStyle name="20% - Accent4 9 5" xfId="25348"/>
    <cellStyle name="20% - Accent5 10" xfId="25349"/>
    <cellStyle name="20% - Accent5 10 2" xfId="25350"/>
    <cellStyle name="20% - Accent5 10 2 2" xfId="25351"/>
    <cellStyle name="20% - Accent5 10 3" xfId="25352"/>
    <cellStyle name="20% - Accent5 11" xfId="25353"/>
    <cellStyle name="20% - Accent5 11 2" xfId="25354"/>
    <cellStyle name="20% - Accent5 11 3" xfId="25355"/>
    <cellStyle name="20% - Accent5 12" xfId="25356"/>
    <cellStyle name="20% - Accent5 13" xfId="25357"/>
    <cellStyle name="20% - Accent5 14" xfId="25358"/>
    <cellStyle name="20% - Accent5 15" xfId="25359"/>
    <cellStyle name="20% - Accent5 16" xfId="25360"/>
    <cellStyle name="20% - Accent5 17" xfId="25361"/>
    <cellStyle name="20% - Accent5 18" xfId="25362"/>
    <cellStyle name="20% - Accent5 19" xfId="25363"/>
    <cellStyle name="20% - Accent5 2" xfId="25364"/>
    <cellStyle name="20% - Accent5 2 2" xfId="25365"/>
    <cellStyle name="20% - Accent5 2 2 2" xfId="25366"/>
    <cellStyle name="20% - Accent5 2 2 2 2" xfId="25367"/>
    <cellStyle name="20% - Accent5 2 2 2 2 2" xfId="25368"/>
    <cellStyle name="20% - Accent5 2 2 2 3" xfId="25369"/>
    <cellStyle name="20% - Accent5 2 2 2 3 2" xfId="25370"/>
    <cellStyle name="20% - Accent5 2 2 3" xfId="25371"/>
    <cellStyle name="20% - Accent5 2 2 3 2" xfId="25372"/>
    <cellStyle name="20% - Accent5 2 2 3 2 2" xfId="25373"/>
    <cellStyle name="20% - Accent5 2 2 3 3" xfId="25374"/>
    <cellStyle name="20% - Accent5 2 2 4" xfId="25375"/>
    <cellStyle name="20% - Accent5 2 2 4 2" xfId="25376"/>
    <cellStyle name="20% - Accent5 2 2 5" xfId="25377"/>
    <cellStyle name="20% - Accent5 2 2 5 2" xfId="25378"/>
    <cellStyle name="20% - Accent5 2 2 6" xfId="25379"/>
    <cellStyle name="20% - Accent5 2 3" xfId="25380"/>
    <cellStyle name="20% - Accent5 2 3 2" xfId="25381"/>
    <cellStyle name="20% - Accent5 2 3 2 2" xfId="25382"/>
    <cellStyle name="20% - Accent5 2 3 2 2 2" xfId="25383"/>
    <cellStyle name="20% - Accent5 2 3 2 3" xfId="25384"/>
    <cellStyle name="20% - Accent5 2 3 3" xfId="25385"/>
    <cellStyle name="20% - Accent5 2 3 3 2" xfId="25386"/>
    <cellStyle name="20% - Accent5 2 3 4" xfId="25387"/>
    <cellStyle name="20% - Accent5 2 3 4 2" xfId="25388"/>
    <cellStyle name="20% - Accent5 2 4" xfId="25389"/>
    <cellStyle name="20% - Accent5 2 4 2" xfId="25390"/>
    <cellStyle name="20% - Accent5 2 4 2 2" xfId="25391"/>
    <cellStyle name="20% - Accent5 2 4 2 2 2" xfId="25392"/>
    <cellStyle name="20% - Accent5 2 4 2 3" xfId="25393"/>
    <cellStyle name="20% - Accent5 2 4 3" xfId="25394"/>
    <cellStyle name="20% - Accent5 2 4 3 2" xfId="25395"/>
    <cellStyle name="20% - Accent5 2 4 3 3" xfId="25396"/>
    <cellStyle name="20% - Accent5 2 4 4" xfId="25397"/>
    <cellStyle name="20% - Accent5 2 4 4 2" xfId="25398"/>
    <cellStyle name="20% - Accent5 2 4 5" xfId="25399"/>
    <cellStyle name="20% - Accent5 2 5" xfId="25400"/>
    <cellStyle name="20% - Accent5 2 5 2" xfId="25401"/>
    <cellStyle name="20% - Accent5 2 5 2 2" xfId="25402"/>
    <cellStyle name="20% - Accent5 2 5 3" xfId="25403"/>
    <cellStyle name="20% - Accent5 2 6" xfId="25404"/>
    <cellStyle name="20% - Accent5 2 6 2" xfId="25405"/>
    <cellStyle name="20% - Accent5 2 6 2 2" xfId="25406"/>
    <cellStyle name="20% - Accent5 2 6 3" xfId="25407"/>
    <cellStyle name="20% - Accent5 2 7" xfId="25408"/>
    <cellStyle name="20% - Accent5 2 7 2" xfId="25409"/>
    <cellStyle name="20% - Accent5 2 8" xfId="25410"/>
    <cellStyle name="20% - Accent5 2_12PCORC Wind Vestas and Royalties" xfId="25411"/>
    <cellStyle name="20% - Accent5 20" xfId="25412"/>
    <cellStyle name="20% - Accent5 21" xfId="25413"/>
    <cellStyle name="20% - Accent5 22" xfId="25414"/>
    <cellStyle name="20% - Accent5 23" xfId="25415"/>
    <cellStyle name="20% - Accent5 24" xfId="25416"/>
    <cellStyle name="20% - Accent5 25" xfId="25417"/>
    <cellStyle name="20% - Accent5 26" xfId="25418"/>
    <cellStyle name="20% - Accent5 27" xfId="25419"/>
    <cellStyle name="20% - Accent5 28" xfId="25420"/>
    <cellStyle name="20% - Accent5 29" xfId="25421"/>
    <cellStyle name="20% - Accent5 3" xfId="25422"/>
    <cellStyle name="20% - Accent5 3 2" xfId="25423"/>
    <cellStyle name="20% - Accent5 3 2 2" xfId="25424"/>
    <cellStyle name="20% - Accent5 3 2 2 2" xfId="25425"/>
    <cellStyle name="20% - Accent5 3 2 3" xfId="25426"/>
    <cellStyle name="20% - Accent5 3 2 3 2" xfId="25427"/>
    <cellStyle name="20% - Accent5 3 2 4" xfId="25428"/>
    <cellStyle name="20% - Accent5 3 2 4 2" xfId="25429"/>
    <cellStyle name="20% - Accent5 3 2 5" xfId="25430"/>
    <cellStyle name="20% - Accent5 3 3" xfId="25431"/>
    <cellStyle name="20% - Accent5 3 3 2" xfId="25432"/>
    <cellStyle name="20% - Accent5 3 3 2 2" xfId="25433"/>
    <cellStyle name="20% - Accent5 3 3 2 2 2" xfId="25434"/>
    <cellStyle name="20% - Accent5 3 3 2 3" xfId="25435"/>
    <cellStyle name="20% - Accent5 3 3 2 4" xfId="25436"/>
    <cellStyle name="20% - Accent5 3 3 3" xfId="25437"/>
    <cellStyle name="20% - Accent5 3 3 3 2" xfId="25438"/>
    <cellStyle name="20% - Accent5 3 3 4" xfId="25439"/>
    <cellStyle name="20% - Accent5 3 4" xfId="25440"/>
    <cellStyle name="20% - Accent5 3 4 2" xfId="25441"/>
    <cellStyle name="20% - Accent5 3 4 2 2" xfId="25442"/>
    <cellStyle name="20% - Accent5 3 4 3" xfId="25443"/>
    <cellStyle name="20% - Accent5 3 4 4" xfId="25444"/>
    <cellStyle name="20% - Accent5 3 5" xfId="25445"/>
    <cellStyle name="20% - Accent5 3 5 2" xfId="25446"/>
    <cellStyle name="20% - Accent5 3 6" xfId="25447"/>
    <cellStyle name="20% - Accent5 30" xfId="25448"/>
    <cellStyle name="20% - Accent5 31" xfId="25449"/>
    <cellStyle name="20% - Accent5 32" xfId="25450"/>
    <cellStyle name="20% - Accent5 33" xfId="25451"/>
    <cellStyle name="20% - Accent5 34" xfId="25452"/>
    <cellStyle name="20% - Accent5 35" xfId="25453"/>
    <cellStyle name="20% - Accent5 36" xfId="25454"/>
    <cellStyle name="20% - Accent5 37" xfId="25455"/>
    <cellStyle name="20% - Accent5 38" xfId="25456"/>
    <cellStyle name="20% - Accent5 39" xfId="25457"/>
    <cellStyle name="20% - Accent5 4" xfId="25458"/>
    <cellStyle name="20% - Accent5 4 2" xfId="25459"/>
    <cellStyle name="20% - Accent5 4 2 2" xfId="25460"/>
    <cellStyle name="20% - Accent5 4 2 2 2" xfId="25461"/>
    <cellStyle name="20% - Accent5 4 2 3" xfId="25462"/>
    <cellStyle name="20% - Accent5 4 3" xfId="25463"/>
    <cellStyle name="20% - Accent5 4 3 2" xfId="25464"/>
    <cellStyle name="20% - Accent5 4 4" xfId="25465"/>
    <cellStyle name="20% - Accent5 4 4 2" xfId="25466"/>
    <cellStyle name="20% - Accent5 4 5" xfId="25467"/>
    <cellStyle name="20% - Accent5 40" xfId="25468"/>
    <cellStyle name="20% - Accent5 41" xfId="25469"/>
    <cellStyle name="20% - Accent5 42" xfId="25470"/>
    <cellStyle name="20% - Accent5 43" xfId="25471"/>
    <cellStyle name="20% - Accent5 44" xfId="25472"/>
    <cellStyle name="20% - Accent5 45" xfId="25473"/>
    <cellStyle name="20% - Accent5 46" xfId="25474"/>
    <cellStyle name="20% - Accent5 47" xfId="25475"/>
    <cellStyle name="20% - Accent5 48" xfId="25476"/>
    <cellStyle name="20% - Accent5 49" xfId="25477"/>
    <cellStyle name="20% - Accent5 5" xfId="25478"/>
    <cellStyle name="20% - Accent5 5 2" xfId="25479"/>
    <cellStyle name="20% - Accent5 5 2 2" xfId="25480"/>
    <cellStyle name="20% - Accent5 5 2 2 2" xfId="25481"/>
    <cellStyle name="20% - Accent5 5 2 3" xfId="25482"/>
    <cellStyle name="20% - Accent5 5 3" xfId="25483"/>
    <cellStyle name="20% - Accent5 5 3 2" xfId="25484"/>
    <cellStyle name="20% - Accent5 5 3 3" xfId="25485"/>
    <cellStyle name="20% - Accent5 5 4" xfId="25486"/>
    <cellStyle name="20% - Accent5 5 4 2" xfId="25487"/>
    <cellStyle name="20% - Accent5 5 5" xfId="25488"/>
    <cellStyle name="20% - Accent5 50" xfId="25489"/>
    <cellStyle name="20% - Accent5 51" xfId="25490"/>
    <cellStyle name="20% - Accent5 52" xfId="25491"/>
    <cellStyle name="20% - Accent5 53" xfId="25492"/>
    <cellStyle name="20% - Accent5 54" xfId="25493"/>
    <cellStyle name="20% - Accent5 55" xfId="25494"/>
    <cellStyle name="20% - Accent5 56" xfId="25495"/>
    <cellStyle name="20% - Accent5 57" xfId="25496"/>
    <cellStyle name="20% - Accent5 58" xfId="25497"/>
    <cellStyle name="20% - Accent5 59" xfId="25498"/>
    <cellStyle name="20% - Accent5 6" xfId="25499"/>
    <cellStyle name="20% - Accent5 6 2" xfId="25500"/>
    <cellStyle name="20% - Accent5 6 2 2" xfId="25501"/>
    <cellStyle name="20% - Accent5 6 2 2 2" xfId="25502"/>
    <cellStyle name="20% - Accent5 6 2 3" xfId="25503"/>
    <cellStyle name="20% - Accent5 6 2 4" xfId="25504"/>
    <cellStyle name="20% - Accent5 6 3" xfId="25505"/>
    <cellStyle name="20% - Accent5 6 3 2" xfId="25506"/>
    <cellStyle name="20% - Accent5 6 3 3" xfId="25507"/>
    <cellStyle name="20% - Accent5 6 4" xfId="25508"/>
    <cellStyle name="20% - Accent5 6 4 2" xfId="25509"/>
    <cellStyle name="20% - Accent5 6 5" xfId="25510"/>
    <cellStyle name="20% - Accent5 60" xfId="25511"/>
    <cellStyle name="20% - Accent5 61" xfId="25512"/>
    <cellStyle name="20% - Accent5 62" xfId="25513"/>
    <cellStyle name="20% - Accent5 63" xfId="25514"/>
    <cellStyle name="20% - Accent5 64" xfId="25515"/>
    <cellStyle name="20% - Accent5 65" xfId="25516"/>
    <cellStyle name="20% - Accent5 7" xfId="25517"/>
    <cellStyle name="20% - Accent5 7 2" xfId="25518"/>
    <cellStyle name="20% - Accent5 7 2 2" xfId="25519"/>
    <cellStyle name="20% - Accent5 7 2 2 2" xfId="25520"/>
    <cellStyle name="20% - Accent5 7 2 3" xfId="25521"/>
    <cellStyle name="20% - Accent5 7 2 4" xfId="25522"/>
    <cellStyle name="20% - Accent5 7 3" xfId="25523"/>
    <cellStyle name="20% - Accent5 7 3 2" xfId="25524"/>
    <cellStyle name="20% - Accent5 7 4" xfId="25525"/>
    <cellStyle name="20% - Accent5 7 4 2" xfId="25526"/>
    <cellStyle name="20% - Accent5 7 5" xfId="25527"/>
    <cellStyle name="20% - Accent5 8" xfId="25528"/>
    <cellStyle name="20% - Accent5 8 2" xfId="25529"/>
    <cellStyle name="20% - Accent5 8 2 2" xfId="25530"/>
    <cellStyle name="20% - Accent5 8 2 3" xfId="25531"/>
    <cellStyle name="20% - Accent5 8 3" xfId="25532"/>
    <cellStyle name="20% - Accent5 9" xfId="25533"/>
    <cellStyle name="20% - Accent5 9 2" xfId="25534"/>
    <cellStyle name="20% - Accent5 9 2 2" xfId="25535"/>
    <cellStyle name="20% - Accent5 9 2 3" xfId="25536"/>
    <cellStyle name="20% - Accent5 9 3" xfId="25537"/>
    <cellStyle name="20% - Accent5 9 4" xfId="25538"/>
    <cellStyle name="20% - Accent5 9 5" xfId="25539"/>
    <cellStyle name="20% - Accent6 10" xfId="25540"/>
    <cellStyle name="20% - Accent6 10 2" xfId="25541"/>
    <cellStyle name="20% - Accent6 10 2 2" xfId="25542"/>
    <cellStyle name="20% - Accent6 10 3" xfId="25543"/>
    <cellStyle name="20% - Accent6 10 4" xfId="25544"/>
    <cellStyle name="20% - Accent6 11" xfId="25545"/>
    <cellStyle name="20% - Accent6 11 2" xfId="25546"/>
    <cellStyle name="20% - Accent6 11 3" xfId="25547"/>
    <cellStyle name="20% - Accent6 12" xfId="25548"/>
    <cellStyle name="20% - Accent6 13" xfId="25549"/>
    <cellStyle name="20% - Accent6 14" xfId="25550"/>
    <cellStyle name="20% - Accent6 15" xfId="25551"/>
    <cellStyle name="20% - Accent6 16" xfId="25552"/>
    <cellStyle name="20% - Accent6 17" xfId="25553"/>
    <cellStyle name="20% - Accent6 18" xfId="25554"/>
    <cellStyle name="20% - Accent6 19" xfId="25555"/>
    <cellStyle name="20% - Accent6 2" xfId="25556"/>
    <cellStyle name="20% - Accent6 2 2" xfId="25557"/>
    <cellStyle name="20% - Accent6 2 2 2" xfId="25558"/>
    <cellStyle name="20% - Accent6 2 2 2 2" xfId="25559"/>
    <cellStyle name="20% - Accent6 2 2 2 2 2" xfId="25560"/>
    <cellStyle name="20% - Accent6 2 2 2 3" xfId="25561"/>
    <cellStyle name="20% - Accent6 2 2 2 3 2" xfId="25562"/>
    <cellStyle name="20% - Accent6 2 2 3" xfId="25563"/>
    <cellStyle name="20% - Accent6 2 2 3 2" xfId="25564"/>
    <cellStyle name="20% - Accent6 2 2 3 2 2" xfId="25565"/>
    <cellStyle name="20% - Accent6 2 2 3 3" xfId="25566"/>
    <cellStyle name="20% - Accent6 2 2 4" xfId="25567"/>
    <cellStyle name="20% - Accent6 2 2 4 2" xfId="25568"/>
    <cellStyle name="20% - Accent6 2 2 5" xfId="25569"/>
    <cellStyle name="20% - Accent6 2 2 5 2" xfId="25570"/>
    <cellStyle name="20% - Accent6 2 2 6" xfId="25571"/>
    <cellStyle name="20% - Accent6 2 3" xfId="25572"/>
    <cellStyle name="20% - Accent6 2 3 2" xfId="25573"/>
    <cellStyle name="20% - Accent6 2 3 2 2" xfId="25574"/>
    <cellStyle name="20% - Accent6 2 3 2 2 2" xfId="25575"/>
    <cellStyle name="20% - Accent6 2 3 2 3" xfId="25576"/>
    <cellStyle name="20% - Accent6 2 3 3" xfId="25577"/>
    <cellStyle name="20% - Accent6 2 3 3 2" xfId="25578"/>
    <cellStyle name="20% - Accent6 2 3 4" xfId="25579"/>
    <cellStyle name="20% - Accent6 2 3 4 2" xfId="25580"/>
    <cellStyle name="20% - Accent6 2 4" xfId="25581"/>
    <cellStyle name="20% - Accent6 2 4 2" xfId="25582"/>
    <cellStyle name="20% - Accent6 2 4 2 2" xfId="25583"/>
    <cellStyle name="20% - Accent6 2 4 2 2 2" xfId="25584"/>
    <cellStyle name="20% - Accent6 2 4 2 3" xfId="25585"/>
    <cellStyle name="20% - Accent6 2 4 3" xfId="25586"/>
    <cellStyle name="20% - Accent6 2 4 3 2" xfId="25587"/>
    <cellStyle name="20% - Accent6 2 4 3 3" xfId="25588"/>
    <cellStyle name="20% - Accent6 2 4 4" xfId="25589"/>
    <cellStyle name="20% - Accent6 2 4 4 2" xfId="25590"/>
    <cellStyle name="20% - Accent6 2 4 5" xfId="25591"/>
    <cellStyle name="20% - Accent6 2 5" xfId="25592"/>
    <cellStyle name="20% - Accent6 2 5 2" xfId="25593"/>
    <cellStyle name="20% - Accent6 2 5 2 2" xfId="25594"/>
    <cellStyle name="20% - Accent6 2 5 3" xfId="25595"/>
    <cellStyle name="20% - Accent6 2 6" xfId="25596"/>
    <cellStyle name="20% - Accent6 2 6 2" xfId="25597"/>
    <cellStyle name="20% - Accent6 2 6 2 2" xfId="25598"/>
    <cellStyle name="20% - Accent6 2 6 3" xfId="25599"/>
    <cellStyle name="20% - Accent6 2 7" xfId="25600"/>
    <cellStyle name="20% - Accent6 2 7 2" xfId="25601"/>
    <cellStyle name="20% - Accent6 2 8" xfId="25602"/>
    <cellStyle name="20% - Accent6 2_12PCORC Wind Vestas and Royalties" xfId="25603"/>
    <cellStyle name="20% - Accent6 20" xfId="25604"/>
    <cellStyle name="20% - Accent6 21" xfId="25605"/>
    <cellStyle name="20% - Accent6 22" xfId="25606"/>
    <cellStyle name="20% - Accent6 23" xfId="25607"/>
    <cellStyle name="20% - Accent6 24" xfId="25608"/>
    <cellStyle name="20% - Accent6 25" xfId="25609"/>
    <cellStyle name="20% - Accent6 26" xfId="25610"/>
    <cellStyle name="20% - Accent6 27" xfId="25611"/>
    <cellStyle name="20% - Accent6 28" xfId="25612"/>
    <cellStyle name="20% - Accent6 29" xfId="25613"/>
    <cellStyle name="20% - Accent6 3" xfId="25614"/>
    <cellStyle name="20% - Accent6 3 2" xfId="25615"/>
    <cellStyle name="20% - Accent6 3 2 2" xfId="25616"/>
    <cellStyle name="20% - Accent6 3 2 2 2" xfId="25617"/>
    <cellStyle name="20% - Accent6 3 2 3" xfId="25618"/>
    <cellStyle name="20% - Accent6 3 2 3 2" xfId="25619"/>
    <cellStyle name="20% - Accent6 3 2 4" xfId="25620"/>
    <cellStyle name="20% - Accent6 3 2 4 2" xfId="25621"/>
    <cellStyle name="20% - Accent6 3 2 5" xfId="25622"/>
    <cellStyle name="20% - Accent6 3 3" xfId="25623"/>
    <cellStyle name="20% - Accent6 3 3 2" xfId="25624"/>
    <cellStyle name="20% - Accent6 3 3 2 2" xfId="25625"/>
    <cellStyle name="20% - Accent6 3 3 2 2 2" xfId="25626"/>
    <cellStyle name="20% - Accent6 3 3 2 3" xfId="25627"/>
    <cellStyle name="20% - Accent6 3 3 2 4" xfId="25628"/>
    <cellStyle name="20% - Accent6 3 3 3" xfId="25629"/>
    <cellStyle name="20% - Accent6 3 3 3 2" xfId="25630"/>
    <cellStyle name="20% - Accent6 3 3 4" xfId="25631"/>
    <cellStyle name="20% - Accent6 3 4" xfId="25632"/>
    <cellStyle name="20% - Accent6 3 4 2" xfId="25633"/>
    <cellStyle name="20% - Accent6 3 4 2 2" xfId="25634"/>
    <cellStyle name="20% - Accent6 3 4 3" xfId="25635"/>
    <cellStyle name="20% - Accent6 3 4 4" xfId="25636"/>
    <cellStyle name="20% - Accent6 3 5" xfId="25637"/>
    <cellStyle name="20% - Accent6 3 5 2" xfId="25638"/>
    <cellStyle name="20% - Accent6 3 6" xfId="25639"/>
    <cellStyle name="20% - Accent6 3 7" xfId="25640"/>
    <cellStyle name="20% - Accent6 30" xfId="25641"/>
    <cellStyle name="20% - Accent6 31" xfId="25642"/>
    <cellStyle name="20% - Accent6 32" xfId="25643"/>
    <cellStyle name="20% - Accent6 33" xfId="25644"/>
    <cellStyle name="20% - Accent6 34" xfId="25645"/>
    <cellStyle name="20% - Accent6 35" xfId="25646"/>
    <cellStyle name="20% - Accent6 36" xfId="25647"/>
    <cellStyle name="20% - Accent6 37" xfId="25648"/>
    <cellStyle name="20% - Accent6 38" xfId="25649"/>
    <cellStyle name="20% - Accent6 39" xfId="25650"/>
    <cellStyle name="20% - Accent6 4" xfId="25651"/>
    <cellStyle name="20% - Accent6 4 2" xfId="25652"/>
    <cellStyle name="20% - Accent6 4 2 2" xfId="25653"/>
    <cellStyle name="20% - Accent6 4 2 2 2" xfId="25654"/>
    <cellStyle name="20% - Accent6 4 2 3" xfId="25655"/>
    <cellStyle name="20% - Accent6 4 2 3 2" xfId="25656"/>
    <cellStyle name="20% - Accent6 4 2 4" xfId="25657"/>
    <cellStyle name="20% - Accent6 4 2 4 2" xfId="25658"/>
    <cellStyle name="20% - Accent6 4 2 5" xfId="25659"/>
    <cellStyle name="20% - Accent6 4 3" xfId="25660"/>
    <cellStyle name="20% - Accent6 4 3 2" xfId="25661"/>
    <cellStyle name="20% - Accent6 4 3 2 2" xfId="25662"/>
    <cellStyle name="20% - Accent6 4 3 3" xfId="25663"/>
    <cellStyle name="20% - Accent6 4 4" xfId="25664"/>
    <cellStyle name="20% - Accent6 4 4 2" xfId="25665"/>
    <cellStyle name="20% - Accent6 4 5" xfId="25666"/>
    <cellStyle name="20% - Accent6 4 5 2" xfId="25667"/>
    <cellStyle name="20% - Accent6 4 6" xfId="25668"/>
    <cellStyle name="20% - Accent6 4 6 2" xfId="25669"/>
    <cellStyle name="20% - Accent6 4 7" xfId="25670"/>
    <cellStyle name="20% - Accent6 4 7 2" xfId="25671"/>
    <cellStyle name="20% - Accent6 4 8" xfId="25672"/>
    <cellStyle name="20% - Accent6 4 9" xfId="25673"/>
    <cellStyle name="20% - Accent6 40" xfId="25674"/>
    <cellStyle name="20% - Accent6 41" xfId="25675"/>
    <cellStyle name="20% - Accent6 42" xfId="25676"/>
    <cellStyle name="20% - Accent6 43" xfId="25677"/>
    <cellStyle name="20% - Accent6 44" xfId="25678"/>
    <cellStyle name="20% - Accent6 45" xfId="25679"/>
    <cellStyle name="20% - Accent6 46" xfId="25680"/>
    <cellStyle name="20% - Accent6 47" xfId="25681"/>
    <cellStyle name="20% - Accent6 48" xfId="25682"/>
    <cellStyle name="20% - Accent6 49" xfId="25683"/>
    <cellStyle name="20% - Accent6 5" xfId="25684"/>
    <cellStyle name="20% - Accent6 5 2" xfId="25685"/>
    <cellStyle name="20% - Accent6 5 2 2" xfId="25686"/>
    <cellStyle name="20% - Accent6 5 2 2 2" xfId="25687"/>
    <cellStyle name="20% - Accent6 5 2 3" xfId="25688"/>
    <cellStyle name="20% - Accent6 5 3" xfId="25689"/>
    <cellStyle name="20% - Accent6 5 3 2" xfId="25690"/>
    <cellStyle name="20% - Accent6 5 3 3" xfId="25691"/>
    <cellStyle name="20% - Accent6 5 4" xfId="25692"/>
    <cellStyle name="20% - Accent6 5 4 2" xfId="25693"/>
    <cellStyle name="20% - Accent6 5 4 3" xfId="25694"/>
    <cellStyle name="20% - Accent6 5 5" xfId="25695"/>
    <cellStyle name="20% - Accent6 5 6" xfId="25696"/>
    <cellStyle name="20% - Accent6 50" xfId="25697"/>
    <cellStyle name="20% - Accent6 51" xfId="25698"/>
    <cellStyle name="20% - Accent6 52" xfId="25699"/>
    <cellStyle name="20% - Accent6 53" xfId="25700"/>
    <cellStyle name="20% - Accent6 54" xfId="25701"/>
    <cellStyle name="20% - Accent6 55" xfId="25702"/>
    <cellStyle name="20% - Accent6 56" xfId="25703"/>
    <cellStyle name="20% - Accent6 57" xfId="25704"/>
    <cellStyle name="20% - Accent6 58" xfId="25705"/>
    <cellStyle name="20% - Accent6 59" xfId="25706"/>
    <cellStyle name="20% - Accent6 6" xfId="25707"/>
    <cellStyle name="20% - Accent6 6 2" xfId="25708"/>
    <cellStyle name="20% - Accent6 6 2 2" xfId="25709"/>
    <cellStyle name="20% - Accent6 6 2 2 2" xfId="25710"/>
    <cellStyle name="20% - Accent6 6 2 3" xfId="25711"/>
    <cellStyle name="20% - Accent6 6 2 4" xfId="25712"/>
    <cellStyle name="20% - Accent6 6 3" xfId="25713"/>
    <cellStyle name="20% - Accent6 6 3 2" xfId="25714"/>
    <cellStyle name="20% - Accent6 6 3 3" xfId="25715"/>
    <cellStyle name="20% - Accent6 6 4" xfId="25716"/>
    <cellStyle name="20% - Accent6 6 4 2" xfId="25717"/>
    <cellStyle name="20% - Accent6 6 5" xfId="25718"/>
    <cellStyle name="20% - Accent6 60" xfId="25719"/>
    <cellStyle name="20% - Accent6 61" xfId="25720"/>
    <cellStyle name="20% - Accent6 62" xfId="25721"/>
    <cellStyle name="20% - Accent6 63" xfId="25722"/>
    <cellStyle name="20% - Accent6 64" xfId="25723"/>
    <cellStyle name="20% - Accent6 65" xfId="25724"/>
    <cellStyle name="20% - Accent6 7" xfId="25725"/>
    <cellStyle name="20% - Accent6 7 2" xfId="25726"/>
    <cellStyle name="20% - Accent6 7 2 2" xfId="25727"/>
    <cellStyle name="20% - Accent6 7 2 2 2" xfId="25728"/>
    <cellStyle name="20% - Accent6 7 2 3" xfId="25729"/>
    <cellStyle name="20% - Accent6 7 2 4" xfId="25730"/>
    <cellStyle name="20% - Accent6 7 3" xfId="25731"/>
    <cellStyle name="20% - Accent6 7 3 2" xfId="25732"/>
    <cellStyle name="20% - Accent6 7 4" xfId="25733"/>
    <cellStyle name="20% - Accent6 7 4 2" xfId="25734"/>
    <cellStyle name="20% - Accent6 7 5" xfId="25735"/>
    <cellStyle name="20% - Accent6 8" xfId="25736"/>
    <cellStyle name="20% - Accent6 8 2" xfId="25737"/>
    <cellStyle name="20% - Accent6 8 2 2" xfId="25738"/>
    <cellStyle name="20% - Accent6 8 2 3" xfId="25739"/>
    <cellStyle name="20% - Accent6 8 3" xfId="25740"/>
    <cellStyle name="20% - Accent6 9" xfId="25741"/>
    <cellStyle name="20% - Accent6 9 2" xfId="25742"/>
    <cellStyle name="20% - Accent6 9 2 2" xfId="25743"/>
    <cellStyle name="20% - Accent6 9 2 3" xfId="25744"/>
    <cellStyle name="20% - Accent6 9 3" xfId="25745"/>
    <cellStyle name="20% - Accent6 9 4" xfId="25746"/>
    <cellStyle name="20% - Accent6 9 5" xfId="25747"/>
    <cellStyle name="40% - Accent1 10" xfId="25748"/>
    <cellStyle name="40% - Accent1 10 2" xfId="25749"/>
    <cellStyle name="40% - Accent1 10 2 2" xfId="25750"/>
    <cellStyle name="40% - Accent1 10 3" xfId="25751"/>
    <cellStyle name="40% - Accent1 10 4" xfId="25752"/>
    <cellStyle name="40% - Accent1 11" xfId="25753"/>
    <cellStyle name="40% - Accent1 11 2" xfId="25754"/>
    <cellStyle name="40% - Accent1 11 3" xfId="25755"/>
    <cellStyle name="40% - Accent1 12" xfId="25756"/>
    <cellStyle name="40% - Accent1 13" xfId="25757"/>
    <cellStyle name="40% - Accent1 14" xfId="25758"/>
    <cellStyle name="40% - Accent1 15" xfId="25759"/>
    <cellStyle name="40% - Accent1 16" xfId="25760"/>
    <cellStyle name="40% - Accent1 17" xfId="25761"/>
    <cellStyle name="40% - Accent1 18" xfId="25762"/>
    <cellStyle name="40% - Accent1 19" xfId="25763"/>
    <cellStyle name="40% - Accent1 2" xfId="25764"/>
    <cellStyle name="40% - Accent1 2 2" xfId="25765"/>
    <cellStyle name="40% - Accent1 2 2 2" xfId="25766"/>
    <cellStyle name="40% - Accent1 2 2 2 2" xfId="25767"/>
    <cellStyle name="40% - Accent1 2 2 2 2 2" xfId="25768"/>
    <cellStyle name="40% - Accent1 2 2 2 3" xfId="25769"/>
    <cellStyle name="40% - Accent1 2 2 2 3 2" xfId="25770"/>
    <cellStyle name="40% - Accent1 2 2 3" xfId="25771"/>
    <cellStyle name="40% - Accent1 2 2 3 2" xfId="25772"/>
    <cellStyle name="40% - Accent1 2 2 3 2 2" xfId="25773"/>
    <cellStyle name="40% - Accent1 2 2 3 3" xfId="25774"/>
    <cellStyle name="40% - Accent1 2 2 4" xfId="25775"/>
    <cellStyle name="40% - Accent1 2 2 4 2" xfId="25776"/>
    <cellStyle name="40% - Accent1 2 2 5" xfId="25777"/>
    <cellStyle name="40% - Accent1 2 2 5 2" xfId="25778"/>
    <cellStyle name="40% - Accent1 2 2 6" xfId="25779"/>
    <cellStyle name="40% - Accent1 2 3" xfId="25780"/>
    <cellStyle name="40% - Accent1 2 3 2" xfId="25781"/>
    <cellStyle name="40% - Accent1 2 3 2 2" xfId="25782"/>
    <cellStyle name="40% - Accent1 2 3 2 2 2" xfId="25783"/>
    <cellStyle name="40% - Accent1 2 3 2 3" xfId="25784"/>
    <cellStyle name="40% - Accent1 2 3 3" xfId="25785"/>
    <cellStyle name="40% - Accent1 2 3 3 2" xfId="25786"/>
    <cellStyle name="40% - Accent1 2 3 4" xfId="25787"/>
    <cellStyle name="40% - Accent1 2 3 4 2" xfId="25788"/>
    <cellStyle name="40% - Accent1 2 4" xfId="25789"/>
    <cellStyle name="40% - Accent1 2 4 2" xfId="25790"/>
    <cellStyle name="40% - Accent1 2 4 2 2" xfId="25791"/>
    <cellStyle name="40% - Accent1 2 4 2 2 2" xfId="25792"/>
    <cellStyle name="40% - Accent1 2 4 2 3" xfId="25793"/>
    <cellStyle name="40% - Accent1 2 4 2 3 2" xfId="25794"/>
    <cellStyle name="40% - Accent1 2 4 3" xfId="25795"/>
    <cellStyle name="40% - Accent1 2 4 3 2" xfId="25796"/>
    <cellStyle name="40% - Accent1 2 4 3 2 2" xfId="25797"/>
    <cellStyle name="40% - Accent1 2 4 3 3" xfId="25798"/>
    <cellStyle name="40% - Accent1 2 4 4" xfId="25799"/>
    <cellStyle name="40% - Accent1 2 4 4 2" xfId="25800"/>
    <cellStyle name="40% - Accent1 2 4 5" xfId="25801"/>
    <cellStyle name="40% - Accent1 2 4 5 2" xfId="25802"/>
    <cellStyle name="40% - Accent1 2 5" xfId="25803"/>
    <cellStyle name="40% - Accent1 2 5 2" xfId="25804"/>
    <cellStyle name="40% - Accent1 2 5 2 2" xfId="25805"/>
    <cellStyle name="40% - Accent1 2 5 3" xfId="25806"/>
    <cellStyle name="40% - Accent1 2 6" xfId="25807"/>
    <cellStyle name="40% - Accent1 2 6 2" xfId="25808"/>
    <cellStyle name="40% - Accent1 2 6 2 2" xfId="25809"/>
    <cellStyle name="40% - Accent1 2 6 3" xfId="25810"/>
    <cellStyle name="40% - Accent1 2 7" xfId="25811"/>
    <cellStyle name="40% - Accent1 2 7 2" xfId="25812"/>
    <cellStyle name="40% - Accent1 2 8" xfId="25813"/>
    <cellStyle name="40% - Accent1 2_12PCORC Wind Vestas and Royalties" xfId="25814"/>
    <cellStyle name="40% - Accent1 20" xfId="25815"/>
    <cellStyle name="40% - Accent1 21" xfId="25816"/>
    <cellStyle name="40% - Accent1 22" xfId="25817"/>
    <cellStyle name="40% - Accent1 23" xfId="25818"/>
    <cellStyle name="40% - Accent1 24" xfId="25819"/>
    <cellStyle name="40% - Accent1 25" xfId="25820"/>
    <cellStyle name="40% - Accent1 26" xfId="25821"/>
    <cellStyle name="40% - Accent1 27" xfId="25822"/>
    <cellStyle name="40% - Accent1 28" xfId="25823"/>
    <cellStyle name="40% - Accent1 29" xfId="25824"/>
    <cellStyle name="40% - Accent1 3" xfId="25825"/>
    <cellStyle name="40% - Accent1 3 2" xfId="25826"/>
    <cellStyle name="40% - Accent1 3 2 2" xfId="25827"/>
    <cellStyle name="40% - Accent1 3 2 2 2" xfId="25828"/>
    <cellStyle name="40% - Accent1 3 2 3" xfId="25829"/>
    <cellStyle name="40% - Accent1 3 2 3 2" xfId="25830"/>
    <cellStyle name="40% - Accent1 3 2 4" xfId="25831"/>
    <cellStyle name="40% - Accent1 3 2 4 2" xfId="25832"/>
    <cellStyle name="40% - Accent1 3 2 5" xfId="25833"/>
    <cellStyle name="40% - Accent1 3 3" xfId="25834"/>
    <cellStyle name="40% - Accent1 3 3 2" xfId="25835"/>
    <cellStyle name="40% - Accent1 3 3 2 2" xfId="25836"/>
    <cellStyle name="40% - Accent1 3 3 2 2 2" xfId="25837"/>
    <cellStyle name="40% - Accent1 3 3 2 3" xfId="25838"/>
    <cellStyle name="40% - Accent1 3 3 2 4" xfId="25839"/>
    <cellStyle name="40% - Accent1 3 3 3" xfId="25840"/>
    <cellStyle name="40% - Accent1 3 3 3 2" xfId="25841"/>
    <cellStyle name="40% - Accent1 3 3 4" xfId="25842"/>
    <cellStyle name="40% - Accent1 3 4" xfId="25843"/>
    <cellStyle name="40% - Accent1 3 4 2" xfId="25844"/>
    <cellStyle name="40% - Accent1 3 4 2 2" xfId="25845"/>
    <cellStyle name="40% - Accent1 3 4 3" xfId="25846"/>
    <cellStyle name="40% - Accent1 3 4 4" xfId="25847"/>
    <cellStyle name="40% - Accent1 3 5" xfId="25848"/>
    <cellStyle name="40% - Accent1 3 5 2" xfId="25849"/>
    <cellStyle name="40% - Accent1 3 6" xfId="25850"/>
    <cellStyle name="40% - Accent1 3 7" xfId="25851"/>
    <cellStyle name="40% - Accent1 30" xfId="25852"/>
    <cellStyle name="40% - Accent1 31" xfId="25853"/>
    <cellStyle name="40% - Accent1 32" xfId="25854"/>
    <cellStyle name="40% - Accent1 33" xfId="25855"/>
    <cellStyle name="40% - Accent1 34" xfId="25856"/>
    <cellStyle name="40% - Accent1 35" xfId="25857"/>
    <cellStyle name="40% - Accent1 36" xfId="25858"/>
    <cellStyle name="40% - Accent1 37" xfId="25859"/>
    <cellStyle name="40% - Accent1 38" xfId="25860"/>
    <cellStyle name="40% - Accent1 39" xfId="25861"/>
    <cellStyle name="40% - Accent1 4" xfId="25862"/>
    <cellStyle name="40% - Accent1 4 2" xfId="25863"/>
    <cellStyle name="40% - Accent1 4 2 2" xfId="25864"/>
    <cellStyle name="40% - Accent1 4 2 2 2" xfId="25865"/>
    <cellStyle name="40% - Accent1 4 2 3" xfId="25866"/>
    <cellStyle name="40% - Accent1 4 2 3 2" xfId="25867"/>
    <cellStyle name="40% - Accent1 4 2 4" xfId="25868"/>
    <cellStyle name="40% - Accent1 4 2 4 2" xfId="25869"/>
    <cellStyle name="40% - Accent1 4 2 5" xfId="25870"/>
    <cellStyle name="40% - Accent1 4 3" xfId="25871"/>
    <cellStyle name="40% - Accent1 4 3 2" xfId="25872"/>
    <cellStyle name="40% - Accent1 4 3 2 2" xfId="25873"/>
    <cellStyle name="40% - Accent1 4 3 3" xfId="25874"/>
    <cellStyle name="40% - Accent1 4 4" xfId="25875"/>
    <cellStyle name="40% - Accent1 4 4 2" xfId="25876"/>
    <cellStyle name="40% - Accent1 4 5" xfId="25877"/>
    <cellStyle name="40% - Accent1 4 5 2" xfId="25878"/>
    <cellStyle name="40% - Accent1 4 6" xfId="25879"/>
    <cellStyle name="40% - Accent1 4 6 2" xfId="25880"/>
    <cellStyle name="40% - Accent1 4 7" xfId="25881"/>
    <cellStyle name="40% - Accent1 4 7 2" xfId="25882"/>
    <cellStyle name="40% - Accent1 4 8" xfId="25883"/>
    <cellStyle name="40% - Accent1 4 9" xfId="25884"/>
    <cellStyle name="40% - Accent1 40" xfId="25885"/>
    <cellStyle name="40% - Accent1 41" xfId="25886"/>
    <cellStyle name="40% - Accent1 42" xfId="25887"/>
    <cellStyle name="40% - Accent1 43" xfId="25888"/>
    <cellStyle name="40% - Accent1 44" xfId="25889"/>
    <cellStyle name="40% - Accent1 45" xfId="25890"/>
    <cellStyle name="40% - Accent1 46" xfId="25891"/>
    <cellStyle name="40% - Accent1 47" xfId="25892"/>
    <cellStyle name="40% - Accent1 48" xfId="25893"/>
    <cellStyle name="40% - Accent1 49" xfId="25894"/>
    <cellStyle name="40% - Accent1 5" xfId="25895"/>
    <cellStyle name="40% - Accent1 5 2" xfId="25896"/>
    <cellStyle name="40% - Accent1 5 2 2" xfId="25897"/>
    <cellStyle name="40% - Accent1 5 2 2 2" xfId="25898"/>
    <cellStyle name="40% - Accent1 5 2 3" xfId="25899"/>
    <cellStyle name="40% - Accent1 5 3" xfId="25900"/>
    <cellStyle name="40% - Accent1 5 3 2" xfId="25901"/>
    <cellStyle name="40% - Accent1 5 3 3" xfId="25902"/>
    <cellStyle name="40% - Accent1 5 4" xfId="25903"/>
    <cellStyle name="40% - Accent1 5 4 2" xfId="25904"/>
    <cellStyle name="40% - Accent1 5 4 3" xfId="25905"/>
    <cellStyle name="40% - Accent1 5 5" xfId="25906"/>
    <cellStyle name="40% - Accent1 5 6" xfId="25907"/>
    <cellStyle name="40% - Accent1 50" xfId="25908"/>
    <cellStyle name="40% - Accent1 51" xfId="25909"/>
    <cellStyle name="40% - Accent1 52" xfId="25910"/>
    <cellStyle name="40% - Accent1 53" xfId="25911"/>
    <cellStyle name="40% - Accent1 54" xfId="25912"/>
    <cellStyle name="40% - Accent1 55" xfId="25913"/>
    <cellStyle name="40% - Accent1 56" xfId="25914"/>
    <cellStyle name="40% - Accent1 57" xfId="25915"/>
    <cellStyle name="40% - Accent1 58" xfId="25916"/>
    <cellStyle name="40% - Accent1 59" xfId="25917"/>
    <cellStyle name="40% - Accent1 6" xfId="25918"/>
    <cellStyle name="40% - Accent1 6 2" xfId="25919"/>
    <cellStyle name="40% - Accent1 6 2 2" xfId="25920"/>
    <cellStyle name="40% - Accent1 6 2 2 2" xfId="25921"/>
    <cellStyle name="40% - Accent1 6 2 3" xfId="25922"/>
    <cellStyle name="40% - Accent1 6 2 4" xfId="25923"/>
    <cellStyle name="40% - Accent1 6 3" xfId="25924"/>
    <cellStyle name="40% - Accent1 6 3 2" xfId="25925"/>
    <cellStyle name="40% - Accent1 6 3 3" xfId="25926"/>
    <cellStyle name="40% - Accent1 6 4" xfId="25927"/>
    <cellStyle name="40% - Accent1 6 4 2" xfId="25928"/>
    <cellStyle name="40% - Accent1 6 5" xfId="25929"/>
    <cellStyle name="40% - Accent1 60" xfId="25930"/>
    <cellStyle name="40% - Accent1 61" xfId="25931"/>
    <cellStyle name="40% - Accent1 62" xfId="25932"/>
    <cellStyle name="40% - Accent1 63" xfId="25933"/>
    <cellStyle name="40% - Accent1 64" xfId="25934"/>
    <cellStyle name="40% - Accent1 65" xfId="25935"/>
    <cellStyle name="40% - Accent1 7" xfId="25936"/>
    <cellStyle name="40% - Accent1 7 2" xfId="25937"/>
    <cellStyle name="40% - Accent1 7 2 2" xfId="25938"/>
    <cellStyle name="40% - Accent1 7 2 2 2" xfId="25939"/>
    <cellStyle name="40% - Accent1 7 2 3" xfId="25940"/>
    <cellStyle name="40% - Accent1 7 2 4" xfId="25941"/>
    <cellStyle name="40% - Accent1 7 3" xfId="25942"/>
    <cellStyle name="40% - Accent1 7 3 2" xfId="25943"/>
    <cellStyle name="40% - Accent1 7 4" xfId="25944"/>
    <cellStyle name="40% - Accent1 7 4 2" xfId="25945"/>
    <cellStyle name="40% - Accent1 7 5" xfId="25946"/>
    <cellStyle name="40% - Accent1 8" xfId="25947"/>
    <cellStyle name="40% - Accent1 8 2" xfId="25948"/>
    <cellStyle name="40% - Accent1 8 2 2" xfId="25949"/>
    <cellStyle name="40% - Accent1 8 2 3" xfId="25950"/>
    <cellStyle name="40% - Accent1 8 3" xfId="25951"/>
    <cellStyle name="40% - Accent1 9" xfId="25952"/>
    <cellStyle name="40% - Accent1 9 2" xfId="25953"/>
    <cellStyle name="40% - Accent1 9 2 2" xfId="25954"/>
    <cellStyle name="40% - Accent1 9 2 3" xfId="25955"/>
    <cellStyle name="40% - Accent1 9 3" xfId="25956"/>
    <cellStyle name="40% - Accent1 9 4" xfId="25957"/>
    <cellStyle name="40% - Accent1 9 5" xfId="25958"/>
    <cellStyle name="40% - Accent2 10" xfId="25959"/>
    <cellStyle name="40% - Accent2 10 2" xfId="25960"/>
    <cellStyle name="40% - Accent2 10 2 2" xfId="25961"/>
    <cellStyle name="40% - Accent2 10 3" xfId="25962"/>
    <cellStyle name="40% - Accent2 11" xfId="25963"/>
    <cellStyle name="40% - Accent2 11 2" xfId="25964"/>
    <cellStyle name="40% - Accent2 11 3" xfId="25965"/>
    <cellStyle name="40% - Accent2 12" xfId="25966"/>
    <cellStyle name="40% - Accent2 13" xfId="25967"/>
    <cellStyle name="40% - Accent2 14" xfId="25968"/>
    <cellStyle name="40% - Accent2 15" xfId="25969"/>
    <cellStyle name="40% - Accent2 16" xfId="25970"/>
    <cellStyle name="40% - Accent2 17" xfId="25971"/>
    <cellStyle name="40% - Accent2 18" xfId="25972"/>
    <cellStyle name="40% - Accent2 19" xfId="25973"/>
    <cellStyle name="40% - Accent2 2" xfId="25974"/>
    <cellStyle name="40% - Accent2 2 2" xfId="25975"/>
    <cellStyle name="40% - Accent2 2 2 2" xfId="25976"/>
    <cellStyle name="40% - Accent2 2 2 2 2" xfId="25977"/>
    <cellStyle name="40% - Accent2 2 2 2 2 2" xfId="25978"/>
    <cellStyle name="40% - Accent2 2 2 2 3" xfId="25979"/>
    <cellStyle name="40% - Accent2 2 2 2 3 2" xfId="25980"/>
    <cellStyle name="40% - Accent2 2 2 3" xfId="25981"/>
    <cellStyle name="40% - Accent2 2 2 3 2" xfId="25982"/>
    <cellStyle name="40% - Accent2 2 2 3 2 2" xfId="25983"/>
    <cellStyle name="40% - Accent2 2 2 3 3" xfId="25984"/>
    <cellStyle name="40% - Accent2 2 2 4" xfId="25985"/>
    <cellStyle name="40% - Accent2 2 2 4 2" xfId="25986"/>
    <cellStyle name="40% - Accent2 2 2 5" xfId="25987"/>
    <cellStyle name="40% - Accent2 2 2 5 2" xfId="25988"/>
    <cellStyle name="40% - Accent2 2 2 6" xfId="25989"/>
    <cellStyle name="40% - Accent2 2 3" xfId="25990"/>
    <cellStyle name="40% - Accent2 2 3 2" xfId="25991"/>
    <cellStyle name="40% - Accent2 2 3 2 2" xfId="25992"/>
    <cellStyle name="40% - Accent2 2 3 2 2 2" xfId="25993"/>
    <cellStyle name="40% - Accent2 2 3 2 3" xfId="25994"/>
    <cellStyle name="40% - Accent2 2 3 3" xfId="25995"/>
    <cellStyle name="40% - Accent2 2 3 3 2" xfId="25996"/>
    <cellStyle name="40% - Accent2 2 3 4" xfId="25997"/>
    <cellStyle name="40% - Accent2 2 3 4 2" xfId="25998"/>
    <cellStyle name="40% - Accent2 2 4" xfId="25999"/>
    <cellStyle name="40% - Accent2 2 4 2" xfId="26000"/>
    <cellStyle name="40% - Accent2 2 4 2 2" xfId="26001"/>
    <cellStyle name="40% - Accent2 2 4 2 2 2" xfId="26002"/>
    <cellStyle name="40% - Accent2 2 4 2 3" xfId="26003"/>
    <cellStyle name="40% - Accent2 2 4 3" xfId="26004"/>
    <cellStyle name="40% - Accent2 2 4 3 2" xfId="26005"/>
    <cellStyle name="40% - Accent2 2 4 3 3" xfId="26006"/>
    <cellStyle name="40% - Accent2 2 4 4" xfId="26007"/>
    <cellStyle name="40% - Accent2 2 4 4 2" xfId="26008"/>
    <cellStyle name="40% - Accent2 2 4 5" xfId="26009"/>
    <cellStyle name="40% - Accent2 2 5" xfId="26010"/>
    <cellStyle name="40% - Accent2 2 5 2" xfId="26011"/>
    <cellStyle name="40% - Accent2 2 5 2 2" xfId="26012"/>
    <cellStyle name="40% - Accent2 2 5 3" xfId="26013"/>
    <cellStyle name="40% - Accent2 2 6" xfId="26014"/>
    <cellStyle name="40% - Accent2 2 6 2" xfId="26015"/>
    <cellStyle name="40% - Accent2 2 6 2 2" xfId="26016"/>
    <cellStyle name="40% - Accent2 2 6 3" xfId="26017"/>
    <cellStyle name="40% - Accent2 2 7" xfId="26018"/>
    <cellStyle name="40% - Accent2 2 7 2" xfId="26019"/>
    <cellStyle name="40% - Accent2 2 8" xfId="26020"/>
    <cellStyle name="40% - Accent2 2_12PCORC Wind Vestas and Royalties" xfId="26021"/>
    <cellStyle name="40% - Accent2 20" xfId="26022"/>
    <cellStyle name="40% - Accent2 21" xfId="26023"/>
    <cellStyle name="40% - Accent2 22" xfId="26024"/>
    <cellStyle name="40% - Accent2 23" xfId="26025"/>
    <cellStyle name="40% - Accent2 24" xfId="26026"/>
    <cellStyle name="40% - Accent2 25" xfId="26027"/>
    <cellStyle name="40% - Accent2 26" xfId="26028"/>
    <cellStyle name="40% - Accent2 27" xfId="26029"/>
    <cellStyle name="40% - Accent2 28" xfId="26030"/>
    <cellStyle name="40% - Accent2 29" xfId="26031"/>
    <cellStyle name="40% - Accent2 3" xfId="26032"/>
    <cellStyle name="40% - Accent2 3 2" xfId="26033"/>
    <cellStyle name="40% - Accent2 3 2 2" xfId="26034"/>
    <cellStyle name="40% - Accent2 3 2 2 2" xfId="26035"/>
    <cellStyle name="40% - Accent2 3 2 3" xfId="26036"/>
    <cellStyle name="40% - Accent2 3 2 3 2" xfId="26037"/>
    <cellStyle name="40% - Accent2 3 2 4" xfId="26038"/>
    <cellStyle name="40% - Accent2 3 2 4 2" xfId="26039"/>
    <cellStyle name="40% - Accent2 3 2 5" xfId="26040"/>
    <cellStyle name="40% - Accent2 3 3" xfId="26041"/>
    <cellStyle name="40% - Accent2 3 3 2" xfId="26042"/>
    <cellStyle name="40% - Accent2 3 3 2 2" xfId="26043"/>
    <cellStyle name="40% - Accent2 3 3 2 2 2" xfId="26044"/>
    <cellStyle name="40% - Accent2 3 3 2 3" xfId="26045"/>
    <cellStyle name="40% - Accent2 3 3 2 4" xfId="26046"/>
    <cellStyle name="40% - Accent2 3 3 3" xfId="26047"/>
    <cellStyle name="40% - Accent2 3 3 3 2" xfId="26048"/>
    <cellStyle name="40% - Accent2 3 3 4" xfId="26049"/>
    <cellStyle name="40% - Accent2 3 4" xfId="26050"/>
    <cellStyle name="40% - Accent2 3 4 2" xfId="26051"/>
    <cellStyle name="40% - Accent2 3 4 2 2" xfId="26052"/>
    <cellStyle name="40% - Accent2 3 4 3" xfId="26053"/>
    <cellStyle name="40% - Accent2 3 4 4" xfId="26054"/>
    <cellStyle name="40% - Accent2 3 5" xfId="26055"/>
    <cellStyle name="40% - Accent2 3 5 2" xfId="26056"/>
    <cellStyle name="40% - Accent2 3 6" xfId="26057"/>
    <cellStyle name="40% - Accent2 30" xfId="26058"/>
    <cellStyle name="40% - Accent2 31" xfId="26059"/>
    <cellStyle name="40% - Accent2 32" xfId="26060"/>
    <cellStyle name="40% - Accent2 33" xfId="26061"/>
    <cellStyle name="40% - Accent2 34" xfId="26062"/>
    <cellStyle name="40% - Accent2 35" xfId="26063"/>
    <cellStyle name="40% - Accent2 36" xfId="26064"/>
    <cellStyle name="40% - Accent2 37" xfId="26065"/>
    <cellStyle name="40% - Accent2 38" xfId="26066"/>
    <cellStyle name="40% - Accent2 39" xfId="26067"/>
    <cellStyle name="40% - Accent2 4" xfId="26068"/>
    <cellStyle name="40% - Accent2 4 2" xfId="26069"/>
    <cellStyle name="40% - Accent2 4 2 2" xfId="26070"/>
    <cellStyle name="40% - Accent2 4 2 2 2" xfId="26071"/>
    <cellStyle name="40% - Accent2 4 2 3" xfId="26072"/>
    <cellStyle name="40% - Accent2 4 3" xfId="26073"/>
    <cellStyle name="40% - Accent2 4 3 2" xfId="26074"/>
    <cellStyle name="40% - Accent2 4 4" xfId="26075"/>
    <cellStyle name="40% - Accent2 4 4 2" xfId="26076"/>
    <cellStyle name="40% - Accent2 4 5" xfId="26077"/>
    <cellStyle name="40% - Accent2 40" xfId="26078"/>
    <cellStyle name="40% - Accent2 41" xfId="26079"/>
    <cellStyle name="40% - Accent2 42" xfId="26080"/>
    <cellStyle name="40% - Accent2 43" xfId="26081"/>
    <cellStyle name="40% - Accent2 44" xfId="26082"/>
    <cellStyle name="40% - Accent2 45" xfId="26083"/>
    <cellStyle name="40% - Accent2 46" xfId="26084"/>
    <cellStyle name="40% - Accent2 47" xfId="26085"/>
    <cellStyle name="40% - Accent2 48" xfId="26086"/>
    <cellStyle name="40% - Accent2 49" xfId="26087"/>
    <cellStyle name="40% - Accent2 5" xfId="26088"/>
    <cellStyle name="40% - Accent2 5 2" xfId="26089"/>
    <cellStyle name="40% - Accent2 5 2 2" xfId="26090"/>
    <cellStyle name="40% - Accent2 5 2 2 2" xfId="26091"/>
    <cellStyle name="40% - Accent2 5 2 3" xfId="26092"/>
    <cellStyle name="40% - Accent2 5 3" xfId="26093"/>
    <cellStyle name="40% - Accent2 5 3 2" xfId="26094"/>
    <cellStyle name="40% - Accent2 5 3 3" xfId="26095"/>
    <cellStyle name="40% - Accent2 5 4" xfId="26096"/>
    <cellStyle name="40% - Accent2 5 4 2" xfId="26097"/>
    <cellStyle name="40% - Accent2 5 5" xfId="26098"/>
    <cellStyle name="40% - Accent2 50" xfId="26099"/>
    <cellStyle name="40% - Accent2 51" xfId="26100"/>
    <cellStyle name="40% - Accent2 52" xfId="26101"/>
    <cellStyle name="40% - Accent2 53" xfId="26102"/>
    <cellStyle name="40% - Accent2 54" xfId="26103"/>
    <cellStyle name="40% - Accent2 55" xfId="26104"/>
    <cellStyle name="40% - Accent2 56" xfId="26105"/>
    <cellStyle name="40% - Accent2 57" xfId="26106"/>
    <cellStyle name="40% - Accent2 58" xfId="26107"/>
    <cellStyle name="40% - Accent2 59" xfId="26108"/>
    <cellStyle name="40% - Accent2 6" xfId="26109"/>
    <cellStyle name="40% - Accent2 6 2" xfId="26110"/>
    <cellStyle name="40% - Accent2 6 2 2" xfId="26111"/>
    <cellStyle name="40% - Accent2 6 2 2 2" xfId="26112"/>
    <cellStyle name="40% - Accent2 6 2 3" xfId="26113"/>
    <cellStyle name="40% - Accent2 6 2 4" xfId="26114"/>
    <cellStyle name="40% - Accent2 6 3" xfId="26115"/>
    <cellStyle name="40% - Accent2 6 3 2" xfId="26116"/>
    <cellStyle name="40% - Accent2 6 3 3" xfId="26117"/>
    <cellStyle name="40% - Accent2 6 4" xfId="26118"/>
    <cellStyle name="40% - Accent2 6 4 2" xfId="26119"/>
    <cellStyle name="40% - Accent2 6 5" xfId="26120"/>
    <cellStyle name="40% - Accent2 60" xfId="26121"/>
    <cellStyle name="40% - Accent2 61" xfId="26122"/>
    <cellStyle name="40% - Accent2 62" xfId="26123"/>
    <cellStyle name="40% - Accent2 63" xfId="26124"/>
    <cellStyle name="40% - Accent2 64" xfId="26125"/>
    <cellStyle name="40% - Accent2 65" xfId="26126"/>
    <cellStyle name="40% - Accent2 7" xfId="26127"/>
    <cellStyle name="40% - Accent2 7 2" xfId="26128"/>
    <cellStyle name="40% - Accent2 7 2 2" xfId="26129"/>
    <cellStyle name="40% - Accent2 7 2 2 2" xfId="26130"/>
    <cellStyle name="40% - Accent2 7 2 3" xfId="26131"/>
    <cellStyle name="40% - Accent2 7 2 4" xfId="26132"/>
    <cellStyle name="40% - Accent2 7 3" xfId="26133"/>
    <cellStyle name="40% - Accent2 7 3 2" xfId="26134"/>
    <cellStyle name="40% - Accent2 7 4" xfId="26135"/>
    <cellStyle name="40% - Accent2 7 4 2" xfId="26136"/>
    <cellStyle name="40% - Accent2 7 5" xfId="26137"/>
    <cellStyle name="40% - Accent2 8" xfId="26138"/>
    <cellStyle name="40% - Accent2 8 2" xfId="26139"/>
    <cellStyle name="40% - Accent2 8 2 2" xfId="26140"/>
    <cellStyle name="40% - Accent2 8 2 3" xfId="26141"/>
    <cellStyle name="40% - Accent2 8 3" xfId="26142"/>
    <cellStyle name="40% - Accent2 9" xfId="26143"/>
    <cellStyle name="40% - Accent2 9 2" xfId="26144"/>
    <cellStyle name="40% - Accent2 9 2 2" xfId="26145"/>
    <cellStyle name="40% - Accent2 9 2 3" xfId="26146"/>
    <cellStyle name="40% - Accent2 9 3" xfId="26147"/>
    <cellStyle name="40% - Accent2 9 4" xfId="26148"/>
    <cellStyle name="40% - Accent2 9 5" xfId="26149"/>
    <cellStyle name="40% - Accent3 10" xfId="26150"/>
    <cellStyle name="40% - Accent3 10 2" xfId="26151"/>
    <cellStyle name="40% - Accent3 10 2 2" xfId="26152"/>
    <cellStyle name="40% - Accent3 10 3" xfId="26153"/>
    <cellStyle name="40% - Accent3 10 4" xfId="26154"/>
    <cellStyle name="40% - Accent3 11" xfId="26155"/>
    <cellStyle name="40% - Accent3 11 2" xfId="26156"/>
    <cellStyle name="40% - Accent3 11 3" xfId="26157"/>
    <cellStyle name="40% - Accent3 12" xfId="26158"/>
    <cellStyle name="40% - Accent3 13" xfId="26159"/>
    <cellStyle name="40% - Accent3 14" xfId="26160"/>
    <cellStyle name="40% - Accent3 15" xfId="26161"/>
    <cellStyle name="40% - Accent3 16" xfId="26162"/>
    <cellStyle name="40% - Accent3 17" xfId="26163"/>
    <cellStyle name="40% - Accent3 18" xfId="26164"/>
    <cellStyle name="40% - Accent3 19" xfId="26165"/>
    <cellStyle name="40% - Accent3 2" xfId="26166"/>
    <cellStyle name="40% - Accent3 2 2" xfId="26167"/>
    <cellStyle name="40% - Accent3 2 2 2" xfId="26168"/>
    <cellStyle name="40% - Accent3 2 2 2 2" xfId="26169"/>
    <cellStyle name="40% - Accent3 2 2 2 2 2" xfId="26170"/>
    <cellStyle name="40% - Accent3 2 2 2 3" xfId="26171"/>
    <cellStyle name="40% - Accent3 2 2 2 3 2" xfId="26172"/>
    <cellStyle name="40% - Accent3 2 2 3" xfId="26173"/>
    <cellStyle name="40% - Accent3 2 2 3 2" xfId="26174"/>
    <cellStyle name="40% - Accent3 2 2 3 2 2" xfId="26175"/>
    <cellStyle name="40% - Accent3 2 2 3 3" xfId="26176"/>
    <cellStyle name="40% - Accent3 2 2 4" xfId="26177"/>
    <cellStyle name="40% - Accent3 2 2 4 2" xfId="26178"/>
    <cellStyle name="40% - Accent3 2 2 5" xfId="26179"/>
    <cellStyle name="40% - Accent3 2 2 5 2" xfId="26180"/>
    <cellStyle name="40% - Accent3 2 2 6" xfId="26181"/>
    <cellStyle name="40% - Accent3 2 3" xfId="26182"/>
    <cellStyle name="40% - Accent3 2 3 2" xfId="26183"/>
    <cellStyle name="40% - Accent3 2 3 2 2" xfId="26184"/>
    <cellStyle name="40% - Accent3 2 3 2 2 2" xfId="26185"/>
    <cellStyle name="40% - Accent3 2 3 2 3" xfId="26186"/>
    <cellStyle name="40% - Accent3 2 3 3" xfId="26187"/>
    <cellStyle name="40% - Accent3 2 3 3 2" xfId="26188"/>
    <cellStyle name="40% - Accent3 2 3 4" xfId="26189"/>
    <cellStyle name="40% - Accent3 2 3 4 2" xfId="26190"/>
    <cellStyle name="40% - Accent3 2 4" xfId="26191"/>
    <cellStyle name="40% - Accent3 2 4 2" xfId="26192"/>
    <cellStyle name="40% - Accent3 2 4 2 2" xfId="26193"/>
    <cellStyle name="40% - Accent3 2 4 2 2 2" xfId="26194"/>
    <cellStyle name="40% - Accent3 2 4 2 3" xfId="26195"/>
    <cellStyle name="40% - Accent3 2 4 2 3 2" xfId="26196"/>
    <cellStyle name="40% - Accent3 2 4 3" xfId="26197"/>
    <cellStyle name="40% - Accent3 2 4 3 2" xfId="26198"/>
    <cellStyle name="40% - Accent3 2 4 3 2 2" xfId="26199"/>
    <cellStyle name="40% - Accent3 2 4 3 3" xfId="26200"/>
    <cellStyle name="40% - Accent3 2 4 4" xfId="26201"/>
    <cellStyle name="40% - Accent3 2 4 4 2" xfId="26202"/>
    <cellStyle name="40% - Accent3 2 4 5" xfId="26203"/>
    <cellStyle name="40% - Accent3 2 4 5 2" xfId="26204"/>
    <cellStyle name="40% - Accent3 2 5" xfId="26205"/>
    <cellStyle name="40% - Accent3 2 5 2" xfId="26206"/>
    <cellStyle name="40% - Accent3 2 5 2 2" xfId="26207"/>
    <cellStyle name="40% - Accent3 2 5 3" xfId="26208"/>
    <cellStyle name="40% - Accent3 2 6" xfId="26209"/>
    <cellStyle name="40% - Accent3 2 6 2" xfId="26210"/>
    <cellStyle name="40% - Accent3 2 6 2 2" xfId="26211"/>
    <cellStyle name="40% - Accent3 2 6 3" xfId="26212"/>
    <cellStyle name="40% - Accent3 2 7" xfId="26213"/>
    <cellStyle name="40% - Accent3 2 7 2" xfId="26214"/>
    <cellStyle name="40% - Accent3 2 8" xfId="26215"/>
    <cellStyle name="40% - Accent3 2_12PCORC Wind Vestas and Royalties" xfId="26216"/>
    <cellStyle name="40% - Accent3 20" xfId="26217"/>
    <cellStyle name="40% - Accent3 21" xfId="26218"/>
    <cellStyle name="40% - Accent3 22" xfId="26219"/>
    <cellStyle name="40% - Accent3 23" xfId="26220"/>
    <cellStyle name="40% - Accent3 24" xfId="26221"/>
    <cellStyle name="40% - Accent3 25" xfId="26222"/>
    <cellStyle name="40% - Accent3 26" xfId="26223"/>
    <cellStyle name="40% - Accent3 27" xfId="26224"/>
    <cellStyle name="40% - Accent3 28" xfId="26225"/>
    <cellStyle name="40% - Accent3 29" xfId="26226"/>
    <cellStyle name="40% - Accent3 3" xfId="26227"/>
    <cellStyle name="40% - Accent3 3 2" xfId="26228"/>
    <cellStyle name="40% - Accent3 3 2 2" xfId="26229"/>
    <cellStyle name="40% - Accent3 3 2 2 2" xfId="26230"/>
    <cellStyle name="40% - Accent3 3 2 3" xfId="26231"/>
    <cellStyle name="40% - Accent3 3 2 3 2" xfId="26232"/>
    <cellStyle name="40% - Accent3 3 2 4" xfId="26233"/>
    <cellStyle name="40% - Accent3 3 2 4 2" xfId="26234"/>
    <cellStyle name="40% - Accent3 3 2 5" xfId="26235"/>
    <cellStyle name="40% - Accent3 3 3" xfId="26236"/>
    <cellStyle name="40% - Accent3 3 3 2" xfId="26237"/>
    <cellStyle name="40% - Accent3 3 3 2 2" xfId="26238"/>
    <cellStyle name="40% - Accent3 3 3 2 2 2" xfId="26239"/>
    <cellStyle name="40% - Accent3 3 3 2 3" xfId="26240"/>
    <cellStyle name="40% - Accent3 3 3 2 4" xfId="26241"/>
    <cellStyle name="40% - Accent3 3 3 3" xfId="26242"/>
    <cellStyle name="40% - Accent3 3 3 3 2" xfId="26243"/>
    <cellStyle name="40% - Accent3 3 3 4" xfId="26244"/>
    <cellStyle name="40% - Accent3 3 4" xfId="26245"/>
    <cellStyle name="40% - Accent3 3 4 2" xfId="26246"/>
    <cellStyle name="40% - Accent3 3 4 2 2" xfId="26247"/>
    <cellStyle name="40% - Accent3 3 4 3" xfId="26248"/>
    <cellStyle name="40% - Accent3 3 4 4" xfId="26249"/>
    <cellStyle name="40% - Accent3 3 5" xfId="26250"/>
    <cellStyle name="40% - Accent3 3 5 2" xfId="26251"/>
    <cellStyle name="40% - Accent3 3 6" xfId="26252"/>
    <cellStyle name="40% - Accent3 3 7" xfId="26253"/>
    <cellStyle name="40% - Accent3 30" xfId="26254"/>
    <cellStyle name="40% - Accent3 31" xfId="26255"/>
    <cellStyle name="40% - Accent3 32" xfId="26256"/>
    <cellStyle name="40% - Accent3 33" xfId="26257"/>
    <cellStyle name="40% - Accent3 34" xfId="26258"/>
    <cellStyle name="40% - Accent3 35" xfId="26259"/>
    <cellStyle name="40% - Accent3 36" xfId="26260"/>
    <cellStyle name="40% - Accent3 37" xfId="26261"/>
    <cellStyle name="40% - Accent3 38" xfId="26262"/>
    <cellStyle name="40% - Accent3 39" xfId="26263"/>
    <cellStyle name="40% - Accent3 4" xfId="26264"/>
    <cellStyle name="40% - Accent3 4 2" xfId="26265"/>
    <cellStyle name="40% - Accent3 4 2 2" xfId="26266"/>
    <cellStyle name="40% - Accent3 4 2 2 2" xfId="26267"/>
    <cellStyle name="40% - Accent3 4 2 3" xfId="26268"/>
    <cellStyle name="40% - Accent3 4 2 3 2" xfId="26269"/>
    <cellStyle name="40% - Accent3 4 2 4" xfId="26270"/>
    <cellStyle name="40% - Accent3 4 2 4 2" xfId="26271"/>
    <cellStyle name="40% - Accent3 4 2 5" xfId="26272"/>
    <cellStyle name="40% - Accent3 4 3" xfId="26273"/>
    <cellStyle name="40% - Accent3 4 3 2" xfId="26274"/>
    <cellStyle name="40% - Accent3 4 3 2 2" xfId="26275"/>
    <cellStyle name="40% - Accent3 4 3 3" xfId="26276"/>
    <cellStyle name="40% - Accent3 4 4" xfId="26277"/>
    <cellStyle name="40% - Accent3 4 4 2" xfId="26278"/>
    <cellStyle name="40% - Accent3 4 5" xfId="26279"/>
    <cellStyle name="40% - Accent3 4 5 2" xfId="26280"/>
    <cellStyle name="40% - Accent3 4 6" xfId="26281"/>
    <cellStyle name="40% - Accent3 4 6 2" xfId="26282"/>
    <cellStyle name="40% - Accent3 4 7" xfId="26283"/>
    <cellStyle name="40% - Accent3 4 7 2" xfId="26284"/>
    <cellStyle name="40% - Accent3 4 8" xfId="26285"/>
    <cellStyle name="40% - Accent3 4 9" xfId="26286"/>
    <cellStyle name="40% - Accent3 40" xfId="26287"/>
    <cellStyle name="40% - Accent3 41" xfId="26288"/>
    <cellStyle name="40% - Accent3 42" xfId="26289"/>
    <cellStyle name="40% - Accent3 43" xfId="26290"/>
    <cellStyle name="40% - Accent3 44" xfId="26291"/>
    <cellStyle name="40% - Accent3 45" xfId="26292"/>
    <cellStyle name="40% - Accent3 46" xfId="26293"/>
    <cellStyle name="40% - Accent3 47" xfId="26294"/>
    <cellStyle name="40% - Accent3 48" xfId="26295"/>
    <cellStyle name="40% - Accent3 49" xfId="26296"/>
    <cellStyle name="40% - Accent3 5" xfId="26297"/>
    <cellStyle name="40% - Accent3 5 2" xfId="26298"/>
    <cellStyle name="40% - Accent3 5 2 2" xfId="26299"/>
    <cellStyle name="40% - Accent3 5 2 2 2" xfId="26300"/>
    <cellStyle name="40% - Accent3 5 2 3" xfId="26301"/>
    <cellStyle name="40% - Accent3 5 3" xfId="26302"/>
    <cellStyle name="40% - Accent3 5 3 2" xfId="26303"/>
    <cellStyle name="40% - Accent3 5 3 3" xfId="26304"/>
    <cellStyle name="40% - Accent3 5 4" xfId="26305"/>
    <cellStyle name="40% - Accent3 5 4 2" xfId="26306"/>
    <cellStyle name="40% - Accent3 5 4 3" xfId="26307"/>
    <cellStyle name="40% - Accent3 5 5" xfId="26308"/>
    <cellStyle name="40% - Accent3 5 6" xfId="26309"/>
    <cellStyle name="40% - Accent3 50" xfId="26310"/>
    <cellStyle name="40% - Accent3 51" xfId="26311"/>
    <cellStyle name="40% - Accent3 52" xfId="26312"/>
    <cellStyle name="40% - Accent3 53" xfId="26313"/>
    <cellStyle name="40% - Accent3 54" xfId="26314"/>
    <cellStyle name="40% - Accent3 55" xfId="26315"/>
    <cellStyle name="40% - Accent3 56" xfId="26316"/>
    <cellStyle name="40% - Accent3 57" xfId="26317"/>
    <cellStyle name="40% - Accent3 58" xfId="26318"/>
    <cellStyle name="40% - Accent3 59" xfId="26319"/>
    <cellStyle name="40% - Accent3 6" xfId="26320"/>
    <cellStyle name="40% - Accent3 6 2" xfId="26321"/>
    <cellStyle name="40% - Accent3 6 2 2" xfId="26322"/>
    <cellStyle name="40% - Accent3 6 2 2 2" xfId="26323"/>
    <cellStyle name="40% - Accent3 6 2 3" xfId="26324"/>
    <cellStyle name="40% - Accent3 6 2 4" xfId="26325"/>
    <cellStyle name="40% - Accent3 6 3" xfId="26326"/>
    <cellStyle name="40% - Accent3 6 3 2" xfId="26327"/>
    <cellStyle name="40% - Accent3 6 3 3" xfId="26328"/>
    <cellStyle name="40% - Accent3 6 4" xfId="26329"/>
    <cellStyle name="40% - Accent3 6 4 2" xfId="26330"/>
    <cellStyle name="40% - Accent3 6 5" xfId="26331"/>
    <cellStyle name="40% - Accent3 60" xfId="26332"/>
    <cellStyle name="40% - Accent3 61" xfId="26333"/>
    <cellStyle name="40% - Accent3 62" xfId="26334"/>
    <cellStyle name="40% - Accent3 63" xfId="26335"/>
    <cellStyle name="40% - Accent3 64" xfId="26336"/>
    <cellStyle name="40% - Accent3 65" xfId="26337"/>
    <cellStyle name="40% - Accent3 7" xfId="26338"/>
    <cellStyle name="40% - Accent3 7 2" xfId="26339"/>
    <cellStyle name="40% - Accent3 7 2 2" xfId="26340"/>
    <cellStyle name="40% - Accent3 7 2 2 2" xfId="26341"/>
    <cellStyle name="40% - Accent3 7 2 3" xfId="26342"/>
    <cellStyle name="40% - Accent3 7 2 4" xfId="26343"/>
    <cellStyle name="40% - Accent3 7 3" xfId="26344"/>
    <cellStyle name="40% - Accent3 7 3 2" xfId="26345"/>
    <cellStyle name="40% - Accent3 7 4" xfId="26346"/>
    <cellStyle name="40% - Accent3 7 4 2" xfId="26347"/>
    <cellStyle name="40% - Accent3 7 5" xfId="26348"/>
    <cellStyle name="40% - Accent3 8" xfId="26349"/>
    <cellStyle name="40% - Accent3 8 2" xfId="26350"/>
    <cellStyle name="40% - Accent3 8 2 2" xfId="26351"/>
    <cellStyle name="40% - Accent3 8 2 3" xfId="26352"/>
    <cellStyle name="40% - Accent3 8 3" xfId="26353"/>
    <cellStyle name="40% - Accent3 9" xfId="26354"/>
    <cellStyle name="40% - Accent3 9 2" xfId="26355"/>
    <cellStyle name="40% - Accent3 9 2 2" xfId="26356"/>
    <cellStyle name="40% - Accent3 9 2 3" xfId="26357"/>
    <cellStyle name="40% - Accent3 9 3" xfId="26358"/>
    <cellStyle name="40% - Accent3 9 4" xfId="26359"/>
    <cellStyle name="40% - Accent3 9 5" xfId="26360"/>
    <cellStyle name="40% - Accent4 10" xfId="26361"/>
    <cellStyle name="40% - Accent4 10 2" xfId="26362"/>
    <cellStyle name="40% - Accent4 10 2 2" xfId="26363"/>
    <cellStyle name="40% - Accent4 10 3" xfId="26364"/>
    <cellStyle name="40% - Accent4 10 4" xfId="26365"/>
    <cellStyle name="40% - Accent4 11" xfId="26366"/>
    <cellStyle name="40% - Accent4 11 2" xfId="26367"/>
    <cellStyle name="40% - Accent4 11 3" xfId="26368"/>
    <cellStyle name="40% - Accent4 12" xfId="26369"/>
    <cellStyle name="40% - Accent4 13" xfId="26370"/>
    <cellStyle name="40% - Accent4 14" xfId="26371"/>
    <cellStyle name="40% - Accent4 15" xfId="26372"/>
    <cellStyle name="40% - Accent4 16" xfId="26373"/>
    <cellStyle name="40% - Accent4 17" xfId="26374"/>
    <cellStyle name="40% - Accent4 18" xfId="26375"/>
    <cellStyle name="40% - Accent4 19" xfId="26376"/>
    <cellStyle name="40% - Accent4 2" xfId="26377"/>
    <cellStyle name="40% - Accent4 2 2" xfId="26378"/>
    <cellStyle name="40% - Accent4 2 2 2" xfId="26379"/>
    <cellStyle name="40% - Accent4 2 2 2 2" xfId="26380"/>
    <cellStyle name="40% - Accent4 2 2 2 2 2" xfId="26381"/>
    <cellStyle name="40% - Accent4 2 2 2 3" xfId="26382"/>
    <cellStyle name="40% - Accent4 2 2 2 3 2" xfId="26383"/>
    <cellStyle name="40% - Accent4 2 2 3" xfId="26384"/>
    <cellStyle name="40% - Accent4 2 2 3 2" xfId="26385"/>
    <cellStyle name="40% - Accent4 2 2 3 2 2" xfId="26386"/>
    <cellStyle name="40% - Accent4 2 2 3 3" xfId="26387"/>
    <cellStyle name="40% - Accent4 2 2 4" xfId="26388"/>
    <cellStyle name="40% - Accent4 2 2 4 2" xfId="26389"/>
    <cellStyle name="40% - Accent4 2 2 5" xfId="26390"/>
    <cellStyle name="40% - Accent4 2 2 5 2" xfId="26391"/>
    <cellStyle name="40% - Accent4 2 2 6" xfId="26392"/>
    <cellStyle name="40% - Accent4 2 3" xfId="26393"/>
    <cellStyle name="40% - Accent4 2 3 2" xfId="26394"/>
    <cellStyle name="40% - Accent4 2 3 2 2" xfId="26395"/>
    <cellStyle name="40% - Accent4 2 3 2 2 2" xfId="26396"/>
    <cellStyle name="40% - Accent4 2 3 2 3" xfId="26397"/>
    <cellStyle name="40% - Accent4 2 3 3" xfId="26398"/>
    <cellStyle name="40% - Accent4 2 3 3 2" xfId="26399"/>
    <cellStyle name="40% - Accent4 2 3 4" xfId="26400"/>
    <cellStyle name="40% - Accent4 2 3 4 2" xfId="26401"/>
    <cellStyle name="40% - Accent4 2 4" xfId="26402"/>
    <cellStyle name="40% - Accent4 2 4 2" xfId="26403"/>
    <cellStyle name="40% - Accent4 2 4 2 2" xfId="26404"/>
    <cellStyle name="40% - Accent4 2 4 2 2 2" xfId="26405"/>
    <cellStyle name="40% - Accent4 2 4 2 3" xfId="26406"/>
    <cellStyle name="40% - Accent4 2 4 2 3 2" xfId="26407"/>
    <cellStyle name="40% - Accent4 2 4 3" xfId="26408"/>
    <cellStyle name="40% - Accent4 2 4 3 2" xfId="26409"/>
    <cellStyle name="40% - Accent4 2 4 3 2 2" xfId="26410"/>
    <cellStyle name="40% - Accent4 2 4 3 3" xfId="26411"/>
    <cellStyle name="40% - Accent4 2 4 4" xfId="26412"/>
    <cellStyle name="40% - Accent4 2 4 4 2" xfId="26413"/>
    <cellStyle name="40% - Accent4 2 4 5" xfId="26414"/>
    <cellStyle name="40% - Accent4 2 4 5 2" xfId="26415"/>
    <cellStyle name="40% - Accent4 2 5" xfId="26416"/>
    <cellStyle name="40% - Accent4 2 5 2" xfId="26417"/>
    <cellStyle name="40% - Accent4 2 5 2 2" xfId="26418"/>
    <cellStyle name="40% - Accent4 2 5 3" xfId="26419"/>
    <cellStyle name="40% - Accent4 2 6" xfId="26420"/>
    <cellStyle name="40% - Accent4 2 6 2" xfId="26421"/>
    <cellStyle name="40% - Accent4 2 6 2 2" xfId="26422"/>
    <cellStyle name="40% - Accent4 2 6 3" xfId="26423"/>
    <cellStyle name="40% - Accent4 2 7" xfId="26424"/>
    <cellStyle name="40% - Accent4 2 7 2" xfId="26425"/>
    <cellStyle name="40% - Accent4 2 8" xfId="26426"/>
    <cellStyle name="40% - Accent4 2_12PCORC Wind Vestas and Royalties" xfId="26427"/>
    <cellStyle name="40% - Accent4 20" xfId="26428"/>
    <cellStyle name="40% - Accent4 21" xfId="26429"/>
    <cellStyle name="40% - Accent4 22" xfId="26430"/>
    <cellStyle name="40% - Accent4 23" xfId="26431"/>
    <cellStyle name="40% - Accent4 24" xfId="26432"/>
    <cellStyle name="40% - Accent4 25" xfId="26433"/>
    <cellStyle name="40% - Accent4 26" xfId="26434"/>
    <cellStyle name="40% - Accent4 27" xfId="26435"/>
    <cellStyle name="40% - Accent4 28" xfId="26436"/>
    <cellStyle name="40% - Accent4 29" xfId="26437"/>
    <cellStyle name="40% - Accent4 3" xfId="26438"/>
    <cellStyle name="40% - Accent4 3 2" xfId="26439"/>
    <cellStyle name="40% - Accent4 3 2 2" xfId="26440"/>
    <cellStyle name="40% - Accent4 3 2 2 2" xfId="26441"/>
    <cellStyle name="40% - Accent4 3 2 3" xfId="26442"/>
    <cellStyle name="40% - Accent4 3 2 3 2" xfId="26443"/>
    <cellStyle name="40% - Accent4 3 2 4" xfId="26444"/>
    <cellStyle name="40% - Accent4 3 2 4 2" xfId="26445"/>
    <cellStyle name="40% - Accent4 3 2 5" xfId="26446"/>
    <cellStyle name="40% - Accent4 3 3" xfId="26447"/>
    <cellStyle name="40% - Accent4 3 3 2" xfId="26448"/>
    <cellStyle name="40% - Accent4 3 3 2 2" xfId="26449"/>
    <cellStyle name="40% - Accent4 3 3 2 2 2" xfId="26450"/>
    <cellStyle name="40% - Accent4 3 3 2 3" xfId="26451"/>
    <cellStyle name="40% - Accent4 3 3 2 4" xfId="26452"/>
    <cellStyle name="40% - Accent4 3 3 3" xfId="26453"/>
    <cellStyle name="40% - Accent4 3 3 3 2" xfId="26454"/>
    <cellStyle name="40% - Accent4 3 3 4" xfId="26455"/>
    <cellStyle name="40% - Accent4 3 4" xfId="26456"/>
    <cellStyle name="40% - Accent4 3 4 2" xfId="26457"/>
    <cellStyle name="40% - Accent4 3 4 2 2" xfId="26458"/>
    <cellStyle name="40% - Accent4 3 4 3" xfId="26459"/>
    <cellStyle name="40% - Accent4 3 4 4" xfId="26460"/>
    <cellStyle name="40% - Accent4 3 5" xfId="26461"/>
    <cellStyle name="40% - Accent4 3 5 2" xfId="26462"/>
    <cellStyle name="40% - Accent4 3 6" xfId="26463"/>
    <cellStyle name="40% - Accent4 3 7" xfId="26464"/>
    <cellStyle name="40% - Accent4 30" xfId="26465"/>
    <cellStyle name="40% - Accent4 31" xfId="26466"/>
    <cellStyle name="40% - Accent4 32" xfId="26467"/>
    <cellStyle name="40% - Accent4 33" xfId="26468"/>
    <cellStyle name="40% - Accent4 34" xfId="26469"/>
    <cellStyle name="40% - Accent4 35" xfId="26470"/>
    <cellStyle name="40% - Accent4 36" xfId="26471"/>
    <cellStyle name="40% - Accent4 37" xfId="26472"/>
    <cellStyle name="40% - Accent4 38" xfId="26473"/>
    <cellStyle name="40% - Accent4 39" xfId="26474"/>
    <cellStyle name="40% - Accent4 4" xfId="26475"/>
    <cellStyle name="40% - Accent4 4 2" xfId="26476"/>
    <cellStyle name="40% - Accent4 4 2 2" xfId="26477"/>
    <cellStyle name="40% - Accent4 4 2 2 2" xfId="26478"/>
    <cellStyle name="40% - Accent4 4 2 3" xfId="26479"/>
    <cellStyle name="40% - Accent4 4 2 3 2" xfId="26480"/>
    <cellStyle name="40% - Accent4 4 2 4" xfId="26481"/>
    <cellStyle name="40% - Accent4 4 2 4 2" xfId="26482"/>
    <cellStyle name="40% - Accent4 4 2 5" xfId="26483"/>
    <cellStyle name="40% - Accent4 4 3" xfId="26484"/>
    <cellStyle name="40% - Accent4 4 3 2" xfId="26485"/>
    <cellStyle name="40% - Accent4 4 3 2 2" xfId="26486"/>
    <cellStyle name="40% - Accent4 4 3 3" xfId="26487"/>
    <cellStyle name="40% - Accent4 4 4" xfId="26488"/>
    <cellStyle name="40% - Accent4 4 4 2" xfId="26489"/>
    <cellStyle name="40% - Accent4 4 5" xfId="26490"/>
    <cellStyle name="40% - Accent4 4 5 2" xfId="26491"/>
    <cellStyle name="40% - Accent4 4 6" xfId="26492"/>
    <cellStyle name="40% - Accent4 4 6 2" xfId="26493"/>
    <cellStyle name="40% - Accent4 4 7" xfId="26494"/>
    <cellStyle name="40% - Accent4 4 7 2" xfId="26495"/>
    <cellStyle name="40% - Accent4 4 8" xfId="26496"/>
    <cellStyle name="40% - Accent4 4 9" xfId="26497"/>
    <cellStyle name="40% - Accent4 40" xfId="26498"/>
    <cellStyle name="40% - Accent4 41" xfId="26499"/>
    <cellStyle name="40% - Accent4 42" xfId="26500"/>
    <cellStyle name="40% - Accent4 43" xfId="26501"/>
    <cellStyle name="40% - Accent4 44" xfId="26502"/>
    <cellStyle name="40% - Accent4 45" xfId="26503"/>
    <cellStyle name="40% - Accent4 46" xfId="26504"/>
    <cellStyle name="40% - Accent4 47" xfId="26505"/>
    <cellStyle name="40% - Accent4 48" xfId="26506"/>
    <cellStyle name="40% - Accent4 49" xfId="26507"/>
    <cellStyle name="40% - Accent4 5" xfId="26508"/>
    <cellStyle name="40% - Accent4 5 2" xfId="26509"/>
    <cellStyle name="40% - Accent4 5 2 2" xfId="26510"/>
    <cellStyle name="40% - Accent4 5 2 2 2" xfId="26511"/>
    <cellStyle name="40% - Accent4 5 2 3" xfId="26512"/>
    <cellStyle name="40% - Accent4 5 3" xfId="26513"/>
    <cellStyle name="40% - Accent4 5 3 2" xfId="26514"/>
    <cellStyle name="40% - Accent4 5 3 3" xfId="26515"/>
    <cellStyle name="40% - Accent4 5 4" xfId="26516"/>
    <cellStyle name="40% - Accent4 5 4 2" xfId="26517"/>
    <cellStyle name="40% - Accent4 5 4 3" xfId="26518"/>
    <cellStyle name="40% - Accent4 5 5" xfId="26519"/>
    <cellStyle name="40% - Accent4 5 6" xfId="26520"/>
    <cellStyle name="40% - Accent4 50" xfId="26521"/>
    <cellStyle name="40% - Accent4 51" xfId="26522"/>
    <cellStyle name="40% - Accent4 52" xfId="26523"/>
    <cellStyle name="40% - Accent4 53" xfId="26524"/>
    <cellStyle name="40% - Accent4 54" xfId="26525"/>
    <cellStyle name="40% - Accent4 55" xfId="26526"/>
    <cellStyle name="40% - Accent4 56" xfId="26527"/>
    <cellStyle name="40% - Accent4 57" xfId="26528"/>
    <cellStyle name="40% - Accent4 58" xfId="26529"/>
    <cellStyle name="40% - Accent4 59" xfId="26530"/>
    <cellStyle name="40% - Accent4 6" xfId="26531"/>
    <cellStyle name="40% - Accent4 6 2" xfId="26532"/>
    <cellStyle name="40% - Accent4 6 2 2" xfId="26533"/>
    <cellStyle name="40% - Accent4 6 2 2 2" xfId="26534"/>
    <cellStyle name="40% - Accent4 6 2 3" xfId="26535"/>
    <cellStyle name="40% - Accent4 6 2 4" xfId="26536"/>
    <cellStyle name="40% - Accent4 6 3" xfId="26537"/>
    <cellStyle name="40% - Accent4 6 3 2" xfId="26538"/>
    <cellStyle name="40% - Accent4 6 3 3" xfId="26539"/>
    <cellStyle name="40% - Accent4 6 4" xfId="26540"/>
    <cellStyle name="40% - Accent4 6 4 2" xfId="26541"/>
    <cellStyle name="40% - Accent4 6 5" xfId="26542"/>
    <cellStyle name="40% - Accent4 60" xfId="26543"/>
    <cellStyle name="40% - Accent4 61" xfId="26544"/>
    <cellStyle name="40% - Accent4 62" xfId="26545"/>
    <cellStyle name="40% - Accent4 63" xfId="26546"/>
    <cellStyle name="40% - Accent4 64" xfId="26547"/>
    <cellStyle name="40% - Accent4 65" xfId="26548"/>
    <cellStyle name="40% - Accent4 7" xfId="26549"/>
    <cellStyle name="40% - Accent4 7 2" xfId="26550"/>
    <cellStyle name="40% - Accent4 7 2 2" xfId="26551"/>
    <cellStyle name="40% - Accent4 7 2 2 2" xfId="26552"/>
    <cellStyle name="40% - Accent4 7 2 3" xfId="26553"/>
    <cellStyle name="40% - Accent4 7 2 4" xfId="26554"/>
    <cellStyle name="40% - Accent4 7 3" xfId="26555"/>
    <cellStyle name="40% - Accent4 7 3 2" xfId="26556"/>
    <cellStyle name="40% - Accent4 7 4" xfId="26557"/>
    <cellStyle name="40% - Accent4 7 4 2" xfId="26558"/>
    <cellStyle name="40% - Accent4 7 5" xfId="26559"/>
    <cellStyle name="40% - Accent4 8" xfId="26560"/>
    <cellStyle name="40% - Accent4 8 2" xfId="26561"/>
    <cellStyle name="40% - Accent4 8 2 2" xfId="26562"/>
    <cellStyle name="40% - Accent4 8 2 3" xfId="26563"/>
    <cellStyle name="40% - Accent4 8 3" xfId="26564"/>
    <cellStyle name="40% - Accent4 9" xfId="26565"/>
    <cellStyle name="40% - Accent4 9 2" xfId="26566"/>
    <cellStyle name="40% - Accent4 9 2 2" xfId="26567"/>
    <cellStyle name="40% - Accent4 9 2 3" xfId="26568"/>
    <cellStyle name="40% - Accent4 9 3" xfId="26569"/>
    <cellStyle name="40% - Accent4 9 4" xfId="26570"/>
    <cellStyle name="40% - Accent4 9 5" xfId="26571"/>
    <cellStyle name="40% - Accent5 10" xfId="26572"/>
    <cellStyle name="40% - Accent5 10 2" xfId="26573"/>
    <cellStyle name="40% - Accent5 10 2 2" xfId="26574"/>
    <cellStyle name="40% - Accent5 10 3" xfId="26575"/>
    <cellStyle name="40% - Accent5 10 4" xfId="26576"/>
    <cellStyle name="40% - Accent5 11" xfId="26577"/>
    <cellStyle name="40% - Accent5 11 2" xfId="26578"/>
    <cellStyle name="40% - Accent5 11 3" xfId="26579"/>
    <cellStyle name="40% - Accent5 12" xfId="26580"/>
    <cellStyle name="40% - Accent5 13" xfId="26581"/>
    <cellStyle name="40% - Accent5 14" xfId="26582"/>
    <cellStyle name="40% - Accent5 15" xfId="26583"/>
    <cellStyle name="40% - Accent5 16" xfId="26584"/>
    <cellStyle name="40% - Accent5 17" xfId="26585"/>
    <cellStyle name="40% - Accent5 18" xfId="26586"/>
    <cellStyle name="40% - Accent5 19" xfId="26587"/>
    <cellStyle name="40% - Accent5 2" xfId="26588"/>
    <cellStyle name="40% - Accent5 2 2" xfId="26589"/>
    <cellStyle name="40% - Accent5 2 2 2" xfId="26590"/>
    <cellStyle name="40% - Accent5 2 2 2 2" xfId="26591"/>
    <cellStyle name="40% - Accent5 2 2 2 2 2" xfId="26592"/>
    <cellStyle name="40% - Accent5 2 2 2 3" xfId="26593"/>
    <cellStyle name="40% - Accent5 2 2 2 3 2" xfId="26594"/>
    <cellStyle name="40% - Accent5 2 2 3" xfId="26595"/>
    <cellStyle name="40% - Accent5 2 2 3 2" xfId="26596"/>
    <cellStyle name="40% - Accent5 2 2 3 2 2" xfId="26597"/>
    <cellStyle name="40% - Accent5 2 2 3 3" xfId="26598"/>
    <cellStyle name="40% - Accent5 2 2 4" xfId="26599"/>
    <cellStyle name="40% - Accent5 2 2 4 2" xfId="26600"/>
    <cellStyle name="40% - Accent5 2 2 5" xfId="26601"/>
    <cellStyle name="40% - Accent5 2 2 5 2" xfId="26602"/>
    <cellStyle name="40% - Accent5 2 2 6" xfId="26603"/>
    <cellStyle name="40% - Accent5 2 3" xfId="26604"/>
    <cellStyle name="40% - Accent5 2 3 2" xfId="26605"/>
    <cellStyle name="40% - Accent5 2 3 2 2" xfId="26606"/>
    <cellStyle name="40% - Accent5 2 3 2 2 2" xfId="26607"/>
    <cellStyle name="40% - Accent5 2 3 2 3" xfId="26608"/>
    <cellStyle name="40% - Accent5 2 3 3" xfId="26609"/>
    <cellStyle name="40% - Accent5 2 3 3 2" xfId="26610"/>
    <cellStyle name="40% - Accent5 2 3 4" xfId="26611"/>
    <cellStyle name="40% - Accent5 2 3 4 2" xfId="26612"/>
    <cellStyle name="40% - Accent5 2 4" xfId="26613"/>
    <cellStyle name="40% - Accent5 2 4 2" xfId="26614"/>
    <cellStyle name="40% - Accent5 2 4 2 2" xfId="26615"/>
    <cellStyle name="40% - Accent5 2 4 2 2 2" xfId="26616"/>
    <cellStyle name="40% - Accent5 2 4 2 3" xfId="26617"/>
    <cellStyle name="40% - Accent5 2 4 3" xfId="26618"/>
    <cellStyle name="40% - Accent5 2 4 3 2" xfId="26619"/>
    <cellStyle name="40% - Accent5 2 4 3 3" xfId="26620"/>
    <cellStyle name="40% - Accent5 2 4 4" xfId="26621"/>
    <cellStyle name="40% - Accent5 2 4 4 2" xfId="26622"/>
    <cellStyle name="40% - Accent5 2 4 5" xfId="26623"/>
    <cellStyle name="40% - Accent5 2 5" xfId="26624"/>
    <cellStyle name="40% - Accent5 2 5 2" xfId="26625"/>
    <cellStyle name="40% - Accent5 2 5 2 2" xfId="26626"/>
    <cellStyle name="40% - Accent5 2 5 3" xfId="26627"/>
    <cellStyle name="40% - Accent5 2 6" xfId="26628"/>
    <cellStyle name="40% - Accent5 2 6 2" xfId="26629"/>
    <cellStyle name="40% - Accent5 2 6 2 2" xfId="26630"/>
    <cellStyle name="40% - Accent5 2 6 3" xfId="26631"/>
    <cellStyle name="40% - Accent5 2 7" xfId="26632"/>
    <cellStyle name="40% - Accent5 2 7 2" xfId="26633"/>
    <cellStyle name="40% - Accent5 2 8" xfId="26634"/>
    <cellStyle name="40% - Accent5 2_12PCORC Wind Vestas and Royalties" xfId="26635"/>
    <cellStyle name="40% - Accent5 20" xfId="26636"/>
    <cellStyle name="40% - Accent5 21" xfId="26637"/>
    <cellStyle name="40% - Accent5 22" xfId="26638"/>
    <cellStyle name="40% - Accent5 23" xfId="26639"/>
    <cellStyle name="40% - Accent5 24" xfId="26640"/>
    <cellStyle name="40% - Accent5 25" xfId="26641"/>
    <cellStyle name="40% - Accent5 26" xfId="26642"/>
    <cellStyle name="40% - Accent5 27" xfId="26643"/>
    <cellStyle name="40% - Accent5 28" xfId="26644"/>
    <cellStyle name="40% - Accent5 29" xfId="26645"/>
    <cellStyle name="40% - Accent5 3" xfId="26646"/>
    <cellStyle name="40% - Accent5 3 2" xfId="26647"/>
    <cellStyle name="40% - Accent5 3 2 2" xfId="26648"/>
    <cellStyle name="40% - Accent5 3 2 2 2" xfId="26649"/>
    <cellStyle name="40% - Accent5 3 2 3" xfId="26650"/>
    <cellStyle name="40% - Accent5 3 2 3 2" xfId="26651"/>
    <cellStyle name="40% - Accent5 3 2 4" xfId="26652"/>
    <cellStyle name="40% - Accent5 3 2 4 2" xfId="26653"/>
    <cellStyle name="40% - Accent5 3 2 5" xfId="26654"/>
    <cellStyle name="40% - Accent5 3 3" xfId="26655"/>
    <cellStyle name="40% - Accent5 3 3 2" xfId="26656"/>
    <cellStyle name="40% - Accent5 3 3 2 2" xfId="26657"/>
    <cellStyle name="40% - Accent5 3 3 2 2 2" xfId="26658"/>
    <cellStyle name="40% - Accent5 3 3 2 3" xfId="26659"/>
    <cellStyle name="40% - Accent5 3 3 2 4" xfId="26660"/>
    <cellStyle name="40% - Accent5 3 3 3" xfId="26661"/>
    <cellStyle name="40% - Accent5 3 3 3 2" xfId="26662"/>
    <cellStyle name="40% - Accent5 3 3 4" xfId="26663"/>
    <cellStyle name="40% - Accent5 3 4" xfId="26664"/>
    <cellStyle name="40% - Accent5 3 4 2" xfId="26665"/>
    <cellStyle name="40% - Accent5 3 4 2 2" xfId="26666"/>
    <cellStyle name="40% - Accent5 3 4 3" xfId="26667"/>
    <cellStyle name="40% - Accent5 3 4 4" xfId="26668"/>
    <cellStyle name="40% - Accent5 3 5" xfId="26669"/>
    <cellStyle name="40% - Accent5 3 5 2" xfId="26670"/>
    <cellStyle name="40% - Accent5 3 6" xfId="26671"/>
    <cellStyle name="40% - Accent5 3 7" xfId="26672"/>
    <cellStyle name="40% - Accent5 30" xfId="26673"/>
    <cellStyle name="40% - Accent5 31" xfId="26674"/>
    <cellStyle name="40% - Accent5 32" xfId="26675"/>
    <cellStyle name="40% - Accent5 33" xfId="26676"/>
    <cellStyle name="40% - Accent5 34" xfId="26677"/>
    <cellStyle name="40% - Accent5 35" xfId="26678"/>
    <cellStyle name="40% - Accent5 36" xfId="26679"/>
    <cellStyle name="40% - Accent5 37" xfId="26680"/>
    <cellStyle name="40% - Accent5 38" xfId="26681"/>
    <cellStyle name="40% - Accent5 39" xfId="26682"/>
    <cellStyle name="40% - Accent5 4" xfId="26683"/>
    <cellStyle name="40% - Accent5 4 2" xfId="26684"/>
    <cellStyle name="40% - Accent5 4 2 2" xfId="26685"/>
    <cellStyle name="40% - Accent5 4 2 2 2" xfId="26686"/>
    <cellStyle name="40% - Accent5 4 2 3" xfId="26687"/>
    <cellStyle name="40% - Accent5 4 2 3 2" xfId="26688"/>
    <cellStyle name="40% - Accent5 4 2 4" xfId="26689"/>
    <cellStyle name="40% - Accent5 4 2 4 2" xfId="26690"/>
    <cellStyle name="40% - Accent5 4 2 5" xfId="26691"/>
    <cellStyle name="40% - Accent5 4 3" xfId="26692"/>
    <cellStyle name="40% - Accent5 4 3 2" xfId="26693"/>
    <cellStyle name="40% - Accent5 4 3 2 2" xfId="26694"/>
    <cellStyle name="40% - Accent5 4 3 3" xfId="26695"/>
    <cellStyle name="40% - Accent5 4 4" xfId="26696"/>
    <cellStyle name="40% - Accent5 4 4 2" xfId="26697"/>
    <cellStyle name="40% - Accent5 4 5" xfId="26698"/>
    <cellStyle name="40% - Accent5 4 5 2" xfId="26699"/>
    <cellStyle name="40% - Accent5 4 6" xfId="26700"/>
    <cellStyle name="40% - Accent5 4 6 2" xfId="26701"/>
    <cellStyle name="40% - Accent5 4 7" xfId="26702"/>
    <cellStyle name="40% - Accent5 4 7 2" xfId="26703"/>
    <cellStyle name="40% - Accent5 4 8" xfId="26704"/>
    <cellStyle name="40% - Accent5 4 9" xfId="26705"/>
    <cellStyle name="40% - Accent5 40" xfId="26706"/>
    <cellStyle name="40% - Accent5 41" xfId="26707"/>
    <cellStyle name="40% - Accent5 42" xfId="26708"/>
    <cellStyle name="40% - Accent5 43" xfId="26709"/>
    <cellStyle name="40% - Accent5 44" xfId="26710"/>
    <cellStyle name="40% - Accent5 45" xfId="26711"/>
    <cellStyle name="40% - Accent5 46" xfId="26712"/>
    <cellStyle name="40% - Accent5 47" xfId="26713"/>
    <cellStyle name="40% - Accent5 48" xfId="26714"/>
    <cellStyle name="40% - Accent5 49" xfId="26715"/>
    <cellStyle name="40% - Accent5 5" xfId="26716"/>
    <cellStyle name="40% - Accent5 5 2" xfId="26717"/>
    <cellStyle name="40% - Accent5 5 2 2" xfId="26718"/>
    <cellStyle name="40% - Accent5 5 2 2 2" xfId="26719"/>
    <cellStyle name="40% - Accent5 5 2 3" xfId="26720"/>
    <cellStyle name="40% - Accent5 5 3" xfId="26721"/>
    <cellStyle name="40% - Accent5 5 3 2" xfId="26722"/>
    <cellStyle name="40% - Accent5 5 3 3" xfId="26723"/>
    <cellStyle name="40% - Accent5 5 4" xfId="26724"/>
    <cellStyle name="40% - Accent5 5 4 2" xfId="26725"/>
    <cellStyle name="40% - Accent5 5 4 3" xfId="26726"/>
    <cellStyle name="40% - Accent5 5 5" xfId="26727"/>
    <cellStyle name="40% - Accent5 5 6" xfId="26728"/>
    <cellStyle name="40% - Accent5 50" xfId="26729"/>
    <cellStyle name="40% - Accent5 51" xfId="26730"/>
    <cellStyle name="40% - Accent5 52" xfId="26731"/>
    <cellStyle name="40% - Accent5 53" xfId="26732"/>
    <cellStyle name="40% - Accent5 54" xfId="26733"/>
    <cellStyle name="40% - Accent5 55" xfId="26734"/>
    <cellStyle name="40% - Accent5 56" xfId="26735"/>
    <cellStyle name="40% - Accent5 57" xfId="26736"/>
    <cellStyle name="40% - Accent5 58" xfId="26737"/>
    <cellStyle name="40% - Accent5 59" xfId="26738"/>
    <cellStyle name="40% - Accent5 6" xfId="26739"/>
    <cellStyle name="40% - Accent5 6 2" xfId="26740"/>
    <cellStyle name="40% - Accent5 6 2 2" xfId="26741"/>
    <cellStyle name="40% - Accent5 6 2 2 2" xfId="26742"/>
    <cellStyle name="40% - Accent5 6 2 3" xfId="26743"/>
    <cellStyle name="40% - Accent5 6 2 4" xfId="26744"/>
    <cellStyle name="40% - Accent5 6 3" xfId="26745"/>
    <cellStyle name="40% - Accent5 6 3 2" xfId="26746"/>
    <cellStyle name="40% - Accent5 6 3 3" xfId="26747"/>
    <cellStyle name="40% - Accent5 6 4" xfId="26748"/>
    <cellStyle name="40% - Accent5 6 4 2" xfId="26749"/>
    <cellStyle name="40% - Accent5 6 5" xfId="26750"/>
    <cellStyle name="40% - Accent5 60" xfId="26751"/>
    <cellStyle name="40% - Accent5 61" xfId="26752"/>
    <cellStyle name="40% - Accent5 62" xfId="26753"/>
    <cellStyle name="40% - Accent5 63" xfId="26754"/>
    <cellStyle name="40% - Accent5 64" xfId="26755"/>
    <cellStyle name="40% - Accent5 65" xfId="26756"/>
    <cellStyle name="40% - Accent5 7" xfId="26757"/>
    <cellStyle name="40% - Accent5 7 2" xfId="26758"/>
    <cellStyle name="40% - Accent5 7 2 2" xfId="26759"/>
    <cellStyle name="40% - Accent5 7 2 2 2" xfId="26760"/>
    <cellStyle name="40% - Accent5 7 2 3" xfId="26761"/>
    <cellStyle name="40% - Accent5 7 2 4" xfId="26762"/>
    <cellStyle name="40% - Accent5 7 3" xfId="26763"/>
    <cellStyle name="40% - Accent5 7 3 2" xfId="26764"/>
    <cellStyle name="40% - Accent5 7 4" xfId="26765"/>
    <cellStyle name="40% - Accent5 7 4 2" xfId="26766"/>
    <cellStyle name="40% - Accent5 7 5" xfId="26767"/>
    <cellStyle name="40% - Accent5 8" xfId="26768"/>
    <cellStyle name="40% - Accent5 8 2" xfId="26769"/>
    <cellStyle name="40% - Accent5 8 2 2" xfId="26770"/>
    <cellStyle name="40% - Accent5 8 2 3" xfId="26771"/>
    <cellStyle name="40% - Accent5 8 3" xfId="26772"/>
    <cellStyle name="40% - Accent5 9" xfId="26773"/>
    <cellStyle name="40% - Accent5 9 2" xfId="26774"/>
    <cellStyle name="40% - Accent5 9 2 2" xfId="26775"/>
    <cellStyle name="40% - Accent5 9 2 3" xfId="26776"/>
    <cellStyle name="40% - Accent5 9 3" xfId="26777"/>
    <cellStyle name="40% - Accent5 9 4" xfId="26778"/>
    <cellStyle name="40% - Accent5 9 5" xfId="26779"/>
    <cellStyle name="40% - Accent6 10" xfId="26780"/>
    <cellStyle name="40% - Accent6 10 2" xfId="26781"/>
    <cellStyle name="40% - Accent6 10 2 2" xfId="26782"/>
    <cellStyle name="40% - Accent6 10 3" xfId="26783"/>
    <cellStyle name="40% - Accent6 10 4" xfId="26784"/>
    <cellStyle name="40% - Accent6 11" xfId="26785"/>
    <cellStyle name="40% - Accent6 11 2" xfId="26786"/>
    <cellStyle name="40% - Accent6 11 3" xfId="26787"/>
    <cellStyle name="40% - Accent6 12" xfId="26788"/>
    <cellStyle name="40% - Accent6 13" xfId="26789"/>
    <cellStyle name="40% - Accent6 14" xfId="26790"/>
    <cellStyle name="40% - Accent6 15" xfId="26791"/>
    <cellStyle name="40% - Accent6 16" xfId="26792"/>
    <cellStyle name="40% - Accent6 17" xfId="26793"/>
    <cellStyle name="40% - Accent6 18" xfId="26794"/>
    <cellStyle name="40% - Accent6 19" xfId="26795"/>
    <cellStyle name="40% - Accent6 2" xfId="26796"/>
    <cellStyle name="40% - Accent6 2 2" xfId="26797"/>
    <cellStyle name="40% - Accent6 2 2 2" xfId="26798"/>
    <cellStyle name="40% - Accent6 2 2 2 2" xfId="26799"/>
    <cellStyle name="40% - Accent6 2 2 2 2 2" xfId="26800"/>
    <cellStyle name="40% - Accent6 2 2 2 3" xfId="26801"/>
    <cellStyle name="40% - Accent6 2 2 2 3 2" xfId="26802"/>
    <cellStyle name="40% - Accent6 2 2 3" xfId="26803"/>
    <cellStyle name="40% - Accent6 2 2 3 2" xfId="26804"/>
    <cellStyle name="40% - Accent6 2 2 3 2 2" xfId="26805"/>
    <cellStyle name="40% - Accent6 2 2 3 3" xfId="26806"/>
    <cellStyle name="40% - Accent6 2 2 4" xfId="26807"/>
    <cellStyle name="40% - Accent6 2 2 4 2" xfId="26808"/>
    <cellStyle name="40% - Accent6 2 2 5" xfId="26809"/>
    <cellStyle name="40% - Accent6 2 2 5 2" xfId="26810"/>
    <cellStyle name="40% - Accent6 2 2 6" xfId="26811"/>
    <cellStyle name="40% - Accent6 2 3" xfId="26812"/>
    <cellStyle name="40% - Accent6 2 3 2" xfId="26813"/>
    <cellStyle name="40% - Accent6 2 3 2 2" xfId="26814"/>
    <cellStyle name="40% - Accent6 2 3 2 2 2" xfId="26815"/>
    <cellStyle name="40% - Accent6 2 3 2 3" xfId="26816"/>
    <cellStyle name="40% - Accent6 2 3 3" xfId="26817"/>
    <cellStyle name="40% - Accent6 2 3 3 2" xfId="26818"/>
    <cellStyle name="40% - Accent6 2 3 4" xfId="26819"/>
    <cellStyle name="40% - Accent6 2 3 4 2" xfId="26820"/>
    <cellStyle name="40% - Accent6 2 4" xfId="26821"/>
    <cellStyle name="40% - Accent6 2 4 2" xfId="26822"/>
    <cellStyle name="40% - Accent6 2 4 2 2" xfId="26823"/>
    <cellStyle name="40% - Accent6 2 4 2 2 2" xfId="26824"/>
    <cellStyle name="40% - Accent6 2 4 2 3" xfId="26825"/>
    <cellStyle name="40% - Accent6 2 4 2 3 2" xfId="26826"/>
    <cellStyle name="40% - Accent6 2 4 3" xfId="26827"/>
    <cellStyle name="40% - Accent6 2 4 3 2" xfId="26828"/>
    <cellStyle name="40% - Accent6 2 4 3 2 2" xfId="26829"/>
    <cellStyle name="40% - Accent6 2 4 3 3" xfId="26830"/>
    <cellStyle name="40% - Accent6 2 4 4" xfId="26831"/>
    <cellStyle name="40% - Accent6 2 4 4 2" xfId="26832"/>
    <cellStyle name="40% - Accent6 2 4 5" xfId="26833"/>
    <cellStyle name="40% - Accent6 2 4 5 2" xfId="26834"/>
    <cellStyle name="40% - Accent6 2 5" xfId="26835"/>
    <cellStyle name="40% - Accent6 2 5 2" xfId="26836"/>
    <cellStyle name="40% - Accent6 2 5 2 2" xfId="26837"/>
    <cellStyle name="40% - Accent6 2 5 3" xfId="26838"/>
    <cellStyle name="40% - Accent6 2 6" xfId="26839"/>
    <cellStyle name="40% - Accent6 2 6 2" xfId="26840"/>
    <cellStyle name="40% - Accent6 2 6 2 2" xfId="26841"/>
    <cellStyle name="40% - Accent6 2 6 3" xfId="26842"/>
    <cellStyle name="40% - Accent6 2 7" xfId="26843"/>
    <cellStyle name="40% - Accent6 2 7 2" xfId="26844"/>
    <cellStyle name="40% - Accent6 2 8" xfId="26845"/>
    <cellStyle name="40% - Accent6 2_12PCORC Wind Vestas and Royalties" xfId="26846"/>
    <cellStyle name="40% - Accent6 20" xfId="26847"/>
    <cellStyle name="40% - Accent6 21" xfId="26848"/>
    <cellStyle name="40% - Accent6 22" xfId="26849"/>
    <cellStyle name="40% - Accent6 23" xfId="26850"/>
    <cellStyle name="40% - Accent6 24" xfId="26851"/>
    <cellStyle name="40% - Accent6 25" xfId="26852"/>
    <cellStyle name="40% - Accent6 26" xfId="26853"/>
    <cellStyle name="40% - Accent6 27" xfId="26854"/>
    <cellStyle name="40% - Accent6 28" xfId="26855"/>
    <cellStyle name="40% - Accent6 29" xfId="26856"/>
    <cellStyle name="40% - Accent6 3" xfId="26857"/>
    <cellStyle name="40% - Accent6 3 2" xfId="26858"/>
    <cellStyle name="40% - Accent6 3 2 2" xfId="26859"/>
    <cellStyle name="40% - Accent6 3 2 2 2" xfId="26860"/>
    <cellStyle name="40% - Accent6 3 2 3" xfId="26861"/>
    <cellStyle name="40% - Accent6 3 2 3 2" xfId="26862"/>
    <cellStyle name="40% - Accent6 3 2 4" xfId="26863"/>
    <cellStyle name="40% - Accent6 3 2 4 2" xfId="26864"/>
    <cellStyle name="40% - Accent6 3 2 5" xfId="26865"/>
    <cellStyle name="40% - Accent6 3 3" xfId="26866"/>
    <cellStyle name="40% - Accent6 3 3 2" xfId="26867"/>
    <cellStyle name="40% - Accent6 3 3 2 2" xfId="26868"/>
    <cellStyle name="40% - Accent6 3 3 2 2 2" xfId="26869"/>
    <cellStyle name="40% - Accent6 3 3 2 3" xfId="26870"/>
    <cellStyle name="40% - Accent6 3 3 2 4" xfId="26871"/>
    <cellStyle name="40% - Accent6 3 3 3" xfId="26872"/>
    <cellStyle name="40% - Accent6 3 3 3 2" xfId="26873"/>
    <cellStyle name="40% - Accent6 3 3 4" xfId="26874"/>
    <cellStyle name="40% - Accent6 3 4" xfId="26875"/>
    <cellStyle name="40% - Accent6 3 4 2" xfId="26876"/>
    <cellStyle name="40% - Accent6 3 4 2 2" xfId="26877"/>
    <cellStyle name="40% - Accent6 3 4 3" xfId="26878"/>
    <cellStyle name="40% - Accent6 3 4 4" xfId="26879"/>
    <cellStyle name="40% - Accent6 3 5" xfId="26880"/>
    <cellStyle name="40% - Accent6 3 5 2" xfId="26881"/>
    <cellStyle name="40% - Accent6 3 6" xfId="26882"/>
    <cellStyle name="40% - Accent6 3 7" xfId="26883"/>
    <cellStyle name="40% - Accent6 30" xfId="26884"/>
    <cellStyle name="40% - Accent6 31" xfId="26885"/>
    <cellStyle name="40% - Accent6 32" xfId="26886"/>
    <cellStyle name="40% - Accent6 33" xfId="26887"/>
    <cellStyle name="40% - Accent6 34" xfId="26888"/>
    <cellStyle name="40% - Accent6 35" xfId="26889"/>
    <cellStyle name="40% - Accent6 36" xfId="26890"/>
    <cellStyle name="40% - Accent6 37" xfId="26891"/>
    <cellStyle name="40% - Accent6 38" xfId="26892"/>
    <cellStyle name="40% - Accent6 39" xfId="26893"/>
    <cellStyle name="40% - Accent6 4" xfId="26894"/>
    <cellStyle name="40% - Accent6 4 2" xfId="26895"/>
    <cellStyle name="40% - Accent6 4 2 2" xfId="26896"/>
    <cellStyle name="40% - Accent6 4 2 2 2" xfId="26897"/>
    <cellStyle name="40% - Accent6 4 2 3" xfId="26898"/>
    <cellStyle name="40% - Accent6 4 2 3 2" xfId="26899"/>
    <cellStyle name="40% - Accent6 4 2 4" xfId="26900"/>
    <cellStyle name="40% - Accent6 4 2 4 2" xfId="26901"/>
    <cellStyle name="40% - Accent6 4 2 5" xfId="26902"/>
    <cellStyle name="40% - Accent6 4 3" xfId="26903"/>
    <cellStyle name="40% - Accent6 4 3 2" xfId="26904"/>
    <cellStyle name="40% - Accent6 4 3 2 2" xfId="26905"/>
    <cellStyle name="40% - Accent6 4 3 3" xfId="26906"/>
    <cellStyle name="40% - Accent6 4 4" xfId="26907"/>
    <cellStyle name="40% - Accent6 4 4 2" xfId="26908"/>
    <cellStyle name="40% - Accent6 4 5" xfId="26909"/>
    <cellStyle name="40% - Accent6 4 5 2" xfId="26910"/>
    <cellStyle name="40% - Accent6 4 6" xfId="26911"/>
    <cellStyle name="40% - Accent6 4 6 2" xfId="26912"/>
    <cellStyle name="40% - Accent6 4 7" xfId="26913"/>
    <cellStyle name="40% - Accent6 4 7 2" xfId="26914"/>
    <cellStyle name="40% - Accent6 4 8" xfId="26915"/>
    <cellStyle name="40% - Accent6 4 9" xfId="26916"/>
    <cellStyle name="40% - Accent6 40" xfId="26917"/>
    <cellStyle name="40% - Accent6 41" xfId="26918"/>
    <cellStyle name="40% - Accent6 42" xfId="26919"/>
    <cellStyle name="40% - Accent6 43" xfId="26920"/>
    <cellStyle name="40% - Accent6 44" xfId="26921"/>
    <cellStyle name="40% - Accent6 45" xfId="26922"/>
    <cellStyle name="40% - Accent6 46" xfId="26923"/>
    <cellStyle name="40% - Accent6 47" xfId="26924"/>
    <cellStyle name="40% - Accent6 48" xfId="26925"/>
    <cellStyle name="40% - Accent6 49" xfId="26926"/>
    <cellStyle name="40% - Accent6 5" xfId="26927"/>
    <cellStyle name="40% - Accent6 5 2" xfId="26928"/>
    <cellStyle name="40% - Accent6 5 2 2" xfId="26929"/>
    <cellStyle name="40% - Accent6 5 2 2 2" xfId="26930"/>
    <cellStyle name="40% - Accent6 5 2 3" xfId="26931"/>
    <cellStyle name="40% - Accent6 5 3" xfId="26932"/>
    <cellStyle name="40% - Accent6 5 3 2" xfId="26933"/>
    <cellStyle name="40% - Accent6 5 3 3" xfId="26934"/>
    <cellStyle name="40% - Accent6 5 4" xfId="26935"/>
    <cellStyle name="40% - Accent6 5 4 2" xfId="26936"/>
    <cellStyle name="40% - Accent6 5 4 3" xfId="26937"/>
    <cellStyle name="40% - Accent6 5 5" xfId="26938"/>
    <cellStyle name="40% - Accent6 5 6" xfId="26939"/>
    <cellStyle name="40% - Accent6 50" xfId="26940"/>
    <cellStyle name="40% - Accent6 51" xfId="26941"/>
    <cellStyle name="40% - Accent6 52" xfId="26942"/>
    <cellStyle name="40% - Accent6 53" xfId="26943"/>
    <cellStyle name="40% - Accent6 54" xfId="26944"/>
    <cellStyle name="40% - Accent6 55" xfId="26945"/>
    <cellStyle name="40% - Accent6 56" xfId="26946"/>
    <cellStyle name="40% - Accent6 57" xfId="26947"/>
    <cellStyle name="40% - Accent6 58" xfId="26948"/>
    <cellStyle name="40% - Accent6 59" xfId="26949"/>
    <cellStyle name="40% - Accent6 6" xfId="26950"/>
    <cellStyle name="40% - Accent6 6 2" xfId="26951"/>
    <cellStyle name="40% - Accent6 6 2 2" xfId="26952"/>
    <cellStyle name="40% - Accent6 6 2 2 2" xfId="26953"/>
    <cellStyle name="40% - Accent6 6 2 3" xfId="26954"/>
    <cellStyle name="40% - Accent6 6 2 4" xfId="26955"/>
    <cellStyle name="40% - Accent6 6 3" xfId="26956"/>
    <cellStyle name="40% - Accent6 6 3 2" xfId="26957"/>
    <cellStyle name="40% - Accent6 6 3 3" xfId="26958"/>
    <cellStyle name="40% - Accent6 6 4" xfId="26959"/>
    <cellStyle name="40% - Accent6 6 4 2" xfId="26960"/>
    <cellStyle name="40% - Accent6 6 5" xfId="26961"/>
    <cellStyle name="40% - Accent6 60" xfId="26962"/>
    <cellStyle name="40% - Accent6 61" xfId="26963"/>
    <cellStyle name="40% - Accent6 62" xfId="26964"/>
    <cellStyle name="40% - Accent6 63" xfId="26965"/>
    <cellStyle name="40% - Accent6 64" xfId="26966"/>
    <cellStyle name="40% - Accent6 65" xfId="26967"/>
    <cellStyle name="40% - Accent6 7" xfId="26968"/>
    <cellStyle name="40% - Accent6 7 2" xfId="26969"/>
    <cellStyle name="40% - Accent6 7 2 2" xfId="26970"/>
    <cellStyle name="40% - Accent6 7 2 2 2" xfId="26971"/>
    <cellStyle name="40% - Accent6 7 2 3" xfId="26972"/>
    <cellStyle name="40% - Accent6 7 2 4" xfId="26973"/>
    <cellStyle name="40% - Accent6 7 3" xfId="26974"/>
    <cellStyle name="40% - Accent6 7 3 2" xfId="26975"/>
    <cellStyle name="40% - Accent6 7 4" xfId="26976"/>
    <cellStyle name="40% - Accent6 7 4 2" xfId="26977"/>
    <cellStyle name="40% - Accent6 7 5" xfId="26978"/>
    <cellStyle name="40% - Accent6 8" xfId="26979"/>
    <cellStyle name="40% - Accent6 8 2" xfId="26980"/>
    <cellStyle name="40% - Accent6 8 2 2" xfId="26981"/>
    <cellStyle name="40% - Accent6 8 2 3" xfId="26982"/>
    <cellStyle name="40% - Accent6 8 3" xfId="26983"/>
    <cellStyle name="40% - Accent6 9" xfId="26984"/>
    <cellStyle name="40% - Accent6 9 2" xfId="26985"/>
    <cellStyle name="40% - Accent6 9 2 2" xfId="26986"/>
    <cellStyle name="40% - Accent6 9 2 3" xfId="26987"/>
    <cellStyle name="40% - Accent6 9 3" xfId="26988"/>
    <cellStyle name="40% - Accent6 9 4" xfId="26989"/>
    <cellStyle name="40% - Accent6 9 5" xfId="26990"/>
    <cellStyle name="60% - Accent1 10" xfId="26991"/>
    <cellStyle name="60% - Accent1 11" xfId="26992"/>
    <cellStyle name="60% - Accent1 12" xfId="26993"/>
    <cellStyle name="60% - Accent1 13" xfId="26994"/>
    <cellStyle name="60% - Accent1 14" xfId="26995"/>
    <cellStyle name="60% - Accent1 15" xfId="26996"/>
    <cellStyle name="60% - Accent1 16" xfId="26997"/>
    <cellStyle name="60% - Accent1 17" xfId="26998"/>
    <cellStyle name="60% - Accent1 18" xfId="26999"/>
    <cellStyle name="60% - Accent1 19" xfId="27000"/>
    <cellStyle name="60% - Accent1 2" xfId="27001"/>
    <cellStyle name="60% - Accent1 2 2" xfId="27002"/>
    <cellStyle name="60% - Accent1 2 2 2" xfId="27003"/>
    <cellStyle name="60% - Accent1 2 2 2 2" xfId="27004"/>
    <cellStyle name="60% - Accent1 2 2 2 2 2" xfId="27005"/>
    <cellStyle name="60% - Accent1 2 2 2 3" xfId="27006"/>
    <cellStyle name="60% - Accent1 2 2 3" xfId="27007"/>
    <cellStyle name="60% - Accent1 2 2 3 2" xfId="27008"/>
    <cellStyle name="60% - Accent1 2 2 4" xfId="27009"/>
    <cellStyle name="60% - Accent1 2 2 4 2" xfId="27010"/>
    <cellStyle name="60% - Accent1 2 3" xfId="27011"/>
    <cellStyle name="60% - Accent1 2 3 2" xfId="27012"/>
    <cellStyle name="60% - Accent1 2 3 2 2" xfId="27013"/>
    <cellStyle name="60% - Accent1 2 3 2 2 2" xfId="27014"/>
    <cellStyle name="60% - Accent1 2 3 2 3" xfId="27015"/>
    <cellStyle name="60% - Accent1 2 3 2 4" xfId="27016"/>
    <cellStyle name="60% - Accent1 2 3 3" xfId="27017"/>
    <cellStyle name="60% - Accent1 2 3 3 2" xfId="27018"/>
    <cellStyle name="60% - Accent1 2 3 3 3" xfId="27019"/>
    <cellStyle name="60% - Accent1 2 3 4" xfId="27020"/>
    <cellStyle name="60% - Accent1 2 3 4 2" xfId="27021"/>
    <cellStyle name="60% - Accent1 2 3 5" xfId="27022"/>
    <cellStyle name="60% - Accent1 2 4" xfId="27023"/>
    <cellStyle name="60% - Accent1 2 4 2" xfId="27024"/>
    <cellStyle name="60% - Accent1 2 4 2 2" xfId="27025"/>
    <cellStyle name="60% - Accent1 2 4 3" xfId="27026"/>
    <cellStyle name="60% - Accent1 2 4 4" xfId="27027"/>
    <cellStyle name="60% - Accent1 2 4 5" xfId="27028"/>
    <cellStyle name="60% - Accent1 2 5" xfId="27029"/>
    <cellStyle name="60% - Accent1 2 5 2" xfId="27030"/>
    <cellStyle name="60% - Accent1 2 6" xfId="27031"/>
    <cellStyle name="60% - Accent1 2 6 2" xfId="27032"/>
    <cellStyle name="60% - Accent1 2 7" xfId="27033"/>
    <cellStyle name="60% - Accent1 20" xfId="27034"/>
    <cellStyle name="60% - Accent1 21" xfId="27035"/>
    <cellStyle name="60% - Accent1 22" xfId="27036"/>
    <cellStyle name="60% - Accent1 23" xfId="27037"/>
    <cellStyle name="60% - Accent1 24" xfId="27038"/>
    <cellStyle name="60% - Accent1 25" xfId="27039"/>
    <cellStyle name="60% - Accent1 26" xfId="27040"/>
    <cellStyle name="60% - Accent1 27" xfId="27041"/>
    <cellStyle name="60% - Accent1 28" xfId="27042"/>
    <cellStyle name="60% - Accent1 29" xfId="27043"/>
    <cellStyle name="60% - Accent1 3" xfId="27044"/>
    <cellStyle name="60% - Accent1 3 2" xfId="27045"/>
    <cellStyle name="60% - Accent1 3 2 2" xfId="27046"/>
    <cellStyle name="60% - Accent1 3 2 2 2" xfId="27047"/>
    <cellStyle name="60% - Accent1 3 2 3" xfId="27048"/>
    <cellStyle name="60% - Accent1 3 3" xfId="27049"/>
    <cellStyle name="60% - Accent1 3 3 2" xfId="27050"/>
    <cellStyle name="60% - Accent1 3 4" xfId="27051"/>
    <cellStyle name="60% - Accent1 3 4 2" xfId="27052"/>
    <cellStyle name="60% - Accent1 3 5" xfId="27053"/>
    <cellStyle name="60% - Accent1 30" xfId="27054"/>
    <cellStyle name="60% - Accent1 31" xfId="27055"/>
    <cellStyle name="60% - Accent1 32" xfId="27056"/>
    <cellStyle name="60% - Accent1 33" xfId="27057"/>
    <cellStyle name="60% - Accent1 34" xfId="27058"/>
    <cellStyle name="60% - Accent1 35" xfId="27059"/>
    <cellStyle name="60% - Accent1 36" xfId="27060"/>
    <cellStyle name="60% - Accent1 37" xfId="27061"/>
    <cellStyle name="60% - Accent1 38" xfId="27062"/>
    <cellStyle name="60% - Accent1 39" xfId="27063"/>
    <cellStyle name="60% - Accent1 4" xfId="27064"/>
    <cellStyle name="60% - Accent1 4 2" xfId="27065"/>
    <cellStyle name="60% - Accent1 4 2 2" xfId="27066"/>
    <cellStyle name="60% - Accent1 4 2 2 2" xfId="27067"/>
    <cellStyle name="60% - Accent1 4 2 3" xfId="27068"/>
    <cellStyle name="60% - Accent1 4 2 4" xfId="27069"/>
    <cellStyle name="60% - Accent1 4 3" xfId="27070"/>
    <cellStyle name="60% - Accent1 4 3 2" xfId="27071"/>
    <cellStyle name="60% - Accent1 4 4" xfId="27072"/>
    <cellStyle name="60% - Accent1 4 4 2" xfId="27073"/>
    <cellStyle name="60% - Accent1 4 5" xfId="27074"/>
    <cellStyle name="60% - Accent1 40" xfId="27075"/>
    <cellStyle name="60% - Accent1 41" xfId="27076"/>
    <cellStyle name="60% - Accent1 42" xfId="27077"/>
    <cellStyle name="60% - Accent1 43" xfId="27078"/>
    <cellStyle name="60% - Accent1 44" xfId="27079"/>
    <cellStyle name="60% - Accent1 45" xfId="27080"/>
    <cellStyle name="60% - Accent1 46" xfId="27081"/>
    <cellStyle name="60% - Accent1 47" xfId="27082"/>
    <cellStyle name="60% - Accent1 48" xfId="27083"/>
    <cellStyle name="60% - Accent1 49" xfId="27084"/>
    <cellStyle name="60% - Accent1 5" xfId="27085"/>
    <cellStyle name="60% - Accent1 5 2" xfId="27086"/>
    <cellStyle name="60% - Accent1 5 2 2" xfId="27087"/>
    <cellStyle name="60% - Accent1 5 2 3" xfId="27088"/>
    <cellStyle name="60% - Accent1 5 3" xfId="27089"/>
    <cellStyle name="60% - Accent1 50" xfId="27090"/>
    <cellStyle name="60% - Accent1 51" xfId="27091"/>
    <cellStyle name="60% - Accent1 52" xfId="27092"/>
    <cellStyle name="60% - Accent1 53" xfId="27093"/>
    <cellStyle name="60% - Accent1 54" xfId="27094"/>
    <cellStyle name="60% - Accent1 55" xfId="27095"/>
    <cellStyle name="60% - Accent1 56" xfId="27096"/>
    <cellStyle name="60% - Accent1 57" xfId="27097"/>
    <cellStyle name="60% - Accent1 58" xfId="27098"/>
    <cellStyle name="60% - Accent1 59" xfId="27099"/>
    <cellStyle name="60% - Accent1 6" xfId="27100"/>
    <cellStyle name="60% - Accent1 6 2" xfId="27101"/>
    <cellStyle name="60% - Accent1 6 2 2" xfId="27102"/>
    <cellStyle name="60% - Accent1 6 3" xfId="27103"/>
    <cellStyle name="60% - Accent1 6 4" xfId="27104"/>
    <cellStyle name="60% - Accent1 6 5" xfId="27105"/>
    <cellStyle name="60% - Accent1 60" xfId="27106"/>
    <cellStyle name="60% - Accent1 61" xfId="27107"/>
    <cellStyle name="60% - Accent1 62" xfId="27108"/>
    <cellStyle name="60% - Accent1 63" xfId="27109"/>
    <cellStyle name="60% - Accent1 64" xfId="27110"/>
    <cellStyle name="60% - Accent1 65" xfId="27111"/>
    <cellStyle name="60% - Accent1 7" xfId="27112"/>
    <cellStyle name="60% - Accent1 7 2" xfId="27113"/>
    <cellStyle name="60% - Accent1 7 3" xfId="27114"/>
    <cellStyle name="60% - Accent1 8" xfId="27115"/>
    <cellStyle name="60% - Accent1 9" xfId="27116"/>
    <cellStyle name="60% - Accent2 10" xfId="27117"/>
    <cellStyle name="60% - Accent2 11" xfId="27118"/>
    <cellStyle name="60% - Accent2 12" xfId="27119"/>
    <cellStyle name="60% - Accent2 13" xfId="27120"/>
    <cellStyle name="60% - Accent2 14" xfId="27121"/>
    <cellStyle name="60% - Accent2 15" xfId="27122"/>
    <cellStyle name="60% - Accent2 16" xfId="27123"/>
    <cellStyle name="60% - Accent2 17" xfId="27124"/>
    <cellStyle name="60% - Accent2 18" xfId="27125"/>
    <cellStyle name="60% - Accent2 19" xfId="27126"/>
    <cellStyle name="60% - Accent2 2" xfId="27127"/>
    <cellStyle name="60% - Accent2 2 2" xfId="27128"/>
    <cellStyle name="60% - Accent2 2 2 2" xfId="27129"/>
    <cellStyle name="60% - Accent2 2 2 2 2" xfId="27130"/>
    <cellStyle name="60% - Accent2 2 2 2 2 2" xfId="27131"/>
    <cellStyle name="60% - Accent2 2 2 2 3" xfId="27132"/>
    <cellStyle name="60% - Accent2 2 2 3" xfId="27133"/>
    <cellStyle name="60% - Accent2 2 2 3 2" xfId="27134"/>
    <cellStyle name="60% - Accent2 2 2 4" xfId="27135"/>
    <cellStyle name="60% - Accent2 2 2 4 2" xfId="27136"/>
    <cellStyle name="60% - Accent2 2 3" xfId="27137"/>
    <cellStyle name="60% - Accent2 2 3 2" xfId="27138"/>
    <cellStyle name="60% - Accent2 2 3 2 2" xfId="27139"/>
    <cellStyle name="60% - Accent2 2 3 2 2 2" xfId="27140"/>
    <cellStyle name="60% - Accent2 2 3 2 3" xfId="27141"/>
    <cellStyle name="60% - Accent2 2 3 2 4" xfId="27142"/>
    <cellStyle name="60% - Accent2 2 3 3" xfId="27143"/>
    <cellStyle name="60% - Accent2 2 3 3 2" xfId="27144"/>
    <cellStyle name="60% - Accent2 2 3 3 3" xfId="27145"/>
    <cellStyle name="60% - Accent2 2 3 4" xfId="27146"/>
    <cellStyle name="60% - Accent2 2 3 4 2" xfId="27147"/>
    <cellStyle name="60% - Accent2 2 3 5" xfId="27148"/>
    <cellStyle name="60% - Accent2 2 4" xfId="27149"/>
    <cellStyle name="60% - Accent2 2 4 2" xfId="27150"/>
    <cellStyle name="60% - Accent2 2 4 2 2" xfId="27151"/>
    <cellStyle name="60% - Accent2 2 4 3" xfId="27152"/>
    <cellStyle name="60% - Accent2 2 4 4" xfId="27153"/>
    <cellStyle name="60% - Accent2 2 4 5" xfId="27154"/>
    <cellStyle name="60% - Accent2 2 5" xfId="27155"/>
    <cellStyle name="60% - Accent2 2 5 2" xfId="27156"/>
    <cellStyle name="60% - Accent2 2 6" xfId="27157"/>
    <cellStyle name="60% - Accent2 2 6 2" xfId="27158"/>
    <cellStyle name="60% - Accent2 2 7" xfId="27159"/>
    <cellStyle name="60% - Accent2 20" xfId="27160"/>
    <cellStyle name="60% - Accent2 21" xfId="27161"/>
    <cellStyle name="60% - Accent2 22" xfId="27162"/>
    <cellStyle name="60% - Accent2 23" xfId="27163"/>
    <cellStyle name="60% - Accent2 24" xfId="27164"/>
    <cellStyle name="60% - Accent2 25" xfId="27165"/>
    <cellStyle name="60% - Accent2 26" xfId="27166"/>
    <cellStyle name="60% - Accent2 27" xfId="27167"/>
    <cellStyle name="60% - Accent2 28" xfId="27168"/>
    <cellStyle name="60% - Accent2 29" xfId="27169"/>
    <cellStyle name="60% - Accent2 3" xfId="27170"/>
    <cellStyle name="60% - Accent2 3 2" xfId="27171"/>
    <cellStyle name="60% - Accent2 3 2 2" xfId="27172"/>
    <cellStyle name="60% - Accent2 3 2 2 2" xfId="27173"/>
    <cellStyle name="60% - Accent2 3 2 3" xfId="27174"/>
    <cellStyle name="60% - Accent2 3 3" xfId="27175"/>
    <cellStyle name="60% - Accent2 3 3 2" xfId="27176"/>
    <cellStyle name="60% - Accent2 3 4" xfId="27177"/>
    <cellStyle name="60% - Accent2 3 4 2" xfId="27178"/>
    <cellStyle name="60% - Accent2 3 5" xfId="27179"/>
    <cellStyle name="60% - Accent2 30" xfId="27180"/>
    <cellStyle name="60% - Accent2 31" xfId="27181"/>
    <cellStyle name="60% - Accent2 32" xfId="27182"/>
    <cellStyle name="60% - Accent2 33" xfId="27183"/>
    <cellStyle name="60% - Accent2 34" xfId="27184"/>
    <cellStyle name="60% - Accent2 35" xfId="27185"/>
    <cellStyle name="60% - Accent2 36" xfId="27186"/>
    <cellStyle name="60% - Accent2 37" xfId="27187"/>
    <cellStyle name="60% - Accent2 38" xfId="27188"/>
    <cellStyle name="60% - Accent2 39" xfId="27189"/>
    <cellStyle name="60% - Accent2 4" xfId="27190"/>
    <cellStyle name="60% - Accent2 4 2" xfId="27191"/>
    <cellStyle name="60% - Accent2 4 2 2" xfId="27192"/>
    <cellStyle name="60% - Accent2 4 2 2 2" xfId="27193"/>
    <cellStyle name="60% - Accent2 4 2 3" xfId="27194"/>
    <cellStyle name="60% - Accent2 4 2 4" xfId="27195"/>
    <cellStyle name="60% - Accent2 4 3" xfId="27196"/>
    <cellStyle name="60% - Accent2 4 3 2" xfId="27197"/>
    <cellStyle name="60% - Accent2 4 4" xfId="27198"/>
    <cellStyle name="60% - Accent2 4 4 2" xfId="27199"/>
    <cellStyle name="60% - Accent2 4 5" xfId="27200"/>
    <cellStyle name="60% - Accent2 40" xfId="27201"/>
    <cellStyle name="60% - Accent2 41" xfId="27202"/>
    <cellStyle name="60% - Accent2 42" xfId="27203"/>
    <cellStyle name="60% - Accent2 43" xfId="27204"/>
    <cellStyle name="60% - Accent2 44" xfId="27205"/>
    <cellStyle name="60% - Accent2 45" xfId="27206"/>
    <cellStyle name="60% - Accent2 46" xfId="27207"/>
    <cellStyle name="60% - Accent2 47" xfId="27208"/>
    <cellStyle name="60% - Accent2 48" xfId="27209"/>
    <cellStyle name="60% - Accent2 49" xfId="27210"/>
    <cellStyle name="60% - Accent2 5" xfId="27211"/>
    <cellStyle name="60% - Accent2 5 2" xfId="27212"/>
    <cellStyle name="60% - Accent2 5 2 2" xfId="27213"/>
    <cellStyle name="60% - Accent2 5 2 3" xfId="27214"/>
    <cellStyle name="60% - Accent2 5 3" xfId="27215"/>
    <cellStyle name="60% - Accent2 50" xfId="27216"/>
    <cellStyle name="60% - Accent2 51" xfId="27217"/>
    <cellStyle name="60% - Accent2 52" xfId="27218"/>
    <cellStyle name="60% - Accent2 53" xfId="27219"/>
    <cellStyle name="60% - Accent2 54" xfId="27220"/>
    <cellStyle name="60% - Accent2 55" xfId="27221"/>
    <cellStyle name="60% - Accent2 56" xfId="27222"/>
    <cellStyle name="60% - Accent2 57" xfId="27223"/>
    <cellStyle name="60% - Accent2 58" xfId="27224"/>
    <cellStyle name="60% - Accent2 59" xfId="27225"/>
    <cellStyle name="60% - Accent2 6" xfId="27226"/>
    <cellStyle name="60% - Accent2 6 2" xfId="27227"/>
    <cellStyle name="60% - Accent2 6 2 2" xfId="27228"/>
    <cellStyle name="60% - Accent2 6 3" xfId="27229"/>
    <cellStyle name="60% - Accent2 6 4" xfId="27230"/>
    <cellStyle name="60% - Accent2 6 5" xfId="27231"/>
    <cellStyle name="60% - Accent2 60" xfId="27232"/>
    <cellStyle name="60% - Accent2 61" xfId="27233"/>
    <cellStyle name="60% - Accent2 62" xfId="27234"/>
    <cellStyle name="60% - Accent2 63" xfId="27235"/>
    <cellStyle name="60% - Accent2 64" xfId="27236"/>
    <cellStyle name="60% - Accent2 65" xfId="27237"/>
    <cellStyle name="60% - Accent2 7" xfId="27238"/>
    <cellStyle name="60% - Accent2 7 2" xfId="27239"/>
    <cellStyle name="60% - Accent2 7 3" xfId="27240"/>
    <cellStyle name="60% - Accent2 8" xfId="27241"/>
    <cellStyle name="60% - Accent2 9" xfId="27242"/>
    <cellStyle name="60% - Accent3 10" xfId="27243"/>
    <cellStyle name="60% - Accent3 11" xfId="27244"/>
    <cellStyle name="60% - Accent3 12" xfId="27245"/>
    <cellStyle name="60% - Accent3 13" xfId="27246"/>
    <cellStyle name="60% - Accent3 14" xfId="27247"/>
    <cellStyle name="60% - Accent3 15" xfId="27248"/>
    <cellStyle name="60% - Accent3 16" xfId="27249"/>
    <cellStyle name="60% - Accent3 17" xfId="27250"/>
    <cellStyle name="60% - Accent3 18" xfId="27251"/>
    <cellStyle name="60% - Accent3 19" xfId="27252"/>
    <cellStyle name="60% - Accent3 2" xfId="27253"/>
    <cellStyle name="60% - Accent3 2 2" xfId="27254"/>
    <cellStyle name="60% - Accent3 2 2 2" xfId="27255"/>
    <cellStyle name="60% - Accent3 2 2 2 2" xfId="27256"/>
    <cellStyle name="60% - Accent3 2 2 2 2 2" xfId="27257"/>
    <cellStyle name="60% - Accent3 2 2 2 3" xfId="27258"/>
    <cellStyle name="60% - Accent3 2 2 3" xfId="27259"/>
    <cellStyle name="60% - Accent3 2 2 3 2" xfId="27260"/>
    <cellStyle name="60% - Accent3 2 2 4" xfId="27261"/>
    <cellStyle name="60% - Accent3 2 2 4 2" xfId="27262"/>
    <cellStyle name="60% - Accent3 2 3" xfId="27263"/>
    <cellStyle name="60% - Accent3 2 3 2" xfId="27264"/>
    <cellStyle name="60% - Accent3 2 3 2 2" xfId="27265"/>
    <cellStyle name="60% - Accent3 2 3 2 2 2" xfId="27266"/>
    <cellStyle name="60% - Accent3 2 3 2 3" xfId="27267"/>
    <cellStyle name="60% - Accent3 2 3 2 4" xfId="27268"/>
    <cellStyle name="60% - Accent3 2 3 3" xfId="27269"/>
    <cellStyle name="60% - Accent3 2 3 3 2" xfId="27270"/>
    <cellStyle name="60% - Accent3 2 3 3 3" xfId="27271"/>
    <cellStyle name="60% - Accent3 2 3 4" xfId="27272"/>
    <cellStyle name="60% - Accent3 2 3 4 2" xfId="27273"/>
    <cellStyle name="60% - Accent3 2 3 5" xfId="27274"/>
    <cellStyle name="60% - Accent3 2 4" xfId="27275"/>
    <cellStyle name="60% - Accent3 2 4 2" xfId="27276"/>
    <cellStyle name="60% - Accent3 2 4 2 2" xfId="27277"/>
    <cellStyle name="60% - Accent3 2 4 3" xfId="27278"/>
    <cellStyle name="60% - Accent3 2 4 4" xfId="27279"/>
    <cellStyle name="60% - Accent3 2 4 5" xfId="27280"/>
    <cellStyle name="60% - Accent3 2 5" xfId="27281"/>
    <cellStyle name="60% - Accent3 2 5 2" xfId="27282"/>
    <cellStyle name="60% - Accent3 2 6" xfId="27283"/>
    <cellStyle name="60% - Accent3 2 6 2" xfId="27284"/>
    <cellStyle name="60% - Accent3 2 7" xfId="27285"/>
    <cellStyle name="60% - Accent3 20" xfId="27286"/>
    <cellStyle name="60% - Accent3 21" xfId="27287"/>
    <cellStyle name="60% - Accent3 22" xfId="27288"/>
    <cellStyle name="60% - Accent3 23" xfId="27289"/>
    <cellStyle name="60% - Accent3 24" xfId="27290"/>
    <cellStyle name="60% - Accent3 25" xfId="27291"/>
    <cellStyle name="60% - Accent3 26" xfId="27292"/>
    <cellStyle name="60% - Accent3 27" xfId="27293"/>
    <cellStyle name="60% - Accent3 28" xfId="27294"/>
    <cellStyle name="60% - Accent3 29" xfId="27295"/>
    <cellStyle name="60% - Accent3 3" xfId="27296"/>
    <cellStyle name="60% - Accent3 3 2" xfId="27297"/>
    <cellStyle name="60% - Accent3 3 2 2" xfId="27298"/>
    <cellStyle name="60% - Accent3 3 2 2 2" xfId="27299"/>
    <cellStyle name="60% - Accent3 3 2 3" xfId="27300"/>
    <cellStyle name="60% - Accent3 3 3" xfId="27301"/>
    <cellStyle name="60% - Accent3 3 3 2" xfId="27302"/>
    <cellStyle name="60% - Accent3 3 4" xfId="27303"/>
    <cellStyle name="60% - Accent3 3 4 2" xfId="27304"/>
    <cellStyle name="60% - Accent3 3 5" xfId="27305"/>
    <cellStyle name="60% - Accent3 30" xfId="27306"/>
    <cellStyle name="60% - Accent3 31" xfId="27307"/>
    <cellStyle name="60% - Accent3 32" xfId="27308"/>
    <cellStyle name="60% - Accent3 33" xfId="27309"/>
    <cellStyle name="60% - Accent3 34" xfId="27310"/>
    <cellStyle name="60% - Accent3 35" xfId="27311"/>
    <cellStyle name="60% - Accent3 36" xfId="27312"/>
    <cellStyle name="60% - Accent3 37" xfId="27313"/>
    <cellStyle name="60% - Accent3 38" xfId="27314"/>
    <cellStyle name="60% - Accent3 39" xfId="27315"/>
    <cellStyle name="60% - Accent3 4" xfId="27316"/>
    <cellStyle name="60% - Accent3 4 2" xfId="27317"/>
    <cellStyle name="60% - Accent3 4 2 2" xfId="27318"/>
    <cellStyle name="60% - Accent3 4 2 2 2" xfId="27319"/>
    <cellStyle name="60% - Accent3 4 2 3" xfId="27320"/>
    <cellStyle name="60% - Accent3 4 2 4" xfId="27321"/>
    <cellStyle name="60% - Accent3 4 3" xfId="27322"/>
    <cellStyle name="60% - Accent3 4 3 2" xfId="27323"/>
    <cellStyle name="60% - Accent3 4 4" xfId="27324"/>
    <cellStyle name="60% - Accent3 4 4 2" xfId="27325"/>
    <cellStyle name="60% - Accent3 4 5" xfId="27326"/>
    <cellStyle name="60% - Accent3 40" xfId="27327"/>
    <cellStyle name="60% - Accent3 41" xfId="27328"/>
    <cellStyle name="60% - Accent3 42" xfId="27329"/>
    <cellStyle name="60% - Accent3 43" xfId="27330"/>
    <cellStyle name="60% - Accent3 44" xfId="27331"/>
    <cellStyle name="60% - Accent3 45" xfId="27332"/>
    <cellStyle name="60% - Accent3 46" xfId="27333"/>
    <cellStyle name="60% - Accent3 47" xfId="27334"/>
    <cellStyle name="60% - Accent3 48" xfId="27335"/>
    <cellStyle name="60% - Accent3 49" xfId="27336"/>
    <cellStyle name="60% - Accent3 5" xfId="27337"/>
    <cellStyle name="60% - Accent3 5 2" xfId="27338"/>
    <cellStyle name="60% - Accent3 5 2 2" xfId="27339"/>
    <cellStyle name="60% - Accent3 5 2 3" xfId="27340"/>
    <cellStyle name="60% - Accent3 5 3" xfId="27341"/>
    <cellStyle name="60% - Accent3 50" xfId="27342"/>
    <cellStyle name="60% - Accent3 51" xfId="27343"/>
    <cellStyle name="60% - Accent3 52" xfId="27344"/>
    <cellStyle name="60% - Accent3 53" xfId="27345"/>
    <cellStyle name="60% - Accent3 54" xfId="27346"/>
    <cellStyle name="60% - Accent3 55" xfId="27347"/>
    <cellStyle name="60% - Accent3 56" xfId="27348"/>
    <cellStyle name="60% - Accent3 57" xfId="27349"/>
    <cellStyle name="60% - Accent3 58" xfId="27350"/>
    <cellStyle name="60% - Accent3 59" xfId="27351"/>
    <cellStyle name="60% - Accent3 6" xfId="27352"/>
    <cellStyle name="60% - Accent3 6 2" xfId="27353"/>
    <cellStyle name="60% - Accent3 6 2 2" xfId="27354"/>
    <cellStyle name="60% - Accent3 6 3" xfId="27355"/>
    <cellStyle name="60% - Accent3 6 4" xfId="27356"/>
    <cellStyle name="60% - Accent3 6 5" xfId="27357"/>
    <cellStyle name="60% - Accent3 60" xfId="27358"/>
    <cellStyle name="60% - Accent3 61" xfId="27359"/>
    <cellStyle name="60% - Accent3 62" xfId="27360"/>
    <cellStyle name="60% - Accent3 63" xfId="27361"/>
    <cellStyle name="60% - Accent3 64" xfId="27362"/>
    <cellStyle name="60% - Accent3 65" xfId="27363"/>
    <cellStyle name="60% - Accent3 7" xfId="27364"/>
    <cellStyle name="60% - Accent3 7 2" xfId="27365"/>
    <cellStyle name="60% - Accent3 7 3" xfId="27366"/>
    <cellStyle name="60% - Accent3 8" xfId="27367"/>
    <cellStyle name="60% - Accent3 9" xfId="27368"/>
    <cellStyle name="60% - Accent4 10" xfId="27369"/>
    <cellStyle name="60% - Accent4 11" xfId="27370"/>
    <cellStyle name="60% - Accent4 12" xfId="27371"/>
    <cellStyle name="60% - Accent4 13" xfId="27372"/>
    <cellStyle name="60% - Accent4 14" xfId="27373"/>
    <cellStyle name="60% - Accent4 15" xfId="27374"/>
    <cellStyle name="60% - Accent4 16" xfId="27375"/>
    <cellStyle name="60% - Accent4 17" xfId="27376"/>
    <cellStyle name="60% - Accent4 18" xfId="27377"/>
    <cellStyle name="60% - Accent4 19" xfId="27378"/>
    <cellStyle name="60% - Accent4 2" xfId="27379"/>
    <cellStyle name="60% - Accent4 2 2" xfId="27380"/>
    <cellStyle name="60% - Accent4 2 2 2" xfId="27381"/>
    <cellStyle name="60% - Accent4 2 2 2 2" xfId="27382"/>
    <cellStyle name="60% - Accent4 2 2 2 2 2" xfId="27383"/>
    <cellStyle name="60% - Accent4 2 2 2 3" xfId="27384"/>
    <cellStyle name="60% - Accent4 2 2 3" xfId="27385"/>
    <cellStyle name="60% - Accent4 2 2 3 2" xfId="27386"/>
    <cellStyle name="60% - Accent4 2 2 4" xfId="27387"/>
    <cellStyle name="60% - Accent4 2 2 4 2" xfId="27388"/>
    <cellStyle name="60% - Accent4 2 3" xfId="27389"/>
    <cellStyle name="60% - Accent4 2 3 2" xfId="27390"/>
    <cellStyle name="60% - Accent4 2 3 2 2" xfId="27391"/>
    <cellStyle name="60% - Accent4 2 3 2 2 2" xfId="27392"/>
    <cellStyle name="60% - Accent4 2 3 2 3" xfId="27393"/>
    <cellStyle name="60% - Accent4 2 3 2 4" xfId="27394"/>
    <cellStyle name="60% - Accent4 2 3 3" xfId="27395"/>
    <cellStyle name="60% - Accent4 2 3 3 2" xfId="27396"/>
    <cellStyle name="60% - Accent4 2 3 3 3" xfId="27397"/>
    <cellStyle name="60% - Accent4 2 3 4" xfId="27398"/>
    <cellStyle name="60% - Accent4 2 3 4 2" xfId="27399"/>
    <cellStyle name="60% - Accent4 2 3 5" xfId="27400"/>
    <cellStyle name="60% - Accent4 2 4" xfId="27401"/>
    <cellStyle name="60% - Accent4 2 4 2" xfId="27402"/>
    <cellStyle name="60% - Accent4 2 4 2 2" xfId="27403"/>
    <cellStyle name="60% - Accent4 2 4 3" xfId="27404"/>
    <cellStyle name="60% - Accent4 2 4 4" xfId="27405"/>
    <cellStyle name="60% - Accent4 2 4 5" xfId="27406"/>
    <cellStyle name="60% - Accent4 2 5" xfId="27407"/>
    <cellStyle name="60% - Accent4 2 5 2" xfId="27408"/>
    <cellStyle name="60% - Accent4 2 6" xfId="27409"/>
    <cellStyle name="60% - Accent4 2 6 2" xfId="27410"/>
    <cellStyle name="60% - Accent4 2 7" xfId="27411"/>
    <cellStyle name="60% - Accent4 20" xfId="27412"/>
    <cellStyle name="60% - Accent4 21" xfId="27413"/>
    <cellStyle name="60% - Accent4 22" xfId="27414"/>
    <cellStyle name="60% - Accent4 23" xfId="27415"/>
    <cellStyle name="60% - Accent4 24" xfId="27416"/>
    <cellStyle name="60% - Accent4 25" xfId="27417"/>
    <cellStyle name="60% - Accent4 26" xfId="27418"/>
    <cellStyle name="60% - Accent4 27" xfId="27419"/>
    <cellStyle name="60% - Accent4 28" xfId="27420"/>
    <cellStyle name="60% - Accent4 29" xfId="27421"/>
    <cellStyle name="60% - Accent4 3" xfId="27422"/>
    <cellStyle name="60% - Accent4 3 2" xfId="27423"/>
    <cellStyle name="60% - Accent4 3 2 2" xfId="27424"/>
    <cellStyle name="60% - Accent4 3 2 2 2" xfId="27425"/>
    <cellStyle name="60% - Accent4 3 2 3" xfId="27426"/>
    <cellStyle name="60% - Accent4 3 3" xfId="27427"/>
    <cellStyle name="60% - Accent4 3 3 2" xfId="27428"/>
    <cellStyle name="60% - Accent4 3 4" xfId="27429"/>
    <cellStyle name="60% - Accent4 3 4 2" xfId="27430"/>
    <cellStyle name="60% - Accent4 3 5" xfId="27431"/>
    <cellStyle name="60% - Accent4 30" xfId="27432"/>
    <cellStyle name="60% - Accent4 31" xfId="27433"/>
    <cellStyle name="60% - Accent4 32" xfId="27434"/>
    <cellStyle name="60% - Accent4 33" xfId="27435"/>
    <cellStyle name="60% - Accent4 34" xfId="27436"/>
    <cellStyle name="60% - Accent4 35" xfId="27437"/>
    <cellStyle name="60% - Accent4 36" xfId="27438"/>
    <cellStyle name="60% - Accent4 37" xfId="27439"/>
    <cellStyle name="60% - Accent4 38" xfId="27440"/>
    <cellStyle name="60% - Accent4 39" xfId="27441"/>
    <cellStyle name="60% - Accent4 4" xfId="27442"/>
    <cellStyle name="60% - Accent4 4 2" xfId="27443"/>
    <cellStyle name="60% - Accent4 4 2 2" xfId="27444"/>
    <cellStyle name="60% - Accent4 4 2 2 2" xfId="27445"/>
    <cellStyle name="60% - Accent4 4 2 3" xfId="27446"/>
    <cellStyle name="60% - Accent4 4 2 4" xfId="27447"/>
    <cellStyle name="60% - Accent4 4 3" xfId="27448"/>
    <cellStyle name="60% - Accent4 4 3 2" xfId="27449"/>
    <cellStyle name="60% - Accent4 4 4" xfId="27450"/>
    <cellStyle name="60% - Accent4 4 4 2" xfId="27451"/>
    <cellStyle name="60% - Accent4 4 5" xfId="27452"/>
    <cellStyle name="60% - Accent4 40" xfId="27453"/>
    <cellStyle name="60% - Accent4 41" xfId="27454"/>
    <cellStyle name="60% - Accent4 42" xfId="27455"/>
    <cellStyle name="60% - Accent4 43" xfId="27456"/>
    <cellStyle name="60% - Accent4 44" xfId="27457"/>
    <cellStyle name="60% - Accent4 45" xfId="27458"/>
    <cellStyle name="60% - Accent4 46" xfId="27459"/>
    <cellStyle name="60% - Accent4 47" xfId="27460"/>
    <cellStyle name="60% - Accent4 48" xfId="27461"/>
    <cellStyle name="60% - Accent4 49" xfId="27462"/>
    <cellStyle name="60% - Accent4 5" xfId="27463"/>
    <cellStyle name="60% - Accent4 5 2" xfId="27464"/>
    <cellStyle name="60% - Accent4 5 2 2" xfId="27465"/>
    <cellStyle name="60% - Accent4 5 2 3" xfId="27466"/>
    <cellStyle name="60% - Accent4 5 3" xfId="27467"/>
    <cellStyle name="60% - Accent4 50" xfId="27468"/>
    <cellStyle name="60% - Accent4 51" xfId="27469"/>
    <cellStyle name="60% - Accent4 52" xfId="27470"/>
    <cellStyle name="60% - Accent4 53" xfId="27471"/>
    <cellStyle name="60% - Accent4 54" xfId="27472"/>
    <cellStyle name="60% - Accent4 55" xfId="27473"/>
    <cellStyle name="60% - Accent4 56" xfId="27474"/>
    <cellStyle name="60% - Accent4 57" xfId="27475"/>
    <cellStyle name="60% - Accent4 58" xfId="27476"/>
    <cellStyle name="60% - Accent4 59" xfId="27477"/>
    <cellStyle name="60% - Accent4 6" xfId="27478"/>
    <cellStyle name="60% - Accent4 6 2" xfId="27479"/>
    <cellStyle name="60% - Accent4 6 2 2" xfId="27480"/>
    <cellStyle name="60% - Accent4 6 3" xfId="27481"/>
    <cellStyle name="60% - Accent4 6 4" xfId="27482"/>
    <cellStyle name="60% - Accent4 6 5" xfId="27483"/>
    <cellStyle name="60% - Accent4 60" xfId="27484"/>
    <cellStyle name="60% - Accent4 61" xfId="27485"/>
    <cellStyle name="60% - Accent4 62" xfId="27486"/>
    <cellStyle name="60% - Accent4 63" xfId="27487"/>
    <cellStyle name="60% - Accent4 64" xfId="27488"/>
    <cellStyle name="60% - Accent4 65" xfId="27489"/>
    <cellStyle name="60% - Accent4 7" xfId="27490"/>
    <cellStyle name="60% - Accent4 7 2" xfId="27491"/>
    <cellStyle name="60% - Accent4 7 3" xfId="27492"/>
    <cellStyle name="60% - Accent4 8" xfId="27493"/>
    <cellStyle name="60% - Accent4 9" xfId="27494"/>
    <cellStyle name="60% - Accent5 10" xfId="27495"/>
    <cellStyle name="60% - Accent5 11" xfId="27496"/>
    <cellStyle name="60% - Accent5 12" xfId="27497"/>
    <cellStyle name="60% - Accent5 13" xfId="27498"/>
    <cellStyle name="60% - Accent5 14" xfId="27499"/>
    <cellStyle name="60% - Accent5 15" xfId="27500"/>
    <cellStyle name="60% - Accent5 16" xfId="27501"/>
    <cellStyle name="60% - Accent5 17" xfId="27502"/>
    <cellStyle name="60% - Accent5 18" xfId="27503"/>
    <cellStyle name="60% - Accent5 19" xfId="27504"/>
    <cellStyle name="60% - Accent5 2" xfId="27505"/>
    <cellStyle name="60% - Accent5 2 2" xfId="27506"/>
    <cellStyle name="60% - Accent5 2 2 2" xfId="27507"/>
    <cellStyle name="60% - Accent5 2 2 2 2" xfId="27508"/>
    <cellStyle name="60% - Accent5 2 2 2 2 2" xfId="27509"/>
    <cellStyle name="60% - Accent5 2 2 2 3" xfId="27510"/>
    <cellStyle name="60% - Accent5 2 2 3" xfId="27511"/>
    <cellStyle name="60% - Accent5 2 2 3 2" xfId="27512"/>
    <cellStyle name="60% - Accent5 2 2 4" xfId="27513"/>
    <cellStyle name="60% - Accent5 2 2 4 2" xfId="27514"/>
    <cellStyle name="60% - Accent5 2 3" xfId="27515"/>
    <cellStyle name="60% - Accent5 2 3 2" xfId="27516"/>
    <cellStyle name="60% - Accent5 2 3 2 2" xfId="27517"/>
    <cellStyle name="60% - Accent5 2 3 2 2 2" xfId="27518"/>
    <cellStyle name="60% - Accent5 2 3 2 3" xfId="27519"/>
    <cellStyle name="60% - Accent5 2 3 2 4" xfId="27520"/>
    <cellStyle name="60% - Accent5 2 3 3" xfId="27521"/>
    <cellStyle name="60% - Accent5 2 3 3 2" xfId="27522"/>
    <cellStyle name="60% - Accent5 2 3 3 3" xfId="27523"/>
    <cellStyle name="60% - Accent5 2 3 4" xfId="27524"/>
    <cellStyle name="60% - Accent5 2 3 4 2" xfId="27525"/>
    <cellStyle name="60% - Accent5 2 3 5" xfId="27526"/>
    <cellStyle name="60% - Accent5 2 4" xfId="27527"/>
    <cellStyle name="60% - Accent5 2 4 2" xfId="27528"/>
    <cellStyle name="60% - Accent5 2 4 2 2" xfId="27529"/>
    <cellStyle name="60% - Accent5 2 4 3" xfId="27530"/>
    <cellStyle name="60% - Accent5 2 4 4" xfId="27531"/>
    <cellStyle name="60% - Accent5 2 4 5" xfId="27532"/>
    <cellStyle name="60% - Accent5 2 5" xfId="27533"/>
    <cellStyle name="60% - Accent5 2 5 2" xfId="27534"/>
    <cellStyle name="60% - Accent5 2 6" xfId="27535"/>
    <cellStyle name="60% - Accent5 2 6 2" xfId="27536"/>
    <cellStyle name="60% - Accent5 2 7" xfId="27537"/>
    <cellStyle name="60% - Accent5 20" xfId="27538"/>
    <cellStyle name="60% - Accent5 21" xfId="27539"/>
    <cellStyle name="60% - Accent5 22" xfId="27540"/>
    <cellStyle name="60% - Accent5 23" xfId="27541"/>
    <cellStyle name="60% - Accent5 24" xfId="27542"/>
    <cellStyle name="60% - Accent5 25" xfId="27543"/>
    <cellStyle name="60% - Accent5 26" xfId="27544"/>
    <cellStyle name="60% - Accent5 27" xfId="27545"/>
    <cellStyle name="60% - Accent5 28" xfId="27546"/>
    <cellStyle name="60% - Accent5 29" xfId="27547"/>
    <cellStyle name="60% - Accent5 3" xfId="27548"/>
    <cellStyle name="60% - Accent5 3 2" xfId="27549"/>
    <cellStyle name="60% - Accent5 3 2 2" xfId="27550"/>
    <cellStyle name="60% - Accent5 3 2 2 2" xfId="27551"/>
    <cellStyle name="60% - Accent5 3 2 3" xfId="27552"/>
    <cellStyle name="60% - Accent5 3 3" xfId="27553"/>
    <cellStyle name="60% - Accent5 3 3 2" xfId="27554"/>
    <cellStyle name="60% - Accent5 3 4" xfId="27555"/>
    <cellStyle name="60% - Accent5 3 4 2" xfId="27556"/>
    <cellStyle name="60% - Accent5 3 5" xfId="27557"/>
    <cellStyle name="60% - Accent5 30" xfId="27558"/>
    <cellStyle name="60% - Accent5 31" xfId="27559"/>
    <cellStyle name="60% - Accent5 32" xfId="27560"/>
    <cellStyle name="60% - Accent5 33" xfId="27561"/>
    <cellStyle name="60% - Accent5 34" xfId="27562"/>
    <cellStyle name="60% - Accent5 35" xfId="27563"/>
    <cellStyle name="60% - Accent5 36" xfId="27564"/>
    <cellStyle name="60% - Accent5 37" xfId="27565"/>
    <cellStyle name="60% - Accent5 38" xfId="27566"/>
    <cellStyle name="60% - Accent5 39" xfId="27567"/>
    <cellStyle name="60% - Accent5 4" xfId="27568"/>
    <cellStyle name="60% - Accent5 4 2" xfId="27569"/>
    <cellStyle name="60% - Accent5 4 2 2" xfId="27570"/>
    <cellStyle name="60% - Accent5 4 2 2 2" xfId="27571"/>
    <cellStyle name="60% - Accent5 4 2 3" xfId="27572"/>
    <cellStyle name="60% - Accent5 4 2 4" xfId="27573"/>
    <cellStyle name="60% - Accent5 4 3" xfId="27574"/>
    <cellStyle name="60% - Accent5 4 3 2" xfId="27575"/>
    <cellStyle name="60% - Accent5 4 4" xfId="27576"/>
    <cellStyle name="60% - Accent5 4 4 2" xfId="27577"/>
    <cellStyle name="60% - Accent5 4 5" xfId="27578"/>
    <cellStyle name="60% - Accent5 40" xfId="27579"/>
    <cellStyle name="60% - Accent5 41" xfId="27580"/>
    <cellStyle name="60% - Accent5 42" xfId="27581"/>
    <cellStyle name="60% - Accent5 43" xfId="27582"/>
    <cellStyle name="60% - Accent5 44" xfId="27583"/>
    <cellStyle name="60% - Accent5 45" xfId="27584"/>
    <cellStyle name="60% - Accent5 46" xfId="27585"/>
    <cellStyle name="60% - Accent5 47" xfId="27586"/>
    <cellStyle name="60% - Accent5 48" xfId="27587"/>
    <cellStyle name="60% - Accent5 49" xfId="27588"/>
    <cellStyle name="60% - Accent5 5" xfId="27589"/>
    <cellStyle name="60% - Accent5 5 2" xfId="27590"/>
    <cellStyle name="60% - Accent5 5 2 2" xfId="27591"/>
    <cellStyle name="60% - Accent5 5 2 3" xfId="27592"/>
    <cellStyle name="60% - Accent5 5 3" xfId="27593"/>
    <cellStyle name="60% - Accent5 50" xfId="27594"/>
    <cellStyle name="60% - Accent5 51" xfId="27595"/>
    <cellStyle name="60% - Accent5 52" xfId="27596"/>
    <cellStyle name="60% - Accent5 53" xfId="27597"/>
    <cellStyle name="60% - Accent5 54" xfId="27598"/>
    <cellStyle name="60% - Accent5 55" xfId="27599"/>
    <cellStyle name="60% - Accent5 56" xfId="27600"/>
    <cellStyle name="60% - Accent5 57" xfId="27601"/>
    <cellStyle name="60% - Accent5 58" xfId="27602"/>
    <cellStyle name="60% - Accent5 59" xfId="27603"/>
    <cellStyle name="60% - Accent5 6" xfId="27604"/>
    <cellStyle name="60% - Accent5 6 2" xfId="27605"/>
    <cellStyle name="60% - Accent5 6 2 2" xfId="27606"/>
    <cellStyle name="60% - Accent5 6 3" xfId="27607"/>
    <cellStyle name="60% - Accent5 6 4" xfId="27608"/>
    <cellStyle name="60% - Accent5 6 5" xfId="27609"/>
    <cellStyle name="60% - Accent5 60" xfId="27610"/>
    <cellStyle name="60% - Accent5 61" xfId="27611"/>
    <cellStyle name="60% - Accent5 62" xfId="27612"/>
    <cellStyle name="60% - Accent5 63" xfId="27613"/>
    <cellStyle name="60% - Accent5 64" xfId="27614"/>
    <cellStyle name="60% - Accent5 65" xfId="27615"/>
    <cellStyle name="60% - Accent5 7" xfId="27616"/>
    <cellStyle name="60% - Accent5 7 2" xfId="27617"/>
    <cellStyle name="60% - Accent5 7 3" xfId="27618"/>
    <cellStyle name="60% - Accent5 8" xfId="27619"/>
    <cellStyle name="60% - Accent5 9" xfId="27620"/>
    <cellStyle name="60% - Accent6 10" xfId="27621"/>
    <cellStyle name="60% - Accent6 11" xfId="27622"/>
    <cellStyle name="60% - Accent6 12" xfId="27623"/>
    <cellStyle name="60% - Accent6 13" xfId="27624"/>
    <cellStyle name="60% - Accent6 14" xfId="27625"/>
    <cellStyle name="60% - Accent6 15" xfId="27626"/>
    <cellStyle name="60% - Accent6 16" xfId="27627"/>
    <cellStyle name="60% - Accent6 17" xfId="27628"/>
    <cellStyle name="60% - Accent6 18" xfId="27629"/>
    <cellStyle name="60% - Accent6 19" xfId="27630"/>
    <cellStyle name="60% - Accent6 2" xfId="27631"/>
    <cellStyle name="60% - Accent6 2 2" xfId="27632"/>
    <cellStyle name="60% - Accent6 2 2 2" xfId="27633"/>
    <cellStyle name="60% - Accent6 2 2 2 2" xfId="27634"/>
    <cellStyle name="60% - Accent6 2 2 2 2 2" xfId="27635"/>
    <cellStyle name="60% - Accent6 2 2 2 3" xfId="27636"/>
    <cellStyle name="60% - Accent6 2 2 3" xfId="27637"/>
    <cellStyle name="60% - Accent6 2 2 3 2" xfId="27638"/>
    <cellStyle name="60% - Accent6 2 2 4" xfId="27639"/>
    <cellStyle name="60% - Accent6 2 2 4 2" xfId="27640"/>
    <cellStyle name="60% - Accent6 2 3" xfId="27641"/>
    <cellStyle name="60% - Accent6 2 3 2" xfId="27642"/>
    <cellStyle name="60% - Accent6 2 3 2 2" xfId="27643"/>
    <cellStyle name="60% - Accent6 2 3 2 2 2" xfId="27644"/>
    <cellStyle name="60% - Accent6 2 3 2 3" xfId="27645"/>
    <cellStyle name="60% - Accent6 2 3 2 4" xfId="27646"/>
    <cellStyle name="60% - Accent6 2 3 3" xfId="27647"/>
    <cellStyle name="60% - Accent6 2 3 3 2" xfId="27648"/>
    <cellStyle name="60% - Accent6 2 3 3 3" xfId="27649"/>
    <cellStyle name="60% - Accent6 2 3 4" xfId="27650"/>
    <cellStyle name="60% - Accent6 2 3 4 2" xfId="27651"/>
    <cellStyle name="60% - Accent6 2 3 5" xfId="27652"/>
    <cellStyle name="60% - Accent6 2 4" xfId="27653"/>
    <cellStyle name="60% - Accent6 2 4 2" xfId="27654"/>
    <cellStyle name="60% - Accent6 2 4 2 2" xfId="27655"/>
    <cellStyle name="60% - Accent6 2 4 3" xfId="27656"/>
    <cellStyle name="60% - Accent6 2 4 4" xfId="27657"/>
    <cellStyle name="60% - Accent6 2 4 5" xfId="27658"/>
    <cellStyle name="60% - Accent6 2 5" xfId="27659"/>
    <cellStyle name="60% - Accent6 2 5 2" xfId="27660"/>
    <cellStyle name="60% - Accent6 2 6" xfId="27661"/>
    <cellStyle name="60% - Accent6 2 6 2" xfId="27662"/>
    <cellStyle name="60% - Accent6 2 7" xfId="27663"/>
    <cellStyle name="60% - Accent6 20" xfId="27664"/>
    <cellStyle name="60% - Accent6 21" xfId="27665"/>
    <cellStyle name="60% - Accent6 22" xfId="27666"/>
    <cellStyle name="60% - Accent6 23" xfId="27667"/>
    <cellStyle name="60% - Accent6 24" xfId="27668"/>
    <cellStyle name="60% - Accent6 25" xfId="27669"/>
    <cellStyle name="60% - Accent6 26" xfId="27670"/>
    <cellStyle name="60% - Accent6 27" xfId="27671"/>
    <cellStyle name="60% - Accent6 28" xfId="27672"/>
    <cellStyle name="60% - Accent6 29" xfId="27673"/>
    <cellStyle name="60% - Accent6 3" xfId="27674"/>
    <cellStyle name="60% - Accent6 3 2" xfId="27675"/>
    <cellStyle name="60% - Accent6 3 2 2" xfId="27676"/>
    <cellStyle name="60% - Accent6 3 2 2 2" xfId="27677"/>
    <cellStyle name="60% - Accent6 3 2 3" xfId="27678"/>
    <cellStyle name="60% - Accent6 3 3" xfId="27679"/>
    <cellStyle name="60% - Accent6 3 3 2" xfId="27680"/>
    <cellStyle name="60% - Accent6 3 4" xfId="27681"/>
    <cellStyle name="60% - Accent6 3 4 2" xfId="27682"/>
    <cellStyle name="60% - Accent6 3 5" xfId="27683"/>
    <cellStyle name="60% - Accent6 30" xfId="27684"/>
    <cellStyle name="60% - Accent6 31" xfId="27685"/>
    <cellStyle name="60% - Accent6 32" xfId="27686"/>
    <cellStyle name="60% - Accent6 33" xfId="27687"/>
    <cellStyle name="60% - Accent6 34" xfId="27688"/>
    <cellStyle name="60% - Accent6 35" xfId="27689"/>
    <cellStyle name="60% - Accent6 36" xfId="27690"/>
    <cellStyle name="60% - Accent6 37" xfId="27691"/>
    <cellStyle name="60% - Accent6 38" xfId="27692"/>
    <cellStyle name="60% - Accent6 39" xfId="27693"/>
    <cellStyle name="60% - Accent6 4" xfId="27694"/>
    <cellStyle name="60% - Accent6 4 2" xfId="27695"/>
    <cellStyle name="60% - Accent6 4 2 2" xfId="27696"/>
    <cellStyle name="60% - Accent6 4 2 2 2" xfId="27697"/>
    <cellStyle name="60% - Accent6 4 2 3" xfId="27698"/>
    <cellStyle name="60% - Accent6 4 2 4" xfId="27699"/>
    <cellStyle name="60% - Accent6 4 3" xfId="27700"/>
    <cellStyle name="60% - Accent6 4 3 2" xfId="27701"/>
    <cellStyle name="60% - Accent6 4 4" xfId="27702"/>
    <cellStyle name="60% - Accent6 4 4 2" xfId="27703"/>
    <cellStyle name="60% - Accent6 4 5" xfId="27704"/>
    <cellStyle name="60% - Accent6 40" xfId="27705"/>
    <cellStyle name="60% - Accent6 41" xfId="27706"/>
    <cellStyle name="60% - Accent6 42" xfId="27707"/>
    <cellStyle name="60% - Accent6 43" xfId="27708"/>
    <cellStyle name="60% - Accent6 44" xfId="27709"/>
    <cellStyle name="60% - Accent6 45" xfId="27710"/>
    <cellStyle name="60% - Accent6 46" xfId="27711"/>
    <cellStyle name="60% - Accent6 47" xfId="27712"/>
    <cellStyle name="60% - Accent6 48" xfId="27713"/>
    <cellStyle name="60% - Accent6 49" xfId="27714"/>
    <cellStyle name="60% - Accent6 5" xfId="27715"/>
    <cellStyle name="60% - Accent6 5 2" xfId="27716"/>
    <cellStyle name="60% - Accent6 5 2 2" xfId="27717"/>
    <cellStyle name="60% - Accent6 5 2 3" xfId="27718"/>
    <cellStyle name="60% - Accent6 5 3" xfId="27719"/>
    <cellStyle name="60% - Accent6 50" xfId="27720"/>
    <cellStyle name="60% - Accent6 51" xfId="27721"/>
    <cellStyle name="60% - Accent6 52" xfId="27722"/>
    <cellStyle name="60% - Accent6 53" xfId="27723"/>
    <cellStyle name="60% - Accent6 54" xfId="27724"/>
    <cellStyle name="60% - Accent6 55" xfId="27725"/>
    <cellStyle name="60% - Accent6 56" xfId="27726"/>
    <cellStyle name="60% - Accent6 57" xfId="27727"/>
    <cellStyle name="60% - Accent6 58" xfId="27728"/>
    <cellStyle name="60% - Accent6 59" xfId="27729"/>
    <cellStyle name="60% - Accent6 6" xfId="27730"/>
    <cellStyle name="60% - Accent6 6 2" xfId="27731"/>
    <cellStyle name="60% - Accent6 6 2 2" xfId="27732"/>
    <cellStyle name="60% - Accent6 6 3" xfId="27733"/>
    <cellStyle name="60% - Accent6 6 4" xfId="27734"/>
    <cellStyle name="60% - Accent6 6 5" xfId="27735"/>
    <cellStyle name="60% - Accent6 60" xfId="27736"/>
    <cellStyle name="60% - Accent6 61" xfId="27737"/>
    <cellStyle name="60% - Accent6 62" xfId="27738"/>
    <cellStyle name="60% - Accent6 63" xfId="27739"/>
    <cellStyle name="60% - Accent6 64" xfId="27740"/>
    <cellStyle name="60% - Accent6 65" xfId="27741"/>
    <cellStyle name="60% - Accent6 7" xfId="27742"/>
    <cellStyle name="60% - Accent6 7 2" xfId="27743"/>
    <cellStyle name="60% - Accent6 7 3" xfId="27744"/>
    <cellStyle name="60% - Accent6 8" xfId="27745"/>
    <cellStyle name="60% - Accent6 9" xfId="27746"/>
    <cellStyle name="Accent1 - 20%" xfId="27747"/>
    <cellStyle name="Accent1 - 20% 2" xfId="27748"/>
    <cellStyle name="Accent1 - 20% 3" xfId="43057"/>
    <cellStyle name="Accent1 - 20% 4" xfId="43058"/>
    <cellStyle name="Accent1 - 40%" xfId="27749"/>
    <cellStyle name="Accent1 - 40% 2" xfId="27750"/>
    <cellStyle name="Accent1 - 40% 3" xfId="43059"/>
    <cellStyle name="Accent1 - 40% 4" xfId="43060"/>
    <cellStyle name="Accent1 - 60%" xfId="27751"/>
    <cellStyle name="Accent1 - 60% 2" xfId="27752"/>
    <cellStyle name="Accent1 - 60% 3" xfId="43061"/>
    <cellStyle name="Accent1 - 60% 4" xfId="43062"/>
    <cellStyle name="Accent1 10" xfId="27753"/>
    <cellStyle name="Accent1 10 2" xfId="27754"/>
    <cellStyle name="Accent1 10 3" xfId="27755"/>
    <cellStyle name="Accent1 11" xfId="27756"/>
    <cellStyle name="Accent1 11 2" xfId="27757"/>
    <cellStyle name="Accent1 11 3" xfId="27758"/>
    <cellStyle name="Accent1 12" xfId="27759"/>
    <cellStyle name="Accent1 12 2" xfId="27760"/>
    <cellStyle name="Accent1 13" xfId="27761"/>
    <cellStyle name="Accent1 13 2" xfId="27762"/>
    <cellStyle name="Accent1 13 3" xfId="27763"/>
    <cellStyle name="Accent1 14" xfId="27764"/>
    <cellStyle name="Accent1 14 2" xfId="27765"/>
    <cellStyle name="Accent1 14 3" xfId="27766"/>
    <cellStyle name="Accent1 15" xfId="27767"/>
    <cellStyle name="Accent1 15 2" xfId="27768"/>
    <cellStyle name="Accent1 15 3" xfId="27769"/>
    <cellStyle name="Accent1 16" xfId="27770"/>
    <cellStyle name="Accent1 16 2" xfId="27771"/>
    <cellStyle name="Accent1 16 3" xfId="27772"/>
    <cellStyle name="Accent1 17" xfId="27773"/>
    <cellStyle name="Accent1 17 2" xfId="27774"/>
    <cellStyle name="Accent1 17 3" xfId="27775"/>
    <cellStyle name="Accent1 18" xfId="27776"/>
    <cellStyle name="Accent1 18 2" xfId="27777"/>
    <cellStyle name="Accent1 19" xfId="27778"/>
    <cellStyle name="Accent1 2" xfId="27779"/>
    <cellStyle name="Accent1 2 2" xfId="27780"/>
    <cellStyle name="Accent1 2 2 2" xfId="27781"/>
    <cellStyle name="Accent1 2 2 2 2" xfId="27782"/>
    <cellStyle name="Accent1 2 2 2 2 2" xfId="27783"/>
    <cellStyle name="Accent1 2 2 2 3" xfId="27784"/>
    <cellStyle name="Accent1 2 2 3" xfId="27785"/>
    <cellStyle name="Accent1 2 2 3 2" xfId="27786"/>
    <cellStyle name="Accent1 2 2 4" xfId="27787"/>
    <cellStyle name="Accent1 2 2 4 2" xfId="27788"/>
    <cellStyle name="Accent1 2 3" xfId="27789"/>
    <cellStyle name="Accent1 2 3 2" xfId="27790"/>
    <cellStyle name="Accent1 2 3 2 2" xfId="27791"/>
    <cellStyle name="Accent1 2 3 2 2 2" xfId="27792"/>
    <cellStyle name="Accent1 2 3 2 3" xfId="27793"/>
    <cellStyle name="Accent1 2 3 2 4" xfId="27794"/>
    <cellStyle name="Accent1 2 3 3" xfId="27795"/>
    <cellStyle name="Accent1 2 3 3 2" xfId="27796"/>
    <cellStyle name="Accent1 2 3 3 3" xfId="27797"/>
    <cellStyle name="Accent1 2 3 4" xfId="27798"/>
    <cellStyle name="Accent1 2 3 4 2" xfId="27799"/>
    <cellStyle name="Accent1 2 3 5" xfId="27800"/>
    <cellStyle name="Accent1 2 3 6" xfId="27801"/>
    <cellStyle name="Accent1 2 4" xfId="27802"/>
    <cellStyle name="Accent1 2 4 2" xfId="27803"/>
    <cellStyle name="Accent1 2 4 2 2" xfId="27804"/>
    <cellStyle name="Accent1 2 4 3" xfId="27805"/>
    <cellStyle name="Accent1 2 4 4" xfId="27806"/>
    <cellStyle name="Accent1 2 4 5" xfId="27807"/>
    <cellStyle name="Accent1 2 5" xfId="27808"/>
    <cellStyle name="Accent1 2 5 2" xfId="27809"/>
    <cellStyle name="Accent1 2 6" xfId="27810"/>
    <cellStyle name="Accent1 2 6 2" xfId="27811"/>
    <cellStyle name="Accent1 2 7" xfId="27812"/>
    <cellStyle name="Accent1 20" xfId="27813"/>
    <cellStyle name="Accent1 21" xfId="27814"/>
    <cellStyle name="Accent1 22" xfId="27815"/>
    <cellStyle name="Accent1 23" xfId="27816"/>
    <cellStyle name="Accent1 24" xfId="27817"/>
    <cellStyle name="Accent1 25" xfId="27818"/>
    <cellStyle name="Accent1 26" xfId="27819"/>
    <cellStyle name="Accent1 27" xfId="27820"/>
    <cellStyle name="Accent1 28" xfId="27821"/>
    <cellStyle name="Accent1 29" xfId="27822"/>
    <cellStyle name="Accent1 3" xfId="27823"/>
    <cellStyle name="Accent1 3 2" xfId="27824"/>
    <cellStyle name="Accent1 3 2 2" xfId="27825"/>
    <cellStyle name="Accent1 3 2 2 2" xfId="27826"/>
    <cellStyle name="Accent1 3 2 3" xfId="27827"/>
    <cellStyle name="Accent1 3 2 4" xfId="27828"/>
    <cellStyle name="Accent1 3 3" xfId="27829"/>
    <cellStyle name="Accent1 3 3 2" xfId="27830"/>
    <cellStyle name="Accent1 3 4" xfId="27831"/>
    <cellStyle name="Accent1 3 4 2" xfId="27832"/>
    <cellStyle name="Accent1 3 5" xfId="27833"/>
    <cellStyle name="Accent1 30" xfId="27834"/>
    <cellStyle name="Accent1 31" xfId="27835"/>
    <cellStyle name="Accent1 32" xfId="27836"/>
    <cellStyle name="Accent1 33" xfId="27837"/>
    <cellStyle name="Accent1 34" xfId="27838"/>
    <cellStyle name="Accent1 35" xfId="27839"/>
    <cellStyle name="Accent1 36" xfId="27840"/>
    <cellStyle name="Accent1 37" xfId="27841"/>
    <cellStyle name="Accent1 38" xfId="27842"/>
    <cellStyle name="Accent1 39" xfId="27843"/>
    <cellStyle name="Accent1 4" xfId="27844"/>
    <cellStyle name="Accent1 4 2" xfId="27845"/>
    <cellStyle name="Accent1 4 2 2" xfId="27846"/>
    <cellStyle name="Accent1 4 2 2 2" xfId="27847"/>
    <cellStyle name="Accent1 4 2 3" xfId="27848"/>
    <cellStyle name="Accent1 4 2 4" xfId="27849"/>
    <cellStyle name="Accent1 4 2 5" xfId="27850"/>
    <cellStyle name="Accent1 4 3" xfId="27851"/>
    <cellStyle name="Accent1 4 3 2" xfId="27852"/>
    <cellStyle name="Accent1 4 4" xfId="27853"/>
    <cellStyle name="Accent1 4 4 2" xfId="27854"/>
    <cellStyle name="Accent1 40" xfId="27855"/>
    <cellStyle name="Accent1 41" xfId="27856"/>
    <cellStyle name="Accent1 42" xfId="27857"/>
    <cellStyle name="Accent1 43" xfId="27858"/>
    <cellStyle name="Accent1 44" xfId="27859"/>
    <cellStyle name="Accent1 45" xfId="27860"/>
    <cellStyle name="Accent1 46" xfId="27861"/>
    <cellStyle name="Accent1 47" xfId="27862"/>
    <cellStyle name="Accent1 48" xfId="27863"/>
    <cellStyle name="Accent1 49" xfId="27864"/>
    <cellStyle name="Accent1 5" xfId="27865"/>
    <cellStyle name="Accent1 5 2" xfId="27866"/>
    <cellStyle name="Accent1 5 2 2" xfId="27867"/>
    <cellStyle name="Accent1 5 2 3" xfId="27868"/>
    <cellStyle name="Accent1 5 3" xfId="27869"/>
    <cellStyle name="Accent1 50" xfId="27870"/>
    <cellStyle name="Accent1 51" xfId="27871"/>
    <cellStyle name="Accent1 52" xfId="27872"/>
    <cellStyle name="Accent1 53" xfId="27873"/>
    <cellStyle name="Accent1 54" xfId="27874"/>
    <cellStyle name="Accent1 55" xfId="27875"/>
    <cellStyle name="Accent1 56" xfId="27876"/>
    <cellStyle name="Accent1 57" xfId="27877"/>
    <cellStyle name="Accent1 58" xfId="27878"/>
    <cellStyle name="Accent1 59" xfId="27879"/>
    <cellStyle name="Accent1 6" xfId="27880"/>
    <cellStyle name="Accent1 6 2" xfId="27881"/>
    <cellStyle name="Accent1 6 2 2" xfId="27882"/>
    <cellStyle name="Accent1 6 3" xfId="27883"/>
    <cellStyle name="Accent1 6 4" xfId="27884"/>
    <cellStyle name="Accent1 6 5" xfId="27885"/>
    <cellStyle name="Accent1 6 6" xfId="27886"/>
    <cellStyle name="Accent1 60" xfId="27887"/>
    <cellStyle name="Accent1 61" xfId="27888"/>
    <cellStyle name="Accent1 62" xfId="27889"/>
    <cellStyle name="Accent1 63" xfId="27890"/>
    <cellStyle name="Accent1 64" xfId="27891"/>
    <cellStyle name="Accent1 65" xfId="27892"/>
    <cellStyle name="Accent1 7" xfId="27893"/>
    <cellStyle name="Accent1 7 2" xfId="27894"/>
    <cellStyle name="Accent1 7 3" xfId="27895"/>
    <cellStyle name="Accent1 7 4" xfId="27896"/>
    <cellStyle name="Accent1 8" xfId="27897"/>
    <cellStyle name="Accent1 8 2" xfId="27898"/>
    <cellStyle name="Accent1 8 3" xfId="27899"/>
    <cellStyle name="Accent1 8 4" xfId="27900"/>
    <cellStyle name="Accent1 9" xfId="27901"/>
    <cellStyle name="Accent1 9 2" xfId="27902"/>
    <cellStyle name="Accent1 9 3" xfId="27903"/>
    <cellStyle name="Accent1 9 4" xfId="27904"/>
    <cellStyle name="Accent2 - 20%" xfId="27905"/>
    <cellStyle name="Accent2 - 20% 2" xfId="27906"/>
    <cellStyle name="Accent2 - 20% 3" xfId="43063"/>
    <cellStyle name="Accent2 - 20% 4" xfId="43064"/>
    <cellStyle name="Accent2 - 40%" xfId="27907"/>
    <cellStyle name="Accent2 - 40% 2" xfId="27908"/>
    <cellStyle name="Accent2 - 40% 3" xfId="43065"/>
    <cellStyle name="Accent2 - 40% 4" xfId="43066"/>
    <cellStyle name="Accent2 - 60%" xfId="27909"/>
    <cellStyle name="Accent2 - 60% 2" xfId="27910"/>
    <cellStyle name="Accent2 - 60% 3" xfId="43067"/>
    <cellStyle name="Accent2 - 60% 4" xfId="43068"/>
    <cellStyle name="Accent2 10" xfId="27911"/>
    <cellStyle name="Accent2 10 2" xfId="27912"/>
    <cellStyle name="Accent2 10 3" xfId="27913"/>
    <cellStyle name="Accent2 11" xfId="27914"/>
    <cellStyle name="Accent2 11 2" xfId="27915"/>
    <cellStyle name="Accent2 11 3" xfId="27916"/>
    <cellStyle name="Accent2 12" xfId="27917"/>
    <cellStyle name="Accent2 12 2" xfId="27918"/>
    <cellStyle name="Accent2 13" xfId="27919"/>
    <cellStyle name="Accent2 13 2" xfId="27920"/>
    <cellStyle name="Accent2 13 3" xfId="27921"/>
    <cellStyle name="Accent2 14" xfId="27922"/>
    <cellStyle name="Accent2 14 2" xfId="27923"/>
    <cellStyle name="Accent2 14 3" xfId="27924"/>
    <cellStyle name="Accent2 15" xfId="27925"/>
    <cellStyle name="Accent2 15 2" xfId="27926"/>
    <cellStyle name="Accent2 15 3" xfId="27927"/>
    <cellStyle name="Accent2 16" xfId="27928"/>
    <cellStyle name="Accent2 16 2" xfId="27929"/>
    <cellStyle name="Accent2 16 3" xfId="27930"/>
    <cellStyle name="Accent2 17" xfId="27931"/>
    <cellStyle name="Accent2 17 2" xfId="27932"/>
    <cellStyle name="Accent2 17 3" xfId="27933"/>
    <cellStyle name="Accent2 18" xfId="27934"/>
    <cellStyle name="Accent2 18 2" xfId="27935"/>
    <cellStyle name="Accent2 19" xfId="27936"/>
    <cellStyle name="Accent2 2" xfId="27937"/>
    <cellStyle name="Accent2 2 2" xfId="27938"/>
    <cellStyle name="Accent2 2 2 2" xfId="27939"/>
    <cellStyle name="Accent2 2 2 2 2" xfId="27940"/>
    <cellStyle name="Accent2 2 2 2 2 2" xfId="27941"/>
    <cellStyle name="Accent2 2 2 2 3" xfId="27942"/>
    <cellStyle name="Accent2 2 2 3" xfId="27943"/>
    <cellStyle name="Accent2 2 2 3 2" xfId="27944"/>
    <cellStyle name="Accent2 2 2 4" xfId="27945"/>
    <cellStyle name="Accent2 2 2 4 2" xfId="27946"/>
    <cellStyle name="Accent2 2 3" xfId="27947"/>
    <cellStyle name="Accent2 2 3 2" xfId="27948"/>
    <cellStyle name="Accent2 2 3 2 2" xfId="27949"/>
    <cellStyle name="Accent2 2 3 2 2 2" xfId="27950"/>
    <cellStyle name="Accent2 2 3 2 3" xfId="27951"/>
    <cellStyle name="Accent2 2 3 2 4" xfId="27952"/>
    <cellStyle name="Accent2 2 3 3" xfId="27953"/>
    <cellStyle name="Accent2 2 3 3 2" xfId="27954"/>
    <cellStyle name="Accent2 2 3 3 3" xfId="27955"/>
    <cellStyle name="Accent2 2 3 4" xfId="27956"/>
    <cellStyle name="Accent2 2 3 4 2" xfId="27957"/>
    <cellStyle name="Accent2 2 3 5" xfId="27958"/>
    <cellStyle name="Accent2 2 3 6" xfId="27959"/>
    <cellStyle name="Accent2 2 4" xfId="27960"/>
    <cellStyle name="Accent2 2 4 2" xfId="27961"/>
    <cellStyle name="Accent2 2 4 2 2" xfId="27962"/>
    <cellStyle name="Accent2 2 4 3" xfId="27963"/>
    <cellStyle name="Accent2 2 4 4" xfId="27964"/>
    <cellStyle name="Accent2 2 4 5" xfId="27965"/>
    <cellStyle name="Accent2 2 5" xfId="27966"/>
    <cellStyle name="Accent2 2 5 2" xfId="27967"/>
    <cellStyle name="Accent2 2 6" xfId="27968"/>
    <cellStyle name="Accent2 2 6 2" xfId="27969"/>
    <cellStyle name="Accent2 2 7" xfId="27970"/>
    <cellStyle name="Accent2 20" xfId="27971"/>
    <cellStyle name="Accent2 21" xfId="27972"/>
    <cellStyle name="Accent2 22" xfId="27973"/>
    <cellStyle name="Accent2 23" xfId="27974"/>
    <cellStyle name="Accent2 24" xfId="27975"/>
    <cellStyle name="Accent2 25" xfId="27976"/>
    <cellStyle name="Accent2 26" xfId="27977"/>
    <cellStyle name="Accent2 27" xfId="27978"/>
    <cellStyle name="Accent2 28" xfId="27979"/>
    <cellStyle name="Accent2 29" xfId="27980"/>
    <cellStyle name="Accent2 3" xfId="27981"/>
    <cellStyle name="Accent2 3 2" xfId="27982"/>
    <cellStyle name="Accent2 3 2 2" xfId="27983"/>
    <cellStyle name="Accent2 3 2 2 2" xfId="27984"/>
    <cellStyle name="Accent2 3 2 3" xfId="27985"/>
    <cellStyle name="Accent2 3 2 4" xfId="27986"/>
    <cellStyle name="Accent2 3 3" xfId="27987"/>
    <cellStyle name="Accent2 3 3 2" xfId="27988"/>
    <cellStyle name="Accent2 3 4" xfId="27989"/>
    <cellStyle name="Accent2 3 4 2" xfId="27990"/>
    <cellStyle name="Accent2 3 5" xfId="27991"/>
    <cellStyle name="Accent2 30" xfId="27992"/>
    <cellStyle name="Accent2 31" xfId="27993"/>
    <cellStyle name="Accent2 32" xfId="27994"/>
    <cellStyle name="Accent2 33" xfId="27995"/>
    <cellStyle name="Accent2 34" xfId="27996"/>
    <cellStyle name="Accent2 35" xfId="27997"/>
    <cellStyle name="Accent2 36" xfId="27998"/>
    <cellStyle name="Accent2 37" xfId="27999"/>
    <cellStyle name="Accent2 38" xfId="28000"/>
    <cellStyle name="Accent2 39" xfId="28001"/>
    <cellStyle name="Accent2 4" xfId="28002"/>
    <cellStyle name="Accent2 4 2" xfId="28003"/>
    <cellStyle name="Accent2 4 2 2" xfId="28004"/>
    <cellStyle name="Accent2 4 2 2 2" xfId="28005"/>
    <cellStyle name="Accent2 4 2 3" xfId="28006"/>
    <cellStyle name="Accent2 4 2 4" xfId="28007"/>
    <cellStyle name="Accent2 4 2 5" xfId="28008"/>
    <cellStyle name="Accent2 4 3" xfId="28009"/>
    <cellStyle name="Accent2 4 3 2" xfId="28010"/>
    <cellStyle name="Accent2 4 4" xfId="28011"/>
    <cellStyle name="Accent2 4 4 2" xfId="28012"/>
    <cellStyle name="Accent2 40" xfId="28013"/>
    <cellStyle name="Accent2 41" xfId="28014"/>
    <cellStyle name="Accent2 42" xfId="28015"/>
    <cellStyle name="Accent2 43" xfId="28016"/>
    <cellStyle name="Accent2 44" xfId="28017"/>
    <cellStyle name="Accent2 45" xfId="28018"/>
    <cellStyle name="Accent2 46" xfId="28019"/>
    <cellStyle name="Accent2 47" xfId="28020"/>
    <cellStyle name="Accent2 48" xfId="28021"/>
    <cellStyle name="Accent2 49" xfId="28022"/>
    <cellStyle name="Accent2 5" xfId="28023"/>
    <cellStyle name="Accent2 5 2" xfId="28024"/>
    <cellStyle name="Accent2 5 2 2" xfId="28025"/>
    <cellStyle name="Accent2 5 2 3" xfId="28026"/>
    <cellStyle name="Accent2 5 3" xfId="28027"/>
    <cellStyle name="Accent2 50" xfId="28028"/>
    <cellStyle name="Accent2 51" xfId="28029"/>
    <cellStyle name="Accent2 52" xfId="28030"/>
    <cellStyle name="Accent2 53" xfId="28031"/>
    <cellStyle name="Accent2 54" xfId="28032"/>
    <cellStyle name="Accent2 55" xfId="28033"/>
    <cellStyle name="Accent2 56" xfId="28034"/>
    <cellStyle name="Accent2 57" xfId="28035"/>
    <cellStyle name="Accent2 58" xfId="28036"/>
    <cellStyle name="Accent2 59" xfId="28037"/>
    <cellStyle name="Accent2 6" xfId="28038"/>
    <cellStyle name="Accent2 6 2" xfId="28039"/>
    <cellStyle name="Accent2 6 2 2" xfId="28040"/>
    <cellStyle name="Accent2 6 3" xfId="28041"/>
    <cellStyle name="Accent2 6 4" xfId="28042"/>
    <cellStyle name="Accent2 6 5" xfId="28043"/>
    <cellStyle name="Accent2 6 6" xfId="28044"/>
    <cellStyle name="Accent2 60" xfId="28045"/>
    <cellStyle name="Accent2 61" xfId="28046"/>
    <cellStyle name="Accent2 62" xfId="28047"/>
    <cellStyle name="Accent2 63" xfId="28048"/>
    <cellStyle name="Accent2 64" xfId="28049"/>
    <cellStyle name="Accent2 65" xfId="28050"/>
    <cellStyle name="Accent2 7" xfId="28051"/>
    <cellStyle name="Accent2 7 2" xfId="28052"/>
    <cellStyle name="Accent2 7 3" xfId="28053"/>
    <cellStyle name="Accent2 7 4" xfId="28054"/>
    <cellStyle name="Accent2 8" xfId="28055"/>
    <cellStyle name="Accent2 8 2" xfId="28056"/>
    <cellStyle name="Accent2 8 3" xfId="28057"/>
    <cellStyle name="Accent2 8 4" xfId="28058"/>
    <cellStyle name="Accent2 9" xfId="28059"/>
    <cellStyle name="Accent2 9 2" xfId="28060"/>
    <cellStyle name="Accent2 9 3" xfId="28061"/>
    <cellStyle name="Accent2 9 4" xfId="28062"/>
    <cellStyle name="Accent3 - 20%" xfId="28063"/>
    <cellStyle name="Accent3 - 20% 2" xfId="28064"/>
    <cellStyle name="Accent3 - 20% 3" xfId="43069"/>
    <cellStyle name="Accent3 - 20% 4" xfId="43070"/>
    <cellStyle name="Accent3 - 40%" xfId="28065"/>
    <cellStyle name="Accent3 - 40% 2" xfId="28066"/>
    <cellStyle name="Accent3 - 40% 3" xfId="43071"/>
    <cellStyle name="Accent3 - 40% 4" xfId="43072"/>
    <cellStyle name="Accent3 - 60%" xfId="28067"/>
    <cellStyle name="Accent3 - 60% 2" xfId="28068"/>
    <cellStyle name="Accent3 - 60% 3" xfId="43073"/>
    <cellStyle name="Accent3 - 60% 4" xfId="43074"/>
    <cellStyle name="Accent3 10" xfId="28069"/>
    <cellStyle name="Accent3 10 2" xfId="28070"/>
    <cellStyle name="Accent3 10 3" xfId="28071"/>
    <cellStyle name="Accent3 11" xfId="28072"/>
    <cellStyle name="Accent3 11 2" xfId="28073"/>
    <cellStyle name="Accent3 11 3" xfId="28074"/>
    <cellStyle name="Accent3 12" xfId="28075"/>
    <cellStyle name="Accent3 12 2" xfId="28076"/>
    <cellStyle name="Accent3 13" xfId="28077"/>
    <cellStyle name="Accent3 13 2" xfId="28078"/>
    <cellStyle name="Accent3 13 3" xfId="28079"/>
    <cellStyle name="Accent3 14" xfId="28080"/>
    <cellStyle name="Accent3 14 2" xfId="28081"/>
    <cellStyle name="Accent3 14 3" xfId="28082"/>
    <cellStyle name="Accent3 15" xfId="28083"/>
    <cellStyle name="Accent3 15 2" xfId="28084"/>
    <cellStyle name="Accent3 15 3" xfId="28085"/>
    <cellStyle name="Accent3 16" xfId="28086"/>
    <cellStyle name="Accent3 16 2" xfId="28087"/>
    <cellStyle name="Accent3 16 3" xfId="28088"/>
    <cellStyle name="Accent3 17" xfId="28089"/>
    <cellStyle name="Accent3 17 2" xfId="28090"/>
    <cellStyle name="Accent3 17 3" xfId="28091"/>
    <cellStyle name="Accent3 18" xfId="28092"/>
    <cellStyle name="Accent3 18 2" xfId="28093"/>
    <cellStyle name="Accent3 19" xfId="28094"/>
    <cellStyle name="Accent3 2" xfId="28095"/>
    <cellStyle name="Accent3 2 2" xfId="28096"/>
    <cellStyle name="Accent3 2 2 2" xfId="28097"/>
    <cellStyle name="Accent3 2 2 2 2" xfId="28098"/>
    <cellStyle name="Accent3 2 2 2 2 2" xfId="28099"/>
    <cellStyle name="Accent3 2 2 2 3" xfId="28100"/>
    <cellStyle name="Accent3 2 2 3" xfId="28101"/>
    <cellStyle name="Accent3 2 2 3 2" xfId="28102"/>
    <cellStyle name="Accent3 2 2 4" xfId="28103"/>
    <cellStyle name="Accent3 2 2 4 2" xfId="28104"/>
    <cellStyle name="Accent3 2 3" xfId="28105"/>
    <cellStyle name="Accent3 2 3 2" xfId="28106"/>
    <cellStyle name="Accent3 2 3 2 2" xfId="28107"/>
    <cellStyle name="Accent3 2 3 2 2 2" xfId="28108"/>
    <cellStyle name="Accent3 2 3 2 3" xfId="28109"/>
    <cellStyle name="Accent3 2 3 2 4" xfId="28110"/>
    <cellStyle name="Accent3 2 3 3" xfId="28111"/>
    <cellStyle name="Accent3 2 3 3 2" xfId="28112"/>
    <cellStyle name="Accent3 2 3 3 3" xfId="28113"/>
    <cellStyle name="Accent3 2 3 4" xfId="28114"/>
    <cellStyle name="Accent3 2 3 4 2" xfId="28115"/>
    <cellStyle name="Accent3 2 3 5" xfId="28116"/>
    <cellStyle name="Accent3 2 3 6" xfId="28117"/>
    <cellStyle name="Accent3 2 4" xfId="28118"/>
    <cellStyle name="Accent3 2 4 2" xfId="28119"/>
    <cellStyle name="Accent3 2 4 2 2" xfId="28120"/>
    <cellStyle name="Accent3 2 4 3" xfId="28121"/>
    <cellStyle name="Accent3 2 4 4" xfId="28122"/>
    <cellStyle name="Accent3 2 4 5" xfId="28123"/>
    <cellStyle name="Accent3 2 5" xfId="28124"/>
    <cellStyle name="Accent3 2 5 2" xfId="28125"/>
    <cellStyle name="Accent3 2 6" xfId="28126"/>
    <cellStyle name="Accent3 2 6 2" xfId="28127"/>
    <cellStyle name="Accent3 2 7" xfId="28128"/>
    <cellStyle name="Accent3 20" xfId="28129"/>
    <cellStyle name="Accent3 21" xfId="28130"/>
    <cellStyle name="Accent3 22" xfId="28131"/>
    <cellStyle name="Accent3 23" xfId="28132"/>
    <cellStyle name="Accent3 24" xfId="28133"/>
    <cellStyle name="Accent3 25" xfId="28134"/>
    <cellStyle name="Accent3 26" xfId="28135"/>
    <cellStyle name="Accent3 27" xfId="28136"/>
    <cellStyle name="Accent3 28" xfId="28137"/>
    <cellStyle name="Accent3 29" xfId="28138"/>
    <cellStyle name="Accent3 3" xfId="28139"/>
    <cellStyle name="Accent3 3 2" xfId="28140"/>
    <cellStyle name="Accent3 3 2 2" xfId="28141"/>
    <cellStyle name="Accent3 3 2 2 2" xfId="28142"/>
    <cellStyle name="Accent3 3 2 3" xfId="28143"/>
    <cellStyle name="Accent3 3 2 4" xfId="28144"/>
    <cellStyle name="Accent3 3 3" xfId="28145"/>
    <cellStyle name="Accent3 3 3 2" xfId="28146"/>
    <cellStyle name="Accent3 3 4" xfId="28147"/>
    <cellStyle name="Accent3 3 4 2" xfId="28148"/>
    <cellStyle name="Accent3 3 5" xfId="28149"/>
    <cellStyle name="Accent3 30" xfId="28150"/>
    <cellStyle name="Accent3 31" xfId="28151"/>
    <cellStyle name="Accent3 32" xfId="28152"/>
    <cellStyle name="Accent3 33" xfId="28153"/>
    <cellStyle name="Accent3 34" xfId="28154"/>
    <cellStyle name="Accent3 35" xfId="28155"/>
    <cellStyle name="Accent3 36" xfId="28156"/>
    <cellStyle name="Accent3 37" xfId="28157"/>
    <cellStyle name="Accent3 38" xfId="28158"/>
    <cellStyle name="Accent3 39" xfId="28159"/>
    <cellStyle name="Accent3 4" xfId="28160"/>
    <cellStyle name="Accent3 4 2" xfId="28161"/>
    <cellStyle name="Accent3 4 2 2" xfId="28162"/>
    <cellStyle name="Accent3 4 2 2 2" xfId="28163"/>
    <cellStyle name="Accent3 4 2 3" xfId="28164"/>
    <cellStyle name="Accent3 4 2 4" xfId="28165"/>
    <cellStyle name="Accent3 4 2 5" xfId="28166"/>
    <cellStyle name="Accent3 4 3" xfId="28167"/>
    <cellStyle name="Accent3 4 3 2" xfId="28168"/>
    <cellStyle name="Accent3 4 4" xfId="28169"/>
    <cellStyle name="Accent3 4 4 2" xfId="28170"/>
    <cellStyle name="Accent3 40" xfId="28171"/>
    <cellStyle name="Accent3 41" xfId="28172"/>
    <cellStyle name="Accent3 42" xfId="28173"/>
    <cellStyle name="Accent3 43" xfId="28174"/>
    <cellStyle name="Accent3 44" xfId="28175"/>
    <cellStyle name="Accent3 45" xfId="28176"/>
    <cellStyle name="Accent3 46" xfId="28177"/>
    <cellStyle name="Accent3 47" xfId="28178"/>
    <cellStyle name="Accent3 48" xfId="28179"/>
    <cellStyle name="Accent3 49" xfId="28180"/>
    <cellStyle name="Accent3 5" xfId="28181"/>
    <cellStyle name="Accent3 5 2" xfId="28182"/>
    <cellStyle name="Accent3 5 2 2" xfId="28183"/>
    <cellStyle name="Accent3 5 2 3" xfId="28184"/>
    <cellStyle name="Accent3 5 3" xfId="28185"/>
    <cellStyle name="Accent3 50" xfId="28186"/>
    <cellStyle name="Accent3 51" xfId="28187"/>
    <cellStyle name="Accent3 52" xfId="28188"/>
    <cellStyle name="Accent3 53" xfId="28189"/>
    <cellStyle name="Accent3 54" xfId="28190"/>
    <cellStyle name="Accent3 55" xfId="28191"/>
    <cellStyle name="Accent3 56" xfId="28192"/>
    <cellStyle name="Accent3 57" xfId="28193"/>
    <cellStyle name="Accent3 58" xfId="28194"/>
    <cellStyle name="Accent3 59" xfId="28195"/>
    <cellStyle name="Accent3 6" xfId="28196"/>
    <cellStyle name="Accent3 6 2" xfId="28197"/>
    <cellStyle name="Accent3 6 2 2" xfId="28198"/>
    <cellStyle name="Accent3 6 3" xfId="28199"/>
    <cellStyle name="Accent3 6 4" xfId="28200"/>
    <cellStyle name="Accent3 6 5" xfId="28201"/>
    <cellStyle name="Accent3 6 6" xfId="28202"/>
    <cellStyle name="Accent3 60" xfId="28203"/>
    <cellStyle name="Accent3 61" xfId="28204"/>
    <cellStyle name="Accent3 62" xfId="28205"/>
    <cellStyle name="Accent3 63" xfId="28206"/>
    <cellStyle name="Accent3 64" xfId="28207"/>
    <cellStyle name="Accent3 65" xfId="28208"/>
    <cellStyle name="Accent3 7" xfId="28209"/>
    <cellStyle name="Accent3 7 2" xfId="28210"/>
    <cellStyle name="Accent3 7 3" xfId="28211"/>
    <cellStyle name="Accent3 7 4" xfId="28212"/>
    <cellStyle name="Accent3 8" xfId="28213"/>
    <cellStyle name="Accent3 8 2" xfId="28214"/>
    <cellStyle name="Accent3 8 3" xfId="28215"/>
    <cellStyle name="Accent3 8 4" xfId="28216"/>
    <cellStyle name="Accent3 9" xfId="28217"/>
    <cellStyle name="Accent3 9 2" xfId="28218"/>
    <cellStyle name="Accent3 9 3" xfId="28219"/>
    <cellStyle name="Accent3 9 4" xfId="28220"/>
    <cellStyle name="Accent4 - 20%" xfId="28221"/>
    <cellStyle name="Accent4 - 20% 2" xfId="28222"/>
    <cellStyle name="Accent4 - 20% 3" xfId="43075"/>
    <cellStyle name="Accent4 - 20% 4" xfId="43076"/>
    <cellStyle name="Accent4 - 40%" xfId="28223"/>
    <cellStyle name="Accent4 - 40% 2" xfId="28224"/>
    <cellStyle name="Accent4 - 40% 3" xfId="43077"/>
    <cellStyle name="Accent4 - 40% 4" xfId="43078"/>
    <cellStyle name="Accent4 - 60%" xfId="28225"/>
    <cellStyle name="Accent4 - 60% 2" xfId="28226"/>
    <cellStyle name="Accent4 - 60% 3" xfId="43079"/>
    <cellStyle name="Accent4 - 60% 4" xfId="43080"/>
    <cellStyle name="Accent4 10" xfId="28227"/>
    <cellStyle name="Accent4 10 2" xfId="28228"/>
    <cellStyle name="Accent4 10 3" xfId="28229"/>
    <cellStyle name="Accent4 11" xfId="28230"/>
    <cellStyle name="Accent4 11 2" xfId="28231"/>
    <cellStyle name="Accent4 11 3" xfId="28232"/>
    <cellStyle name="Accent4 12" xfId="28233"/>
    <cellStyle name="Accent4 12 2" xfId="28234"/>
    <cellStyle name="Accent4 13" xfId="28235"/>
    <cellStyle name="Accent4 13 2" xfId="28236"/>
    <cellStyle name="Accent4 13 3" xfId="28237"/>
    <cellStyle name="Accent4 14" xfId="28238"/>
    <cellStyle name="Accent4 14 2" xfId="28239"/>
    <cellStyle name="Accent4 14 3" xfId="28240"/>
    <cellStyle name="Accent4 15" xfId="28241"/>
    <cellStyle name="Accent4 15 2" xfId="28242"/>
    <cellStyle name="Accent4 15 3" xfId="28243"/>
    <cellStyle name="Accent4 16" xfId="28244"/>
    <cellStyle name="Accent4 16 2" xfId="28245"/>
    <cellStyle name="Accent4 16 3" xfId="28246"/>
    <cellStyle name="Accent4 17" xfId="28247"/>
    <cellStyle name="Accent4 17 2" xfId="28248"/>
    <cellStyle name="Accent4 17 3" xfId="28249"/>
    <cellStyle name="Accent4 18" xfId="28250"/>
    <cellStyle name="Accent4 18 2" xfId="28251"/>
    <cellStyle name="Accent4 19" xfId="28252"/>
    <cellStyle name="Accent4 2" xfId="28253"/>
    <cellStyle name="Accent4 2 2" xfId="28254"/>
    <cellStyle name="Accent4 2 2 2" xfId="28255"/>
    <cellStyle name="Accent4 2 2 2 2" xfId="28256"/>
    <cellStyle name="Accent4 2 2 2 2 2" xfId="28257"/>
    <cellStyle name="Accent4 2 2 2 3" xfId="28258"/>
    <cellStyle name="Accent4 2 2 3" xfId="28259"/>
    <cellStyle name="Accent4 2 2 3 2" xfId="28260"/>
    <cellStyle name="Accent4 2 2 4" xfId="28261"/>
    <cellStyle name="Accent4 2 2 4 2" xfId="28262"/>
    <cellStyle name="Accent4 2 3" xfId="28263"/>
    <cellStyle name="Accent4 2 3 2" xfId="28264"/>
    <cellStyle name="Accent4 2 3 2 2" xfId="28265"/>
    <cellStyle name="Accent4 2 3 2 2 2" xfId="28266"/>
    <cellStyle name="Accent4 2 3 2 3" xfId="28267"/>
    <cellStyle name="Accent4 2 3 2 4" xfId="28268"/>
    <cellStyle name="Accent4 2 3 3" xfId="28269"/>
    <cellStyle name="Accent4 2 3 3 2" xfId="28270"/>
    <cellStyle name="Accent4 2 3 4" xfId="28271"/>
    <cellStyle name="Accent4 2 3 4 2" xfId="28272"/>
    <cellStyle name="Accent4 2 3 5" xfId="28273"/>
    <cellStyle name="Accent4 2 3 6" xfId="28274"/>
    <cellStyle name="Accent4 2 4" xfId="28275"/>
    <cellStyle name="Accent4 2 4 2" xfId="28276"/>
    <cellStyle name="Accent4 2 4 2 2" xfId="28277"/>
    <cellStyle name="Accent4 2 4 3" xfId="28278"/>
    <cellStyle name="Accent4 2 4 4" xfId="28279"/>
    <cellStyle name="Accent4 2 4 5" xfId="28280"/>
    <cellStyle name="Accent4 2 5" xfId="28281"/>
    <cellStyle name="Accent4 2 5 2" xfId="28282"/>
    <cellStyle name="Accent4 2 6" xfId="28283"/>
    <cellStyle name="Accent4 2 6 2" xfId="28284"/>
    <cellStyle name="Accent4 2 7" xfId="28285"/>
    <cellStyle name="Accent4 20" xfId="28286"/>
    <cellStyle name="Accent4 21" xfId="28287"/>
    <cellStyle name="Accent4 22" xfId="28288"/>
    <cellStyle name="Accent4 23" xfId="28289"/>
    <cellStyle name="Accent4 24" xfId="28290"/>
    <cellStyle name="Accent4 25" xfId="28291"/>
    <cellStyle name="Accent4 26" xfId="28292"/>
    <cellStyle name="Accent4 27" xfId="28293"/>
    <cellStyle name="Accent4 28" xfId="28294"/>
    <cellStyle name="Accent4 29" xfId="28295"/>
    <cellStyle name="Accent4 3" xfId="28296"/>
    <cellStyle name="Accent4 3 2" xfId="28297"/>
    <cellStyle name="Accent4 3 2 2" xfId="28298"/>
    <cellStyle name="Accent4 3 2 2 2" xfId="28299"/>
    <cellStyle name="Accent4 3 2 3" xfId="28300"/>
    <cellStyle name="Accent4 3 2 4" xfId="28301"/>
    <cellStyle name="Accent4 3 3" xfId="28302"/>
    <cellStyle name="Accent4 3 3 2" xfId="28303"/>
    <cellStyle name="Accent4 3 4" xfId="28304"/>
    <cellStyle name="Accent4 3 4 2" xfId="28305"/>
    <cellStyle name="Accent4 3 5" xfId="28306"/>
    <cellStyle name="Accent4 30" xfId="28307"/>
    <cellStyle name="Accent4 31" xfId="28308"/>
    <cellStyle name="Accent4 32" xfId="28309"/>
    <cellStyle name="Accent4 33" xfId="28310"/>
    <cellStyle name="Accent4 34" xfId="28311"/>
    <cellStyle name="Accent4 35" xfId="28312"/>
    <cellStyle name="Accent4 36" xfId="28313"/>
    <cellStyle name="Accent4 37" xfId="28314"/>
    <cellStyle name="Accent4 38" xfId="28315"/>
    <cellStyle name="Accent4 39" xfId="28316"/>
    <cellStyle name="Accent4 4" xfId="28317"/>
    <cellStyle name="Accent4 4 2" xfId="28318"/>
    <cellStyle name="Accent4 4 2 2" xfId="28319"/>
    <cellStyle name="Accent4 4 2 2 2" xfId="28320"/>
    <cellStyle name="Accent4 4 2 3" xfId="28321"/>
    <cellStyle name="Accent4 4 2 4" xfId="28322"/>
    <cellStyle name="Accent4 4 2 5" xfId="28323"/>
    <cellStyle name="Accent4 4 3" xfId="28324"/>
    <cellStyle name="Accent4 4 3 2" xfId="28325"/>
    <cellStyle name="Accent4 4 4" xfId="28326"/>
    <cellStyle name="Accent4 4 4 2" xfId="28327"/>
    <cellStyle name="Accent4 40" xfId="28328"/>
    <cellStyle name="Accent4 41" xfId="28329"/>
    <cellStyle name="Accent4 42" xfId="28330"/>
    <cellStyle name="Accent4 43" xfId="28331"/>
    <cellStyle name="Accent4 44" xfId="28332"/>
    <cellStyle name="Accent4 45" xfId="28333"/>
    <cellStyle name="Accent4 46" xfId="28334"/>
    <cellStyle name="Accent4 47" xfId="28335"/>
    <cellStyle name="Accent4 48" xfId="28336"/>
    <cellStyle name="Accent4 49" xfId="28337"/>
    <cellStyle name="Accent4 5" xfId="28338"/>
    <cellStyle name="Accent4 5 2" xfId="28339"/>
    <cellStyle name="Accent4 5 2 2" xfId="28340"/>
    <cellStyle name="Accent4 5 2 3" xfId="28341"/>
    <cellStyle name="Accent4 5 3" xfId="28342"/>
    <cellStyle name="Accent4 50" xfId="28343"/>
    <cellStyle name="Accent4 51" xfId="28344"/>
    <cellStyle name="Accent4 52" xfId="28345"/>
    <cellStyle name="Accent4 53" xfId="28346"/>
    <cellStyle name="Accent4 54" xfId="28347"/>
    <cellStyle name="Accent4 55" xfId="28348"/>
    <cellStyle name="Accent4 56" xfId="28349"/>
    <cellStyle name="Accent4 57" xfId="28350"/>
    <cellStyle name="Accent4 58" xfId="28351"/>
    <cellStyle name="Accent4 59" xfId="28352"/>
    <cellStyle name="Accent4 6" xfId="28353"/>
    <cellStyle name="Accent4 6 2" xfId="28354"/>
    <cellStyle name="Accent4 6 2 2" xfId="28355"/>
    <cellStyle name="Accent4 6 3" xfId="28356"/>
    <cellStyle name="Accent4 6 4" xfId="28357"/>
    <cellStyle name="Accent4 6 5" xfId="28358"/>
    <cellStyle name="Accent4 6 6" xfId="28359"/>
    <cellStyle name="Accent4 60" xfId="28360"/>
    <cellStyle name="Accent4 61" xfId="28361"/>
    <cellStyle name="Accent4 62" xfId="28362"/>
    <cellStyle name="Accent4 63" xfId="28363"/>
    <cellStyle name="Accent4 64" xfId="28364"/>
    <cellStyle name="Accent4 65" xfId="28365"/>
    <cellStyle name="Accent4 7" xfId="28366"/>
    <cellStyle name="Accent4 7 2" xfId="28367"/>
    <cellStyle name="Accent4 7 3" xfId="28368"/>
    <cellStyle name="Accent4 7 4" xfId="28369"/>
    <cellStyle name="Accent4 8" xfId="28370"/>
    <cellStyle name="Accent4 8 2" xfId="28371"/>
    <cellStyle name="Accent4 8 3" xfId="28372"/>
    <cellStyle name="Accent4 8 4" xfId="28373"/>
    <cellStyle name="Accent4 9" xfId="28374"/>
    <cellStyle name="Accent4 9 2" xfId="28375"/>
    <cellStyle name="Accent4 9 3" xfId="28376"/>
    <cellStyle name="Accent4 9 4" xfId="28377"/>
    <cellStyle name="Accent5 - 20%" xfId="28378"/>
    <cellStyle name="Accent5 - 20% 2" xfId="28379"/>
    <cellStyle name="Accent5 - 20% 3" xfId="43081"/>
    <cellStyle name="Accent5 - 20% 4" xfId="43082"/>
    <cellStyle name="Accent5 - 40%" xfId="28380"/>
    <cellStyle name="Accent5 - 40% 2" xfId="28381"/>
    <cellStyle name="Accent5 - 60%" xfId="28382"/>
    <cellStyle name="Accent5 - 60% 2" xfId="28383"/>
    <cellStyle name="Accent5 - 60% 3" xfId="43083"/>
    <cellStyle name="Accent5 - 60% 4" xfId="43084"/>
    <cellStyle name="Accent5 10" xfId="28384"/>
    <cellStyle name="Accent5 10 2" xfId="28385"/>
    <cellStyle name="Accent5 11" xfId="28386"/>
    <cellStyle name="Accent5 11 2" xfId="28387"/>
    <cellStyle name="Accent5 12" xfId="28388"/>
    <cellStyle name="Accent5 12 2" xfId="28389"/>
    <cellStyle name="Accent5 13" xfId="28390"/>
    <cellStyle name="Accent5 13 2" xfId="28391"/>
    <cellStyle name="Accent5 13 3" xfId="28392"/>
    <cellStyle name="Accent5 14" xfId="28393"/>
    <cellStyle name="Accent5 14 2" xfId="28394"/>
    <cellStyle name="Accent5 14 3" xfId="28395"/>
    <cellStyle name="Accent5 15" xfId="28396"/>
    <cellStyle name="Accent5 15 2" xfId="28397"/>
    <cellStyle name="Accent5 15 3" xfId="28398"/>
    <cellStyle name="Accent5 16" xfId="28399"/>
    <cellStyle name="Accent5 16 2" xfId="28400"/>
    <cellStyle name="Accent5 16 3" xfId="28401"/>
    <cellStyle name="Accent5 17" xfId="28402"/>
    <cellStyle name="Accent5 17 2" xfId="28403"/>
    <cellStyle name="Accent5 17 3" xfId="28404"/>
    <cellStyle name="Accent5 18" xfId="28405"/>
    <cellStyle name="Accent5 18 2" xfId="28406"/>
    <cellStyle name="Accent5 19" xfId="28407"/>
    <cellStyle name="Accent5 19 2" xfId="28408"/>
    <cellStyle name="Accent5 2" xfId="28409"/>
    <cellStyle name="Accent5 2 2" xfId="28410"/>
    <cellStyle name="Accent5 2 2 2" xfId="28411"/>
    <cellStyle name="Accent5 2 2 2 2" xfId="28412"/>
    <cellStyle name="Accent5 2 2 2 2 2" xfId="28413"/>
    <cellStyle name="Accent5 2 2 2 3" xfId="28414"/>
    <cellStyle name="Accent5 2 2 3" xfId="28415"/>
    <cellStyle name="Accent5 2 2 3 2" xfId="28416"/>
    <cellStyle name="Accent5 2 2 4" xfId="28417"/>
    <cellStyle name="Accent5 2 2 4 2" xfId="28418"/>
    <cellStyle name="Accent5 2 3" xfId="28419"/>
    <cellStyle name="Accent5 2 3 2" xfId="28420"/>
    <cellStyle name="Accent5 2 3 2 2" xfId="28421"/>
    <cellStyle name="Accent5 2 3 2 2 2" xfId="28422"/>
    <cellStyle name="Accent5 2 3 2 3" xfId="28423"/>
    <cellStyle name="Accent5 2 3 2 4" xfId="28424"/>
    <cellStyle name="Accent5 2 3 3" xfId="28425"/>
    <cellStyle name="Accent5 2 3 3 2" xfId="28426"/>
    <cellStyle name="Accent5 2 3 4" xfId="28427"/>
    <cellStyle name="Accent5 2 3 4 2" xfId="28428"/>
    <cellStyle name="Accent5 2 3 5" xfId="28429"/>
    <cellStyle name="Accent5 2 3 6" xfId="28430"/>
    <cellStyle name="Accent5 2 4" xfId="28431"/>
    <cellStyle name="Accent5 2 4 2" xfId="28432"/>
    <cellStyle name="Accent5 2 4 2 2" xfId="28433"/>
    <cellStyle name="Accent5 2 4 3" xfId="28434"/>
    <cellStyle name="Accent5 2 4 4" xfId="28435"/>
    <cellStyle name="Accent5 2 5" xfId="28436"/>
    <cellStyle name="Accent5 2 5 2" xfId="28437"/>
    <cellStyle name="Accent5 2 6" xfId="28438"/>
    <cellStyle name="Accent5 2 6 2" xfId="28439"/>
    <cellStyle name="Accent5 20" xfId="28440"/>
    <cellStyle name="Accent5 20 2" xfId="28441"/>
    <cellStyle name="Accent5 21" xfId="28442"/>
    <cellStyle name="Accent5 21 2" xfId="28443"/>
    <cellStyle name="Accent5 22" xfId="28444"/>
    <cellStyle name="Accent5 22 2" xfId="28445"/>
    <cellStyle name="Accent5 23" xfId="28446"/>
    <cellStyle name="Accent5 23 2" xfId="28447"/>
    <cellStyle name="Accent5 24" xfId="28448"/>
    <cellStyle name="Accent5 24 2" xfId="28449"/>
    <cellStyle name="Accent5 25" xfId="28450"/>
    <cellStyle name="Accent5 25 2" xfId="28451"/>
    <cellStyle name="Accent5 26" xfId="28452"/>
    <cellStyle name="Accent5 26 2" xfId="28453"/>
    <cellStyle name="Accent5 27" xfId="28454"/>
    <cellStyle name="Accent5 27 2" xfId="28455"/>
    <cellStyle name="Accent5 28" xfId="28456"/>
    <cellStyle name="Accent5 28 2" xfId="28457"/>
    <cellStyle name="Accent5 29" xfId="28458"/>
    <cellStyle name="Accent5 29 2" xfId="28459"/>
    <cellStyle name="Accent5 3" xfId="28460"/>
    <cellStyle name="Accent5 3 2" xfId="28461"/>
    <cellStyle name="Accent5 3 2 2" xfId="28462"/>
    <cellStyle name="Accent5 3 2 2 2" xfId="28463"/>
    <cellStyle name="Accent5 3 2 3" xfId="28464"/>
    <cellStyle name="Accent5 3 2 4" xfId="28465"/>
    <cellStyle name="Accent5 3 3" xfId="28466"/>
    <cellStyle name="Accent5 3 3 2" xfId="28467"/>
    <cellStyle name="Accent5 3 4" xfId="28468"/>
    <cellStyle name="Accent5 3 4 2" xfId="28469"/>
    <cellStyle name="Accent5 30" xfId="28470"/>
    <cellStyle name="Accent5 30 2" xfId="28471"/>
    <cellStyle name="Accent5 31" xfId="28472"/>
    <cellStyle name="Accent5 32" xfId="28473"/>
    <cellStyle name="Accent5 33" xfId="28474"/>
    <cellStyle name="Accent5 34" xfId="28475"/>
    <cellStyle name="Accent5 35" xfId="28476"/>
    <cellStyle name="Accent5 36" xfId="28477"/>
    <cellStyle name="Accent5 37" xfId="28478"/>
    <cellStyle name="Accent5 38" xfId="28479"/>
    <cellStyle name="Accent5 39" xfId="28480"/>
    <cellStyle name="Accent5 4" xfId="28481"/>
    <cellStyle name="Accent5 4 2" xfId="28482"/>
    <cellStyle name="Accent5 4 2 2" xfId="28483"/>
    <cellStyle name="Accent5 4 2 2 2" xfId="28484"/>
    <cellStyle name="Accent5 4 2 3" xfId="28485"/>
    <cellStyle name="Accent5 4 2 4" xfId="28486"/>
    <cellStyle name="Accent5 4 2 5" xfId="28487"/>
    <cellStyle name="Accent5 4 3" xfId="28488"/>
    <cellStyle name="Accent5 4 3 2" xfId="28489"/>
    <cellStyle name="Accent5 4 4" xfId="28490"/>
    <cellStyle name="Accent5 4 4 2" xfId="28491"/>
    <cellStyle name="Accent5 40" xfId="28492"/>
    <cellStyle name="Accent5 41" xfId="28493"/>
    <cellStyle name="Accent5 42" xfId="28494"/>
    <cellStyle name="Accent5 43" xfId="28495"/>
    <cellStyle name="Accent5 44" xfId="28496"/>
    <cellStyle name="Accent5 45" xfId="28497"/>
    <cellStyle name="Accent5 46" xfId="28498"/>
    <cellStyle name="Accent5 47" xfId="28499"/>
    <cellStyle name="Accent5 48" xfId="28500"/>
    <cellStyle name="Accent5 49" xfId="28501"/>
    <cellStyle name="Accent5 5" xfId="28502"/>
    <cellStyle name="Accent5 5 2" xfId="28503"/>
    <cellStyle name="Accent5 5 2 2" xfId="28504"/>
    <cellStyle name="Accent5 50" xfId="28505"/>
    <cellStyle name="Accent5 51" xfId="28506"/>
    <cellStyle name="Accent5 52" xfId="28507"/>
    <cellStyle name="Accent5 53" xfId="28508"/>
    <cellStyle name="Accent5 54" xfId="28509"/>
    <cellStyle name="Accent5 55" xfId="28510"/>
    <cellStyle name="Accent5 56" xfId="28511"/>
    <cellStyle name="Accent5 57" xfId="28512"/>
    <cellStyle name="Accent5 58" xfId="28513"/>
    <cellStyle name="Accent5 59" xfId="28514"/>
    <cellStyle name="Accent5 6" xfId="28515"/>
    <cellStyle name="Accent5 6 2" xfId="28516"/>
    <cellStyle name="Accent5 6 2 2" xfId="28517"/>
    <cellStyle name="Accent5 6 3" xfId="28518"/>
    <cellStyle name="Accent5 6 4" xfId="28519"/>
    <cellStyle name="Accent5 6 5" xfId="28520"/>
    <cellStyle name="Accent5 60" xfId="28521"/>
    <cellStyle name="Accent5 61" xfId="28522"/>
    <cellStyle name="Accent5 62" xfId="28523"/>
    <cellStyle name="Accent5 63" xfId="28524"/>
    <cellStyle name="Accent5 64" xfId="28525"/>
    <cellStyle name="Accent5 65" xfId="28526"/>
    <cellStyle name="Accent5 7" xfId="28527"/>
    <cellStyle name="Accent5 7 2" xfId="28528"/>
    <cellStyle name="Accent5 7 3" xfId="28529"/>
    <cellStyle name="Accent5 8" xfId="28530"/>
    <cellStyle name="Accent5 8 2" xfId="28531"/>
    <cellStyle name="Accent5 8 3" xfId="28532"/>
    <cellStyle name="Accent5 9" xfId="28533"/>
    <cellStyle name="Accent5 9 2" xfId="28534"/>
    <cellStyle name="Accent6 - 20%" xfId="28535"/>
    <cellStyle name="Accent6 - 20% 2" xfId="28536"/>
    <cellStyle name="Accent6 - 40%" xfId="28537"/>
    <cellStyle name="Accent6 - 40% 2" xfId="28538"/>
    <cellStyle name="Accent6 - 40% 3" xfId="43085"/>
    <cellStyle name="Accent6 - 40% 4" xfId="43086"/>
    <cellStyle name="Accent6 - 60%" xfId="28539"/>
    <cellStyle name="Accent6 - 60% 2" xfId="28540"/>
    <cellStyle name="Accent6 - 60% 3" xfId="43087"/>
    <cellStyle name="Accent6 - 60% 4" xfId="43088"/>
    <cellStyle name="Accent6 10" xfId="28541"/>
    <cellStyle name="Accent6 10 2" xfId="28542"/>
    <cellStyle name="Accent6 10 3" xfId="28543"/>
    <cellStyle name="Accent6 11" xfId="28544"/>
    <cellStyle name="Accent6 11 2" xfId="28545"/>
    <cellStyle name="Accent6 11 3" xfId="28546"/>
    <cellStyle name="Accent6 12" xfId="28547"/>
    <cellStyle name="Accent6 12 2" xfId="28548"/>
    <cellStyle name="Accent6 13" xfId="28549"/>
    <cellStyle name="Accent6 13 2" xfId="28550"/>
    <cellStyle name="Accent6 13 3" xfId="28551"/>
    <cellStyle name="Accent6 14" xfId="28552"/>
    <cellStyle name="Accent6 14 2" xfId="28553"/>
    <cellStyle name="Accent6 14 3" xfId="28554"/>
    <cellStyle name="Accent6 15" xfId="28555"/>
    <cellStyle name="Accent6 15 2" xfId="28556"/>
    <cellStyle name="Accent6 15 3" xfId="28557"/>
    <cellStyle name="Accent6 16" xfId="28558"/>
    <cellStyle name="Accent6 16 2" xfId="28559"/>
    <cellStyle name="Accent6 16 3" xfId="28560"/>
    <cellStyle name="Accent6 17" xfId="28561"/>
    <cellStyle name="Accent6 17 2" xfId="28562"/>
    <cellStyle name="Accent6 17 3" xfId="28563"/>
    <cellStyle name="Accent6 18" xfId="28564"/>
    <cellStyle name="Accent6 18 2" xfId="28565"/>
    <cellStyle name="Accent6 19" xfId="28566"/>
    <cellStyle name="Accent6 2" xfId="28567"/>
    <cellStyle name="Accent6 2 2" xfId="28568"/>
    <cellStyle name="Accent6 2 2 2" xfId="28569"/>
    <cellStyle name="Accent6 2 2 2 2" xfId="28570"/>
    <cellStyle name="Accent6 2 2 2 2 2" xfId="28571"/>
    <cellStyle name="Accent6 2 2 2 3" xfId="28572"/>
    <cellStyle name="Accent6 2 2 3" xfId="28573"/>
    <cellStyle name="Accent6 2 2 3 2" xfId="28574"/>
    <cellStyle name="Accent6 2 2 4" xfId="28575"/>
    <cellStyle name="Accent6 2 2 4 2" xfId="28576"/>
    <cellStyle name="Accent6 2 3" xfId="28577"/>
    <cellStyle name="Accent6 2 3 2" xfId="28578"/>
    <cellStyle name="Accent6 2 3 2 2" xfId="28579"/>
    <cellStyle name="Accent6 2 3 2 2 2" xfId="28580"/>
    <cellStyle name="Accent6 2 3 2 3" xfId="28581"/>
    <cellStyle name="Accent6 2 3 2 4" xfId="28582"/>
    <cellStyle name="Accent6 2 3 3" xfId="28583"/>
    <cellStyle name="Accent6 2 3 3 2" xfId="28584"/>
    <cellStyle name="Accent6 2 3 3 3" xfId="28585"/>
    <cellStyle name="Accent6 2 3 4" xfId="28586"/>
    <cellStyle name="Accent6 2 3 4 2" xfId="28587"/>
    <cellStyle name="Accent6 2 3 5" xfId="28588"/>
    <cellStyle name="Accent6 2 3 6" xfId="28589"/>
    <cellStyle name="Accent6 2 4" xfId="28590"/>
    <cellStyle name="Accent6 2 4 2" xfId="28591"/>
    <cellStyle name="Accent6 2 4 2 2" xfId="28592"/>
    <cellStyle name="Accent6 2 4 3" xfId="28593"/>
    <cellStyle name="Accent6 2 4 4" xfId="28594"/>
    <cellStyle name="Accent6 2 4 5" xfId="28595"/>
    <cellStyle name="Accent6 2 5" xfId="28596"/>
    <cellStyle name="Accent6 2 5 2" xfId="28597"/>
    <cellStyle name="Accent6 2 6" xfId="28598"/>
    <cellStyle name="Accent6 2 6 2" xfId="28599"/>
    <cellStyle name="Accent6 2 7" xfId="28600"/>
    <cellStyle name="Accent6 20" xfId="28601"/>
    <cellStyle name="Accent6 21" xfId="28602"/>
    <cellStyle name="Accent6 22" xfId="28603"/>
    <cellStyle name="Accent6 23" xfId="28604"/>
    <cellStyle name="Accent6 24" xfId="28605"/>
    <cellStyle name="Accent6 25" xfId="28606"/>
    <cellStyle name="Accent6 26" xfId="28607"/>
    <cellStyle name="Accent6 27" xfId="28608"/>
    <cellStyle name="Accent6 28" xfId="28609"/>
    <cellStyle name="Accent6 29" xfId="28610"/>
    <cellStyle name="Accent6 3" xfId="28611"/>
    <cellStyle name="Accent6 3 2" xfId="28612"/>
    <cellStyle name="Accent6 3 2 2" xfId="28613"/>
    <cellStyle name="Accent6 3 2 2 2" xfId="28614"/>
    <cellStyle name="Accent6 3 2 3" xfId="28615"/>
    <cellStyle name="Accent6 3 2 4" xfId="28616"/>
    <cellStyle name="Accent6 3 3" xfId="28617"/>
    <cellStyle name="Accent6 3 3 2" xfId="28618"/>
    <cellStyle name="Accent6 3 4" xfId="28619"/>
    <cellStyle name="Accent6 3 4 2" xfId="28620"/>
    <cellStyle name="Accent6 3 5" xfId="28621"/>
    <cellStyle name="Accent6 30" xfId="28622"/>
    <cellStyle name="Accent6 31" xfId="28623"/>
    <cellStyle name="Accent6 32" xfId="28624"/>
    <cellStyle name="Accent6 33" xfId="28625"/>
    <cellStyle name="Accent6 34" xfId="28626"/>
    <cellStyle name="Accent6 35" xfId="28627"/>
    <cellStyle name="Accent6 36" xfId="28628"/>
    <cellStyle name="Accent6 37" xfId="28629"/>
    <cellStyle name="Accent6 38" xfId="28630"/>
    <cellStyle name="Accent6 39" xfId="28631"/>
    <cellStyle name="Accent6 4" xfId="28632"/>
    <cellStyle name="Accent6 4 2" xfId="28633"/>
    <cellStyle name="Accent6 4 2 2" xfId="28634"/>
    <cellStyle name="Accent6 4 2 2 2" xfId="28635"/>
    <cellStyle name="Accent6 4 2 3" xfId="28636"/>
    <cellStyle name="Accent6 4 2 4" xfId="28637"/>
    <cellStyle name="Accent6 4 2 5" xfId="28638"/>
    <cellStyle name="Accent6 4 3" xfId="28639"/>
    <cellStyle name="Accent6 4 3 2" xfId="28640"/>
    <cellStyle name="Accent6 4 4" xfId="28641"/>
    <cellStyle name="Accent6 4 4 2" xfId="28642"/>
    <cellStyle name="Accent6 40" xfId="28643"/>
    <cellStyle name="Accent6 41" xfId="28644"/>
    <cellStyle name="Accent6 42" xfId="28645"/>
    <cellStyle name="Accent6 43" xfId="28646"/>
    <cellStyle name="Accent6 44" xfId="28647"/>
    <cellStyle name="Accent6 45" xfId="28648"/>
    <cellStyle name="Accent6 46" xfId="28649"/>
    <cellStyle name="Accent6 47" xfId="28650"/>
    <cellStyle name="Accent6 48" xfId="28651"/>
    <cellStyle name="Accent6 49" xfId="28652"/>
    <cellStyle name="Accent6 5" xfId="28653"/>
    <cellStyle name="Accent6 5 2" xfId="28654"/>
    <cellStyle name="Accent6 5 2 2" xfId="28655"/>
    <cellStyle name="Accent6 5 2 3" xfId="28656"/>
    <cellStyle name="Accent6 5 3" xfId="28657"/>
    <cellStyle name="Accent6 50" xfId="28658"/>
    <cellStyle name="Accent6 51" xfId="28659"/>
    <cellStyle name="Accent6 52" xfId="28660"/>
    <cellStyle name="Accent6 53" xfId="28661"/>
    <cellStyle name="Accent6 54" xfId="28662"/>
    <cellStyle name="Accent6 55" xfId="28663"/>
    <cellStyle name="Accent6 56" xfId="28664"/>
    <cellStyle name="Accent6 57" xfId="28665"/>
    <cellStyle name="Accent6 58" xfId="28666"/>
    <cellStyle name="Accent6 59" xfId="28667"/>
    <cellStyle name="Accent6 6" xfId="28668"/>
    <cellStyle name="Accent6 6 2" xfId="28669"/>
    <cellStyle name="Accent6 6 2 2" xfId="28670"/>
    <cellStyle name="Accent6 6 3" xfId="28671"/>
    <cellStyle name="Accent6 6 4" xfId="28672"/>
    <cellStyle name="Accent6 6 5" xfId="28673"/>
    <cellStyle name="Accent6 6 6" xfId="28674"/>
    <cellStyle name="Accent6 60" xfId="28675"/>
    <cellStyle name="Accent6 61" xfId="28676"/>
    <cellStyle name="Accent6 62" xfId="28677"/>
    <cellStyle name="Accent6 63" xfId="28678"/>
    <cellStyle name="Accent6 64" xfId="28679"/>
    <cellStyle name="Accent6 65" xfId="28680"/>
    <cellStyle name="Accent6 7" xfId="28681"/>
    <cellStyle name="Accent6 7 2" xfId="28682"/>
    <cellStyle name="Accent6 7 3" xfId="28683"/>
    <cellStyle name="Accent6 7 4" xfId="28684"/>
    <cellStyle name="Accent6 8" xfId="28685"/>
    <cellStyle name="Accent6 8 2" xfId="28686"/>
    <cellStyle name="Accent6 8 3" xfId="28687"/>
    <cellStyle name="Accent6 8 4" xfId="28688"/>
    <cellStyle name="Accent6 9" xfId="28689"/>
    <cellStyle name="Accent6 9 2" xfId="28690"/>
    <cellStyle name="Accent6 9 3" xfId="28691"/>
    <cellStyle name="Accent6 9 4" xfId="28692"/>
    <cellStyle name="Bad 10" xfId="28693"/>
    <cellStyle name="Bad 11" xfId="28694"/>
    <cellStyle name="Bad 12" xfId="28695"/>
    <cellStyle name="Bad 13" xfId="28696"/>
    <cellStyle name="Bad 14" xfId="28697"/>
    <cellStyle name="Bad 15" xfId="28698"/>
    <cellStyle name="Bad 16" xfId="28699"/>
    <cellStyle name="Bad 17" xfId="28700"/>
    <cellStyle name="Bad 18" xfId="28701"/>
    <cellStyle name="Bad 19" xfId="28702"/>
    <cellStyle name="Bad 2" xfId="28703"/>
    <cellStyle name="Bad 2 2" xfId="28704"/>
    <cellStyle name="Bad 2 2 2" xfId="28705"/>
    <cellStyle name="Bad 2 2 2 2" xfId="28706"/>
    <cellStyle name="Bad 2 2 2 2 2" xfId="28707"/>
    <cellStyle name="Bad 2 2 2 3" xfId="28708"/>
    <cellStyle name="Bad 2 2 3" xfId="28709"/>
    <cellStyle name="Bad 2 2 3 2" xfId="28710"/>
    <cellStyle name="Bad 2 2 4" xfId="28711"/>
    <cellStyle name="Bad 2 2 4 2" xfId="28712"/>
    <cellStyle name="Bad 2 3" xfId="28713"/>
    <cellStyle name="Bad 2 3 2" xfId="28714"/>
    <cellStyle name="Bad 2 3 2 2" xfId="28715"/>
    <cellStyle name="Bad 2 3 2 2 2" xfId="28716"/>
    <cellStyle name="Bad 2 3 2 3" xfId="28717"/>
    <cellStyle name="Bad 2 3 2 4" xfId="28718"/>
    <cellStyle name="Bad 2 3 3" xfId="28719"/>
    <cellStyle name="Bad 2 3 3 2" xfId="28720"/>
    <cellStyle name="Bad 2 3 3 3" xfId="28721"/>
    <cellStyle name="Bad 2 3 4" xfId="28722"/>
    <cellStyle name="Bad 2 3 4 2" xfId="28723"/>
    <cellStyle name="Bad 2 3 5" xfId="28724"/>
    <cellStyle name="Bad 2 3 6" xfId="28725"/>
    <cellStyle name="Bad 2 4" xfId="28726"/>
    <cellStyle name="Bad 2 4 2" xfId="28727"/>
    <cellStyle name="Bad 2 4 2 2" xfId="28728"/>
    <cellStyle name="Bad 2 4 3" xfId="28729"/>
    <cellStyle name="Bad 2 4 4" xfId="28730"/>
    <cellStyle name="Bad 2 4 5" xfId="28731"/>
    <cellStyle name="Bad 2 5" xfId="28732"/>
    <cellStyle name="Bad 2 5 2" xfId="28733"/>
    <cellStyle name="Bad 2 6" xfId="28734"/>
    <cellStyle name="Bad 2 6 2" xfId="28735"/>
    <cellStyle name="Bad 2 7" xfId="28736"/>
    <cellStyle name="Bad 20" xfId="28737"/>
    <cellStyle name="Bad 21" xfId="28738"/>
    <cellStyle name="Bad 22" xfId="28739"/>
    <cellStyle name="Bad 23" xfId="28740"/>
    <cellStyle name="Bad 24" xfId="28741"/>
    <cellStyle name="Bad 25" xfId="28742"/>
    <cellStyle name="Bad 26" xfId="28743"/>
    <cellStyle name="Bad 27" xfId="28744"/>
    <cellStyle name="Bad 28" xfId="28745"/>
    <cellStyle name="Bad 29" xfId="28746"/>
    <cellStyle name="Bad 3" xfId="28747"/>
    <cellStyle name="Bad 3 2" xfId="28748"/>
    <cellStyle name="Bad 3 2 2" xfId="28749"/>
    <cellStyle name="Bad 3 2 2 2" xfId="28750"/>
    <cellStyle name="Bad 3 2 3" xfId="28751"/>
    <cellStyle name="Bad 3 3" xfId="28752"/>
    <cellStyle name="Bad 3 3 2" xfId="28753"/>
    <cellStyle name="Bad 3 4" xfId="28754"/>
    <cellStyle name="Bad 3 4 2" xfId="28755"/>
    <cellStyle name="Bad 3 5" xfId="28756"/>
    <cellStyle name="Bad 30" xfId="28757"/>
    <cellStyle name="Bad 31" xfId="28758"/>
    <cellStyle name="Bad 32" xfId="28759"/>
    <cellStyle name="Bad 33" xfId="28760"/>
    <cellStyle name="Bad 34" xfId="28761"/>
    <cellStyle name="Bad 35" xfId="28762"/>
    <cellStyle name="Bad 36" xfId="28763"/>
    <cellStyle name="Bad 37" xfId="28764"/>
    <cellStyle name="Bad 38" xfId="28765"/>
    <cellStyle name="Bad 39" xfId="28766"/>
    <cellStyle name="Bad 4" xfId="28767"/>
    <cellStyle name="Bad 4 2" xfId="28768"/>
    <cellStyle name="Bad 4 2 2" xfId="28769"/>
    <cellStyle name="Bad 4 2 2 2" xfId="28770"/>
    <cellStyle name="Bad 4 2 3" xfId="28771"/>
    <cellStyle name="Bad 4 2 4" xfId="28772"/>
    <cellStyle name="Bad 4 3" xfId="28773"/>
    <cellStyle name="Bad 4 3 2" xfId="28774"/>
    <cellStyle name="Bad 4 4" xfId="28775"/>
    <cellStyle name="Bad 4 4 2" xfId="28776"/>
    <cellStyle name="Bad 4 5" xfId="28777"/>
    <cellStyle name="Bad 40" xfId="28778"/>
    <cellStyle name="Bad 41" xfId="28779"/>
    <cellStyle name="Bad 42" xfId="28780"/>
    <cellStyle name="Bad 43" xfId="28781"/>
    <cellStyle name="Bad 44" xfId="28782"/>
    <cellStyle name="Bad 45" xfId="28783"/>
    <cellStyle name="Bad 46" xfId="28784"/>
    <cellStyle name="Bad 47" xfId="28785"/>
    <cellStyle name="Bad 48" xfId="28786"/>
    <cellStyle name="Bad 49" xfId="28787"/>
    <cellStyle name="Bad 5" xfId="28788"/>
    <cellStyle name="Bad 5 2" xfId="28789"/>
    <cellStyle name="Bad 5 2 2" xfId="28790"/>
    <cellStyle name="Bad 5 2 3" xfId="28791"/>
    <cellStyle name="Bad 5 3" xfId="28792"/>
    <cellStyle name="Bad 50" xfId="28793"/>
    <cellStyle name="Bad 51" xfId="28794"/>
    <cellStyle name="Bad 52" xfId="28795"/>
    <cellStyle name="Bad 53" xfId="28796"/>
    <cellStyle name="Bad 54" xfId="28797"/>
    <cellStyle name="Bad 55" xfId="28798"/>
    <cellStyle name="Bad 56" xfId="28799"/>
    <cellStyle name="Bad 57" xfId="28800"/>
    <cellStyle name="Bad 58" xfId="28801"/>
    <cellStyle name="Bad 59" xfId="28802"/>
    <cellStyle name="Bad 6" xfId="28803"/>
    <cellStyle name="Bad 6 2" xfId="28804"/>
    <cellStyle name="Bad 6 2 2" xfId="28805"/>
    <cellStyle name="Bad 6 3" xfId="28806"/>
    <cellStyle name="Bad 6 4" xfId="28807"/>
    <cellStyle name="Bad 6 5" xfId="28808"/>
    <cellStyle name="Bad 60" xfId="28809"/>
    <cellStyle name="Bad 61" xfId="28810"/>
    <cellStyle name="Bad 62" xfId="28811"/>
    <cellStyle name="Bad 63" xfId="28812"/>
    <cellStyle name="Bad 64" xfId="28813"/>
    <cellStyle name="Bad 65" xfId="28814"/>
    <cellStyle name="Bad 7" xfId="28815"/>
    <cellStyle name="Bad 7 2" xfId="28816"/>
    <cellStyle name="Bad 7 3" xfId="28817"/>
    <cellStyle name="Bad 8" xfId="28818"/>
    <cellStyle name="Bad 9" xfId="28819"/>
    <cellStyle name="Band 2" xfId="28820"/>
    <cellStyle name="blank" xfId="28821"/>
    <cellStyle name="blank 2" xfId="28822"/>
    <cellStyle name="bld-li - Style4" xfId="28823"/>
    <cellStyle name="Body: normal cell" xfId="43133"/>
    <cellStyle name="C06_Main text" xfId="28824"/>
    <cellStyle name="C07_Main text Bold Green" xfId="28825"/>
    <cellStyle name="C08_2001 Col heads" xfId="28826"/>
    <cellStyle name="C10_2001 Figs Black" xfId="28827"/>
    <cellStyle name="C11_2002 Figs Bold Green" xfId="28828"/>
    <cellStyle name="C13_2001 Figs 1 decimals" xfId="28829"/>
    <cellStyle name="C15_Main text Bold Black" xfId="28830"/>
    <cellStyle name="Calc Currency (0)" xfId="28831"/>
    <cellStyle name="Calc Currency (0) 2" xfId="28832"/>
    <cellStyle name="Calc Currency (0) 2 2" xfId="28833"/>
    <cellStyle name="Calc Currency (0) 2 2 2" xfId="28834"/>
    <cellStyle name="Calc Currency (0) 2 2 2 2" xfId="28835"/>
    <cellStyle name="Calc Currency (0) 2 2 3" xfId="28836"/>
    <cellStyle name="Calc Currency (0) 2 2 4" xfId="28837"/>
    <cellStyle name="Calc Currency (0) 2 3" xfId="28838"/>
    <cellStyle name="Calc Currency (0) 2 3 2" xfId="28839"/>
    <cellStyle name="Calc Currency (0) 2 3 3" xfId="28840"/>
    <cellStyle name="Calc Currency (0) 2 4" xfId="28841"/>
    <cellStyle name="Calc Currency (0) 2 4 2" xfId="28842"/>
    <cellStyle name="Calc Currency (0) 3" xfId="28843"/>
    <cellStyle name="Calc Currency (0) 3 2" xfId="28844"/>
    <cellStyle name="Calc Currency (0) 3 2 2" xfId="28845"/>
    <cellStyle name="Calc Currency (0) 3 3" xfId="28846"/>
    <cellStyle name="Calc Currency (0) 4" xfId="28847"/>
    <cellStyle name="Calc Currency (0) 4 2" xfId="28848"/>
    <cellStyle name="Calc Currency (0) 5" xfId="28849"/>
    <cellStyle name="Calc Currency (0) 5 2" xfId="28850"/>
    <cellStyle name="Calculation 10" xfId="28851"/>
    <cellStyle name="Calculation 10 2" xfId="28852"/>
    <cellStyle name="Calculation 11" xfId="28853"/>
    <cellStyle name="Calculation 12" xfId="28854"/>
    <cellStyle name="Calculation 13" xfId="28855"/>
    <cellStyle name="Calculation 14" xfId="28856"/>
    <cellStyle name="Calculation 15" xfId="28857"/>
    <cellStyle name="Calculation 16" xfId="28858"/>
    <cellStyle name="Calculation 17" xfId="28859"/>
    <cellStyle name="Calculation 18" xfId="28860"/>
    <cellStyle name="Calculation 19" xfId="28861"/>
    <cellStyle name="Calculation 2" xfId="28862"/>
    <cellStyle name="Calculation 2 2" xfId="28863"/>
    <cellStyle name="Calculation 2 2 2" xfId="28864"/>
    <cellStyle name="Calculation 2 2 2 2" xfId="28865"/>
    <cellStyle name="Calculation 2 2 2 2 2" xfId="28866"/>
    <cellStyle name="Calculation 2 2 2 3" xfId="28867"/>
    <cellStyle name="Calculation 2 2 2 4" xfId="28868"/>
    <cellStyle name="Calculation 2 2 2 5" xfId="28869"/>
    <cellStyle name="Calculation 2 2 2 6" xfId="28870"/>
    <cellStyle name="Calculation 2 2 2 7" xfId="28871"/>
    <cellStyle name="Calculation 2 2 3" xfId="28872"/>
    <cellStyle name="Calculation 2 2 3 2" xfId="28873"/>
    <cellStyle name="Calculation 2 2 3 3" xfId="28874"/>
    <cellStyle name="Calculation 2 2 4" xfId="28875"/>
    <cellStyle name="Calculation 2 2 4 2" xfId="28876"/>
    <cellStyle name="Calculation 2 2 5" xfId="28877"/>
    <cellStyle name="Calculation 2 3" xfId="28878"/>
    <cellStyle name="Calculation 2 3 2" xfId="28879"/>
    <cellStyle name="Calculation 2 3 2 2" xfId="28880"/>
    <cellStyle name="Calculation 2 3 2 2 2" xfId="28881"/>
    <cellStyle name="Calculation 2 3 2 3" xfId="28882"/>
    <cellStyle name="Calculation 2 3 2 4" xfId="28883"/>
    <cellStyle name="Calculation 2 3 3" xfId="28884"/>
    <cellStyle name="Calculation 2 3 3 2" xfId="28885"/>
    <cellStyle name="Calculation 2 3 4" xfId="28886"/>
    <cellStyle name="Calculation 2 3 4 2" xfId="28887"/>
    <cellStyle name="Calculation 2 3 5" xfId="28888"/>
    <cellStyle name="Calculation 2 3 6" xfId="28889"/>
    <cellStyle name="Calculation 2 4" xfId="28890"/>
    <cellStyle name="Calculation 2 4 2" xfId="28891"/>
    <cellStyle name="Calculation 2 4 2 2" xfId="28892"/>
    <cellStyle name="Calculation 2 4 3" xfId="28893"/>
    <cellStyle name="Calculation 2 5" xfId="28894"/>
    <cellStyle name="Calculation 2 5 2" xfId="28895"/>
    <cellStyle name="Calculation 2 5 2 2" xfId="28896"/>
    <cellStyle name="Calculation 2 5 3" xfId="28897"/>
    <cellStyle name="Calculation 2 6" xfId="28898"/>
    <cellStyle name="Calculation 2 6 2" xfId="28899"/>
    <cellStyle name="Calculation 2 6 2 2" xfId="28900"/>
    <cellStyle name="Calculation 2 6 3" xfId="28901"/>
    <cellStyle name="Calculation 2 7" xfId="28902"/>
    <cellStyle name="Calculation 2 7 2" xfId="28903"/>
    <cellStyle name="Calculation 2 8" xfId="28904"/>
    <cellStyle name="Calculation 20" xfId="28905"/>
    <cellStyle name="Calculation 21" xfId="28906"/>
    <cellStyle name="Calculation 22" xfId="28907"/>
    <cellStyle name="Calculation 23" xfId="28908"/>
    <cellStyle name="Calculation 24" xfId="28909"/>
    <cellStyle name="Calculation 25" xfId="28910"/>
    <cellStyle name="Calculation 26" xfId="28911"/>
    <cellStyle name="Calculation 27" xfId="28912"/>
    <cellStyle name="Calculation 28" xfId="28913"/>
    <cellStyle name="Calculation 29" xfId="28914"/>
    <cellStyle name="Calculation 3" xfId="28915"/>
    <cellStyle name="Calculation 3 2" xfId="28916"/>
    <cellStyle name="Calculation 3 2 2" xfId="28917"/>
    <cellStyle name="Calculation 3 2 2 2" xfId="28918"/>
    <cellStyle name="Calculation 3 2 2 3" xfId="28919"/>
    <cellStyle name="Calculation 3 2 3" xfId="28920"/>
    <cellStyle name="Calculation 3 2 3 2" xfId="28921"/>
    <cellStyle name="Calculation 3 2 4" xfId="28922"/>
    <cellStyle name="Calculation 3 3" xfId="28923"/>
    <cellStyle name="Calculation 3 3 2" xfId="28924"/>
    <cellStyle name="Calculation 3 3 2 2" xfId="28925"/>
    <cellStyle name="Calculation 3 3 3" xfId="28926"/>
    <cellStyle name="Calculation 3 3 4" xfId="28927"/>
    <cellStyle name="Calculation 3 4" xfId="28928"/>
    <cellStyle name="Calculation 3 4 2" xfId="28929"/>
    <cellStyle name="Calculation 3 4 2 2" xfId="28930"/>
    <cellStyle name="Calculation 3 4 3" xfId="28931"/>
    <cellStyle name="Calculation 3 5" xfId="28932"/>
    <cellStyle name="Calculation 3 5 2" xfId="28933"/>
    <cellStyle name="Calculation 3 6" xfId="28934"/>
    <cellStyle name="Calculation 30" xfId="28935"/>
    <cellStyle name="Calculation 31" xfId="28936"/>
    <cellStyle name="Calculation 32" xfId="28937"/>
    <cellStyle name="Calculation 33" xfId="28938"/>
    <cellStyle name="Calculation 34" xfId="28939"/>
    <cellStyle name="Calculation 35" xfId="28940"/>
    <cellStyle name="Calculation 36" xfId="28941"/>
    <cellStyle name="Calculation 37" xfId="28942"/>
    <cellStyle name="Calculation 38" xfId="28943"/>
    <cellStyle name="Calculation 39" xfId="28944"/>
    <cellStyle name="Calculation 4" xfId="28945"/>
    <cellStyle name="Calculation 4 2" xfId="28946"/>
    <cellStyle name="Calculation 4 2 2" xfId="28947"/>
    <cellStyle name="Calculation 4 2 2 2" xfId="28948"/>
    <cellStyle name="Calculation 4 2 3" xfId="28949"/>
    <cellStyle name="Calculation 4 3" xfId="28950"/>
    <cellStyle name="Calculation 4 3 2" xfId="28951"/>
    <cellStyle name="Calculation 4 3 2 2" xfId="28952"/>
    <cellStyle name="Calculation 4 3 3" xfId="28953"/>
    <cellStyle name="Calculation 4 4" xfId="28954"/>
    <cellStyle name="Calculation 4 4 2" xfId="28955"/>
    <cellStyle name="Calculation 4 4 2 2" xfId="28956"/>
    <cellStyle name="Calculation 4 4 3" xfId="28957"/>
    <cellStyle name="Calculation 4 5" xfId="28958"/>
    <cellStyle name="Calculation 4 5 2" xfId="28959"/>
    <cellStyle name="Calculation 4 6" xfId="28960"/>
    <cellStyle name="Calculation 40" xfId="28961"/>
    <cellStyle name="Calculation 41" xfId="28962"/>
    <cellStyle name="Calculation 42" xfId="28963"/>
    <cellStyle name="Calculation 43" xfId="28964"/>
    <cellStyle name="Calculation 44" xfId="28965"/>
    <cellStyle name="Calculation 45" xfId="28966"/>
    <cellStyle name="Calculation 46" xfId="28967"/>
    <cellStyle name="Calculation 47" xfId="28968"/>
    <cellStyle name="Calculation 48" xfId="28969"/>
    <cellStyle name="Calculation 49" xfId="28970"/>
    <cellStyle name="Calculation 5" xfId="28971"/>
    <cellStyle name="Calculation 5 2" xfId="28972"/>
    <cellStyle name="Calculation 5 2 2" xfId="28973"/>
    <cellStyle name="Calculation 5 2 2 2" xfId="28974"/>
    <cellStyle name="Calculation 5 2 2 2 2" xfId="28975"/>
    <cellStyle name="Calculation 5 2 3" xfId="28976"/>
    <cellStyle name="Calculation 5 2 3 2" xfId="28977"/>
    <cellStyle name="Calculation 5 2 4" xfId="28978"/>
    <cellStyle name="Calculation 5 2 4 2" xfId="28979"/>
    <cellStyle name="Calculation 5 3" xfId="28980"/>
    <cellStyle name="Calculation 5 3 2" xfId="28981"/>
    <cellStyle name="Calculation 5 3 2 2" xfId="28982"/>
    <cellStyle name="Calculation 5 4" xfId="28983"/>
    <cellStyle name="Calculation 5 4 2" xfId="28984"/>
    <cellStyle name="Calculation 5 4 2 2" xfId="28985"/>
    <cellStyle name="Calculation 5 4 3" xfId="28986"/>
    <cellStyle name="Calculation 5 5" xfId="28987"/>
    <cellStyle name="Calculation 5 5 2" xfId="28988"/>
    <cellStyle name="Calculation 5 6" xfId="28989"/>
    <cellStyle name="Calculation 5 6 2" xfId="28990"/>
    <cellStyle name="Calculation 50" xfId="28991"/>
    <cellStyle name="Calculation 51" xfId="28992"/>
    <cellStyle name="Calculation 52" xfId="28993"/>
    <cellStyle name="Calculation 53" xfId="28994"/>
    <cellStyle name="Calculation 54" xfId="28995"/>
    <cellStyle name="Calculation 55" xfId="28996"/>
    <cellStyle name="Calculation 56" xfId="28997"/>
    <cellStyle name="Calculation 57" xfId="28998"/>
    <cellStyle name="Calculation 58" xfId="28999"/>
    <cellStyle name="Calculation 59" xfId="29000"/>
    <cellStyle name="Calculation 6" xfId="29001"/>
    <cellStyle name="Calculation 6 2" xfId="29002"/>
    <cellStyle name="Calculation 6 2 2" xfId="29003"/>
    <cellStyle name="Calculation 6 2 2 2" xfId="29004"/>
    <cellStyle name="Calculation 6 2 3" xfId="29005"/>
    <cellStyle name="Calculation 6 2 4" xfId="29006"/>
    <cellStyle name="Calculation 6 3" xfId="29007"/>
    <cellStyle name="Calculation 6 3 2" xfId="29008"/>
    <cellStyle name="Calculation 6 3 3" xfId="29009"/>
    <cellStyle name="Calculation 6 4" xfId="29010"/>
    <cellStyle name="Calculation 6 4 2" xfId="29011"/>
    <cellStyle name="Calculation 60" xfId="29012"/>
    <cellStyle name="Calculation 61" xfId="29013"/>
    <cellStyle name="Calculation 62" xfId="29014"/>
    <cellStyle name="Calculation 63" xfId="29015"/>
    <cellStyle name="Calculation 64" xfId="29016"/>
    <cellStyle name="Calculation 65" xfId="29017"/>
    <cellStyle name="Calculation 66" xfId="29018"/>
    <cellStyle name="Calculation 67" xfId="29019"/>
    <cellStyle name="Calculation 7" xfId="29020"/>
    <cellStyle name="Calculation 7 2" xfId="29021"/>
    <cellStyle name="Calculation 7 2 2" xfId="29022"/>
    <cellStyle name="Calculation 7 3" xfId="29023"/>
    <cellStyle name="Calculation 7 3 2" xfId="29024"/>
    <cellStyle name="Calculation 8" xfId="29025"/>
    <cellStyle name="Calculation 8 2" xfId="29026"/>
    <cellStyle name="Calculation 8 2 2" xfId="29027"/>
    <cellStyle name="Calculation 8 3" xfId="29028"/>
    <cellStyle name="Calculation 9" xfId="29029"/>
    <cellStyle name="Calculation 9 2" xfId="29030"/>
    <cellStyle name="Calculation 9 2 2" xfId="29031"/>
    <cellStyle name="Calculation 9 3" xfId="29032"/>
    <cellStyle name="Check Cell 10" xfId="29033"/>
    <cellStyle name="Check Cell 11" xfId="29034"/>
    <cellStyle name="Check Cell 12" xfId="29035"/>
    <cellStyle name="Check Cell 13" xfId="29036"/>
    <cellStyle name="Check Cell 14" xfId="29037"/>
    <cellStyle name="Check Cell 15" xfId="29038"/>
    <cellStyle name="Check Cell 16" xfId="29039"/>
    <cellStyle name="Check Cell 17" xfId="29040"/>
    <cellStyle name="Check Cell 18" xfId="29041"/>
    <cellStyle name="Check Cell 19" xfId="29042"/>
    <cellStyle name="Check Cell 2" xfId="29043"/>
    <cellStyle name="Check Cell 2 2" xfId="29044"/>
    <cellStyle name="Check Cell 2 2 2" xfId="29045"/>
    <cellStyle name="Check Cell 2 2 2 2" xfId="29046"/>
    <cellStyle name="Check Cell 2 2 2 2 2" xfId="29047"/>
    <cellStyle name="Check Cell 2 2 2 3" xfId="29048"/>
    <cellStyle name="Check Cell 2 2 2 4" xfId="29049"/>
    <cellStyle name="Check Cell 2 2 2 5" xfId="29050"/>
    <cellStyle name="Check Cell 2 2 2 6" xfId="29051"/>
    <cellStyle name="Check Cell 2 2 2 7" xfId="29052"/>
    <cellStyle name="Check Cell 2 2 2 8" xfId="29053"/>
    <cellStyle name="Check Cell 2 2 2 9" xfId="29054"/>
    <cellStyle name="Check Cell 2 2 3" xfId="29055"/>
    <cellStyle name="Check Cell 2 2 3 2" xfId="29056"/>
    <cellStyle name="Check Cell 2 2 4" xfId="29057"/>
    <cellStyle name="Check Cell 2 2 4 2" xfId="29058"/>
    <cellStyle name="Check Cell 2 3" xfId="29059"/>
    <cellStyle name="Check Cell 2 3 2" xfId="29060"/>
    <cellStyle name="Check Cell 2 3 2 2" xfId="29061"/>
    <cellStyle name="Check Cell 2 3 2 2 2" xfId="29062"/>
    <cellStyle name="Check Cell 2 3 2 3" xfId="29063"/>
    <cellStyle name="Check Cell 2 3 2 4" xfId="29064"/>
    <cellStyle name="Check Cell 2 3 3" xfId="29065"/>
    <cellStyle name="Check Cell 2 3 3 2" xfId="29066"/>
    <cellStyle name="Check Cell 2 3 4" xfId="29067"/>
    <cellStyle name="Check Cell 2 3 4 2" xfId="29068"/>
    <cellStyle name="Check Cell 2 3 5" xfId="29069"/>
    <cellStyle name="Check Cell 2 3 6" xfId="29070"/>
    <cellStyle name="Check Cell 2 4" xfId="29071"/>
    <cellStyle name="Check Cell 2 4 2" xfId="29072"/>
    <cellStyle name="Check Cell 2 4 2 2" xfId="29073"/>
    <cellStyle name="Check Cell 2 4 3" xfId="29074"/>
    <cellStyle name="Check Cell 2 4 4" xfId="29075"/>
    <cellStyle name="Check Cell 2 5" xfId="29076"/>
    <cellStyle name="Check Cell 2 5 2" xfId="29077"/>
    <cellStyle name="Check Cell 2 6" xfId="29078"/>
    <cellStyle name="Check Cell 2 6 2" xfId="29079"/>
    <cellStyle name="Check Cell 20" xfId="29080"/>
    <cellStyle name="Check Cell 21" xfId="29081"/>
    <cellStyle name="Check Cell 22" xfId="29082"/>
    <cellStyle name="Check Cell 23" xfId="29083"/>
    <cellStyle name="Check Cell 24" xfId="29084"/>
    <cellStyle name="Check Cell 25" xfId="29085"/>
    <cellStyle name="Check Cell 26" xfId="29086"/>
    <cellStyle name="Check Cell 27" xfId="29087"/>
    <cellStyle name="Check Cell 28" xfId="29088"/>
    <cellStyle name="Check Cell 29" xfId="29089"/>
    <cellStyle name="Check Cell 3" xfId="29090"/>
    <cellStyle name="Check Cell 3 2" xfId="29091"/>
    <cellStyle name="Check Cell 3 2 2" xfId="29092"/>
    <cellStyle name="Check Cell 3 2 2 2" xfId="29093"/>
    <cellStyle name="Check Cell 3 2 3" xfId="29094"/>
    <cellStyle name="Check Cell 3 3" xfId="29095"/>
    <cellStyle name="Check Cell 3 3 2" xfId="29096"/>
    <cellStyle name="Check Cell 3 4" xfId="29097"/>
    <cellStyle name="Check Cell 3 4 2" xfId="29098"/>
    <cellStyle name="Check Cell 3 5" xfId="29099"/>
    <cellStyle name="Check Cell 3 6" xfId="29100"/>
    <cellStyle name="Check Cell 3 7" xfId="29101"/>
    <cellStyle name="Check Cell 3 8" xfId="29102"/>
    <cellStyle name="Check Cell 30" xfId="29103"/>
    <cellStyle name="Check Cell 31" xfId="29104"/>
    <cellStyle name="Check Cell 32" xfId="29105"/>
    <cellStyle name="Check Cell 33" xfId="29106"/>
    <cellStyle name="Check Cell 34" xfId="29107"/>
    <cellStyle name="Check Cell 35" xfId="29108"/>
    <cellStyle name="Check Cell 36" xfId="29109"/>
    <cellStyle name="Check Cell 37" xfId="29110"/>
    <cellStyle name="Check Cell 38" xfId="29111"/>
    <cellStyle name="Check Cell 39" xfId="29112"/>
    <cellStyle name="Check Cell 4" xfId="29113"/>
    <cellStyle name="Check Cell 4 2" xfId="29114"/>
    <cellStyle name="Check Cell 4 2 2" xfId="29115"/>
    <cellStyle name="Check Cell 4 2 2 2" xfId="29116"/>
    <cellStyle name="Check Cell 4 2 3" xfId="29117"/>
    <cellStyle name="Check Cell 4 2 4" xfId="29118"/>
    <cellStyle name="Check Cell 4 3" xfId="29119"/>
    <cellStyle name="Check Cell 4 3 2" xfId="29120"/>
    <cellStyle name="Check Cell 4 4" xfId="29121"/>
    <cellStyle name="Check Cell 4 4 2" xfId="29122"/>
    <cellStyle name="Check Cell 4 5" xfId="29123"/>
    <cellStyle name="Check Cell 40" xfId="29124"/>
    <cellStyle name="Check Cell 41" xfId="29125"/>
    <cellStyle name="Check Cell 42" xfId="29126"/>
    <cellStyle name="Check Cell 43" xfId="29127"/>
    <cellStyle name="Check Cell 44" xfId="29128"/>
    <cellStyle name="Check Cell 45" xfId="29129"/>
    <cellStyle name="Check Cell 46" xfId="29130"/>
    <cellStyle name="Check Cell 47" xfId="29131"/>
    <cellStyle name="Check Cell 48" xfId="29132"/>
    <cellStyle name="Check Cell 49" xfId="29133"/>
    <cellStyle name="Check Cell 5" xfId="29134"/>
    <cellStyle name="Check Cell 5 2" xfId="29135"/>
    <cellStyle name="Check Cell 5 2 2" xfId="29136"/>
    <cellStyle name="Check Cell 50" xfId="29137"/>
    <cellStyle name="Check Cell 51" xfId="29138"/>
    <cellStyle name="Check Cell 52" xfId="29139"/>
    <cellStyle name="Check Cell 53" xfId="29140"/>
    <cellStyle name="Check Cell 54" xfId="29141"/>
    <cellStyle name="Check Cell 55" xfId="29142"/>
    <cellStyle name="Check Cell 56" xfId="29143"/>
    <cellStyle name="Check Cell 57" xfId="29144"/>
    <cellStyle name="Check Cell 58" xfId="29145"/>
    <cellStyle name="Check Cell 59" xfId="29146"/>
    <cellStyle name="Check Cell 6" xfId="29147"/>
    <cellStyle name="Check Cell 6 2" xfId="29148"/>
    <cellStyle name="Check Cell 6 2 2" xfId="29149"/>
    <cellStyle name="Check Cell 6 3" xfId="29150"/>
    <cellStyle name="Check Cell 6 4" xfId="29151"/>
    <cellStyle name="Check Cell 6 5" xfId="29152"/>
    <cellStyle name="Check Cell 60" xfId="29153"/>
    <cellStyle name="Check Cell 61" xfId="29154"/>
    <cellStyle name="Check Cell 62" xfId="29155"/>
    <cellStyle name="Check Cell 63" xfId="29156"/>
    <cellStyle name="Check Cell 64" xfId="29157"/>
    <cellStyle name="Check Cell 65" xfId="29158"/>
    <cellStyle name="Check Cell 7" xfId="29159"/>
    <cellStyle name="Check Cell 7 2" xfId="29160"/>
    <cellStyle name="Check Cell 8" xfId="29161"/>
    <cellStyle name="Check Cell 9" xfId="29162"/>
    <cellStyle name="CheckCell" xfId="29163"/>
    <cellStyle name="CheckCell 2" xfId="29164"/>
    <cellStyle name="CheckCell 2 2" xfId="29165"/>
    <cellStyle name="CheckCell 2 2 2" xfId="29166"/>
    <cellStyle name="CheckCell 2 2 2 2" xfId="29167"/>
    <cellStyle name="CheckCell 2 2 2 2 2" xfId="29168"/>
    <cellStyle name="CheckCell 2 2 3" xfId="29169"/>
    <cellStyle name="CheckCell 2 2 3 2" xfId="29170"/>
    <cellStyle name="CheckCell 2 2 4" xfId="29171"/>
    <cellStyle name="CheckCell 2 2 4 2" xfId="29172"/>
    <cellStyle name="CheckCell 2 3" xfId="29173"/>
    <cellStyle name="CheckCell 2 3 2" xfId="29174"/>
    <cellStyle name="CheckCell 2 3 2 2" xfId="29175"/>
    <cellStyle name="CheckCell 2 4" xfId="29176"/>
    <cellStyle name="CheckCell 2 4 2" xfId="29177"/>
    <cellStyle name="CheckCell 2 4 2 2" xfId="29178"/>
    <cellStyle name="CheckCell 2 4 3" xfId="29179"/>
    <cellStyle name="CheckCell 2 5" xfId="29180"/>
    <cellStyle name="CheckCell 2 5 2" xfId="29181"/>
    <cellStyle name="CheckCell 2 6" xfId="29182"/>
    <cellStyle name="CheckCell 2 6 2" xfId="29183"/>
    <cellStyle name="CheckCell 3" xfId="29184"/>
    <cellStyle name="CheckCell 3 2" xfId="29185"/>
    <cellStyle name="CheckCell 3 2 2" xfId="29186"/>
    <cellStyle name="CheckCell 3 2 2 2" xfId="29187"/>
    <cellStyle name="CheckCell 3 3" xfId="29188"/>
    <cellStyle name="CheckCell 3 3 2" xfId="29189"/>
    <cellStyle name="CheckCell 3 4" xfId="29190"/>
    <cellStyle name="CheckCell 3 4 2" xfId="29191"/>
    <cellStyle name="CheckCell 4" xfId="29192"/>
    <cellStyle name="CheckCell 4 2" xfId="29193"/>
    <cellStyle name="CheckCell 4 2 2" xfId="29194"/>
    <cellStyle name="CheckCell 4 3" xfId="29195"/>
    <cellStyle name="CheckCell 5" xfId="29196"/>
    <cellStyle name="CheckCell 5 2" xfId="29197"/>
    <cellStyle name="CheckCell 5 2 2" xfId="29198"/>
    <cellStyle name="CheckCell 5 3" xfId="29199"/>
    <cellStyle name="CheckCell 6" xfId="29200"/>
    <cellStyle name="CheckCell 6 2" xfId="29201"/>
    <cellStyle name="CheckCell 7" xfId="29202"/>
    <cellStyle name="CheckCell 7 2" xfId="29203"/>
    <cellStyle name="CheckCell_Electric Rev Req Model (2009 GRC) Rebuttal" xfId="29204"/>
    <cellStyle name="ColumnHeading" xfId="29205"/>
    <cellStyle name="ColumnHeadings" xfId="29206"/>
    <cellStyle name="ColumnHeadings2" xfId="29207"/>
    <cellStyle name="Comma  - Style1" xfId="29208"/>
    <cellStyle name="Comma  - Style2" xfId="29209"/>
    <cellStyle name="Comma  - Style3" xfId="29210"/>
    <cellStyle name="Comma  - Style4" xfId="29211"/>
    <cellStyle name="Comma  - Style5" xfId="29212"/>
    <cellStyle name="Comma  - Style6" xfId="29213"/>
    <cellStyle name="Comma  - Style7" xfId="29214"/>
    <cellStyle name="Comma  - Style8" xfId="29215"/>
    <cellStyle name="Comma [0] 2" xfId="29216"/>
    <cellStyle name="Comma [0] 3" xfId="29217"/>
    <cellStyle name="Comma [0] 4" xfId="29218"/>
    <cellStyle name="Comma [0] 5" xfId="29219"/>
    <cellStyle name="Comma 10" xfId="29220"/>
    <cellStyle name="Comma 10 2" xfId="29221"/>
    <cellStyle name="Comma 10 2 2" xfId="29222"/>
    <cellStyle name="Comma 10 2 2 2" xfId="29223"/>
    <cellStyle name="Comma 10 2 2 2 2" xfId="29224"/>
    <cellStyle name="Comma 10 2 2 3" xfId="29225"/>
    <cellStyle name="Comma 10 2 2 3 2" xfId="29226"/>
    <cellStyle name="Comma 10 2 3" xfId="29227"/>
    <cellStyle name="Comma 10 2 3 2" xfId="29228"/>
    <cellStyle name="Comma 10 2 3 2 2" xfId="29229"/>
    <cellStyle name="Comma 10 2 3 3" xfId="29230"/>
    <cellStyle name="Comma 10 2 4" xfId="29231"/>
    <cellStyle name="Comma 10 2 4 2" xfId="29232"/>
    <cellStyle name="Comma 10 2 5" xfId="29233"/>
    <cellStyle name="Comma 10 2 5 2" xfId="29234"/>
    <cellStyle name="Comma 10 3" xfId="29235"/>
    <cellStyle name="Comma 10 3 2" xfId="29236"/>
    <cellStyle name="Comma 10 3 2 2" xfId="29237"/>
    <cellStyle name="Comma 10 3 3" xfId="29238"/>
    <cellStyle name="Comma 10 4" xfId="29239"/>
    <cellStyle name="Comma 10 4 2" xfId="29240"/>
    <cellStyle name="Comma 10 4 2 2" xfId="29241"/>
    <cellStyle name="Comma 10 4 3" xfId="29242"/>
    <cellStyle name="Comma 10 5" xfId="29243"/>
    <cellStyle name="Comma 10 5 2" xfId="29244"/>
    <cellStyle name="Comma 10 6" xfId="29245"/>
    <cellStyle name="Comma 10 6 2" xfId="29246"/>
    <cellStyle name="Comma 10 7" xfId="29247"/>
    <cellStyle name="Comma 10 7 2" xfId="29248"/>
    <cellStyle name="Comma 11" xfId="29249"/>
    <cellStyle name="Comma 11 2" xfId="29250"/>
    <cellStyle name="Comma 11 2 2" xfId="29251"/>
    <cellStyle name="Comma 11 2 2 2" xfId="29252"/>
    <cellStyle name="Comma 11 2 3" xfId="29253"/>
    <cellStyle name="Comma 11 3" xfId="29254"/>
    <cellStyle name="Comma 11 3 2" xfId="29255"/>
    <cellStyle name="Comma 11 3 2 2" xfId="29256"/>
    <cellStyle name="Comma 11 3 3" xfId="29257"/>
    <cellStyle name="Comma 11 3 4" xfId="29258"/>
    <cellStyle name="Comma 11 4" xfId="29259"/>
    <cellStyle name="Comma 11 4 2" xfId="29260"/>
    <cellStyle name="Comma 11 4 2 2" xfId="29261"/>
    <cellStyle name="Comma 11 4 3" xfId="29262"/>
    <cellStyle name="Comma 11 5" xfId="29263"/>
    <cellStyle name="Comma 11 5 2" xfId="29264"/>
    <cellStyle name="Comma 12" xfId="29265"/>
    <cellStyle name="Comma 12 2" xfId="29266"/>
    <cellStyle name="Comma 12 2 2" xfId="29267"/>
    <cellStyle name="Comma 12 2 2 2" xfId="29268"/>
    <cellStyle name="Comma 12 2 2 2 2" xfId="29269"/>
    <cellStyle name="Comma 12 2 3" xfId="29270"/>
    <cellStyle name="Comma 12 2 3 2" xfId="29271"/>
    <cellStyle name="Comma 12 2 4" xfId="29272"/>
    <cellStyle name="Comma 12 2 4 2" xfId="29273"/>
    <cellStyle name="Comma 12 3" xfId="29274"/>
    <cellStyle name="Comma 12 3 2" xfId="29275"/>
    <cellStyle name="Comma 12 3 2 2" xfId="29276"/>
    <cellStyle name="Comma 12 3 3" xfId="29277"/>
    <cellStyle name="Comma 12 4" xfId="29278"/>
    <cellStyle name="Comma 12 4 2" xfId="29279"/>
    <cellStyle name="Comma 12 4 2 2" xfId="29280"/>
    <cellStyle name="Comma 12 4 3" xfId="29281"/>
    <cellStyle name="Comma 12 5" xfId="29282"/>
    <cellStyle name="Comma 12 5 2" xfId="29283"/>
    <cellStyle name="Comma 12 6" xfId="29284"/>
    <cellStyle name="Comma 12 6 2" xfId="29285"/>
    <cellStyle name="Comma 13" xfId="29286"/>
    <cellStyle name="Comma 13 2" xfId="29287"/>
    <cellStyle name="Comma 13 2 2" xfId="29288"/>
    <cellStyle name="Comma 13 2 2 2" xfId="29289"/>
    <cellStyle name="Comma 13 2 2 2 2" xfId="29290"/>
    <cellStyle name="Comma 13 2 3" xfId="29291"/>
    <cellStyle name="Comma 13 2 3 2" xfId="29292"/>
    <cellStyle name="Comma 13 2 4" xfId="29293"/>
    <cellStyle name="Comma 13 2 4 2" xfId="29294"/>
    <cellStyle name="Comma 13 3" xfId="29295"/>
    <cellStyle name="Comma 13 3 2" xfId="29296"/>
    <cellStyle name="Comma 13 3 2 2" xfId="29297"/>
    <cellStyle name="Comma 13 3 3" xfId="29298"/>
    <cellStyle name="Comma 13 4" xfId="29299"/>
    <cellStyle name="Comma 13 4 2" xfId="29300"/>
    <cellStyle name="Comma 13 4 2 2" xfId="29301"/>
    <cellStyle name="Comma 13 4 3" xfId="29302"/>
    <cellStyle name="Comma 13 5" xfId="29303"/>
    <cellStyle name="Comma 13 5 2" xfId="29304"/>
    <cellStyle name="Comma 13 6" xfId="29305"/>
    <cellStyle name="Comma 13 6 2" xfId="29306"/>
    <cellStyle name="Comma 14" xfId="29307"/>
    <cellStyle name="Comma 14 2" xfId="29308"/>
    <cellStyle name="Comma 14 2 2" xfId="29309"/>
    <cellStyle name="Comma 14 2 2 2" xfId="29310"/>
    <cellStyle name="Comma 14 2 2 2 2" xfId="29311"/>
    <cellStyle name="Comma 14 2 3" xfId="29312"/>
    <cellStyle name="Comma 14 2 3 2" xfId="29313"/>
    <cellStyle name="Comma 14 2 4" xfId="29314"/>
    <cellStyle name="Comma 14 2 4 2" xfId="29315"/>
    <cellStyle name="Comma 14 3" xfId="29316"/>
    <cellStyle name="Comma 14 3 2" xfId="29317"/>
    <cellStyle name="Comma 14 3 2 2" xfId="29318"/>
    <cellStyle name="Comma 14 3 3" xfId="29319"/>
    <cellStyle name="Comma 14 4" xfId="29320"/>
    <cellStyle name="Comma 14 4 2" xfId="29321"/>
    <cellStyle name="Comma 14 4 2 2" xfId="29322"/>
    <cellStyle name="Comma 14 4 3" xfId="29323"/>
    <cellStyle name="Comma 14 5" xfId="29324"/>
    <cellStyle name="Comma 14 5 2" xfId="29325"/>
    <cellStyle name="Comma 14 6" xfId="29326"/>
    <cellStyle name="Comma 14 6 2" xfId="29327"/>
    <cellStyle name="Comma 15" xfId="29328"/>
    <cellStyle name="Comma 15 2" xfId="29329"/>
    <cellStyle name="Comma 15 2 2" xfId="29330"/>
    <cellStyle name="Comma 15 2 2 2" xfId="29331"/>
    <cellStyle name="Comma 15 2 2 3" xfId="29332"/>
    <cellStyle name="Comma 15 2 3" xfId="29333"/>
    <cellStyle name="Comma 15 3" xfId="29334"/>
    <cellStyle name="Comma 15 3 2" xfId="29335"/>
    <cellStyle name="Comma 15 3 2 2" xfId="29336"/>
    <cellStyle name="Comma 15 3 3" xfId="29337"/>
    <cellStyle name="Comma 15 3 4" xfId="29338"/>
    <cellStyle name="Comma 15 4" xfId="29339"/>
    <cellStyle name="Comma 15 4 2" xfId="29340"/>
    <cellStyle name="Comma 15 4 3" xfId="29341"/>
    <cellStyle name="Comma 15 5" xfId="29342"/>
    <cellStyle name="Comma 15 5 2" xfId="29343"/>
    <cellStyle name="Comma 16" xfId="29344"/>
    <cellStyle name="Comma 16 2" xfId="29345"/>
    <cellStyle name="Comma 16 2 2" xfId="29346"/>
    <cellStyle name="Comma 16 2 2 2" xfId="29347"/>
    <cellStyle name="Comma 16 2 2 2 2" xfId="29348"/>
    <cellStyle name="Comma 16 2 2 3" xfId="29349"/>
    <cellStyle name="Comma 16 2 3" xfId="29350"/>
    <cellStyle name="Comma 16 2 3 2" xfId="29351"/>
    <cellStyle name="Comma 16 2 3 2 2" xfId="29352"/>
    <cellStyle name="Comma 16 2 3 3" xfId="29353"/>
    <cellStyle name="Comma 16 2 4" xfId="29354"/>
    <cellStyle name="Comma 16 2 4 2" xfId="29355"/>
    <cellStyle name="Comma 16 3" xfId="29356"/>
    <cellStyle name="Comma 16 3 2" xfId="29357"/>
    <cellStyle name="Comma 16 3 2 2" xfId="29358"/>
    <cellStyle name="Comma 16 3 3" xfId="29359"/>
    <cellStyle name="Comma 16 4" xfId="29360"/>
    <cellStyle name="Comma 16 4 2" xfId="29361"/>
    <cellStyle name="Comma 16 4 2 2" xfId="29362"/>
    <cellStyle name="Comma 16 4 3" xfId="29363"/>
    <cellStyle name="Comma 16 5" xfId="29364"/>
    <cellStyle name="Comma 16 5 2" xfId="29365"/>
    <cellStyle name="Comma 16 6" xfId="29366"/>
    <cellStyle name="Comma 16 6 2" xfId="29367"/>
    <cellStyle name="Comma 17" xfId="29368"/>
    <cellStyle name="Comma 17 2" xfId="29369"/>
    <cellStyle name="Comma 17 2 2" xfId="29370"/>
    <cellStyle name="Comma 17 2 2 2" xfId="29371"/>
    <cellStyle name="Comma 17 2 2 2 2" xfId="29372"/>
    <cellStyle name="Comma 17 2 3" xfId="29373"/>
    <cellStyle name="Comma 17 2 3 2" xfId="29374"/>
    <cellStyle name="Comma 17 2 4" xfId="29375"/>
    <cellStyle name="Comma 17 2 4 2" xfId="29376"/>
    <cellStyle name="Comma 17 3" xfId="29377"/>
    <cellStyle name="Comma 17 3 2" xfId="29378"/>
    <cellStyle name="Comma 17 3 2 2" xfId="29379"/>
    <cellStyle name="Comma 17 3 3" xfId="29380"/>
    <cellStyle name="Comma 17 4" xfId="29381"/>
    <cellStyle name="Comma 17 4 2" xfId="29382"/>
    <cellStyle name="Comma 17 4 2 2" xfId="29383"/>
    <cellStyle name="Comma 17 4 3" xfId="29384"/>
    <cellStyle name="Comma 17 5" xfId="29385"/>
    <cellStyle name="Comma 17 5 2" xfId="29386"/>
    <cellStyle name="Comma 17 6" xfId="29387"/>
    <cellStyle name="Comma 17 6 2" xfId="29388"/>
    <cellStyle name="Comma 18" xfId="29389"/>
    <cellStyle name="Comma 18 2" xfId="29390"/>
    <cellStyle name="Comma 18 2 2" xfId="29391"/>
    <cellStyle name="Comma 18 2 2 2" xfId="29392"/>
    <cellStyle name="Comma 18 2 2 2 2" xfId="29393"/>
    <cellStyle name="Comma 18 2 2 3" xfId="29394"/>
    <cellStyle name="Comma 18 2 3" xfId="29395"/>
    <cellStyle name="Comma 18 2 3 2" xfId="29396"/>
    <cellStyle name="Comma 18 2 3 2 2" xfId="29397"/>
    <cellStyle name="Comma 18 2 3 3" xfId="29398"/>
    <cellStyle name="Comma 18 2 4" xfId="29399"/>
    <cellStyle name="Comma 18 2 4 2" xfId="29400"/>
    <cellStyle name="Comma 18 2 5" xfId="29401"/>
    <cellStyle name="Comma 18 3" xfId="29402"/>
    <cellStyle name="Comma 18 3 2" xfId="29403"/>
    <cellStyle name="Comma 18 3 2 2" xfId="29404"/>
    <cellStyle name="Comma 18 3 3" xfId="29405"/>
    <cellStyle name="Comma 18 4" xfId="29406"/>
    <cellStyle name="Comma 18 4 2" xfId="29407"/>
    <cellStyle name="Comma 18 4 2 2" xfId="29408"/>
    <cellStyle name="Comma 18 4 3" xfId="29409"/>
    <cellStyle name="Comma 18 5" xfId="29410"/>
    <cellStyle name="Comma 18 5 2" xfId="29411"/>
    <cellStyle name="Comma 18 5 2 2" xfId="29412"/>
    <cellStyle name="Comma 18 5 3" xfId="29413"/>
    <cellStyle name="Comma 18 6" xfId="29414"/>
    <cellStyle name="Comma 18 6 2" xfId="29415"/>
    <cellStyle name="Comma 18 7" xfId="29416"/>
    <cellStyle name="Comma 18 8" xfId="29417"/>
    <cellStyle name="Comma 19" xfId="29418"/>
    <cellStyle name="Comma 19 2" xfId="29419"/>
    <cellStyle name="Comma 19 2 2" xfId="29420"/>
    <cellStyle name="Comma 19 2 2 2" xfId="29421"/>
    <cellStyle name="Comma 19 2 2 2 2" xfId="29422"/>
    <cellStyle name="Comma 19 2 2 3" xfId="29423"/>
    <cellStyle name="Comma 19 2 3" xfId="29424"/>
    <cellStyle name="Comma 19 2 3 2" xfId="29425"/>
    <cellStyle name="Comma 19 2 4" xfId="29426"/>
    <cellStyle name="Comma 19 2 4 2" xfId="29427"/>
    <cellStyle name="Comma 19 2 5" xfId="29428"/>
    <cellStyle name="Comma 19 2 6" xfId="29429"/>
    <cellStyle name="Comma 19 3" xfId="29430"/>
    <cellStyle name="Comma 19 3 2" xfId="29431"/>
    <cellStyle name="Comma 19 3 2 2" xfId="29432"/>
    <cellStyle name="Comma 19 3 2 2 2" xfId="29433"/>
    <cellStyle name="Comma 19 3 2 3" xfId="29434"/>
    <cellStyle name="Comma 19 3 3" xfId="29435"/>
    <cellStyle name="Comma 19 3 3 2" xfId="29436"/>
    <cellStyle name="Comma 19 3 4" xfId="29437"/>
    <cellStyle name="Comma 19 4" xfId="29438"/>
    <cellStyle name="Comma 19 4 2" xfId="29439"/>
    <cellStyle name="Comma 19 4 2 2" xfId="29440"/>
    <cellStyle name="Comma 19 4 3" xfId="29441"/>
    <cellStyle name="Comma 19 5" xfId="29442"/>
    <cellStyle name="Comma 19 5 2" xfId="29443"/>
    <cellStyle name="Comma 19 6" xfId="29444"/>
    <cellStyle name="Comma 2" xfId="2"/>
    <cellStyle name="Comma 2 10" xfId="29445"/>
    <cellStyle name="Comma 2 10 2" xfId="29446"/>
    <cellStyle name="Comma 2 10 2 2" xfId="29447"/>
    <cellStyle name="Comma 2 10 3" xfId="29448"/>
    <cellStyle name="Comma 2 11" xfId="29449"/>
    <cellStyle name="Comma 2 11 2" xfId="29450"/>
    <cellStyle name="Comma 2 12" xfId="29451"/>
    <cellStyle name="Comma 2 12 2" xfId="29452"/>
    <cellStyle name="Comma 2 13" xfId="29453"/>
    <cellStyle name="Comma 2 13 2" xfId="29454"/>
    <cellStyle name="Comma 2 2" xfId="29455"/>
    <cellStyle name="Comma 2 2 2" xfId="29456"/>
    <cellStyle name="Comma 2 2 2 2" xfId="29457"/>
    <cellStyle name="Comma 2 2 2 2 2" xfId="29458"/>
    <cellStyle name="Comma 2 2 2 2 2 2" xfId="29459"/>
    <cellStyle name="Comma 2 2 2 2 3" xfId="29460"/>
    <cellStyle name="Comma 2 2 2 2 4" xfId="29461"/>
    <cellStyle name="Comma 2 2 2 3" xfId="29462"/>
    <cellStyle name="Comma 2 2 2 3 2" xfId="29463"/>
    <cellStyle name="Comma 2 2 2 3 2 2" xfId="29464"/>
    <cellStyle name="Comma 2 2 2 3 3" xfId="29465"/>
    <cellStyle name="Comma 2 2 2 3 4" xfId="29466"/>
    <cellStyle name="Comma 2 2 2 4" xfId="29467"/>
    <cellStyle name="Comma 2 2 2 4 2" xfId="29468"/>
    <cellStyle name="Comma 2 2 2 4 2 2" xfId="29469"/>
    <cellStyle name="Comma 2 2 2 4 3" xfId="29470"/>
    <cellStyle name="Comma 2 2 2 5" xfId="29471"/>
    <cellStyle name="Comma 2 2 2 5 2" xfId="29472"/>
    <cellStyle name="Comma 2 2 2 6" xfId="29473"/>
    <cellStyle name="Comma 2 2 3" xfId="29474"/>
    <cellStyle name="Comma 2 2 3 2" xfId="29475"/>
    <cellStyle name="Comma 2 2 3 2 2" xfId="29476"/>
    <cellStyle name="Comma 2 2 3 2 2 2" xfId="29477"/>
    <cellStyle name="Comma 2 2 3 2 3" xfId="29478"/>
    <cellStyle name="Comma 2 2 3 3" xfId="29479"/>
    <cellStyle name="Comma 2 2 3 3 2" xfId="29480"/>
    <cellStyle name="Comma 2 2 3 3 2 2" xfId="29481"/>
    <cellStyle name="Comma 2 2 3 3 3" xfId="29482"/>
    <cellStyle name="Comma 2 2 3 4" xfId="29483"/>
    <cellStyle name="Comma 2 2 3 4 2" xfId="29484"/>
    <cellStyle name="Comma 2 2 3 5" xfId="29485"/>
    <cellStyle name="Comma 2 2 3 5 2" xfId="29486"/>
    <cellStyle name="Comma 2 2 4" xfId="29487"/>
    <cellStyle name="Comma 2 2 4 2" xfId="29488"/>
    <cellStyle name="Comma 2 2 4 2 2" xfId="29489"/>
    <cellStyle name="Comma 2 2 4 3" xfId="29490"/>
    <cellStyle name="Comma 2 2 5" xfId="29491"/>
    <cellStyle name="Comma 2 2 5 2" xfId="29492"/>
    <cellStyle name="Comma 2 2 5 2 2" xfId="29493"/>
    <cellStyle name="Comma 2 2 5 3" xfId="29494"/>
    <cellStyle name="Comma 2 2 5 4" xfId="29495"/>
    <cellStyle name="Comma 2 2 6" xfId="29496"/>
    <cellStyle name="Comma 2 2 6 2" xfId="29497"/>
    <cellStyle name="Comma 2 2 7" xfId="29498"/>
    <cellStyle name="Comma 2 2 7 2" xfId="29499"/>
    <cellStyle name="Comma 2 2_DEM-WP(C) Chelan Power Costs" xfId="29500"/>
    <cellStyle name="Comma 2 3" xfId="29501"/>
    <cellStyle name="Comma 2 3 2" xfId="29502"/>
    <cellStyle name="Comma 2 3 2 2" xfId="29503"/>
    <cellStyle name="Comma 2 3 2 2 2" xfId="29504"/>
    <cellStyle name="Comma 2 3 2 2 3" xfId="29505"/>
    <cellStyle name="Comma 2 3 2 3" xfId="29506"/>
    <cellStyle name="Comma 2 3 2 4" xfId="29507"/>
    <cellStyle name="Comma 2 3 2 5" xfId="29508"/>
    <cellStyle name="Comma 2 3 3" xfId="29509"/>
    <cellStyle name="Comma 2 3 3 2" xfId="29510"/>
    <cellStyle name="Comma 2 3 3 2 2" xfId="29511"/>
    <cellStyle name="Comma 2 3 3 3" xfId="29512"/>
    <cellStyle name="Comma 2 3 3 4" xfId="29513"/>
    <cellStyle name="Comma 2 3 4" xfId="29514"/>
    <cellStyle name="Comma 2 3 4 2" xfId="29515"/>
    <cellStyle name="Comma 2 3 5" xfId="29516"/>
    <cellStyle name="Comma 2 4" xfId="29517"/>
    <cellStyle name="Comma 2 4 2" xfId="29518"/>
    <cellStyle name="Comma 2 4 2 2" xfId="29519"/>
    <cellStyle name="Comma 2 4 2 2 2" xfId="29520"/>
    <cellStyle name="Comma 2 4 2 3" xfId="29521"/>
    <cellStyle name="Comma 2 4 2 4" xfId="29522"/>
    <cellStyle name="Comma 2 4 3" xfId="29523"/>
    <cellStyle name="Comma 2 4 3 2" xfId="29524"/>
    <cellStyle name="Comma 2 4 3 2 2" xfId="29525"/>
    <cellStyle name="Comma 2 4 3 3" xfId="29526"/>
    <cellStyle name="Comma 2 4 4" xfId="29527"/>
    <cellStyle name="Comma 2 4 4 2" xfId="29528"/>
    <cellStyle name="Comma 2 4 5" xfId="29529"/>
    <cellStyle name="Comma 2 4 5 2" xfId="29530"/>
    <cellStyle name="Comma 2 4 6" xfId="29531"/>
    <cellStyle name="Comma 2 5" xfId="29532"/>
    <cellStyle name="Comma 2 5 2" xfId="29533"/>
    <cellStyle name="Comma 2 5 2 2" xfId="29534"/>
    <cellStyle name="Comma 2 5 2 2 2" xfId="29535"/>
    <cellStyle name="Comma 2 5 2 3" xfId="29536"/>
    <cellStyle name="Comma 2 5 2 4" xfId="29537"/>
    <cellStyle name="Comma 2 5 3" xfId="29538"/>
    <cellStyle name="Comma 2 5 3 2" xfId="29539"/>
    <cellStyle name="Comma 2 5 3 2 2" xfId="29540"/>
    <cellStyle name="Comma 2 5 3 3" xfId="29541"/>
    <cellStyle name="Comma 2 5 4" xfId="29542"/>
    <cellStyle name="Comma 2 5 4 2" xfId="29543"/>
    <cellStyle name="Comma 2 5 5" xfId="29544"/>
    <cellStyle name="Comma 2 5 5 2" xfId="29545"/>
    <cellStyle name="Comma 2 5 6" xfId="29546"/>
    <cellStyle name="Comma 2 6" xfId="29547"/>
    <cellStyle name="Comma 2 6 2" xfId="29548"/>
    <cellStyle name="Comma 2 6 2 2" xfId="29549"/>
    <cellStyle name="Comma 2 6 2 2 2" xfId="29550"/>
    <cellStyle name="Comma 2 6 2 3" xfId="29551"/>
    <cellStyle name="Comma 2 6 3" xfId="29552"/>
    <cellStyle name="Comma 2 6 3 2" xfId="29553"/>
    <cellStyle name="Comma 2 6 3 2 2" xfId="29554"/>
    <cellStyle name="Comma 2 6 3 3" xfId="29555"/>
    <cellStyle name="Comma 2 6 3 4" xfId="29556"/>
    <cellStyle name="Comma 2 6 4" xfId="29557"/>
    <cellStyle name="Comma 2 6 4 2" xfId="29558"/>
    <cellStyle name="Comma 2 6 5" xfId="29559"/>
    <cellStyle name="Comma 2 6 5 2" xfId="29560"/>
    <cellStyle name="Comma 2 6 6" xfId="29561"/>
    <cellStyle name="Comma 2 7" xfId="29562"/>
    <cellStyle name="Comma 2 7 2" xfId="29563"/>
    <cellStyle name="Comma 2 7 2 2" xfId="29564"/>
    <cellStyle name="Comma 2 7 2 2 2" xfId="29565"/>
    <cellStyle name="Comma 2 7 2 3" xfId="29566"/>
    <cellStyle name="Comma 2 7 3" xfId="29567"/>
    <cellStyle name="Comma 2 7 3 2" xfId="29568"/>
    <cellStyle name="Comma 2 7 3 2 2" xfId="29569"/>
    <cellStyle name="Comma 2 7 3 3" xfId="29570"/>
    <cellStyle name="Comma 2 7 3 4" xfId="29571"/>
    <cellStyle name="Comma 2 7 4" xfId="29572"/>
    <cellStyle name="Comma 2 7 4 2" xfId="29573"/>
    <cellStyle name="Comma 2 7 5" xfId="29574"/>
    <cellStyle name="Comma 2 7 5 2" xfId="29575"/>
    <cellStyle name="Comma 2 7 6" xfId="29576"/>
    <cellStyle name="Comma 2 8" xfId="29577"/>
    <cellStyle name="Comma 2 8 2" xfId="29578"/>
    <cellStyle name="Comma 2 8 2 2" xfId="29579"/>
    <cellStyle name="Comma 2 8 2 2 2" xfId="29580"/>
    <cellStyle name="Comma 2 8 2 3" xfId="29581"/>
    <cellStyle name="Comma 2 8 3" xfId="29582"/>
    <cellStyle name="Comma 2 8 3 2" xfId="29583"/>
    <cellStyle name="Comma 2 8 3 2 2" xfId="29584"/>
    <cellStyle name="Comma 2 8 3 3" xfId="29585"/>
    <cellStyle name="Comma 2 8 4" xfId="29586"/>
    <cellStyle name="Comma 2 8 4 2" xfId="29587"/>
    <cellStyle name="Comma 2 8 5" xfId="29588"/>
    <cellStyle name="Comma 2 8 5 2" xfId="29589"/>
    <cellStyle name="Comma 2 9" xfId="29590"/>
    <cellStyle name="Comma 2 9 2" xfId="29591"/>
    <cellStyle name="Comma 2 9 2 2" xfId="29592"/>
    <cellStyle name="Comma 2 9 2 3" xfId="29593"/>
    <cellStyle name="Comma 2 9 3" xfId="29594"/>
    <cellStyle name="Comma 2_4 31E Reg Asset  Liab and EXH D" xfId="29595"/>
    <cellStyle name="Comma 20" xfId="29596"/>
    <cellStyle name="Comma 20 2" xfId="29597"/>
    <cellStyle name="Comma 20 2 2" xfId="29598"/>
    <cellStyle name="Comma 20 2 2 2" xfId="29599"/>
    <cellStyle name="Comma 20 2 3" xfId="29600"/>
    <cellStyle name="Comma 20 2 3 2" xfId="29601"/>
    <cellStyle name="Comma 20 3" xfId="29602"/>
    <cellStyle name="Comma 20 3 2" xfId="29603"/>
    <cellStyle name="Comma 20 4" xfId="29604"/>
    <cellStyle name="Comma 20 4 2" xfId="29605"/>
    <cellStyle name="Comma 21" xfId="29606"/>
    <cellStyle name="Comma 21 2" xfId="29607"/>
    <cellStyle name="Comma 21 2 2" xfId="29608"/>
    <cellStyle name="Comma 21 2 2 2" xfId="29609"/>
    <cellStyle name="Comma 21 3" xfId="29610"/>
    <cellStyle name="Comma 21 3 2" xfId="29611"/>
    <cellStyle name="Comma 21 4" xfId="29612"/>
    <cellStyle name="Comma 21 4 2" xfId="29613"/>
    <cellStyle name="Comma 22" xfId="29614"/>
    <cellStyle name="Comma 22 2" xfId="29615"/>
    <cellStyle name="Comma 22 2 2" xfId="29616"/>
    <cellStyle name="Comma 22 2 2 2" xfId="29617"/>
    <cellStyle name="Comma 22 3" xfId="29618"/>
    <cellStyle name="Comma 22 3 2" xfId="29619"/>
    <cellStyle name="Comma 23" xfId="29620"/>
    <cellStyle name="Comma 23 2" xfId="29621"/>
    <cellStyle name="Comma 23 2 2" xfId="29622"/>
    <cellStyle name="Comma 23 2 3" xfId="29623"/>
    <cellStyle name="Comma 23 3" xfId="29624"/>
    <cellStyle name="Comma 23 4" xfId="29625"/>
    <cellStyle name="Comma 23 5" xfId="43144"/>
    <cellStyle name="Comma 24" xfId="29626"/>
    <cellStyle name="Comma 24 2" xfId="29627"/>
    <cellStyle name="Comma 24 2 2" xfId="29628"/>
    <cellStyle name="Comma 24 2 3" xfId="29629"/>
    <cellStyle name="Comma 24 3" xfId="29630"/>
    <cellStyle name="Comma 25" xfId="29631"/>
    <cellStyle name="Comma 25 2" xfId="29632"/>
    <cellStyle name="Comma 25 2 2" xfId="29633"/>
    <cellStyle name="Comma 25 3" xfId="29634"/>
    <cellStyle name="Comma 26" xfId="29635"/>
    <cellStyle name="Comma 26 2" xfId="29636"/>
    <cellStyle name="Comma 26 2 2" xfId="29637"/>
    <cellStyle name="Comma 26 2 2 2" xfId="29638"/>
    <cellStyle name="Comma 26 2 3" xfId="29639"/>
    <cellStyle name="Comma 26 3" xfId="29640"/>
    <cellStyle name="Comma 26 3 2" xfId="29641"/>
    <cellStyle name="Comma 26 3 2 2" xfId="29642"/>
    <cellStyle name="Comma 26 3 3" xfId="29643"/>
    <cellStyle name="Comma 26 4" xfId="29644"/>
    <cellStyle name="Comma 26 4 2" xfId="29645"/>
    <cellStyle name="Comma 26 5" xfId="29646"/>
    <cellStyle name="Comma 26 5 2" xfId="29647"/>
    <cellStyle name="Comma 26 6" xfId="29648"/>
    <cellStyle name="Comma 27" xfId="29649"/>
    <cellStyle name="Comma 27 2" xfId="29650"/>
    <cellStyle name="Comma 27 2 2" xfId="29651"/>
    <cellStyle name="Comma 27 2 2 2" xfId="29652"/>
    <cellStyle name="Comma 27 2 3" xfId="29653"/>
    <cellStyle name="Comma 27 3" xfId="29654"/>
    <cellStyle name="Comma 27 3 2" xfId="29655"/>
    <cellStyle name="Comma 27 3 2 2" xfId="29656"/>
    <cellStyle name="Comma 27 3 3" xfId="29657"/>
    <cellStyle name="Comma 27 4" xfId="29658"/>
    <cellStyle name="Comma 27 4 2" xfId="29659"/>
    <cellStyle name="Comma 27 5" xfId="29660"/>
    <cellStyle name="Comma 27 5 2" xfId="29661"/>
    <cellStyle name="Comma 27 6" xfId="29662"/>
    <cellStyle name="Comma 28" xfId="29663"/>
    <cellStyle name="Comma 28 2" xfId="29664"/>
    <cellStyle name="Comma 28 2 2" xfId="29665"/>
    <cellStyle name="Comma 28 2 2 2" xfId="29666"/>
    <cellStyle name="Comma 28 2 3" xfId="29667"/>
    <cellStyle name="Comma 28 3" xfId="29668"/>
    <cellStyle name="Comma 28 3 2" xfId="29669"/>
    <cellStyle name="Comma 28 3 2 2" xfId="29670"/>
    <cellStyle name="Comma 28 3 3" xfId="29671"/>
    <cellStyle name="Comma 28 4" xfId="29672"/>
    <cellStyle name="Comma 28 4 2" xfId="29673"/>
    <cellStyle name="Comma 28 5" xfId="29674"/>
    <cellStyle name="Comma 28 5 2" xfId="29675"/>
    <cellStyle name="Comma 29" xfId="29676"/>
    <cellStyle name="Comma 29 2" xfId="29677"/>
    <cellStyle name="Comma 29 2 2" xfId="29678"/>
    <cellStyle name="Comma 29 2 3" xfId="29679"/>
    <cellStyle name="Comma 29 3" xfId="29680"/>
    <cellStyle name="Comma 29 4" xfId="29681"/>
    <cellStyle name="Comma 3" xfId="10"/>
    <cellStyle name="Comma 3 2" xfId="29682"/>
    <cellStyle name="Comma 3 2 2" xfId="29683"/>
    <cellStyle name="Comma 3 2 2 2" xfId="29684"/>
    <cellStyle name="Comma 3 2 2 2 2" xfId="29685"/>
    <cellStyle name="Comma 3 2 2 3" xfId="29686"/>
    <cellStyle name="Comma 3 2 3" xfId="29687"/>
    <cellStyle name="Comma 3 2 3 2" xfId="29688"/>
    <cellStyle name="Comma 3 2 3 2 2" xfId="29689"/>
    <cellStyle name="Comma 3 2 3 3" xfId="29690"/>
    <cellStyle name="Comma 3 2 4" xfId="29691"/>
    <cellStyle name="Comma 3 2 4 2" xfId="29692"/>
    <cellStyle name="Comma 3 2 5" xfId="29693"/>
    <cellStyle name="Comma 3 2 5 2" xfId="29694"/>
    <cellStyle name="Comma 3 3" xfId="29695"/>
    <cellStyle name="Comma 3 3 2" xfId="29696"/>
    <cellStyle name="Comma 3 3 2 2" xfId="29697"/>
    <cellStyle name="Comma 3 3 2 2 2" xfId="29698"/>
    <cellStyle name="Comma 3 3 2 3" xfId="29699"/>
    <cellStyle name="Comma 3 3 3" xfId="29700"/>
    <cellStyle name="Comma 3 3 3 2" xfId="29701"/>
    <cellStyle name="Comma 3 3 3 2 2" xfId="29702"/>
    <cellStyle name="Comma 3 3 3 3" xfId="29703"/>
    <cellStyle name="Comma 3 3 4" xfId="29704"/>
    <cellStyle name="Comma 3 3 4 2" xfId="29705"/>
    <cellStyle name="Comma 3 3 5" xfId="29706"/>
    <cellStyle name="Comma 3 3 5 2" xfId="29707"/>
    <cellStyle name="Comma 3 4" xfId="29708"/>
    <cellStyle name="Comma 3 4 2" xfId="29709"/>
    <cellStyle name="Comma 3 4 2 2" xfId="29710"/>
    <cellStyle name="Comma 3 4 3" xfId="29711"/>
    <cellStyle name="Comma 3 4 4" xfId="29712"/>
    <cellStyle name="Comma 3 4 5" xfId="29713"/>
    <cellStyle name="Comma 3 5" xfId="29714"/>
    <cellStyle name="Comma 3 5 2" xfId="29715"/>
    <cellStyle name="Comma 3 5 2 2" xfId="29716"/>
    <cellStyle name="Comma 3 5 3" xfId="29717"/>
    <cellStyle name="Comma 3 5 4" xfId="29718"/>
    <cellStyle name="Comma 3 6" xfId="29719"/>
    <cellStyle name="Comma 3 6 2" xfId="29720"/>
    <cellStyle name="Comma 3 7" xfId="29721"/>
    <cellStyle name="Comma 3 7 2" xfId="29722"/>
    <cellStyle name="Comma 3 8" xfId="29723"/>
    <cellStyle name="Comma 3 8 2" xfId="29724"/>
    <cellStyle name="Comma 3 8 3" xfId="29725"/>
    <cellStyle name="Comma 30" xfId="29726"/>
    <cellStyle name="Comma 30 2" xfId="29727"/>
    <cellStyle name="Comma 30 2 2" xfId="29728"/>
    <cellStyle name="Comma 30 2 2 2" xfId="29729"/>
    <cellStyle name="Comma 30 2 3" xfId="29730"/>
    <cellStyle name="Comma 30 3" xfId="29731"/>
    <cellStyle name="Comma 30 3 2" xfId="29732"/>
    <cellStyle name="Comma 30 4" xfId="29733"/>
    <cellStyle name="Comma 31" xfId="29734"/>
    <cellStyle name="Comma 31 2" xfId="29735"/>
    <cellStyle name="Comma 31 2 2" xfId="29736"/>
    <cellStyle name="Comma 31 3" xfId="29737"/>
    <cellStyle name="Comma 31 3 2" xfId="29738"/>
    <cellStyle name="Comma 32" xfId="29739"/>
    <cellStyle name="Comma 32 2" xfId="29740"/>
    <cellStyle name="Comma 32 2 2" xfId="29741"/>
    <cellStyle name="Comma 32 3" xfId="29742"/>
    <cellStyle name="Comma 33" xfId="29743"/>
    <cellStyle name="Comma 33 2" xfId="29744"/>
    <cellStyle name="Comma 34" xfId="29745"/>
    <cellStyle name="Comma 34 2" xfId="29746"/>
    <cellStyle name="Comma 34 3" xfId="29747"/>
    <cellStyle name="Comma 35" xfId="29748"/>
    <cellStyle name="Comma 35 2" xfId="29749"/>
    <cellStyle name="Comma 35 3" xfId="29750"/>
    <cellStyle name="Comma 35 4" xfId="29751"/>
    <cellStyle name="Comma 35 5" xfId="29752"/>
    <cellStyle name="Comma 35 6" xfId="29753"/>
    <cellStyle name="Comma 36" xfId="29754"/>
    <cellStyle name="Comma 36 2" xfId="29755"/>
    <cellStyle name="Comma 36 3" xfId="29756"/>
    <cellStyle name="Comma 36 4" xfId="29757"/>
    <cellStyle name="Comma 36 5" xfId="29758"/>
    <cellStyle name="Comma 36 6" xfId="29759"/>
    <cellStyle name="Comma 37" xfId="29760"/>
    <cellStyle name="Comma 37 2" xfId="29761"/>
    <cellStyle name="Comma 37 3" xfId="29762"/>
    <cellStyle name="Comma 37 4" xfId="29763"/>
    <cellStyle name="Comma 37 5" xfId="29764"/>
    <cellStyle name="Comma 37 6" xfId="29765"/>
    <cellStyle name="Comma 38" xfId="29766"/>
    <cellStyle name="Comma 38 2" xfId="29767"/>
    <cellStyle name="Comma 38 3" xfId="29768"/>
    <cellStyle name="Comma 38 4" xfId="29769"/>
    <cellStyle name="Comma 38 5" xfId="29770"/>
    <cellStyle name="Comma 38 6" xfId="29771"/>
    <cellStyle name="Comma 39" xfId="29772"/>
    <cellStyle name="Comma 39 2" xfId="29773"/>
    <cellStyle name="Comma 39 3" xfId="29774"/>
    <cellStyle name="Comma 39 4" xfId="29775"/>
    <cellStyle name="Comma 39 5" xfId="29776"/>
    <cellStyle name="Comma 39 6" xfId="29777"/>
    <cellStyle name="Comma 4" xfId="29778"/>
    <cellStyle name="Comma 4 2" xfId="29779"/>
    <cellStyle name="Comma 4 2 2" xfId="29780"/>
    <cellStyle name="Comma 4 2 2 2" xfId="29781"/>
    <cellStyle name="Comma 4 2 2 2 2" xfId="29782"/>
    <cellStyle name="Comma 4 2 2 3" xfId="29783"/>
    <cellStyle name="Comma 4 2 2 3 2" xfId="29784"/>
    <cellStyle name="Comma 4 2 3" xfId="29785"/>
    <cellStyle name="Comma 4 2 3 2" xfId="29786"/>
    <cellStyle name="Comma 4 2 3 2 2" xfId="29787"/>
    <cellStyle name="Comma 4 2 3 3" xfId="29788"/>
    <cellStyle name="Comma 4 2 4" xfId="29789"/>
    <cellStyle name="Comma 4 2 4 2" xfId="29790"/>
    <cellStyle name="Comma 4 2 5" xfId="29791"/>
    <cellStyle name="Comma 4 2 5 2" xfId="29792"/>
    <cellStyle name="Comma 4 3" xfId="29793"/>
    <cellStyle name="Comma 4 3 2" xfId="29794"/>
    <cellStyle name="Comma 4 3 2 2" xfId="29795"/>
    <cellStyle name="Comma 4 3 2 2 2" xfId="29796"/>
    <cellStyle name="Comma 4 3 3" xfId="29797"/>
    <cellStyle name="Comma 4 3 3 2" xfId="29798"/>
    <cellStyle name="Comma 4 3 4" xfId="29799"/>
    <cellStyle name="Comma 4 3 4 2" xfId="29800"/>
    <cellStyle name="Comma 4 4" xfId="29801"/>
    <cellStyle name="Comma 4 4 2" xfId="29802"/>
    <cellStyle name="Comma 4 4 2 2" xfId="29803"/>
    <cellStyle name="Comma 4 4 3" xfId="29804"/>
    <cellStyle name="Comma 4 5" xfId="29805"/>
    <cellStyle name="Comma 4 5 2" xfId="29806"/>
    <cellStyle name="Comma 4 5 2 2" xfId="29807"/>
    <cellStyle name="Comma 4 5 3" xfId="29808"/>
    <cellStyle name="Comma 4 6" xfId="29809"/>
    <cellStyle name="Comma 4 6 2" xfId="29810"/>
    <cellStyle name="Comma 4 7" xfId="29811"/>
    <cellStyle name="Comma 4 7 2" xfId="29812"/>
    <cellStyle name="Comma 4 8" xfId="29813"/>
    <cellStyle name="Comma 40" xfId="29814"/>
    <cellStyle name="Comma 40 2" xfId="29815"/>
    <cellStyle name="Comma 40 3" xfId="29816"/>
    <cellStyle name="Comma 40 4" xfId="29817"/>
    <cellStyle name="Comma 40 5" xfId="29818"/>
    <cellStyle name="Comma 41" xfId="29819"/>
    <cellStyle name="Comma 41 2" xfId="29820"/>
    <cellStyle name="Comma 41 2 2" xfId="29821"/>
    <cellStyle name="Comma 41 3" xfId="29822"/>
    <cellStyle name="Comma 41 4" xfId="29823"/>
    <cellStyle name="Comma 41 5" xfId="29824"/>
    <cellStyle name="Comma 42" xfId="29825"/>
    <cellStyle name="Comma 42 2" xfId="29826"/>
    <cellStyle name="Comma 42 3" xfId="29827"/>
    <cellStyle name="Comma 42 4" xfId="29828"/>
    <cellStyle name="Comma 43" xfId="29829"/>
    <cellStyle name="Comma 43 2" xfId="29830"/>
    <cellStyle name="Comma 43 3" xfId="29831"/>
    <cellStyle name="Comma 44" xfId="29832"/>
    <cellStyle name="Comma 44 2" xfId="29833"/>
    <cellStyle name="Comma 44 3" xfId="29834"/>
    <cellStyle name="Comma 45" xfId="29835"/>
    <cellStyle name="Comma 46" xfId="29836"/>
    <cellStyle name="Comma 47" xfId="29837"/>
    <cellStyle name="Comma 47 2" xfId="29838"/>
    <cellStyle name="Comma 47 3" xfId="29839"/>
    <cellStyle name="Comma 48" xfId="29840"/>
    <cellStyle name="Comma 48 2" xfId="29841"/>
    <cellStyle name="Comma 48 3" xfId="29842"/>
    <cellStyle name="Comma 49" xfId="29843"/>
    <cellStyle name="Comma 5" xfId="29844"/>
    <cellStyle name="Comma 5 2" xfId="29845"/>
    <cellStyle name="Comma 5 2 2" xfId="29846"/>
    <cellStyle name="Comma 5 2 2 2" xfId="29847"/>
    <cellStyle name="Comma 5 2 2 2 2" xfId="29848"/>
    <cellStyle name="Comma 5 2 2 2 3" xfId="29849"/>
    <cellStyle name="Comma 5 2 2 3" xfId="29850"/>
    <cellStyle name="Comma 5 2 2 3 2" xfId="29851"/>
    <cellStyle name="Comma 5 2 2 4" xfId="29852"/>
    <cellStyle name="Comma 5 2 3" xfId="29853"/>
    <cellStyle name="Comma 5 2 3 2" xfId="29854"/>
    <cellStyle name="Comma 5 2 3 2 2" xfId="29855"/>
    <cellStyle name="Comma 5 2 3 2 3" xfId="29856"/>
    <cellStyle name="Comma 5 2 3 3" xfId="29857"/>
    <cellStyle name="Comma 5 2 3 3 2" xfId="29858"/>
    <cellStyle name="Comma 5 2 3 4" xfId="29859"/>
    <cellStyle name="Comma 5 2 4" xfId="29860"/>
    <cellStyle name="Comma 5 2 4 2" xfId="29861"/>
    <cellStyle name="Comma 5 2 4 3" xfId="29862"/>
    <cellStyle name="Comma 5 2 5" xfId="29863"/>
    <cellStyle name="Comma 5 2 5 2" xfId="29864"/>
    <cellStyle name="Comma 5 2 6" xfId="29865"/>
    <cellStyle name="Comma 5 3" xfId="29866"/>
    <cellStyle name="Comma 5 3 2" xfId="29867"/>
    <cellStyle name="Comma 5 3 2 2" xfId="29868"/>
    <cellStyle name="Comma 5 3 2 2 2" xfId="29869"/>
    <cellStyle name="Comma 5 3 2 3" xfId="29870"/>
    <cellStyle name="Comma 5 3 3" xfId="29871"/>
    <cellStyle name="Comma 5 3 3 2" xfId="29872"/>
    <cellStyle name="Comma 5 3 4" xfId="29873"/>
    <cellStyle name="Comma 5 4" xfId="29874"/>
    <cellStyle name="Comma 5 4 2" xfId="29875"/>
    <cellStyle name="Comma 5 4 2 2" xfId="29876"/>
    <cellStyle name="Comma 5 4 2 3" xfId="29877"/>
    <cellStyle name="Comma 5 4 3" xfId="29878"/>
    <cellStyle name="Comma 5 4 3 2" xfId="29879"/>
    <cellStyle name="Comma 5 4 4" xfId="29880"/>
    <cellStyle name="Comma 5 5" xfId="29881"/>
    <cellStyle name="Comma 5 5 2" xfId="29882"/>
    <cellStyle name="Comma 5 5 3" xfId="29883"/>
    <cellStyle name="Comma 5 6" xfId="29884"/>
    <cellStyle name="Comma 5 6 2" xfId="29885"/>
    <cellStyle name="Comma 5 7" xfId="29886"/>
    <cellStyle name="Comma 50" xfId="29887"/>
    <cellStyle name="Comma 50 2" xfId="29888"/>
    <cellStyle name="Comma 51" xfId="29889"/>
    <cellStyle name="Comma 51 2" xfId="29890"/>
    <cellStyle name="Comma 51 2 2" xfId="29891"/>
    <cellStyle name="Comma 51 2 3" xfId="29892"/>
    <cellStyle name="Comma 51 3" xfId="29893"/>
    <cellStyle name="Comma 52" xfId="29894"/>
    <cellStyle name="Comma 53" xfId="29895"/>
    <cellStyle name="Comma 54" xfId="29896"/>
    <cellStyle name="Comma 55" xfId="29897"/>
    <cellStyle name="Comma 56" xfId="29898"/>
    <cellStyle name="Comma 57" xfId="29899"/>
    <cellStyle name="Comma 58" xfId="29900"/>
    <cellStyle name="Comma 59" xfId="29901"/>
    <cellStyle name="Comma 6" xfId="29902"/>
    <cellStyle name="Comma 6 2" xfId="29903"/>
    <cellStyle name="Comma 6 2 2" xfId="29904"/>
    <cellStyle name="Comma 6 2 2 2" xfId="29905"/>
    <cellStyle name="Comma 6 2 2 2 2" xfId="29906"/>
    <cellStyle name="Comma 6 2 2 3" xfId="29907"/>
    <cellStyle name="Comma 6 2 2 4" xfId="29908"/>
    <cellStyle name="Comma 6 2 3" xfId="29909"/>
    <cellStyle name="Comma 6 2 3 2" xfId="29910"/>
    <cellStyle name="Comma 6 2 3 2 2" xfId="29911"/>
    <cellStyle name="Comma 6 2 3 3" xfId="29912"/>
    <cellStyle name="Comma 6 2 3 4" xfId="29913"/>
    <cellStyle name="Comma 6 2 4" xfId="29914"/>
    <cellStyle name="Comma 6 2 4 2" xfId="29915"/>
    <cellStyle name="Comma 6 2 5" xfId="29916"/>
    <cellStyle name="Comma 6 2 6" xfId="29917"/>
    <cellStyle name="Comma 6 3" xfId="29918"/>
    <cellStyle name="Comma 6 3 2" xfId="29919"/>
    <cellStyle name="Comma 6 3 2 2" xfId="29920"/>
    <cellStyle name="Comma 6 3 3" xfId="29921"/>
    <cellStyle name="Comma 6 3 4" xfId="29922"/>
    <cellStyle name="Comma 6 3 5" xfId="29923"/>
    <cellStyle name="Comma 6 4" xfId="29924"/>
    <cellStyle name="Comma 6 4 2" xfId="29925"/>
    <cellStyle name="Comma 6 4 2 2" xfId="29926"/>
    <cellStyle name="Comma 6 4 3" xfId="29927"/>
    <cellStyle name="Comma 6 5" xfId="29928"/>
    <cellStyle name="Comma 6 5 2" xfId="29929"/>
    <cellStyle name="Comma 6 6" xfId="29930"/>
    <cellStyle name="Comma 6 6 2" xfId="29931"/>
    <cellStyle name="Comma 6 7" xfId="29932"/>
    <cellStyle name="Comma 60" xfId="29933"/>
    <cellStyle name="Comma 61" xfId="29934"/>
    <cellStyle name="Comma 62" xfId="29935"/>
    <cellStyle name="Comma 63" xfId="29936"/>
    <cellStyle name="Comma 64" xfId="29937"/>
    <cellStyle name="Comma 65" xfId="29938"/>
    <cellStyle name="Comma 66" xfId="29939"/>
    <cellStyle name="Comma 67" xfId="29940"/>
    <cellStyle name="Comma 68" xfId="29941"/>
    <cellStyle name="Comma 69" xfId="29942"/>
    <cellStyle name="Comma 69 2" xfId="29943"/>
    <cellStyle name="Comma 7" xfId="29944"/>
    <cellStyle name="Comma 7 2" xfId="29945"/>
    <cellStyle name="Comma 7 2 2" xfId="29946"/>
    <cellStyle name="Comma 7 2 2 2" xfId="29947"/>
    <cellStyle name="Comma 7 2 2 2 2" xfId="29948"/>
    <cellStyle name="Comma 7 2 3" xfId="29949"/>
    <cellStyle name="Comma 7 2 3 2" xfId="29950"/>
    <cellStyle name="Comma 7 2 4" xfId="29951"/>
    <cellStyle name="Comma 7 2 4 2" xfId="29952"/>
    <cellStyle name="Comma 7 3" xfId="29953"/>
    <cellStyle name="Comma 7 3 2" xfId="29954"/>
    <cellStyle name="Comma 7 3 2 2" xfId="29955"/>
    <cellStyle name="Comma 7 3 3" xfId="29956"/>
    <cellStyle name="Comma 7 4" xfId="29957"/>
    <cellStyle name="Comma 7 4 2" xfId="29958"/>
    <cellStyle name="Comma 7 4 2 2" xfId="29959"/>
    <cellStyle name="Comma 7 4 3" xfId="29960"/>
    <cellStyle name="Comma 7 5" xfId="29961"/>
    <cellStyle name="Comma 7 5 2" xfId="29962"/>
    <cellStyle name="Comma 7 6" xfId="29963"/>
    <cellStyle name="Comma 7 6 2" xfId="29964"/>
    <cellStyle name="Comma 7 7" xfId="29965"/>
    <cellStyle name="Comma 70" xfId="29966"/>
    <cellStyle name="Comma 71" xfId="29967"/>
    <cellStyle name="Comma 72" xfId="29968"/>
    <cellStyle name="Comma 73" xfId="29969"/>
    <cellStyle name="Comma 74" xfId="29970"/>
    <cellStyle name="Comma 75" xfId="29971"/>
    <cellStyle name="Comma 76" xfId="43131"/>
    <cellStyle name="Comma 77" xfId="43134"/>
    <cellStyle name="Comma 8" xfId="29972"/>
    <cellStyle name="Comma 8 2" xfId="29973"/>
    <cellStyle name="Comma 8 2 2" xfId="29974"/>
    <cellStyle name="Comma 8 2 2 2" xfId="29975"/>
    <cellStyle name="Comma 8 2 2 2 2" xfId="29976"/>
    <cellStyle name="Comma 8 2 2 3" xfId="29977"/>
    <cellStyle name="Comma 8 2 3" xfId="29978"/>
    <cellStyle name="Comma 8 2 3 2" xfId="29979"/>
    <cellStyle name="Comma 8 2 4" xfId="29980"/>
    <cellStyle name="Comma 8 2 4 2" xfId="29981"/>
    <cellStyle name="Comma 8 3" xfId="29982"/>
    <cellStyle name="Comma 8 3 2" xfId="29983"/>
    <cellStyle name="Comma 8 3 2 2" xfId="29984"/>
    <cellStyle name="Comma 8 3 3" xfId="29985"/>
    <cellStyle name="Comma 8 4" xfId="29986"/>
    <cellStyle name="Comma 8 4 2" xfId="29987"/>
    <cellStyle name="Comma 8 4 2 2" xfId="29988"/>
    <cellStyle name="Comma 8 4 3" xfId="29989"/>
    <cellStyle name="Comma 8 5" xfId="29990"/>
    <cellStyle name="Comma 8 5 2" xfId="29991"/>
    <cellStyle name="Comma 8 6" xfId="29992"/>
    <cellStyle name="Comma 8 6 2" xfId="29993"/>
    <cellStyle name="Comma 9" xfId="29994"/>
    <cellStyle name="Comma 9 10" xfId="29995"/>
    <cellStyle name="Comma 9 2" xfId="29996"/>
    <cellStyle name="Comma 9 2 2" xfId="29997"/>
    <cellStyle name="Comma 9 2 2 2" xfId="29998"/>
    <cellStyle name="Comma 9 2 2 2 2" xfId="29999"/>
    <cellStyle name="Comma 9 2 2 3" xfId="30000"/>
    <cellStyle name="Comma 9 2 3" xfId="30001"/>
    <cellStyle name="Comma 9 2 3 2" xfId="30002"/>
    <cellStyle name="Comma 9 2 4" xfId="30003"/>
    <cellStyle name="Comma 9 2 4 2" xfId="30004"/>
    <cellStyle name="Comma 9 3" xfId="30005"/>
    <cellStyle name="Comma 9 3 2" xfId="30006"/>
    <cellStyle name="Comma 9 3 2 2" xfId="30007"/>
    <cellStyle name="Comma 9 3 3" xfId="30008"/>
    <cellStyle name="Comma 9 3 3 2" xfId="30009"/>
    <cellStyle name="Comma 9 3 4" xfId="30010"/>
    <cellStyle name="Comma 9 3 4 2" xfId="30011"/>
    <cellStyle name="Comma 9 3 5" xfId="30012"/>
    <cellStyle name="Comma 9 4" xfId="30013"/>
    <cellStyle name="Comma 9 4 2" xfId="30014"/>
    <cellStyle name="Comma 9 4 2 2" xfId="30015"/>
    <cellStyle name="Comma 9 4 3" xfId="30016"/>
    <cellStyle name="Comma 9 5" xfId="30017"/>
    <cellStyle name="Comma 9 5 2" xfId="30018"/>
    <cellStyle name="Comma 9 5 2 2" xfId="30019"/>
    <cellStyle name="Comma 9 5 3" xfId="30020"/>
    <cellStyle name="Comma 9 6" xfId="30021"/>
    <cellStyle name="Comma 9 6 2" xfId="30022"/>
    <cellStyle name="Comma 9 7" xfId="30023"/>
    <cellStyle name="Comma 9 7 2" xfId="30024"/>
    <cellStyle name="Comma 9 8" xfId="30025"/>
    <cellStyle name="Comma 9 8 2" xfId="30026"/>
    <cellStyle name="Comma 9 9" xfId="30027"/>
    <cellStyle name="Comma 9 9 2" xfId="30028"/>
    <cellStyle name="Comma0" xfId="30029"/>
    <cellStyle name="Comma0 - Style2" xfId="30030"/>
    <cellStyle name="Comma0 - Style2 2" xfId="30031"/>
    <cellStyle name="Comma0 - Style2 2 2" xfId="30032"/>
    <cellStyle name="Comma0 - Style2 2 2 2" xfId="30033"/>
    <cellStyle name="Comma0 - Style2 2 3" xfId="30034"/>
    <cellStyle name="Comma0 - Style2 3" xfId="30035"/>
    <cellStyle name="Comma0 - Style2 3 2" xfId="30036"/>
    <cellStyle name="Comma0 - Style2 4" xfId="30037"/>
    <cellStyle name="Comma0 - Style2 4 2" xfId="30038"/>
    <cellStyle name="Comma0 - Style4" xfId="30039"/>
    <cellStyle name="Comma0 - Style4 2" xfId="30040"/>
    <cellStyle name="Comma0 - Style4 2 2" xfId="30041"/>
    <cellStyle name="Comma0 - Style4 2 2 2" xfId="30042"/>
    <cellStyle name="Comma0 - Style4 2 3" xfId="30043"/>
    <cellStyle name="Comma0 - Style4 3" xfId="30044"/>
    <cellStyle name="Comma0 - Style4 3 2" xfId="30045"/>
    <cellStyle name="Comma0 - Style4 4" xfId="30046"/>
    <cellStyle name="Comma0 - Style4 4 2" xfId="30047"/>
    <cellStyle name="Comma0 - Style5" xfId="30048"/>
    <cellStyle name="Comma0 - Style5 2" xfId="30049"/>
    <cellStyle name="Comma0 - Style5 2 2" xfId="30050"/>
    <cellStyle name="Comma0 - Style5 2 2 2" xfId="30051"/>
    <cellStyle name="Comma0 - Style5 2 3" xfId="30052"/>
    <cellStyle name="Comma0 - Style5 3" xfId="30053"/>
    <cellStyle name="Comma0 - Style5 3 2" xfId="30054"/>
    <cellStyle name="Comma0 - Style5 3 2 2" xfId="30055"/>
    <cellStyle name="Comma0 - Style5 3 3" xfId="30056"/>
    <cellStyle name="Comma0 - Style5 4" xfId="30057"/>
    <cellStyle name="Comma0 - Style5 4 2" xfId="30058"/>
    <cellStyle name="Comma0 - Style5 5" xfId="30059"/>
    <cellStyle name="Comma0 - Style5_ACCOUNTS" xfId="30060"/>
    <cellStyle name="Comma0 10" xfId="30061"/>
    <cellStyle name="Comma0 10 2" xfId="30062"/>
    <cellStyle name="Comma0 10 2 2" xfId="30063"/>
    <cellStyle name="Comma0 10 3" xfId="30064"/>
    <cellStyle name="Comma0 11" xfId="30065"/>
    <cellStyle name="Comma0 11 2" xfId="30066"/>
    <cellStyle name="Comma0 11 2 2" xfId="30067"/>
    <cellStyle name="Comma0 11 3" xfId="30068"/>
    <cellStyle name="Comma0 12" xfId="30069"/>
    <cellStyle name="Comma0 12 2" xfId="30070"/>
    <cellStyle name="Comma0 12 2 2" xfId="30071"/>
    <cellStyle name="Comma0 12 3" xfId="30072"/>
    <cellStyle name="Comma0 13" xfId="30073"/>
    <cellStyle name="Comma0 13 2" xfId="30074"/>
    <cellStyle name="Comma0 13 2 2" xfId="30075"/>
    <cellStyle name="Comma0 13 3" xfId="30076"/>
    <cellStyle name="Comma0 14" xfId="30077"/>
    <cellStyle name="Comma0 14 2" xfId="30078"/>
    <cellStyle name="Comma0 14 2 2" xfId="30079"/>
    <cellStyle name="Comma0 14 3" xfId="30080"/>
    <cellStyle name="Comma0 15" xfId="30081"/>
    <cellStyle name="Comma0 15 2" xfId="30082"/>
    <cellStyle name="Comma0 15 2 2" xfId="30083"/>
    <cellStyle name="Comma0 15 3" xfId="30084"/>
    <cellStyle name="Comma0 16" xfId="30085"/>
    <cellStyle name="Comma0 16 2" xfId="30086"/>
    <cellStyle name="Comma0 16 2 2" xfId="30087"/>
    <cellStyle name="Comma0 16 3" xfId="30088"/>
    <cellStyle name="Comma0 17" xfId="30089"/>
    <cellStyle name="Comma0 17 2" xfId="30090"/>
    <cellStyle name="Comma0 18" xfId="30091"/>
    <cellStyle name="Comma0 18 2" xfId="30092"/>
    <cellStyle name="Comma0 19" xfId="30093"/>
    <cellStyle name="Comma0 19 2" xfId="30094"/>
    <cellStyle name="Comma0 2" xfId="30095"/>
    <cellStyle name="Comma0 2 2" xfId="30096"/>
    <cellStyle name="Comma0 2 2 2" xfId="30097"/>
    <cellStyle name="Comma0 2 2 2 2" xfId="30098"/>
    <cellStyle name="Comma0 2 2 3" xfId="30099"/>
    <cellStyle name="Comma0 2 3" xfId="30100"/>
    <cellStyle name="Comma0 2 3 2" xfId="30101"/>
    <cellStyle name="Comma0 2 4" xfId="30102"/>
    <cellStyle name="Comma0 2 4 2" xfId="30103"/>
    <cellStyle name="Comma0 20" xfId="30104"/>
    <cellStyle name="Comma0 20 2" xfId="30105"/>
    <cellStyle name="Comma0 21" xfId="30106"/>
    <cellStyle name="Comma0 21 2" xfId="30107"/>
    <cellStyle name="Comma0 22" xfId="30108"/>
    <cellStyle name="Comma0 22 2" xfId="30109"/>
    <cellStyle name="Comma0 23" xfId="30110"/>
    <cellStyle name="Comma0 23 2" xfId="30111"/>
    <cellStyle name="Comma0 24" xfId="30112"/>
    <cellStyle name="Comma0 24 2" xfId="30113"/>
    <cellStyle name="Comma0 25" xfId="30114"/>
    <cellStyle name="Comma0 25 2" xfId="30115"/>
    <cellStyle name="Comma0 26" xfId="30116"/>
    <cellStyle name="Comma0 26 2" xfId="30117"/>
    <cellStyle name="Comma0 27" xfId="30118"/>
    <cellStyle name="Comma0 27 2" xfId="30119"/>
    <cellStyle name="Comma0 28" xfId="30120"/>
    <cellStyle name="Comma0 28 2" xfId="30121"/>
    <cellStyle name="Comma0 29" xfId="30122"/>
    <cellStyle name="Comma0 29 2" xfId="30123"/>
    <cellStyle name="Comma0 3" xfId="30124"/>
    <cellStyle name="Comma0 3 2" xfId="30125"/>
    <cellStyle name="Comma0 3 2 2" xfId="30126"/>
    <cellStyle name="Comma0 3 2 2 2" xfId="30127"/>
    <cellStyle name="Comma0 3 2 3" xfId="30128"/>
    <cellStyle name="Comma0 3 3" xfId="30129"/>
    <cellStyle name="Comma0 3 3 2" xfId="30130"/>
    <cellStyle name="Comma0 3 4" xfId="30131"/>
    <cellStyle name="Comma0 3 4 2" xfId="30132"/>
    <cellStyle name="Comma0 30" xfId="30133"/>
    <cellStyle name="Comma0 30 2" xfId="30134"/>
    <cellStyle name="Comma0 31" xfId="30135"/>
    <cellStyle name="Comma0 31 2" xfId="30136"/>
    <cellStyle name="Comma0 32" xfId="30137"/>
    <cellStyle name="Comma0 32 2" xfId="30138"/>
    <cellStyle name="Comma0 33" xfId="30139"/>
    <cellStyle name="Comma0 33 2" xfId="30140"/>
    <cellStyle name="Comma0 34" xfId="30141"/>
    <cellStyle name="Comma0 34 2" xfId="30142"/>
    <cellStyle name="Comma0 35" xfId="30143"/>
    <cellStyle name="Comma0 35 2" xfId="30144"/>
    <cellStyle name="Comma0 36" xfId="30145"/>
    <cellStyle name="Comma0 36 2" xfId="30146"/>
    <cellStyle name="Comma0 37" xfId="30147"/>
    <cellStyle name="Comma0 38" xfId="30148"/>
    <cellStyle name="Comma0 39" xfId="30149"/>
    <cellStyle name="Comma0 4" xfId="30150"/>
    <cellStyle name="Comma0 4 2" xfId="30151"/>
    <cellStyle name="Comma0 4 2 2" xfId="30152"/>
    <cellStyle name="Comma0 4 2 2 2" xfId="30153"/>
    <cellStyle name="Comma0 4 2 3" xfId="30154"/>
    <cellStyle name="Comma0 4 3" xfId="30155"/>
    <cellStyle name="Comma0 4 3 2" xfId="30156"/>
    <cellStyle name="Comma0 4 4" xfId="30157"/>
    <cellStyle name="Comma0 4 4 2" xfId="30158"/>
    <cellStyle name="Comma0 40" xfId="30159"/>
    <cellStyle name="Comma0 41" xfId="30160"/>
    <cellStyle name="Comma0 42" xfId="30161"/>
    <cellStyle name="Comma0 43" xfId="30162"/>
    <cellStyle name="Comma0 44" xfId="30163"/>
    <cellStyle name="Comma0 45" xfId="30164"/>
    <cellStyle name="Comma0 46" xfId="30165"/>
    <cellStyle name="Comma0 47" xfId="30166"/>
    <cellStyle name="Comma0 48" xfId="30167"/>
    <cellStyle name="Comma0 49" xfId="30168"/>
    <cellStyle name="Comma0 5" xfId="30169"/>
    <cellStyle name="Comma0 5 2" xfId="30170"/>
    <cellStyle name="Comma0 5 2 2" xfId="30171"/>
    <cellStyle name="Comma0 5 2 3" xfId="30172"/>
    <cellStyle name="Comma0 5 3" xfId="30173"/>
    <cellStyle name="Comma0 5 4" xfId="30174"/>
    <cellStyle name="Comma0 50" xfId="30175"/>
    <cellStyle name="Comma0 51" xfId="30176"/>
    <cellStyle name="Comma0 52" xfId="30177"/>
    <cellStyle name="Comma0 53" xfId="30178"/>
    <cellStyle name="Comma0 54" xfId="30179"/>
    <cellStyle name="Comma0 55" xfId="30180"/>
    <cellStyle name="Comma0 56" xfId="30181"/>
    <cellStyle name="Comma0 57" xfId="30182"/>
    <cellStyle name="Comma0 58" xfId="30183"/>
    <cellStyle name="Comma0 59" xfId="30184"/>
    <cellStyle name="Comma0 6" xfId="30185"/>
    <cellStyle name="Comma0 6 2" xfId="30186"/>
    <cellStyle name="Comma0 6 2 2" xfId="30187"/>
    <cellStyle name="Comma0 6 3" xfId="30188"/>
    <cellStyle name="Comma0 60" xfId="30189"/>
    <cellStyle name="Comma0 61" xfId="30190"/>
    <cellStyle name="Comma0 62" xfId="30191"/>
    <cellStyle name="Comma0 63" xfId="30192"/>
    <cellStyle name="Comma0 64" xfId="30193"/>
    <cellStyle name="Comma0 65" xfId="30194"/>
    <cellStyle name="Comma0 66" xfId="30195"/>
    <cellStyle name="Comma0 67" xfId="30196"/>
    <cellStyle name="Comma0 68" xfId="30197"/>
    <cellStyle name="Comma0 69" xfId="30198"/>
    <cellStyle name="Comma0 7" xfId="30199"/>
    <cellStyle name="Comma0 7 2" xfId="30200"/>
    <cellStyle name="Comma0 7 2 2" xfId="30201"/>
    <cellStyle name="Comma0 7 3" xfId="30202"/>
    <cellStyle name="Comma0 70" xfId="30203"/>
    <cellStyle name="Comma0 71" xfId="30204"/>
    <cellStyle name="Comma0 72" xfId="30205"/>
    <cellStyle name="Comma0 73" xfId="30206"/>
    <cellStyle name="Comma0 74" xfId="30207"/>
    <cellStyle name="Comma0 75" xfId="30208"/>
    <cellStyle name="Comma0 76" xfId="30209"/>
    <cellStyle name="Comma0 77" xfId="30210"/>
    <cellStyle name="Comma0 8" xfId="30211"/>
    <cellStyle name="Comma0 8 2" xfId="30212"/>
    <cellStyle name="Comma0 8 2 2" xfId="30213"/>
    <cellStyle name="Comma0 8 3" xfId="30214"/>
    <cellStyle name="Comma0 9" xfId="30215"/>
    <cellStyle name="Comma0 9 2" xfId="30216"/>
    <cellStyle name="Comma0 9 2 2" xfId="30217"/>
    <cellStyle name="Comma0 9 3" xfId="30218"/>
    <cellStyle name="Comma0_00COS Ind Allocators" xfId="30219"/>
    <cellStyle name="Comma1 - Style1" xfId="30220"/>
    <cellStyle name="Comma1 - Style1 2" xfId="30221"/>
    <cellStyle name="Comma1 - Style1 2 2" xfId="30222"/>
    <cellStyle name="Comma1 - Style1 2 2 2" xfId="30223"/>
    <cellStyle name="Comma1 - Style1 2 3" xfId="30224"/>
    <cellStyle name="Comma1 - Style1 3" xfId="30225"/>
    <cellStyle name="Comma1 - Style1 3 2" xfId="30226"/>
    <cellStyle name="Comma1 - Style1 3 2 2" xfId="30227"/>
    <cellStyle name="Comma1 - Style1 3 3" xfId="30228"/>
    <cellStyle name="Comma1 - Style1 4" xfId="30229"/>
    <cellStyle name="Comma1 - Style1 4 2" xfId="30230"/>
    <cellStyle name="Comma1 - Style1 5" xfId="30231"/>
    <cellStyle name="Comma1 - Style1_ACCOUNTS" xfId="30232"/>
    <cellStyle name="Comment" xfId="30233"/>
    <cellStyle name="Copied" xfId="30234"/>
    <cellStyle name="Copied 2" xfId="30235"/>
    <cellStyle name="Copied 2 2" xfId="30236"/>
    <cellStyle name="Copied 2 2 2" xfId="30237"/>
    <cellStyle name="Copied 2 2 3" xfId="30238"/>
    <cellStyle name="Copied 2 3" xfId="30239"/>
    <cellStyle name="Copied 2 4" xfId="30240"/>
    <cellStyle name="Copied 3" xfId="30241"/>
    <cellStyle name="Copied 3 2" xfId="30242"/>
    <cellStyle name="Copied 4" xfId="30243"/>
    <cellStyle name="Copied 4 2" xfId="30244"/>
    <cellStyle name="Copied 5" xfId="30245"/>
    <cellStyle name="COST1" xfId="30246"/>
    <cellStyle name="COST1 2" xfId="30247"/>
    <cellStyle name="COST1 2 2" xfId="30248"/>
    <cellStyle name="COST1 2 2 2" xfId="30249"/>
    <cellStyle name="COST1 2 2 3" xfId="30250"/>
    <cellStyle name="COST1 2 3" xfId="30251"/>
    <cellStyle name="COST1 2 4" xfId="30252"/>
    <cellStyle name="COST1 3" xfId="30253"/>
    <cellStyle name="COST1 3 2" xfId="30254"/>
    <cellStyle name="COST1 4" xfId="30255"/>
    <cellStyle name="COST1 4 2" xfId="30256"/>
    <cellStyle name="COST1 5" xfId="30257"/>
    <cellStyle name="CountryTitle" xfId="30258"/>
    <cellStyle name="Curren - Style1" xfId="30259"/>
    <cellStyle name="Curren - Style1 2" xfId="30260"/>
    <cellStyle name="Curren - Style1 2 2" xfId="30261"/>
    <cellStyle name="Curren - Style1 2 2 2" xfId="30262"/>
    <cellStyle name="Curren - Style1 2 3" xfId="30263"/>
    <cellStyle name="Curren - Style1 3" xfId="30264"/>
    <cellStyle name="Curren - Style1 3 2" xfId="30265"/>
    <cellStyle name="Curren - Style1 4" xfId="30266"/>
    <cellStyle name="Curren - Style1 4 2" xfId="30267"/>
    <cellStyle name="Curren - Style2" xfId="30268"/>
    <cellStyle name="Curren - Style2 2" xfId="30269"/>
    <cellStyle name="Curren - Style2 2 2" xfId="30270"/>
    <cellStyle name="Curren - Style2 2 2 2" xfId="30271"/>
    <cellStyle name="Curren - Style2 2 3" xfId="30272"/>
    <cellStyle name="Curren - Style2 3" xfId="30273"/>
    <cellStyle name="Curren - Style2 3 2" xfId="30274"/>
    <cellStyle name="Curren - Style2 3 2 2" xfId="30275"/>
    <cellStyle name="Curren - Style2 3 3" xfId="30276"/>
    <cellStyle name="Curren - Style2 4" xfId="30277"/>
    <cellStyle name="Curren - Style2 4 2" xfId="30278"/>
    <cellStyle name="Curren - Style2 5" xfId="30279"/>
    <cellStyle name="Curren - Style2_ACCOUNTS" xfId="30280"/>
    <cellStyle name="Curren - Style5" xfId="30281"/>
    <cellStyle name="Curren - Style5 2" xfId="30282"/>
    <cellStyle name="Curren - Style5 2 2" xfId="30283"/>
    <cellStyle name="Curren - Style5 2 2 2" xfId="30284"/>
    <cellStyle name="Curren - Style5 2 3" xfId="30285"/>
    <cellStyle name="Curren - Style5 3" xfId="30286"/>
    <cellStyle name="Curren - Style5 3 2" xfId="30287"/>
    <cellStyle name="Curren - Style5 4" xfId="30288"/>
    <cellStyle name="Curren - Style5 4 2" xfId="30289"/>
    <cellStyle name="Curren - Style6" xfId="30290"/>
    <cellStyle name="Curren - Style6 2" xfId="30291"/>
    <cellStyle name="Curren - Style6 2 2" xfId="30292"/>
    <cellStyle name="Curren - Style6 2 2 2" xfId="30293"/>
    <cellStyle name="Curren - Style6 2 3" xfId="30294"/>
    <cellStyle name="Curren - Style6 3" xfId="30295"/>
    <cellStyle name="Curren - Style6 3 2" xfId="30296"/>
    <cellStyle name="Curren - Style6 3 2 2" xfId="30297"/>
    <cellStyle name="Curren - Style6 3 3" xfId="30298"/>
    <cellStyle name="Curren - Style6 4" xfId="30299"/>
    <cellStyle name="Curren - Style6 4 2" xfId="30300"/>
    <cellStyle name="Curren - Style6 5" xfId="30301"/>
    <cellStyle name="Curren - Style6_ACCOUNTS" xfId="30302"/>
    <cellStyle name="Currency [0] 2" xfId="30303"/>
    <cellStyle name="Currency 10" xfId="30304"/>
    <cellStyle name="Currency 10 2" xfId="30305"/>
    <cellStyle name="Currency 10 2 2" xfId="30306"/>
    <cellStyle name="Currency 10 2 2 2" xfId="30307"/>
    <cellStyle name="Currency 10 2 3" xfId="30308"/>
    <cellStyle name="Currency 10 3" xfId="30309"/>
    <cellStyle name="Currency 10 3 2" xfId="30310"/>
    <cellStyle name="Currency 10 3 2 2" xfId="30311"/>
    <cellStyle name="Currency 10 3 3" xfId="30312"/>
    <cellStyle name="Currency 10 3 4" xfId="30313"/>
    <cellStyle name="Currency 10 3 4 2" xfId="30314"/>
    <cellStyle name="Currency 10 4" xfId="30315"/>
    <cellStyle name="Currency 10 4 2" xfId="30316"/>
    <cellStyle name="Currency 10 4 2 2" xfId="30317"/>
    <cellStyle name="Currency 10 4 3" xfId="30318"/>
    <cellStyle name="Currency 10 5" xfId="30319"/>
    <cellStyle name="Currency 10 5 2" xfId="30320"/>
    <cellStyle name="Currency 10 6" xfId="30321"/>
    <cellStyle name="Currency 10 6 2" xfId="30322"/>
    <cellStyle name="Currency 11" xfId="30323"/>
    <cellStyle name="Currency 11 2" xfId="30324"/>
    <cellStyle name="Currency 11 2 2" xfId="30325"/>
    <cellStyle name="Currency 11 2 2 2" xfId="30326"/>
    <cellStyle name="Currency 11 2 2 2 2" xfId="30327"/>
    <cellStyle name="Currency 11 2 3" xfId="30328"/>
    <cellStyle name="Currency 11 2 3 2" xfId="30329"/>
    <cellStyle name="Currency 11 2 4" xfId="30330"/>
    <cellStyle name="Currency 11 2 4 2" xfId="30331"/>
    <cellStyle name="Currency 11 3" xfId="30332"/>
    <cellStyle name="Currency 11 3 2" xfId="30333"/>
    <cellStyle name="Currency 11 3 2 2" xfId="30334"/>
    <cellStyle name="Currency 11 3 3" xfId="30335"/>
    <cellStyle name="Currency 11 4" xfId="30336"/>
    <cellStyle name="Currency 11 4 2" xfId="30337"/>
    <cellStyle name="Currency 11 4 2 2" xfId="30338"/>
    <cellStyle name="Currency 11 4 3" xfId="30339"/>
    <cellStyle name="Currency 11 5" xfId="30340"/>
    <cellStyle name="Currency 11 5 2" xfId="30341"/>
    <cellStyle name="Currency 11 6" xfId="30342"/>
    <cellStyle name="Currency 11 6 2" xfId="30343"/>
    <cellStyle name="Currency 11 7" xfId="30344"/>
    <cellStyle name="Currency 12" xfId="30345"/>
    <cellStyle name="Currency 12 2" xfId="30346"/>
    <cellStyle name="Currency 12 2 2" xfId="30347"/>
    <cellStyle name="Currency 12 2 2 2" xfId="30348"/>
    <cellStyle name="Currency 12 2 2 2 2" xfId="30349"/>
    <cellStyle name="Currency 12 2 2 3" xfId="30350"/>
    <cellStyle name="Currency 12 2 3" xfId="30351"/>
    <cellStyle name="Currency 12 2 3 2" xfId="30352"/>
    <cellStyle name="Currency 12 2 3 2 2" xfId="30353"/>
    <cellStyle name="Currency 12 2 3 3" xfId="30354"/>
    <cellStyle name="Currency 12 2 4" xfId="30355"/>
    <cellStyle name="Currency 12 2 4 2" xfId="30356"/>
    <cellStyle name="Currency 12 2 5" xfId="30357"/>
    <cellStyle name="Currency 12 2 5 2" xfId="30358"/>
    <cellStyle name="Currency 12 3" xfId="30359"/>
    <cellStyle name="Currency 12 3 2" xfId="30360"/>
    <cellStyle name="Currency 12 3 2 2" xfId="30361"/>
    <cellStyle name="Currency 12 3 2 2 2" xfId="30362"/>
    <cellStyle name="Currency 12 3 2 3" xfId="30363"/>
    <cellStyle name="Currency 12 3 3" xfId="30364"/>
    <cellStyle name="Currency 12 3 3 2" xfId="30365"/>
    <cellStyle name="Currency 12 3 3 2 2" xfId="30366"/>
    <cellStyle name="Currency 12 3 3 3" xfId="30367"/>
    <cellStyle name="Currency 12 3 4" xfId="30368"/>
    <cellStyle name="Currency 12 3 4 2" xfId="30369"/>
    <cellStyle name="Currency 12 3 5" xfId="30370"/>
    <cellStyle name="Currency 12 3 5 2" xfId="30371"/>
    <cellStyle name="Currency 12 4" xfId="30372"/>
    <cellStyle name="Currency 12 4 2" xfId="30373"/>
    <cellStyle name="Currency 12 4 2 2" xfId="30374"/>
    <cellStyle name="Currency 12 4 2 2 2" xfId="30375"/>
    <cellStyle name="Currency 12 4 2 3" xfId="30376"/>
    <cellStyle name="Currency 12 4 3" xfId="30377"/>
    <cellStyle name="Currency 12 4 3 2" xfId="30378"/>
    <cellStyle name="Currency 12 4 3 2 2" xfId="30379"/>
    <cellStyle name="Currency 12 4 3 3" xfId="30380"/>
    <cellStyle name="Currency 12 4 4" xfId="30381"/>
    <cellStyle name="Currency 12 4 4 2" xfId="30382"/>
    <cellStyle name="Currency 12 4 5" xfId="30383"/>
    <cellStyle name="Currency 12 4 5 2" xfId="30384"/>
    <cellStyle name="Currency 12 5" xfId="30385"/>
    <cellStyle name="Currency 12 5 2" xfId="30386"/>
    <cellStyle name="Currency 12 5 2 2" xfId="30387"/>
    <cellStyle name="Currency 12 5 3" xfId="30388"/>
    <cellStyle name="Currency 12 6" xfId="30389"/>
    <cellStyle name="Currency 12 6 2" xfId="30390"/>
    <cellStyle name="Currency 12 6 2 2" xfId="30391"/>
    <cellStyle name="Currency 12 6 3" xfId="30392"/>
    <cellStyle name="Currency 12 7" xfId="30393"/>
    <cellStyle name="Currency 12 7 2" xfId="30394"/>
    <cellStyle name="Currency 12 8" xfId="30395"/>
    <cellStyle name="Currency 12 8 2" xfId="30396"/>
    <cellStyle name="Currency 13" xfId="30397"/>
    <cellStyle name="Currency 13 2" xfId="30398"/>
    <cellStyle name="Currency 13 2 2" xfId="30399"/>
    <cellStyle name="Currency 13 2 2 2" xfId="30400"/>
    <cellStyle name="Currency 13 2 2 2 2" xfId="30401"/>
    <cellStyle name="Currency 13 2 2 3" xfId="30402"/>
    <cellStyle name="Currency 13 2 3" xfId="30403"/>
    <cellStyle name="Currency 13 2 3 2" xfId="30404"/>
    <cellStyle name="Currency 13 2 3 2 2" xfId="30405"/>
    <cellStyle name="Currency 13 2 3 3" xfId="30406"/>
    <cellStyle name="Currency 13 2 4" xfId="30407"/>
    <cellStyle name="Currency 13 2 4 2" xfId="30408"/>
    <cellStyle name="Currency 13 2 5" xfId="30409"/>
    <cellStyle name="Currency 13 3" xfId="30410"/>
    <cellStyle name="Currency 13 3 2" xfId="30411"/>
    <cellStyle name="Currency 13 3 2 2" xfId="30412"/>
    <cellStyle name="Currency 13 3 3" xfId="30413"/>
    <cellStyle name="Currency 13 3 3 2" xfId="30414"/>
    <cellStyle name="Currency 13 3 4" xfId="30415"/>
    <cellStyle name="Currency 13 4" xfId="30416"/>
    <cellStyle name="Currency 13 4 2" xfId="30417"/>
    <cellStyle name="Currency 13 4 2 2" xfId="30418"/>
    <cellStyle name="Currency 13 4 3" xfId="30419"/>
    <cellStyle name="Currency 13 4 4" xfId="30420"/>
    <cellStyle name="Currency 13 5" xfId="30421"/>
    <cellStyle name="Currency 13 5 2" xfId="30422"/>
    <cellStyle name="Currency 13 5 2 2" xfId="30423"/>
    <cellStyle name="Currency 13 5 3" xfId="30424"/>
    <cellStyle name="Currency 13 6" xfId="30425"/>
    <cellStyle name="Currency 13 6 2" xfId="30426"/>
    <cellStyle name="Currency 13 7" xfId="30427"/>
    <cellStyle name="Currency 13 8" xfId="30428"/>
    <cellStyle name="Currency 14" xfId="30429"/>
    <cellStyle name="Currency 14 2" xfId="30430"/>
    <cellStyle name="Currency 14 2 2" xfId="30431"/>
    <cellStyle name="Currency 14 2 2 2" xfId="30432"/>
    <cellStyle name="Currency 14 2 2 2 2" xfId="30433"/>
    <cellStyle name="Currency 14 2 3" xfId="30434"/>
    <cellStyle name="Currency 14 2 3 2" xfId="30435"/>
    <cellStyle name="Currency 14 2 4" xfId="30436"/>
    <cellStyle name="Currency 14 2 4 2" xfId="30437"/>
    <cellStyle name="Currency 14 2 5" xfId="30438"/>
    <cellStyle name="Currency 14 3" xfId="30439"/>
    <cellStyle name="Currency 14 3 2" xfId="30440"/>
    <cellStyle name="Currency 14 3 2 2" xfId="30441"/>
    <cellStyle name="Currency 14 3 3" xfId="30442"/>
    <cellStyle name="Currency 14 4" xfId="30443"/>
    <cellStyle name="Currency 14 4 2" xfId="30444"/>
    <cellStyle name="Currency 14 4 2 2" xfId="30445"/>
    <cellStyle name="Currency 14 4 3" xfId="30446"/>
    <cellStyle name="Currency 14 5" xfId="30447"/>
    <cellStyle name="Currency 14 5 2" xfId="30448"/>
    <cellStyle name="Currency 15" xfId="30449"/>
    <cellStyle name="Currency 15 2" xfId="30450"/>
    <cellStyle name="Currency 15 2 2" xfId="30451"/>
    <cellStyle name="Currency 15 2 2 2" xfId="30452"/>
    <cellStyle name="Currency 15 3" xfId="30453"/>
    <cellStyle name="Currency 15 3 2" xfId="30454"/>
    <cellStyle name="Currency 15 3 2 2" xfId="30455"/>
    <cellStyle name="Currency 15 3 3" xfId="30456"/>
    <cellStyle name="Currency 15 3 4" xfId="30457"/>
    <cellStyle name="Currency 15 3 5" xfId="30458"/>
    <cellStyle name="Currency 15 4" xfId="30459"/>
    <cellStyle name="Currency 15 4 2" xfId="30460"/>
    <cellStyle name="Currency 15 5" xfId="30461"/>
    <cellStyle name="Currency 16" xfId="30462"/>
    <cellStyle name="Currency 16 2" xfId="30463"/>
    <cellStyle name="Currency 16 2 2" xfId="30464"/>
    <cellStyle name="Currency 16 2 2 2" xfId="30465"/>
    <cellStyle name="Currency 16 2 3" xfId="30466"/>
    <cellStyle name="Currency 16 3" xfId="30467"/>
    <cellStyle name="Currency 16 3 2" xfId="30468"/>
    <cellStyle name="Currency 16 3 3" xfId="30469"/>
    <cellStyle name="Currency 16 4" xfId="30470"/>
    <cellStyle name="Currency 16 4 2" xfId="43135"/>
    <cellStyle name="Currency 16 5" xfId="30471"/>
    <cellStyle name="Currency 17" xfId="30472"/>
    <cellStyle name="Currency 17 2" xfId="30473"/>
    <cellStyle name="Currency 17 2 2" xfId="30474"/>
    <cellStyle name="Currency 17 3" xfId="30475"/>
    <cellStyle name="Currency 17 4" xfId="30476"/>
    <cellStyle name="Currency 18" xfId="30477"/>
    <cellStyle name="Currency 18 2" xfId="30478"/>
    <cellStyle name="Currency 18 2 2" xfId="30479"/>
    <cellStyle name="Currency 18 2 2 2" xfId="30480"/>
    <cellStyle name="Currency 18 2 3" xfId="30481"/>
    <cellStyle name="Currency 18 2 4" xfId="30482"/>
    <cellStyle name="Currency 18 3" xfId="30483"/>
    <cellStyle name="Currency 18 3 2" xfId="30484"/>
    <cellStyle name="Currency 18 4" xfId="30485"/>
    <cellStyle name="Currency 18 5" xfId="30486"/>
    <cellStyle name="Currency 19" xfId="30487"/>
    <cellStyle name="Currency 19 2" xfId="30488"/>
    <cellStyle name="Currency 19 2 2" xfId="30489"/>
    <cellStyle name="Currency 19 3" xfId="30490"/>
    <cellStyle name="Currency 19 4" xfId="30491"/>
    <cellStyle name="Currency 19 5" xfId="30492"/>
    <cellStyle name="Currency 2" xfId="11"/>
    <cellStyle name="Currency 2 10" xfId="30493"/>
    <cellStyle name="Currency 2 10 2" xfId="30494"/>
    <cellStyle name="Currency 2 10 2 2" xfId="30495"/>
    <cellStyle name="Currency 2 10 3" xfId="30496"/>
    <cellStyle name="Currency 2 11" xfId="30497"/>
    <cellStyle name="Currency 2 11 2" xfId="30498"/>
    <cellStyle name="Currency 2 12" xfId="30499"/>
    <cellStyle name="Currency 2 12 2" xfId="30500"/>
    <cellStyle name="Currency 2 13" xfId="30501"/>
    <cellStyle name="Currency 2 13 2" xfId="30502"/>
    <cellStyle name="Currency 2 14" xfId="43145"/>
    <cellStyle name="Currency 2 2" xfId="30503"/>
    <cellStyle name="Currency 2 2 2" xfId="30504"/>
    <cellStyle name="Currency 2 2 2 2" xfId="30505"/>
    <cellStyle name="Currency 2 2 2 2 2" xfId="30506"/>
    <cellStyle name="Currency 2 2 2 2 2 2" xfId="30507"/>
    <cellStyle name="Currency 2 2 2 3" xfId="30508"/>
    <cellStyle name="Currency 2 2 2 3 2" xfId="30509"/>
    <cellStyle name="Currency 2 2 2 4" xfId="30510"/>
    <cellStyle name="Currency 2 2 2 4 2" xfId="30511"/>
    <cellStyle name="Currency 2 2 3" xfId="30512"/>
    <cellStyle name="Currency 2 2 3 2" xfId="30513"/>
    <cellStyle name="Currency 2 2 3 2 2" xfId="30514"/>
    <cellStyle name="Currency 2 2 3 3" xfId="30515"/>
    <cellStyle name="Currency 2 2 4" xfId="30516"/>
    <cellStyle name="Currency 2 2 4 2" xfId="30517"/>
    <cellStyle name="Currency 2 2 4 2 2" xfId="30518"/>
    <cellStyle name="Currency 2 2 4 3" xfId="30519"/>
    <cellStyle name="Currency 2 2 5" xfId="30520"/>
    <cellStyle name="Currency 2 2 5 2" xfId="30521"/>
    <cellStyle name="Currency 2 2 6" xfId="30522"/>
    <cellStyle name="Currency 2 2 6 2" xfId="30523"/>
    <cellStyle name="Currency 2 3" xfId="30524"/>
    <cellStyle name="Currency 2 3 2" xfId="30525"/>
    <cellStyle name="Currency 2 3 2 2" xfId="30526"/>
    <cellStyle name="Currency 2 3 2 2 2" xfId="30527"/>
    <cellStyle name="Currency 2 3 2 3" xfId="30528"/>
    <cellStyle name="Currency 2 3 3" xfId="30529"/>
    <cellStyle name="Currency 2 3 3 2" xfId="30530"/>
    <cellStyle name="Currency 2 3 3 2 2" xfId="30531"/>
    <cellStyle name="Currency 2 3 3 3" xfId="30532"/>
    <cellStyle name="Currency 2 3 4" xfId="30533"/>
    <cellStyle name="Currency 2 3 4 2" xfId="30534"/>
    <cellStyle name="Currency 2 3 5" xfId="30535"/>
    <cellStyle name="Currency 2 3 5 2" xfId="30536"/>
    <cellStyle name="Currency 2 4" xfId="30537"/>
    <cellStyle name="Currency 2 4 2" xfId="30538"/>
    <cellStyle name="Currency 2 4 2 2" xfId="30539"/>
    <cellStyle name="Currency 2 4 2 2 2" xfId="30540"/>
    <cellStyle name="Currency 2 4 2 3" xfId="30541"/>
    <cellStyle name="Currency 2 4 3" xfId="30542"/>
    <cellStyle name="Currency 2 4 3 2" xfId="30543"/>
    <cellStyle name="Currency 2 4 3 2 2" xfId="30544"/>
    <cellStyle name="Currency 2 4 3 3" xfId="30545"/>
    <cellStyle name="Currency 2 4 4" xfId="30546"/>
    <cellStyle name="Currency 2 4 4 2" xfId="30547"/>
    <cellStyle name="Currency 2 4 5" xfId="30548"/>
    <cellStyle name="Currency 2 4 5 2" xfId="30549"/>
    <cellStyle name="Currency 2 5" xfId="30550"/>
    <cellStyle name="Currency 2 5 2" xfId="30551"/>
    <cellStyle name="Currency 2 5 2 2" xfId="30552"/>
    <cellStyle name="Currency 2 5 2 2 2" xfId="30553"/>
    <cellStyle name="Currency 2 5 2 3" xfId="30554"/>
    <cellStyle name="Currency 2 5 3" xfId="30555"/>
    <cellStyle name="Currency 2 5 3 2" xfId="30556"/>
    <cellStyle name="Currency 2 5 3 2 2" xfId="30557"/>
    <cellStyle name="Currency 2 5 3 3" xfId="30558"/>
    <cellStyle name="Currency 2 5 4" xfId="30559"/>
    <cellStyle name="Currency 2 5 4 2" xfId="30560"/>
    <cellStyle name="Currency 2 5 5" xfId="30561"/>
    <cellStyle name="Currency 2 5 5 2" xfId="30562"/>
    <cellStyle name="Currency 2 6" xfId="30563"/>
    <cellStyle name="Currency 2 6 2" xfId="30564"/>
    <cellStyle name="Currency 2 6 2 2" xfId="30565"/>
    <cellStyle name="Currency 2 6 2 2 2" xfId="30566"/>
    <cellStyle name="Currency 2 6 2 3" xfId="30567"/>
    <cellStyle name="Currency 2 6 3" xfId="30568"/>
    <cellStyle name="Currency 2 6 3 2" xfId="30569"/>
    <cellStyle name="Currency 2 6 3 2 2" xfId="30570"/>
    <cellStyle name="Currency 2 6 3 3" xfId="30571"/>
    <cellStyle name="Currency 2 6 4" xfId="30572"/>
    <cellStyle name="Currency 2 6 4 2" xfId="30573"/>
    <cellStyle name="Currency 2 6 5" xfId="30574"/>
    <cellStyle name="Currency 2 6 5 2" xfId="30575"/>
    <cellStyle name="Currency 2 7" xfId="30576"/>
    <cellStyle name="Currency 2 7 2" xfId="30577"/>
    <cellStyle name="Currency 2 7 2 2" xfId="30578"/>
    <cellStyle name="Currency 2 7 2 2 2" xfId="30579"/>
    <cellStyle name="Currency 2 7 2 3" xfId="30580"/>
    <cellStyle name="Currency 2 7 3" xfId="30581"/>
    <cellStyle name="Currency 2 7 3 2" xfId="30582"/>
    <cellStyle name="Currency 2 7 3 2 2" xfId="30583"/>
    <cellStyle name="Currency 2 7 3 3" xfId="30584"/>
    <cellStyle name="Currency 2 7 4" xfId="30585"/>
    <cellStyle name="Currency 2 7 4 2" xfId="30586"/>
    <cellStyle name="Currency 2 7 5" xfId="30587"/>
    <cellStyle name="Currency 2 7 5 2" xfId="30588"/>
    <cellStyle name="Currency 2 8" xfId="30589"/>
    <cellStyle name="Currency 2 8 2" xfId="30590"/>
    <cellStyle name="Currency 2 8 2 2" xfId="30591"/>
    <cellStyle name="Currency 2 8 2 2 2" xfId="30592"/>
    <cellStyle name="Currency 2 8 2 3" xfId="30593"/>
    <cellStyle name="Currency 2 8 3" xfId="30594"/>
    <cellStyle name="Currency 2 8 3 2" xfId="30595"/>
    <cellStyle name="Currency 2 8 3 2 2" xfId="30596"/>
    <cellStyle name="Currency 2 8 3 3" xfId="30597"/>
    <cellStyle name="Currency 2 8 4" xfId="30598"/>
    <cellStyle name="Currency 2 8 4 2" xfId="30599"/>
    <cellStyle name="Currency 2 8 5" xfId="30600"/>
    <cellStyle name="Currency 2 8 5 2" xfId="30601"/>
    <cellStyle name="Currency 2 9" xfId="30602"/>
    <cellStyle name="Currency 2 9 2" xfId="30603"/>
    <cellStyle name="Currency 2 9 2 2" xfId="30604"/>
    <cellStyle name="Currency 2 9 3" xfId="30605"/>
    <cellStyle name="Currency 20" xfId="30606"/>
    <cellStyle name="Currency 20 2" xfId="30607"/>
    <cellStyle name="Currency 20 2 2" xfId="30608"/>
    <cellStyle name="Currency 20 2 3" xfId="30609"/>
    <cellStyle name="Currency 20 2 4" xfId="30610"/>
    <cellStyle name="Currency 20 2 5" xfId="30611"/>
    <cellStyle name="Currency 20 3" xfId="30612"/>
    <cellStyle name="Currency 20 4" xfId="30613"/>
    <cellStyle name="Currency 20 5" xfId="30614"/>
    <cellStyle name="Currency 21" xfId="30615"/>
    <cellStyle name="Currency 21 2" xfId="30616"/>
    <cellStyle name="Currency 21 2 2" xfId="30617"/>
    <cellStyle name="Currency 21 2 3" xfId="30618"/>
    <cellStyle name="Currency 21 3" xfId="30619"/>
    <cellStyle name="Currency 21 4" xfId="30620"/>
    <cellStyle name="Currency 21 5" xfId="30621"/>
    <cellStyle name="Currency 22" xfId="30622"/>
    <cellStyle name="Currency 22 2" xfId="30623"/>
    <cellStyle name="Currency 22 3" xfId="30624"/>
    <cellStyle name="Currency 23" xfId="30625"/>
    <cellStyle name="Currency 23 2" xfId="43089"/>
    <cellStyle name="Currency 24" xfId="30626"/>
    <cellStyle name="Currency 24 2" xfId="30627"/>
    <cellStyle name="Currency 24 2 2" xfId="30628"/>
    <cellStyle name="Currency 25" xfId="30629"/>
    <cellStyle name="Currency 25 2" xfId="30630"/>
    <cellStyle name="Currency 25 3" xfId="30631"/>
    <cellStyle name="Currency 25 3 2" xfId="30632"/>
    <cellStyle name="Currency 25 4" xfId="30633"/>
    <cellStyle name="Currency 26" xfId="30634"/>
    <cellStyle name="Currency 27" xfId="30635"/>
    <cellStyle name="Currency 27 2" xfId="30636"/>
    <cellStyle name="Currency 27 2 2" xfId="30637"/>
    <cellStyle name="Currency 27 2 3" xfId="30638"/>
    <cellStyle name="Currency 27 3" xfId="30639"/>
    <cellStyle name="Currency 28" xfId="30640"/>
    <cellStyle name="Currency 28 2" xfId="30641"/>
    <cellStyle name="Currency 29" xfId="30642"/>
    <cellStyle name="Currency 3" xfId="30643"/>
    <cellStyle name="Currency 3 2" xfId="30644"/>
    <cellStyle name="Currency 3 2 2" xfId="30645"/>
    <cellStyle name="Currency 3 2 2 2" xfId="30646"/>
    <cellStyle name="Currency 3 2 2 2 2" xfId="30647"/>
    <cellStyle name="Currency 3 2 2 3" xfId="30648"/>
    <cellStyle name="Currency 3 2 3" xfId="30649"/>
    <cellStyle name="Currency 3 2 3 2" xfId="30650"/>
    <cellStyle name="Currency 3 2 3 2 2" xfId="30651"/>
    <cellStyle name="Currency 3 2 3 3" xfId="30652"/>
    <cellStyle name="Currency 3 2 4" xfId="30653"/>
    <cellStyle name="Currency 3 2 4 2" xfId="30654"/>
    <cellStyle name="Currency 3 2 5" xfId="30655"/>
    <cellStyle name="Currency 3 2 5 2" xfId="30656"/>
    <cellStyle name="Currency 3 3" xfId="30657"/>
    <cellStyle name="Currency 3 3 2" xfId="30658"/>
    <cellStyle name="Currency 3 3 2 2" xfId="30659"/>
    <cellStyle name="Currency 3 3 2 2 2" xfId="30660"/>
    <cellStyle name="Currency 3 3 2 3" xfId="30661"/>
    <cellStyle name="Currency 3 3 3" xfId="30662"/>
    <cellStyle name="Currency 3 3 3 2" xfId="30663"/>
    <cellStyle name="Currency 3 3 3 2 2" xfId="30664"/>
    <cellStyle name="Currency 3 3 3 3" xfId="30665"/>
    <cellStyle name="Currency 3 3 4" xfId="30666"/>
    <cellStyle name="Currency 3 3 4 2" xfId="30667"/>
    <cellStyle name="Currency 3 3 5" xfId="30668"/>
    <cellStyle name="Currency 3 3 5 2" xfId="30669"/>
    <cellStyle name="Currency 3 4" xfId="30670"/>
    <cellStyle name="Currency 3 4 2" xfId="30671"/>
    <cellStyle name="Currency 3 4 2 2" xfId="30672"/>
    <cellStyle name="Currency 3 4 3" xfId="30673"/>
    <cellStyle name="Currency 3 4 4" xfId="30674"/>
    <cellStyle name="Currency 3 4 5" xfId="30675"/>
    <cellStyle name="Currency 3 5" xfId="30676"/>
    <cellStyle name="Currency 3 5 2" xfId="30677"/>
    <cellStyle name="Currency 3 5 2 2" xfId="30678"/>
    <cellStyle name="Currency 3 5 3" xfId="30679"/>
    <cellStyle name="Currency 3 6" xfId="30680"/>
    <cellStyle name="Currency 3 6 2" xfId="30681"/>
    <cellStyle name="Currency 3 7" xfId="30682"/>
    <cellStyle name="Currency 3 7 2" xfId="30683"/>
    <cellStyle name="Currency 3 8" xfId="30684"/>
    <cellStyle name="Currency 3 8 2" xfId="30685"/>
    <cellStyle name="Currency 3 8 3" xfId="30686"/>
    <cellStyle name="Currency 3 9" xfId="30687"/>
    <cellStyle name="Currency 30" xfId="30688"/>
    <cellStyle name="Currency 31" xfId="30689"/>
    <cellStyle name="Currency 32" xfId="43136"/>
    <cellStyle name="Currency 4" xfId="30690"/>
    <cellStyle name="Currency 4 2" xfId="30691"/>
    <cellStyle name="Currency 4 2 2" xfId="30692"/>
    <cellStyle name="Currency 4 2 2 2" xfId="30693"/>
    <cellStyle name="Currency 4 2 2 2 2" xfId="30694"/>
    <cellStyle name="Currency 4 2 2 2 2 2" xfId="30695"/>
    <cellStyle name="Currency 4 2 2 2 3" xfId="30696"/>
    <cellStyle name="Currency 4 2 2 3" xfId="30697"/>
    <cellStyle name="Currency 4 2 2 3 2" xfId="30698"/>
    <cellStyle name="Currency 4 2 2 3 3" xfId="30699"/>
    <cellStyle name="Currency 4 2 2 4" xfId="30700"/>
    <cellStyle name="Currency 4 2 2 4 2" xfId="30701"/>
    <cellStyle name="Currency 4 2 2 5" xfId="30702"/>
    <cellStyle name="Currency 4 2 3" xfId="30703"/>
    <cellStyle name="Currency 4 2 3 2" xfId="30704"/>
    <cellStyle name="Currency 4 2 3 2 2" xfId="30705"/>
    <cellStyle name="Currency 4 2 3 2 3" xfId="30706"/>
    <cellStyle name="Currency 4 2 3 3" xfId="30707"/>
    <cellStyle name="Currency 4 2 3 3 2" xfId="30708"/>
    <cellStyle name="Currency 4 2 3 4" xfId="30709"/>
    <cellStyle name="Currency 4 2 4" xfId="30710"/>
    <cellStyle name="Currency 4 2 4 2" xfId="30711"/>
    <cellStyle name="Currency 4 2 4 2 2" xfId="30712"/>
    <cellStyle name="Currency 4 2 4 3" xfId="30713"/>
    <cellStyle name="Currency 4 2 4 4" xfId="30714"/>
    <cellStyle name="Currency 4 2 5" xfId="30715"/>
    <cellStyle name="Currency 4 2 5 2" xfId="30716"/>
    <cellStyle name="Currency 4 2 5 3" xfId="30717"/>
    <cellStyle name="Currency 4 2 6" xfId="30718"/>
    <cellStyle name="Currency 4 2 6 2" xfId="30719"/>
    <cellStyle name="Currency 4 2 7" xfId="30720"/>
    <cellStyle name="Currency 4 3" xfId="30721"/>
    <cellStyle name="Currency 4 3 2" xfId="30722"/>
    <cellStyle name="Currency 4 3 2 2" xfId="30723"/>
    <cellStyle name="Currency 4 3 2 2 2" xfId="30724"/>
    <cellStyle name="Currency 4 3 2 2 3" xfId="30725"/>
    <cellStyle name="Currency 4 3 2 3" xfId="30726"/>
    <cellStyle name="Currency 4 3 2 4" xfId="30727"/>
    <cellStyle name="Currency 4 3 3" xfId="30728"/>
    <cellStyle name="Currency 4 3 3 2" xfId="30729"/>
    <cellStyle name="Currency 4 3 3 2 2" xfId="30730"/>
    <cellStyle name="Currency 4 3 3 3" xfId="30731"/>
    <cellStyle name="Currency 4 3 3 4" xfId="30732"/>
    <cellStyle name="Currency 4 3 4" xfId="30733"/>
    <cellStyle name="Currency 4 3 4 2" xfId="30734"/>
    <cellStyle name="Currency 4 3 4 2 2" xfId="30735"/>
    <cellStyle name="Currency 4 3 4 3" xfId="30736"/>
    <cellStyle name="Currency 4 3 5" xfId="30737"/>
    <cellStyle name="Currency 4 3 6" xfId="30738"/>
    <cellStyle name="Currency 4 4" xfId="30739"/>
    <cellStyle name="Currency 4 4 2" xfId="30740"/>
    <cellStyle name="Currency 4 4 2 2" xfId="30741"/>
    <cellStyle name="Currency 4 4 2 3" xfId="30742"/>
    <cellStyle name="Currency 4 4 3" xfId="30743"/>
    <cellStyle name="Currency 4 4 3 2" xfId="30744"/>
    <cellStyle name="Currency 4 4 4" xfId="30745"/>
    <cellStyle name="Currency 4 5" xfId="30746"/>
    <cellStyle name="Currency 4 5 2" xfId="30747"/>
    <cellStyle name="Currency 4 5 2 2" xfId="30748"/>
    <cellStyle name="Currency 4 5 3" xfId="30749"/>
    <cellStyle name="Currency 4 5 4" xfId="30750"/>
    <cellStyle name="Currency 4 6" xfId="30751"/>
    <cellStyle name="Currency 4 6 2" xfId="30752"/>
    <cellStyle name="Currency 4 6 3" xfId="30753"/>
    <cellStyle name="Currency 4 7" xfId="30754"/>
    <cellStyle name="Currency 4_2009 GRC Compliance Filing (Electric) for Exh A-1" xfId="30755"/>
    <cellStyle name="Currency 5" xfId="30756"/>
    <cellStyle name="Currency 5 2" xfId="30757"/>
    <cellStyle name="Currency 5 2 2" xfId="30758"/>
    <cellStyle name="Currency 5 2 2 2" xfId="30759"/>
    <cellStyle name="Currency 5 2 2 2 2" xfId="30760"/>
    <cellStyle name="Currency 5 2 3" xfId="30761"/>
    <cellStyle name="Currency 5 2 3 2" xfId="30762"/>
    <cellStyle name="Currency 5 2 4" xfId="30763"/>
    <cellStyle name="Currency 5 2 4 2" xfId="30764"/>
    <cellStyle name="Currency 5 3" xfId="30765"/>
    <cellStyle name="Currency 5 3 2" xfId="30766"/>
    <cellStyle name="Currency 5 3 2 2" xfId="30767"/>
    <cellStyle name="Currency 5 3 3" xfId="30768"/>
    <cellStyle name="Currency 5 4" xfId="30769"/>
    <cellStyle name="Currency 5 4 2" xfId="30770"/>
    <cellStyle name="Currency 5 4 2 2" xfId="30771"/>
    <cellStyle name="Currency 5 4 3" xfId="30772"/>
    <cellStyle name="Currency 5 5" xfId="30773"/>
    <cellStyle name="Currency 5 5 2" xfId="30774"/>
    <cellStyle name="Currency 5 6" xfId="30775"/>
    <cellStyle name="Currency 5 6 2" xfId="30776"/>
    <cellStyle name="Currency 6" xfId="30777"/>
    <cellStyle name="Currency 6 2" xfId="30778"/>
    <cellStyle name="Currency 6 2 2" xfId="30779"/>
    <cellStyle name="Currency 6 2 2 2" xfId="30780"/>
    <cellStyle name="Currency 6 2 2 2 2" xfId="30781"/>
    <cellStyle name="Currency 6 2 3" xfId="30782"/>
    <cellStyle name="Currency 6 2 3 2" xfId="30783"/>
    <cellStyle name="Currency 6 2 4" xfId="30784"/>
    <cellStyle name="Currency 6 2 4 2" xfId="30785"/>
    <cellStyle name="Currency 6 3" xfId="30786"/>
    <cellStyle name="Currency 6 3 2" xfId="30787"/>
    <cellStyle name="Currency 6 3 2 2" xfId="30788"/>
    <cellStyle name="Currency 6 3 3" xfId="30789"/>
    <cellStyle name="Currency 6 4" xfId="30790"/>
    <cellStyle name="Currency 6 4 2" xfId="30791"/>
    <cellStyle name="Currency 6 4 2 2" xfId="30792"/>
    <cellStyle name="Currency 6 4 3" xfId="30793"/>
    <cellStyle name="Currency 6 5" xfId="30794"/>
    <cellStyle name="Currency 6 5 2" xfId="30795"/>
    <cellStyle name="Currency 6 6" xfId="30796"/>
    <cellStyle name="Currency 6 6 2" xfId="30797"/>
    <cellStyle name="Currency 7" xfId="30798"/>
    <cellStyle name="Currency 7 2" xfId="30799"/>
    <cellStyle name="Currency 7 2 2" xfId="30800"/>
    <cellStyle name="Currency 7 2 2 2" xfId="30801"/>
    <cellStyle name="Currency 7 2 2 2 2" xfId="30802"/>
    <cellStyle name="Currency 7 2 3" xfId="30803"/>
    <cellStyle name="Currency 7 2 3 2" xfId="30804"/>
    <cellStyle name="Currency 7 2 4" xfId="30805"/>
    <cellStyle name="Currency 7 2 4 2" xfId="30806"/>
    <cellStyle name="Currency 7 3" xfId="30807"/>
    <cellStyle name="Currency 7 3 2" xfId="30808"/>
    <cellStyle name="Currency 7 3 2 2" xfId="30809"/>
    <cellStyle name="Currency 7 3 3" xfId="30810"/>
    <cellStyle name="Currency 7 4" xfId="30811"/>
    <cellStyle name="Currency 7 4 2" xfId="30812"/>
    <cellStyle name="Currency 7 4 2 2" xfId="30813"/>
    <cellStyle name="Currency 7 4 3" xfId="30814"/>
    <cellStyle name="Currency 7 5" xfId="30815"/>
    <cellStyle name="Currency 7 5 2" xfId="30816"/>
    <cellStyle name="Currency 7 6" xfId="30817"/>
    <cellStyle name="Currency 7 6 2" xfId="30818"/>
    <cellStyle name="Currency 8" xfId="30819"/>
    <cellStyle name="Currency 8 2" xfId="30820"/>
    <cellStyle name="Currency 8 2 2" xfId="30821"/>
    <cellStyle name="Currency 8 2 2 2" xfId="30822"/>
    <cellStyle name="Currency 8 2 2 2 2" xfId="30823"/>
    <cellStyle name="Currency 8 2 2 3" xfId="30824"/>
    <cellStyle name="Currency 8 2 2 3 2" xfId="30825"/>
    <cellStyle name="Currency 8 2 2 4" xfId="30826"/>
    <cellStyle name="Currency 8 2 2 4 2" xfId="30827"/>
    <cellStyle name="Currency 8 2 2 5" xfId="30828"/>
    <cellStyle name="Currency 8 2 3" xfId="30829"/>
    <cellStyle name="Currency 8 2 3 2" xfId="30830"/>
    <cellStyle name="Currency 8 2 3 2 2" xfId="30831"/>
    <cellStyle name="Currency 8 2 3 3" xfId="30832"/>
    <cellStyle name="Currency 8 2 4" xfId="30833"/>
    <cellStyle name="Currency 8 2 4 2" xfId="30834"/>
    <cellStyle name="Currency 8 2 5" xfId="30835"/>
    <cellStyle name="Currency 8 2 5 2" xfId="30836"/>
    <cellStyle name="Currency 8 2 6" xfId="30837"/>
    <cellStyle name="Currency 8 2 6 2" xfId="30838"/>
    <cellStyle name="Currency 8 2 7" xfId="30839"/>
    <cellStyle name="Currency 8 3" xfId="30840"/>
    <cellStyle name="Currency 8 3 2" xfId="30841"/>
    <cellStyle name="Currency 8 3 2 2" xfId="30842"/>
    <cellStyle name="Currency 8 3 3" xfId="30843"/>
    <cellStyle name="Currency 8 4" xfId="30844"/>
    <cellStyle name="Currency 8 4 2" xfId="30845"/>
    <cellStyle name="Currency 8 4 2 2" xfId="30846"/>
    <cellStyle name="Currency 8 4 3" xfId="30847"/>
    <cellStyle name="Currency 8 5" xfId="30848"/>
    <cellStyle name="Currency 8 5 2" xfId="30849"/>
    <cellStyle name="Currency 8 6" xfId="30850"/>
    <cellStyle name="Currency 8 6 2" xfId="30851"/>
    <cellStyle name="Currency 9" xfId="30852"/>
    <cellStyle name="Currency 9 10" xfId="30853"/>
    <cellStyle name="Currency 9 2" xfId="30854"/>
    <cellStyle name="Currency 9 2 2" xfId="30855"/>
    <cellStyle name="Currency 9 2 2 2" xfId="30856"/>
    <cellStyle name="Currency 9 2 2 2 2" xfId="30857"/>
    <cellStyle name="Currency 9 2 2 3" xfId="30858"/>
    <cellStyle name="Currency 9 2 3" xfId="30859"/>
    <cellStyle name="Currency 9 2 3 2" xfId="30860"/>
    <cellStyle name="Currency 9 2 4" xfId="30861"/>
    <cellStyle name="Currency 9 2 4 2" xfId="30862"/>
    <cellStyle name="Currency 9 3" xfId="30863"/>
    <cellStyle name="Currency 9 3 2" xfId="30864"/>
    <cellStyle name="Currency 9 3 2 2" xfId="30865"/>
    <cellStyle name="Currency 9 3 3" xfId="30866"/>
    <cellStyle name="Currency 9 3 3 2" xfId="30867"/>
    <cellStyle name="Currency 9 3 4" xfId="30868"/>
    <cellStyle name="Currency 9 3 4 2" xfId="30869"/>
    <cellStyle name="Currency 9 3 5" xfId="30870"/>
    <cellStyle name="Currency 9 4" xfId="30871"/>
    <cellStyle name="Currency 9 4 2" xfId="30872"/>
    <cellStyle name="Currency 9 4 2 2" xfId="30873"/>
    <cellStyle name="Currency 9 4 3" xfId="30874"/>
    <cellStyle name="Currency 9 5" xfId="30875"/>
    <cellStyle name="Currency 9 5 2" xfId="30876"/>
    <cellStyle name="Currency 9 5 2 2" xfId="30877"/>
    <cellStyle name="Currency 9 5 3" xfId="30878"/>
    <cellStyle name="Currency 9 6" xfId="30879"/>
    <cellStyle name="Currency 9 6 2" xfId="30880"/>
    <cellStyle name="Currency 9 7" xfId="30881"/>
    <cellStyle name="Currency 9 7 2" xfId="30882"/>
    <cellStyle name="Currency 9 8" xfId="30883"/>
    <cellStyle name="Currency 9 8 2" xfId="30884"/>
    <cellStyle name="Currency 9 9" xfId="30885"/>
    <cellStyle name="Currency0" xfId="30886"/>
    <cellStyle name="Currency0 10" xfId="30887"/>
    <cellStyle name="Currency0 10 2" xfId="30888"/>
    <cellStyle name="Currency0 10 2 2" xfId="30889"/>
    <cellStyle name="Currency0 10 2 2 2" xfId="30890"/>
    <cellStyle name="Currency0 10 2 3" xfId="30891"/>
    <cellStyle name="Currency0 10 3" xfId="30892"/>
    <cellStyle name="Currency0 10 3 2" xfId="30893"/>
    <cellStyle name="Currency0 10 4" xfId="30894"/>
    <cellStyle name="Currency0 11" xfId="30895"/>
    <cellStyle name="Currency0 11 2" xfId="30896"/>
    <cellStyle name="Currency0 12" xfId="30897"/>
    <cellStyle name="Currency0 12 2" xfId="30898"/>
    <cellStyle name="Currency0 13" xfId="30899"/>
    <cellStyle name="Currency0 13 2" xfId="30900"/>
    <cellStyle name="Currency0 13 3" xfId="30901"/>
    <cellStyle name="Currency0 14" xfId="30902"/>
    <cellStyle name="Currency0 2" xfId="30903"/>
    <cellStyle name="Currency0 2 2" xfId="30904"/>
    <cellStyle name="Currency0 2 2 2" xfId="30905"/>
    <cellStyle name="Currency0 2 2 2 2" xfId="30906"/>
    <cellStyle name="Currency0 2 2 2 2 2" xfId="30907"/>
    <cellStyle name="Currency0 2 2 2 3" xfId="30908"/>
    <cellStyle name="Currency0 2 2 3" xfId="30909"/>
    <cellStyle name="Currency0 2 2 3 2" xfId="30910"/>
    <cellStyle name="Currency0 2 2 4" xfId="30911"/>
    <cellStyle name="Currency0 2 2 4 2" xfId="30912"/>
    <cellStyle name="Currency0 2 2 5" xfId="30913"/>
    <cellStyle name="Currency0 2 3" xfId="30914"/>
    <cellStyle name="Currency0 2 3 2" xfId="30915"/>
    <cellStyle name="Currency0 2 3 2 2" xfId="30916"/>
    <cellStyle name="Currency0 2 3 3" xfId="30917"/>
    <cellStyle name="Currency0 2 4" xfId="30918"/>
    <cellStyle name="Currency0 2 4 2" xfId="30919"/>
    <cellStyle name="Currency0 2 4 2 2" xfId="30920"/>
    <cellStyle name="Currency0 2 4 3" xfId="30921"/>
    <cellStyle name="Currency0 2 5" xfId="30922"/>
    <cellStyle name="Currency0 2 5 2" xfId="30923"/>
    <cellStyle name="Currency0 2 6" xfId="30924"/>
    <cellStyle name="Currency0 2 6 2" xfId="30925"/>
    <cellStyle name="Currency0 2 7" xfId="30926"/>
    <cellStyle name="Currency0 3" xfId="30927"/>
    <cellStyle name="Currency0 3 2" xfId="30928"/>
    <cellStyle name="Currency0 3 2 2" xfId="30929"/>
    <cellStyle name="Currency0 3 2 2 2" xfId="30930"/>
    <cellStyle name="Currency0 3 2 3" xfId="30931"/>
    <cellStyle name="Currency0 3 3" xfId="30932"/>
    <cellStyle name="Currency0 3 3 2" xfId="30933"/>
    <cellStyle name="Currency0 3 3 2 2" xfId="30934"/>
    <cellStyle name="Currency0 3 3 3" xfId="30935"/>
    <cellStyle name="Currency0 3 3 4" xfId="30936"/>
    <cellStyle name="Currency0 3 4" xfId="30937"/>
    <cellStyle name="Currency0 3 4 2" xfId="30938"/>
    <cellStyle name="Currency0 3 5" xfId="30939"/>
    <cellStyle name="Currency0 3 5 2" xfId="30940"/>
    <cellStyle name="Currency0 3 6" xfId="30941"/>
    <cellStyle name="Currency0 4" xfId="30942"/>
    <cellStyle name="Currency0 4 2" xfId="30943"/>
    <cellStyle name="Currency0 4 2 2" xfId="30944"/>
    <cellStyle name="Currency0 4 2 2 2" xfId="30945"/>
    <cellStyle name="Currency0 4 2 2 2 2" xfId="30946"/>
    <cellStyle name="Currency0 4 2 3" xfId="30947"/>
    <cellStyle name="Currency0 4 2 3 2" xfId="30948"/>
    <cellStyle name="Currency0 4 2 4" xfId="30949"/>
    <cellStyle name="Currency0 4 2 4 2" xfId="30950"/>
    <cellStyle name="Currency0 4 3" xfId="30951"/>
    <cellStyle name="Currency0 4 3 2" xfId="30952"/>
    <cellStyle name="Currency0 4 3 2 2" xfId="30953"/>
    <cellStyle name="Currency0 4 3 3" xfId="30954"/>
    <cellStyle name="Currency0 4 4" xfId="30955"/>
    <cellStyle name="Currency0 4 4 2" xfId="30956"/>
    <cellStyle name="Currency0 4 4 2 2" xfId="30957"/>
    <cellStyle name="Currency0 4 4 3" xfId="30958"/>
    <cellStyle name="Currency0 4 4 4" xfId="30959"/>
    <cellStyle name="Currency0 4 5" xfId="30960"/>
    <cellStyle name="Currency0 4 5 2" xfId="30961"/>
    <cellStyle name="Currency0 4 6" xfId="30962"/>
    <cellStyle name="Currency0 4 6 2" xfId="30963"/>
    <cellStyle name="Currency0 4 7" xfId="30964"/>
    <cellStyle name="Currency0 5" xfId="30965"/>
    <cellStyle name="Currency0 5 2" xfId="30966"/>
    <cellStyle name="Currency0 5 2 2" xfId="30967"/>
    <cellStyle name="Currency0 5 2 2 2" xfId="30968"/>
    <cellStyle name="Currency0 5 2 2 2 2" xfId="30969"/>
    <cellStyle name="Currency0 5 2 3" xfId="30970"/>
    <cellStyle name="Currency0 5 2 3 2" xfId="30971"/>
    <cellStyle name="Currency0 5 2 4" xfId="30972"/>
    <cellStyle name="Currency0 5 2 4 2" xfId="30973"/>
    <cellStyle name="Currency0 5 3" xfId="30974"/>
    <cellStyle name="Currency0 5 3 2" xfId="30975"/>
    <cellStyle name="Currency0 5 3 2 2" xfId="30976"/>
    <cellStyle name="Currency0 5 3 3" xfId="30977"/>
    <cellStyle name="Currency0 5 4" xfId="30978"/>
    <cellStyle name="Currency0 5 4 2" xfId="30979"/>
    <cellStyle name="Currency0 5 4 2 2" xfId="30980"/>
    <cellStyle name="Currency0 5 4 3" xfId="30981"/>
    <cellStyle name="Currency0 5 5" xfId="30982"/>
    <cellStyle name="Currency0 5 5 2" xfId="30983"/>
    <cellStyle name="Currency0 5 6" xfId="30984"/>
    <cellStyle name="Currency0 5 6 2" xfId="30985"/>
    <cellStyle name="Currency0 6" xfId="30986"/>
    <cellStyle name="Currency0 6 2" xfId="30987"/>
    <cellStyle name="Currency0 6 2 2" xfId="30988"/>
    <cellStyle name="Currency0 6 2 2 2" xfId="30989"/>
    <cellStyle name="Currency0 6 2 2 2 2" xfId="30990"/>
    <cellStyle name="Currency0 6 2 3" xfId="30991"/>
    <cellStyle name="Currency0 6 2 3 2" xfId="30992"/>
    <cellStyle name="Currency0 6 2 4" xfId="30993"/>
    <cellStyle name="Currency0 6 2 4 2" xfId="30994"/>
    <cellStyle name="Currency0 6 3" xfId="30995"/>
    <cellStyle name="Currency0 6 3 2" xfId="30996"/>
    <cellStyle name="Currency0 6 3 2 2" xfId="30997"/>
    <cellStyle name="Currency0 6 4" xfId="30998"/>
    <cellStyle name="Currency0 6 4 2" xfId="30999"/>
    <cellStyle name="Currency0 6 5" xfId="31000"/>
    <cellStyle name="Currency0 6 5 2" xfId="31001"/>
    <cellStyle name="Currency0 6 6" xfId="31002"/>
    <cellStyle name="Currency0 7" xfId="31003"/>
    <cellStyle name="Currency0 7 2" xfId="31004"/>
    <cellStyle name="Currency0 7 2 2" xfId="31005"/>
    <cellStyle name="Currency0 7 2 2 2" xfId="31006"/>
    <cellStyle name="Currency0 7 2 3" xfId="31007"/>
    <cellStyle name="Currency0 7 2 4" xfId="31008"/>
    <cellStyle name="Currency0 7 3" xfId="31009"/>
    <cellStyle name="Currency0 7 3 2" xfId="31010"/>
    <cellStyle name="Currency0 7 4" xfId="31011"/>
    <cellStyle name="Currency0 7 4 2" xfId="31012"/>
    <cellStyle name="Currency0 7 5" xfId="31013"/>
    <cellStyle name="Currency0 8" xfId="31014"/>
    <cellStyle name="Currency0 8 2" xfId="31015"/>
    <cellStyle name="Currency0 8 2 2" xfId="31016"/>
    <cellStyle name="Currency0 8 2 3" xfId="31017"/>
    <cellStyle name="Currency0 8 2 4" xfId="31018"/>
    <cellStyle name="Currency0 8 3" xfId="31019"/>
    <cellStyle name="Currency0 8 4" xfId="31020"/>
    <cellStyle name="Currency0 8 5" xfId="31021"/>
    <cellStyle name="Currency0 9" xfId="31022"/>
    <cellStyle name="Currency0 9 2" xfId="31023"/>
    <cellStyle name="Currency0 9 2 2" xfId="31024"/>
    <cellStyle name="Currency0 9 3" xfId="31025"/>
    <cellStyle name="Currency0_ACCOUNTS" xfId="31026"/>
    <cellStyle name="Date" xfId="31027"/>
    <cellStyle name="Date 2" xfId="31028"/>
    <cellStyle name="Date 2 2" xfId="31029"/>
    <cellStyle name="Date 2 2 2" xfId="31030"/>
    <cellStyle name="Date 2 2 2 2" xfId="31031"/>
    <cellStyle name="Date 2 2 3" xfId="31032"/>
    <cellStyle name="Date 2 3" xfId="31033"/>
    <cellStyle name="Date 2 3 2" xfId="31034"/>
    <cellStyle name="Date 2 4" xfId="31035"/>
    <cellStyle name="Date 2 4 2" xfId="31036"/>
    <cellStyle name="Date 3" xfId="31037"/>
    <cellStyle name="Date 3 2" xfId="31038"/>
    <cellStyle name="Date 3 2 2" xfId="31039"/>
    <cellStyle name="Date 3 2 2 2" xfId="31040"/>
    <cellStyle name="Date 3 2 3" xfId="31041"/>
    <cellStyle name="Date 3 3" xfId="31042"/>
    <cellStyle name="Date 3 3 2" xfId="31043"/>
    <cellStyle name="Date 3 4" xfId="31044"/>
    <cellStyle name="Date 3 4 2" xfId="31045"/>
    <cellStyle name="Date 4" xfId="31046"/>
    <cellStyle name="Date 4 2" xfId="31047"/>
    <cellStyle name="Date 4 2 2" xfId="31048"/>
    <cellStyle name="Date 4 2 2 2" xfId="31049"/>
    <cellStyle name="Date 4 2 3" xfId="31050"/>
    <cellStyle name="Date 4 3" xfId="31051"/>
    <cellStyle name="Date 4 3 2" xfId="31052"/>
    <cellStyle name="Date 4 4" xfId="31053"/>
    <cellStyle name="Date 4 4 2" xfId="31054"/>
    <cellStyle name="Date 5" xfId="31055"/>
    <cellStyle name="Date 5 2" xfId="31056"/>
    <cellStyle name="Date 5 2 2" xfId="31057"/>
    <cellStyle name="Date 5 2 3" xfId="31058"/>
    <cellStyle name="Date 5 3" xfId="31059"/>
    <cellStyle name="Date 5 4" xfId="31060"/>
    <cellStyle name="Date 6" xfId="31061"/>
    <cellStyle name="Date 6 2" xfId="31062"/>
    <cellStyle name="Date 7" xfId="31063"/>
    <cellStyle name="Date 7 2" xfId="31064"/>
    <cellStyle name="Date 8" xfId="31065"/>
    <cellStyle name="Date 8 2" xfId="31066"/>
    <cellStyle name="Date_903 SAP 2-6-09" xfId="31067"/>
    <cellStyle name="DateTime" xfId="31068"/>
    <cellStyle name="DateTime 2" xfId="31069"/>
    <cellStyle name="drp-sh - Style2" xfId="31070"/>
    <cellStyle name="Emphasis 1" xfId="31071"/>
    <cellStyle name="Emphasis 1 2" xfId="31072"/>
    <cellStyle name="Emphasis 1 3" xfId="43090"/>
    <cellStyle name="Emphasis 1 4" xfId="43091"/>
    <cellStyle name="Emphasis 2" xfId="31073"/>
    <cellStyle name="Emphasis 2 2" xfId="31074"/>
    <cellStyle name="Emphasis 2 3" xfId="43092"/>
    <cellStyle name="Emphasis 2 4" xfId="43093"/>
    <cellStyle name="Emphasis 3" xfId="31075"/>
    <cellStyle name="Emphasis 3 2" xfId="31076"/>
    <cellStyle name="Entered" xfId="31077"/>
    <cellStyle name="Entered 10" xfId="31078"/>
    <cellStyle name="Entered 10 2" xfId="31079"/>
    <cellStyle name="Entered 10 2 2" xfId="31080"/>
    <cellStyle name="Entered 10 2 2 2" xfId="31081"/>
    <cellStyle name="Entered 10 2 3" xfId="31082"/>
    <cellStyle name="Entered 10 3" xfId="31083"/>
    <cellStyle name="Entered 10 3 2" xfId="31084"/>
    <cellStyle name="Entered 10 4" xfId="31085"/>
    <cellStyle name="Entered 11" xfId="31086"/>
    <cellStyle name="Entered 11 2" xfId="31087"/>
    <cellStyle name="Entered 12" xfId="31088"/>
    <cellStyle name="Entered 12 2" xfId="31089"/>
    <cellStyle name="Entered 13" xfId="31090"/>
    <cellStyle name="Entered 13 2" xfId="31091"/>
    <cellStyle name="Entered 14" xfId="31092"/>
    <cellStyle name="Entered 2" xfId="31093"/>
    <cellStyle name="Entered 2 2" xfId="31094"/>
    <cellStyle name="Entered 2 2 2" xfId="31095"/>
    <cellStyle name="Entered 2 2 2 2" xfId="31096"/>
    <cellStyle name="Entered 2 2 2 2 2" xfId="31097"/>
    <cellStyle name="Entered 2 2 3" xfId="31098"/>
    <cellStyle name="Entered 2 2 3 2" xfId="31099"/>
    <cellStyle name="Entered 2 2 4" xfId="31100"/>
    <cellStyle name="Entered 2 2 4 2" xfId="31101"/>
    <cellStyle name="Entered 2 3" xfId="31102"/>
    <cellStyle name="Entered 2 3 2" xfId="31103"/>
    <cellStyle name="Entered 2 3 2 2" xfId="31104"/>
    <cellStyle name="Entered 2 3 3" xfId="31105"/>
    <cellStyle name="Entered 2 4" xfId="31106"/>
    <cellStyle name="Entered 2 4 2" xfId="31107"/>
    <cellStyle name="Entered 2 4 2 2" xfId="31108"/>
    <cellStyle name="Entered 2 4 3" xfId="31109"/>
    <cellStyle name="Entered 2 5" xfId="31110"/>
    <cellStyle name="Entered 2 5 2" xfId="31111"/>
    <cellStyle name="Entered 2 6" xfId="31112"/>
    <cellStyle name="Entered 2 6 2" xfId="31113"/>
    <cellStyle name="Entered 2 7" xfId="31114"/>
    <cellStyle name="Entered 3" xfId="31115"/>
    <cellStyle name="Entered 3 2" xfId="31116"/>
    <cellStyle name="Entered 3 2 2" xfId="31117"/>
    <cellStyle name="Entered 3 2 2 2" xfId="31118"/>
    <cellStyle name="Entered 3 2 3" xfId="31119"/>
    <cellStyle name="Entered 3 3" xfId="31120"/>
    <cellStyle name="Entered 3 3 2" xfId="31121"/>
    <cellStyle name="Entered 3 3 2 2" xfId="31122"/>
    <cellStyle name="Entered 3 3 3" xfId="31123"/>
    <cellStyle name="Entered 3 4" xfId="31124"/>
    <cellStyle name="Entered 3 4 2" xfId="31125"/>
    <cellStyle name="Entered 3 4 2 2" xfId="31126"/>
    <cellStyle name="Entered 3 4 3" xfId="31127"/>
    <cellStyle name="Entered 3 5" xfId="31128"/>
    <cellStyle name="Entered 3 5 2" xfId="31129"/>
    <cellStyle name="Entered 3 6" xfId="31130"/>
    <cellStyle name="Entered 4" xfId="31131"/>
    <cellStyle name="Entered 4 2" xfId="31132"/>
    <cellStyle name="Entered 4 2 2" xfId="31133"/>
    <cellStyle name="Entered 4 2 2 2" xfId="31134"/>
    <cellStyle name="Entered 4 2 2 2 2" xfId="31135"/>
    <cellStyle name="Entered 4 2 3" xfId="31136"/>
    <cellStyle name="Entered 4 2 3 2" xfId="31137"/>
    <cellStyle name="Entered 4 2 4" xfId="31138"/>
    <cellStyle name="Entered 4 2 4 2" xfId="31139"/>
    <cellStyle name="Entered 4 2 5" xfId="31140"/>
    <cellStyle name="Entered 4 3" xfId="31141"/>
    <cellStyle name="Entered 4 3 2" xfId="31142"/>
    <cellStyle name="Entered 4 3 2 2" xfId="31143"/>
    <cellStyle name="Entered 4 3 3" xfId="31144"/>
    <cellStyle name="Entered 4 4" xfId="31145"/>
    <cellStyle name="Entered 4 4 2" xfId="31146"/>
    <cellStyle name="Entered 4 4 2 2" xfId="31147"/>
    <cellStyle name="Entered 4 4 3" xfId="31148"/>
    <cellStyle name="Entered 4 5" xfId="31149"/>
    <cellStyle name="Entered 4 5 2" xfId="31150"/>
    <cellStyle name="Entered 4 6" xfId="31151"/>
    <cellStyle name="Entered 4 6 2" xfId="31152"/>
    <cellStyle name="Entered 4 7" xfId="31153"/>
    <cellStyle name="Entered 5" xfId="31154"/>
    <cellStyle name="Entered 5 2" xfId="31155"/>
    <cellStyle name="Entered 5 2 2" xfId="31156"/>
    <cellStyle name="Entered 5 2 2 2" xfId="31157"/>
    <cellStyle name="Entered 5 2 2 2 2" xfId="31158"/>
    <cellStyle name="Entered 5 2 3" xfId="31159"/>
    <cellStyle name="Entered 5 2 3 2" xfId="31160"/>
    <cellStyle name="Entered 5 2 4" xfId="31161"/>
    <cellStyle name="Entered 5 2 4 2" xfId="31162"/>
    <cellStyle name="Entered 5 2 5" xfId="31163"/>
    <cellStyle name="Entered 5 2 6" xfId="31164"/>
    <cellStyle name="Entered 5 3" xfId="31165"/>
    <cellStyle name="Entered 5 3 2" xfId="31166"/>
    <cellStyle name="Entered 5 3 2 2" xfId="31167"/>
    <cellStyle name="Entered 5 3 3" xfId="31168"/>
    <cellStyle name="Entered 5 4" xfId="31169"/>
    <cellStyle name="Entered 5 4 2" xfId="31170"/>
    <cellStyle name="Entered 5 5" xfId="31171"/>
    <cellStyle name="Entered 5 5 2" xfId="31172"/>
    <cellStyle name="Entered 5 6" xfId="31173"/>
    <cellStyle name="Entered 6" xfId="31174"/>
    <cellStyle name="Entered 6 2" xfId="31175"/>
    <cellStyle name="Entered 6 2 2" xfId="31176"/>
    <cellStyle name="Entered 6 2 2 2" xfId="31177"/>
    <cellStyle name="Entered 6 2 2 2 2" xfId="31178"/>
    <cellStyle name="Entered 6 2 3" xfId="31179"/>
    <cellStyle name="Entered 6 2 3 2" xfId="31180"/>
    <cellStyle name="Entered 6 2 4" xfId="31181"/>
    <cellStyle name="Entered 6 2 4 2" xfId="31182"/>
    <cellStyle name="Entered 6 2 5" xfId="31183"/>
    <cellStyle name="Entered 6 3" xfId="31184"/>
    <cellStyle name="Entered 6 3 2" xfId="31185"/>
    <cellStyle name="Entered 6 3 2 2" xfId="31186"/>
    <cellStyle name="Entered 6 4" xfId="31187"/>
    <cellStyle name="Entered 6 4 2" xfId="31188"/>
    <cellStyle name="Entered 6 5" xfId="31189"/>
    <cellStyle name="Entered 6 5 2" xfId="31190"/>
    <cellStyle name="Entered 7" xfId="31191"/>
    <cellStyle name="Entered 7 2" xfId="31192"/>
    <cellStyle name="Entered 7 2 2" xfId="31193"/>
    <cellStyle name="Entered 7 2 2 2" xfId="31194"/>
    <cellStyle name="Entered 7 2 3" xfId="31195"/>
    <cellStyle name="Entered 7 3" xfId="31196"/>
    <cellStyle name="Entered 7 3 2" xfId="31197"/>
    <cellStyle name="Entered 7 4" xfId="31198"/>
    <cellStyle name="Entered 7 4 2" xfId="31199"/>
    <cellStyle name="Entered 8" xfId="31200"/>
    <cellStyle name="Entered 8 2" xfId="31201"/>
    <cellStyle name="Entered 8 2 2" xfId="31202"/>
    <cellStyle name="Entered 8 2 3" xfId="31203"/>
    <cellStyle name="Entered 8 3" xfId="31204"/>
    <cellStyle name="Entered 8 4" xfId="31205"/>
    <cellStyle name="Entered 9" xfId="31206"/>
    <cellStyle name="Entered 9 2" xfId="31207"/>
    <cellStyle name="Entered 9 2 2" xfId="31208"/>
    <cellStyle name="Entered 9 3" xfId="31209"/>
    <cellStyle name="Entered_4.32E Depreciation Study Robs file" xfId="31210"/>
    <cellStyle name="Euro" xfId="3"/>
    <cellStyle name="Euro 10" xfId="31211"/>
    <cellStyle name="Euro 10 2" xfId="31212"/>
    <cellStyle name="Euro 10 2 2" xfId="31213"/>
    <cellStyle name="Euro 10 2 2 2" xfId="31214"/>
    <cellStyle name="Euro 10 2 3" xfId="31215"/>
    <cellStyle name="Euro 10 3" xfId="31216"/>
    <cellStyle name="Euro 10 3 2" xfId="31217"/>
    <cellStyle name="Euro 10 4" xfId="31218"/>
    <cellStyle name="Euro 11" xfId="31219"/>
    <cellStyle name="Euro 11 2" xfId="31220"/>
    <cellStyle name="Euro 12" xfId="31221"/>
    <cellStyle name="Euro 12 2" xfId="31222"/>
    <cellStyle name="Euro 12 3" xfId="31223"/>
    <cellStyle name="Euro 2" xfId="31224"/>
    <cellStyle name="Euro 2 2" xfId="31225"/>
    <cellStyle name="Euro 2 2 2" xfId="31226"/>
    <cellStyle name="Euro 2 2 2 2" xfId="31227"/>
    <cellStyle name="Euro 2 2 2 2 2" xfId="31228"/>
    <cellStyle name="Euro 2 2 3" xfId="31229"/>
    <cellStyle name="Euro 2 2 3 2" xfId="31230"/>
    <cellStyle name="Euro 2 2 4" xfId="31231"/>
    <cellStyle name="Euro 2 2 4 2" xfId="31232"/>
    <cellStyle name="Euro 2 3" xfId="31233"/>
    <cellStyle name="Euro 2 3 2" xfId="31234"/>
    <cellStyle name="Euro 2 3 2 2" xfId="31235"/>
    <cellStyle name="Euro 2 3 3" xfId="31236"/>
    <cellStyle name="Euro 2 4" xfId="31237"/>
    <cellStyle name="Euro 2 4 2" xfId="31238"/>
    <cellStyle name="Euro 2 4 2 2" xfId="31239"/>
    <cellStyle name="Euro 2 4 3" xfId="31240"/>
    <cellStyle name="Euro 2 5" xfId="31241"/>
    <cellStyle name="Euro 2 5 2" xfId="31242"/>
    <cellStyle name="Euro 2 6" xfId="31243"/>
    <cellStyle name="Euro 2 6 2" xfId="31244"/>
    <cellStyle name="Euro 3" xfId="31245"/>
    <cellStyle name="Euro 3 2" xfId="31246"/>
    <cellStyle name="Euro 3 2 2" xfId="31247"/>
    <cellStyle name="Euro 3 2 2 2" xfId="31248"/>
    <cellStyle name="Euro 3 2 3" xfId="31249"/>
    <cellStyle name="Euro 3 3" xfId="31250"/>
    <cellStyle name="Euro 3 3 2" xfId="31251"/>
    <cellStyle name="Euro 3 3 2 2" xfId="31252"/>
    <cellStyle name="Euro 3 3 3" xfId="31253"/>
    <cellStyle name="Euro 3 4" xfId="31254"/>
    <cellStyle name="Euro 3 4 2" xfId="31255"/>
    <cellStyle name="Euro 3 5" xfId="31256"/>
    <cellStyle name="Euro 3 5 2" xfId="31257"/>
    <cellStyle name="Euro 4" xfId="31258"/>
    <cellStyle name="Euro 4 2" xfId="31259"/>
    <cellStyle name="Euro 4 2 2" xfId="31260"/>
    <cellStyle name="Euro 4 2 2 2" xfId="31261"/>
    <cellStyle name="Euro 4 2 2 2 2" xfId="31262"/>
    <cellStyle name="Euro 4 2 3" xfId="31263"/>
    <cellStyle name="Euro 4 2 3 2" xfId="31264"/>
    <cellStyle name="Euro 4 2 4" xfId="31265"/>
    <cellStyle name="Euro 4 2 4 2" xfId="31266"/>
    <cellStyle name="Euro 4 3" xfId="31267"/>
    <cellStyle name="Euro 4 3 2" xfId="31268"/>
    <cellStyle name="Euro 4 3 2 2" xfId="31269"/>
    <cellStyle name="Euro 4 4" xfId="31270"/>
    <cellStyle name="Euro 4 4 2" xfId="31271"/>
    <cellStyle name="Euro 4 4 2 2" xfId="31272"/>
    <cellStyle name="Euro 4 4 3" xfId="31273"/>
    <cellStyle name="Euro 4 5" xfId="31274"/>
    <cellStyle name="Euro 4 5 2" xfId="31275"/>
    <cellStyle name="Euro 4 6" xfId="31276"/>
    <cellStyle name="Euro 4 6 2" xfId="31277"/>
    <cellStyle name="Euro 5" xfId="31278"/>
    <cellStyle name="Euro 5 2" xfId="31279"/>
    <cellStyle name="Euro 5 2 2" xfId="31280"/>
    <cellStyle name="Euro 5 2 2 2" xfId="31281"/>
    <cellStyle name="Euro 5 2 2 2 2" xfId="31282"/>
    <cellStyle name="Euro 5 2 3" xfId="31283"/>
    <cellStyle name="Euro 5 2 3 2" xfId="31284"/>
    <cellStyle name="Euro 5 2 4" xfId="31285"/>
    <cellStyle name="Euro 5 2 4 2" xfId="31286"/>
    <cellStyle name="Euro 5 3" xfId="31287"/>
    <cellStyle name="Euro 5 3 2" xfId="31288"/>
    <cellStyle name="Euro 5 3 2 2" xfId="31289"/>
    <cellStyle name="Euro 5 3 3" xfId="31290"/>
    <cellStyle name="Euro 5 4" xfId="31291"/>
    <cellStyle name="Euro 5 4 2" xfId="31292"/>
    <cellStyle name="Euro 5 4 2 2" xfId="31293"/>
    <cellStyle name="Euro 5 4 3" xfId="31294"/>
    <cellStyle name="Euro 5 5" xfId="31295"/>
    <cellStyle name="Euro 5 5 2" xfId="31296"/>
    <cellStyle name="Euro 5 6" xfId="31297"/>
    <cellStyle name="Euro 5 6 2" xfId="31298"/>
    <cellStyle name="Euro 5 7" xfId="31299"/>
    <cellStyle name="Euro 6" xfId="31300"/>
    <cellStyle name="Euro 6 2" xfId="31301"/>
    <cellStyle name="Euro 6 2 2" xfId="31302"/>
    <cellStyle name="Euro 6 2 2 2" xfId="31303"/>
    <cellStyle name="Euro 6 2 2 2 2" xfId="31304"/>
    <cellStyle name="Euro 6 2 3" xfId="31305"/>
    <cellStyle name="Euro 6 2 3 2" xfId="31306"/>
    <cellStyle name="Euro 6 2 4" xfId="31307"/>
    <cellStyle name="Euro 6 2 4 2" xfId="31308"/>
    <cellStyle name="Euro 6 2 5" xfId="31309"/>
    <cellStyle name="Euro 6 3" xfId="31310"/>
    <cellStyle name="Euro 6 3 2" xfId="31311"/>
    <cellStyle name="Euro 6 3 2 2" xfId="31312"/>
    <cellStyle name="Euro 6 4" xfId="31313"/>
    <cellStyle name="Euro 6 4 2" xfId="31314"/>
    <cellStyle name="Euro 6 5" xfId="31315"/>
    <cellStyle name="Euro 6 5 2" xfId="31316"/>
    <cellStyle name="Euro 7" xfId="31317"/>
    <cellStyle name="Euro 7 2" xfId="31318"/>
    <cellStyle name="Euro 7 2 2" xfId="31319"/>
    <cellStyle name="Euro 7 2 2 2" xfId="31320"/>
    <cellStyle name="Euro 7 2 3" xfId="31321"/>
    <cellStyle name="Euro 7 3" xfId="31322"/>
    <cellStyle name="Euro 7 3 2" xfId="31323"/>
    <cellStyle name="Euro 7 4" xfId="31324"/>
    <cellStyle name="Euro 7 4 2" xfId="31325"/>
    <cellStyle name="Euro 8" xfId="31326"/>
    <cellStyle name="Euro 8 2" xfId="31327"/>
    <cellStyle name="Euro 8 2 2" xfId="31328"/>
    <cellStyle name="Euro 8 2 3" xfId="31329"/>
    <cellStyle name="Euro 8 3" xfId="31330"/>
    <cellStyle name="Euro 8 4" xfId="31331"/>
    <cellStyle name="Euro 9" xfId="31332"/>
    <cellStyle name="Euro 9 2" xfId="31333"/>
    <cellStyle name="Euro 9 2 2" xfId="31334"/>
    <cellStyle name="Euro 9 3" xfId="31335"/>
    <cellStyle name="Explanatory Text 10" xfId="31336"/>
    <cellStyle name="Explanatory Text 11" xfId="31337"/>
    <cellStyle name="Explanatory Text 12" xfId="31338"/>
    <cellStyle name="Explanatory Text 13" xfId="31339"/>
    <cellStyle name="Explanatory Text 14" xfId="31340"/>
    <cellStyle name="Explanatory Text 15" xfId="31341"/>
    <cellStyle name="Explanatory Text 16" xfId="31342"/>
    <cellStyle name="Explanatory Text 17" xfId="31343"/>
    <cellStyle name="Explanatory Text 18" xfId="31344"/>
    <cellStyle name="Explanatory Text 19" xfId="31345"/>
    <cellStyle name="Explanatory Text 2" xfId="31346"/>
    <cellStyle name="Explanatory Text 2 2" xfId="31347"/>
    <cellStyle name="Explanatory Text 2 2 2" xfId="31348"/>
    <cellStyle name="Explanatory Text 2 2 2 2" xfId="31349"/>
    <cellStyle name="Explanatory Text 2 2 2 2 2" xfId="31350"/>
    <cellStyle name="Explanatory Text 2 2 2 3" xfId="31351"/>
    <cellStyle name="Explanatory Text 2 2 3" xfId="31352"/>
    <cellStyle name="Explanatory Text 2 2 3 2" xfId="31353"/>
    <cellStyle name="Explanatory Text 2 2 4" xfId="31354"/>
    <cellStyle name="Explanatory Text 2 2 4 2" xfId="31355"/>
    <cellStyle name="Explanatory Text 2 3" xfId="31356"/>
    <cellStyle name="Explanatory Text 2 3 2" xfId="31357"/>
    <cellStyle name="Explanatory Text 2 3 2 2" xfId="31358"/>
    <cellStyle name="Explanatory Text 2 3 2 2 2" xfId="31359"/>
    <cellStyle name="Explanatory Text 2 3 2 3" xfId="31360"/>
    <cellStyle name="Explanatory Text 2 3 2 4" xfId="31361"/>
    <cellStyle name="Explanatory Text 2 3 3" xfId="31362"/>
    <cellStyle name="Explanatory Text 2 3 3 2" xfId="31363"/>
    <cellStyle name="Explanatory Text 2 3 4" xfId="31364"/>
    <cellStyle name="Explanatory Text 2 3 4 2" xfId="31365"/>
    <cellStyle name="Explanatory Text 2 3 5" xfId="31366"/>
    <cellStyle name="Explanatory Text 2 4" xfId="31367"/>
    <cellStyle name="Explanatory Text 2 4 2" xfId="31368"/>
    <cellStyle name="Explanatory Text 2 4 2 2" xfId="31369"/>
    <cellStyle name="Explanatory Text 2 4 3" xfId="31370"/>
    <cellStyle name="Explanatory Text 2 4 4" xfId="31371"/>
    <cellStyle name="Explanatory Text 2 5" xfId="31372"/>
    <cellStyle name="Explanatory Text 2 5 2" xfId="31373"/>
    <cellStyle name="Explanatory Text 2 6" xfId="31374"/>
    <cellStyle name="Explanatory Text 2 6 2" xfId="31375"/>
    <cellStyle name="Explanatory Text 20" xfId="31376"/>
    <cellStyle name="Explanatory Text 21" xfId="31377"/>
    <cellStyle name="Explanatory Text 22" xfId="31378"/>
    <cellStyle name="Explanatory Text 23" xfId="31379"/>
    <cellStyle name="Explanatory Text 24" xfId="31380"/>
    <cellStyle name="Explanatory Text 25" xfId="31381"/>
    <cellStyle name="Explanatory Text 26" xfId="31382"/>
    <cellStyle name="Explanatory Text 27" xfId="31383"/>
    <cellStyle name="Explanatory Text 28" xfId="31384"/>
    <cellStyle name="Explanatory Text 29" xfId="31385"/>
    <cellStyle name="Explanatory Text 3" xfId="31386"/>
    <cellStyle name="Explanatory Text 3 2" xfId="31387"/>
    <cellStyle name="Explanatory Text 3 2 2" xfId="31388"/>
    <cellStyle name="Explanatory Text 3 2 2 2" xfId="31389"/>
    <cellStyle name="Explanatory Text 3 2 3" xfId="31390"/>
    <cellStyle name="Explanatory Text 3 3" xfId="31391"/>
    <cellStyle name="Explanatory Text 3 3 2" xfId="31392"/>
    <cellStyle name="Explanatory Text 3 4" xfId="31393"/>
    <cellStyle name="Explanatory Text 3 4 2" xfId="31394"/>
    <cellStyle name="Explanatory Text 30" xfId="31395"/>
    <cellStyle name="Explanatory Text 31" xfId="31396"/>
    <cellStyle name="Explanatory Text 32" xfId="31397"/>
    <cellStyle name="Explanatory Text 33" xfId="31398"/>
    <cellStyle name="Explanatory Text 34" xfId="31399"/>
    <cellStyle name="Explanatory Text 35" xfId="31400"/>
    <cellStyle name="Explanatory Text 36" xfId="31401"/>
    <cellStyle name="Explanatory Text 37" xfId="31402"/>
    <cellStyle name="Explanatory Text 38" xfId="31403"/>
    <cellStyle name="Explanatory Text 39" xfId="31404"/>
    <cellStyle name="Explanatory Text 4" xfId="31405"/>
    <cellStyle name="Explanatory Text 4 2" xfId="31406"/>
    <cellStyle name="Explanatory Text 4 2 2" xfId="31407"/>
    <cellStyle name="Explanatory Text 4 2 2 2" xfId="31408"/>
    <cellStyle name="Explanatory Text 4 2 3" xfId="31409"/>
    <cellStyle name="Explanatory Text 4 2 4" xfId="31410"/>
    <cellStyle name="Explanatory Text 4 3" xfId="31411"/>
    <cellStyle name="Explanatory Text 4 3 2" xfId="31412"/>
    <cellStyle name="Explanatory Text 4 4" xfId="31413"/>
    <cellStyle name="Explanatory Text 4 4 2" xfId="31414"/>
    <cellStyle name="Explanatory Text 4 5" xfId="31415"/>
    <cellStyle name="Explanatory Text 40" xfId="31416"/>
    <cellStyle name="Explanatory Text 41" xfId="31417"/>
    <cellStyle name="Explanatory Text 42" xfId="31418"/>
    <cellStyle name="Explanatory Text 43" xfId="31419"/>
    <cellStyle name="Explanatory Text 44" xfId="31420"/>
    <cellStyle name="Explanatory Text 45" xfId="31421"/>
    <cellStyle name="Explanatory Text 46" xfId="31422"/>
    <cellStyle name="Explanatory Text 47" xfId="31423"/>
    <cellStyle name="Explanatory Text 48" xfId="31424"/>
    <cellStyle name="Explanatory Text 49" xfId="31425"/>
    <cellStyle name="Explanatory Text 5" xfId="31426"/>
    <cellStyle name="Explanatory Text 5 2" xfId="31427"/>
    <cellStyle name="Explanatory Text 5 2 2" xfId="31428"/>
    <cellStyle name="Explanatory Text 5 3" xfId="31429"/>
    <cellStyle name="Explanatory Text 50" xfId="31430"/>
    <cellStyle name="Explanatory Text 51" xfId="31431"/>
    <cellStyle name="Explanatory Text 52" xfId="31432"/>
    <cellStyle name="Explanatory Text 53" xfId="31433"/>
    <cellStyle name="Explanatory Text 54" xfId="31434"/>
    <cellStyle name="Explanatory Text 55" xfId="31435"/>
    <cellStyle name="Explanatory Text 56" xfId="31436"/>
    <cellStyle name="Explanatory Text 57" xfId="31437"/>
    <cellStyle name="Explanatory Text 58" xfId="31438"/>
    <cellStyle name="Explanatory Text 59" xfId="31439"/>
    <cellStyle name="Explanatory Text 6" xfId="31440"/>
    <cellStyle name="Explanatory Text 6 2" xfId="31441"/>
    <cellStyle name="Explanatory Text 6 2 2" xfId="31442"/>
    <cellStyle name="Explanatory Text 6 3" xfId="31443"/>
    <cellStyle name="Explanatory Text 6 4" xfId="31444"/>
    <cellStyle name="Explanatory Text 6 5" xfId="31445"/>
    <cellStyle name="Explanatory Text 60" xfId="31446"/>
    <cellStyle name="Explanatory Text 61" xfId="31447"/>
    <cellStyle name="Explanatory Text 62" xfId="31448"/>
    <cellStyle name="Explanatory Text 63" xfId="31449"/>
    <cellStyle name="Explanatory Text 64" xfId="31450"/>
    <cellStyle name="Explanatory Text 65" xfId="31451"/>
    <cellStyle name="Explanatory Text 7" xfId="31452"/>
    <cellStyle name="Explanatory Text 7 2" xfId="31453"/>
    <cellStyle name="Explanatory Text 8" xfId="31454"/>
    <cellStyle name="Explanatory Text 9" xfId="31455"/>
    <cellStyle name="FieldName" xfId="31456"/>
    <cellStyle name="Fixed" xfId="31457"/>
    <cellStyle name="Fixed 2" xfId="31458"/>
    <cellStyle name="Fixed 2 2" xfId="31459"/>
    <cellStyle name="Fixed 2 2 2" xfId="31460"/>
    <cellStyle name="Fixed 2 2 3" xfId="31461"/>
    <cellStyle name="Fixed 2 3" xfId="31462"/>
    <cellStyle name="Fixed 2 4" xfId="31463"/>
    <cellStyle name="Fixed 3" xfId="31464"/>
    <cellStyle name="Fixed 3 2" xfId="31465"/>
    <cellStyle name="Fixed 4" xfId="31466"/>
    <cellStyle name="Fixed 4 2" xfId="31467"/>
    <cellStyle name="Fixed 5" xfId="31468"/>
    <cellStyle name="Fixed 5 2" xfId="31469"/>
    <cellStyle name="Fixed 6" xfId="31470"/>
    <cellStyle name="Fixed 7" xfId="31471"/>
    <cellStyle name="Fixed_ACCOUNTS" xfId="31472"/>
    <cellStyle name="Fixed3 - Style3" xfId="31473"/>
    <cellStyle name="Fixed3 - Style3 2" xfId="31474"/>
    <cellStyle name="Fixed3 - Style3 2 2" xfId="31475"/>
    <cellStyle name="Fixed3 - Style3 2 2 2" xfId="31476"/>
    <cellStyle name="Fixed3 - Style3 2 3" xfId="31477"/>
    <cellStyle name="Fixed3 - Style3 3" xfId="31478"/>
    <cellStyle name="Fixed3 - Style3 3 2" xfId="31479"/>
    <cellStyle name="Fixed3 - Style3 4" xfId="31480"/>
    <cellStyle name="Fixed3 - Style3 4 2" xfId="31481"/>
    <cellStyle name="Followed Hyperlink 2" xfId="31482"/>
    <cellStyle name="Footnote" xfId="31483"/>
    <cellStyle name="G01_2001 figures 1 decimal a" xfId="31484"/>
    <cellStyle name="G03_Text" xfId="31485"/>
    <cellStyle name="G05_Superiors" xfId="31486"/>
    <cellStyle name="G07_Bold_2002_figs_Green" xfId="31487"/>
    <cellStyle name="G08_2001_figs" xfId="31488"/>
    <cellStyle name="General" xfId="43137"/>
    <cellStyle name="Good 10" xfId="31489"/>
    <cellStyle name="Good 11" xfId="31490"/>
    <cellStyle name="Good 12" xfId="31491"/>
    <cellStyle name="Good 13" xfId="31492"/>
    <cellStyle name="Good 14" xfId="31493"/>
    <cellStyle name="Good 15" xfId="31494"/>
    <cellStyle name="Good 16" xfId="31495"/>
    <cellStyle name="Good 17" xfId="31496"/>
    <cellStyle name="Good 18" xfId="31497"/>
    <cellStyle name="Good 19" xfId="31498"/>
    <cellStyle name="Good 2" xfId="31499"/>
    <cellStyle name="Good 2 2" xfId="31500"/>
    <cellStyle name="Good 2 2 2" xfId="31501"/>
    <cellStyle name="Good 2 2 2 2" xfId="31502"/>
    <cellStyle name="Good 2 2 2 2 2" xfId="31503"/>
    <cellStyle name="Good 2 2 2 3" xfId="31504"/>
    <cellStyle name="Good 2 2 3" xfId="31505"/>
    <cellStyle name="Good 2 2 3 2" xfId="31506"/>
    <cellStyle name="Good 2 2 4" xfId="31507"/>
    <cellStyle name="Good 2 2 4 2" xfId="31508"/>
    <cellStyle name="Good 2 3" xfId="31509"/>
    <cellStyle name="Good 2 3 2" xfId="31510"/>
    <cellStyle name="Good 2 3 2 2" xfId="31511"/>
    <cellStyle name="Good 2 3 2 2 2" xfId="31512"/>
    <cellStyle name="Good 2 3 2 3" xfId="31513"/>
    <cellStyle name="Good 2 3 2 4" xfId="31514"/>
    <cellStyle name="Good 2 3 3" xfId="31515"/>
    <cellStyle name="Good 2 3 3 2" xfId="31516"/>
    <cellStyle name="Good 2 3 3 3" xfId="31517"/>
    <cellStyle name="Good 2 3 4" xfId="31518"/>
    <cellStyle name="Good 2 3 4 2" xfId="31519"/>
    <cellStyle name="Good 2 3 5" xfId="31520"/>
    <cellStyle name="Good 2 3 6" xfId="31521"/>
    <cellStyle name="Good 2 4" xfId="31522"/>
    <cellStyle name="Good 2 4 2" xfId="31523"/>
    <cellStyle name="Good 2 4 2 2" xfId="31524"/>
    <cellStyle name="Good 2 4 3" xfId="31525"/>
    <cellStyle name="Good 2 4 4" xfId="31526"/>
    <cellStyle name="Good 2 4 5" xfId="31527"/>
    <cellStyle name="Good 2 5" xfId="31528"/>
    <cellStyle name="Good 2 5 2" xfId="31529"/>
    <cellStyle name="Good 2 6" xfId="31530"/>
    <cellStyle name="Good 2 6 2" xfId="31531"/>
    <cellStyle name="Good 2 7" xfId="31532"/>
    <cellStyle name="Good 20" xfId="31533"/>
    <cellStyle name="Good 21" xfId="31534"/>
    <cellStyle name="Good 22" xfId="31535"/>
    <cellStyle name="Good 23" xfId="31536"/>
    <cellStyle name="Good 24" xfId="31537"/>
    <cellStyle name="Good 25" xfId="31538"/>
    <cellStyle name="Good 26" xfId="31539"/>
    <cellStyle name="Good 27" xfId="31540"/>
    <cellStyle name="Good 28" xfId="31541"/>
    <cellStyle name="Good 29" xfId="31542"/>
    <cellStyle name="Good 3" xfId="31543"/>
    <cellStyle name="Good 3 2" xfId="31544"/>
    <cellStyle name="Good 3 2 2" xfId="31545"/>
    <cellStyle name="Good 3 2 2 2" xfId="31546"/>
    <cellStyle name="Good 3 2 3" xfId="31547"/>
    <cellStyle name="Good 3 3" xfId="31548"/>
    <cellStyle name="Good 3 3 2" xfId="31549"/>
    <cellStyle name="Good 3 4" xfId="31550"/>
    <cellStyle name="Good 3 4 2" xfId="31551"/>
    <cellStyle name="Good 3 5" xfId="31552"/>
    <cellStyle name="Good 30" xfId="31553"/>
    <cellStyle name="Good 31" xfId="31554"/>
    <cellStyle name="Good 32" xfId="31555"/>
    <cellStyle name="Good 33" xfId="31556"/>
    <cellStyle name="Good 34" xfId="31557"/>
    <cellStyle name="Good 35" xfId="31558"/>
    <cellStyle name="Good 36" xfId="31559"/>
    <cellStyle name="Good 37" xfId="31560"/>
    <cellStyle name="Good 38" xfId="31561"/>
    <cellStyle name="Good 39" xfId="31562"/>
    <cellStyle name="Good 4" xfId="31563"/>
    <cellStyle name="Good 4 2" xfId="31564"/>
    <cellStyle name="Good 4 2 2" xfId="31565"/>
    <cellStyle name="Good 4 2 2 2" xfId="31566"/>
    <cellStyle name="Good 4 2 3" xfId="31567"/>
    <cellStyle name="Good 4 2 4" xfId="31568"/>
    <cellStyle name="Good 4 3" xfId="31569"/>
    <cellStyle name="Good 4 3 2" xfId="31570"/>
    <cellStyle name="Good 4 4" xfId="31571"/>
    <cellStyle name="Good 4 4 2" xfId="31572"/>
    <cellStyle name="Good 4 5" xfId="31573"/>
    <cellStyle name="Good 40" xfId="31574"/>
    <cellStyle name="Good 41" xfId="31575"/>
    <cellStyle name="Good 42" xfId="31576"/>
    <cellStyle name="Good 43" xfId="31577"/>
    <cellStyle name="Good 44" xfId="31578"/>
    <cellStyle name="Good 45" xfId="31579"/>
    <cellStyle name="Good 46" xfId="31580"/>
    <cellStyle name="Good 47" xfId="31581"/>
    <cellStyle name="Good 48" xfId="31582"/>
    <cellStyle name="Good 49" xfId="31583"/>
    <cellStyle name="Good 5" xfId="31584"/>
    <cellStyle name="Good 5 2" xfId="31585"/>
    <cellStyle name="Good 5 2 2" xfId="31586"/>
    <cellStyle name="Good 5 2 3" xfId="31587"/>
    <cellStyle name="Good 5 3" xfId="31588"/>
    <cellStyle name="Good 50" xfId="31589"/>
    <cellStyle name="Good 51" xfId="31590"/>
    <cellStyle name="Good 52" xfId="31591"/>
    <cellStyle name="Good 53" xfId="31592"/>
    <cellStyle name="Good 54" xfId="31593"/>
    <cellStyle name="Good 55" xfId="31594"/>
    <cellStyle name="Good 56" xfId="31595"/>
    <cellStyle name="Good 57" xfId="31596"/>
    <cellStyle name="Good 58" xfId="31597"/>
    <cellStyle name="Good 59" xfId="31598"/>
    <cellStyle name="Good 6" xfId="31599"/>
    <cellStyle name="Good 6 2" xfId="31600"/>
    <cellStyle name="Good 6 2 2" xfId="31601"/>
    <cellStyle name="Good 6 3" xfId="31602"/>
    <cellStyle name="Good 6 4" xfId="31603"/>
    <cellStyle name="Good 6 5" xfId="31604"/>
    <cellStyle name="Good 60" xfId="31605"/>
    <cellStyle name="Good 61" xfId="31606"/>
    <cellStyle name="Good 62" xfId="31607"/>
    <cellStyle name="Good 63" xfId="31608"/>
    <cellStyle name="Good 64" xfId="31609"/>
    <cellStyle name="Good 65" xfId="31610"/>
    <cellStyle name="Good 7" xfId="31611"/>
    <cellStyle name="Good 7 2" xfId="31612"/>
    <cellStyle name="Good 7 3" xfId="31613"/>
    <cellStyle name="Good 8" xfId="31614"/>
    <cellStyle name="Good 9" xfId="31615"/>
    <cellStyle name="Grey" xfId="4"/>
    <cellStyle name="Grey 2" xfId="31616"/>
    <cellStyle name="Grey 2 2" xfId="31617"/>
    <cellStyle name="Grey 2 2 2" xfId="31618"/>
    <cellStyle name="Grey 2 2 2 2" xfId="31619"/>
    <cellStyle name="Grey 2 2 2 2 2" xfId="31620"/>
    <cellStyle name="Grey 2 2 2 3" xfId="31621"/>
    <cellStyle name="Grey 2 2 3" xfId="31622"/>
    <cellStyle name="Grey 2 2 3 2" xfId="31623"/>
    <cellStyle name="Grey 2 2 3 2 2" xfId="31624"/>
    <cellStyle name="Grey 2 2 3 3" xfId="31625"/>
    <cellStyle name="Grey 2 2 4" xfId="31626"/>
    <cellStyle name="Grey 2 2 4 2" xfId="31627"/>
    <cellStyle name="Grey 2 2 5" xfId="31628"/>
    <cellStyle name="Grey 2 2 5 2" xfId="31629"/>
    <cellStyle name="Grey 2 2 6" xfId="31630"/>
    <cellStyle name="Grey 2 3" xfId="31631"/>
    <cellStyle name="Grey 2 3 2" xfId="31632"/>
    <cellStyle name="Grey 2 3 2 2" xfId="31633"/>
    <cellStyle name="Grey 2 3 3" xfId="31634"/>
    <cellStyle name="Grey 2 3 4" xfId="31635"/>
    <cellStyle name="Grey 2 4" xfId="31636"/>
    <cellStyle name="Grey 2 4 2" xfId="31637"/>
    <cellStyle name="Grey 2 5" xfId="31638"/>
    <cellStyle name="Grey 2 5 2" xfId="31639"/>
    <cellStyle name="Grey 3" xfId="31640"/>
    <cellStyle name="Grey 3 2" xfId="31641"/>
    <cellStyle name="Grey 3 2 2" xfId="31642"/>
    <cellStyle name="Grey 3 2 2 2" xfId="31643"/>
    <cellStyle name="Grey 3 2 2 2 2" xfId="31644"/>
    <cellStyle name="Grey 3 2 2 3" xfId="31645"/>
    <cellStyle name="Grey 3 2 3" xfId="31646"/>
    <cellStyle name="Grey 3 2 3 2" xfId="31647"/>
    <cellStyle name="Grey 3 2 3 2 2" xfId="31648"/>
    <cellStyle name="Grey 3 2 3 3" xfId="31649"/>
    <cellStyle name="Grey 3 2 4" xfId="31650"/>
    <cellStyle name="Grey 3 2 4 2" xfId="31651"/>
    <cellStyle name="Grey 3 2 5" xfId="31652"/>
    <cellStyle name="Grey 3 2 5 2" xfId="31653"/>
    <cellStyle name="Grey 3 2 6" xfId="31654"/>
    <cellStyle name="Grey 3 3" xfId="31655"/>
    <cellStyle name="Grey 3 3 2" xfId="31656"/>
    <cellStyle name="Grey 3 3 2 2" xfId="31657"/>
    <cellStyle name="Grey 3 3 3" xfId="31658"/>
    <cellStyle name="Grey 3 3 4" xfId="31659"/>
    <cellStyle name="Grey 3 4" xfId="31660"/>
    <cellStyle name="Grey 3 4 2" xfId="31661"/>
    <cellStyle name="Grey 3 5" xfId="31662"/>
    <cellStyle name="Grey 3 5 2" xfId="31663"/>
    <cellStyle name="Grey 4" xfId="31664"/>
    <cellStyle name="Grey 4 2" xfId="31665"/>
    <cellStyle name="Grey 4 2 2" xfId="31666"/>
    <cellStyle name="Grey 4 2 2 2" xfId="31667"/>
    <cellStyle name="Grey 4 2 3" xfId="31668"/>
    <cellStyle name="Grey 4 2 4" xfId="31669"/>
    <cellStyle name="Grey 4 2 5" xfId="31670"/>
    <cellStyle name="Grey 4 3" xfId="31671"/>
    <cellStyle name="Grey 4 3 2" xfId="31672"/>
    <cellStyle name="Grey 4 4" xfId="31673"/>
    <cellStyle name="Grey 4 4 2" xfId="31674"/>
    <cellStyle name="Grey 5" xfId="31675"/>
    <cellStyle name="Grey 5 2" xfId="31676"/>
    <cellStyle name="Grey 5 2 2" xfId="31677"/>
    <cellStyle name="Grey 5 2 2 2" xfId="31678"/>
    <cellStyle name="Grey 5 2 2 2 2" xfId="31679"/>
    <cellStyle name="Grey 5 2 2 3" xfId="31680"/>
    <cellStyle name="Grey 5 2 3" xfId="31681"/>
    <cellStyle name="Grey 5 2 3 2" xfId="31682"/>
    <cellStyle name="Grey 5 2 4" xfId="31683"/>
    <cellStyle name="Grey 5 2 4 2" xfId="31684"/>
    <cellStyle name="Grey 5 3" xfId="31685"/>
    <cellStyle name="Grey 5 3 2" xfId="31686"/>
    <cellStyle name="Grey 5 3 2 2" xfId="31687"/>
    <cellStyle name="Grey 5 3 3" xfId="31688"/>
    <cellStyle name="Grey 5 4" xfId="31689"/>
    <cellStyle name="Grey 5 4 2" xfId="31690"/>
    <cellStyle name="Grey 5 4 2 2" xfId="31691"/>
    <cellStyle name="Grey 5 4 3" xfId="31692"/>
    <cellStyle name="Grey 5 5" xfId="31693"/>
    <cellStyle name="Grey 5 5 2" xfId="31694"/>
    <cellStyle name="Grey 5 6" xfId="31695"/>
    <cellStyle name="Grey 5 6 2" xfId="31696"/>
    <cellStyle name="Grey 6" xfId="31697"/>
    <cellStyle name="Grey 6 2" xfId="31698"/>
    <cellStyle name="Grey 6 2 2" xfId="31699"/>
    <cellStyle name="Grey 6 3" xfId="31700"/>
    <cellStyle name="Grey 6 4" xfId="31701"/>
    <cellStyle name="Grey 7" xfId="31702"/>
    <cellStyle name="Grey 7 2" xfId="31703"/>
    <cellStyle name="Grey 8" xfId="31704"/>
    <cellStyle name="Grey 8 2" xfId="31705"/>
    <cellStyle name="Grey 9" xfId="31706"/>
    <cellStyle name="Grey 9 2" xfId="31707"/>
    <cellStyle name="Grey_(C) WHE Proforma with ITC cash grant 10 Yr Amort_for deferral_102809" xfId="31708"/>
    <cellStyle name="g-tota - Style7" xfId="31709"/>
    <cellStyle name="Header" xfId="31710"/>
    <cellStyle name="Header1" xfId="31711"/>
    <cellStyle name="Header1 2" xfId="31712"/>
    <cellStyle name="Header1 2 2" xfId="31713"/>
    <cellStyle name="Header1 2 2 2" xfId="31714"/>
    <cellStyle name="Header1 2 2 2 2" xfId="31715"/>
    <cellStyle name="Header1 2 2 3" xfId="31716"/>
    <cellStyle name="Header1 2 3" xfId="31717"/>
    <cellStyle name="Header1 2 3 2" xfId="31718"/>
    <cellStyle name="Header1 2 4" xfId="31719"/>
    <cellStyle name="Header1 2 4 2" xfId="31720"/>
    <cellStyle name="Header1 3" xfId="31721"/>
    <cellStyle name="Header1 3 2" xfId="31722"/>
    <cellStyle name="Header1 3 2 2" xfId="31723"/>
    <cellStyle name="Header1 3 2 3" xfId="31724"/>
    <cellStyle name="Header1 3 3" xfId="31725"/>
    <cellStyle name="Header1 3 4" xfId="31726"/>
    <cellStyle name="Header1 4" xfId="31727"/>
    <cellStyle name="Header1 4 2" xfId="31728"/>
    <cellStyle name="Header1 5" xfId="31729"/>
    <cellStyle name="Header1 5 2" xfId="31730"/>
    <cellStyle name="Header1_AURORA Total New" xfId="31731"/>
    <cellStyle name="Header2" xfId="31732"/>
    <cellStyle name="Header2 2" xfId="31733"/>
    <cellStyle name="Header2 2 2" xfId="31734"/>
    <cellStyle name="Header2 2 2 2" xfId="31735"/>
    <cellStyle name="Header2 2 2 2 2" xfId="31736"/>
    <cellStyle name="Header2 2 2 3" xfId="31737"/>
    <cellStyle name="Header2 2 3" xfId="31738"/>
    <cellStyle name="Header2 2 3 2" xfId="31739"/>
    <cellStyle name="Header2 2 4" xfId="31740"/>
    <cellStyle name="Header2 2 4 2" xfId="31741"/>
    <cellStyle name="Header2 2 5" xfId="31742"/>
    <cellStyle name="Header2 2 6" xfId="31743"/>
    <cellStyle name="Header2 3" xfId="31744"/>
    <cellStyle name="Header2 3 2" xfId="31745"/>
    <cellStyle name="Header2 3 2 2" xfId="31746"/>
    <cellStyle name="Header2 3 2 3" xfId="31747"/>
    <cellStyle name="Header2 3 2 4" xfId="31748"/>
    <cellStyle name="Header2 3 2 5" xfId="31749"/>
    <cellStyle name="Header2 3 2 6" xfId="31750"/>
    <cellStyle name="Header2 3 2 7" xfId="31751"/>
    <cellStyle name="Header2 3 3" xfId="31752"/>
    <cellStyle name="Header2 3 4" xfId="31753"/>
    <cellStyle name="Header2 4" xfId="31754"/>
    <cellStyle name="Header2 4 2" xfId="31755"/>
    <cellStyle name="Header2 4 3" xfId="31756"/>
    <cellStyle name="Header2 4 4" xfId="31757"/>
    <cellStyle name="Header2 4 5" xfId="31758"/>
    <cellStyle name="Header2 4 6" xfId="31759"/>
    <cellStyle name="Header2 4 7" xfId="31760"/>
    <cellStyle name="Header2 5" xfId="31761"/>
    <cellStyle name="Header2 5 2" xfId="31762"/>
    <cellStyle name="Header2 6" xfId="31763"/>
    <cellStyle name="Header2 6 2" xfId="31764"/>
    <cellStyle name="Header2 7" xfId="31765"/>
    <cellStyle name="Header2_AURORA Total New" xfId="31766"/>
    <cellStyle name="Heading" xfId="31767"/>
    <cellStyle name="Heading 1 10" xfId="31768"/>
    <cellStyle name="Heading 1 11" xfId="31769"/>
    <cellStyle name="Heading 1 12" xfId="31770"/>
    <cellStyle name="Heading 1 13" xfId="31771"/>
    <cellStyle name="Heading 1 14" xfId="31772"/>
    <cellStyle name="Heading 1 15" xfId="31773"/>
    <cellStyle name="Heading 1 16" xfId="31774"/>
    <cellStyle name="Heading 1 17" xfId="31775"/>
    <cellStyle name="Heading 1 18" xfId="31776"/>
    <cellStyle name="Heading 1 19" xfId="31777"/>
    <cellStyle name="Heading 1 2" xfId="31778"/>
    <cellStyle name="Heading 1 2 2" xfId="31779"/>
    <cellStyle name="Heading 1 2 2 2" xfId="31780"/>
    <cellStyle name="Heading 1 2 2 2 2" xfId="31781"/>
    <cellStyle name="Heading 1 2 2 2 2 2" xfId="31782"/>
    <cellStyle name="Heading 1 2 2 2 3" xfId="31783"/>
    <cellStyle name="Heading 1 2 2 3" xfId="31784"/>
    <cellStyle name="Heading 1 2 2 3 2" xfId="31785"/>
    <cellStyle name="Heading 1 2 2 4" xfId="31786"/>
    <cellStyle name="Heading 1 2 2 4 2" xfId="31787"/>
    <cellStyle name="Heading 1 2 3" xfId="31788"/>
    <cellStyle name="Heading 1 2 3 2" xfId="31789"/>
    <cellStyle name="Heading 1 2 3 2 2" xfId="31790"/>
    <cellStyle name="Heading 1 2 3 2 2 2" xfId="31791"/>
    <cellStyle name="Heading 1 2 3 2 3" xfId="31792"/>
    <cellStyle name="Heading 1 2 3 2 4" xfId="31793"/>
    <cellStyle name="Heading 1 2 3 3" xfId="31794"/>
    <cellStyle name="Heading 1 2 3 3 2" xfId="31795"/>
    <cellStyle name="Heading 1 2 3 3 3" xfId="31796"/>
    <cellStyle name="Heading 1 2 3 4" xfId="31797"/>
    <cellStyle name="Heading 1 2 3 4 2" xfId="31798"/>
    <cellStyle name="Heading 1 2 3 5" xfId="31799"/>
    <cellStyle name="Heading 1 2 3 6" xfId="31800"/>
    <cellStyle name="Heading 1 2 4" xfId="31801"/>
    <cellStyle name="Heading 1 2 4 2" xfId="31802"/>
    <cellStyle name="Heading 1 2 4 2 2" xfId="31803"/>
    <cellStyle name="Heading 1 2 4 3" xfId="31804"/>
    <cellStyle name="Heading 1 2 4 4" xfId="31805"/>
    <cellStyle name="Heading 1 2 4 5" xfId="31806"/>
    <cellStyle name="Heading 1 2 5" xfId="31807"/>
    <cellStyle name="Heading 1 2 5 2" xfId="31808"/>
    <cellStyle name="Heading 1 2 5 2 2" xfId="31809"/>
    <cellStyle name="Heading 1 2 5 3" xfId="31810"/>
    <cellStyle name="Heading 1 2 5 4" xfId="31811"/>
    <cellStyle name="Heading 1 2 6" xfId="31812"/>
    <cellStyle name="Heading 1 2 6 2" xfId="31813"/>
    <cellStyle name="Heading 1 2 7" xfId="31814"/>
    <cellStyle name="Heading 1 20" xfId="31815"/>
    <cellStyle name="Heading 1 21" xfId="31816"/>
    <cellStyle name="Heading 1 22" xfId="31817"/>
    <cellStyle name="Heading 1 23" xfId="31818"/>
    <cellStyle name="Heading 1 24" xfId="31819"/>
    <cellStyle name="Heading 1 25" xfId="31820"/>
    <cellStyle name="Heading 1 26" xfId="31821"/>
    <cellStyle name="Heading 1 27" xfId="31822"/>
    <cellStyle name="Heading 1 28" xfId="31823"/>
    <cellStyle name="Heading 1 29" xfId="31824"/>
    <cellStyle name="Heading 1 3" xfId="31825"/>
    <cellStyle name="Heading 1 3 2" xfId="31826"/>
    <cellStyle name="Heading 1 3 2 2" xfId="31827"/>
    <cellStyle name="Heading 1 3 2 2 2" xfId="31828"/>
    <cellStyle name="Heading 1 3 2 3" xfId="31829"/>
    <cellStyle name="Heading 1 3 2 4" xfId="31830"/>
    <cellStyle name="Heading 1 3 3" xfId="31831"/>
    <cellStyle name="Heading 1 3 3 2" xfId="31832"/>
    <cellStyle name="Heading 1 3 3 2 2" xfId="31833"/>
    <cellStyle name="Heading 1 3 3 3" xfId="31834"/>
    <cellStyle name="Heading 1 3 4" xfId="31835"/>
    <cellStyle name="Heading 1 3 4 2" xfId="31836"/>
    <cellStyle name="Heading 1 3 5" xfId="31837"/>
    <cellStyle name="Heading 1 30" xfId="31838"/>
    <cellStyle name="Heading 1 31" xfId="31839"/>
    <cellStyle name="Heading 1 32" xfId="31840"/>
    <cellStyle name="Heading 1 33" xfId="31841"/>
    <cellStyle name="Heading 1 34" xfId="31842"/>
    <cellStyle name="Heading 1 35" xfId="31843"/>
    <cellStyle name="Heading 1 36" xfId="31844"/>
    <cellStyle name="Heading 1 37" xfId="31845"/>
    <cellStyle name="Heading 1 38" xfId="31846"/>
    <cellStyle name="Heading 1 39" xfId="31847"/>
    <cellStyle name="Heading 1 4" xfId="31848"/>
    <cellStyle name="Heading 1 4 2" xfId="31849"/>
    <cellStyle name="Heading 1 4 2 2" xfId="31850"/>
    <cellStyle name="Heading 1 4 3" xfId="31851"/>
    <cellStyle name="Heading 1 4 4" xfId="31852"/>
    <cellStyle name="Heading 1 40" xfId="31853"/>
    <cellStyle name="Heading 1 41" xfId="31854"/>
    <cellStyle name="Heading 1 42" xfId="31855"/>
    <cellStyle name="Heading 1 43" xfId="31856"/>
    <cellStyle name="Heading 1 44" xfId="31857"/>
    <cellStyle name="Heading 1 45" xfId="31858"/>
    <cellStyle name="Heading 1 46" xfId="31859"/>
    <cellStyle name="Heading 1 47" xfId="31860"/>
    <cellStyle name="Heading 1 48" xfId="31861"/>
    <cellStyle name="Heading 1 49" xfId="31862"/>
    <cellStyle name="Heading 1 5" xfId="31863"/>
    <cellStyle name="Heading 1 5 2" xfId="31864"/>
    <cellStyle name="Heading 1 5 2 2" xfId="31865"/>
    <cellStyle name="Heading 1 5 3" xfId="31866"/>
    <cellStyle name="Heading 1 5 4" xfId="31867"/>
    <cellStyle name="Heading 1 50" xfId="31868"/>
    <cellStyle name="Heading 1 51" xfId="31869"/>
    <cellStyle name="Heading 1 52" xfId="31870"/>
    <cellStyle name="Heading 1 53" xfId="31871"/>
    <cellStyle name="Heading 1 54" xfId="31872"/>
    <cellStyle name="Heading 1 55" xfId="31873"/>
    <cellStyle name="Heading 1 56" xfId="31874"/>
    <cellStyle name="Heading 1 57" xfId="31875"/>
    <cellStyle name="Heading 1 58" xfId="31876"/>
    <cellStyle name="Heading 1 59" xfId="31877"/>
    <cellStyle name="Heading 1 6" xfId="31878"/>
    <cellStyle name="Heading 1 6 2" xfId="31879"/>
    <cellStyle name="Heading 1 6 3" xfId="31880"/>
    <cellStyle name="Heading 1 60" xfId="31881"/>
    <cellStyle name="Heading 1 61" xfId="31882"/>
    <cellStyle name="Heading 1 62" xfId="31883"/>
    <cellStyle name="Heading 1 63" xfId="31884"/>
    <cellStyle name="Heading 1 64" xfId="31885"/>
    <cellStyle name="Heading 1 65" xfId="31886"/>
    <cellStyle name="Heading 1 66" xfId="31887"/>
    <cellStyle name="Heading 1 7" xfId="31888"/>
    <cellStyle name="Heading 1 8" xfId="31889"/>
    <cellStyle name="Heading 1 9" xfId="31890"/>
    <cellStyle name="Heading 1 9 2" xfId="31891"/>
    <cellStyle name="Heading 2 10" xfId="31892"/>
    <cellStyle name="Heading 2 11" xfId="31893"/>
    <cellStyle name="Heading 2 12" xfId="31894"/>
    <cellStyle name="Heading 2 13" xfId="31895"/>
    <cellStyle name="Heading 2 14" xfId="31896"/>
    <cellStyle name="Heading 2 15" xfId="31897"/>
    <cellStyle name="Heading 2 16" xfId="31898"/>
    <cellStyle name="Heading 2 17" xfId="31899"/>
    <cellStyle name="Heading 2 18" xfId="31900"/>
    <cellStyle name="Heading 2 19" xfId="31901"/>
    <cellStyle name="Heading 2 2" xfId="31902"/>
    <cellStyle name="Heading 2 2 2" xfId="31903"/>
    <cellStyle name="Heading 2 2 2 2" xfId="31904"/>
    <cellStyle name="Heading 2 2 2 2 2" xfId="31905"/>
    <cellStyle name="Heading 2 2 2 2 2 2" xfId="31906"/>
    <cellStyle name="Heading 2 2 2 2 3" xfId="31907"/>
    <cellStyle name="Heading 2 2 2 3" xfId="31908"/>
    <cellStyle name="Heading 2 2 2 3 2" xfId="31909"/>
    <cellStyle name="Heading 2 2 2 4" xfId="31910"/>
    <cellStyle name="Heading 2 2 2 4 2" xfId="31911"/>
    <cellStyle name="Heading 2 2 3" xfId="31912"/>
    <cellStyle name="Heading 2 2 3 2" xfId="31913"/>
    <cellStyle name="Heading 2 2 3 2 2" xfId="31914"/>
    <cellStyle name="Heading 2 2 3 2 2 2" xfId="31915"/>
    <cellStyle name="Heading 2 2 3 2 3" xfId="31916"/>
    <cellStyle name="Heading 2 2 3 2 4" xfId="31917"/>
    <cellStyle name="Heading 2 2 3 3" xfId="31918"/>
    <cellStyle name="Heading 2 2 3 3 2" xfId="31919"/>
    <cellStyle name="Heading 2 2 3 3 3" xfId="31920"/>
    <cellStyle name="Heading 2 2 3 4" xfId="31921"/>
    <cellStyle name="Heading 2 2 3 4 2" xfId="31922"/>
    <cellStyle name="Heading 2 2 3 5" xfId="31923"/>
    <cellStyle name="Heading 2 2 3 6" xfId="31924"/>
    <cellStyle name="Heading 2 2 4" xfId="31925"/>
    <cellStyle name="Heading 2 2 4 2" xfId="31926"/>
    <cellStyle name="Heading 2 2 4 2 2" xfId="31927"/>
    <cellStyle name="Heading 2 2 4 3" xfId="31928"/>
    <cellStyle name="Heading 2 2 4 4" xfId="31929"/>
    <cellStyle name="Heading 2 2 4 5" xfId="31930"/>
    <cellStyle name="Heading 2 2 5" xfId="31931"/>
    <cellStyle name="Heading 2 2 5 2" xfId="31932"/>
    <cellStyle name="Heading 2 2 5 2 2" xfId="31933"/>
    <cellStyle name="Heading 2 2 5 3" xfId="31934"/>
    <cellStyle name="Heading 2 2 5 4" xfId="31935"/>
    <cellStyle name="Heading 2 2 6" xfId="31936"/>
    <cellStyle name="Heading 2 2 6 2" xfId="31937"/>
    <cellStyle name="Heading 2 2 7" xfId="31938"/>
    <cellStyle name="Heading 2 20" xfId="31939"/>
    <cellStyle name="Heading 2 21" xfId="31940"/>
    <cellStyle name="Heading 2 22" xfId="31941"/>
    <cellStyle name="Heading 2 23" xfId="31942"/>
    <cellStyle name="Heading 2 24" xfId="31943"/>
    <cellStyle name="Heading 2 25" xfId="31944"/>
    <cellStyle name="Heading 2 26" xfId="31945"/>
    <cellStyle name="Heading 2 27" xfId="31946"/>
    <cellStyle name="Heading 2 28" xfId="31947"/>
    <cellStyle name="Heading 2 29" xfId="31948"/>
    <cellStyle name="Heading 2 3" xfId="31949"/>
    <cellStyle name="Heading 2 3 2" xfId="31950"/>
    <cellStyle name="Heading 2 3 2 2" xfId="31951"/>
    <cellStyle name="Heading 2 3 2 2 2" xfId="31952"/>
    <cellStyle name="Heading 2 3 2 3" xfId="31953"/>
    <cellStyle name="Heading 2 3 2 4" xfId="31954"/>
    <cellStyle name="Heading 2 3 3" xfId="31955"/>
    <cellStyle name="Heading 2 3 3 2" xfId="31956"/>
    <cellStyle name="Heading 2 3 3 2 2" xfId="31957"/>
    <cellStyle name="Heading 2 3 3 3" xfId="31958"/>
    <cellStyle name="Heading 2 3 4" xfId="31959"/>
    <cellStyle name="Heading 2 3 4 2" xfId="31960"/>
    <cellStyle name="Heading 2 3 5" xfId="31961"/>
    <cellStyle name="Heading 2 30" xfId="31962"/>
    <cellStyle name="Heading 2 31" xfId="31963"/>
    <cellStyle name="Heading 2 32" xfId="31964"/>
    <cellStyle name="Heading 2 33" xfId="31965"/>
    <cellStyle name="Heading 2 34" xfId="31966"/>
    <cellStyle name="Heading 2 35" xfId="31967"/>
    <cellStyle name="Heading 2 36" xfId="31968"/>
    <cellStyle name="Heading 2 37" xfId="31969"/>
    <cellStyle name="Heading 2 38" xfId="31970"/>
    <cellStyle name="Heading 2 39" xfId="31971"/>
    <cellStyle name="Heading 2 4" xfId="31972"/>
    <cellStyle name="Heading 2 4 2" xfId="31973"/>
    <cellStyle name="Heading 2 4 2 2" xfId="31974"/>
    <cellStyle name="Heading 2 4 3" xfId="31975"/>
    <cellStyle name="Heading 2 4 4" xfId="31976"/>
    <cellStyle name="Heading 2 40" xfId="31977"/>
    <cellStyle name="Heading 2 41" xfId="31978"/>
    <cellStyle name="Heading 2 42" xfId="31979"/>
    <cellStyle name="Heading 2 43" xfId="31980"/>
    <cellStyle name="Heading 2 44" xfId="31981"/>
    <cellStyle name="Heading 2 45" xfId="31982"/>
    <cellStyle name="Heading 2 46" xfId="31983"/>
    <cellStyle name="Heading 2 47" xfId="31984"/>
    <cellStyle name="Heading 2 48" xfId="31985"/>
    <cellStyle name="Heading 2 49" xfId="31986"/>
    <cellStyle name="Heading 2 5" xfId="31987"/>
    <cellStyle name="Heading 2 5 2" xfId="31988"/>
    <cellStyle name="Heading 2 5 2 2" xfId="31989"/>
    <cellStyle name="Heading 2 5 3" xfId="31990"/>
    <cellStyle name="Heading 2 5 4" xfId="31991"/>
    <cellStyle name="Heading 2 50" xfId="31992"/>
    <cellStyle name="Heading 2 51" xfId="31993"/>
    <cellStyle name="Heading 2 52" xfId="31994"/>
    <cellStyle name="Heading 2 53" xfId="31995"/>
    <cellStyle name="Heading 2 54" xfId="31996"/>
    <cellStyle name="Heading 2 55" xfId="31997"/>
    <cellStyle name="Heading 2 56" xfId="31998"/>
    <cellStyle name="Heading 2 57" xfId="31999"/>
    <cellStyle name="Heading 2 58" xfId="32000"/>
    <cellStyle name="Heading 2 59" xfId="32001"/>
    <cellStyle name="Heading 2 6" xfId="32002"/>
    <cellStyle name="Heading 2 6 2" xfId="32003"/>
    <cellStyle name="Heading 2 6 3" xfId="32004"/>
    <cellStyle name="Heading 2 60" xfId="32005"/>
    <cellStyle name="Heading 2 61" xfId="32006"/>
    <cellStyle name="Heading 2 62" xfId="32007"/>
    <cellStyle name="Heading 2 63" xfId="32008"/>
    <cellStyle name="Heading 2 64" xfId="32009"/>
    <cellStyle name="Heading 2 65" xfId="32010"/>
    <cellStyle name="Heading 2 66" xfId="32011"/>
    <cellStyle name="Heading 2 7" xfId="32012"/>
    <cellStyle name="Heading 2 8" xfId="32013"/>
    <cellStyle name="Heading 2 9" xfId="32014"/>
    <cellStyle name="Heading 2 9 2" xfId="32015"/>
    <cellStyle name="Heading 3 10" xfId="32016"/>
    <cellStyle name="Heading 3 11" xfId="32017"/>
    <cellStyle name="Heading 3 12" xfId="32018"/>
    <cellStyle name="Heading 3 13" xfId="32019"/>
    <cellStyle name="Heading 3 14" xfId="32020"/>
    <cellStyle name="Heading 3 15" xfId="32021"/>
    <cellStyle name="Heading 3 16" xfId="32022"/>
    <cellStyle name="Heading 3 17" xfId="32023"/>
    <cellStyle name="Heading 3 18" xfId="32024"/>
    <cellStyle name="Heading 3 19" xfId="32025"/>
    <cellStyle name="Heading 3 2" xfId="32026"/>
    <cellStyle name="Heading 3 2 2" xfId="32027"/>
    <cellStyle name="Heading 3 2 2 2" xfId="32028"/>
    <cellStyle name="Heading 3 2 2 2 2" xfId="32029"/>
    <cellStyle name="Heading 3 2 2 2 2 2" xfId="32030"/>
    <cellStyle name="Heading 3 2 2 2 3" xfId="32031"/>
    <cellStyle name="Heading 3 2 2 3" xfId="32032"/>
    <cellStyle name="Heading 3 2 2 3 2" xfId="32033"/>
    <cellStyle name="Heading 3 2 2 4" xfId="32034"/>
    <cellStyle name="Heading 3 2 2 4 2" xfId="32035"/>
    <cellStyle name="Heading 3 2 3" xfId="32036"/>
    <cellStyle name="Heading 3 2 3 2" xfId="32037"/>
    <cellStyle name="Heading 3 2 3 2 2" xfId="32038"/>
    <cellStyle name="Heading 3 2 3 2 2 2" xfId="32039"/>
    <cellStyle name="Heading 3 2 3 2 3" xfId="32040"/>
    <cellStyle name="Heading 3 2 3 2 4" xfId="32041"/>
    <cellStyle name="Heading 3 2 3 3" xfId="32042"/>
    <cellStyle name="Heading 3 2 3 3 2" xfId="32043"/>
    <cellStyle name="Heading 3 2 3 3 3" xfId="32044"/>
    <cellStyle name="Heading 3 2 3 4" xfId="32045"/>
    <cellStyle name="Heading 3 2 3 4 2" xfId="32046"/>
    <cellStyle name="Heading 3 2 3 4 3" xfId="32047"/>
    <cellStyle name="Heading 3 2 3 5" xfId="32048"/>
    <cellStyle name="Heading 3 2 3 6" xfId="32049"/>
    <cellStyle name="Heading 3 2 4" xfId="32050"/>
    <cellStyle name="Heading 3 2 4 2" xfId="32051"/>
    <cellStyle name="Heading 3 2 4 2 2" xfId="32052"/>
    <cellStyle name="Heading 3 2 4 3" xfId="32053"/>
    <cellStyle name="Heading 3 2 4 4" xfId="32054"/>
    <cellStyle name="Heading 3 2 4 5" xfId="32055"/>
    <cellStyle name="Heading 3 2 5" xfId="32056"/>
    <cellStyle name="Heading 3 2 5 2" xfId="32057"/>
    <cellStyle name="Heading 3 2 5 3" xfId="32058"/>
    <cellStyle name="Heading 3 2 6" xfId="32059"/>
    <cellStyle name="Heading 3 2 6 2" xfId="32060"/>
    <cellStyle name="Heading 3 2 7" xfId="32061"/>
    <cellStyle name="Heading 3 20" xfId="32062"/>
    <cellStyle name="Heading 3 21" xfId="32063"/>
    <cellStyle name="Heading 3 22" xfId="32064"/>
    <cellStyle name="Heading 3 23" xfId="32065"/>
    <cellStyle name="Heading 3 24" xfId="32066"/>
    <cellStyle name="Heading 3 25" xfId="32067"/>
    <cellStyle name="Heading 3 26" xfId="32068"/>
    <cellStyle name="Heading 3 27" xfId="32069"/>
    <cellStyle name="Heading 3 28" xfId="32070"/>
    <cellStyle name="Heading 3 29" xfId="32071"/>
    <cellStyle name="Heading 3 3" xfId="32072"/>
    <cellStyle name="Heading 3 3 2" xfId="32073"/>
    <cellStyle name="Heading 3 3 2 2" xfId="32074"/>
    <cellStyle name="Heading 3 3 2 2 2" xfId="32075"/>
    <cellStyle name="Heading 3 3 2 3" xfId="32076"/>
    <cellStyle name="Heading 3 3 3" xfId="32077"/>
    <cellStyle name="Heading 3 3 3 2" xfId="32078"/>
    <cellStyle name="Heading 3 3 4" xfId="32079"/>
    <cellStyle name="Heading 3 3 4 2" xfId="32080"/>
    <cellStyle name="Heading 3 3 5" xfId="32081"/>
    <cellStyle name="Heading 3 30" xfId="32082"/>
    <cellStyle name="Heading 3 31" xfId="32083"/>
    <cellStyle name="Heading 3 32" xfId="32084"/>
    <cellStyle name="Heading 3 33" xfId="32085"/>
    <cellStyle name="Heading 3 34" xfId="32086"/>
    <cellStyle name="Heading 3 35" xfId="32087"/>
    <cellStyle name="Heading 3 36" xfId="32088"/>
    <cellStyle name="Heading 3 37" xfId="32089"/>
    <cellStyle name="Heading 3 38" xfId="32090"/>
    <cellStyle name="Heading 3 39" xfId="32091"/>
    <cellStyle name="Heading 3 4" xfId="32092"/>
    <cellStyle name="Heading 3 4 2" xfId="32093"/>
    <cellStyle name="Heading 3 4 2 2" xfId="32094"/>
    <cellStyle name="Heading 3 4 2 2 2" xfId="32095"/>
    <cellStyle name="Heading 3 4 2 3" xfId="32096"/>
    <cellStyle name="Heading 3 4 2 4" xfId="32097"/>
    <cellStyle name="Heading 3 4 3" xfId="32098"/>
    <cellStyle name="Heading 3 4 3 2" xfId="32099"/>
    <cellStyle name="Heading 3 4 4" xfId="32100"/>
    <cellStyle name="Heading 3 4 4 2" xfId="32101"/>
    <cellStyle name="Heading 3 4 5" xfId="32102"/>
    <cellStyle name="Heading 3 40" xfId="32103"/>
    <cellStyle name="Heading 3 41" xfId="32104"/>
    <cellStyle name="Heading 3 42" xfId="32105"/>
    <cellStyle name="Heading 3 43" xfId="32106"/>
    <cellStyle name="Heading 3 44" xfId="32107"/>
    <cellStyle name="Heading 3 45" xfId="32108"/>
    <cellStyle name="Heading 3 46" xfId="32109"/>
    <cellStyle name="Heading 3 47" xfId="32110"/>
    <cellStyle name="Heading 3 48" xfId="32111"/>
    <cellStyle name="Heading 3 49" xfId="32112"/>
    <cellStyle name="Heading 3 5" xfId="32113"/>
    <cellStyle name="Heading 3 5 2" xfId="32114"/>
    <cellStyle name="Heading 3 5 2 2" xfId="32115"/>
    <cellStyle name="Heading 3 5 2 3" xfId="32116"/>
    <cellStyle name="Heading 3 5 3" xfId="32117"/>
    <cellStyle name="Heading 3 50" xfId="32118"/>
    <cellStyle name="Heading 3 51" xfId="32119"/>
    <cellStyle name="Heading 3 52" xfId="32120"/>
    <cellStyle name="Heading 3 53" xfId="32121"/>
    <cellStyle name="Heading 3 54" xfId="32122"/>
    <cellStyle name="Heading 3 55" xfId="32123"/>
    <cellStyle name="Heading 3 56" xfId="32124"/>
    <cellStyle name="Heading 3 57" xfId="32125"/>
    <cellStyle name="Heading 3 58" xfId="32126"/>
    <cellStyle name="Heading 3 59" xfId="32127"/>
    <cellStyle name="Heading 3 6" xfId="32128"/>
    <cellStyle name="Heading 3 6 2" xfId="32129"/>
    <cellStyle name="Heading 3 6 2 2" xfId="32130"/>
    <cellStyle name="Heading 3 6 3" xfId="32131"/>
    <cellStyle name="Heading 3 6 4" xfId="32132"/>
    <cellStyle name="Heading 3 6 5" xfId="32133"/>
    <cellStyle name="Heading 3 60" xfId="32134"/>
    <cellStyle name="Heading 3 61" xfId="32135"/>
    <cellStyle name="Heading 3 62" xfId="32136"/>
    <cellStyle name="Heading 3 63" xfId="32137"/>
    <cellStyle name="Heading 3 64" xfId="32138"/>
    <cellStyle name="Heading 3 65" xfId="32139"/>
    <cellStyle name="Heading 3 7" xfId="32140"/>
    <cellStyle name="Heading 3 7 2" xfId="32141"/>
    <cellStyle name="Heading 3 7 3" xfId="32142"/>
    <cellStyle name="Heading 3 8" xfId="32143"/>
    <cellStyle name="Heading 3 9" xfId="32144"/>
    <cellStyle name="Heading 4 10" xfId="32145"/>
    <cellStyle name="Heading 4 11" xfId="32146"/>
    <cellStyle name="Heading 4 12" xfId="32147"/>
    <cellStyle name="Heading 4 13" xfId="32148"/>
    <cellStyle name="Heading 4 14" xfId="32149"/>
    <cellStyle name="Heading 4 15" xfId="32150"/>
    <cellStyle name="Heading 4 16" xfId="32151"/>
    <cellStyle name="Heading 4 17" xfId="32152"/>
    <cellStyle name="Heading 4 18" xfId="32153"/>
    <cellStyle name="Heading 4 19" xfId="32154"/>
    <cellStyle name="Heading 4 2" xfId="32155"/>
    <cellStyle name="Heading 4 2 2" xfId="32156"/>
    <cellStyle name="Heading 4 2 2 2" xfId="32157"/>
    <cellStyle name="Heading 4 2 2 2 2" xfId="32158"/>
    <cellStyle name="Heading 4 2 2 2 2 2" xfId="32159"/>
    <cellStyle name="Heading 4 2 2 2 3" xfId="32160"/>
    <cellStyle name="Heading 4 2 2 3" xfId="32161"/>
    <cellStyle name="Heading 4 2 2 3 2" xfId="32162"/>
    <cellStyle name="Heading 4 2 2 4" xfId="32163"/>
    <cellStyle name="Heading 4 2 2 4 2" xfId="32164"/>
    <cellStyle name="Heading 4 2 3" xfId="32165"/>
    <cellStyle name="Heading 4 2 3 2" xfId="32166"/>
    <cellStyle name="Heading 4 2 3 2 2" xfId="32167"/>
    <cellStyle name="Heading 4 2 3 2 2 2" xfId="32168"/>
    <cellStyle name="Heading 4 2 3 2 3" xfId="32169"/>
    <cellStyle name="Heading 4 2 3 2 4" xfId="32170"/>
    <cellStyle name="Heading 4 2 3 3" xfId="32171"/>
    <cellStyle name="Heading 4 2 3 3 2" xfId="32172"/>
    <cellStyle name="Heading 4 2 3 3 3" xfId="32173"/>
    <cellStyle name="Heading 4 2 3 4" xfId="32174"/>
    <cellStyle name="Heading 4 2 3 4 2" xfId="32175"/>
    <cellStyle name="Heading 4 2 4" xfId="32176"/>
    <cellStyle name="Heading 4 2 4 2" xfId="32177"/>
    <cellStyle name="Heading 4 2 4 2 2" xfId="32178"/>
    <cellStyle name="Heading 4 2 4 3" xfId="32179"/>
    <cellStyle name="Heading 4 2 4 4" xfId="32180"/>
    <cellStyle name="Heading 4 2 4 5" xfId="32181"/>
    <cellStyle name="Heading 4 2 5" xfId="32182"/>
    <cellStyle name="Heading 4 2 5 2" xfId="32183"/>
    <cellStyle name="Heading 4 2 5 3" xfId="32184"/>
    <cellStyle name="Heading 4 2 6" xfId="32185"/>
    <cellStyle name="Heading 4 2 6 2" xfId="32186"/>
    <cellStyle name="Heading 4 2 7" xfId="32187"/>
    <cellStyle name="Heading 4 20" xfId="32188"/>
    <cellStyle name="Heading 4 21" xfId="32189"/>
    <cellStyle name="Heading 4 22" xfId="32190"/>
    <cellStyle name="Heading 4 23" xfId="32191"/>
    <cellStyle name="Heading 4 24" xfId="32192"/>
    <cellStyle name="Heading 4 25" xfId="32193"/>
    <cellStyle name="Heading 4 26" xfId="32194"/>
    <cellStyle name="Heading 4 27" xfId="32195"/>
    <cellStyle name="Heading 4 28" xfId="32196"/>
    <cellStyle name="Heading 4 29" xfId="32197"/>
    <cellStyle name="Heading 4 3" xfId="32198"/>
    <cellStyle name="Heading 4 3 2" xfId="32199"/>
    <cellStyle name="Heading 4 3 2 2" xfId="32200"/>
    <cellStyle name="Heading 4 3 2 2 2" xfId="32201"/>
    <cellStyle name="Heading 4 3 2 3" xfId="32202"/>
    <cellStyle name="Heading 4 3 3" xfId="32203"/>
    <cellStyle name="Heading 4 3 3 2" xfId="32204"/>
    <cellStyle name="Heading 4 3 4" xfId="32205"/>
    <cellStyle name="Heading 4 3 4 2" xfId="32206"/>
    <cellStyle name="Heading 4 3 5" xfId="32207"/>
    <cellStyle name="Heading 4 30" xfId="32208"/>
    <cellStyle name="Heading 4 31" xfId="32209"/>
    <cellStyle name="Heading 4 32" xfId="32210"/>
    <cellStyle name="Heading 4 33" xfId="32211"/>
    <cellStyle name="Heading 4 34" xfId="32212"/>
    <cellStyle name="Heading 4 35" xfId="32213"/>
    <cellStyle name="Heading 4 36" xfId="32214"/>
    <cellStyle name="Heading 4 37" xfId="32215"/>
    <cellStyle name="Heading 4 38" xfId="32216"/>
    <cellStyle name="Heading 4 39" xfId="32217"/>
    <cellStyle name="Heading 4 4" xfId="32218"/>
    <cellStyle name="Heading 4 4 2" xfId="32219"/>
    <cellStyle name="Heading 4 4 2 2" xfId="32220"/>
    <cellStyle name="Heading 4 4 2 2 2" xfId="32221"/>
    <cellStyle name="Heading 4 4 2 3" xfId="32222"/>
    <cellStyle name="Heading 4 4 2 4" xfId="32223"/>
    <cellStyle name="Heading 4 4 3" xfId="32224"/>
    <cellStyle name="Heading 4 4 3 2" xfId="32225"/>
    <cellStyle name="Heading 4 4 4" xfId="32226"/>
    <cellStyle name="Heading 4 4 4 2" xfId="32227"/>
    <cellStyle name="Heading 4 4 5" xfId="32228"/>
    <cellStyle name="Heading 4 40" xfId="32229"/>
    <cellStyle name="Heading 4 41" xfId="32230"/>
    <cellStyle name="Heading 4 42" xfId="32231"/>
    <cellStyle name="Heading 4 43" xfId="32232"/>
    <cellStyle name="Heading 4 44" xfId="32233"/>
    <cellStyle name="Heading 4 45" xfId="32234"/>
    <cellStyle name="Heading 4 46" xfId="32235"/>
    <cellStyle name="Heading 4 47" xfId="32236"/>
    <cellStyle name="Heading 4 48" xfId="32237"/>
    <cellStyle name="Heading 4 49" xfId="32238"/>
    <cellStyle name="Heading 4 5" xfId="32239"/>
    <cellStyle name="Heading 4 5 2" xfId="32240"/>
    <cellStyle name="Heading 4 5 2 2" xfId="32241"/>
    <cellStyle name="Heading 4 5 2 3" xfId="32242"/>
    <cellStyle name="Heading 4 5 3" xfId="32243"/>
    <cellStyle name="Heading 4 50" xfId="32244"/>
    <cellStyle name="Heading 4 51" xfId="32245"/>
    <cellStyle name="Heading 4 52" xfId="32246"/>
    <cellStyle name="Heading 4 53" xfId="32247"/>
    <cellStyle name="Heading 4 54" xfId="32248"/>
    <cellStyle name="Heading 4 55" xfId="32249"/>
    <cellStyle name="Heading 4 56" xfId="32250"/>
    <cellStyle name="Heading 4 57" xfId="32251"/>
    <cellStyle name="Heading 4 58" xfId="32252"/>
    <cellStyle name="Heading 4 59" xfId="32253"/>
    <cellStyle name="Heading 4 6" xfId="32254"/>
    <cellStyle name="Heading 4 6 2" xfId="32255"/>
    <cellStyle name="Heading 4 6 2 2" xfId="32256"/>
    <cellStyle name="Heading 4 6 3" xfId="32257"/>
    <cellStyle name="Heading 4 6 4" xfId="32258"/>
    <cellStyle name="Heading 4 6 5" xfId="32259"/>
    <cellStyle name="Heading 4 60" xfId="32260"/>
    <cellStyle name="Heading 4 61" xfId="32261"/>
    <cellStyle name="Heading 4 62" xfId="32262"/>
    <cellStyle name="Heading 4 63" xfId="32263"/>
    <cellStyle name="Heading 4 64" xfId="32264"/>
    <cellStyle name="Heading 4 65" xfId="32265"/>
    <cellStyle name="Heading 4 7" xfId="32266"/>
    <cellStyle name="Heading 4 7 2" xfId="32267"/>
    <cellStyle name="Heading 4 7 3" xfId="32268"/>
    <cellStyle name="Heading 4 8" xfId="32269"/>
    <cellStyle name="Heading 4 9" xfId="32270"/>
    <cellStyle name="Heading 5" xfId="32271"/>
    <cellStyle name="Heading1" xfId="32272"/>
    <cellStyle name="Heading1 2" xfId="32273"/>
    <cellStyle name="Heading1 2 2" xfId="32274"/>
    <cellStyle name="Heading1 2 2 2" xfId="32275"/>
    <cellStyle name="Heading1 2 3" xfId="32276"/>
    <cellStyle name="Heading1 2 3 2" xfId="32277"/>
    <cellStyle name="Heading1 3" xfId="32278"/>
    <cellStyle name="Heading1 3 2" xfId="32279"/>
    <cellStyle name="Heading1 3 2 2" xfId="32280"/>
    <cellStyle name="Heading1 3 2 3" xfId="32281"/>
    <cellStyle name="Heading1 3 3" xfId="32282"/>
    <cellStyle name="Heading1 3 4" xfId="32283"/>
    <cellStyle name="Heading1 4" xfId="32284"/>
    <cellStyle name="Heading1 4 2" xfId="32285"/>
    <cellStyle name="Heading1 5" xfId="32286"/>
    <cellStyle name="Heading1 5 2" xfId="32287"/>
    <cellStyle name="Heading1 6" xfId="32288"/>
    <cellStyle name="Heading1 6 2" xfId="32289"/>
    <cellStyle name="Heading1 7" xfId="32290"/>
    <cellStyle name="Heading1 8" xfId="32291"/>
    <cellStyle name="Heading1_4.32E Depreciation Study Robs file" xfId="32292"/>
    <cellStyle name="Heading2" xfId="32293"/>
    <cellStyle name="Heading2 2" xfId="32294"/>
    <cellStyle name="Heading2 2 2" xfId="32295"/>
    <cellStyle name="Heading2 2 2 2" xfId="32296"/>
    <cellStyle name="Heading2 2 3" xfId="32297"/>
    <cellStyle name="Heading2 2 3 2" xfId="32298"/>
    <cellStyle name="Heading2 3" xfId="32299"/>
    <cellStyle name="Heading2 3 2" xfId="32300"/>
    <cellStyle name="Heading2 3 2 2" xfId="32301"/>
    <cellStyle name="Heading2 3 2 3" xfId="32302"/>
    <cellStyle name="Heading2 3 3" xfId="32303"/>
    <cellStyle name="Heading2 3 4" xfId="32304"/>
    <cellStyle name="Heading2 4" xfId="32305"/>
    <cellStyle name="Heading2 4 2" xfId="32306"/>
    <cellStyle name="Heading2 5" xfId="32307"/>
    <cellStyle name="Heading2 5 2" xfId="32308"/>
    <cellStyle name="Heading2 6" xfId="32309"/>
    <cellStyle name="Heading2 6 2" xfId="32310"/>
    <cellStyle name="Heading2 7" xfId="32311"/>
    <cellStyle name="Heading2 8" xfId="32312"/>
    <cellStyle name="Heading2_4.32E Depreciation Study Robs file" xfId="32313"/>
    <cellStyle name="HeadlineStyle" xfId="32314"/>
    <cellStyle name="HeadlineStyle 2" xfId="32315"/>
    <cellStyle name="HeadlineStyle 2 2" xfId="32316"/>
    <cellStyle name="HeadlineStyle 2 2 2" xfId="32317"/>
    <cellStyle name="HeadlineStyle 2 2 2 2" xfId="32318"/>
    <cellStyle name="HeadlineStyle 2 3" xfId="32319"/>
    <cellStyle name="HeadlineStyle 2 3 2" xfId="32320"/>
    <cellStyle name="HeadlineStyle 2 4" xfId="32321"/>
    <cellStyle name="HeadlineStyle 2 4 2" xfId="32322"/>
    <cellStyle name="HeadlineStyle 3" xfId="32323"/>
    <cellStyle name="HeadlineStyle 3 2" xfId="32324"/>
    <cellStyle name="HeadlineStyle 3 2 2" xfId="32325"/>
    <cellStyle name="HeadlineStyle 4" xfId="32326"/>
    <cellStyle name="HeadlineStyle 4 2" xfId="32327"/>
    <cellStyle name="HeadlineStyle 4 2 2" xfId="32328"/>
    <cellStyle name="HeadlineStyle 4 3" xfId="32329"/>
    <cellStyle name="HeadlineStyle 5" xfId="32330"/>
    <cellStyle name="HeadlineStyle 5 2" xfId="32331"/>
    <cellStyle name="HeadlineStyle 6" xfId="32332"/>
    <cellStyle name="HeadlineStyle 6 2" xfId="32333"/>
    <cellStyle name="HeadlineStyleJustified" xfId="32334"/>
    <cellStyle name="HeadlineStyleJustified 2" xfId="32335"/>
    <cellStyle name="HeadlineStyleJustified 2 2" xfId="32336"/>
    <cellStyle name="HeadlineStyleJustified 2 2 2" xfId="32337"/>
    <cellStyle name="HeadlineStyleJustified 2 2 2 2" xfId="32338"/>
    <cellStyle name="HeadlineStyleJustified 2 3" xfId="32339"/>
    <cellStyle name="HeadlineStyleJustified 2 3 2" xfId="32340"/>
    <cellStyle name="HeadlineStyleJustified 2 4" xfId="32341"/>
    <cellStyle name="HeadlineStyleJustified 2 4 2" xfId="32342"/>
    <cellStyle name="HeadlineStyleJustified 3" xfId="32343"/>
    <cellStyle name="HeadlineStyleJustified 3 2" xfId="32344"/>
    <cellStyle name="HeadlineStyleJustified 3 2 2" xfId="32345"/>
    <cellStyle name="HeadlineStyleJustified 4" xfId="32346"/>
    <cellStyle name="HeadlineStyleJustified 4 2" xfId="32347"/>
    <cellStyle name="HeadlineStyleJustified 4 2 2" xfId="32348"/>
    <cellStyle name="HeadlineStyleJustified 4 3" xfId="32349"/>
    <cellStyle name="HeadlineStyleJustified 5" xfId="32350"/>
    <cellStyle name="HeadlineStyleJustified 5 2" xfId="32351"/>
    <cellStyle name="HeadlineStyleJustified 6" xfId="32352"/>
    <cellStyle name="HeadlineStyleJustified 6 2" xfId="32353"/>
    <cellStyle name="Hyperlink 2" xfId="32354"/>
    <cellStyle name="Hyperlink 2 2" xfId="32355"/>
    <cellStyle name="Hyperlink 2 2 2" xfId="32356"/>
    <cellStyle name="Hyperlink 2 2 2 2" xfId="32357"/>
    <cellStyle name="Hyperlink 2 2 3" xfId="32358"/>
    <cellStyle name="Hyperlink 2 3" xfId="32359"/>
    <cellStyle name="Hyperlink 2 3 2" xfId="32360"/>
    <cellStyle name="Hyperlink 2 4" xfId="32361"/>
    <cellStyle name="Hyperlink 2 4 2" xfId="32362"/>
    <cellStyle name="Hyperlink 3" xfId="32363"/>
    <cellStyle name="Hyperlink 3 2" xfId="32364"/>
    <cellStyle name="Hyperlink_F2009Tables_Final_with_link" xfId="5"/>
    <cellStyle name="Input [yellow]" xfId="6"/>
    <cellStyle name="Input [yellow] 10" xfId="32365"/>
    <cellStyle name="Input [yellow] 2" xfId="32366"/>
    <cellStyle name="Input [yellow] 2 2" xfId="32367"/>
    <cellStyle name="Input [yellow] 2 2 2" xfId="32368"/>
    <cellStyle name="Input [yellow] 2 2 2 2" xfId="32369"/>
    <cellStyle name="Input [yellow] 2 2 2 2 2" xfId="32370"/>
    <cellStyle name="Input [yellow] 2 2 2 3" xfId="32371"/>
    <cellStyle name="Input [yellow] 2 2 3" xfId="32372"/>
    <cellStyle name="Input [yellow] 2 2 3 2" xfId="32373"/>
    <cellStyle name="Input [yellow] 2 2 3 2 2" xfId="32374"/>
    <cellStyle name="Input [yellow] 2 2 3 3" xfId="32375"/>
    <cellStyle name="Input [yellow] 2 2 4" xfId="32376"/>
    <cellStyle name="Input [yellow] 2 2 4 2" xfId="32377"/>
    <cellStyle name="Input [yellow] 2 2 5" xfId="32378"/>
    <cellStyle name="Input [yellow] 2 2 5 2" xfId="32379"/>
    <cellStyle name="Input [yellow] 2 2 6" xfId="32380"/>
    <cellStyle name="Input [yellow] 2 2 7" xfId="32381"/>
    <cellStyle name="Input [yellow] 2 3" xfId="32382"/>
    <cellStyle name="Input [yellow] 2 3 2" xfId="32383"/>
    <cellStyle name="Input [yellow] 2 3 2 2" xfId="32384"/>
    <cellStyle name="Input [yellow] 2 3 3" xfId="32385"/>
    <cellStyle name="Input [yellow] 2 3 4" xfId="32386"/>
    <cellStyle name="Input [yellow] 2 3 5" xfId="32387"/>
    <cellStyle name="Input [yellow] 2 3 6" xfId="32388"/>
    <cellStyle name="Input [yellow] 2 3 7" xfId="32389"/>
    <cellStyle name="Input [yellow] 2 4" xfId="32390"/>
    <cellStyle name="Input [yellow] 2 4 2" xfId="32391"/>
    <cellStyle name="Input [yellow] 2 5" xfId="32392"/>
    <cellStyle name="Input [yellow] 2 5 2" xfId="32393"/>
    <cellStyle name="Input [yellow] 2 6" xfId="32394"/>
    <cellStyle name="Input [yellow] 3" xfId="32395"/>
    <cellStyle name="Input [yellow] 3 2" xfId="32396"/>
    <cellStyle name="Input [yellow] 3 2 2" xfId="32397"/>
    <cellStyle name="Input [yellow] 3 2 2 2" xfId="32398"/>
    <cellStyle name="Input [yellow] 3 2 2 2 2" xfId="32399"/>
    <cellStyle name="Input [yellow] 3 2 2 3" xfId="32400"/>
    <cellStyle name="Input [yellow] 3 2 3" xfId="32401"/>
    <cellStyle name="Input [yellow] 3 2 3 2" xfId="32402"/>
    <cellStyle name="Input [yellow] 3 2 3 2 2" xfId="32403"/>
    <cellStyle name="Input [yellow] 3 2 3 3" xfId="32404"/>
    <cellStyle name="Input [yellow] 3 2 4" xfId="32405"/>
    <cellStyle name="Input [yellow] 3 2 4 2" xfId="32406"/>
    <cellStyle name="Input [yellow] 3 2 5" xfId="32407"/>
    <cellStyle name="Input [yellow] 3 2 5 2" xfId="32408"/>
    <cellStyle name="Input [yellow] 3 2 6" xfId="32409"/>
    <cellStyle name="Input [yellow] 3 2 7" xfId="32410"/>
    <cellStyle name="Input [yellow] 3 3" xfId="32411"/>
    <cellStyle name="Input [yellow] 3 3 2" xfId="32412"/>
    <cellStyle name="Input [yellow] 3 3 2 2" xfId="32413"/>
    <cellStyle name="Input [yellow] 3 3 3" xfId="32414"/>
    <cellStyle name="Input [yellow] 3 3 4" xfId="32415"/>
    <cellStyle name="Input [yellow] 3 3 5" xfId="32416"/>
    <cellStyle name="Input [yellow] 3 3 6" xfId="32417"/>
    <cellStyle name="Input [yellow] 3 3 7" xfId="32418"/>
    <cellStyle name="Input [yellow] 3 4" xfId="32419"/>
    <cellStyle name="Input [yellow] 3 4 2" xfId="32420"/>
    <cellStyle name="Input [yellow] 3 5" xfId="32421"/>
    <cellStyle name="Input [yellow] 3 5 2" xfId="32422"/>
    <cellStyle name="Input [yellow] 3 6" xfId="32423"/>
    <cellStyle name="Input [yellow] 4" xfId="32424"/>
    <cellStyle name="Input [yellow] 4 2" xfId="32425"/>
    <cellStyle name="Input [yellow] 4 2 2" xfId="32426"/>
    <cellStyle name="Input [yellow] 4 2 2 2" xfId="32427"/>
    <cellStyle name="Input [yellow] 4 2 3" xfId="32428"/>
    <cellStyle name="Input [yellow] 4 2 4" xfId="32429"/>
    <cellStyle name="Input [yellow] 4 2 5" xfId="32430"/>
    <cellStyle name="Input [yellow] 4 2 6" xfId="32431"/>
    <cellStyle name="Input [yellow] 4 2 7" xfId="32432"/>
    <cellStyle name="Input [yellow] 4 3" xfId="32433"/>
    <cellStyle name="Input [yellow] 4 3 2" xfId="32434"/>
    <cellStyle name="Input [yellow] 4 3 3" xfId="32435"/>
    <cellStyle name="Input [yellow] 4 3 4" xfId="32436"/>
    <cellStyle name="Input [yellow] 4 3 5" xfId="32437"/>
    <cellStyle name="Input [yellow] 4 3 6" xfId="32438"/>
    <cellStyle name="Input [yellow] 4 3 7" xfId="32439"/>
    <cellStyle name="Input [yellow] 4 4" xfId="32440"/>
    <cellStyle name="Input [yellow] 4 4 2" xfId="32441"/>
    <cellStyle name="Input [yellow] 4 5" xfId="32442"/>
    <cellStyle name="Input [yellow] 4 5 2" xfId="32443"/>
    <cellStyle name="Input [yellow] 4 6" xfId="32444"/>
    <cellStyle name="Input [yellow] 5" xfId="32445"/>
    <cellStyle name="Input [yellow] 5 2" xfId="32446"/>
    <cellStyle name="Input [yellow] 5 2 2" xfId="32447"/>
    <cellStyle name="Input [yellow] 5 2 2 2" xfId="32448"/>
    <cellStyle name="Input [yellow] 5 2 2 2 2" xfId="32449"/>
    <cellStyle name="Input [yellow] 5 2 2 3" xfId="32450"/>
    <cellStyle name="Input [yellow] 5 2 3" xfId="32451"/>
    <cellStyle name="Input [yellow] 5 2 3 2" xfId="32452"/>
    <cellStyle name="Input [yellow] 5 2 4" xfId="32453"/>
    <cellStyle name="Input [yellow] 5 2 4 2" xfId="32454"/>
    <cellStyle name="Input [yellow] 5 2 5" xfId="32455"/>
    <cellStyle name="Input [yellow] 5 2 6" xfId="32456"/>
    <cellStyle name="Input [yellow] 5 2 7" xfId="32457"/>
    <cellStyle name="Input [yellow] 5 3" xfId="32458"/>
    <cellStyle name="Input [yellow] 5 3 2" xfId="32459"/>
    <cellStyle name="Input [yellow] 5 3 2 2" xfId="32460"/>
    <cellStyle name="Input [yellow] 5 3 3" xfId="32461"/>
    <cellStyle name="Input [yellow] 5 4" xfId="32462"/>
    <cellStyle name="Input [yellow] 5 4 2" xfId="32463"/>
    <cellStyle name="Input [yellow] 5 4 2 2" xfId="32464"/>
    <cellStyle name="Input [yellow] 5 4 3" xfId="32465"/>
    <cellStyle name="Input [yellow] 5 5" xfId="32466"/>
    <cellStyle name="Input [yellow] 5 5 2" xfId="32467"/>
    <cellStyle name="Input [yellow] 5 6" xfId="32468"/>
    <cellStyle name="Input [yellow] 5 6 2" xfId="32469"/>
    <cellStyle name="Input [yellow] 6" xfId="32470"/>
    <cellStyle name="Input [yellow] 6 2" xfId="32471"/>
    <cellStyle name="Input [yellow] 6 2 2" xfId="32472"/>
    <cellStyle name="Input [yellow] 6 3" xfId="32473"/>
    <cellStyle name="Input [yellow] 6 4" xfId="32474"/>
    <cellStyle name="Input [yellow] 6 5" xfId="32475"/>
    <cellStyle name="Input [yellow] 6 6" xfId="32476"/>
    <cellStyle name="Input [yellow] 6 7" xfId="32477"/>
    <cellStyle name="Input [yellow] 7" xfId="32478"/>
    <cellStyle name="Input [yellow] 7 2" xfId="32479"/>
    <cellStyle name="Input [yellow] 8" xfId="32480"/>
    <cellStyle name="Input [yellow] 8 2" xfId="32481"/>
    <cellStyle name="Input [yellow] 9" xfId="32482"/>
    <cellStyle name="Input [yellow] 9 2" xfId="32483"/>
    <cellStyle name="Input [yellow]_(C) WHE Proforma with ITC cash grant 10 Yr Amort_for deferral_102809" xfId="32484"/>
    <cellStyle name="Input 10" xfId="32485"/>
    <cellStyle name="Input 10 2" xfId="32486"/>
    <cellStyle name="Input 10 2 2" xfId="32487"/>
    <cellStyle name="Input 10 2 2 2" xfId="32488"/>
    <cellStyle name="Input 10 2 3" xfId="32489"/>
    <cellStyle name="Input 10 3" xfId="32490"/>
    <cellStyle name="Input 10 3 2" xfId="32491"/>
    <cellStyle name="Input 10 4" xfId="32492"/>
    <cellStyle name="Input 10 4 2" xfId="32493"/>
    <cellStyle name="Input 10 5" xfId="32494"/>
    <cellStyle name="Input 10 6" xfId="32495"/>
    <cellStyle name="Input 10 7" xfId="32496"/>
    <cellStyle name="Input 10 8" xfId="32497"/>
    <cellStyle name="Input 11" xfId="32498"/>
    <cellStyle name="Input 11 2" xfId="32499"/>
    <cellStyle name="Input 11 2 2" xfId="32500"/>
    <cellStyle name="Input 11 2 2 2" xfId="32501"/>
    <cellStyle name="Input 11 2 3" xfId="32502"/>
    <cellStyle name="Input 11 3" xfId="32503"/>
    <cellStyle name="Input 11 3 2" xfId="32504"/>
    <cellStyle name="Input 11 4" xfId="32505"/>
    <cellStyle name="Input 11 4 2" xfId="32506"/>
    <cellStyle name="Input 11 5" xfId="32507"/>
    <cellStyle name="Input 12" xfId="32508"/>
    <cellStyle name="Input 12 2" xfId="32509"/>
    <cellStyle name="Input 12 2 2" xfId="32510"/>
    <cellStyle name="Input 12 2 2 2" xfId="32511"/>
    <cellStyle name="Input 12 2 3" xfId="32512"/>
    <cellStyle name="Input 12 3" xfId="32513"/>
    <cellStyle name="Input 12 3 2" xfId="32514"/>
    <cellStyle name="Input 12 4" xfId="32515"/>
    <cellStyle name="Input 12 4 2" xfId="32516"/>
    <cellStyle name="Input 12 5" xfId="32517"/>
    <cellStyle name="Input 13" xfId="32518"/>
    <cellStyle name="Input 13 2" xfId="32519"/>
    <cellStyle name="Input 13 2 2" xfId="32520"/>
    <cellStyle name="Input 13 2 2 2" xfId="32521"/>
    <cellStyle name="Input 13 2 3" xfId="32522"/>
    <cellStyle name="Input 13 3" xfId="32523"/>
    <cellStyle name="Input 13 3 2" xfId="32524"/>
    <cellStyle name="Input 13 4" xfId="32525"/>
    <cellStyle name="Input 13 4 2" xfId="32526"/>
    <cellStyle name="Input 13 5" xfId="32527"/>
    <cellStyle name="Input 13 6" xfId="32528"/>
    <cellStyle name="Input 13 7" xfId="32529"/>
    <cellStyle name="Input 13 8" xfId="32530"/>
    <cellStyle name="Input 14" xfId="32531"/>
    <cellStyle name="Input 14 2" xfId="32532"/>
    <cellStyle name="Input 14 2 2" xfId="32533"/>
    <cellStyle name="Input 14 2 2 2" xfId="32534"/>
    <cellStyle name="Input 14 2 3" xfId="32535"/>
    <cellStyle name="Input 14 3" xfId="32536"/>
    <cellStyle name="Input 14 3 2" xfId="32537"/>
    <cellStyle name="Input 14 4" xfId="32538"/>
    <cellStyle name="Input 14 4 2" xfId="32539"/>
    <cellStyle name="Input 14 5" xfId="32540"/>
    <cellStyle name="Input 14 6" xfId="32541"/>
    <cellStyle name="Input 14 7" xfId="32542"/>
    <cellStyle name="Input 14 8" xfId="32543"/>
    <cellStyle name="Input 15" xfId="32544"/>
    <cellStyle name="Input 15 2" xfId="32545"/>
    <cellStyle name="Input 15 2 2" xfId="32546"/>
    <cellStyle name="Input 15 2 2 2" xfId="32547"/>
    <cellStyle name="Input 15 2 3" xfId="32548"/>
    <cellStyle name="Input 15 3" xfId="32549"/>
    <cellStyle name="Input 15 3 2" xfId="32550"/>
    <cellStyle name="Input 15 4" xfId="32551"/>
    <cellStyle name="Input 15 4 2" xfId="32552"/>
    <cellStyle name="Input 15 5" xfId="32553"/>
    <cellStyle name="Input 15 6" xfId="32554"/>
    <cellStyle name="Input 16" xfId="32555"/>
    <cellStyle name="Input 16 2" xfId="32556"/>
    <cellStyle name="Input 16 2 2" xfId="32557"/>
    <cellStyle name="Input 16 2 2 2" xfId="32558"/>
    <cellStyle name="Input 16 2 3" xfId="32559"/>
    <cellStyle name="Input 16 3" xfId="32560"/>
    <cellStyle name="Input 16 3 2" xfId="32561"/>
    <cellStyle name="Input 16 4" xfId="32562"/>
    <cellStyle name="Input 16 4 2" xfId="32563"/>
    <cellStyle name="Input 16 5" xfId="32564"/>
    <cellStyle name="Input 16 6" xfId="32565"/>
    <cellStyle name="Input 17" xfId="32566"/>
    <cellStyle name="Input 17 2" xfId="32567"/>
    <cellStyle name="Input 17 2 2" xfId="32568"/>
    <cellStyle name="Input 17 2 2 2" xfId="32569"/>
    <cellStyle name="Input 17 2 3" xfId="32570"/>
    <cellStyle name="Input 17 3" xfId="32571"/>
    <cellStyle name="Input 17 3 2" xfId="32572"/>
    <cellStyle name="Input 17 4" xfId="32573"/>
    <cellStyle name="Input 17 4 2" xfId="32574"/>
    <cellStyle name="Input 17 5" xfId="32575"/>
    <cellStyle name="Input 17 6" xfId="32576"/>
    <cellStyle name="Input 18" xfId="32577"/>
    <cellStyle name="Input 18 2" xfId="32578"/>
    <cellStyle name="Input 18 2 2" xfId="32579"/>
    <cellStyle name="Input 18 2 2 2" xfId="32580"/>
    <cellStyle name="Input 18 2 3" xfId="32581"/>
    <cellStyle name="Input 18 2 4" xfId="32582"/>
    <cellStyle name="Input 18 3" xfId="32583"/>
    <cellStyle name="Input 18 3 2" xfId="32584"/>
    <cellStyle name="Input 18 4" xfId="32585"/>
    <cellStyle name="Input 18 4 2" xfId="32586"/>
    <cellStyle name="Input 18 5" xfId="32587"/>
    <cellStyle name="Input 19" xfId="32588"/>
    <cellStyle name="Input 19 2" xfId="32589"/>
    <cellStyle name="Input 19 2 2" xfId="32590"/>
    <cellStyle name="Input 19 2 2 2" xfId="32591"/>
    <cellStyle name="Input 19 2 3" xfId="32592"/>
    <cellStyle name="Input 19 2 4" xfId="32593"/>
    <cellStyle name="Input 19 3" xfId="32594"/>
    <cellStyle name="Input 19 3 2" xfId="32595"/>
    <cellStyle name="Input 19 4" xfId="32596"/>
    <cellStyle name="Input 19 4 2" xfId="32597"/>
    <cellStyle name="Input 19 5" xfId="32598"/>
    <cellStyle name="Input 19 6" xfId="32599"/>
    <cellStyle name="Input 2" xfId="32600"/>
    <cellStyle name="Input 2 10" xfId="32601"/>
    <cellStyle name="Input 2 2" xfId="32602"/>
    <cellStyle name="Input 2 2 2" xfId="32603"/>
    <cellStyle name="Input 2 2 2 2" xfId="32604"/>
    <cellStyle name="Input 2 2 2 2 2" xfId="32605"/>
    <cellStyle name="Input 2 2 2 3" xfId="32606"/>
    <cellStyle name="Input 2 2 2 4" xfId="32607"/>
    <cellStyle name="Input 2 2 2 5" xfId="32608"/>
    <cellStyle name="Input 2 2 2 6" xfId="32609"/>
    <cellStyle name="Input 2 2 2 7" xfId="32610"/>
    <cellStyle name="Input 2 2 3" xfId="32611"/>
    <cellStyle name="Input 2 2 3 2" xfId="32612"/>
    <cellStyle name="Input 2 2 4" xfId="32613"/>
    <cellStyle name="Input 2 2 4 2" xfId="32614"/>
    <cellStyle name="Input 2 3" xfId="32615"/>
    <cellStyle name="Input 2 3 2" xfId="32616"/>
    <cellStyle name="Input 2 3 2 2" xfId="32617"/>
    <cellStyle name="Input 2 3 2 2 2" xfId="32618"/>
    <cellStyle name="Input 2 3 2 3" xfId="32619"/>
    <cellStyle name="Input 2 3 2 4" xfId="32620"/>
    <cellStyle name="Input 2 3 3" xfId="32621"/>
    <cellStyle name="Input 2 3 3 2" xfId="32622"/>
    <cellStyle name="Input 2 3 3 3" xfId="32623"/>
    <cellStyle name="Input 2 3 4" xfId="32624"/>
    <cellStyle name="Input 2 3 4 2" xfId="32625"/>
    <cellStyle name="Input 2 3 5" xfId="32626"/>
    <cellStyle name="Input 2 3 6" xfId="32627"/>
    <cellStyle name="Input 2 4" xfId="32628"/>
    <cellStyle name="Input 2 4 2" xfId="32629"/>
    <cellStyle name="Input 2 4 2 2" xfId="32630"/>
    <cellStyle name="Input 2 4 3" xfId="32631"/>
    <cellStyle name="Input 2 4 4" xfId="32632"/>
    <cellStyle name="Input 2 4 5" xfId="32633"/>
    <cellStyle name="Input 2 5" xfId="32634"/>
    <cellStyle name="Input 2 5 2" xfId="32635"/>
    <cellStyle name="Input 2 6" xfId="32636"/>
    <cellStyle name="Input 2 6 2" xfId="32637"/>
    <cellStyle name="Input 2 7" xfId="32638"/>
    <cellStyle name="Input 2 8" xfId="32639"/>
    <cellStyle name="Input 2 9" xfId="32640"/>
    <cellStyle name="Input 20" xfId="32641"/>
    <cellStyle name="Input 20 2" xfId="32642"/>
    <cellStyle name="Input 20 2 2" xfId="32643"/>
    <cellStyle name="Input 20 2 2 2" xfId="32644"/>
    <cellStyle name="Input 20 2 3" xfId="32645"/>
    <cellStyle name="Input 20 2 4" xfId="32646"/>
    <cellStyle name="Input 20 3" xfId="32647"/>
    <cellStyle name="Input 20 3 2" xfId="32648"/>
    <cellStyle name="Input 20 4" xfId="32649"/>
    <cellStyle name="Input 20 4 2" xfId="32650"/>
    <cellStyle name="Input 20 5" xfId="32651"/>
    <cellStyle name="Input 21" xfId="32652"/>
    <cellStyle name="Input 21 2" xfId="32653"/>
    <cellStyle name="Input 21 2 2" xfId="32654"/>
    <cellStyle name="Input 21 2 3" xfId="32655"/>
    <cellStyle name="Input 21 3" xfId="32656"/>
    <cellStyle name="Input 21 4" xfId="32657"/>
    <cellStyle name="Input 22" xfId="32658"/>
    <cellStyle name="Input 22 2" xfId="32659"/>
    <cellStyle name="Input 22 2 2" xfId="32660"/>
    <cellStyle name="Input 22 3" xfId="32661"/>
    <cellStyle name="Input 22 4" xfId="32662"/>
    <cellStyle name="Input 23" xfId="32663"/>
    <cellStyle name="Input 23 2" xfId="32664"/>
    <cellStyle name="Input 23 2 2" xfId="32665"/>
    <cellStyle name="Input 23 3" xfId="32666"/>
    <cellStyle name="Input 23 4" xfId="32667"/>
    <cellStyle name="Input 24" xfId="32668"/>
    <cellStyle name="Input 24 2" xfId="32669"/>
    <cellStyle name="Input 24 2 2" xfId="32670"/>
    <cellStyle name="Input 24 2 3" xfId="32671"/>
    <cellStyle name="Input 24 3" xfId="32672"/>
    <cellStyle name="Input 25" xfId="32673"/>
    <cellStyle name="Input 25 2" xfId="32674"/>
    <cellStyle name="Input 25 2 2" xfId="32675"/>
    <cellStyle name="Input 25 3" xfId="32676"/>
    <cellStyle name="Input 26" xfId="32677"/>
    <cellStyle name="Input 26 2" xfId="32678"/>
    <cellStyle name="Input 26 2 2" xfId="32679"/>
    <cellStyle name="Input 26 3" xfId="32680"/>
    <cellStyle name="Input 27" xfId="32681"/>
    <cellStyle name="Input 27 2" xfId="32682"/>
    <cellStyle name="Input 27 2 2" xfId="32683"/>
    <cellStyle name="Input 27 3" xfId="32684"/>
    <cellStyle name="Input 28" xfId="32685"/>
    <cellStyle name="Input 28 2" xfId="32686"/>
    <cellStyle name="Input 28 2 2" xfId="32687"/>
    <cellStyle name="Input 28 3" xfId="32688"/>
    <cellStyle name="Input 29" xfId="32689"/>
    <cellStyle name="Input 29 2" xfId="32690"/>
    <cellStyle name="Input 29 2 2" xfId="32691"/>
    <cellStyle name="Input 29 3" xfId="32692"/>
    <cellStyle name="Input 3" xfId="32693"/>
    <cellStyle name="Input 3 10" xfId="32694"/>
    <cellStyle name="Input 3 2" xfId="32695"/>
    <cellStyle name="Input 3 2 2" xfId="32696"/>
    <cellStyle name="Input 3 2 2 2" xfId="32697"/>
    <cellStyle name="Input 3 2 2 2 2" xfId="32698"/>
    <cellStyle name="Input 3 2 2 3" xfId="32699"/>
    <cellStyle name="Input 3 2 2 4" xfId="32700"/>
    <cellStyle name="Input 3 2 3" xfId="32701"/>
    <cellStyle name="Input 3 2 3 2" xfId="32702"/>
    <cellStyle name="Input 3 2 3 3" xfId="32703"/>
    <cellStyle name="Input 3 2 4" xfId="32704"/>
    <cellStyle name="Input 3 2 4 2" xfId="32705"/>
    <cellStyle name="Input 3 2 5" xfId="32706"/>
    <cellStyle name="Input 3 2 6" xfId="32707"/>
    <cellStyle name="Input 3 3" xfId="32708"/>
    <cellStyle name="Input 3 3 2" xfId="32709"/>
    <cellStyle name="Input 3 3 2 2" xfId="32710"/>
    <cellStyle name="Input 3 3 3" xfId="32711"/>
    <cellStyle name="Input 3 3 4" xfId="32712"/>
    <cellStyle name="Input 3 3 5" xfId="32713"/>
    <cellStyle name="Input 3 4" xfId="32714"/>
    <cellStyle name="Input 3 4 2" xfId="32715"/>
    <cellStyle name="Input 3 5" xfId="32716"/>
    <cellStyle name="Input 3 5 2" xfId="32717"/>
    <cellStyle name="Input 3 6" xfId="32718"/>
    <cellStyle name="Input 3 7" xfId="32719"/>
    <cellStyle name="Input 3 8" xfId="32720"/>
    <cellStyle name="Input 3 9" xfId="32721"/>
    <cellStyle name="Input 30" xfId="32722"/>
    <cellStyle name="Input 30 2" xfId="32723"/>
    <cellStyle name="Input 30 2 2" xfId="32724"/>
    <cellStyle name="Input 30 3" xfId="32725"/>
    <cellStyle name="Input 31" xfId="32726"/>
    <cellStyle name="Input 31 2" xfId="32727"/>
    <cellStyle name="Input 31 2 2" xfId="32728"/>
    <cellStyle name="Input 31 3" xfId="32729"/>
    <cellStyle name="Input 32" xfId="32730"/>
    <cellStyle name="Input 32 2" xfId="32731"/>
    <cellStyle name="Input 32 2 2" xfId="32732"/>
    <cellStyle name="Input 32 3" xfId="32733"/>
    <cellStyle name="Input 33" xfId="32734"/>
    <cellStyle name="Input 33 2" xfId="32735"/>
    <cellStyle name="Input 33 2 2" xfId="32736"/>
    <cellStyle name="Input 33 3" xfId="32737"/>
    <cellStyle name="Input 34" xfId="32738"/>
    <cellStyle name="Input 34 2" xfId="32739"/>
    <cellStyle name="Input 34 2 2" xfId="32740"/>
    <cellStyle name="Input 34 3" xfId="32741"/>
    <cellStyle name="Input 35" xfId="32742"/>
    <cellStyle name="Input 35 2" xfId="32743"/>
    <cellStyle name="Input 35 2 2" xfId="32744"/>
    <cellStyle name="Input 35 3" xfId="32745"/>
    <cellStyle name="Input 36" xfId="32746"/>
    <cellStyle name="Input 36 2" xfId="32747"/>
    <cellStyle name="Input 36 2 2" xfId="32748"/>
    <cellStyle name="Input 37" xfId="32749"/>
    <cellStyle name="Input 37 2" xfId="32750"/>
    <cellStyle name="Input 37 2 2" xfId="32751"/>
    <cellStyle name="Input 38" xfId="32752"/>
    <cellStyle name="Input 38 2" xfId="32753"/>
    <cellStyle name="Input 38 2 2" xfId="32754"/>
    <cellStyle name="Input 39" xfId="32755"/>
    <cellStyle name="Input 39 2" xfId="32756"/>
    <cellStyle name="Input 39 2 2" xfId="32757"/>
    <cellStyle name="Input 4" xfId="32758"/>
    <cellStyle name="Input 4 2" xfId="32759"/>
    <cellStyle name="Input 4 2 2" xfId="32760"/>
    <cellStyle name="Input 4 2 2 2" xfId="32761"/>
    <cellStyle name="Input 4 2 3" xfId="32762"/>
    <cellStyle name="Input 4 2 4" xfId="32763"/>
    <cellStyle name="Input 4 2 5" xfId="32764"/>
    <cellStyle name="Input 4 2 6" xfId="32765"/>
    <cellStyle name="Input 4 3" xfId="32766"/>
    <cellStyle name="Input 4 3 2" xfId="32767"/>
    <cellStyle name="Input 4 4" xfId="32768"/>
    <cellStyle name="Input 4 4 2" xfId="32769"/>
    <cellStyle name="Input 4 5" xfId="32770"/>
    <cellStyle name="Input 40" xfId="32771"/>
    <cellStyle name="Input 40 2" xfId="32772"/>
    <cellStyle name="Input 40 2 2" xfId="32773"/>
    <cellStyle name="Input 41" xfId="32774"/>
    <cellStyle name="Input 41 2" xfId="32775"/>
    <cellStyle name="Input 41 2 2" xfId="32776"/>
    <cellStyle name="Input 42" xfId="32777"/>
    <cellStyle name="Input 42 2" xfId="32778"/>
    <cellStyle name="Input 42 2 2" xfId="32779"/>
    <cellStyle name="Input 43" xfId="32780"/>
    <cellStyle name="Input 43 2" xfId="32781"/>
    <cellStyle name="Input 43 2 2" xfId="32782"/>
    <cellStyle name="Input 44" xfId="32783"/>
    <cellStyle name="Input 44 2" xfId="32784"/>
    <cellStyle name="Input 44 2 2" xfId="32785"/>
    <cellStyle name="Input 45" xfId="32786"/>
    <cellStyle name="Input 45 2" xfId="32787"/>
    <cellStyle name="Input 45 2 2" xfId="32788"/>
    <cellStyle name="Input 46" xfId="32789"/>
    <cellStyle name="Input 46 2" xfId="32790"/>
    <cellStyle name="Input 46 2 2" xfId="32791"/>
    <cellStyle name="Input 47" xfId="32792"/>
    <cellStyle name="Input 47 2" xfId="32793"/>
    <cellStyle name="Input 47 2 2" xfId="32794"/>
    <cellStyle name="Input 48" xfId="32795"/>
    <cellStyle name="Input 48 2" xfId="32796"/>
    <cellStyle name="Input 48 2 2" xfId="32797"/>
    <cellStyle name="Input 49" xfId="32798"/>
    <cellStyle name="Input 49 2" xfId="32799"/>
    <cellStyle name="Input 49 2 2" xfId="32800"/>
    <cellStyle name="Input 5" xfId="32801"/>
    <cellStyle name="Input 5 2" xfId="32802"/>
    <cellStyle name="Input 5 2 2" xfId="32803"/>
    <cellStyle name="Input 5 2 2 2" xfId="32804"/>
    <cellStyle name="Input 5 2 3" xfId="32805"/>
    <cellStyle name="Input 5 2 4" xfId="32806"/>
    <cellStyle name="Input 5 2 5" xfId="32807"/>
    <cellStyle name="Input 5 3" xfId="32808"/>
    <cellStyle name="Input 5 3 2" xfId="32809"/>
    <cellStyle name="Input 5 4" xfId="32810"/>
    <cellStyle name="Input 5 4 2" xfId="32811"/>
    <cellStyle name="Input 5 5" xfId="32812"/>
    <cellStyle name="Input 50" xfId="32813"/>
    <cellStyle name="Input 50 2" xfId="32814"/>
    <cellStyle name="Input 50 2 2" xfId="32815"/>
    <cellStyle name="Input 51" xfId="32816"/>
    <cellStyle name="Input 51 2" xfId="32817"/>
    <cellStyle name="Input 51 2 2" xfId="32818"/>
    <cellStyle name="Input 52" xfId="32819"/>
    <cellStyle name="Input 52 2" xfId="32820"/>
    <cellStyle name="Input 52 2 2" xfId="32821"/>
    <cellStyle name="Input 53" xfId="32822"/>
    <cellStyle name="Input 53 2" xfId="32823"/>
    <cellStyle name="Input 53 2 2" xfId="32824"/>
    <cellStyle name="Input 54" xfId="32825"/>
    <cellStyle name="Input 54 2" xfId="32826"/>
    <cellStyle name="Input 54 2 2" xfId="32827"/>
    <cellStyle name="Input 55" xfId="32828"/>
    <cellStyle name="Input 55 2" xfId="32829"/>
    <cellStyle name="Input 55 2 2" xfId="32830"/>
    <cellStyle name="Input 56" xfId="32831"/>
    <cellStyle name="Input 56 2" xfId="32832"/>
    <cellStyle name="Input 56 2 2" xfId="32833"/>
    <cellStyle name="Input 57" xfId="32834"/>
    <cellStyle name="Input 57 2" xfId="32835"/>
    <cellStyle name="Input 57 2 2" xfId="32836"/>
    <cellStyle name="Input 58" xfId="32837"/>
    <cellStyle name="Input 58 2" xfId="32838"/>
    <cellStyle name="Input 58 2 2" xfId="32839"/>
    <cellStyle name="Input 59" xfId="32840"/>
    <cellStyle name="Input 59 2" xfId="32841"/>
    <cellStyle name="Input 59 2 2" xfId="32842"/>
    <cellStyle name="Input 6" xfId="32843"/>
    <cellStyle name="Input 6 2" xfId="32844"/>
    <cellStyle name="Input 6 2 2" xfId="32845"/>
    <cellStyle name="Input 6 2 2 2" xfId="32846"/>
    <cellStyle name="Input 6 2 3" xfId="32847"/>
    <cellStyle name="Input 6 2 4" xfId="32848"/>
    <cellStyle name="Input 6 2 5" xfId="32849"/>
    <cellStyle name="Input 6 3" xfId="32850"/>
    <cellStyle name="Input 6 3 2" xfId="32851"/>
    <cellStyle name="Input 6 4" xfId="32852"/>
    <cellStyle name="Input 6 4 2" xfId="32853"/>
    <cellStyle name="Input 6 5" xfId="32854"/>
    <cellStyle name="Input 60" xfId="32855"/>
    <cellStyle name="Input 60 2" xfId="32856"/>
    <cellStyle name="Input 60 2 2" xfId="32857"/>
    <cellStyle name="Input 61" xfId="32858"/>
    <cellStyle name="Input 61 2" xfId="32859"/>
    <cellStyle name="Input 61 2 2" xfId="32860"/>
    <cellStyle name="Input 62" xfId="32861"/>
    <cellStyle name="Input 62 2" xfId="32862"/>
    <cellStyle name="Input 62 2 2" xfId="32863"/>
    <cellStyle name="Input 63" xfId="32864"/>
    <cellStyle name="Input 63 2" xfId="32865"/>
    <cellStyle name="Input 63 2 2" xfId="32866"/>
    <cellStyle name="Input 64" xfId="32867"/>
    <cellStyle name="Input 64 2" xfId="32868"/>
    <cellStyle name="Input 64 2 2" xfId="32869"/>
    <cellStyle name="Input 65" xfId="32870"/>
    <cellStyle name="Input 65 2" xfId="32871"/>
    <cellStyle name="Input 65 2 2" xfId="32872"/>
    <cellStyle name="Input 66" xfId="32873"/>
    <cellStyle name="Input 66 2" xfId="32874"/>
    <cellStyle name="Input 66 2 2" xfId="32875"/>
    <cellStyle name="Input 67" xfId="32876"/>
    <cellStyle name="Input 67 2" xfId="32877"/>
    <cellStyle name="Input 67 2 2" xfId="32878"/>
    <cellStyle name="Input 68" xfId="32879"/>
    <cellStyle name="Input 68 2" xfId="32880"/>
    <cellStyle name="Input 68 2 2" xfId="32881"/>
    <cellStyle name="Input 68 3" xfId="32882"/>
    <cellStyle name="Input 69" xfId="32883"/>
    <cellStyle name="Input 69 2" xfId="32884"/>
    <cellStyle name="Input 69 2 2" xfId="32885"/>
    <cellStyle name="Input 69 3" xfId="32886"/>
    <cellStyle name="Input 7" xfId="32887"/>
    <cellStyle name="Input 7 2" xfId="32888"/>
    <cellStyle name="Input 7 2 2" xfId="32889"/>
    <cellStyle name="Input 7 2 2 2" xfId="32890"/>
    <cellStyle name="Input 7 2 3" xfId="32891"/>
    <cellStyle name="Input 7 2 4" xfId="32892"/>
    <cellStyle name="Input 7 3" xfId="32893"/>
    <cellStyle name="Input 7 3 2" xfId="32894"/>
    <cellStyle name="Input 7 4" xfId="32895"/>
    <cellStyle name="Input 7 4 2" xfId="32896"/>
    <cellStyle name="Input 7 5" xfId="32897"/>
    <cellStyle name="Input 70" xfId="32898"/>
    <cellStyle name="Input 70 2" xfId="32899"/>
    <cellStyle name="Input 70 2 2" xfId="32900"/>
    <cellStyle name="Input 70 3" xfId="32901"/>
    <cellStyle name="Input 71" xfId="32902"/>
    <cellStyle name="Input 71 2" xfId="32903"/>
    <cellStyle name="Input 71 2 2" xfId="32904"/>
    <cellStyle name="Input 71 3" xfId="32905"/>
    <cellStyle name="Input 72" xfId="32906"/>
    <cellStyle name="Input 72 2" xfId="32907"/>
    <cellStyle name="Input 72 2 2" xfId="32908"/>
    <cellStyle name="Input 72 3" xfId="32909"/>
    <cellStyle name="Input 73" xfId="32910"/>
    <cellStyle name="Input 73 2" xfId="32911"/>
    <cellStyle name="Input 73 2 2" xfId="32912"/>
    <cellStyle name="Input 73 3" xfId="32913"/>
    <cellStyle name="Input 74" xfId="32914"/>
    <cellStyle name="Input 74 2" xfId="32915"/>
    <cellStyle name="Input 74 2 2" xfId="32916"/>
    <cellStyle name="Input 74 3" xfId="32917"/>
    <cellStyle name="Input 75" xfId="32918"/>
    <cellStyle name="Input 75 2" xfId="32919"/>
    <cellStyle name="Input 75 2 2" xfId="32920"/>
    <cellStyle name="Input 75 3" xfId="32921"/>
    <cellStyle name="Input 76" xfId="32922"/>
    <cellStyle name="Input 76 2" xfId="32923"/>
    <cellStyle name="Input 76 2 2" xfId="32924"/>
    <cellStyle name="Input 76 3" xfId="32925"/>
    <cellStyle name="Input 77" xfId="32926"/>
    <cellStyle name="Input 77 2" xfId="32927"/>
    <cellStyle name="Input 77 2 2" xfId="32928"/>
    <cellStyle name="Input 77 3" xfId="32929"/>
    <cellStyle name="Input 78" xfId="32930"/>
    <cellStyle name="Input 78 2" xfId="32931"/>
    <cellStyle name="Input 78 2 2" xfId="32932"/>
    <cellStyle name="Input 78 3" xfId="32933"/>
    <cellStyle name="Input 79" xfId="32934"/>
    <cellStyle name="Input 79 2" xfId="32935"/>
    <cellStyle name="Input 79 2 2" xfId="32936"/>
    <cellStyle name="Input 79 3" xfId="32937"/>
    <cellStyle name="Input 8" xfId="32938"/>
    <cellStyle name="Input 8 2" xfId="32939"/>
    <cellStyle name="Input 8 2 2" xfId="32940"/>
    <cellStyle name="Input 8 2 2 2" xfId="32941"/>
    <cellStyle name="Input 8 2 3" xfId="32942"/>
    <cellStyle name="Input 8 2 4" xfId="32943"/>
    <cellStyle name="Input 8 3" xfId="32944"/>
    <cellStyle name="Input 8 3 2" xfId="32945"/>
    <cellStyle name="Input 8 4" xfId="32946"/>
    <cellStyle name="Input 8 4 2" xfId="32947"/>
    <cellStyle name="Input 8 5" xfId="32948"/>
    <cellStyle name="Input 80" xfId="32949"/>
    <cellStyle name="Input 80 2" xfId="32950"/>
    <cellStyle name="Input 81" xfId="32951"/>
    <cellStyle name="Input 81 2" xfId="32952"/>
    <cellStyle name="Input 82" xfId="32953"/>
    <cellStyle name="Input 82 2" xfId="32954"/>
    <cellStyle name="Input 83" xfId="32955"/>
    <cellStyle name="Input 83 2" xfId="32956"/>
    <cellStyle name="Input 84" xfId="32957"/>
    <cellStyle name="Input 84 2" xfId="32958"/>
    <cellStyle name="Input 85" xfId="32959"/>
    <cellStyle name="Input 85 2" xfId="32960"/>
    <cellStyle name="Input 86" xfId="32961"/>
    <cellStyle name="Input 86 2" xfId="32962"/>
    <cellStyle name="Input 87" xfId="32963"/>
    <cellStyle name="Input 87 2" xfId="32964"/>
    <cellStyle name="Input 88" xfId="32965"/>
    <cellStyle name="Input 88 2" xfId="32966"/>
    <cellStyle name="Input 89" xfId="32967"/>
    <cellStyle name="Input 89 2" xfId="32968"/>
    <cellStyle name="Input 9" xfId="32969"/>
    <cellStyle name="Input 9 2" xfId="32970"/>
    <cellStyle name="Input 9 2 2" xfId="32971"/>
    <cellStyle name="Input 9 2 2 2" xfId="32972"/>
    <cellStyle name="Input 9 2 3" xfId="32973"/>
    <cellStyle name="Input 9 3" xfId="32974"/>
    <cellStyle name="Input 9 3 2" xfId="32975"/>
    <cellStyle name="Input 9 4" xfId="32976"/>
    <cellStyle name="Input 9 4 2" xfId="32977"/>
    <cellStyle name="Input 9 5" xfId="32978"/>
    <cellStyle name="Input 90" xfId="32979"/>
    <cellStyle name="Input 90 2" xfId="32980"/>
    <cellStyle name="Input 91" xfId="32981"/>
    <cellStyle name="Input 91 2" xfId="32982"/>
    <cellStyle name="Input 92" xfId="32983"/>
    <cellStyle name="Input 93" xfId="32984"/>
    <cellStyle name="Input 94" xfId="32985"/>
    <cellStyle name="Input 95" xfId="32986"/>
    <cellStyle name="Input 96" xfId="32987"/>
    <cellStyle name="Input 97" xfId="32988"/>
    <cellStyle name="Input Cells" xfId="32989"/>
    <cellStyle name="Input Cells 2" xfId="32990"/>
    <cellStyle name="Input Cells 2 2" xfId="32991"/>
    <cellStyle name="Input Cells 2 2 2" xfId="32992"/>
    <cellStyle name="Input Cells 2 2 2 2" xfId="32993"/>
    <cellStyle name="Input Cells 2 2 3" xfId="32994"/>
    <cellStyle name="Input Cells 2 3" xfId="32995"/>
    <cellStyle name="Input Cells 2 3 2" xfId="32996"/>
    <cellStyle name="Input Cells 2 4" xfId="32997"/>
    <cellStyle name="Input Cells 2 4 2" xfId="32998"/>
    <cellStyle name="Input Cells 3" xfId="32999"/>
    <cellStyle name="Input Cells 3 2" xfId="33000"/>
    <cellStyle name="Input Cells 3 2 2" xfId="33001"/>
    <cellStyle name="Input Cells 3 3" xfId="33002"/>
    <cellStyle name="Input Cells 4" xfId="33003"/>
    <cellStyle name="Input Cells 4 2" xfId="33004"/>
    <cellStyle name="Input Cells 5" xfId="33005"/>
    <cellStyle name="Input Cells 5 2" xfId="33006"/>
    <cellStyle name="Input Cells Percent" xfId="33007"/>
    <cellStyle name="Input Cells Percent 2" xfId="33008"/>
    <cellStyle name="Input Cells Percent 2 2" xfId="33009"/>
    <cellStyle name="Input Cells Percent 2 2 2" xfId="33010"/>
    <cellStyle name="Input Cells Percent 2 2 2 2" xfId="33011"/>
    <cellStyle name="Input Cells Percent 2 2 3" xfId="33012"/>
    <cellStyle name="Input Cells Percent 2 3" xfId="33013"/>
    <cellStyle name="Input Cells Percent 2 3 2" xfId="33014"/>
    <cellStyle name="Input Cells Percent 2 4" xfId="33015"/>
    <cellStyle name="Input Cells Percent 2 4 2" xfId="33016"/>
    <cellStyle name="Input Cells Percent 3" xfId="33017"/>
    <cellStyle name="Input Cells Percent 3 2" xfId="33018"/>
    <cellStyle name="Input Cells Percent 3 2 2" xfId="33019"/>
    <cellStyle name="Input Cells Percent 3 3" xfId="33020"/>
    <cellStyle name="Input Cells Percent 4" xfId="33021"/>
    <cellStyle name="Input Cells Percent 4 2" xfId="33022"/>
    <cellStyle name="Input Cells Percent 5" xfId="33023"/>
    <cellStyle name="Input Cells Percent 5 2" xfId="33024"/>
    <cellStyle name="Input Cells Percent_AURORA Total New" xfId="33025"/>
    <cellStyle name="Input Cells_4.34E Mint Farm Deferral" xfId="33026"/>
    <cellStyle name="line b - Style6" xfId="33027"/>
    <cellStyle name="Lines" xfId="33028"/>
    <cellStyle name="Lines 2" xfId="33029"/>
    <cellStyle name="Lines 2 2" xfId="33030"/>
    <cellStyle name="Lines 2 2 2" xfId="33031"/>
    <cellStyle name="Lines 2 2 2 2" xfId="33032"/>
    <cellStyle name="Lines 2 2 3" xfId="33033"/>
    <cellStyle name="Lines 2 3" xfId="33034"/>
    <cellStyle name="Lines 2 3 2" xfId="33035"/>
    <cellStyle name="Lines 2 4" xfId="33036"/>
    <cellStyle name="Lines 2 4 2" xfId="33037"/>
    <cellStyle name="Lines 3" xfId="33038"/>
    <cellStyle name="Lines 3 2" xfId="33039"/>
    <cellStyle name="Lines 3 2 2" xfId="33040"/>
    <cellStyle name="Lines 3 2 2 2" xfId="33041"/>
    <cellStyle name="Lines 3 2 3" xfId="33042"/>
    <cellStyle name="Lines 3 3" xfId="33043"/>
    <cellStyle name="Lines 3 3 2" xfId="33044"/>
    <cellStyle name="Lines 3 4" xfId="33045"/>
    <cellStyle name="Lines 3 4 2" xfId="33046"/>
    <cellStyle name="Lines 4" xfId="33047"/>
    <cellStyle name="Lines 4 2" xfId="33048"/>
    <cellStyle name="Lines 4 2 2" xfId="33049"/>
    <cellStyle name="Lines 4 3" xfId="33050"/>
    <cellStyle name="Lines 4 3 2" xfId="33051"/>
    <cellStyle name="Lines 5" xfId="33052"/>
    <cellStyle name="Lines 5 2" xfId="33053"/>
    <cellStyle name="Lines 5 2 2" xfId="33054"/>
    <cellStyle name="Lines 5 3" xfId="33055"/>
    <cellStyle name="Lines 6" xfId="33056"/>
    <cellStyle name="Lines 6 2" xfId="33057"/>
    <cellStyle name="Lines 7" xfId="33058"/>
    <cellStyle name="Lines 7 2" xfId="33059"/>
    <cellStyle name="Lines_Electric Rev Req Model (2009 GRC) Rebuttal" xfId="33060"/>
    <cellStyle name="LINKED" xfId="33061"/>
    <cellStyle name="LINKED 2" xfId="33062"/>
    <cellStyle name="LINKED 2 2" xfId="33063"/>
    <cellStyle name="LINKED 2 2 2" xfId="33064"/>
    <cellStyle name="LINKED 2 2 3" xfId="33065"/>
    <cellStyle name="LINKED 2 3" xfId="33066"/>
    <cellStyle name="LINKED 2 4" xfId="33067"/>
    <cellStyle name="LINKED 3" xfId="33068"/>
    <cellStyle name="LINKED 3 2" xfId="33069"/>
    <cellStyle name="LINKED 4" xfId="33070"/>
    <cellStyle name="LINKED 4 2" xfId="33071"/>
    <cellStyle name="Linked Cell 10" xfId="33072"/>
    <cellStyle name="Linked Cell 11" xfId="33073"/>
    <cellStyle name="Linked Cell 12" xfId="33074"/>
    <cellStyle name="Linked Cell 13" xfId="33075"/>
    <cellStyle name="Linked Cell 14" xfId="33076"/>
    <cellStyle name="Linked Cell 15" xfId="33077"/>
    <cellStyle name="Linked Cell 16" xfId="33078"/>
    <cellStyle name="Linked Cell 17" xfId="33079"/>
    <cellStyle name="Linked Cell 18" xfId="33080"/>
    <cellStyle name="Linked Cell 19" xfId="33081"/>
    <cellStyle name="Linked Cell 2" xfId="33082"/>
    <cellStyle name="Linked Cell 2 2" xfId="33083"/>
    <cellStyle name="Linked Cell 2 2 2" xfId="33084"/>
    <cellStyle name="Linked Cell 2 2 2 2" xfId="33085"/>
    <cellStyle name="Linked Cell 2 2 2 2 2" xfId="33086"/>
    <cellStyle name="Linked Cell 2 2 2 3" xfId="33087"/>
    <cellStyle name="Linked Cell 2 2 3" xfId="33088"/>
    <cellStyle name="Linked Cell 2 2 3 2" xfId="33089"/>
    <cellStyle name="Linked Cell 2 2 4" xfId="33090"/>
    <cellStyle name="Linked Cell 2 2 4 2" xfId="33091"/>
    <cellStyle name="Linked Cell 2 3" xfId="33092"/>
    <cellStyle name="Linked Cell 2 3 2" xfId="33093"/>
    <cellStyle name="Linked Cell 2 3 2 2" xfId="33094"/>
    <cellStyle name="Linked Cell 2 3 2 2 2" xfId="33095"/>
    <cellStyle name="Linked Cell 2 3 2 3" xfId="33096"/>
    <cellStyle name="Linked Cell 2 3 2 4" xfId="33097"/>
    <cellStyle name="Linked Cell 2 3 3" xfId="33098"/>
    <cellStyle name="Linked Cell 2 3 3 2" xfId="33099"/>
    <cellStyle name="Linked Cell 2 3 3 3" xfId="33100"/>
    <cellStyle name="Linked Cell 2 3 4" xfId="33101"/>
    <cellStyle name="Linked Cell 2 3 4 2" xfId="33102"/>
    <cellStyle name="Linked Cell 2 3 4 3" xfId="33103"/>
    <cellStyle name="Linked Cell 2 3 5" xfId="33104"/>
    <cellStyle name="Linked Cell 2 3 6" xfId="33105"/>
    <cellStyle name="Linked Cell 2 4" xfId="33106"/>
    <cellStyle name="Linked Cell 2 4 2" xfId="33107"/>
    <cellStyle name="Linked Cell 2 4 2 2" xfId="33108"/>
    <cellStyle name="Linked Cell 2 4 3" xfId="33109"/>
    <cellStyle name="Linked Cell 2 4 4" xfId="33110"/>
    <cellStyle name="Linked Cell 2 4 5" xfId="33111"/>
    <cellStyle name="Linked Cell 2 5" xfId="33112"/>
    <cellStyle name="Linked Cell 2 5 2" xfId="33113"/>
    <cellStyle name="Linked Cell 2 5 3" xfId="33114"/>
    <cellStyle name="Linked Cell 2 6" xfId="33115"/>
    <cellStyle name="Linked Cell 2 6 2" xfId="33116"/>
    <cellStyle name="Linked Cell 20" xfId="33117"/>
    <cellStyle name="Linked Cell 21" xfId="33118"/>
    <cellStyle name="Linked Cell 22" xfId="33119"/>
    <cellStyle name="Linked Cell 23" xfId="33120"/>
    <cellStyle name="Linked Cell 24" xfId="33121"/>
    <cellStyle name="Linked Cell 25" xfId="33122"/>
    <cellStyle name="Linked Cell 26" xfId="33123"/>
    <cellStyle name="Linked Cell 27" xfId="33124"/>
    <cellStyle name="Linked Cell 28" xfId="33125"/>
    <cellStyle name="Linked Cell 29" xfId="33126"/>
    <cellStyle name="Linked Cell 3" xfId="33127"/>
    <cellStyle name="Linked Cell 3 2" xfId="33128"/>
    <cellStyle name="Linked Cell 3 2 2" xfId="33129"/>
    <cellStyle name="Linked Cell 3 2 2 2" xfId="33130"/>
    <cellStyle name="Linked Cell 3 2 3" xfId="33131"/>
    <cellStyle name="Linked Cell 3 3" xfId="33132"/>
    <cellStyle name="Linked Cell 3 3 2" xfId="33133"/>
    <cellStyle name="Linked Cell 3 4" xfId="33134"/>
    <cellStyle name="Linked Cell 3 4 2" xfId="33135"/>
    <cellStyle name="Linked Cell 3 5" xfId="33136"/>
    <cellStyle name="Linked Cell 30" xfId="33137"/>
    <cellStyle name="Linked Cell 31" xfId="33138"/>
    <cellStyle name="Linked Cell 32" xfId="33139"/>
    <cellStyle name="Linked Cell 33" xfId="33140"/>
    <cellStyle name="Linked Cell 34" xfId="33141"/>
    <cellStyle name="Linked Cell 35" xfId="33142"/>
    <cellStyle name="Linked Cell 36" xfId="33143"/>
    <cellStyle name="Linked Cell 37" xfId="33144"/>
    <cellStyle name="Linked Cell 38" xfId="33145"/>
    <cellStyle name="Linked Cell 39" xfId="33146"/>
    <cellStyle name="Linked Cell 4" xfId="33147"/>
    <cellStyle name="Linked Cell 4 2" xfId="33148"/>
    <cellStyle name="Linked Cell 4 2 2" xfId="33149"/>
    <cellStyle name="Linked Cell 4 2 2 2" xfId="33150"/>
    <cellStyle name="Linked Cell 4 2 3" xfId="33151"/>
    <cellStyle name="Linked Cell 4 2 4" xfId="33152"/>
    <cellStyle name="Linked Cell 4 3" xfId="33153"/>
    <cellStyle name="Linked Cell 4 3 2" xfId="33154"/>
    <cellStyle name="Linked Cell 4 4" xfId="33155"/>
    <cellStyle name="Linked Cell 4 4 2" xfId="33156"/>
    <cellStyle name="Linked Cell 4 5" xfId="33157"/>
    <cellStyle name="Linked Cell 40" xfId="33158"/>
    <cellStyle name="Linked Cell 41" xfId="33159"/>
    <cellStyle name="Linked Cell 42" xfId="33160"/>
    <cellStyle name="Linked Cell 43" xfId="33161"/>
    <cellStyle name="Linked Cell 44" xfId="33162"/>
    <cellStyle name="Linked Cell 45" xfId="33163"/>
    <cellStyle name="Linked Cell 46" xfId="33164"/>
    <cellStyle name="Linked Cell 47" xfId="33165"/>
    <cellStyle name="Linked Cell 48" xfId="33166"/>
    <cellStyle name="Linked Cell 49" xfId="33167"/>
    <cellStyle name="Linked Cell 5" xfId="33168"/>
    <cellStyle name="Linked Cell 5 2" xfId="33169"/>
    <cellStyle name="Linked Cell 5 2 2" xfId="33170"/>
    <cellStyle name="Linked Cell 5 2 3" xfId="33171"/>
    <cellStyle name="Linked Cell 5 3" xfId="33172"/>
    <cellStyle name="Linked Cell 50" xfId="33173"/>
    <cellStyle name="Linked Cell 51" xfId="33174"/>
    <cellStyle name="Linked Cell 52" xfId="33175"/>
    <cellStyle name="Linked Cell 53" xfId="33176"/>
    <cellStyle name="Linked Cell 54" xfId="33177"/>
    <cellStyle name="Linked Cell 55" xfId="33178"/>
    <cellStyle name="Linked Cell 56" xfId="33179"/>
    <cellStyle name="Linked Cell 57" xfId="33180"/>
    <cellStyle name="Linked Cell 58" xfId="33181"/>
    <cellStyle name="Linked Cell 59" xfId="33182"/>
    <cellStyle name="Linked Cell 6" xfId="33183"/>
    <cellStyle name="Linked Cell 6 2" xfId="33184"/>
    <cellStyle name="Linked Cell 6 2 2" xfId="33185"/>
    <cellStyle name="Linked Cell 6 3" xfId="33186"/>
    <cellStyle name="Linked Cell 6 4" xfId="33187"/>
    <cellStyle name="Linked Cell 6 5" xfId="33188"/>
    <cellStyle name="Linked Cell 60" xfId="33189"/>
    <cellStyle name="Linked Cell 61" xfId="33190"/>
    <cellStyle name="Linked Cell 62" xfId="33191"/>
    <cellStyle name="Linked Cell 63" xfId="33192"/>
    <cellStyle name="Linked Cell 64" xfId="33193"/>
    <cellStyle name="Linked Cell 65" xfId="33194"/>
    <cellStyle name="Linked Cell 7" xfId="33195"/>
    <cellStyle name="Linked Cell 7 2" xfId="33196"/>
    <cellStyle name="Linked Cell 7 3" xfId="33197"/>
    <cellStyle name="Linked Cell 8" xfId="33198"/>
    <cellStyle name="Linked Cell 9" xfId="33199"/>
    <cellStyle name="Marathon" xfId="43138"/>
    <cellStyle name="Millares [0]_2AV_M_M " xfId="33200"/>
    <cellStyle name="Millares_2AV_M_M " xfId="33201"/>
    <cellStyle name="modified border" xfId="33202"/>
    <cellStyle name="modified border 2" xfId="33203"/>
    <cellStyle name="modified border 2 2" xfId="33204"/>
    <cellStyle name="modified border 2 2 2" xfId="33205"/>
    <cellStyle name="modified border 2 2 2 2" xfId="33206"/>
    <cellStyle name="modified border 2 2 3" xfId="33207"/>
    <cellStyle name="modified border 2 2 4" xfId="33208"/>
    <cellStyle name="modified border 2 3" xfId="33209"/>
    <cellStyle name="modified border 2 3 2" xfId="33210"/>
    <cellStyle name="modified border 2 4" xfId="33211"/>
    <cellStyle name="modified border 2 4 2" xfId="33212"/>
    <cellStyle name="modified border 3" xfId="33213"/>
    <cellStyle name="modified border 3 2" xfId="33214"/>
    <cellStyle name="modified border 3 2 2" xfId="33215"/>
    <cellStyle name="modified border 3 2 2 2" xfId="33216"/>
    <cellStyle name="modified border 3 2 3" xfId="33217"/>
    <cellStyle name="modified border 3 2 4" xfId="33218"/>
    <cellStyle name="modified border 3 3" xfId="33219"/>
    <cellStyle name="modified border 3 3 2" xfId="33220"/>
    <cellStyle name="modified border 3 4" xfId="33221"/>
    <cellStyle name="modified border 3 4 2" xfId="33222"/>
    <cellStyle name="modified border 4" xfId="33223"/>
    <cellStyle name="modified border 4 2" xfId="33224"/>
    <cellStyle name="modified border 4 2 2" xfId="33225"/>
    <cellStyle name="modified border 4 2 2 2" xfId="33226"/>
    <cellStyle name="modified border 4 2 3" xfId="33227"/>
    <cellStyle name="modified border 4 2 4" xfId="33228"/>
    <cellStyle name="modified border 4 3" xfId="33229"/>
    <cellStyle name="modified border 4 3 2" xfId="33230"/>
    <cellStyle name="modified border 4 4" xfId="33231"/>
    <cellStyle name="modified border 4 4 2" xfId="33232"/>
    <cellStyle name="modified border 5" xfId="33233"/>
    <cellStyle name="modified border 5 2" xfId="33234"/>
    <cellStyle name="modified border 5 2 2" xfId="33235"/>
    <cellStyle name="modified border 5 2 3" xfId="33236"/>
    <cellStyle name="modified border 5 3" xfId="33237"/>
    <cellStyle name="modified border 5 4" xfId="33238"/>
    <cellStyle name="modified border 6" xfId="33239"/>
    <cellStyle name="modified border 6 2" xfId="33240"/>
    <cellStyle name="modified border 7" xfId="33241"/>
    <cellStyle name="modified border 7 2" xfId="33242"/>
    <cellStyle name="modified border 8" xfId="33243"/>
    <cellStyle name="modified border 8 2" xfId="33244"/>
    <cellStyle name="modified border_4.34E Mint Farm Deferral" xfId="33245"/>
    <cellStyle name="modified border1" xfId="33246"/>
    <cellStyle name="modified border1 2" xfId="33247"/>
    <cellStyle name="modified border1 2 2" xfId="33248"/>
    <cellStyle name="modified border1 2 2 2" xfId="33249"/>
    <cellStyle name="modified border1 2 2 2 2" xfId="33250"/>
    <cellStyle name="modified border1 2 2 3" xfId="33251"/>
    <cellStyle name="modified border1 2 2 4" xfId="33252"/>
    <cellStyle name="modified border1 2 3" xfId="33253"/>
    <cellStyle name="modified border1 2 3 2" xfId="33254"/>
    <cellStyle name="modified border1 2 4" xfId="33255"/>
    <cellStyle name="modified border1 2 4 2" xfId="33256"/>
    <cellStyle name="modified border1 3" xfId="33257"/>
    <cellStyle name="modified border1 3 2" xfId="33258"/>
    <cellStyle name="modified border1 3 2 2" xfId="33259"/>
    <cellStyle name="modified border1 3 2 2 2" xfId="33260"/>
    <cellStyle name="modified border1 3 2 3" xfId="33261"/>
    <cellStyle name="modified border1 3 2 4" xfId="33262"/>
    <cellStyle name="modified border1 3 3" xfId="33263"/>
    <cellStyle name="modified border1 3 3 2" xfId="33264"/>
    <cellStyle name="modified border1 3 4" xfId="33265"/>
    <cellStyle name="modified border1 3 4 2" xfId="33266"/>
    <cellStyle name="modified border1 4" xfId="33267"/>
    <cellStyle name="modified border1 4 2" xfId="33268"/>
    <cellStyle name="modified border1 4 2 2" xfId="33269"/>
    <cellStyle name="modified border1 4 2 2 2" xfId="33270"/>
    <cellStyle name="modified border1 4 2 3" xfId="33271"/>
    <cellStyle name="modified border1 4 2 4" xfId="33272"/>
    <cellStyle name="modified border1 4 3" xfId="33273"/>
    <cellStyle name="modified border1 4 3 2" xfId="33274"/>
    <cellStyle name="modified border1 4 4" xfId="33275"/>
    <cellStyle name="modified border1 4 4 2" xfId="33276"/>
    <cellStyle name="modified border1 5" xfId="33277"/>
    <cellStyle name="modified border1 5 2" xfId="33278"/>
    <cellStyle name="modified border1 5 2 2" xfId="33279"/>
    <cellStyle name="modified border1 5 2 3" xfId="33280"/>
    <cellStyle name="modified border1 5 3" xfId="33281"/>
    <cellStyle name="modified border1 5 4" xfId="33282"/>
    <cellStyle name="modified border1 6" xfId="33283"/>
    <cellStyle name="modified border1 6 2" xfId="33284"/>
    <cellStyle name="modified border1 7" xfId="33285"/>
    <cellStyle name="modified border1 7 2" xfId="33286"/>
    <cellStyle name="modified border1 8" xfId="33287"/>
    <cellStyle name="modified border1 8 2" xfId="33288"/>
    <cellStyle name="modified border1_4.34E Mint Farm Deferral" xfId="33289"/>
    <cellStyle name="Moneda [0]_2AV_M_M " xfId="33290"/>
    <cellStyle name="Moneda_2AV_M_M " xfId="33291"/>
    <cellStyle name="MonthYears" xfId="33292"/>
    <cellStyle name="Neutral 10" xfId="33293"/>
    <cellStyle name="Neutral 11" xfId="33294"/>
    <cellStyle name="Neutral 12" xfId="33295"/>
    <cellStyle name="Neutral 13" xfId="33296"/>
    <cellStyle name="Neutral 14" xfId="33297"/>
    <cellStyle name="Neutral 15" xfId="33298"/>
    <cellStyle name="Neutral 16" xfId="33299"/>
    <cellStyle name="Neutral 17" xfId="33300"/>
    <cellStyle name="Neutral 18" xfId="33301"/>
    <cellStyle name="Neutral 19" xfId="33302"/>
    <cellStyle name="Neutral 2" xfId="33303"/>
    <cellStyle name="Neutral 2 2" xfId="33304"/>
    <cellStyle name="Neutral 2 2 2" xfId="33305"/>
    <cellStyle name="Neutral 2 2 2 2" xfId="33306"/>
    <cellStyle name="Neutral 2 2 2 2 2" xfId="33307"/>
    <cellStyle name="Neutral 2 2 2 3" xfId="33308"/>
    <cellStyle name="Neutral 2 2 3" xfId="33309"/>
    <cellStyle name="Neutral 2 2 3 2" xfId="33310"/>
    <cellStyle name="Neutral 2 2 4" xfId="33311"/>
    <cellStyle name="Neutral 2 2 4 2" xfId="33312"/>
    <cellStyle name="Neutral 2 3" xfId="33313"/>
    <cellStyle name="Neutral 2 3 2" xfId="33314"/>
    <cellStyle name="Neutral 2 3 2 2" xfId="33315"/>
    <cellStyle name="Neutral 2 3 2 2 2" xfId="33316"/>
    <cellStyle name="Neutral 2 3 2 3" xfId="33317"/>
    <cellStyle name="Neutral 2 3 2 4" xfId="33318"/>
    <cellStyle name="Neutral 2 3 3" xfId="33319"/>
    <cellStyle name="Neutral 2 3 3 2" xfId="33320"/>
    <cellStyle name="Neutral 2 3 3 3" xfId="33321"/>
    <cellStyle name="Neutral 2 3 4" xfId="33322"/>
    <cellStyle name="Neutral 2 3 4 2" xfId="33323"/>
    <cellStyle name="Neutral 2 3 5" xfId="33324"/>
    <cellStyle name="Neutral 2 3 6" xfId="33325"/>
    <cellStyle name="Neutral 2 4" xfId="33326"/>
    <cellStyle name="Neutral 2 4 2" xfId="33327"/>
    <cellStyle name="Neutral 2 4 2 2" xfId="33328"/>
    <cellStyle name="Neutral 2 4 3" xfId="33329"/>
    <cellStyle name="Neutral 2 4 4" xfId="33330"/>
    <cellStyle name="Neutral 2 4 5" xfId="33331"/>
    <cellStyle name="Neutral 2 5" xfId="33332"/>
    <cellStyle name="Neutral 2 5 2" xfId="33333"/>
    <cellStyle name="Neutral 2 6" xfId="33334"/>
    <cellStyle name="Neutral 2 6 2" xfId="33335"/>
    <cellStyle name="Neutral 2 7" xfId="33336"/>
    <cellStyle name="Neutral 20" xfId="33337"/>
    <cellStyle name="Neutral 21" xfId="33338"/>
    <cellStyle name="Neutral 22" xfId="33339"/>
    <cellStyle name="Neutral 23" xfId="33340"/>
    <cellStyle name="Neutral 24" xfId="33341"/>
    <cellStyle name="Neutral 25" xfId="33342"/>
    <cellStyle name="Neutral 26" xfId="33343"/>
    <cellStyle name="Neutral 27" xfId="33344"/>
    <cellStyle name="Neutral 28" xfId="33345"/>
    <cellStyle name="Neutral 29" xfId="33346"/>
    <cellStyle name="Neutral 3" xfId="33347"/>
    <cellStyle name="Neutral 3 2" xfId="33348"/>
    <cellStyle name="Neutral 3 2 2" xfId="33349"/>
    <cellStyle name="Neutral 3 2 2 2" xfId="33350"/>
    <cellStyle name="Neutral 3 2 3" xfId="33351"/>
    <cellStyle name="Neutral 3 3" xfId="33352"/>
    <cellStyle name="Neutral 3 3 2" xfId="33353"/>
    <cellStyle name="Neutral 3 4" xfId="33354"/>
    <cellStyle name="Neutral 3 4 2" xfId="33355"/>
    <cellStyle name="Neutral 3 5" xfId="33356"/>
    <cellStyle name="Neutral 30" xfId="33357"/>
    <cellStyle name="Neutral 31" xfId="33358"/>
    <cellStyle name="Neutral 32" xfId="33359"/>
    <cellStyle name="Neutral 33" xfId="33360"/>
    <cellStyle name="Neutral 34" xfId="33361"/>
    <cellStyle name="Neutral 35" xfId="33362"/>
    <cellStyle name="Neutral 36" xfId="33363"/>
    <cellStyle name="Neutral 37" xfId="33364"/>
    <cellStyle name="Neutral 38" xfId="33365"/>
    <cellStyle name="Neutral 39" xfId="33366"/>
    <cellStyle name="Neutral 4" xfId="33367"/>
    <cellStyle name="Neutral 4 2" xfId="33368"/>
    <cellStyle name="Neutral 4 2 2" xfId="33369"/>
    <cellStyle name="Neutral 4 2 2 2" xfId="33370"/>
    <cellStyle name="Neutral 4 2 3" xfId="33371"/>
    <cellStyle name="Neutral 4 2 4" xfId="33372"/>
    <cellStyle name="Neutral 4 3" xfId="33373"/>
    <cellStyle name="Neutral 4 3 2" xfId="33374"/>
    <cellStyle name="Neutral 4 4" xfId="33375"/>
    <cellStyle name="Neutral 4 4 2" xfId="33376"/>
    <cellStyle name="Neutral 4 5" xfId="33377"/>
    <cellStyle name="Neutral 40" xfId="33378"/>
    <cellStyle name="Neutral 41" xfId="33379"/>
    <cellStyle name="Neutral 42" xfId="33380"/>
    <cellStyle name="Neutral 43" xfId="33381"/>
    <cellStyle name="Neutral 44" xfId="33382"/>
    <cellStyle name="Neutral 45" xfId="33383"/>
    <cellStyle name="Neutral 46" xfId="33384"/>
    <cellStyle name="Neutral 47" xfId="33385"/>
    <cellStyle name="Neutral 48" xfId="33386"/>
    <cellStyle name="Neutral 49" xfId="33387"/>
    <cellStyle name="Neutral 5" xfId="33388"/>
    <cellStyle name="Neutral 5 2" xfId="33389"/>
    <cellStyle name="Neutral 5 2 2" xfId="33390"/>
    <cellStyle name="Neutral 5 2 3" xfId="33391"/>
    <cellStyle name="Neutral 5 3" xfId="33392"/>
    <cellStyle name="Neutral 50" xfId="33393"/>
    <cellStyle name="Neutral 51" xfId="33394"/>
    <cellStyle name="Neutral 52" xfId="33395"/>
    <cellStyle name="Neutral 53" xfId="33396"/>
    <cellStyle name="Neutral 54" xfId="33397"/>
    <cellStyle name="Neutral 55" xfId="33398"/>
    <cellStyle name="Neutral 56" xfId="33399"/>
    <cellStyle name="Neutral 57" xfId="33400"/>
    <cellStyle name="Neutral 58" xfId="33401"/>
    <cellStyle name="Neutral 59" xfId="33402"/>
    <cellStyle name="Neutral 6" xfId="33403"/>
    <cellStyle name="Neutral 6 2" xfId="33404"/>
    <cellStyle name="Neutral 6 2 2" xfId="33405"/>
    <cellStyle name="Neutral 6 3" xfId="33406"/>
    <cellStyle name="Neutral 6 4" xfId="33407"/>
    <cellStyle name="Neutral 6 5" xfId="33408"/>
    <cellStyle name="Neutral 60" xfId="33409"/>
    <cellStyle name="Neutral 61" xfId="33410"/>
    <cellStyle name="Neutral 62" xfId="33411"/>
    <cellStyle name="Neutral 63" xfId="33412"/>
    <cellStyle name="Neutral 64" xfId="33413"/>
    <cellStyle name="Neutral 65" xfId="33414"/>
    <cellStyle name="Neutral 7" xfId="33415"/>
    <cellStyle name="Neutral 7 2" xfId="33416"/>
    <cellStyle name="Neutral 7 3" xfId="33417"/>
    <cellStyle name="Neutral 8" xfId="33418"/>
    <cellStyle name="Neutral 9" xfId="33419"/>
    <cellStyle name="no dec" xfId="33420"/>
    <cellStyle name="no dec 2" xfId="33421"/>
    <cellStyle name="no dec 2 2" xfId="33422"/>
    <cellStyle name="no dec 2 2 2" xfId="33423"/>
    <cellStyle name="no dec 2 2 3" xfId="33424"/>
    <cellStyle name="no dec 2 3" xfId="33425"/>
    <cellStyle name="no dec 2 4" xfId="33426"/>
    <cellStyle name="no dec 3" xfId="33427"/>
    <cellStyle name="no dec 3 2" xfId="33428"/>
    <cellStyle name="no dec 4" xfId="33429"/>
    <cellStyle name="no dec 4 2" xfId="33430"/>
    <cellStyle name="no dec 5" xfId="33431"/>
    <cellStyle name="nONE" xfId="43139"/>
    <cellStyle name="Normal" xfId="0" builtinId="0"/>
    <cellStyle name="Normal - Style1" xfId="7"/>
    <cellStyle name="Normal - Style1 10" xfId="33432"/>
    <cellStyle name="Normal - Style1 10 2" xfId="33433"/>
    <cellStyle name="Normal - Style1 10 3" xfId="33434"/>
    <cellStyle name="Normal - Style1 11" xfId="33435"/>
    <cellStyle name="Normal - Style1 11 2" xfId="33436"/>
    <cellStyle name="Normal - Style1 11 3" xfId="33437"/>
    <cellStyle name="Normal - Style1 12" xfId="33438"/>
    <cellStyle name="Normal - Style1 12 2" xfId="33439"/>
    <cellStyle name="Normal - Style1 13" xfId="33440"/>
    <cellStyle name="Normal - Style1 2" xfId="33441"/>
    <cellStyle name="Normal - Style1 2 2" xfId="33442"/>
    <cellStyle name="Normal - Style1 2 2 2" xfId="33443"/>
    <cellStyle name="Normal - Style1 2 2 2 2" xfId="33444"/>
    <cellStyle name="Normal - Style1 2 2 2 2 2" xfId="33445"/>
    <cellStyle name="Normal - Style1 2 2 3" xfId="33446"/>
    <cellStyle name="Normal - Style1 2 2 3 2" xfId="33447"/>
    <cellStyle name="Normal - Style1 2 2 3 2 2" xfId="33448"/>
    <cellStyle name="Normal - Style1 2 2 3 3" xfId="33449"/>
    <cellStyle name="Normal - Style1 2 2 3 4" xfId="33450"/>
    <cellStyle name="Normal - Style1 2 2 3 4 2" xfId="33451"/>
    <cellStyle name="Normal - Style1 2 2 4" xfId="33452"/>
    <cellStyle name="Normal - Style1 2 2 4 2" xfId="33453"/>
    <cellStyle name="Normal - Style1 2 2 4 3" xfId="33454"/>
    <cellStyle name="Normal - Style1 2 2 5" xfId="33455"/>
    <cellStyle name="Normal - Style1 2 2 5 2" xfId="33456"/>
    <cellStyle name="Normal - Style1 2 3" xfId="33457"/>
    <cellStyle name="Normal - Style1 2 3 2" xfId="33458"/>
    <cellStyle name="Normal - Style1 2 3 2 2" xfId="33459"/>
    <cellStyle name="Normal - Style1 2 3 3" xfId="33460"/>
    <cellStyle name="Normal - Style1 2 4" xfId="33461"/>
    <cellStyle name="Normal - Style1 2 4 2" xfId="33462"/>
    <cellStyle name="Normal - Style1 2 4 2 2" xfId="33463"/>
    <cellStyle name="Normal - Style1 2 4 3" xfId="33464"/>
    <cellStyle name="Normal - Style1 2 5" xfId="33465"/>
    <cellStyle name="Normal - Style1 2 5 2" xfId="33466"/>
    <cellStyle name="Normal - Style1 2 6" xfId="33467"/>
    <cellStyle name="Normal - Style1 2 6 2" xfId="33468"/>
    <cellStyle name="Normal - Style1 3" xfId="33469"/>
    <cellStyle name="Normal - Style1 3 2" xfId="33470"/>
    <cellStyle name="Normal - Style1 3 2 2" xfId="33471"/>
    <cellStyle name="Normal - Style1 3 2 2 2" xfId="33472"/>
    <cellStyle name="Normal - Style1 3 2 2 2 2" xfId="33473"/>
    <cellStyle name="Normal - Style1 3 2 3" xfId="33474"/>
    <cellStyle name="Normal - Style1 3 2 3 2" xfId="33475"/>
    <cellStyle name="Normal - Style1 3 2 3 2 2" xfId="33476"/>
    <cellStyle name="Normal - Style1 3 2 3 3" xfId="33477"/>
    <cellStyle name="Normal - Style1 3 2 3 4" xfId="33478"/>
    <cellStyle name="Normal - Style1 3 2 4" xfId="33479"/>
    <cellStyle name="Normal - Style1 3 2 4 2" xfId="33480"/>
    <cellStyle name="Normal - Style1 3 2 5" xfId="33481"/>
    <cellStyle name="Normal - Style1 3 2 5 2" xfId="33482"/>
    <cellStyle name="Normal - Style1 3 3" xfId="33483"/>
    <cellStyle name="Normal - Style1 3 3 2" xfId="33484"/>
    <cellStyle name="Normal - Style1 3 3 2 2" xfId="33485"/>
    <cellStyle name="Normal - Style1 3 3 3" xfId="33486"/>
    <cellStyle name="Normal - Style1 3 4" xfId="33487"/>
    <cellStyle name="Normal - Style1 3 4 2" xfId="33488"/>
    <cellStyle name="Normal - Style1 3 4 2 2" xfId="33489"/>
    <cellStyle name="Normal - Style1 3 4 3" xfId="33490"/>
    <cellStyle name="Normal - Style1 3 4 4" xfId="33491"/>
    <cellStyle name="Normal - Style1 3 5" xfId="33492"/>
    <cellStyle name="Normal - Style1 3 5 2" xfId="33493"/>
    <cellStyle name="Normal - Style1 3 6" xfId="33494"/>
    <cellStyle name="Normal - Style1 3 6 2" xfId="33495"/>
    <cellStyle name="Normal - Style1 4" xfId="33496"/>
    <cellStyle name="Normal - Style1 4 2" xfId="33497"/>
    <cellStyle name="Normal - Style1 4 2 2" xfId="33498"/>
    <cellStyle name="Normal - Style1 4 2 2 2" xfId="33499"/>
    <cellStyle name="Normal - Style1 4 2 2 2 2" xfId="33500"/>
    <cellStyle name="Normal - Style1 4 2 3" xfId="33501"/>
    <cellStyle name="Normal - Style1 4 2 3 2" xfId="33502"/>
    <cellStyle name="Normal - Style1 4 2 3 3" xfId="33503"/>
    <cellStyle name="Normal - Style1 4 2 4" xfId="33504"/>
    <cellStyle name="Normal - Style1 4 2 4 2" xfId="33505"/>
    <cellStyle name="Normal - Style1 4 3" xfId="33506"/>
    <cellStyle name="Normal - Style1 4 3 2" xfId="33507"/>
    <cellStyle name="Normal - Style1 4 3 2 2" xfId="33508"/>
    <cellStyle name="Normal - Style1 4 4" xfId="33509"/>
    <cellStyle name="Normal - Style1 4 4 2" xfId="33510"/>
    <cellStyle name="Normal - Style1 4 4 2 2" xfId="33511"/>
    <cellStyle name="Normal - Style1 4 4 3" xfId="33512"/>
    <cellStyle name="Normal - Style1 4 4 4" xfId="33513"/>
    <cellStyle name="Normal - Style1 4 5" xfId="33514"/>
    <cellStyle name="Normal - Style1 4 5 2" xfId="33515"/>
    <cellStyle name="Normal - Style1 4 5 3" xfId="33516"/>
    <cellStyle name="Normal - Style1 4 6" xfId="33517"/>
    <cellStyle name="Normal - Style1 4 6 2" xfId="33518"/>
    <cellStyle name="Normal - Style1 5" xfId="33519"/>
    <cellStyle name="Normal - Style1 5 2" xfId="33520"/>
    <cellStyle name="Normal - Style1 5 2 2" xfId="33521"/>
    <cellStyle name="Normal - Style1 5 2 2 2" xfId="33522"/>
    <cellStyle name="Normal - Style1 5 2 2 2 2" xfId="33523"/>
    <cellStyle name="Normal - Style1 5 2 3" xfId="33524"/>
    <cellStyle name="Normal - Style1 5 2 3 2" xfId="33525"/>
    <cellStyle name="Normal - Style1 5 2 3 3" xfId="33526"/>
    <cellStyle name="Normal - Style1 5 2 4" xfId="33527"/>
    <cellStyle name="Normal - Style1 5 2 4 2" xfId="33528"/>
    <cellStyle name="Normal - Style1 5 2 5" xfId="33529"/>
    <cellStyle name="Normal - Style1 5 3" xfId="33530"/>
    <cellStyle name="Normal - Style1 5 3 2" xfId="33531"/>
    <cellStyle name="Normal - Style1 5 3 2 2" xfId="33532"/>
    <cellStyle name="Normal - Style1 5 4" xfId="33533"/>
    <cellStyle name="Normal - Style1 5 4 2" xfId="33534"/>
    <cellStyle name="Normal - Style1 5 4 3" xfId="33535"/>
    <cellStyle name="Normal - Style1 5 5" xfId="33536"/>
    <cellStyle name="Normal - Style1 5 5 2" xfId="33537"/>
    <cellStyle name="Normal - Style1 5 6" xfId="33538"/>
    <cellStyle name="Normal - Style1 6" xfId="33539"/>
    <cellStyle name="Normal - Style1 6 2" xfId="33540"/>
    <cellStyle name="Normal - Style1 6 2 2" xfId="33541"/>
    <cellStyle name="Normal - Style1 6 2 2 2" xfId="33542"/>
    <cellStyle name="Normal - Style1 6 2 2 2 2" xfId="33543"/>
    <cellStyle name="Normal - Style1 6 2 3" xfId="33544"/>
    <cellStyle name="Normal - Style1 6 2 3 2" xfId="33545"/>
    <cellStyle name="Normal - Style1 6 2 4" xfId="33546"/>
    <cellStyle name="Normal - Style1 6 2 4 2" xfId="33547"/>
    <cellStyle name="Normal - Style1 6 2 5" xfId="33548"/>
    <cellStyle name="Normal - Style1 6 3" xfId="33549"/>
    <cellStyle name="Normal - Style1 6 3 2" xfId="33550"/>
    <cellStyle name="Normal - Style1 6 3 2 2" xfId="33551"/>
    <cellStyle name="Normal - Style1 6 4" xfId="33552"/>
    <cellStyle name="Normal - Style1 6 4 2" xfId="33553"/>
    <cellStyle name="Normal - Style1 6 4 2 2" xfId="33554"/>
    <cellStyle name="Normal - Style1 6 4 3" xfId="33555"/>
    <cellStyle name="Normal - Style1 6 4 4" xfId="33556"/>
    <cellStyle name="Normal - Style1 6 5" xfId="33557"/>
    <cellStyle name="Normal - Style1 6 5 2" xfId="33558"/>
    <cellStyle name="Normal - Style1 6 5 3" xfId="33559"/>
    <cellStyle name="Normal - Style1 6 6" xfId="33560"/>
    <cellStyle name="Normal - Style1 6 6 2" xfId="33561"/>
    <cellStyle name="Normal - Style1 6 7" xfId="33562"/>
    <cellStyle name="Normal - Style1 7" xfId="33563"/>
    <cellStyle name="Normal - Style1 7 2" xfId="33564"/>
    <cellStyle name="Normal - Style1 7 2 2" xfId="33565"/>
    <cellStyle name="Normal - Style1 7 2 2 2" xfId="33566"/>
    <cellStyle name="Normal - Style1 7 2 2 2 2" xfId="33567"/>
    <cellStyle name="Normal - Style1 7 2 3" xfId="33568"/>
    <cellStyle name="Normal - Style1 7 2 3 2" xfId="33569"/>
    <cellStyle name="Normal - Style1 7 2 4" xfId="33570"/>
    <cellStyle name="Normal - Style1 7 2 4 2" xfId="33571"/>
    <cellStyle name="Normal - Style1 7 2 5" xfId="33572"/>
    <cellStyle name="Normal - Style1 7 3" xfId="33573"/>
    <cellStyle name="Normal - Style1 7 3 2" xfId="33574"/>
    <cellStyle name="Normal - Style1 7 3 2 2" xfId="33575"/>
    <cellStyle name="Normal - Style1 7 4" xfId="33576"/>
    <cellStyle name="Normal - Style1 7 4 2" xfId="33577"/>
    <cellStyle name="Normal - Style1 7 5" xfId="33578"/>
    <cellStyle name="Normal - Style1 7 5 2" xfId="33579"/>
    <cellStyle name="Normal - Style1 7 6" xfId="33580"/>
    <cellStyle name="Normal - Style1 8" xfId="33581"/>
    <cellStyle name="Normal - Style1 8 2" xfId="33582"/>
    <cellStyle name="Normal - Style1 8 2 2" xfId="33583"/>
    <cellStyle name="Normal - Style1 8 3" xfId="33584"/>
    <cellStyle name="Normal - Style1 8 4" xfId="33585"/>
    <cellStyle name="Normal - Style1 9" xfId="33586"/>
    <cellStyle name="Normal - Style1 9 2" xfId="33587"/>
    <cellStyle name="Normal - Style1 9 2 2" xfId="33588"/>
    <cellStyle name="Normal - Style1 9 3" xfId="33589"/>
    <cellStyle name="Normal - Style1 9 4" xfId="33590"/>
    <cellStyle name="Normal - Style1_(C) WHE Proforma with ITC cash grant 10 Yr Amort_for deferral_102809" xfId="33591"/>
    <cellStyle name="Normal [0]" xfId="33592"/>
    <cellStyle name="Normal [2]" xfId="33593"/>
    <cellStyle name="Normal 1" xfId="33594"/>
    <cellStyle name="Normal 1 2" xfId="33595"/>
    <cellStyle name="Normal 1 2 2" xfId="33596"/>
    <cellStyle name="Normal 1 2 2 2" xfId="33597"/>
    <cellStyle name="Normal 1 2 2 2 2" xfId="33598"/>
    <cellStyle name="Normal 1 2 2 2 2 2" xfId="33599"/>
    <cellStyle name="Normal 1 2 2 3" xfId="33600"/>
    <cellStyle name="Normal 1 2 2 3 2" xfId="33601"/>
    <cellStyle name="Normal 1 2 2 4" xfId="33602"/>
    <cellStyle name="Normal 1 2 2 4 2" xfId="33603"/>
    <cellStyle name="Normal 1 2 3" xfId="33604"/>
    <cellStyle name="Normal 1 2 3 2" xfId="33605"/>
    <cellStyle name="Normal 1 2 3 2 2" xfId="33606"/>
    <cellStyle name="Normal 1 2 4" xfId="33607"/>
    <cellStyle name="Normal 1 2 4 2" xfId="33608"/>
    <cellStyle name="Normal 1 2 5" xfId="33609"/>
    <cellStyle name="Normal 1 2 5 2" xfId="33610"/>
    <cellStyle name="Normal 1 3" xfId="33611"/>
    <cellStyle name="Normal 1 3 2" xfId="33612"/>
    <cellStyle name="Normal 1 3 2 2" xfId="33613"/>
    <cellStyle name="Normal 1 3 2 2 2" xfId="33614"/>
    <cellStyle name="Normal 1 3 3" xfId="33615"/>
    <cellStyle name="Normal 1 3 3 2" xfId="33616"/>
    <cellStyle name="Normal 1 3 4" xfId="33617"/>
    <cellStyle name="Normal 1 3 4 2" xfId="33618"/>
    <cellStyle name="Normal 1 4" xfId="33619"/>
    <cellStyle name="Normal 1 4 2" xfId="33620"/>
    <cellStyle name="Normal 1 4 2 2" xfId="33621"/>
    <cellStyle name="Normal 1 5" xfId="33622"/>
    <cellStyle name="Normal 1 5 2" xfId="33623"/>
    <cellStyle name="Normal 1 5 2 2" xfId="33624"/>
    <cellStyle name="Normal 1 5 2 3" xfId="33625"/>
    <cellStyle name="Normal 1 5 3" xfId="33626"/>
    <cellStyle name="Normal 1 5 4" xfId="33627"/>
    <cellStyle name="Normal 1 5 5" xfId="33628"/>
    <cellStyle name="Normal 1 6" xfId="33629"/>
    <cellStyle name="Normal 1 6 2" xfId="33630"/>
    <cellStyle name="Normal 1 6 2 2" xfId="33631"/>
    <cellStyle name="Normal 1 6 2 2 2" xfId="33632"/>
    <cellStyle name="Normal 1 6 2 3" xfId="33633"/>
    <cellStyle name="Normal 1 6 2 4" xfId="33634"/>
    <cellStyle name="Normal 1 6 3" xfId="33635"/>
    <cellStyle name="Normal 1 6 3 2" xfId="33636"/>
    <cellStyle name="Normal 1 6 4" xfId="33637"/>
    <cellStyle name="Normal 1 6 5" xfId="33638"/>
    <cellStyle name="Normal 1 7" xfId="33639"/>
    <cellStyle name="Normal 1 7 2" xfId="33640"/>
    <cellStyle name="Normal 1 8" xfId="33641"/>
    <cellStyle name="Normal 1 8 2" xfId="33642"/>
    <cellStyle name="Normal 10" xfId="33643"/>
    <cellStyle name="Normal 10 10" xfId="33644"/>
    <cellStyle name="Normal 10 2" xfId="33645"/>
    <cellStyle name="Normal 10 2 2" xfId="33646"/>
    <cellStyle name="Normal 10 2 2 2" xfId="33647"/>
    <cellStyle name="Normal 10 2 2 2 2" xfId="33648"/>
    <cellStyle name="Normal 10 2 2 2 2 2" xfId="33649"/>
    <cellStyle name="Normal 10 2 2 3" xfId="33650"/>
    <cellStyle name="Normal 10 2 2 3 2" xfId="33651"/>
    <cellStyle name="Normal 10 2 2 3 3" xfId="33652"/>
    <cellStyle name="Normal 10 2 2 4" xfId="33653"/>
    <cellStyle name="Normal 10 2 2 4 2" xfId="33654"/>
    <cellStyle name="Normal 10 2 3" xfId="33655"/>
    <cellStyle name="Normal 10 2 3 2" xfId="33656"/>
    <cellStyle name="Normal 10 2 3 2 2" xfId="33657"/>
    <cellStyle name="Normal 10 2 4" xfId="33658"/>
    <cellStyle name="Normal 10 2 4 2" xfId="33659"/>
    <cellStyle name="Normal 10 2 4 3" xfId="33660"/>
    <cellStyle name="Normal 10 2 5" xfId="33661"/>
    <cellStyle name="Normal 10 2 5 2" xfId="33662"/>
    <cellStyle name="Normal 10 3" xfId="33663"/>
    <cellStyle name="Normal 10 3 2" xfId="33664"/>
    <cellStyle name="Normal 10 3 2 2" xfId="33665"/>
    <cellStyle name="Normal 10 3 2 2 2" xfId="33666"/>
    <cellStyle name="Normal 10 3 2 2 2 2" xfId="33667"/>
    <cellStyle name="Normal 10 3 2 3" xfId="33668"/>
    <cellStyle name="Normal 10 3 2 3 2" xfId="33669"/>
    <cellStyle name="Normal 10 3 2 3 3" xfId="33670"/>
    <cellStyle name="Normal 10 3 2 4" xfId="33671"/>
    <cellStyle name="Normal 10 3 2 4 2" xfId="33672"/>
    <cellStyle name="Normal 10 3 3" xfId="33673"/>
    <cellStyle name="Normal 10 3 3 2" xfId="33674"/>
    <cellStyle name="Normal 10 3 3 2 2" xfId="33675"/>
    <cellStyle name="Normal 10 3 4" xfId="33676"/>
    <cellStyle name="Normal 10 3 4 2" xfId="33677"/>
    <cellStyle name="Normal 10 3 4 3" xfId="33678"/>
    <cellStyle name="Normal 10 3 5" xfId="33679"/>
    <cellStyle name="Normal 10 3 5 2" xfId="33680"/>
    <cellStyle name="Normal 10 4" xfId="33681"/>
    <cellStyle name="Normal 10 4 2" xfId="33682"/>
    <cellStyle name="Normal 10 4 2 2" xfId="33683"/>
    <cellStyle name="Normal 10 4 2 2 2" xfId="33684"/>
    <cellStyle name="Normal 10 4 2 3" xfId="33685"/>
    <cellStyle name="Normal 10 4 3" xfId="33686"/>
    <cellStyle name="Normal 10 4 3 2" xfId="33687"/>
    <cellStyle name="Normal 10 4 3 2 2" xfId="33688"/>
    <cellStyle name="Normal 10 4 3 3" xfId="33689"/>
    <cellStyle name="Normal 10 4 3 4" xfId="33690"/>
    <cellStyle name="Normal 10 4 4" xfId="33691"/>
    <cellStyle name="Normal 10 4 4 2" xfId="33692"/>
    <cellStyle name="Normal 10 4 4 3" xfId="33693"/>
    <cellStyle name="Normal 10 4 5" xfId="33694"/>
    <cellStyle name="Normal 10 4 5 2" xfId="33695"/>
    <cellStyle name="Normal 10 4 6" xfId="33696"/>
    <cellStyle name="Normal 10 5" xfId="33697"/>
    <cellStyle name="Normal 10 5 2" xfId="33698"/>
    <cellStyle name="Normal 10 5 2 2" xfId="33699"/>
    <cellStyle name="Normal 10 5 3" xfId="33700"/>
    <cellStyle name="Normal 10 5 3 2" xfId="33701"/>
    <cellStyle name="Normal 10 5 4" xfId="33702"/>
    <cellStyle name="Normal 10 5 5" xfId="33703"/>
    <cellStyle name="Normal 10 6" xfId="33704"/>
    <cellStyle name="Normal 10 6 2" xfId="33705"/>
    <cellStyle name="Normal 10 6 2 2" xfId="33706"/>
    <cellStyle name="Normal 10 6 3" xfId="33707"/>
    <cellStyle name="Normal 10 6 4" xfId="33708"/>
    <cellStyle name="Normal 10 7" xfId="33709"/>
    <cellStyle name="Normal 10 7 2" xfId="33710"/>
    <cellStyle name="Normal 10 7 2 2" xfId="33711"/>
    <cellStyle name="Normal 10 7 3" xfId="33712"/>
    <cellStyle name="Normal 10 8" xfId="33713"/>
    <cellStyle name="Normal 10 8 2" xfId="33714"/>
    <cellStyle name="Normal 10 9" xfId="33715"/>
    <cellStyle name="Normal 10 9 2" xfId="33716"/>
    <cellStyle name="Normal 10_ Price Inputs" xfId="33717"/>
    <cellStyle name="Normal 100" xfId="33718"/>
    <cellStyle name="Normal 100 2" xfId="33719"/>
    <cellStyle name="Normal 100 2 2" xfId="33720"/>
    <cellStyle name="Normal 100 3" xfId="33721"/>
    <cellStyle name="Normal 100 4" xfId="33722"/>
    <cellStyle name="Normal 100 5" xfId="33723"/>
    <cellStyle name="Normal 101" xfId="33724"/>
    <cellStyle name="Normal 101 2" xfId="33725"/>
    <cellStyle name="Normal 101 2 2" xfId="33726"/>
    <cellStyle name="Normal 101 3" xfId="33727"/>
    <cellStyle name="Normal 101 4" xfId="33728"/>
    <cellStyle name="Normal 102" xfId="33729"/>
    <cellStyle name="Normal 102 2" xfId="33730"/>
    <cellStyle name="Normal 102 2 2" xfId="33731"/>
    <cellStyle name="Normal 102 3" xfId="33732"/>
    <cellStyle name="Normal 102 4" xfId="33733"/>
    <cellStyle name="Normal 103" xfId="33734"/>
    <cellStyle name="Normal 103 2" xfId="33735"/>
    <cellStyle name="Normal 103 2 2" xfId="33736"/>
    <cellStyle name="Normal 103 3" xfId="33737"/>
    <cellStyle name="Normal 103 4" xfId="33738"/>
    <cellStyle name="Normal 104" xfId="33739"/>
    <cellStyle name="Normal 104 2" xfId="33740"/>
    <cellStyle name="Normal 104 2 2" xfId="33741"/>
    <cellStyle name="Normal 104 3" xfId="33742"/>
    <cellStyle name="Normal 104 4" xfId="33743"/>
    <cellStyle name="Normal 105" xfId="33744"/>
    <cellStyle name="Normal 105 2" xfId="33745"/>
    <cellStyle name="Normal 105 2 2" xfId="33746"/>
    <cellStyle name="Normal 105 3" xfId="33747"/>
    <cellStyle name="Normal 105 4" xfId="33748"/>
    <cellStyle name="Normal 106" xfId="33749"/>
    <cellStyle name="Normal 106 2" xfId="33750"/>
    <cellStyle name="Normal 106 2 2" xfId="33751"/>
    <cellStyle name="Normal 106 3" xfId="33752"/>
    <cellStyle name="Normal 106 4" xfId="33753"/>
    <cellStyle name="Normal 107" xfId="33754"/>
    <cellStyle name="Normal 107 2" xfId="33755"/>
    <cellStyle name="Normal 107 2 2" xfId="33756"/>
    <cellStyle name="Normal 107 3" xfId="33757"/>
    <cellStyle name="Normal 107 4" xfId="33758"/>
    <cellStyle name="Normal 108" xfId="33759"/>
    <cellStyle name="Normal 108 2" xfId="33760"/>
    <cellStyle name="Normal 108 2 2" xfId="33761"/>
    <cellStyle name="Normal 108 3" xfId="33762"/>
    <cellStyle name="Normal 109" xfId="33763"/>
    <cellStyle name="Normal 109 2" xfId="33764"/>
    <cellStyle name="Normal 109 2 2" xfId="33765"/>
    <cellStyle name="Normal 109 3" xfId="33766"/>
    <cellStyle name="Normal 11" xfId="33767"/>
    <cellStyle name="Normal 11 2" xfId="33768"/>
    <cellStyle name="Normal 11 2 2" xfId="33769"/>
    <cellStyle name="Normal 11 2 2 2" xfId="33770"/>
    <cellStyle name="Normal 11 2 2 2 2" xfId="33771"/>
    <cellStyle name="Normal 11 2 2 2 3" xfId="33772"/>
    <cellStyle name="Normal 11 2 2 3" xfId="33773"/>
    <cellStyle name="Normal 11 2 3" xfId="33774"/>
    <cellStyle name="Normal 11 2 3 2" xfId="33775"/>
    <cellStyle name="Normal 11 2 3 2 2" xfId="33776"/>
    <cellStyle name="Normal 11 2 3 3" xfId="33777"/>
    <cellStyle name="Normal 11 2 3 4" xfId="33778"/>
    <cellStyle name="Normal 11 2 4" xfId="33779"/>
    <cellStyle name="Normal 11 2 4 2" xfId="33780"/>
    <cellStyle name="Normal 11 2 5" xfId="33781"/>
    <cellStyle name="Normal 11 2 6" xfId="33782"/>
    <cellStyle name="Normal 11 3" xfId="33783"/>
    <cellStyle name="Normal 11 3 2" xfId="33784"/>
    <cellStyle name="Normal 11 3 2 2" xfId="33785"/>
    <cellStyle name="Normal 11 3 2 3" xfId="33786"/>
    <cellStyle name="Normal 11 3 3" xfId="33787"/>
    <cellStyle name="Normal 11 3 3 2" xfId="33788"/>
    <cellStyle name="Normal 11 3 4" xfId="33789"/>
    <cellStyle name="Normal 11 4" xfId="33790"/>
    <cellStyle name="Normal 11 4 2" xfId="33791"/>
    <cellStyle name="Normal 11 4 2 2" xfId="33792"/>
    <cellStyle name="Normal 11 4 2 2 2" xfId="33793"/>
    <cellStyle name="Normal 11 4 2 3" xfId="33794"/>
    <cellStyle name="Normal 11 4 3" xfId="33795"/>
    <cellStyle name="Normal 11 4 3 2" xfId="33796"/>
    <cellStyle name="Normal 11 4 4" xfId="33797"/>
    <cellStyle name="Normal 11 5" xfId="33798"/>
    <cellStyle name="Normal 11 5 2" xfId="33799"/>
    <cellStyle name="Normal 11 5 2 2" xfId="33800"/>
    <cellStyle name="Normal 11 5 3" xfId="33801"/>
    <cellStyle name="Normal 11 6" xfId="33802"/>
    <cellStyle name="Normal 11 6 2" xfId="33803"/>
    <cellStyle name="Normal 11 7" xfId="33804"/>
    <cellStyle name="Normal 11 7 2" xfId="33805"/>
    <cellStyle name="Normal 11 8" xfId="33806"/>
    <cellStyle name="Normal 11_16.37E Wild Horse Expansion DeferralRevwrkingfile SF" xfId="33807"/>
    <cellStyle name="Normal 110" xfId="33808"/>
    <cellStyle name="Normal 110 2" xfId="33809"/>
    <cellStyle name="Normal 110 2 2" xfId="33810"/>
    <cellStyle name="Normal 110 3" xfId="33811"/>
    <cellStyle name="Normal 111" xfId="33812"/>
    <cellStyle name="Normal 111 2" xfId="33813"/>
    <cellStyle name="Normal 111 2 2" xfId="33814"/>
    <cellStyle name="Normal 111 3" xfId="33815"/>
    <cellStyle name="Normal 112" xfId="33816"/>
    <cellStyle name="Normal 112 2" xfId="33817"/>
    <cellStyle name="Normal 112 2 2" xfId="33818"/>
    <cellStyle name="Normal 112 3" xfId="33819"/>
    <cellStyle name="Normal 113" xfId="33820"/>
    <cellStyle name="Normal 113 2" xfId="33821"/>
    <cellStyle name="Normal 114" xfId="33822"/>
    <cellStyle name="Normal 114 2" xfId="33823"/>
    <cellStyle name="Normal 115" xfId="33824"/>
    <cellStyle name="Normal 115 2" xfId="33825"/>
    <cellStyle name="Normal 116" xfId="33826"/>
    <cellStyle name="Normal 116 2" xfId="33827"/>
    <cellStyle name="Normal 116 2 2" xfId="33828"/>
    <cellStyle name="Normal 117" xfId="33829"/>
    <cellStyle name="Normal 117 2" xfId="33830"/>
    <cellStyle name="Normal 118" xfId="33831"/>
    <cellStyle name="Normal 118 2" xfId="33832"/>
    <cellStyle name="Normal 119" xfId="33833"/>
    <cellStyle name="Normal 119 2" xfId="33834"/>
    <cellStyle name="Normal 12" xfId="33835"/>
    <cellStyle name="Normal 12 2" xfId="33836"/>
    <cellStyle name="Normal 12 2 2" xfId="33837"/>
    <cellStyle name="Normal 12 2 2 2" xfId="33838"/>
    <cellStyle name="Normal 12 2 2 2 2" xfId="33839"/>
    <cellStyle name="Normal 12 2 2 3" xfId="33840"/>
    <cellStyle name="Normal 12 2 3" xfId="33841"/>
    <cellStyle name="Normal 12 2 3 2" xfId="33842"/>
    <cellStyle name="Normal 12 2 3 2 2" xfId="33843"/>
    <cellStyle name="Normal 12 2 3 3" xfId="33844"/>
    <cellStyle name="Normal 12 2 3 4" xfId="33845"/>
    <cellStyle name="Normal 12 2 4" xfId="33846"/>
    <cellStyle name="Normal 12 2 4 2" xfId="33847"/>
    <cellStyle name="Normal 12 2 5" xfId="33848"/>
    <cellStyle name="Normal 12 2 5 2" xfId="33849"/>
    <cellStyle name="Normal 12 3" xfId="33850"/>
    <cellStyle name="Normal 12 3 2" xfId="33851"/>
    <cellStyle name="Normal 12 3 2 2" xfId="33852"/>
    <cellStyle name="Normal 12 3 2 3" xfId="33853"/>
    <cellStyle name="Normal 12 3 3" xfId="33854"/>
    <cellStyle name="Normal 12 3 3 2" xfId="33855"/>
    <cellStyle name="Normal 12 3 4" xfId="33856"/>
    <cellStyle name="Normal 12 4" xfId="33857"/>
    <cellStyle name="Normal 12 4 2" xfId="33858"/>
    <cellStyle name="Normal 12 4 2 2" xfId="33859"/>
    <cellStyle name="Normal 12 4 3" xfId="33860"/>
    <cellStyle name="Normal 12 5" xfId="33861"/>
    <cellStyle name="Normal 12 5 2" xfId="33862"/>
    <cellStyle name="Normal 12 6" xfId="33863"/>
    <cellStyle name="Normal 12 6 2" xfId="33864"/>
    <cellStyle name="Normal 12 7" xfId="33865"/>
    <cellStyle name="Normal 12 7 2" xfId="33866"/>
    <cellStyle name="Normal 12 8" xfId="33867"/>
    <cellStyle name="Normal 12_2011 CBR Rev Calc by schedule" xfId="33868"/>
    <cellStyle name="Normal 120" xfId="33869"/>
    <cellStyle name="Normal 120 2" xfId="33870"/>
    <cellStyle name="Normal 121" xfId="33871"/>
    <cellStyle name="Normal 121 2" xfId="33872"/>
    <cellStyle name="Normal 122" xfId="33873"/>
    <cellStyle name="Normal 123" xfId="33874"/>
    <cellStyle name="Normal 124" xfId="33875"/>
    <cellStyle name="Normal 125" xfId="33876"/>
    <cellStyle name="Normal 125 2" xfId="33877"/>
    <cellStyle name="Normal 126" xfId="33878"/>
    <cellStyle name="Normal 127" xfId="33879"/>
    <cellStyle name="Normal 128" xfId="33880"/>
    <cellStyle name="Normal 129" xfId="33881"/>
    <cellStyle name="Normal 13" xfId="33882"/>
    <cellStyle name="Normal 13 2" xfId="33883"/>
    <cellStyle name="Normal 13 2 2" xfId="33884"/>
    <cellStyle name="Normal 13 2 2 2" xfId="33885"/>
    <cellStyle name="Normal 13 2 2 2 2" xfId="33886"/>
    <cellStyle name="Normal 13 2 2 3" xfId="33887"/>
    <cellStyle name="Normal 13 2 3" xfId="33888"/>
    <cellStyle name="Normal 13 2 3 2" xfId="33889"/>
    <cellStyle name="Normal 13 2 3 2 2" xfId="33890"/>
    <cellStyle name="Normal 13 2 3 3" xfId="33891"/>
    <cellStyle name="Normal 13 2 3 4" xfId="33892"/>
    <cellStyle name="Normal 13 2 4" xfId="33893"/>
    <cellStyle name="Normal 13 2 4 2" xfId="33894"/>
    <cellStyle name="Normal 13 2 5" xfId="33895"/>
    <cellStyle name="Normal 13 2 5 2" xfId="33896"/>
    <cellStyle name="Normal 13 3" xfId="33897"/>
    <cellStyle name="Normal 13 3 2" xfId="33898"/>
    <cellStyle name="Normal 13 3 2 2" xfId="33899"/>
    <cellStyle name="Normal 13 3 3" xfId="33900"/>
    <cellStyle name="Normal 13 3 3 2" xfId="33901"/>
    <cellStyle name="Normal 13 3 4" xfId="33902"/>
    <cellStyle name="Normal 13 4" xfId="33903"/>
    <cellStyle name="Normal 13 4 2" xfId="33904"/>
    <cellStyle name="Normal 13 4 2 2" xfId="33905"/>
    <cellStyle name="Normal 13 4 3" xfId="33906"/>
    <cellStyle name="Normal 13 5" xfId="33907"/>
    <cellStyle name="Normal 13 5 2" xfId="33908"/>
    <cellStyle name="Normal 13 5 2 2" xfId="33909"/>
    <cellStyle name="Normal 13 5 3" xfId="33910"/>
    <cellStyle name="Normal 13 6" xfId="33911"/>
    <cellStyle name="Normal 13 6 2" xfId="33912"/>
    <cellStyle name="Normal 13 7" xfId="33913"/>
    <cellStyle name="Normal 13 7 2" xfId="33914"/>
    <cellStyle name="Normal 13 8" xfId="33915"/>
    <cellStyle name="Normal 13_2011 CBR Rev Calc by schedule" xfId="33916"/>
    <cellStyle name="Normal 130" xfId="33917"/>
    <cellStyle name="Normal 131" xfId="33918"/>
    <cellStyle name="Normal 132" xfId="33919"/>
    <cellStyle name="Normal 133" xfId="33920"/>
    <cellStyle name="Normal 134" xfId="33921"/>
    <cellStyle name="Normal 135" xfId="33922"/>
    <cellStyle name="Normal 136" xfId="33923"/>
    <cellStyle name="Normal 137" xfId="33924"/>
    <cellStyle name="Normal 138" xfId="33925"/>
    <cellStyle name="Normal 139" xfId="33926"/>
    <cellStyle name="Normal 14" xfId="33927"/>
    <cellStyle name="Normal 14 2" xfId="33928"/>
    <cellStyle name="Normal 14 2 2" xfId="33929"/>
    <cellStyle name="Normal 14 2 2 2" xfId="33930"/>
    <cellStyle name="Normal 14 2 3" xfId="33931"/>
    <cellStyle name="Normal 14 2 3 2" xfId="33932"/>
    <cellStyle name="Normal 14 2 4" xfId="33933"/>
    <cellStyle name="Normal 14 3" xfId="33934"/>
    <cellStyle name="Normal 14 3 2" xfId="33935"/>
    <cellStyle name="Normal 14 3 2 2" xfId="33936"/>
    <cellStyle name="Normal 14 3 3" xfId="33937"/>
    <cellStyle name="Normal 14 4" xfId="33938"/>
    <cellStyle name="Normal 14 4 2" xfId="33939"/>
    <cellStyle name="Normal 14 4 2 2" xfId="33940"/>
    <cellStyle name="Normal 14 4 3" xfId="33941"/>
    <cellStyle name="Normal 14 4 4" xfId="33942"/>
    <cellStyle name="Normal 14 5" xfId="33943"/>
    <cellStyle name="Normal 14_2011 CBR Rev Calc by schedule" xfId="33944"/>
    <cellStyle name="Normal 140" xfId="33945"/>
    <cellStyle name="Normal 141" xfId="33946"/>
    <cellStyle name="Normal 142" xfId="33947"/>
    <cellStyle name="Normal 143" xfId="33948"/>
    <cellStyle name="Normal 144" xfId="33949"/>
    <cellStyle name="Normal 145" xfId="33950"/>
    <cellStyle name="Normal 146" xfId="33951"/>
    <cellStyle name="Normal 147" xfId="33952"/>
    <cellStyle name="Normal 148" xfId="33953"/>
    <cellStyle name="Normal 149" xfId="33954"/>
    <cellStyle name="Normal 15" xfId="33955"/>
    <cellStyle name="Normal 15 2" xfId="33956"/>
    <cellStyle name="Normal 15 2 2" xfId="33957"/>
    <cellStyle name="Normal 15 2 2 2" xfId="33958"/>
    <cellStyle name="Normal 15 2 3" xfId="33959"/>
    <cellStyle name="Normal 15 2 3 2" xfId="33960"/>
    <cellStyle name="Normal 15 2 4" xfId="33961"/>
    <cellStyle name="Normal 15 3" xfId="33962"/>
    <cellStyle name="Normal 15 3 2" xfId="33963"/>
    <cellStyle name="Normal 15 3 2 2" xfId="33964"/>
    <cellStyle name="Normal 15 3 3" xfId="33965"/>
    <cellStyle name="Normal 15 3 3 2" xfId="33966"/>
    <cellStyle name="Normal 15 3 4" xfId="33967"/>
    <cellStyle name="Normal 15 4" xfId="33968"/>
    <cellStyle name="Normal 15 4 2" xfId="33969"/>
    <cellStyle name="Normal 15 4 2 2" xfId="33970"/>
    <cellStyle name="Normal 15 4 3" xfId="33971"/>
    <cellStyle name="Normal 15 4 4" xfId="33972"/>
    <cellStyle name="Normal 15 5" xfId="33973"/>
    <cellStyle name="Normal 15 5 2" xfId="33974"/>
    <cellStyle name="Normal 15 6" xfId="33975"/>
    <cellStyle name="Normal 15 6 2" xfId="33976"/>
    <cellStyle name="Normal 15 7" xfId="33977"/>
    <cellStyle name="Normal 15 7 2" xfId="33978"/>
    <cellStyle name="Normal 15 8" xfId="33979"/>
    <cellStyle name="Normal 15_2011 CBR Rev Calc by schedule" xfId="33980"/>
    <cellStyle name="Normal 150" xfId="33981"/>
    <cellStyle name="Normal 150 2" xfId="33982"/>
    <cellStyle name="Normal 151" xfId="33983"/>
    <cellStyle name="Normal 151 2" xfId="43140"/>
    <cellStyle name="Normal 151 2 2" xfId="43141"/>
    <cellStyle name="Normal 152" xfId="33984"/>
    <cellStyle name="Normal 153" xfId="33985"/>
    <cellStyle name="Normal 154" xfId="33986"/>
    <cellStyle name="Normal 154 2" xfId="43094"/>
    <cellStyle name="Normal 155" xfId="33987"/>
    <cellStyle name="Normal 156" xfId="33988"/>
    <cellStyle name="Normal 156 2" xfId="43146"/>
    <cellStyle name="Normal 157" xfId="33989"/>
    <cellStyle name="Normal 157 2" xfId="43147"/>
    <cellStyle name="Normal 158" xfId="33990"/>
    <cellStyle name="Normal 159" xfId="33991"/>
    <cellStyle name="Normal 16" xfId="33992"/>
    <cellStyle name="Normal 16 2" xfId="33993"/>
    <cellStyle name="Normal 16 2 2" xfId="33994"/>
    <cellStyle name="Normal 16 2 2 2" xfId="33995"/>
    <cellStyle name="Normal 16 2 2 2 2" xfId="33996"/>
    <cellStyle name="Normal 16 2 3" xfId="33997"/>
    <cellStyle name="Normal 16 2 3 2" xfId="33998"/>
    <cellStyle name="Normal 16 2 3 2 2" xfId="33999"/>
    <cellStyle name="Normal 16 2 3 3" xfId="34000"/>
    <cellStyle name="Normal 16 2 3 4" xfId="34001"/>
    <cellStyle name="Normal 16 2 4" xfId="34002"/>
    <cellStyle name="Normal 16 2 4 2" xfId="34003"/>
    <cellStyle name="Normal 16 2 5" xfId="34004"/>
    <cellStyle name="Normal 16 2 5 2" xfId="34005"/>
    <cellStyle name="Normal 16 3" xfId="34006"/>
    <cellStyle name="Normal 16 3 2" xfId="34007"/>
    <cellStyle name="Normal 16 3 2 2" xfId="34008"/>
    <cellStyle name="Normal 16 3 3" xfId="34009"/>
    <cellStyle name="Normal 16 3 3 2" xfId="34010"/>
    <cellStyle name="Normal 16 3 4" xfId="34011"/>
    <cellStyle name="Normal 16 4" xfId="34012"/>
    <cellStyle name="Normal 16 4 2" xfId="34013"/>
    <cellStyle name="Normal 16 4 2 2" xfId="34014"/>
    <cellStyle name="Normal 16 4 3" xfId="34015"/>
    <cellStyle name="Normal 16 5" xfId="34016"/>
    <cellStyle name="Normal 16 5 2" xfId="34017"/>
    <cellStyle name="Normal 16 6" xfId="34018"/>
    <cellStyle name="Normal 16 6 2" xfId="34019"/>
    <cellStyle name="Normal 16 7" xfId="34020"/>
    <cellStyle name="Normal 16 7 2" xfId="34021"/>
    <cellStyle name="Normal 16 8" xfId="34022"/>
    <cellStyle name="Normal 16_2011 CBR Rev Calc by schedule" xfId="34023"/>
    <cellStyle name="Normal 160" xfId="34024"/>
    <cellStyle name="Normal 160 2" xfId="43142"/>
    <cellStyle name="Normal 161" xfId="34025"/>
    <cellStyle name="Normal 162" xfId="34026"/>
    <cellStyle name="Normal 163" xfId="34027"/>
    <cellStyle name="Normal 164" xfId="34028"/>
    <cellStyle name="Normal 165" xfId="34029"/>
    <cellStyle name="Normal 166" xfId="43101"/>
    <cellStyle name="Normal 167" xfId="43132"/>
    <cellStyle name="Normal 168" xfId="43150"/>
    <cellStyle name="Normal 17" xfId="34030"/>
    <cellStyle name="Normal 17 2" xfId="34031"/>
    <cellStyle name="Normal 17 2 2" xfId="34032"/>
    <cellStyle name="Normal 17 2 2 2" xfId="34033"/>
    <cellStyle name="Normal 17 2 2 2 2" xfId="34034"/>
    <cellStyle name="Normal 17 2 3" xfId="34035"/>
    <cellStyle name="Normal 17 2 3 2" xfId="34036"/>
    <cellStyle name="Normal 17 2 3 2 2" xfId="34037"/>
    <cellStyle name="Normal 17 2 3 3" xfId="34038"/>
    <cellStyle name="Normal 17 2 3 4" xfId="34039"/>
    <cellStyle name="Normal 17 2 4" xfId="34040"/>
    <cellStyle name="Normal 17 2 4 2" xfId="34041"/>
    <cellStyle name="Normal 17 2 5" xfId="34042"/>
    <cellStyle name="Normal 17 2 5 2" xfId="34043"/>
    <cellStyle name="Normal 17 3" xfId="34044"/>
    <cellStyle name="Normal 17 3 2" xfId="34045"/>
    <cellStyle name="Normal 17 3 2 2" xfId="34046"/>
    <cellStyle name="Normal 17 3 3" xfId="34047"/>
    <cellStyle name="Normal 17 4" xfId="34048"/>
    <cellStyle name="Normal 17 4 2" xfId="34049"/>
    <cellStyle name="Normal 17 4 3" xfId="34050"/>
    <cellStyle name="Normal 17 5" xfId="34051"/>
    <cellStyle name="Normal 17 5 2" xfId="34052"/>
    <cellStyle name="Normal 18" xfId="34053"/>
    <cellStyle name="Normal 18 2" xfId="34054"/>
    <cellStyle name="Normal 18 2 2" xfId="34055"/>
    <cellStyle name="Normal 18 2 2 2" xfId="34056"/>
    <cellStyle name="Normal 18 2 2 2 2" xfId="34057"/>
    <cellStyle name="Normal 18 2 3" xfId="34058"/>
    <cellStyle name="Normal 18 2 3 2" xfId="34059"/>
    <cellStyle name="Normal 18 2 3 2 2" xfId="34060"/>
    <cellStyle name="Normal 18 2 3 3" xfId="34061"/>
    <cellStyle name="Normal 18 2 3 4" xfId="34062"/>
    <cellStyle name="Normal 18 2 4" xfId="34063"/>
    <cellStyle name="Normal 18 2 4 2" xfId="34064"/>
    <cellStyle name="Normal 18 2 5" xfId="34065"/>
    <cellStyle name="Normal 18 2 5 2" xfId="34066"/>
    <cellStyle name="Normal 18 3" xfId="34067"/>
    <cellStyle name="Normal 18 3 2" xfId="34068"/>
    <cellStyle name="Normal 18 3 2 2" xfId="34069"/>
    <cellStyle name="Normal 18 3 3" xfId="34070"/>
    <cellStyle name="Normal 18 4" xfId="34071"/>
    <cellStyle name="Normal 18 4 2" xfId="34072"/>
    <cellStyle name="Normal 18 4 3" xfId="34073"/>
    <cellStyle name="Normal 18 5" xfId="34074"/>
    <cellStyle name="Normal 18 5 2" xfId="34075"/>
    <cellStyle name="Normal 18 6" xfId="34076"/>
    <cellStyle name="Normal 19" xfId="34077"/>
    <cellStyle name="Normal 19 2" xfId="34078"/>
    <cellStyle name="Normal 19 2 2" xfId="34079"/>
    <cellStyle name="Normal 19 2 2 2" xfId="34080"/>
    <cellStyle name="Normal 19 2 2 2 2" xfId="34081"/>
    <cellStyle name="Normal 19 2 3" xfId="34082"/>
    <cellStyle name="Normal 19 2 3 2" xfId="34083"/>
    <cellStyle name="Normal 19 2 3 2 2" xfId="34084"/>
    <cellStyle name="Normal 19 2 3 3" xfId="34085"/>
    <cellStyle name="Normal 19 2 3 4" xfId="34086"/>
    <cellStyle name="Normal 19 2 4" xfId="34087"/>
    <cellStyle name="Normal 19 2 4 2" xfId="34088"/>
    <cellStyle name="Normal 19 2 5" xfId="34089"/>
    <cellStyle name="Normal 19 2 5 2" xfId="34090"/>
    <cellStyle name="Normal 19 3" xfId="34091"/>
    <cellStyle name="Normal 19 3 2" xfId="34092"/>
    <cellStyle name="Normal 19 3 2 2" xfId="34093"/>
    <cellStyle name="Normal 19 3 3" xfId="34094"/>
    <cellStyle name="Normal 19 4" xfId="34095"/>
    <cellStyle name="Normal 19 4 2" xfId="34096"/>
    <cellStyle name="Normal 19 4 3" xfId="34097"/>
    <cellStyle name="Normal 19 5" xfId="34098"/>
    <cellStyle name="Normal 19 5 2" xfId="34099"/>
    <cellStyle name="Normal 2" xfId="1"/>
    <cellStyle name="Normal 2 10" xfId="34100"/>
    <cellStyle name="Normal 2 10 2" xfId="34101"/>
    <cellStyle name="Normal 2 10 2 2" xfId="34102"/>
    <cellStyle name="Normal 2 10 2 2 2" xfId="34103"/>
    <cellStyle name="Normal 2 10 3" xfId="34104"/>
    <cellStyle name="Normal 2 10 3 2" xfId="34105"/>
    <cellStyle name="Normal 2 10 4" xfId="34106"/>
    <cellStyle name="Normal 2 10 4 2" xfId="34107"/>
    <cellStyle name="Normal 2 11" xfId="34108"/>
    <cellStyle name="Normal 2 11 2" xfId="34109"/>
    <cellStyle name="Normal 2 11 2 2" xfId="34110"/>
    <cellStyle name="Normal 2 11 2 2 2" xfId="34111"/>
    <cellStyle name="Normal 2 11 3" xfId="34112"/>
    <cellStyle name="Normal 2 11 3 2" xfId="34113"/>
    <cellStyle name="Normal 2 11 4" xfId="34114"/>
    <cellStyle name="Normal 2 11 4 2" xfId="34115"/>
    <cellStyle name="Normal 2 12" xfId="34116"/>
    <cellStyle name="Normal 2 12 2" xfId="34117"/>
    <cellStyle name="Normal 2 12 2 2" xfId="34118"/>
    <cellStyle name="Normal 2 12 2 2 2" xfId="34119"/>
    <cellStyle name="Normal 2 12 2 3" xfId="34120"/>
    <cellStyle name="Normal 2 12 3" xfId="34121"/>
    <cellStyle name="Normal 2 12 3 2" xfId="34122"/>
    <cellStyle name="Normal 2 12 3 2 2" xfId="34123"/>
    <cellStyle name="Normal 2 12 3 3" xfId="34124"/>
    <cellStyle name="Normal 2 12 4" xfId="34125"/>
    <cellStyle name="Normal 2 12 4 2" xfId="34126"/>
    <cellStyle name="Normal 2 12 5" xfId="34127"/>
    <cellStyle name="Normal 2 12 5 2" xfId="34128"/>
    <cellStyle name="Normal 2 13" xfId="34129"/>
    <cellStyle name="Normal 2 13 2" xfId="34130"/>
    <cellStyle name="Normal 2 13 2 2" xfId="34131"/>
    <cellStyle name="Normal 2 13 2 3" xfId="34132"/>
    <cellStyle name="Normal 2 13 3" xfId="34133"/>
    <cellStyle name="Normal 2 13 3 2" xfId="34134"/>
    <cellStyle name="Normal 2 13 4" xfId="34135"/>
    <cellStyle name="Normal 2 14" xfId="34136"/>
    <cellStyle name="Normal 2 14 2" xfId="34137"/>
    <cellStyle name="Normal 2 15" xfId="34138"/>
    <cellStyle name="Normal 2 15 2" xfId="34139"/>
    <cellStyle name="Normal 2 15 3" xfId="34140"/>
    <cellStyle name="Normal 2 16" xfId="34141"/>
    <cellStyle name="Normal 2 16 2" xfId="34142"/>
    <cellStyle name="Normal 2 17" xfId="34143"/>
    <cellStyle name="Normal 2 18" xfId="43151"/>
    <cellStyle name="Normal 2 2" xfId="34144"/>
    <cellStyle name="Normal 2 2 10" xfId="34145"/>
    <cellStyle name="Normal 2 2 10 2" xfId="34146"/>
    <cellStyle name="Normal 2 2 10 3" xfId="34147"/>
    <cellStyle name="Normal 2 2 11" xfId="34148"/>
    <cellStyle name="Normal 2 2 11 2" xfId="34149"/>
    <cellStyle name="Normal 2 2 12" xfId="34150"/>
    <cellStyle name="Normal 2 2 2" xfId="34151"/>
    <cellStyle name="Normal 2 2 2 2" xfId="34152"/>
    <cellStyle name="Normal 2 2 2 2 2" xfId="34153"/>
    <cellStyle name="Normal 2 2 2 2 2 2" xfId="34154"/>
    <cellStyle name="Normal 2 2 2 2 2 2 2" xfId="34155"/>
    <cellStyle name="Normal 2 2 2 2 2 3" xfId="34156"/>
    <cellStyle name="Normal 2 2 2 2 3" xfId="34157"/>
    <cellStyle name="Normal 2 2 2 2 3 2" xfId="34158"/>
    <cellStyle name="Normal 2 2 2 2 3 2 2" xfId="34159"/>
    <cellStyle name="Normal 2 2 2 2 3 3" xfId="34160"/>
    <cellStyle name="Normal 2 2 2 2 4" xfId="34161"/>
    <cellStyle name="Normal 2 2 2 2 4 2" xfId="34162"/>
    <cellStyle name="Normal 2 2 2 2 5" xfId="34163"/>
    <cellStyle name="Normal 2 2 2 2 5 2" xfId="34164"/>
    <cellStyle name="Normal 2 2 2 2 6" xfId="34165"/>
    <cellStyle name="Normal 2 2 2 3" xfId="34166"/>
    <cellStyle name="Normal 2 2 2 3 2" xfId="34167"/>
    <cellStyle name="Normal 2 2 2 3 2 2" xfId="34168"/>
    <cellStyle name="Normal 2 2 2 3 2 2 2" xfId="34169"/>
    <cellStyle name="Normal 2 2 2 3 2 3" xfId="34170"/>
    <cellStyle name="Normal 2 2 2 3 3" xfId="34171"/>
    <cellStyle name="Normal 2 2 2 3 3 2" xfId="34172"/>
    <cellStyle name="Normal 2 2 2 3 3 2 2" xfId="34173"/>
    <cellStyle name="Normal 2 2 2 3 3 3" xfId="34174"/>
    <cellStyle name="Normal 2 2 2 3 4" xfId="34175"/>
    <cellStyle name="Normal 2 2 2 3 4 2" xfId="34176"/>
    <cellStyle name="Normal 2 2 2 3 5" xfId="34177"/>
    <cellStyle name="Normal 2 2 2 4" xfId="34178"/>
    <cellStyle name="Normal 2 2 2 4 2" xfId="34179"/>
    <cellStyle name="Normal 2 2 2 4 2 2" xfId="34180"/>
    <cellStyle name="Normal 2 2 2 4 3" xfId="34181"/>
    <cellStyle name="Normal 2 2 2 5" xfId="34182"/>
    <cellStyle name="Normal 2 2 2 5 2" xfId="34183"/>
    <cellStyle name="Normal 2 2 2 5 2 2" xfId="34184"/>
    <cellStyle name="Normal 2 2 2 5 3" xfId="34185"/>
    <cellStyle name="Normal 2 2 2 6" xfId="34186"/>
    <cellStyle name="Normal 2 2 2 6 2" xfId="34187"/>
    <cellStyle name="Normal 2 2 2 7" xfId="34188"/>
    <cellStyle name="Normal 2 2 2 7 2" xfId="34189"/>
    <cellStyle name="Normal 2 2 2 8" xfId="34190"/>
    <cellStyle name="Normal 2 2 2_12PCORC Wind Vestas and Royalties" xfId="34191"/>
    <cellStyle name="Normal 2 2 3" xfId="34192"/>
    <cellStyle name="Normal 2 2 3 2" xfId="34193"/>
    <cellStyle name="Normal 2 2 3 2 2" xfId="34194"/>
    <cellStyle name="Normal 2 2 3 2 2 2" xfId="34195"/>
    <cellStyle name="Normal 2 2 3 2 3" xfId="34196"/>
    <cellStyle name="Normal 2 2 3 2 3 2" xfId="34197"/>
    <cellStyle name="Normal 2 2 3 2 3 3" xfId="34198"/>
    <cellStyle name="Normal 2 2 3 2 4" xfId="34199"/>
    <cellStyle name="Normal 2 2 3 3" xfId="34200"/>
    <cellStyle name="Normal 2 2 3 3 2" xfId="34201"/>
    <cellStyle name="Normal 2 2 3 3 2 2" xfId="34202"/>
    <cellStyle name="Normal 2 2 3 3 3" xfId="34203"/>
    <cellStyle name="Normal 2 2 3 4" xfId="34204"/>
    <cellStyle name="Normal 2 2 3 4 2" xfId="34205"/>
    <cellStyle name="Normal 2 2 3 5" xfId="34206"/>
    <cellStyle name="Normal 2 2 3 5 2" xfId="34207"/>
    <cellStyle name="Normal 2 2 3 5 3" xfId="34208"/>
    <cellStyle name="Normal 2 2 3 6" xfId="34209"/>
    <cellStyle name="Normal 2 2 4" xfId="34210"/>
    <cellStyle name="Normal 2 2 4 2" xfId="34211"/>
    <cellStyle name="Normal 2 2 4 2 2" xfId="34212"/>
    <cellStyle name="Normal 2 2 4 2 2 2" xfId="34213"/>
    <cellStyle name="Normal 2 2 4 3" xfId="34214"/>
    <cellStyle name="Normal 2 2 4 3 2" xfId="34215"/>
    <cellStyle name="Normal 2 2 4 3 3" xfId="34216"/>
    <cellStyle name="Normal 2 2 4 4" xfId="34217"/>
    <cellStyle name="Normal 2 2 4 4 2" xfId="34218"/>
    <cellStyle name="Normal 2 2 5" xfId="34219"/>
    <cellStyle name="Normal 2 2 5 2" xfId="34220"/>
    <cellStyle name="Normal 2 2 5 2 2" xfId="34221"/>
    <cellStyle name="Normal 2 2 5 3" xfId="34222"/>
    <cellStyle name="Normal 2 2 6" xfId="34223"/>
    <cellStyle name="Normal 2 2 6 2" xfId="34224"/>
    <cellStyle name="Normal 2 2 6 2 2" xfId="34225"/>
    <cellStyle name="Normal 2 2 6 3" xfId="34226"/>
    <cellStyle name="Normal 2 2 7" xfId="34227"/>
    <cellStyle name="Normal 2 2 7 2" xfId="34228"/>
    <cellStyle name="Normal 2 2 7 2 2" xfId="34229"/>
    <cellStyle name="Normal 2 2 7 3" xfId="34230"/>
    <cellStyle name="Normal 2 2 7 4" xfId="34231"/>
    <cellStyle name="Normal 2 2 8" xfId="34232"/>
    <cellStyle name="Normal 2 2 8 2" xfId="34233"/>
    <cellStyle name="Normal 2 2 8 2 2" xfId="34234"/>
    <cellStyle name="Normal 2 2 8 3" xfId="34235"/>
    <cellStyle name="Normal 2 2 9" xfId="34236"/>
    <cellStyle name="Normal 2 2 9 2" xfId="34237"/>
    <cellStyle name="Normal 2 2 9 3" xfId="34238"/>
    <cellStyle name="Normal 2 2_ Price Inputs" xfId="34239"/>
    <cellStyle name="Normal 2 3" xfId="34240"/>
    <cellStyle name="Normal 2 3 2" xfId="34241"/>
    <cellStyle name="Normal 2 3 2 2" xfId="34242"/>
    <cellStyle name="Normal 2 3 2 2 2" xfId="34243"/>
    <cellStyle name="Normal 2 3 2 2 2 2" xfId="34244"/>
    <cellStyle name="Normal 2 3 2 2 3" xfId="34245"/>
    <cellStyle name="Normal 2 3 2 3" xfId="34246"/>
    <cellStyle name="Normal 2 3 2 3 2" xfId="34247"/>
    <cellStyle name="Normal 2 3 2 3 3" xfId="34248"/>
    <cellStyle name="Normal 2 3 2 4" xfId="34249"/>
    <cellStyle name="Normal 2 3 2 4 2" xfId="34250"/>
    <cellStyle name="Normal 2 3 3" xfId="34251"/>
    <cellStyle name="Normal 2 3 3 2" xfId="34252"/>
    <cellStyle name="Normal 2 3 3 2 2" xfId="34253"/>
    <cellStyle name="Normal 2 3 3 3" xfId="34254"/>
    <cellStyle name="Normal 2 3 3 3 2" xfId="34255"/>
    <cellStyle name="Normal 2 3 3 4" xfId="34256"/>
    <cellStyle name="Normal 2 3 4" xfId="34257"/>
    <cellStyle name="Normal 2 3 4 2" xfId="34258"/>
    <cellStyle name="Normal 2 3 5" xfId="34259"/>
    <cellStyle name="Normal 2 3 5 2" xfId="34260"/>
    <cellStyle name="Normal 2 3 5 3" xfId="34261"/>
    <cellStyle name="Normal 2 3 6" xfId="34262"/>
    <cellStyle name="Normal 2 4" xfId="34263"/>
    <cellStyle name="Normal 2 4 2" xfId="34264"/>
    <cellStyle name="Normal 2 4 2 2" xfId="34265"/>
    <cellStyle name="Normal 2 4 2 2 2" xfId="34266"/>
    <cellStyle name="Normal 2 4 2 2 2 2" xfId="34267"/>
    <cellStyle name="Normal 2 4 2 2 3" xfId="34268"/>
    <cellStyle name="Normal 2 4 2 3" xfId="34269"/>
    <cellStyle name="Normal 2 4 2 3 2" xfId="34270"/>
    <cellStyle name="Normal 2 4 2 3 3" xfId="34271"/>
    <cellStyle name="Normal 2 4 2 4" xfId="34272"/>
    <cellStyle name="Normal 2 4 2 4 2" xfId="34273"/>
    <cellStyle name="Normal 2 4 3" xfId="34274"/>
    <cellStyle name="Normal 2 4 3 2" xfId="34275"/>
    <cellStyle name="Normal 2 4 3 2 2" xfId="34276"/>
    <cellStyle name="Normal 2 4 3 3" xfId="34277"/>
    <cellStyle name="Normal 2 4 4" xfId="34278"/>
    <cellStyle name="Normal 2 4 4 2" xfId="34279"/>
    <cellStyle name="Normal 2 4 5" xfId="34280"/>
    <cellStyle name="Normal 2 4 5 2" xfId="34281"/>
    <cellStyle name="Normal 2 4 5 3" xfId="34282"/>
    <cellStyle name="Normal 2 4 6" xfId="34283"/>
    <cellStyle name="Normal 2 5" xfId="34284"/>
    <cellStyle name="Normal 2 5 2" xfId="34285"/>
    <cellStyle name="Normal 2 5 2 2" xfId="34286"/>
    <cellStyle name="Normal 2 5 2 2 2" xfId="34287"/>
    <cellStyle name="Normal 2 5 2 2 2 2" xfId="34288"/>
    <cellStyle name="Normal 2 5 2 2 3" xfId="34289"/>
    <cellStyle name="Normal 2 5 2 3" xfId="34290"/>
    <cellStyle name="Normal 2 5 2 3 2" xfId="34291"/>
    <cellStyle name="Normal 2 5 2 3 3" xfId="34292"/>
    <cellStyle name="Normal 2 5 2 4" xfId="34293"/>
    <cellStyle name="Normal 2 5 2 4 2" xfId="34294"/>
    <cellStyle name="Normal 2 5 3" xfId="34295"/>
    <cellStyle name="Normal 2 5 3 2" xfId="34296"/>
    <cellStyle name="Normal 2 5 3 2 2" xfId="34297"/>
    <cellStyle name="Normal 2 5 3 3" xfId="34298"/>
    <cellStyle name="Normal 2 5 4" xfId="34299"/>
    <cellStyle name="Normal 2 5 4 2" xfId="34300"/>
    <cellStyle name="Normal 2 5 5" xfId="34301"/>
    <cellStyle name="Normal 2 5 5 2" xfId="34302"/>
    <cellStyle name="Normal 2 5 5 3" xfId="34303"/>
    <cellStyle name="Normal 2 5 6" xfId="34304"/>
    <cellStyle name="Normal 2 6" xfId="34305"/>
    <cellStyle name="Normal 2 6 2" xfId="34306"/>
    <cellStyle name="Normal 2 6 2 2" xfId="34307"/>
    <cellStyle name="Normal 2 6 2 2 2" xfId="34308"/>
    <cellStyle name="Normal 2 6 2 2 2 2" xfId="34309"/>
    <cellStyle name="Normal 2 6 2 3" xfId="34310"/>
    <cellStyle name="Normal 2 6 2 3 2" xfId="34311"/>
    <cellStyle name="Normal 2 6 2 3 3" xfId="34312"/>
    <cellStyle name="Normal 2 6 2 4" xfId="34313"/>
    <cellStyle name="Normal 2 6 2 4 2" xfId="34314"/>
    <cellStyle name="Normal 2 6 3" xfId="34315"/>
    <cellStyle name="Normal 2 6 3 2" xfId="34316"/>
    <cellStyle name="Normal 2 6 3 2 2" xfId="34317"/>
    <cellStyle name="Normal 2 6 4" xfId="34318"/>
    <cellStyle name="Normal 2 6 4 2" xfId="34319"/>
    <cellStyle name="Normal 2 6 4 3" xfId="34320"/>
    <cellStyle name="Normal 2 6 5" xfId="34321"/>
    <cellStyle name="Normal 2 6 5 2" xfId="34322"/>
    <cellStyle name="Normal 2 6 6" xfId="34323"/>
    <cellStyle name="Normal 2 7" xfId="34324"/>
    <cellStyle name="Normal 2 7 2" xfId="34325"/>
    <cellStyle name="Normal 2 7 2 2" xfId="34326"/>
    <cellStyle name="Normal 2 7 2 2 2" xfId="34327"/>
    <cellStyle name="Normal 2 7 2 2 3" xfId="34328"/>
    <cellStyle name="Normal 2 7 2 3" xfId="34329"/>
    <cellStyle name="Normal 2 7 2 4" xfId="34330"/>
    <cellStyle name="Normal 2 7 3" xfId="34331"/>
    <cellStyle name="Normal 2 7 3 2" xfId="34332"/>
    <cellStyle name="Normal 2 7 3 3" xfId="34333"/>
    <cellStyle name="Normal 2 7 4" xfId="34334"/>
    <cellStyle name="Normal 2 7 4 2" xfId="34335"/>
    <cellStyle name="Normal 2 7 5" xfId="34336"/>
    <cellStyle name="Normal 2 8" xfId="34337"/>
    <cellStyle name="Normal 2 8 2" xfId="34338"/>
    <cellStyle name="Normal 2 8 2 2" xfId="34339"/>
    <cellStyle name="Normal 2 8 2 2 2" xfId="34340"/>
    <cellStyle name="Normal 2 8 2 2 2 2" xfId="34341"/>
    <cellStyle name="Normal 2 8 2 2 3" xfId="34342"/>
    <cellStyle name="Normal 2 8 2 3" xfId="34343"/>
    <cellStyle name="Normal 2 8 2 3 2" xfId="34344"/>
    <cellStyle name="Normal 2 8 2 4" xfId="34345"/>
    <cellStyle name="Normal 2 8 3" xfId="34346"/>
    <cellStyle name="Normal 2 8 3 2" xfId="34347"/>
    <cellStyle name="Normal 2 8 3 2 2" xfId="34348"/>
    <cellStyle name="Normal 2 8 3 3" xfId="34349"/>
    <cellStyle name="Normal 2 8 3 4" xfId="34350"/>
    <cellStyle name="Normal 2 8 4" xfId="34351"/>
    <cellStyle name="Normal 2 8 4 2" xfId="34352"/>
    <cellStyle name="Normal 2 8 5" xfId="34353"/>
    <cellStyle name="Normal 2 9" xfId="34354"/>
    <cellStyle name="Normal 2 9 2" xfId="34355"/>
    <cellStyle name="Normal 2 9 2 2" xfId="34356"/>
    <cellStyle name="Normal 2 9 2 2 2" xfId="34357"/>
    <cellStyle name="Normal 2 9 2 3" xfId="34358"/>
    <cellStyle name="Normal 2 9 3" xfId="34359"/>
    <cellStyle name="Normal 2 9 3 2" xfId="34360"/>
    <cellStyle name="Normal 2 9 4" xfId="34361"/>
    <cellStyle name="Normal 2 9 4 2" xfId="34362"/>
    <cellStyle name="Normal 2_16.37E Wild Horse Expansion DeferralRevwrkingfile SF" xfId="34363"/>
    <cellStyle name="Normal 20" xfId="34364"/>
    <cellStyle name="Normal 20 2" xfId="34365"/>
    <cellStyle name="Normal 20 2 2" xfId="34366"/>
    <cellStyle name="Normal 20 2 2 2" xfId="34367"/>
    <cellStyle name="Normal 20 2 2 2 2" xfId="34368"/>
    <cellStyle name="Normal 20 2 3" xfId="34369"/>
    <cellStyle name="Normal 20 2 3 2" xfId="34370"/>
    <cellStyle name="Normal 20 2 3 3" xfId="34371"/>
    <cellStyle name="Normal 20 2 4" xfId="34372"/>
    <cellStyle name="Normal 20 2 4 2" xfId="34373"/>
    <cellStyle name="Normal 20 3" xfId="34374"/>
    <cellStyle name="Normal 20 3 2" xfId="34375"/>
    <cellStyle name="Normal 20 3 2 2" xfId="34376"/>
    <cellStyle name="Normal 20 3 2 2 2" xfId="34377"/>
    <cellStyle name="Normal 20 3 2 2 2 2" xfId="34378"/>
    <cellStyle name="Normal 20 3 2 2 3" xfId="34379"/>
    <cellStyle name="Normal 20 3 2 3" xfId="34380"/>
    <cellStyle name="Normal 20 3 2 3 2" xfId="34381"/>
    <cellStyle name="Normal 20 3 2 4" xfId="34382"/>
    <cellStyle name="Normal 20 3 3" xfId="34383"/>
    <cellStyle name="Normal 20 3 3 2" xfId="34384"/>
    <cellStyle name="Normal 20 3 3 2 2" xfId="34385"/>
    <cellStyle name="Normal 20 3 3 2 2 2" xfId="34386"/>
    <cellStyle name="Normal 20 3 3 2 2 2 2" xfId="34387"/>
    <cellStyle name="Normal 20 3 3 2 2 3" xfId="34388"/>
    <cellStyle name="Normal 20 3 3 2 3" xfId="34389"/>
    <cellStyle name="Normal 20 3 3 2 3 2" xfId="34390"/>
    <cellStyle name="Normal 20 3 3 2 4" xfId="34391"/>
    <cellStyle name="Normal 20 3 3 3" xfId="34392"/>
    <cellStyle name="Normal 20 3 3 3 2" xfId="34393"/>
    <cellStyle name="Normal 20 3 3 3 2 2" xfId="34394"/>
    <cellStyle name="Normal 20 3 3 3 3" xfId="34395"/>
    <cellStyle name="Normal 20 3 3 4" xfId="34396"/>
    <cellStyle name="Normal 20 3 3 4 2" xfId="34397"/>
    <cellStyle name="Normal 20 3 3 5" xfId="34398"/>
    <cellStyle name="Normal 20 3 4" xfId="34399"/>
    <cellStyle name="Normal 20 3 4 2" xfId="34400"/>
    <cellStyle name="Normal 20 3 4 2 2" xfId="34401"/>
    <cellStyle name="Normal 20 3 4 2 2 2" xfId="34402"/>
    <cellStyle name="Normal 20 3 4 2 3" xfId="34403"/>
    <cellStyle name="Normal 20 3 4 3" xfId="34404"/>
    <cellStyle name="Normal 20 3 4 3 2" xfId="34405"/>
    <cellStyle name="Normal 20 3 4 4" xfId="34406"/>
    <cellStyle name="Normal 20 3 5" xfId="34407"/>
    <cellStyle name="Normal 20 3 5 2" xfId="34408"/>
    <cellStyle name="Normal 20 3 5 2 2" xfId="34409"/>
    <cellStyle name="Normal 20 3 5 3" xfId="34410"/>
    <cellStyle name="Normal 20 3 6" xfId="34411"/>
    <cellStyle name="Normal 20 3 6 2" xfId="34412"/>
    <cellStyle name="Normal 20 3 7" xfId="34413"/>
    <cellStyle name="Normal 20 4" xfId="34414"/>
    <cellStyle name="Normal 20 4 2" xfId="34415"/>
    <cellStyle name="Normal 20 4 2 2" xfId="34416"/>
    <cellStyle name="Normal 20 4 3" xfId="34417"/>
    <cellStyle name="Normal 20 4 4" xfId="34418"/>
    <cellStyle name="Normal 20 5" xfId="34419"/>
    <cellStyle name="Normal 20 5 2" xfId="34420"/>
    <cellStyle name="Normal 20 6" xfId="34421"/>
    <cellStyle name="Normal 20 6 2" xfId="34422"/>
    <cellStyle name="Normal 21" xfId="34423"/>
    <cellStyle name="Normal 21 2" xfId="34424"/>
    <cellStyle name="Normal 21 2 2" xfId="34425"/>
    <cellStyle name="Normal 21 2 2 2" xfId="34426"/>
    <cellStyle name="Normal 21 2 2 2 2" xfId="34427"/>
    <cellStyle name="Normal 21 2 2 2 3" xfId="34428"/>
    <cellStyle name="Normal 21 2 2 3" xfId="34429"/>
    <cellStyle name="Normal 21 2 3" xfId="34430"/>
    <cellStyle name="Normal 21 2 3 2" xfId="34431"/>
    <cellStyle name="Normal 21 2 3 2 2" xfId="34432"/>
    <cellStyle name="Normal 21 2 3 3" xfId="34433"/>
    <cellStyle name="Normal 21 2 4" xfId="34434"/>
    <cellStyle name="Normal 21 2 4 2" xfId="34435"/>
    <cellStyle name="Normal 21 2 5" xfId="34436"/>
    <cellStyle name="Normal 21 2 5 2" xfId="34437"/>
    <cellStyle name="Normal 21 2 6" xfId="34438"/>
    <cellStyle name="Normal 21 3" xfId="34439"/>
    <cellStyle name="Normal 21 3 2" xfId="34440"/>
    <cellStyle name="Normal 21 3 2 2" xfId="34441"/>
    <cellStyle name="Normal 21 3 3" xfId="34442"/>
    <cellStyle name="Normal 21 3 4" xfId="34443"/>
    <cellStyle name="Normal 21 4" xfId="34444"/>
    <cellStyle name="Normal 21 4 2" xfId="34445"/>
    <cellStyle name="Normal 21 4 2 2" xfId="34446"/>
    <cellStyle name="Normal 21 4 3" xfId="34447"/>
    <cellStyle name="Normal 21 4 4" xfId="34448"/>
    <cellStyle name="Normal 21 5" xfId="34449"/>
    <cellStyle name="Normal 21 5 2" xfId="34450"/>
    <cellStyle name="Normal 21 5 2 2" xfId="34451"/>
    <cellStyle name="Normal 21 5 3" xfId="34452"/>
    <cellStyle name="Normal 21 5 4" xfId="34453"/>
    <cellStyle name="Normal 21 6" xfId="34454"/>
    <cellStyle name="Normal 21 6 2" xfId="34455"/>
    <cellStyle name="Normal 21 7" xfId="34456"/>
    <cellStyle name="Normal 21 8" xfId="34457"/>
    <cellStyle name="Normal 21_4 31E Reg Asset  Liab and EXH D" xfId="34458"/>
    <cellStyle name="Normal 22" xfId="34459"/>
    <cellStyle name="Normal 22 2" xfId="34460"/>
    <cellStyle name="Normal 22 2 2" xfId="34461"/>
    <cellStyle name="Normal 22 2 2 2" xfId="34462"/>
    <cellStyle name="Normal 22 2 2 2 2" xfId="34463"/>
    <cellStyle name="Normal 22 2 2 3" xfId="34464"/>
    <cellStyle name="Normal 22 2 3" xfId="34465"/>
    <cellStyle name="Normal 22 2 3 2" xfId="34466"/>
    <cellStyle name="Normal 22 2 4" xfId="34467"/>
    <cellStyle name="Normal 22 3" xfId="34468"/>
    <cellStyle name="Normal 22 3 2" xfId="34469"/>
    <cellStyle name="Normal 22 3 2 2" xfId="34470"/>
    <cellStyle name="Normal 22 3 3" xfId="34471"/>
    <cellStyle name="Normal 22 3 4" xfId="34472"/>
    <cellStyle name="Normal 22 4" xfId="34473"/>
    <cellStyle name="Normal 22 4 2" xfId="34474"/>
    <cellStyle name="Normal 22 5" xfId="34475"/>
    <cellStyle name="Normal 22 5 2" xfId="34476"/>
    <cellStyle name="Normal 22 6" xfId="34477"/>
    <cellStyle name="Normal 22 6 2" xfId="34478"/>
    <cellStyle name="Normal 22 7" xfId="34479"/>
    <cellStyle name="Normal 23" xfId="34480"/>
    <cellStyle name="Normal 23 2" xfId="34481"/>
    <cellStyle name="Normal 23 2 2" xfId="34482"/>
    <cellStyle name="Normal 23 2 2 2" xfId="34483"/>
    <cellStyle name="Normal 23 2 2 2 2" xfId="34484"/>
    <cellStyle name="Normal 23 2 2 3" xfId="34485"/>
    <cellStyle name="Normal 23 2 3" xfId="34486"/>
    <cellStyle name="Normal 23 2 3 2" xfId="34487"/>
    <cellStyle name="Normal 23 2 4" xfId="34488"/>
    <cellStyle name="Normal 23 3" xfId="34489"/>
    <cellStyle name="Normal 23 3 2" xfId="34490"/>
    <cellStyle name="Normal 23 3 2 2" xfId="34491"/>
    <cellStyle name="Normal 23 3 3" xfId="34492"/>
    <cellStyle name="Normal 23 3 4" xfId="34493"/>
    <cellStyle name="Normal 23 4" xfId="34494"/>
    <cellStyle name="Normal 23 4 2" xfId="34495"/>
    <cellStyle name="Normal 23 4 3" xfId="34496"/>
    <cellStyle name="Normal 23 5" xfId="34497"/>
    <cellStyle name="Normal 23 5 2" xfId="34498"/>
    <cellStyle name="Normal 23 6" xfId="34499"/>
    <cellStyle name="Normal 23 7" xfId="34500"/>
    <cellStyle name="Normal 24" xfId="34501"/>
    <cellStyle name="Normal 24 2" xfId="34502"/>
    <cellStyle name="Normal 24 2 2" xfId="34503"/>
    <cellStyle name="Normal 24 2 2 2" xfId="34504"/>
    <cellStyle name="Normal 24 2 2 2 2" xfId="34505"/>
    <cellStyle name="Normal 24 2 2 2 3" xfId="34506"/>
    <cellStyle name="Normal 24 2 2 3" xfId="34507"/>
    <cellStyle name="Normal 24 2 3" xfId="34508"/>
    <cellStyle name="Normal 24 2 3 2" xfId="34509"/>
    <cellStyle name="Normal 24 2 4" xfId="34510"/>
    <cellStyle name="Normal 24 2 4 2" xfId="34511"/>
    <cellStyle name="Normal 24 2 5" xfId="34512"/>
    <cellStyle name="Normal 24 2 5 2" xfId="34513"/>
    <cellStyle name="Normal 24 2 6" xfId="34514"/>
    <cellStyle name="Normal 24 3" xfId="34515"/>
    <cellStyle name="Normal 24 3 2" xfId="34516"/>
    <cellStyle name="Normal 24 3 2 2" xfId="34517"/>
    <cellStyle name="Normal 24 3 2 3" xfId="34518"/>
    <cellStyle name="Normal 24 3 3" xfId="34519"/>
    <cellStyle name="Normal 24 3 3 2" xfId="34520"/>
    <cellStyle name="Normal 24 3 4" xfId="34521"/>
    <cellStyle name="Normal 24 4" xfId="34522"/>
    <cellStyle name="Normal 24 4 2" xfId="34523"/>
    <cellStyle name="Normal 24 4 2 2" xfId="34524"/>
    <cellStyle name="Normal 24 4 3" xfId="34525"/>
    <cellStyle name="Normal 24 5" xfId="34526"/>
    <cellStyle name="Normal 24 5 2" xfId="34527"/>
    <cellStyle name="Normal 24 6" xfId="34528"/>
    <cellStyle name="Normal 24_PCA 11 -  Exhibit D Jan 2012 fr A Kellogg" xfId="34529"/>
    <cellStyle name="Normal 25" xfId="34530"/>
    <cellStyle name="Normal 25 2" xfId="34531"/>
    <cellStyle name="Normal 25 2 2" xfId="34532"/>
    <cellStyle name="Normal 25 2 2 2" xfId="34533"/>
    <cellStyle name="Normal 25 2 2 2 2" xfId="34534"/>
    <cellStyle name="Normal 25 2 2 3" xfId="34535"/>
    <cellStyle name="Normal 25 2 3" xfId="34536"/>
    <cellStyle name="Normal 25 2 3 2" xfId="34537"/>
    <cellStyle name="Normal 25 2 4" xfId="34538"/>
    <cellStyle name="Normal 25 2 4 2" xfId="34539"/>
    <cellStyle name="Normal 25 2 5" xfId="34540"/>
    <cellStyle name="Normal 25 3" xfId="34541"/>
    <cellStyle name="Normal 25 3 2" xfId="34542"/>
    <cellStyle name="Normal 25 3 2 2" xfId="34543"/>
    <cellStyle name="Normal 25 3 3" xfId="34544"/>
    <cellStyle name="Normal 25 3 4" xfId="34545"/>
    <cellStyle name="Normal 25 3 5" xfId="34546"/>
    <cellStyle name="Normal 25 4" xfId="34547"/>
    <cellStyle name="Normal 25 4 2" xfId="34548"/>
    <cellStyle name="Normal 25 4 3" xfId="34549"/>
    <cellStyle name="Normal 25 5" xfId="34550"/>
    <cellStyle name="Normal 25 5 2" xfId="34551"/>
    <cellStyle name="Normal 25 6" xfId="34552"/>
    <cellStyle name="Normal 26" xfId="34553"/>
    <cellStyle name="Normal 26 2" xfId="34554"/>
    <cellStyle name="Normal 26 2 2" xfId="34555"/>
    <cellStyle name="Normal 26 2 2 2" xfId="34556"/>
    <cellStyle name="Normal 26 2 2 2 2" xfId="34557"/>
    <cellStyle name="Normal 26 2 2 3" xfId="34558"/>
    <cellStyle name="Normal 26 2 3" xfId="34559"/>
    <cellStyle name="Normal 26 2 3 2" xfId="34560"/>
    <cellStyle name="Normal 26 2 4" xfId="34561"/>
    <cellStyle name="Normal 26 3" xfId="34562"/>
    <cellStyle name="Normal 26 3 2" xfId="34563"/>
    <cellStyle name="Normal 26 3 2 2" xfId="34564"/>
    <cellStyle name="Normal 26 3 3" xfId="34565"/>
    <cellStyle name="Normal 26 3 4" xfId="34566"/>
    <cellStyle name="Normal 26 4" xfId="34567"/>
    <cellStyle name="Normal 26 4 2" xfId="34568"/>
    <cellStyle name="Normal 26 4 2 2" xfId="34569"/>
    <cellStyle name="Normal 26 4 3" xfId="34570"/>
    <cellStyle name="Normal 26 4 4" xfId="34571"/>
    <cellStyle name="Normal 26 4 5" xfId="34572"/>
    <cellStyle name="Normal 26 5" xfId="34573"/>
    <cellStyle name="Normal 26 5 2" xfId="34574"/>
    <cellStyle name="Normal 26 5 3" xfId="34575"/>
    <cellStyle name="Normal 26 6" xfId="34576"/>
    <cellStyle name="Normal 26 7" xfId="34577"/>
    <cellStyle name="Normal 27" xfId="34578"/>
    <cellStyle name="Normal 27 2" xfId="34579"/>
    <cellStyle name="Normal 27 2 2" xfId="34580"/>
    <cellStyle name="Normal 27 2 2 2" xfId="34581"/>
    <cellStyle name="Normal 27 2 2 2 2" xfId="34582"/>
    <cellStyle name="Normal 27 2 2 3" xfId="34583"/>
    <cellStyle name="Normal 27 2 3" xfId="34584"/>
    <cellStyle name="Normal 27 2 3 2" xfId="34585"/>
    <cellStyle name="Normal 27 2 4" xfId="34586"/>
    <cellStyle name="Normal 27 3" xfId="34587"/>
    <cellStyle name="Normal 27 3 2" xfId="34588"/>
    <cellStyle name="Normal 27 3 2 2" xfId="34589"/>
    <cellStyle name="Normal 27 3 3" xfId="34590"/>
    <cellStyle name="Normal 27 4" xfId="34591"/>
    <cellStyle name="Normal 27 4 2" xfId="34592"/>
    <cellStyle name="Normal 27 5" xfId="34593"/>
    <cellStyle name="Normal 27 5 2" xfId="34594"/>
    <cellStyle name="Normal 27 6" xfId="34595"/>
    <cellStyle name="Normal 28" xfId="34596"/>
    <cellStyle name="Normal 28 2" xfId="34597"/>
    <cellStyle name="Normal 28 2 2" xfId="34598"/>
    <cellStyle name="Normal 28 2 2 2" xfId="34599"/>
    <cellStyle name="Normal 28 2 2 2 2" xfId="34600"/>
    <cellStyle name="Normal 28 2 2 3" xfId="34601"/>
    <cellStyle name="Normal 28 2 3" xfId="34602"/>
    <cellStyle name="Normal 28 2 3 2" xfId="34603"/>
    <cellStyle name="Normal 28 2 4" xfId="34604"/>
    <cellStyle name="Normal 28 3" xfId="34605"/>
    <cellStyle name="Normal 28 3 2" xfId="34606"/>
    <cellStyle name="Normal 28 3 2 2" xfId="34607"/>
    <cellStyle name="Normal 28 3 3" xfId="34608"/>
    <cellStyle name="Normal 28 3 4" xfId="34609"/>
    <cellStyle name="Normal 28 4" xfId="34610"/>
    <cellStyle name="Normal 28 4 2" xfId="34611"/>
    <cellStyle name="Normal 28 5" xfId="34612"/>
    <cellStyle name="Normal 28 5 2" xfId="34613"/>
    <cellStyle name="Normal 28 6" xfId="34614"/>
    <cellStyle name="Normal 29" xfId="34615"/>
    <cellStyle name="Normal 29 2" xfId="34616"/>
    <cellStyle name="Normal 29 2 2" xfId="34617"/>
    <cellStyle name="Normal 29 2 2 2" xfId="34618"/>
    <cellStyle name="Normal 29 2 2 2 2" xfId="34619"/>
    <cellStyle name="Normal 29 2 2 3" xfId="34620"/>
    <cellStyle name="Normal 29 2 3" xfId="34621"/>
    <cellStyle name="Normal 29 2 3 2" xfId="34622"/>
    <cellStyle name="Normal 29 2 4" xfId="34623"/>
    <cellStyle name="Normal 29 3" xfId="34624"/>
    <cellStyle name="Normal 29 3 2" xfId="34625"/>
    <cellStyle name="Normal 29 3 2 2" xfId="34626"/>
    <cellStyle name="Normal 29 3 3" xfId="34627"/>
    <cellStyle name="Normal 29 3 4" xfId="34628"/>
    <cellStyle name="Normal 29 4" xfId="34629"/>
    <cellStyle name="Normal 29 4 2" xfId="34630"/>
    <cellStyle name="Normal 29 5" xfId="34631"/>
    <cellStyle name="Normal 29 5 2" xfId="34632"/>
    <cellStyle name="Normal 29 6" xfId="34633"/>
    <cellStyle name="Normal 29 7" xfId="34634"/>
    <cellStyle name="Normal 3" xfId="9"/>
    <cellStyle name="Normal 3 10" xfId="34635"/>
    <cellStyle name="Normal 3 10 2" xfId="34636"/>
    <cellStyle name="Normal 3 10 2 2" xfId="34637"/>
    <cellStyle name="Normal 3 10 3" xfId="34638"/>
    <cellStyle name="Normal 3 10 4" xfId="34639"/>
    <cellStyle name="Normal 3 11" xfId="34640"/>
    <cellStyle name="Normal 3 11 2" xfId="34641"/>
    <cellStyle name="Normal 3 11 2 2" xfId="34642"/>
    <cellStyle name="Normal 3 11 3" xfId="34643"/>
    <cellStyle name="Normal 3 12" xfId="34644"/>
    <cellStyle name="Normal 3 12 2" xfId="34645"/>
    <cellStyle name="Normal 3 13" xfId="34646"/>
    <cellStyle name="Normal 3 13 2" xfId="34647"/>
    <cellStyle name="Normal 3 14" xfId="34648"/>
    <cellStyle name="Normal 3 14 2" xfId="34649"/>
    <cellStyle name="Normal 3 15" xfId="34650"/>
    <cellStyle name="Normal 3 2" xfId="34651"/>
    <cellStyle name="Normal 3 2 2" xfId="34652"/>
    <cellStyle name="Normal 3 2 2 2" xfId="34653"/>
    <cellStyle name="Normal 3 2 2 2 2" xfId="34654"/>
    <cellStyle name="Normal 3 2 2 2 2 2" xfId="34655"/>
    <cellStyle name="Normal 3 2 2 3" xfId="34656"/>
    <cellStyle name="Normal 3 2 2 3 2" xfId="34657"/>
    <cellStyle name="Normal 3 2 2 3 3" xfId="34658"/>
    <cellStyle name="Normal 3 2 2 4" xfId="34659"/>
    <cellStyle name="Normal 3 2 2 4 2" xfId="34660"/>
    <cellStyle name="Normal 3 2 3" xfId="34661"/>
    <cellStyle name="Normal 3 2 3 2" xfId="34662"/>
    <cellStyle name="Normal 3 2 3 2 2" xfId="34663"/>
    <cellStyle name="Normal 3 2 3 2 2 2" xfId="34664"/>
    <cellStyle name="Normal 3 2 3 3" xfId="34665"/>
    <cellStyle name="Normal 3 2 3 3 2" xfId="34666"/>
    <cellStyle name="Normal 3 2 3 4" xfId="34667"/>
    <cellStyle name="Normal 3 2 3 4 2" xfId="34668"/>
    <cellStyle name="Normal 3 2 4" xfId="34669"/>
    <cellStyle name="Normal 3 2 4 2" xfId="34670"/>
    <cellStyle name="Normal 3 2 4 2 2" xfId="34671"/>
    <cellStyle name="Normal 3 2 5" xfId="34672"/>
    <cellStyle name="Normal 3 2 5 2" xfId="34673"/>
    <cellStyle name="Normal 3 2 5 3" xfId="34674"/>
    <cellStyle name="Normal 3 2 6" xfId="34675"/>
    <cellStyle name="Normal 3 2 6 2" xfId="34676"/>
    <cellStyle name="Normal 3 2_Chelan PUD Power Costs (8-10)" xfId="34677"/>
    <cellStyle name="Normal 3 3" xfId="34678"/>
    <cellStyle name="Normal 3 3 2" xfId="34679"/>
    <cellStyle name="Normal 3 3 2 2" xfId="34680"/>
    <cellStyle name="Normal 3 3 2 2 2" xfId="34681"/>
    <cellStyle name="Normal 3 3 2 2 2 2" xfId="34682"/>
    <cellStyle name="Normal 3 3 2 3" xfId="34683"/>
    <cellStyle name="Normal 3 3 2 3 2" xfId="34684"/>
    <cellStyle name="Normal 3 3 2 3 3" xfId="34685"/>
    <cellStyle name="Normal 3 3 2 4" xfId="34686"/>
    <cellStyle name="Normal 3 3 2 4 2" xfId="34687"/>
    <cellStyle name="Normal 3 3 3" xfId="34688"/>
    <cellStyle name="Normal 3 3 3 2" xfId="34689"/>
    <cellStyle name="Normal 3 3 3 2 2" xfId="34690"/>
    <cellStyle name="Normal 3 3 4" xfId="34691"/>
    <cellStyle name="Normal 3 3 4 2" xfId="34692"/>
    <cellStyle name="Normal 3 3 4 3" xfId="34693"/>
    <cellStyle name="Normal 3 3 5" xfId="34694"/>
    <cellStyle name="Normal 3 3 5 2" xfId="34695"/>
    <cellStyle name="Normal 3 3 6" xfId="34696"/>
    <cellStyle name="Normal 3 4" xfId="34697"/>
    <cellStyle name="Normal 3 4 2" xfId="34698"/>
    <cellStyle name="Normal 3 4 2 2" xfId="34699"/>
    <cellStyle name="Normal 3 4 2 2 2" xfId="34700"/>
    <cellStyle name="Normal 3 4 2 2 3" xfId="34701"/>
    <cellStyle name="Normal 3 4 2 3" xfId="34702"/>
    <cellStyle name="Normal 3 4 2 4" xfId="34703"/>
    <cellStyle name="Normal 3 4 3" xfId="34704"/>
    <cellStyle name="Normal 3 4 3 2" xfId="34705"/>
    <cellStyle name="Normal 3 4 3 2 2" xfId="34706"/>
    <cellStyle name="Normal 3 4 3 3" xfId="34707"/>
    <cellStyle name="Normal 3 4 3 4" xfId="34708"/>
    <cellStyle name="Normal 3 4 4" xfId="34709"/>
    <cellStyle name="Normal 3 4 4 2" xfId="34710"/>
    <cellStyle name="Normal 3 4 4 2 2" xfId="34711"/>
    <cellStyle name="Normal 3 4 4 3" xfId="34712"/>
    <cellStyle name="Normal 3 4 5" xfId="34713"/>
    <cellStyle name="Normal 3 4 5 2" xfId="34714"/>
    <cellStyle name="Normal 3 4 6" xfId="34715"/>
    <cellStyle name="Normal 3 5" xfId="34716"/>
    <cellStyle name="Normal 3 5 2" xfId="34717"/>
    <cellStyle name="Normal 3 5 2 2" xfId="34718"/>
    <cellStyle name="Normal 3 5 2 2 2" xfId="34719"/>
    <cellStyle name="Normal 3 5 2 3" xfId="34720"/>
    <cellStyle name="Normal 3 5 3" xfId="34721"/>
    <cellStyle name="Normal 3 5 3 2" xfId="34722"/>
    <cellStyle name="Normal 3 5 3 2 2" xfId="34723"/>
    <cellStyle name="Normal 3 5 3 3" xfId="34724"/>
    <cellStyle name="Normal 3 5 3 4" xfId="34725"/>
    <cellStyle name="Normal 3 5 4" xfId="34726"/>
    <cellStyle name="Normal 3 5 4 2" xfId="34727"/>
    <cellStyle name="Normal 3 5 5" xfId="34728"/>
    <cellStyle name="Normal 3 5 5 2" xfId="34729"/>
    <cellStyle name="Normal 3 6" xfId="34730"/>
    <cellStyle name="Normal 3 6 2" xfId="34731"/>
    <cellStyle name="Normal 3 6 2 2" xfId="34732"/>
    <cellStyle name="Normal 3 6 2 2 2" xfId="34733"/>
    <cellStyle name="Normal 3 6 3" xfId="34734"/>
    <cellStyle name="Normal 3 6 3 2" xfId="34735"/>
    <cellStyle name="Normal 3 6 3 2 2" xfId="34736"/>
    <cellStyle name="Normal 3 6 3 3" xfId="34737"/>
    <cellStyle name="Normal 3 6 3 4" xfId="34738"/>
    <cellStyle name="Normal 3 6 4" xfId="34739"/>
    <cellStyle name="Normal 3 6 4 2" xfId="34740"/>
    <cellStyle name="Normal 3 6 5" xfId="34741"/>
    <cellStyle name="Normal 3 6 5 2" xfId="34742"/>
    <cellStyle name="Normal 3 7" xfId="34743"/>
    <cellStyle name="Normal 3 7 2" xfId="34744"/>
    <cellStyle name="Normal 3 7 2 2" xfId="34745"/>
    <cellStyle name="Normal 3 7 2 2 2" xfId="34746"/>
    <cellStyle name="Normal 3 7 3" xfId="34747"/>
    <cellStyle name="Normal 3 7 3 2" xfId="34748"/>
    <cellStyle name="Normal 3 7 3 2 2" xfId="34749"/>
    <cellStyle name="Normal 3 7 3 3" xfId="34750"/>
    <cellStyle name="Normal 3 7 4" xfId="34751"/>
    <cellStyle name="Normal 3 7 4 2" xfId="34752"/>
    <cellStyle name="Normal 3 7 5" xfId="34753"/>
    <cellStyle name="Normal 3 7 5 2" xfId="34754"/>
    <cellStyle name="Normal 3 8" xfId="34755"/>
    <cellStyle name="Normal 3 8 2" xfId="34756"/>
    <cellStyle name="Normal 3 8 2 2" xfId="34757"/>
    <cellStyle name="Normal 3 8 2 2 2" xfId="34758"/>
    <cellStyle name="Normal 3 8 3" xfId="34759"/>
    <cellStyle name="Normal 3 8 3 2" xfId="34760"/>
    <cellStyle name="Normal 3 8 3 2 2" xfId="34761"/>
    <cellStyle name="Normal 3 8 3 3" xfId="34762"/>
    <cellStyle name="Normal 3 8 4" xfId="34763"/>
    <cellStyle name="Normal 3 8 4 2" xfId="34764"/>
    <cellStyle name="Normal 3 8 5" xfId="34765"/>
    <cellStyle name="Normal 3 8 5 2" xfId="34766"/>
    <cellStyle name="Normal 3 9" xfId="34767"/>
    <cellStyle name="Normal 3 9 2" xfId="34768"/>
    <cellStyle name="Normal 3 9 2 2" xfId="34769"/>
    <cellStyle name="Normal 3 9 2 2 2" xfId="34770"/>
    <cellStyle name="Normal 3 9 3" xfId="34771"/>
    <cellStyle name="Normal 3 9 3 2" xfId="34772"/>
    <cellStyle name="Normal 3 9 3 2 2" xfId="34773"/>
    <cellStyle name="Normal 3 9 3 3" xfId="34774"/>
    <cellStyle name="Normal 3 9 4" xfId="34775"/>
    <cellStyle name="Normal 3 9 4 2" xfId="34776"/>
    <cellStyle name="Normal 3 9 5" xfId="34777"/>
    <cellStyle name="Normal 3 9 5 2" xfId="34778"/>
    <cellStyle name="Normal 3_ Price Inputs" xfId="34779"/>
    <cellStyle name="Normal 30" xfId="34780"/>
    <cellStyle name="Normal 30 2" xfId="34781"/>
    <cellStyle name="Normal 30 2 2" xfId="34782"/>
    <cellStyle name="Normal 30 2 2 2" xfId="34783"/>
    <cellStyle name="Normal 30 2 2 2 2" xfId="34784"/>
    <cellStyle name="Normal 30 2 2 3" xfId="34785"/>
    <cellStyle name="Normal 30 2 3" xfId="34786"/>
    <cellStyle name="Normal 30 2 3 2" xfId="34787"/>
    <cellStyle name="Normal 30 2 4" xfId="34788"/>
    <cellStyle name="Normal 30 3" xfId="34789"/>
    <cellStyle name="Normal 30 3 2" xfId="34790"/>
    <cellStyle name="Normal 30 3 2 2" xfId="34791"/>
    <cellStyle name="Normal 30 3 3" xfId="34792"/>
    <cellStyle name="Normal 30 4" xfId="34793"/>
    <cellStyle name="Normal 30 4 2" xfId="34794"/>
    <cellStyle name="Normal 30 5" xfId="34795"/>
    <cellStyle name="Normal 30 5 2" xfId="34796"/>
    <cellStyle name="Normal 30 6" xfId="34797"/>
    <cellStyle name="Normal 31" xfId="34798"/>
    <cellStyle name="Normal 31 2" xfId="34799"/>
    <cellStyle name="Normal 31 2 2" xfId="34800"/>
    <cellStyle name="Normal 31 2 2 2" xfId="34801"/>
    <cellStyle name="Normal 31 2 2 2 2" xfId="34802"/>
    <cellStyle name="Normal 31 2 2 3" xfId="34803"/>
    <cellStyle name="Normal 31 2 3" xfId="34804"/>
    <cellStyle name="Normal 31 2 3 2" xfId="34805"/>
    <cellStyle name="Normal 31 2 4" xfId="34806"/>
    <cellStyle name="Normal 31 3" xfId="34807"/>
    <cellStyle name="Normal 31 3 2" xfId="34808"/>
    <cellStyle name="Normal 31 3 2 2" xfId="34809"/>
    <cellStyle name="Normal 31 3 3" xfId="34810"/>
    <cellStyle name="Normal 31 4" xfId="34811"/>
    <cellStyle name="Normal 31 4 2" xfId="34812"/>
    <cellStyle name="Normal 31 5" xfId="34813"/>
    <cellStyle name="Normal 31 5 2" xfId="34814"/>
    <cellStyle name="Normal 31 6" xfId="34815"/>
    <cellStyle name="Normal 32" xfId="34816"/>
    <cellStyle name="Normal 32 2" xfId="34817"/>
    <cellStyle name="Normal 32 2 2" xfId="34818"/>
    <cellStyle name="Normal 32 2 2 2" xfId="34819"/>
    <cellStyle name="Normal 32 2 2 2 2" xfId="34820"/>
    <cellStyle name="Normal 32 2 2 3" xfId="34821"/>
    <cellStyle name="Normal 32 2 3" xfId="34822"/>
    <cellStyle name="Normal 32 2 3 2" xfId="34823"/>
    <cellStyle name="Normal 32 2 4" xfId="34824"/>
    <cellStyle name="Normal 32 3" xfId="34825"/>
    <cellStyle name="Normal 32 3 2" xfId="34826"/>
    <cellStyle name="Normal 32 3 2 2" xfId="34827"/>
    <cellStyle name="Normal 32 3 3" xfId="34828"/>
    <cellStyle name="Normal 32 4" xfId="34829"/>
    <cellStyle name="Normal 32 4 2" xfId="34830"/>
    <cellStyle name="Normal 32 5" xfId="34831"/>
    <cellStyle name="Normal 32 5 2" xfId="34832"/>
    <cellStyle name="Normal 32 6" xfId="34833"/>
    <cellStyle name="Normal 33" xfId="34834"/>
    <cellStyle name="Normal 33 2" xfId="34835"/>
    <cellStyle name="Normal 33 2 2" xfId="34836"/>
    <cellStyle name="Normal 33 2 2 2" xfId="34837"/>
    <cellStyle name="Normal 33 2 2 2 2" xfId="34838"/>
    <cellStyle name="Normal 33 2 2 3" xfId="34839"/>
    <cellStyle name="Normal 33 2 3" xfId="34840"/>
    <cellStyle name="Normal 33 2 3 2" xfId="34841"/>
    <cellStyle name="Normal 33 2 4" xfId="34842"/>
    <cellStyle name="Normal 33 3" xfId="34843"/>
    <cellStyle name="Normal 33 3 2" xfId="34844"/>
    <cellStyle name="Normal 33 3 2 2" xfId="34845"/>
    <cellStyle name="Normal 33 3 3" xfId="34846"/>
    <cellStyle name="Normal 33 4" xfId="34847"/>
    <cellStyle name="Normal 33 4 2" xfId="34848"/>
    <cellStyle name="Normal 33 5" xfId="34849"/>
    <cellStyle name="Normal 33 5 2" xfId="34850"/>
    <cellStyle name="Normal 33 6" xfId="34851"/>
    <cellStyle name="Normal 34" xfId="34852"/>
    <cellStyle name="Normal 34 2" xfId="34853"/>
    <cellStyle name="Normal 34 2 2" xfId="34854"/>
    <cellStyle name="Normal 34 2 2 2" xfId="34855"/>
    <cellStyle name="Normal 34 2 2 2 2" xfId="34856"/>
    <cellStyle name="Normal 34 2 2 3" xfId="34857"/>
    <cellStyle name="Normal 34 2 3" xfId="34858"/>
    <cellStyle name="Normal 34 2 3 2" xfId="34859"/>
    <cellStyle name="Normal 34 2 4" xfId="34860"/>
    <cellStyle name="Normal 34 3" xfId="34861"/>
    <cellStyle name="Normal 34 3 2" xfId="34862"/>
    <cellStyle name="Normal 34 3 2 2" xfId="34863"/>
    <cellStyle name="Normal 34 3 3" xfId="34864"/>
    <cellStyle name="Normal 34 4" xfId="34865"/>
    <cellStyle name="Normal 34 4 2" xfId="34866"/>
    <cellStyle name="Normal 34 5" xfId="34867"/>
    <cellStyle name="Normal 34 5 2" xfId="34868"/>
    <cellStyle name="Normal 34 6" xfId="34869"/>
    <cellStyle name="Normal 35" xfId="34870"/>
    <cellStyle name="Normal 35 2" xfId="34871"/>
    <cellStyle name="Normal 35 2 2" xfId="34872"/>
    <cellStyle name="Normal 35 2 2 2" xfId="34873"/>
    <cellStyle name="Normal 35 2 2 2 2" xfId="34874"/>
    <cellStyle name="Normal 35 2 2 3" xfId="34875"/>
    <cellStyle name="Normal 35 2 3" xfId="34876"/>
    <cellStyle name="Normal 35 2 3 2" xfId="34877"/>
    <cellStyle name="Normal 35 2 4" xfId="34878"/>
    <cellStyle name="Normal 35 3" xfId="34879"/>
    <cellStyle name="Normal 35 3 2" xfId="34880"/>
    <cellStyle name="Normal 35 3 2 2" xfId="34881"/>
    <cellStyle name="Normal 35 3 3" xfId="34882"/>
    <cellStyle name="Normal 35 4" xfId="34883"/>
    <cellStyle name="Normal 35 4 2" xfId="34884"/>
    <cellStyle name="Normal 35 5" xfId="34885"/>
    <cellStyle name="Normal 35 5 2" xfId="34886"/>
    <cellStyle name="Normal 35 6" xfId="34887"/>
    <cellStyle name="Normal 35 7" xfId="43148"/>
    <cellStyle name="Normal 36" xfId="34888"/>
    <cellStyle name="Normal 36 2" xfId="34889"/>
    <cellStyle name="Normal 36 2 2" xfId="34890"/>
    <cellStyle name="Normal 36 2 2 2" xfId="34891"/>
    <cellStyle name="Normal 36 2 2 2 2" xfId="34892"/>
    <cellStyle name="Normal 36 2 2 3" xfId="34893"/>
    <cellStyle name="Normal 36 2 3" xfId="34894"/>
    <cellStyle name="Normal 36 2 3 2" xfId="34895"/>
    <cellStyle name="Normal 36 2 4" xfId="34896"/>
    <cellStyle name="Normal 36 3" xfId="34897"/>
    <cellStyle name="Normal 36 3 2" xfId="34898"/>
    <cellStyle name="Normal 36 3 2 2" xfId="34899"/>
    <cellStyle name="Normal 36 3 3" xfId="34900"/>
    <cellStyle name="Normal 36 4" xfId="34901"/>
    <cellStyle name="Normal 36 4 2" xfId="34902"/>
    <cellStyle name="Normal 36 5" xfId="34903"/>
    <cellStyle name="Normal 36 5 2" xfId="34904"/>
    <cellStyle name="Normal 36 6" xfId="34905"/>
    <cellStyle name="Normal 37" xfId="34906"/>
    <cellStyle name="Normal 37 2" xfId="34907"/>
    <cellStyle name="Normal 37 2 2" xfId="34908"/>
    <cellStyle name="Normal 37 2 2 2" xfId="34909"/>
    <cellStyle name="Normal 37 2 2 2 2" xfId="34910"/>
    <cellStyle name="Normal 37 2 2 3" xfId="34911"/>
    <cellStyle name="Normal 37 2 3" xfId="34912"/>
    <cellStyle name="Normal 37 2 3 2" xfId="34913"/>
    <cellStyle name="Normal 37 2 4" xfId="34914"/>
    <cellStyle name="Normal 37 3" xfId="34915"/>
    <cellStyle name="Normal 37 3 2" xfId="34916"/>
    <cellStyle name="Normal 37 3 2 2" xfId="34917"/>
    <cellStyle name="Normal 37 3 3" xfId="34918"/>
    <cellStyle name="Normal 37 4" xfId="34919"/>
    <cellStyle name="Normal 37 4 2" xfId="34920"/>
    <cellStyle name="Normal 37 5" xfId="34921"/>
    <cellStyle name="Normal 37 5 2" xfId="34922"/>
    <cellStyle name="Normal 37 6" xfId="34923"/>
    <cellStyle name="Normal 38" xfId="34924"/>
    <cellStyle name="Normal 38 2" xfId="34925"/>
    <cellStyle name="Normal 38 2 2" xfId="34926"/>
    <cellStyle name="Normal 38 2 2 2" xfId="34927"/>
    <cellStyle name="Normal 38 2 2 2 2" xfId="34928"/>
    <cellStyle name="Normal 38 2 2 3" xfId="34929"/>
    <cellStyle name="Normal 38 2 3" xfId="34930"/>
    <cellStyle name="Normal 38 2 3 2" xfId="34931"/>
    <cellStyle name="Normal 38 2 4" xfId="34932"/>
    <cellStyle name="Normal 38 3" xfId="34933"/>
    <cellStyle name="Normal 38 3 2" xfId="34934"/>
    <cellStyle name="Normal 38 3 2 2" xfId="34935"/>
    <cellStyle name="Normal 38 3 3" xfId="34936"/>
    <cellStyle name="Normal 38 4" xfId="34937"/>
    <cellStyle name="Normal 38 4 2" xfId="34938"/>
    <cellStyle name="Normal 38 5" xfId="34939"/>
    <cellStyle name="Normal 38 5 2" xfId="34940"/>
    <cellStyle name="Normal 38 6" xfId="34941"/>
    <cellStyle name="Normal 39" xfId="34942"/>
    <cellStyle name="Normal 39 2" xfId="34943"/>
    <cellStyle name="Normal 39 2 2" xfId="34944"/>
    <cellStyle name="Normal 39 2 2 2" xfId="34945"/>
    <cellStyle name="Normal 39 2 2 2 2" xfId="34946"/>
    <cellStyle name="Normal 39 2 2 3" xfId="34947"/>
    <cellStyle name="Normal 39 2 3" xfId="34948"/>
    <cellStyle name="Normal 39 2 3 2" xfId="34949"/>
    <cellStyle name="Normal 39 2 4" xfId="34950"/>
    <cellStyle name="Normal 39 3" xfId="34951"/>
    <cellStyle name="Normal 39 3 2" xfId="34952"/>
    <cellStyle name="Normal 39 3 2 2" xfId="34953"/>
    <cellStyle name="Normal 39 3 3" xfId="34954"/>
    <cellStyle name="Normal 39 4" xfId="34955"/>
    <cellStyle name="Normal 39 4 2" xfId="34956"/>
    <cellStyle name="Normal 39 5" xfId="34957"/>
    <cellStyle name="Normal 39 5 2" xfId="34958"/>
    <cellStyle name="Normal 39 6" xfId="34959"/>
    <cellStyle name="Normal 4" xfId="34960"/>
    <cellStyle name="Normal 4 2" xfId="34961"/>
    <cellStyle name="Normal 4 2 2" xfId="34962"/>
    <cellStyle name="Normal 4 2 2 2" xfId="34963"/>
    <cellStyle name="Normal 4 2 2 2 2" xfId="34964"/>
    <cellStyle name="Normal 4 2 2 2 2 2" xfId="34965"/>
    <cellStyle name="Normal 4 2 2 3" xfId="34966"/>
    <cellStyle name="Normal 4 2 2 3 2" xfId="34967"/>
    <cellStyle name="Normal 4 2 2 3 3" xfId="34968"/>
    <cellStyle name="Normal 4 2 2 4" xfId="34969"/>
    <cellStyle name="Normal 4 2 2 4 2" xfId="34970"/>
    <cellStyle name="Normal 4 2 3" xfId="34971"/>
    <cellStyle name="Normal 4 2 3 2" xfId="34972"/>
    <cellStyle name="Normal 4 2 3 2 2" xfId="34973"/>
    <cellStyle name="Normal 4 2 3 3" xfId="34974"/>
    <cellStyle name="Normal 4 2 3 4" xfId="34975"/>
    <cellStyle name="Normal 4 2 4" xfId="34976"/>
    <cellStyle name="Normal 4 2 4 2" xfId="34977"/>
    <cellStyle name="Normal 4 2 4 2 2" xfId="34978"/>
    <cellStyle name="Normal 4 2 4 3" xfId="34979"/>
    <cellStyle name="Normal 4 2 5" xfId="34980"/>
    <cellStyle name="Normal 4 2 5 2" xfId="34981"/>
    <cellStyle name="Normal 4 2 6" xfId="34982"/>
    <cellStyle name="Normal 4 2 6 2" xfId="34983"/>
    <cellStyle name="Normal 4 2 7" xfId="34984"/>
    <cellStyle name="Normal 4 2 7 2" xfId="34985"/>
    <cellStyle name="Normal 4 2 8" xfId="34986"/>
    <cellStyle name="Normal 4 3" xfId="34987"/>
    <cellStyle name="Normal 4 3 2" xfId="34988"/>
    <cellStyle name="Normal 4 3 2 2" xfId="34989"/>
    <cellStyle name="Normal 4 3 2 2 2" xfId="34990"/>
    <cellStyle name="Normal 4 3 3" xfId="34991"/>
    <cellStyle name="Normal 4 3 3 2" xfId="34992"/>
    <cellStyle name="Normal 4 3 3 2 2" xfId="34993"/>
    <cellStyle name="Normal 4 3 3 3" xfId="34994"/>
    <cellStyle name="Normal 4 3 3 4" xfId="34995"/>
    <cellStyle name="Normal 4 3 4" xfId="34996"/>
    <cellStyle name="Normal 4 3 4 2" xfId="34997"/>
    <cellStyle name="Normal 4 3 4 3" xfId="34998"/>
    <cellStyle name="Normal 4 3 5" xfId="34999"/>
    <cellStyle name="Normal 4 3 5 2" xfId="35000"/>
    <cellStyle name="Normal 4 3 6" xfId="35001"/>
    <cellStyle name="Normal 4 3 7" xfId="35002"/>
    <cellStyle name="Normal 4 4" xfId="35003"/>
    <cellStyle name="Normal 4 4 2" xfId="35004"/>
    <cellStyle name="Normal 4 4 2 2" xfId="35005"/>
    <cellStyle name="Normal 4 4 2 2 2" xfId="35006"/>
    <cellStyle name="Normal 4 4 3" xfId="35007"/>
    <cellStyle name="Normal 4 4 3 2" xfId="35008"/>
    <cellStyle name="Normal 4 4 3 3" xfId="35009"/>
    <cellStyle name="Normal 4 4 4" xfId="35010"/>
    <cellStyle name="Normal 4 4 4 2" xfId="35011"/>
    <cellStyle name="Normal 4 5" xfId="35012"/>
    <cellStyle name="Normal 4 5 2" xfId="35013"/>
    <cellStyle name="Normal 4 5 2 2" xfId="35014"/>
    <cellStyle name="Normal 4 5 3" xfId="35015"/>
    <cellStyle name="Normal 4 6" xfId="35016"/>
    <cellStyle name="Normal 4 6 2" xfId="35017"/>
    <cellStyle name="Normal 4 6 3" xfId="35018"/>
    <cellStyle name="Normal 4 7" xfId="35019"/>
    <cellStyle name="Normal 4 8" xfId="35020"/>
    <cellStyle name="Normal 4_ Price Inputs" xfId="35021"/>
    <cellStyle name="Normal 40" xfId="35022"/>
    <cellStyle name="Normal 40 2" xfId="35023"/>
    <cellStyle name="Normal 40 2 2" xfId="35024"/>
    <cellStyle name="Normal 40 2 2 2" xfId="35025"/>
    <cellStyle name="Normal 40 2 2 2 2" xfId="35026"/>
    <cellStyle name="Normal 40 2 2 3" xfId="35027"/>
    <cellStyle name="Normal 40 2 3" xfId="35028"/>
    <cellStyle name="Normal 40 2 3 2" xfId="35029"/>
    <cellStyle name="Normal 40 2 4" xfId="35030"/>
    <cellStyle name="Normal 40 3" xfId="35031"/>
    <cellStyle name="Normal 40 3 2" xfId="35032"/>
    <cellStyle name="Normal 40 3 2 2" xfId="35033"/>
    <cellStyle name="Normal 40 3 3" xfId="35034"/>
    <cellStyle name="Normal 40 4" xfId="35035"/>
    <cellStyle name="Normal 41" xfId="35036"/>
    <cellStyle name="Normal 41 2" xfId="35037"/>
    <cellStyle name="Normal 41 2 2" xfId="35038"/>
    <cellStyle name="Normal 41 2 2 2" xfId="35039"/>
    <cellStyle name="Normal 41 2 3" xfId="35040"/>
    <cellStyle name="Normal 41 2 3 2" xfId="35041"/>
    <cellStyle name="Normal 41 2 4" xfId="35042"/>
    <cellStyle name="Normal 41 3" xfId="35043"/>
    <cellStyle name="Normal 41 3 2" xfId="35044"/>
    <cellStyle name="Normal 41 3 2 2" xfId="35045"/>
    <cellStyle name="Normal 41 3 3" xfId="35046"/>
    <cellStyle name="Normal 41 4" xfId="35047"/>
    <cellStyle name="Normal 41 4 2" xfId="35048"/>
    <cellStyle name="Normal 41 4 2 2" xfId="35049"/>
    <cellStyle name="Normal 41 4 3" xfId="35050"/>
    <cellStyle name="Normal 41 5" xfId="35051"/>
    <cellStyle name="Normal 42" xfId="35052"/>
    <cellStyle name="Normal 42 2" xfId="35053"/>
    <cellStyle name="Normal 42 2 2" xfId="35054"/>
    <cellStyle name="Normal 42 2 2 2" xfId="35055"/>
    <cellStyle name="Normal 42 2 2 2 2" xfId="35056"/>
    <cellStyle name="Normal 42 2 2 3" xfId="35057"/>
    <cellStyle name="Normal 42 2 3" xfId="35058"/>
    <cellStyle name="Normal 42 2 3 2" xfId="35059"/>
    <cellStyle name="Normal 42 2 4" xfId="35060"/>
    <cellStyle name="Normal 42 2 5" xfId="35061"/>
    <cellStyle name="Normal 42 3" xfId="35062"/>
    <cellStyle name="Normal 42 3 2" xfId="35063"/>
    <cellStyle name="Normal 42 3 2 2" xfId="35064"/>
    <cellStyle name="Normal 42 3 3" xfId="35065"/>
    <cellStyle name="Normal 42 4" xfId="35066"/>
    <cellStyle name="Normal 42 4 2" xfId="35067"/>
    <cellStyle name="Normal 42 4 2 2" xfId="35068"/>
    <cellStyle name="Normal 42 4 3" xfId="35069"/>
    <cellStyle name="Normal 42 5" xfId="35070"/>
    <cellStyle name="Normal 42 5 2" xfId="35071"/>
    <cellStyle name="Normal 42 5 2 2" xfId="35072"/>
    <cellStyle name="Normal 42 5 3" xfId="35073"/>
    <cellStyle name="Normal 42 6" xfId="35074"/>
    <cellStyle name="Normal 42 7" xfId="35075"/>
    <cellStyle name="Normal 43" xfId="35076"/>
    <cellStyle name="Normal 43 2" xfId="35077"/>
    <cellStyle name="Normal 43 2 2" xfId="35078"/>
    <cellStyle name="Normal 43 2 2 2" xfId="35079"/>
    <cellStyle name="Normal 43 2 3" xfId="35080"/>
    <cellStyle name="Normal 43 2 3 2" xfId="35081"/>
    <cellStyle name="Normal 43 2 4" xfId="35082"/>
    <cellStyle name="Normal 43 3" xfId="35083"/>
    <cellStyle name="Normal 43 3 2" xfId="35084"/>
    <cellStyle name="Normal 43 3 2 2" xfId="35085"/>
    <cellStyle name="Normal 43 3 3" xfId="35086"/>
    <cellStyle name="Normal 43 4" xfId="35087"/>
    <cellStyle name="Normal 43 4 2" xfId="35088"/>
    <cellStyle name="Normal 43 5" xfId="35089"/>
    <cellStyle name="Normal 44" xfId="35090"/>
    <cellStyle name="Normal 44 2" xfId="35091"/>
    <cellStyle name="Normal 44 2 2" xfId="35092"/>
    <cellStyle name="Normal 44 2 2 2" xfId="35093"/>
    <cellStyle name="Normal 44 2 2 2 2" xfId="35094"/>
    <cellStyle name="Normal 44 2 2 3" xfId="35095"/>
    <cellStyle name="Normal 44 2 3" xfId="35096"/>
    <cellStyle name="Normal 44 2 3 2" xfId="35097"/>
    <cellStyle name="Normal 44 2 4" xfId="35098"/>
    <cellStyle name="Normal 44 2 4 2" xfId="35099"/>
    <cellStyle name="Normal 44 2 5" xfId="35100"/>
    <cellStyle name="Normal 44 3" xfId="35101"/>
    <cellStyle name="Normal 44 3 2" xfId="35102"/>
    <cellStyle name="Normal 44 3 2 2" xfId="35103"/>
    <cellStyle name="Normal 44 3 3" xfId="35104"/>
    <cellStyle name="Normal 44 3 3 2" xfId="35105"/>
    <cellStyle name="Normal 44 3 4" xfId="35106"/>
    <cellStyle name="Normal 44 4" xfId="35107"/>
    <cellStyle name="Normal 44 4 2" xfId="35108"/>
    <cellStyle name="Normal 44 4 2 2" xfId="35109"/>
    <cellStyle name="Normal 44 4 3" xfId="35110"/>
    <cellStyle name="Normal 44 5" xfId="35111"/>
    <cellStyle name="Normal 44 5 2" xfId="35112"/>
    <cellStyle name="Normal 44 5 2 2" xfId="35113"/>
    <cellStyle name="Normal 44 5 3" xfId="35114"/>
    <cellStyle name="Normal 44 6" xfId="35115"/>
    <cellStyle name="Normal 44 6 2" xfId="35116"/>
    <cellStyle name="Normal 44 7" xfId="35117"/>
    <cellStyle name="Normal 44 8" xfId="35118"/>
    <cellStyle name="Normal 45" xfId="35119"/>
    <cellStyle name="Normal 45 2" xfId="35120"/>
    <cellStyle name="Normal 45 2 2" xfId="35121"/>
    <cellStyle name="Normal 45 2 2 2" xfId="35122"/>
    <cellStyle name="Normal 45 2 3" xfId="35123"/>
    <cellStyle name="Normal 45 2 3 2" xfId="35124"/>
    <cellStyle name="Normal 45 2 4" xfId="35125"/>
    <cellStyle name="Normal 45 3" xfId="35126"/>
    <cellStyle name="Normal 45 3 2" xfId="35127"/>
    <cellStyle name="Normal 45 4" xfId="35128"/>
    <cellStyle name="Normal 45 4 2" xfId="35129"/>
    <cellStyle name="Normal 45 5" xfId="35130"/>
    <cellStyle name="Normal 45 5 2" xfId="35131"/>
    <cellStyle name="Normal 45 6" xfId="35132"/>
    <cellStyle name="Normal 45 7" xfId="35133"/>
    <cellStyle name="Normal 45 8" xfId="35134"/>
    <cellStyle name="Normal 46" xfId="35135"/>
    <cellStyle name="Normal 46 2" xfId="35136"/>
    <cellStyle name="Normal 46 2 2" xfId="35137"/>
    <cellStyle name="Normal 46 2 2 2" xfId="35138"/>
    <cellStyle name="Normal 46 2 2 2 2" xfId="35139"/>
    <cellStyle name="Normal 46 2 2 3" xfId="35140"/>
    <cellStyle name="Normal 46 2 3" xfId="35141"/>
    <cellStyle name="Normal 46 2 3 2" xfId="35142"/>
    <cellStyle name="Normal 46 2 4" xfId="35143"/>
    <cellStyle name="Normal 46 2 5" xfId="35144"/>
    <cellStyle name="Normal 46 3" xfId="35145"/>
    <cellStyle name="Normal 46 3 2" xfId="35146"/>
    <cellStyle name="Normal 46 3 2 2" xfId="35147"/>
    <cellStyle name="Normal 46 3 3" xfId="35148"/>
    <cellStyle name="Normal 46 4" xfId="35149"/>
    <cellStyle name="Normal 46 4 2" xfId="35150"/>
    <cellStyle name="Normal 46 4 2 2" xfId="35151"/>
    <cellStyle name="Normal 46 4 3" xfId="35152"/>
    <cellStyle name="Normal 46 5" xfId="35153"/>
    <cellStyle name="Normal 46 5 2" xfId="35154"/>
    <cellStyle name="Normal 46 6" xfId="35155"/>
    <cellStyle name="Normal 46 6 2" xfId="35156"/>
    <cellStyle name="Normal 47" xfId="35157"/>
    <cellStyle name="Normal 47 2" xfId="35158"/>
    <cellStyle name="Normal 47 2 2" xfId="35159"/>
    <cellStyle name="Normal 47 2 2 2" xfId="35160"/>
    <cellStyle name="Normal 47 2 3" xfId="35161"/>
    <cellStyle name="Normal 47 2 3 2" xfId="35162"/>
    <cellStyle name="Normal 47 2 4" xfId="35163"/>
    <cellStyle name="Normal 47 3" xfId="35164"/>
    <cellStyle name="Normal 47 3 2" xfId="35165"/>
    <cellStyle name="Normal 47 3 2 2" xfId="35166"/>
    <cellStyle name="Normal 47 3 3" xfId="35167"/>
    <cellStyle name="Normal 47 4" xfId="35168"/>
    <cellStyle name="Normal 47 4 2" xfId="35169"/>
    <cellStyle name="Normal 47 4 2 2" xfId="35170"/>
    <cellStyle name="Normal 47 4 3" xfId="35171"/>
    <cellStyle name="Normal 47 5" xfId="35172"/>
    <cellStyle name="Normal 47 5 2" xfId="35173"/>
    <cellStyle name="Normal 47 6" xfId="35174"/>
    <cellStyle name="Normal 48" xfId="35175"/>
    <cellStyle name="Normal 48 2" xfId="35176"/>
    <cellStyle name="Normal 48 2 2" xfId="35177"/>
    <cellStyle name="Normal 48 2 2 2" xfId="35178"/>
    <cellStyle name="Normal 48 2 3" xfId="35179"/>
    <cellStyle name="Normal 48 2 3 2" xfId="35180"/>
    <cellStyle name="Normal 48 2 4" xfId="35181"/>
    <cellStyle name="Normal 48 3" xfId="35182"/>
    <cellStyle name="Normal 48 3 2" xfId="35183"/>
    <cellStyle name="Normal 48 3 2 2" xfId="35184"/>
    <cellStyle name="Normal 48 3 3" xfId="35185"/>
    <cellStyle name="Normal 48 4" xfId="35186"/>
    <cellStyle name="Normal 48 4 2" xfId="35187"/>
    <cellStyle name="Normal 48 4 2 2" xfId="35188"/>
    <cellStyle name="Normal 48 4 3" xfId="35189"/>
    <cellStyle name="Normal 48 5" xfId="35190"/>
    <cellStyle name="Normal 48 6" xfId="35191"/>
    <cellStyle name="Normal 49" xfId="35192"/>
    <cellStyle name="Normal 49 2" xfId="35193"/>
    <cellStyle name="Normal 49 2 2" xfId="35194"/>
    <cellStyle name="Normal 49 2 2 2" xfId="35195"/>
    <cellStyle name="Normal 49 2 3" xfId="35196"/>
    <cellStyle name="Normal 49 3" xfId="35197"/>
    <cellStyle name="Normal 49 3 2" xfId="35198"/>
    <cellStyle name="Normal 49 3 2 2" xfId="35199"/>
    <cellStyle name="Normal 49 3 3" xfId="35200"/>
    <cellStyle name="Normal 49 4" xfId="35201"/>
    <cellStyle name="Normal 49 4 2" xfId="35202"/>
    <cellStyle name="Normal 49 4 2 2" xfId="35203"/>
    <cellStyle name="Normal 49 4 3" xfId="35204"/>
    <cellStyle name="Normal 49 5" xfId="35205"/>
    <cellStyle name="Normal 49 5 2" xfId="35206"/>
    <cellStyle name="Normal 49 6" xfId="35207"/>
    <cellStyle name="Normal 49 7" xfId="35208"/>
    <cellStyle name="Normal 5" xfId="35209"/>
    <cellStyle name="Normal 5 2" xfId="35210"/>
    <cellStyle name="Normal 5 2 2" xfId="35211"/>
    <cellStyle name="Normal 5 2 2 2" xfId="35212"/>
    <cellStyle name="Normal 5 2 2 2 2" xfId="35213"/>
    <cellStyle name="Normal 5 2 2 3" xfId="35214"/>
    <cellStyle name="Normal 5 2 3" xfId="35215"/>
    <cellStyle name="Normal 5 2 3 2" xfId="35216"/>
    <cellStyle name="Normal 5 2 3 2 2" xfId="35217"/>
    <cellStyle name="Normal 5 2 3 3" xfId="35218"/>
    <cellStyle name="Normal 5 2 3 4" xfId="35219"/>
    <cellStyle name="Normal 5 2 4" xfId="35220"/>
    <cellStyle name="Normal 5 2 4 2" xfId="35221"/>
    <cellStyle name="Normal 5 2 5" xfId="35222"/>
    <cellStyle name="Normal 5 2 5 2" xfId="35223"/>
    <cellStyle name="Normal 5 2 6" xfId="35224"/>
    <cellStyle name="Normal 5 3" xfId="35225"/>
    <cellStyle name="Normal 5 3 2" xfId="35226"/>
    <cellStyle name="Normal 5 3 2 2" xfId="35227"/>
    <cellStyle name="Normal 5 3 2 3" xfId="35228"/>
    <cellStyle name="Normal 5 3 3" xfId="35229"/>
    <cellStyle name="Normal 5 3 4" xfId="35230"/>
    <cellStyle name="Normal 5 4" xfId="35231"/>
    <cellStyle name="Normal 5 4 2" xfId="35232"/>
    <cellStyle name="Normal 5 4 3" xfId="35233"/>
    <cellStyle name="Normal 5 5" xfId="35234"/>
    <cellStyle name="Normal 5 5 2" xfId="35235"/>
    <cellStyle name="Normal 5 5 3" xfId="35236"/>
    <cellStyle name="Normal 5 6" xfId="35237"/>
    <cellStyle name="Normal 5_2011 CBR Rev Calc by schedule" xfId="35238"/>
    <cellStyle name="Normal 50" xfId="35239"/>
    <cellStyle name="Normal 50 2" xfId="35240"/>
    <cellStyle name="Normal 50 2 2" xfId="35241"/>
    <cellStyle name="Normal 50 2 2 2" xfId="35242"/>
    <cellStyle name="Normal 50 2 3" xfId="35243"/>
    <cellStyle name="Normal 50 3" xfId="35244"/>
    <cellStyle name="Normal 50 3 2" xfId="35245"/>
    <cellStyle name="Normal 50 3 2 2" xfId="35246"/>
    <cellStyle name="Normal 50 3 3" xfId="35247"/>
    <cellStyle name="Normal 50 4" xfId="35248"/>
    <cellStyle name="Normal 50 4 2" xfId="35249"/>
    <cellStyle name="Normal 50 4 2 2" xfId="35250"/>
    <cellStyle name="Normal 50 4 3" xfId="35251"/>
    <cellStyle name="Normal 50 5" xfId="35252"/>
    <cellStyle name="Normal 50 5 2" xfId="35253"/>
    <cellStyle name="Normal 50 6" xfId="35254"/>
    <cellStyle name="Normal 50 7" xfId="35255"/>
    <cellStyle name="Normal 51" xfId="35256"/>
    <cellStyle name="Normal 51 2" xfId="35257"/>
    <cellStyle name="Normal 51 2 2" xfId="35258"/>
    <cellStyle name="Normal 51 2 2 2" xfId="35259"/>
    <cellStyle name="Normal 51 2 3" xfId="35260"/>
    <cellStyle name="Normal 51 2 3 2" xfId="35261"/>
    <cellStyle name="Normal 51 2 4" xfId="35262"/>
    <cellStyle name="Normal 51 3" xfId="35263"/>
    <cellStyle name="Normal 51 3 2" xfId="35264"/>
    <cellStyle name="Normal 51 4" xfId="35265"/>
    <cellStyle name="Normal 51 4 2" xfId="35266"/>
    <cellStyle name="Normal 51 5" xfId="35267"/>
    <cellStyle name="Normal 51 5 2" xfId="35268"/>
    <cellStyle name="Normal 51 6" xfId="35269"/>
    <cellStyle name="Normal 52" xfId="35270"/>
    <cellStyle name="Normal 52 2" xfId="35271"/>
    <cellStyle name="Normal 52 2 2" xfId="35272"/>
    <cellStyle name="Normal 52 2 2 2" xfId="35273"/>
    <cellStyle name="Normal 52 2 3" xfId="35274"/>
    <cellStyle name="Normal 52 3" xfId="35275"/>
    <cellStyle name="Normal 52 3 2" xfId="35276"/>
    <cellStyle name="Normal 52 4" xfId="35277"/>
    <cellStyle name="Normal 52 4 2" xfId="35278"/>
    <cellStyle name="Normal 52 5" xfId="35279"/>
    <cellStyle name="Normal 53" xfId="35280"/>
    <cellStyle name="Normal 53 2" xfId="35281"/>
    <cellStyle name="Normal 53 2 2" xfId="35282"/>
    <cellStyle name="Normal 53 2 2 2" xfId="35283"/>
    <cellStyle name="Normal 53 2 3" xfId="35284"/>
    <cellStyle name="Normal 53 2 4" xfId="35285"/>
    <cellStyle name="Normal 53 3" xfId="35286"/>
    <cellStyle name="Normal 53 3 2" xfId="35287"/>
    <cellStyle name="Normal 53 3 2 2" xfId="35288"/>
    <cellStyle name="Normal 53 3 3" xfId="35289"/>
    <cellStyle name="Normal 53 4" xfId="35290"/>
    <cellStyle name="Normal 53 4 2" xfId="35291"/>
    <cellStyle name="Normal 53 5" xfId="35292"/>
    <cellStyle name="Normal 54" xfId="35293"/>
    <cellStyle name="Normal 54 2" xfId="35294"/>
    <cellStyle name="Normal 54 2 2" xfId="35295"/>
    <cellStyle name="Normal 54 2 2 2" xfId="35296"/>
    <cellStyle name="Normal 54 2 3" xfId="35297"/>
    <cellStyle name="Normal 54 2 4" xfId="35298"/>
    <cellStyle name="Normal 54 3" xfId="35299"/>
    <cellStyle name="Normal 54 3 2" xfId="35300"/>
    <cellStyle name="Normal 54 3 2 2" xfId="35301"/>
    <cellStyle name="Normal 54 3 3" xfId="35302"/>
    <cellStyle name="Normal 54 4" xfId="35303"/>
    <cellStyle name="Normal 54 4 2" xfId="35304"/>
    <cellStyle name="Normal 54 5" xfId="35305"/>
    <cellStyle name="Normal 54 6" xfId="35306"/>
    <cellStyle name="Normal 55" xfId="35307"/>
    <cellStyle name="Normal 55 2" xfId="35308"/>
    <cellStyle name="Normal 55 2 2" xfId="35309"/>
    <cellStyle name="Normal 55 2 2 2" xfId="35310"/>
    <cellStyle name="Normal 55 2 3" xfId="35311"/>
    <cellStyle name="Normal 55 2 4" xfId="35312"/>
    <cellStyle name="Normal 55 3" xfId="35313"/>
    <cellStyle name="Normal 55 3 2" xfId="35314"/>
    <cellStyle name="Normal 55 4" xfId="35315"/>
    <cellStyle name="Normal 55 4 2" xfId="35316"/>
    <cellStyle name="Normal 55 5" xfId="35317"/>
    <cellStyle name="Normal 56" xfId="35318"/>
    <cellStyle name="Normal 56 2" xfId="35319"/>
    <cellStyle name="Normal 56 2 2" xfId="35320"/>
    <cellStyle name="Normal 56 2 2 2" xfId="35321"/>
    <cellStyle name="Normal 56 2 3" xfId="35322"/>
    <cellStyle name="Normal 56 2 4" xfId="35323"/>
    <cellStyle name="Normal 56 3" xfId="35324"/>
    <cellStyle name="Normal 56 3 2" xfId="35325"/>
    <cellStyle name="Normal 56 4" xfId="35326"/>
    <cellStyle name="Normal 56 4 2" xfId="35327"/>
    <cellStyle name="Normal 56 5" xfId="35328"/>
    <cellStyle name="Normal 57" xfId="35329"/>
    <cellStyle name="Normal 57 2" xfId="35330"/>
    <cellStyle name="Normal 57 2 2" xfId="35331"/>
    <cellStyle name="Normal 57 2 2 2" xfId="35332"/>
    <cellStyle name="Normal 57 2 3" xfId="35333"/>
    <cellStyle name="Normal 57 2 4" xfId="35334"/>
    <cellStyle name="Normal 57 3" xfId="35335"/>
    <cellStyle name="Normal 57 3 2" xfId="35336"/>
    <cellStyle name="Normal 57 4" xfId="35337"/>
    <cellStyle name="Normal 57 4 2" xfId="35338"/>
    <cellStyle name="Normal 57 5" xfId="35339"/>
    <cellStyle name="Normal 58" xfId="35340"/>
    <cellStyle name="Normal 58 2" xfId="35341"/>
    <cellStyle name="Normal 58 2 2" xfId="35342"/>
    <cellStyle name="Normal 58 2 2 2" xfId="35343"/>
    <cellStyle name="Normal 58 2 3" xfId="35344"/>
    <cellStyle name="Normal 58 2 4" xfId="35345"/>
    <cellStyle name="Normal 58 3" xfId="35346"/>
    <cellStyle name="Normal 58 3 2" xfId="35347"/>
    <cellStyle name="Normal 58 4" xfId="35348"/>
    <cellStyle name="Normal 58 4 2" xfId="35349"/>
    <cellStyle name="Normal 58 5" xfId="35350"/>
    <cellStyle name="Normal 59" xfId="35351"/>
    <cellStyle name="Normal 59 2" xfId="35352"/>
    <cellStyle name="Normal 59 2 2" xfId="35353"/>
    <cellStyle name="Normal 59 2 2 2" xfId="35354"/>
    <cellStyle name="Normal 59 2 3" xfId="35355"/>
    <cellStyle name="Normal 59 3" xfId="35356"/>
    <cellStyle name="Normal 59 3 2" xfId="35357"/>
    <cellStyle name="Normal 59 4" xfId="35358"/>
    <cellStyle name="Normal 59 4 2" xfId="35359"/>
    <cellStyle name="Normal 59 5" xfId="35360"/>
    <cellStyle name="Normal 6" xfId="35361"/>
    <cellStyle name="Normal 6 2" xfId="35362"/>
    <cellStyle name="Normal 6 2 2" xfId="35363"/>
    <cellStyle name="Normal 6 2 2 2" xfId="35364"/>
    <cellStyle name="Normal 6 2 2 2 2" xfId="35365"/>
    <cellStyle name="Normal 6 2 2 3" xfId="35366"/>
    <cellStyle name="Normal 6 2 3" xfId="35367"/>
    <cellStyle name="Normal 6 2 3 2" xfId="35368"/>
    <cellStyle name="Normal 6 2 3 2 2" xfId="35369"/>
    <cellStyle name="Normal 6 2 3 3" xfId="35370"/>
    <cellStyle name="Normal 6 2 3 4" xfId="35371"/>
    <cellStyle name="Normal 6 2 4" xfId="35372"/>
    <cellStyle name="Normal 6 2 4 2" xfId="35373"/>
    <cellStyle name="Normal 6 2 5" xfId="35374"/>
    <cellStyle name="Normal 6 3" xfId="35375"/>
    <cellStyle name="Normal 6 3 2" xfId="35376"/>
    <cellStyle name="Normal 6 3 2 2" xfId="35377"/>
    <cellStyle name="Normal 6 3 2 2 2" xfId="35378"/>
    <cellStyle name="Normal 6 3 2 3" xfId="35379"/>
    <cellStyle name="Normal 6 3 3" xfId="35380"/>
    <cellStyle name="Normal 6 3 3 2" xfId="35381"/>
    <cellStyle name="Normal 6 3 3 3" xfId="35382"/>
    <cellStyle name="Normal 6 3 4" xfId="35383"/>
    <cellStyle name="Normal 6 3 4 2" xfId="35384"/>
    <cellStyle name="Normal 6 3 5" xfId="35385"/>
    <cellStyle name="Normal 6 4" xfId="35386"/>
    <cellStyle name="Normal 6 4 2" xfId="35387"/>
    <cellStyle name="Normal 6 4 2 2" xfId="35388"/>
    <cellStyle name="Normal 6 4 3" xfId="35389"/>
    <cellStyle name="Normal 6 5" xfId="35390"/>
    <cellStyle name="Normal 6 5 2" xfId="35391"/>
    <cellStyle name="Normal 6 5 2 2" xfId="35392"/>
    <cellStyle name="Normal 6 5 3" xfId="35393"/>
    <cellStyle name="Normal 6 6" xfId="35394"/>
    <cellStyle name="Normal 6 6 2" xfId="35395"/>
    <cellStyle name="Normal 6 6 2 2" xfId="35396"/>
    <cellStyle name="Normal 6 6 3" xfId="35397"/>
    <cellStyle name="Normal 6 7" xfId="35398"/>
    <cellStyle name="Normal 6 8" xfId="35399"/>
    <cellStyle name="Normal 6 9" xfId="35400"/>
    <cellStyle name="Normal 6_2010 PTC's Sept10_Aug11 (Version 4)" xfId="35401"/>
    <cellStyle name="Normal 60" xfId="35402"/>
    <cellStyle name="Normal 60 2" xfId="35403"/>
    <cellStyle name="Normal 60 2 2" xfId="35404"/>
    <cellStyle name="Normal 60 2 2 2" xfId="35405"/>
    <cellStyle name="Normal 60 2 3" xfId="35406"/>
    <cellStyle name="Normal 60 3" xfId="35407"/>
    <cellStyle name="Normal 60 3 2" xfId="35408"/>
    <cellStyle name="Normal 60 4" xfId="35409"/>
    <cellStyle name="Normal 60 4 2" xfId="35410"/>
    <cellStyle name="Normal 60 5" xfId="35411"/>
    <cellStyle name="Normal 61" xfId="35412"/>
    <cellStyle name="Normal 61 2" xfId="35413"/>
    <cellStyle name="Normal 61 2 2" xfId="35414"/>
    <cellStyle name="Normal 61 2 2 2" xfId="35415"/>
    <cellStyle name="Normal 61 2 3" xfId="35416"/>
    <cellStyle name="Normal 61 3" xfId="35417"/>
    <cellStyle name="Normal 61 3 2" xfId="35418"/>
    <cellStyle name="Normal 61 4" xfId="35419"/>
    <cellStyle name="Normal 62" xfId="35420"/>
    <cellStyle name="Normal 62 2" xfId="35421"/>
    <cellStyle name="Normal 62 2 2" xfId="35422"/>
    <cellStyle name="Normal 62 3" xfId="35423"/>
    <cellStyle name="Normal 63" xfId="35424"/>
    <cellStyle name="Normal 63 2" xfId="35425"/>
    <cellStyle name="Normal 63 2 2" xfId="35426"/>
    <cellStyle name="Normal 63 2 3" xfId="35427"/>
    <cellStyle name="Normal 63 3" xfId="35428"/>
    <cellStyle name="Normal 63 3 2" xfId="35429"/>
    <cellStyle name="Normal 63 4" xfId="35430"/>
    <cellStyle name="Normal 64" xfId="35431"/>
    <cellStyle name="Normal 64 2" xfId="35432"/>
    <cellStyle name="Normal 64 2 2" xfId="35433"/>
    <cellStyle name="Normal 64 2 3" xfId="35434"/>
    <cellStyle name="Normal 64 3" xfId="35435"/>
    <cellStyle name="Normal 64 3 2" xfId="35436"/>
    <cellStyle name="Normal 64 4" xfId="35437"/>
    <cellStyle name="Normal 65" xfId="35438"/>
    <cellStyle name="Normal 65 2" xfId="35439"/>
    <cellStyle name="Normal 65 2 2" xfId="35440"/>
    <cellStyle name="Normal 65 2 3" xfId="35441"/>
    <cellStyle name="Normal 65 3" xfId="35442"/>
    <cellStyle name="Normal 65 3 2" xfId="35443"/>
    <cellStyle name="Normal 65 4" xfId="35444"/>
    <cellStyle name="Normal 66" xfId="35445"/>
    <cellStyle name="Normal 66 2" xfId="35446"/>
    <cellStyle name="Normal 66 2 2" xfId="35447"/>
    <cellStyle name="Normal 66 2 3" xfId="35448"/>
    <cellStyle name="Normal 66 3" xfId="35449"/>
    <cellStyle name="Normal 66 3 2" xfId="35450"/>
    <cellStyle name="Normal 66 4" xfId="35451"/>
    <cellStyle name="Normal 66 5" xfId="35452"/>
    <cellStyle name="Normal 67" xfId="35453"/>
    <cellStyle name="Normal 67 2" xfId="35454"/>
    <cellStyle name="Normal 67 2 2" xfId="35455"/>
    <cellStyle name="Normal 67 2 3" xfId="35456"/>
    <cellStyle name="Normal 67 3" xfId="35457"/>
    <cellStyle name="Normal 67 3 2" xfId="35458"/>
    <cellStyle name="Normal 67 4" xfId="35459"/>
    <cellStyle name="Normal 68" xfId="35460"/>
    <cellStyle name="Normal 68 2" xfId="35461"/>
    <cellStyle name="Normal 68 2 2" xfId="35462"/>
    <cellStyle name="Normal 68 2 3" xfId="35463"/>
    <cellStyle name="Normal 68 3" xfId="35464"/>
    <cellStyle name="Normal 68 3 2" xfId="35465"/>
    <cellStyle name="Normal 68 4" xfId="35466"/>
    <cellStyle name="Normal 69" xfId="35467"/>
    <cellStyle name="Normal 69 2" xfId="35468"/>
    <cellStyle name="Normal 69 2 2" xfId="35469"/>
    <cellStyle name="Normal 69 2 3" xfId="35470"/>
    <cellStyle name="Normal 69 3" xfId="35471"/>
    <cellStyle name="Normal 69 3 2" xfId="35472"/>
    <cellStyle name="Normal 69 4" xfId="35473"/>
    <cellStyle name="Normal 7" xfId="35474"/>
    <cellStyle name="Normal 7 2" xfId="35475"/>
    <cellStyle name="Normal 7 2 2" xfId="35476"/>
    <cellStyle name="Normal 7 2 2 2" xfId="35477"/>
    <cellStyle name="Normal 7 2 2 2 2" xfId="35478"/>
    <cellStyle name="Normal 7 2 2 2 3" xfId="35479"/>
    <cellStyle name="Normal 7 2 2 3" xfId="35480"/>
    <cellStyle name="Normal 7 2 3" xfId="35481"/>
    <cellStyle name="Normal 7 2 3 2" xfId="35482"/>
    <cellStyle name="Normal 7 2 3 2 2" xfId="35483"/>
    <cellStyle name="Normal 7 2 3 3" xfId="35484"/>
    <cellStyle name="Normal 7 2 3 4" xfId="35485"/>
    <cellStyle name="Normal 7 2 4" xfId="35486"/>
    <cellStyle name="Normal 7 2 4 2" xfId="35487"/>
    <cellStyle name="Normal 7 2 5" xfId="35488"/>
    <cellStyle name="Normal 7 2 6" xfId="35489"/>
    <cellStyle name="Normal 7 3" xfId="35490"/>
    <cellStyle name="Normal 7 3 2" xfId="35491"/>
    <cellStyle name="Normal 7 3 2 2" xfId="35492"/>
    <cellStyle name="Normal 7 3 2 3" xfId="35493"/>
    <cellStyle name="Normal 7 3 3" xfId="35494"/>
    <cellStyle name="Normal 7 4" xfId="35495"/>
    <cellStyle name="Normal 7 4 2" xfId="35496"/>
    <cellStyle name="Normal 7 4 2 2" xfId="35497"/>
    <cellStyle name="Normal 7 4 3" xfId="35498"/>
    <cellStyle name="Normal 7 4 4" xfId="35499"/>
    <cellStyle name="Normal 7 5" xfId="35500"/>
    <cellStyle name="Normal 7 5 2" xfId="35501"/>
    <cellStyle name="Normal 7 5 2 2" xfId="35502"/>
    <cellStyle name="Normal 7 5 3" xfId="35503"/>
    <cellStyle name="Normal 7 6" xfId="35504"/>
    <cellStyle name="Normal 7 6 2" xfId="35505"/>
    <cellStyle name="Normal 7 7" xfId="35506"/>
    <cellStyle name="Normal 70" xfId="35507"/>
    <cellStyle name="Normal 70 2" xfId="35508"/>
    <cellStyle name="Normal 70 2 2" xfId="35509"/>
    <cellStyle name="Normal 70 2 3" xfId="35510"/>
    <cellStyle name="Normal 70 3" xfId="35511"/>
    <cellStyle name="Normal 71" xfId="35512"/>
    <cellStyle name="Normal 71 2" xfId="35513"/>
    <cellStyle name="Normal 71 2 2" xfId="35514"/>
    <cellStyle name="Normal 71 3" xfId="35515"/>
    <cellStyle name="Normal 72" xfId="35516"/>
    <cellStyle name="Normal 72 2" xfId="35517"/>
    <cellStyle name="Normal 72 2 2" xfId="35518"/>
    <cellStyle name="Normal 72 2 3" xfId="35519"/>
    <cellStyle name="Normal 72 3" xfId="35520"/>
    <cellStyle name="Normal 72 4" xfId="35521"/>
    <cellStyle name="Normal 73" xfId="35522"/>
    <cellStyle name="Normal 73 2" xfId="35523"/>
    <cellStyle name="Normal 73 2 2" xfId="35524"/>
    <cellStyle name="Normal 73 3" xfId="35525"/>
    <cellStyle name="Normal 73 3 2" xfId="35526"/>
    <cellStyle name="Normal 73 4" xfId="35527"/>
    <cellStyle name="Normal 74" xfId="35528"/>
    <cellStyle name="Normal 74 2" xfId="35529"/>
    <cellStyle name="Normal 74 2 2" xfId="35530"/>
    <cellStyle name="Normal 74 3" xfId="35531"/>
    <cellStyle name="Normal 74 3 2" xfId="35532"/>
    <cellStyle name="Normal 74 4" xfId="35533"/>
    <cellStyle name="Normal 75" xfId="35534"/>
    <cellStyle name="Normal 75 2" xfId="35535"/>
    <cellStyle name="Normal 75 2 2" xfId="35536"/>
    <cellStyle name="Normal 75 3" xfId="35537"/>
    <cellStyle name="Normal 75 3 2" xfId="35538"/>
    <cellStyle name="Normal 75 4" xfId="35539"/>
    <cellStyle name="Normal 76" xfId="35540"/>
    <cellStyle name="Normal 76 2" xfId="35541"/>
    <cellStyle name="Normal 76 2 2" xfId="35542"/>
    <cellStyle name="Normal 76 3" xfId="35543"/>
    <cellStyle name="Normal 76 3 2" xfId="35544"/>
    <cellStyle name="Normal 76 4" xfId="35545"/>
    <cellStyle name="Normal 77" xfId="35546"/>
    <cellStyle name="Normal 77 2" xfId="35547"/>
    <cellStyle name="Normal 77 2 2" xfId="35548"/>
    <cellStyle name="Normal 77 3" xfId="35549"/>
    <cellStyle name="Normal 77 3 2" xfId="35550"/>
    <cellStyle name="Normal 77 4" xfId="35551"/>
    <cellStyle name="Normal 78" xfId="35552"/>
    <cellStyle name="Normal 78 2" xfId="35553"/>
    <cellStyle name="Normal 78 2 2" xfId="35554"/>
    <cellStyle name="Normal 78 3" xfId="35555"/>
    <cellStyle name="Normal 78 3 2" xfId="35556"/>
    <cellStyle name="Normal 78 4" xfId="35557"/>
    <cellStyle name="Normal 79" xfId="35558"/>
    <cellStyle name="Normal 79 2" xfId="35559"/>
    <cellStyle name="Normal 79 2 2" xfId="35560"/>
    <cellStyle name="Normal 79 3" xfId="35561"/>
    <cellStyle name="Normal 79 3 2" xfId="35562"/>
    <cellStyle name="Normal 79 4" xfId="35563"/>
    <cellStyle name="Normal 8" xfId="35564"/>
    <cellStyle name="Normal 8 2" xfId="35565"/>
    <cellStyle name="Normal 8 2 2" xfId="35566"/>
    <cellStyle name="Normal 8 2 2 2" xfId="35567"/>
    <cellStyle name="Normal 8 2 2 2 2" xfId="35568"/>
    <cellStyle name="Normal 8 2 2 3" xfId="35569"/>
    <cellStyle name="Normal 8 2 3" xfId="35570"/>
    <cellStyle name="Normal 8 2 3 2" xfId="35571"/>
    <cellStyle name="Normal 8 2 3 2 2" xfId="35572"/>
    <cellStyle name="Normal 8 2 3 3" xfId="35573"/>
    <cellStyle name="Normal 8 2 3 4" xfId="35574"/>
    <cellStyle name="Normal 8 2 4" xfId="35575"/>
    <cellStyle name="Normal 8 2 4 2" xfId="35576"/>
    <cellStyle name="Normal 8 2 5" xfId="35577"/>
    <cellStyle name="Normal 8 2 5 2" xfId="35578"/>
    <cellStyle name="Normal 8 2 6" xfId="35579"/>
    <cellStyle name="Normal 8 3" xfId="35580"/>
    <cellStyle name="Normal 8 3 2" xfId="35581"/>
    <cellStyle name="Normal 8 3 2 2" xfId="35582"/>
    <cellStyle name="Normal 8 3 2 3" xfId="35583"/>
    <cellStyle name="Normal 8 3 3" xfId="35584"/>
    <cellStyle name="Normal 8 4" xfId="35585"/>
    <cellStyle name="Normal 8 4 2" xfId="35586"/>
    <cellStyle name="Normal 8 4 2 2" xfId="35587"/>
    <cellStyle name="Normal 8 4 3" xfId="35588"/>
    <cellStyle name="Normal 8 5" xfId="35589"/>
    <cellStyle name="Normal 8 5 2" xfId="35590"/>
    <cellStyle name="Normal 8 6" xfId="35591"/>
    <cellStyle name="Normal 80" xfId="35592"/>
    <cellStyle name="Normal 80 2" xfId="35593"/>
    <cellStyle name="Normal 80 2 2" xfId="35594"/>
    <cellStyle name="Normal 80 3" xfId="35595"/>
    <cellStyle name="Normal 80 3 2" xfId="35596"/>
    <cellStyle name="Normal 80 4" xfId="35597"/>
    <cellStyle name="Normal 81" xfId="35598"/>
    <cellStyle name="Normal 81 2" xfId="35599"/>
    <cellStyle name="Normal 81 2 2" xfId="35600"/>
    <cellStyle name="Normal 81 3" xfId="35601"/>
    <cellStyle name="Normal 81 3 2" xfId="35602"/>
    <cellStyle name="Normal 81 4" xfId="35603"/>
    <cellStyle name="Normal 82" xfId="35604"/>
    <cellStyle name="Normal 82 2" xfId="35605"/>
    <cellStyle name="Normal 82 2 2" xfId="35606"/>
    <cellStyle name="Normal 82 3" xfId="35607"/>
    <cellStyle name="Normal 82 3 2" xfId="35608"/>
    <cellStyle name="Normal 82 4" xfId="35609"/>
    <cellStyle name="Normal 83" xfId="35610"/>
    <cellStyle name="Normal 83 2" xfId="35611"/>
    <cellStyle name="Normal 83 2 2" xfId="35612"/>
    <cellStyle name="Normal 83 2 3" xfId="35613"/>
    <cellStyle name="Normal 83 3" xfId="35614"/>
    <cellStyle name="Normal 83 3 2" xfId="35615"/>
    <cellStyle name="Normal 83 4" xfId="35616"/>
    <cellStyle name="Normal 84" xfId="35617"/>
    <cellStyle name="Normal 84 2" xfId="35618"/>
    <cellStyle name="Normal 84 2 2" xfId="35619"/>
    <cellStyle name="Normal 84 2 3" xfId="35620"/>
    <cellStyle name="Normal 84 3" xfId="35621"/>
    <cellStyle name="Normal 84 3 2" xfId="35622"/>
    <cellStyle name="Normal 84 4" xfId="35623"/>
    <cellStyle name="Normal 85" xfId="35624"/>
    <cellStyle name="Normal 85 2" xfId="35625"/>
    <cellStyle name="Normal 85 2 2" xfId="35626"/>
    <cellStyle name="Normal 85 2 3" xfId="35627"/>
    <cellStyle name="Normal 85 3" xfId="35628"/>
    <cellStyle name="Normal 85 3 2" xfId="35629"/>
    <cellStyle name="Normal 85 4" xfId="35630"/>
    <cellStyle name="Normal 86" xfId="35631"/>
    <cellStyle name="Normal 86 2" xfId="35632"/>
    <cellStyle name="Normal 86 2 2" xfId="35633"/>
    <cellStyle name="Normal 86 2 3" xfId="35634"/>
    <cellStyle name="Normal 86 3" xfId="35635"/>
    <cellStyle name="Normal 86 4" xfId="35636"/>
    <cellStyle name="Normal 87" xfId="35637"/>
    <cellStyle name="Normal 87 2" xfId="35638"/>
    <cellStyle name="Normal 87 2 2" xfId="35639"/>
    <cellStyle name="Normal 87 3" xfId="35640"/>
    <cellStyle name="Normal 88" xfId="35641"/>
    <cellStyle name="Normal 88 2" xfId="35642"/>
    <cellStyle name="Normal 88 2 2" xfId="35643"/>
    <cellStyle name="Normal 88 3" xfId="35644"/>
    <cellStyle name="Normal 89" xfId="35645"/>
    <cellStyle name="Normal 89 2" xfId="35646"/>
    <cellStyle name="Normal 89 2 2" xfId="35647"/>
    <cellStyle name="Normal 89 3" xfId="35648"/>
    <cellStyle name="Normal 9" xfId="35649"/>
    <cellStyle name="Normal 9 2" xfId="35650"/>
    <cellStyle name="Normal 9 2 2" xfId="35651"/>
    <cellStyle name="Normal 9 2 2 2" xfId="35652"/>
    <cellStyle name="Normal 9 2 2 2 2" xfId="35653"/>
    <cellStyle name="Normal 9 2 2 2 3" xfId="35654"/>
    <cellStyle name="Normal 9 2 2 3" xfId="35655"/>
    <cellStyle name="Normal 9 2 2 3 2" xfId="35656"/>
    <cellStyle name="Normal 9 2 2 4" xfId="35657"/>
    <cellStyle name="Normal 9 2 3" xfId="35658"/>
    <cellStyle name="Normal 9 2 3 2" xfId="35659"/>
    <cellStyle name="Normal 9 2 3 2 2" xfId="35660"/>
    <cellStyle name="Normal 9 2 3 3" xfId="35661"/>
    <cellStyle name="Normal 9 2 3 4" xfId="35662"/>
    <cellStyle name="Normal 9 2 4" xfId="35663"/>
    <cellStyle name="Normal 9 2 4 2" xfId="35664"/>
    <cellStyle name="Normal 9 2 5" xfId="35665"/>
    <cellStyle name="Normal 9 2 5 2" xfId="35666"/>
    <cellStyle name="Normal 9 2 6" xfId="35667"/>
    <cellStyle name="Normal 9 3" xfId="35668"/>
    <cellStyle name="Normal 9 3 2" xfId="35669"/>
    <cellStyle name="Normal 9 3 2 2" xfId="35670"/>
    <cellStyle name="Normal 9 3 2 3" xfId="43095"/>
    <cellStyle name="Normal 9 3 3" xfId="35671"/>
    <cellStyle name="Normal 9 3 4" xfId="43096"/>
    <cellStyle name="Normal 9 4" xfId="35672"/>
    <cellStyle name="Normal 9 4 2" xfId="35673"/>
    <cellStyle name="Normal 9 4 3" xfId="35674"/>
    <cellStyle name="Normal 9 4 3 2" xfId="35675"/>
    <cellStyle name="Normal 9 4 4" xfId="35676"/>
    <cellStyle name="Normal 9 5" xfId="35677"/>
    <cellStyle name="Normal 9 5 2" xfId="35678"/>
    <cellStyle name="Normal 9 5 2 2" xfId="35679"/>
    <cellStyle name="Normal 9 5 3" xfId="35680"/>
    <cellStyle name="Normal 9 6" xfId="35681"/>
    <cellStyle name="Normal 9 7" xfId="35682"/>
    <cellStyle name="Normal 9_NOL Analysis(For Ann Kellog and  Pete Winne)" xfId="35683"/>
    <cellStyle name="Normal 90" xfId="35684"/>
    <cellStyle name="Normal 90 2" xfId="35685"/>
    <cellStyle name="Normal 90 2 2" xfId="35686"/>
    <cellStyle name="Normal 90 3" xfId="35687"/>
    <cellStyle name="Normal 91" xfId="35688"/>
    <cellStyle name="Normal 91 2" xfId="35689"/>
    <cellStyle name="Normal 91 2 2" xfId="35690"/>
    <cellStyle name="Normal 91 3" xfId="35691"/>
    <cellStyle name="Normal 92" xfId="35692"/>
    <cellStyle name="Normal 92 2" xfId="35693"/>
    <cellStyle name="Normal 92 2 2" xfId="35694"/>
    <cellStyle name="Normal 92 3" xfId="35695"/>
    <cellStyle name="Normal 93" xfId="35696"/>
    <cellStyle name="Normal 93 2" xfId="35697"/>
    <cellStyle name="Normal 93 2 2" xfId="35698"/>
    <cellStyle name="Normal 93 3" xfId="35699"/>
    <cellStyle name="Normal 94" xfId="35700"/>
    <cellStyle name="Normal 94 2" xfId="35701"/>
    <cellStyle name="Normal 94 2 2" xfId="35702"/>
    <cellStyle name="Normal 94 3" xfId="35703"/>
    <cellStyle name="Normal 94 3 2" xfId="35704"/>
    <cellStyle name="Normal 94 4" xfId="35705"/>
    <cellStyle name="Normal 95" xfId="35706"/>
    <cellStyle name="Normal 95 2" xfId="35707"/>
    <cellStyle name="Normal 95 2 2" xfId="35708"/>
    <cellStyle name="Normal 95 2 3" xfId="35709"/>
    <cellStyle name="Normal 95 3" xfId="35710"/>
    <cellStyle name="Normal 95 4" xfId="35711"/>
    <cellStyle name="Normal 95 5" xfId="35712"/>
    <cellStyle name="Normal 96" xfId="35713"/>
    <cellStyle name="Normal 96 2" xfId="35714"/>
    <cellStyle name="Normal 96 2 2" xfId="35715"/>
    <cellStyle name="Normal 96 3" xfId="35716"/>
    <cellStyle name="Normal 96 3 2" xfId="35717"/>
    <cellStyle name="Normal 96 4" xfId="35718"/>
    <cellStyle name="Normal 97" xfId="35719"/>
    <cellStyle name="Normal 97 2" xfId="35720"/>
    <cellStyle name="Normal 97 2 2" xfId="35721"/>
    <cellStyle name="Normal 97 3" xfId="35722"/>
    <cellStyle name="Normal 97 4" xfId="35723"/>
    <cellStyle name="Normal 98" xfId="35724"/>
    <cellStyle name="Normal 98 2" xfId="35725"/>
    <cellStyle name="Normal 98 2 2" xfId="35726"/>
    <cellStyle name="Normal 98 3" xfId="35727"/>
    <cellStyle name="Normal 98 4" xfId="35728"/>
    <cellStyle name="Normal 98 5" xfId="35729"/>
    <cellStyle name="Normal 99" xfId="35730"/>
    <cellStyle name="Normal 99 2" xfId="35731"/>
    <cellStyle name="Normal 99 2 2" xfId="35732"/>
    <cellStyle name="Normal 99 3" xfId="35733"/>
    <cellStyle name="Normal 99 4" xfId="35734"/>
    <cellStyle name="Normal 99 5" xfId="35735"/>
    <cellStyle name="Note 10" xfId="35736"/>
    <cellStyle name="Note 10 2" xfId="35737"/>
    <cellStyle name="Note 10 2 2" xfId="35738"/>
    <cellStyle name="Note 10 2 2 2" xfId="35739"/>
    <cellStyle name="Note 10 2 3" xfId="35740"/>
    <cellStyle name="Note 10 2 4" xfId="35741"/>
    <cellStyle name="Note 10 3" xfId="35742"/>
    <cellStyle name="Note 10 3 2" xfId="35743"/>
    <cellStyle name="Note 10 3 2 2" xfId="35744"/>
    <cellStyle name="Note 10 3 3" xfId="35745"/>
    <cellStyle name="Note 10 4" xfId="35746"/>
    <cellStyle name="Note 10 4 2" xfId="35747"/>
    <cellStyle name="Note 10 5" xfId="35748"/>
    <cellStyle name="Note 10 5 2" xfId="35749"/>
    <cellStyle name="Note 10 6" xfId="35750"/>
    <cellStyle name="Note 10 6 2" xfId="35751"/>
    <cellStyle name="Note 10 7" xfId="35752"/>
    <cellStyle name="Note 10 7 2" xfId="35753"/>
    <cellStyle name="Note 10 8" xfId="35754"/>
    <cellStyle name="Note 11" xfId="35755"/>
    <cellStyle name="Note 11 2" xfId="35756"/>
    <cellStyle name="Note 11 2 2" xfId="35757"/>
    <cellStyle name="Note 11 2 2 2" xfId="35758"/>
    <cellStyle name="Note 11 2 3" xfId="35759"/>
    <cellStyle name="Note 11 2 4" xfId="35760"/>
    <cellStyle name="Note 11 2 5" xfId="35761"/>
    <cellStyle name="Note 11 3" xfId="35762"/>
    <cellStyle name="Note 11 3 2" xfId="35763"/>
    <cellStyle name="Note 11 3 2 2" xfId="35764"/>
    <cellStyle name="Note 11 3 3" xfId="35765"/>
    <cellStyle name="Note 11 3 4" xfId="35766"/>
    <cellStyle name="Note 11 3 5" xfId="35767"/>
    <cellStyle name="Note 11 4" xfId="35768"/>
    <cellStyle name="Note 11 4 2" xfId="35769"/>
    <cellStyle name="Note 11 4 3" xfId="35770"/>
    <cellStyle name="Note 11 5" xfId="35771"/>
    <cellStyle name="Note 11 6" xfId="35772"/>
    <cellStyle name="Note 12" xfId="35773"/>
    <cellStyle name="Note 12 2" xfId="35774"/>
    <cellStyle name="Note 12 2 2" xfId="35775"/>
    <cellStyle name="Note 12 2 2 2" xfId="35776"/>
    <cellStyle name="Note 12 2 2 2 2" xfId="35777"/>
    <cellStyle name="Note 12 2 3" xfId="35778"/>
    <cellStyle name="Note 12 2 3 2" xfId="35779"/>
    <cellStyle name="Note 12 2 3 3" xfId="35780"/>
    <cellStyle name="Note 12 2 4" xfId="35781"/>
    <cellStyle name="Note 12 2 4 2" xfId="35782"/>
    <cellStyle name="Note 12 2 5" xfId="35783"/>
    <cellStyle name="Note 12 2 6" xfId="35784"/>
    <cellStyle name="Note 12 3" xfId="35785"/>
    <cellStyle name="Note 12 3 2" xfId="35786"/>
    <cellStyle name="Note 12 3 2 2" xfId="35787"/>
    <cellStyle name="Note 12 3 2 3" xfId="35788"/>
    <cellStyle name="Note 12 3 2 4" xfId="35789"/>
    <cellStyle name="Note 12 3 2 5" xfId="35790"/>
    <cellStyle name="Note 12 3 2 6" xfId="35791"/>
    <cellStyle name="Note 12 3 2 7" xfId="35792"/>
    <cellStyle name="Note 12 3 3" xfId="35793"/>
    <cellStyle name="Note 12 3 4" xfId="35794"/>
    <cellStyle name="Note 12 3 5" xfId="35795"/>
    <cellStyle name="Note 12 3 6" xfId="35796"/>
    <cellStyle name="Note 12 3 7" xfId="35797"/>
    <cellStyle name="Note 12 3 8" xfId="35798"/>
    <cellStyle name="Note 12 4" xfId="35799"/>
    <cellStyle name="Note 12 4 2" xfId="35800"/>
    <cellStyle name="Note 12 4 2 2" xfId="35801"/>
    <cellStyle name="Note 12 4 3" xfId="35802"/>
    <cellStyle name="Note 12 4 4" xfId="35803"/>
    <cellStyle name="Note 12 4 5" xfId="35804"/>
    <cellStyle name="Note 12 4 6" xfId="35805"/>
    <cellStyle name="Note 12 4 7" xfId="35806"/>
    <cellStyle name="Note 12 5" xfId="35807"/>
    <cellStyle name="Note 12 5 2" xfId="35808"/>
    <cellStyle name="Note 12 5 2 2" xfId="35809"/>
    <cellStyle name="Note 12 5 3" xfId="35810"/>
    <cellStyle name="Note 12 6" xfId="35811"/>
    <cellStyle name="Note 12 6 2" xfId="35812"/>
    <cellStyle name="Note 12 7" xfId="35813"/>
    <cellStyle name="Note 12 8" xfId="35814"/>
    <cellStyle name="Note 13" xfId="35815"/>
    <cellStyle name="Note 13 2" xfId="35816"/>
    <cellStyle name="Note 13 2 2" xfId="35817"/>
    <cellStyle name="Note 13 2 3" xfId="35818"/>
    <cellStyle name="Note 13 3" xfId="35819"/>
    <cellStyle name="Note 14" xfId="35820"/>
    <cellStyle name="Note 14 2" xfId="35821"/>
    <cellStyle name="Note 14 2 2" xfId="35822"/>
    <cellStyle name="Note 14 2 3" xfId="35823"/>
    <cellStyle name="Note 14 3" xfId="35824"/>
    <cellStyle name="Note 14 3 2" xfId="35825"/>
    <cellStyle name="Note 14 4" xfId="35826"/>
    <cellStyle name="Note 15" xfId="35827"/>
    <cellStyle name="Note 15 2" xfId="35828"/>
    <cellStyle name="Note 15 2 2" xfId="35829"/>
    <cellStyle name="Note 15 2 3" xfId="35830"/>
    <cellStyle name="Note 15 3" xfId="35831"/>
    <cellStyle name="Note 15 4" xfId="35832"/>
    <cellStyle name="Note 15 5" xfId="35833"/>
    <cellStyle name="Note 16" xfId="35834"/>
    <cellStyle name="Note 16 2" xfId="35835"/>
    <cellStyle name="Note 16 2 2" xfId="35836"/>
    <cellStyle name="Note 16 3" xfId="35837"/>
    <cellStyle name="Note 17" xfId="35838"/>
    <cellStyle name="Note 17 2" xfId="35839"/>
    <cellStyle name="Note 18" xfId="35840"/>
    <cellStyle name="Note 19" xfId="35841"/>
    <cellStyle name="Note 2" xfId="35842"/>
    <cellStyle name="Note 2 2" xfId="35843"/>
    <cellStyle name="Note 2 2 2" xfId="35844"/>
    <cellStyle name="Note 2 2 2 2" xfId="35845"/>
    <cellStyle name="Note 2 2 2 2 2" xfId="35846"/>
    <cellStyle name="Note 2 2 2 3" xfId="35847"/>
    <cellStyle name="Note 2 2 2 3 2" xfId="35848"/>
    <cellStyle name="Note 2 2 2 4" xfId="35849"/>
    <cellStyle name="Note 2 2 2 5" xfId="35850"/>
    <cellStyle name="Note 2 2 2 6" xfId="35851"/>
    <cellStyle name="Note 2 2 2 7" xfId="35852"/>
    <cellStyle name="Note 2 2 3" xfId="35853"/>
    <cellStyle name="Note 2 2 3 2" xfId="35854"/>
    <cellStyle name="Note 2 2 3 2 2" xfId="35855"/>
    <cellStyle name="Note 2 2 3 3" xfId="35856"/>
    <cellStyle name="Note 2 2 3 4" xfId="35857"/>
    <cellStyle name="Note 2 2 3 5" xfId="35858"/>
    <cellStyle name="Note 2 2 3 6" xfId="35859"/>
    <cellStyle name="Note 2 2 3 7" xfId="35860"/>
    <cellStyle name="Note 2 2 4" xfId="35861"/>
    <cellStyle name="Note 2 2 4 2" xfId="35862"/>
    <cellStyle name="Note 2 2 5" xfId="35863"/>
    <cellStyle name="Note 2 2 5 2" xfId="35864"/>
    <cellStyle name="Note 2 2 6" xfId="35865"/>
    <cellStyle name="Note 2 2 6 2" xfId="35866"/>
    <cellStyle name="Note 2 2 7" xfId="35867"/>
    <cellStyle name="Note 2 2 8" xfId="35868"/>
    <cellStyle name="Note 2 3" xfId="35869"/>
    <cellStyle name="Note 2 3 2" xfId="35870"/>
    <cellStyle name="Note 2 3 2 2" xfId="35871"/>
    <cellStyle name="Note 2 3 2 2 2" xfId="35872"/>
    <cellStyle name="Note 2 3 2 3" xfId="35873"/>
    <cellStyle name="Note 2 3 3" xfId="35874"/>
    <cellStyle name="Note 2 3 3 2" xfId="35875"/>
    <cellStyle name="Note 2 3 3 2 2" xfId="35876"/>
    <cellStyle name="Note 2 3 3 3" xfId="35877"/>
    <cellStyle name="Note 2 3 4" xfId="35878"/>
    <cellStyle name="Note 2 3 4 2" xfId="35879"/>
    <cellStyle name="Note 2 3 5" xfId="35880"/>
    <cellStyle name="Note 2 3 5 2" xfId="35881"/>
    <cellStyle name="Note 2 3 6" xfId="35882"/>
    <cellStyle name="Note 2 3 7" xfId="35883"/>
    <cellStyle name="Note 2 3 8" xfId="35884"/>
    <cellStyle name="Note 2 4" xfId="35885"/>
    <cellStyle name="Note 2 4 2" xfId="35886"/>
    <cellStyle name="Note 2 4 2 2" xfId="35887"/>
    <cellStyle name="Note 2 4 2 2 2" xfId="35888"/>
    <cellStyle name="Note 2 4 2 3" xfId="35889"/>
    <cellStyle name="Note 2 4 2 4" xfId="35890"/>
    <cellStyle name="Note 2 4 3" xfId="35891"/>
    <cellStyle name="Note 2 4 3 2" xfId="35892"/>
    <cellStyle name="Note 2 4 3 3" xfId="35893"/>
    <cellStyle name="Note 2 4 4" xfId="35894"/>
    <cellStyle name="Note 2 4 4 2" xfId="35895"/>
    <cellStyle name="Note 2 4 4 3" xfId="35896"/>
    <cellStyle name="Note 2 4 5" xfId="35897"/>
    <cellStyle name="Note 2 4 6" xfId="35898"/>
    <cellStyle name="Note 2 4 7" xfId="35899"/>
    <cellStyle name="Note 2 5" xfId="35900"/>
    <cellStyle name="Note 2 5 2" xfId="35901"/>
    <cellStyle name="Note 2 5 2 2" xfId="35902"/>
    <cellStyle name="Note 2 5 3" xfId="35903"/>
    <cellStyle name="Note 2 6" xfId="35904"/>
    <cellStyle name="Note 2 6 2" xfId="35905"/>
    <cellStyle name="Note 2 6 2 2" xfId="35906"/>
    <cellStyle name="Note 2 6 3" xfId="35907"/>
    <cellStyle name="Note 2 7" xfId="35908"/>
    <cellStyle name="Note 2 7 2" xfId="35909"/>
    <cellStyle name="Note 2 8" xfId="35910"/>
    <cellStyle name="Note 2 9" xfId="35911"/>
    <cellStyle name="Note 2_AURORA Total New" xfId="35912"/>
    <cellStyle name="Note 20" xfId="35913"/>
    <cellStyle name="Note 21" xfId="35914"/>
    <cellStyle name="Note 22" xfId="35915"/>
    <cellStyle name="Note 23" xfId="35916"/>
    <cellStyle name="Note 24" xfId="35917"/>
    <cellStyle name="Note 25" xfId="35918"/>
    <cellStyle name="Note 26" xfId="35919"/>
    <cellStyle name="Note 27" xfId="35920"/>
    <cellStyle name="Note 28" xfId="35921"/>
    <cellStyle name="Note 29" xfId="35922"/>
    <cellStyle name="Note 3" xfId="35923"/>
    <cellStyle name="Note 3 2" xfId="35924"/>
    <cellStyle name="Note 3 2 2" xfId="35925"/>
    <cellStyle name="Note 3 2 2 2" xfId="35926"/>
    <cellStyle name="Note 3 2 2 2 2" xfId="35927"/>
    <cellStyle name="Note 3 2 2 3" xfId="35928"/>
    <cellStyle name="Note 3 2 3" xfId="35929"/>
    <cellStyle name="Note 3 2 3 2" xfId="35930"/>
    <cellStyle name="Note 3 2 3 3" xfId="35931"/>
    <cellStyle name="Note 3 2 4" xfId="35932"/>
    <cellStyle name="Note 3 2 4 2" xfId="35933"/>
    <cellStyle name="Note 3 2 4 3" xfId="35934"/>
    <cellStyle name="Note 3 2 5" xfId="35935"/>
    <cellStyle name="Note 3 2 6" xfId="35936"/>
    <cellStyle name="Note 3 2 7" xfId="35937"/>
    <cellStyle name="Note 3 2 8" xfId="35938"/>
    <cellStyle name="Note 3 3" xfId="35939"/>
    <cellStyle name="Note 3 3 2" xfId="35940"/>
    <cellStyle name="Note 3 3 2 2" xfId="35941"/>
    <cellStyle name="Note 3 3 3" xfId="35942"/>
    <cellStyle name="Note 3 3 3 2" xfId="35943"/>
    <cellStyle name="Note 3 3 4" xfId="35944"/>
    <cellStyle name="Note 3 3 5" xfId="35945"/>
    <cellStyle name="Note 3 3 6" xfId="35946"/>
    <cellStyle name="Note 3 3 7" xfId="35947"/>
    <cellStyle name="Note 3 4" xfId="35948"/>
    <cellStyle name="Note 3 4 2" xfId="35949"/>
    <cellStyle name="Note 3 4 2 2" xfId="35950"/>
    <cellStyle name="Note 3 4 3" xfId="35951"/>
    <cellStyle name="Note 3 5" xfId="35952"/>
    <cellStyle name="Note 3 5 2" xfId="35953"/>
    <cellStyle name="Note 3 6" xfId="35954"/>
    <cellStyle name="Note 3 7" xfId="35955"/>
    <cellStyle name="Note 3 8" xfId="35956"/>
    <cellStyle name="Note 30" xfId="35957"/>
    <cellStyle name="Note 31" xfId="35958"/>
    <cellStyle name="Note 32" xfId="35959"/>
    <cellStyle name="Note 33" xfId="35960"/>
    <cellStyle name="Note 34" xfId="35961"/>
    <cellStyle name="Note 35" xfId="35962"/>
    <cellStyle name="Note 36" xfId="35963"/>
    <cellStyle name="Note 37" xfId="35964"/>
    <cellStyle name="Note 38" xfId="35965"/>
    <cellStyle name="Note 39" xfId="35966"/>
    <cellStyle name="Note 4" xfId="35967"/>
    <cellStyle name="Note 4 2" xfId="35968"/>
    <cellStyle name="Note 4 2 2" xfId="35969"/>
    <cellStyle name="Note 4 2 2 2" xfId="35970"/>
    <cellStyle name="Note 4 2 3" xfId="35971"/>
    <cellStyle name="Note 4 2 3 2" xfId="35972"/>
    <cellStyle name="Note 4 2 4" xfId="35973"/>
    <cellStyle name="Note 4 2 5" xfId="35974"/>
    <cellStyle name="Note 4 2 6" xfId="35975"/>
    <cellStyle name="Note 4 2 7" xfId="35976"/>
    <cellStyle name="Note 4 2 8" xfId="35977"/>
    <cellStyle name="Note 4 3" xfId="35978"/>
    <cellStyle name="Note 4 3 2" xfId="35979"/>
    <cellStyle name="Note 4 3 2 2" xfId="35980"/>
    <cellStyle name="Note 4 3 3" xfId="35981"/>
    <cellStyle name="Note 4 3 4" xfId="35982"/>
    <cellStyle name="Note 4 3 5" xfId="35983"/>
    <cellStyle name="Note 4 3 6" xfId="35984"/>
    <cellStyle name="Note 4 3 7" xfId="35985"/>
    <cellStyle name="Note 4 3 8" xfId="35986"/>
    <cellStyle name="Note 4 4" xfId="35987"/>
    <cellStyle name="Note 4 4 2" xfId="35988"/>
    <cellStyle name="Note 4 4 2 2" xfId="35989"/>
    <cellStyle name="Note 4 4 3" xfId="35990"/>
    <cellStyle name="Note 4 5" xfId="35991"/>
    <cellStyle name="Note 4 5 2" xfId="35992"/>
    <cellStyle name="Note 4 6" xfId="35993"/>
    <cellStyle name="Note 4 6 2" xfId="35994"/>
    <cellStyle name="Note 4 7" xfId="35995"/>
    <cellStyle name="Note 4 8" xfId="35996"/>
    <cellStyle name="Note 40" xfId="35997"/>
    <cellStyle name="Note 41" xfId="35998"/>
    <cellStyle name="Note 42" xfId="35999"/>
    <cellStyle name="Note 43" xfId="36000"/>
    <cellStyle name="Note 44" xfId="36001"/>
    <cellStyle name="Note 45" xfId="36002"/>
    <cellStyle name="Note 46" xfId="36003"/>
    <cellStyle name="Note 47" xfId="36004"/>
    <cellStyle name="Note 48" xfId="36005"/>
    <cellStyle name="Note 49" xfId="36006"/>
    <cellStyle name="Note 5" xfId="36007"/>
    <cellStyle name="Note 5 2" xfId="36008"/>
    <cellStyle name="Note 5 2 2" xfId="36009"/>
    <cellStyle name="Note 5 2 2 2" xfId="36010"/>
    <cellStyle name="Note 5 2 3" xfId="36011"/>
    <cellStyle name="Note 5 2 3 2" xfId="36012"/>
    <cellStyle name="Note 5 2 4" xfId="36013"/>
    <cellStyle name="Note 5 2 5" xfId="36014"/>
    <cellStyle name="Note 5 2 6" xfId="36015"/>
    <cellStyle name="Note 5 2 7" xfId="36016"/>
    <cellStyle name="Note 5 2 8" xfId="36017"/>
    <cellStyle name="Note 5 3" xfId="36018"/>
    <cellStyle name="Note 5 3 2" xfId="36019"/>
    <cellStyle name="Note 5 3 2 2" xfId="36020"/>
    <cellStyle name="Note 5 3 3" xfId="36021"/>
    <cellStyle name="Note 5 3 4" xfId="36022"/>
    <cellStyle name="Note 5 3 5" xfId="36023"/>
    <cellStyle name="Note 5 3 6" xfId="36024"/>
    <cellStyle name="Note 5 3 7" xfId="36025"/>
    <cellStyle name="Note 5 4" xfId="36026"/>
    <cellStyle name="Note 5 4 2" xfId="36027"/>
    <cellStyle name="Note 5 4 2 2" xfId="36028"/>
    <cellStyle name="Note 5 4 3" xfId="36029"/>
    <cellStyle name="Note 5 5" xfId="36030"/>
    <cellStyle name="Note 5 5 2" xfId="36031"/>
    <cellStyle name="Note 5 6" xfId="36032"/>
    <cellStyle name="Note 5 6 2" xfId="36033"/>
    <cellStyle name="Note 5 7" xfId="36034"/>
    <cellStyle name="Note 5 8" xfId="36035"/>
    <cellStyle name="Note 50" xfId="36036"/>
    <cellStyle name="Note 51" xfId="36037"/>
    <cellStyle name="Note 52" xfId="36038"/>
    <cellStyle name="Note 53" xfId="36039"/>
    <cellStyle name="Note 54" xfId="36040"/>
    <cellStyle name="Note 55" xfId="36041"/>
    <cellStyle name="Note 56" xfId="36042"/>
    <cellStyle name="Note 57" xfId="36043"/>
    <cellStyle name="Note 58" xfId="36044"/>
    <cellStyle name="Note 59" xfId="36045"/>
    <cellStyle name="Note 6" xfId="36046"/>
    <cellStyle name="Note 6 2" xfId="36047"/>
    <cellStyle name="Note 6 2 2" xfId="36048"/>
    <cellStyle name="Note 6 2 2 2" xfId="36049"/>
    <cellStyle name="Note 6 2 2 3" xfId="36050"/>
    <cellStyle name="Note 6 2 3" xfId="36051"/>
    <cellStyle name="Note 6 2 3 2" xfId="36052"/>
    <cellStyle name="Note 6 2 4" xfId="36053"/>
    <cellStyle name="Note 6 2 5" xfId="36054"/>
    <cellStyle name="Note 6 2 6" xfId="36055"/>
    <cellStyle name="Note 6 2 7" xfId="36056"/>
    <cellStyle name="Note 6 3" xfId="36057"/>
    <cellStyle name="Note 6 3 2" xfId="36058"/>
    <cellStyle name="Note 6 3 2 2" xfId="36059"/>
    <cellStyle name="Note 6 3 3" xfId="36060"/>
    <cellStyle name="Note 6 3 4" xfId="36061"/>
    <cellStyle name="Note 6 3 5" xfId="36062"/>
    <cellStyle name="Note 6 3 6" xfId="36063"/>
    <cellStyle name="Note 6 3 7" xfId="36064"/>
    <cellStyle name="Note 6 4" xfId="36065"/>
    <cellStyle name="Note 6 4 2" xfId="36066"/>
    <cellStyle name="Note 6 4 2 2" xfId="36067"/>
    <cellStyle name="Note 6 4 3" xfId="36068"/>
    <cellStyle name="Note 6 4 4" xfId="36069"/>
    <cellStyle name="Note 6 5" xfId="36070"/>
    <cellStyle name="Note 6 5 2" xfId="36071"/>
    <cellStyle name="Note 6 6" xfId="36072"/>
    <cellStyle name="Note 6 7" xfId="36073"/>
    <cellStyle name="Note 60" xfId="36074"/>
    <cellStyle name="Note 61" xfId="36075"/>
    <cellStyle name="Note 62" xfId="36076"/>
    <cellStyle name="Note 63" xfId="36077"/>
    <cellStyle name="Note 64" xfId="36078"/>
    <cellStyle name="Note 65" xfId="36079"/>
    <cellStyle name="Note 7" xfId="36080"/>
    <cellStyle name="Note 7 2" xfId="36081"/>
    <cellStyle name="Note 7 2 2" xfId="36082"/>
    <cellStyle name="Note 7 2 2 2" xfId="36083"/>
    <cellStyle name="Note 7 2 2 3" xfId="36084"/>
    <cellStyle name="Note 7 2 3" xfId="36085"/>
    <cellStyle name="Note 7 2 3 2" xfId="36086"/>
    <cellStyle name="Note 7 2 4" xfId="36087"/>
    <cellStyle name="Note 7 2 5" xfId="36088"/>
    <cellStyle name="Note 7 2 6" xfId="36089"/>
    <cellStyle name="Note 7 2 7" xfId="36090"/>
    <cellStyle name="Note 7 2 8" xfId="36091"/>
    <cellStyle name="Note 7 3" xfId="36092"/>
    <cellStyle name="Note 7 3 2" xfId="36093"/>
    <cellStyle name="Note 7 3 2 2" xfId="36094"/>
    <cellStyle name="Note 7 3 3" xfId="36095"/>
    <cellStyle name="Note 7 3 4" xfId="36096"/>
    <cellStyle name="Note 7 3 5" xfId="36097"/>
    <cellStyle name="Note 7 3 6" xfId="36098"/>
    <cellStyle name="Note 7 3 7" xfId="36099"/>
    <cellStyle name="Note 7 4" xfId="36100"/>
    <cellStyle name="Note 7 4 2" xfId="36101"/>
    <cellStyle name="Note 7 4 2 2" xfId="36102"/>
    <cellStyle name="Note 7 4 3" xfId="36103"/>
    <cellStyle name="Note 7 4 4" xfId="36104"/>
    <cellStyle name="Note 7 5" xfId="36105"/>
    <cellStyle name="Note 7 5 2" xfId="36106"/>
    <cellStyle name="Note 7 6" xfId="36107"/>
    <cellStyle name="Note 7 7" xfId="36108"/>
    <cellStyle name="Note 8" xfId="36109"/>
    <cellStyle name="Note 8 2" xfId="36110"/>
    <cellStyle name="Note 8 2 2" xfId="36111"/>
    <cellStyle name="Note 8 2 2 2" xfId="36112"/>
    <cellStyle name="Note 8 2 2 3" xfId="36113"/>
    <cellStyle name="Note 8 2 3" xfId="36114"/>
    <cellStyle name="Note 8 2 3 2" xfId="36115"/>
    <cellStyle name="Note 8 2 4" xfId="36116"/>
    <cellStyle name="Note 8 2 5" xfId="36117"/>
    <cellStyle name="Note 8 2 6" xfId="36118"/>
    <cellStyle name="Note 8 2 7" xfId="36119"/>
    <cellStyle name="Note 8 3" xfId="36120"/>
    <cellStyle name="Note 8 3 2" xfId="36121"/>
    <cellStyle name="Note 8 3 2 2" xfId="36122"/>
    <cellStyle name="Note 8 3 3" xfId="36123"/>
    <cellStyle name="Note 8 3 4" xfId="36124"/>
    <cellStyle name="Note 8 3 5" xfId="36125"/>
    <cellStyle name="Note 8 3 6" xfId="36126"/>
    <cellStyle name="Note 8 3 7" xfId="36127"/>
    <cellStyle name="Note 8 4" xfId="36128"/>
    <cellStyle name="Note 8 4 2" xfId="36129"/>
    <cellStyle name="Note 8 4 2 2" xfId="36130"/>
    <cellStyle name="Note 8 4 3" xfId="36131"/>
    <cellStyle name="Note 8 4 4" xfId="36132"/>
    <cellStyle name="Note 8 5" xfId="36133"/>
    <cellStyle name="Note 8 5 2" xfId="36134"/>
    <cellStyle name="Note 8 6" xfId="36135"/>
    <cellStyle name="Note 8 7" xfId="36136"/>
    <cellStyle name="Note 9" xfId="36137"/>
    <cellStyle name="Note 9 2" xfId="36138"/>
    <cellStyle name="Note 9 2 2" xfId="36139"/>
    <cellStyle name="Note 9 2 2 2" xfId="36140"/>
    <cellStyle name="Note 9 2 2 3" xfId="36141"/>
    <cellStyle name="Note 9 2 3" xfId="36142"/>
    <cellStyle name="Note 9 2 3 2" xfId="36143"/>
    <cellStyle name="Note 9 2 4" xfId="36144"/>
    <cellStyle name="Note 9 2 5" xfId="36145"/>
    <cellStyle name="Note 9 2 6" xfId="36146"/>
    <cellStyle name="Note 9 2 7" xfId="36147"/>
    <cellStyle name="Note 9 3" xfId="36148"/>
    <cellStyle name="Note 9 3 2" xfId="36149"/>
    <cellStyle name="Note 9 3 2 2" xfId="36150"/>
    <cellStyle name="Note 9 3 3" xfId="36151"/>
    <cellStyle name="Note 9 3 4" xfId="36152"/>
    <cellStyle name="Note 9 3 5" xfId="36153"/>
    <cellStyle name="Note 9 3 6" xfId="36154"/>
    <cellStyle name="Note 9 3 7" xfId="36155"/>
    <cellStyle name="Note 9 4" xfId="36156"/>
    <cellStyle name="Note 9 4 2" xfId="36157"/>
    <cellStyle name="Note 9 4 2 2" xfId="36158"/>
    <cellStyle name="Note 9 4 3" xfId="36159"/>
    <cellStyle name="Note 9 4 4" xfId="36160"/>
    <cellStyle name="Note 9 5" xfId="36161"/>
    <cellStyle name="Note 9 5 2" xfId="36162"/>
    <cellStyle name="Note 9 6" xfId="36163"/>
    <cellStyle name="Output 10" xfId="36164"/>
    <cellStyle name="Output 11" xfId="36165"/>
    <cellStyle name="Output 12" xfId="36166"/>
    <cellStyle name="Output 13" xfId="36167"/>
    <cellStyle name="Output 14" xfId="36168"/>
    <cellStyle name="Output 15" xfId="36169"/>
    <cellStyle name="Output 16" xfId="36170"/>
    <cellStyle name="Output 17" xfId="36171"/>
    <cellStyle name="Output 18" xfId="36172"/>
    <cellStyle name="Output 19" xfId="36173"/>
    <cellStyle name="Output 2" xfId="36174"/>
    <cellStyle name="Output 2 10" xfId="36175"/>
    <cellStyle name="Output 2 2" xfId="36176"/>
    <cellStyle name="Output 2 2 2" xfId="36177"/>
    <cellStyle name="Output 2 2 2 2" xfId="36178"/>
    <cellStyle name="Output 2 2 2 2 2" xfId="36179"/>
    <cellStyle name="Output 2 2 2 3" xfId="36180"/>
    <cellStyle name="Output 2 2 2 4" xfId="36181"/>
    <cellStyle name="Output 2 2 2 5" xfId="36182"/>
    <cellStyle name="Output 2 2 2 6" xfId="36183"/>
    <cellStyle name="Output 2 2 2 7" xfId="36184"/>
    <cellStyle name="Output 2 2 3" xfId="36185"/>
    <cellStyle name="Output 2 2 3 2" xfId="36186"/>
    <cellStyle name="Output 2 2 3 2 2" xfId="36187"/>
    <cellStyle name="Output 2 2 3 3" xfId="36188"/>
    <cellStyle name="Output 2 2 4" xfId="36189"/>
    <cellStyle name="Output 2 2 4 2" xfId="36190"/>
    <cellStyle name="Output 2 2 5" xfId="36191"/>
    <cellStyle name="Output 2 3" xfId="36192"/>
    <cellStyle name="Output 2 3 2" xfId="36193"/>
    <cellStyle name="Output 2 3 2 2" xfId="36194"/>
    <cellStyle name="Output 2 3 2 2 2" xfId="36195"/>
    <cellStyle name="Output 2 3 2 3" xfId="36196"/>
    <cellStyle name="Output 2 3 2 4" xfId="36197"/>
    <cellStyle name="Output 2 3 3" xfId="36198"/>
    <cellStyle name="Output 2 3 3 2" xfId="36199"/>
    <cellStyle name="Output 2 3 4" xfId="36200"/>
    <cellStyle name="Output 2 3 4 2" xfId="36201"/>
    <cellStyle name="Output 2 3 5" xfId="36202"/>
    <cellStyle name="Output 2 4" xfId="36203"/>
    <cellStyle name="Output 2 4 2" xfId="36204"/>
    <cellStyle name="Output 2 4 2 2" xfId="36205"/>
    <cellStyle name="Output 2 4 3" xfId="36206"/>
    <cellStyle name="Output 2 4 4" xfId="36207"/>
    <cellStyle name="Output 2 5" xfId="36208"/>
    <cellStyle name="Output 2 5 2" xfId="36209"/>
    <cellStyle name="Output 2 5 3" xfId="36210"/>
    <cellStyle name="Output 2 6" xfId="36211"/>
    <cellStyle name="Output 2 6 2" xfId="36212"/>
    <cellStyle name="Output 2 7" xfId="36213"/>
    <cellStyle name="Output 2 8" xfId="36214"/>
    <cellStyle name="Output 2 9" xfId="36215"/>
    <cellStyle name="Output 20" xfId="36216"/>
    <cellStyle name="Output 21" xfId="36217"/>
    <cellStyle name="Output 22" xfId="36218"/>
    <cellStyle name="Output 23" xfId="36219"/>
    <cellStyle name="Output 24" xfId="36220"/>
    <cellStyle name="Output 25" xfId="36221"/>
    <cellStyle name="Output 26" xfId="36222"/>
    <cellStyle name="Output 27" xfId="36223"/>
    <cellStyle name="Output 28" xfId="36224"/>
    <cellStyle name="Output 29" xfId="36225"/>
    <cellStyle name="Output 3" xfId="36226"/>
    <cellStyle name="Output 3 10" xfId="36227"/>
    <cellStyle name="Output 3 2" xfId="36228"/>
    <cellStyle name="Output 3 2 2" xfId="36229"/>
    <cellStyle name="Output 3 2 2 2" xfId="36230"/>
    <cellStyle name="Output 3 2 3" xfId="36231"/>
    <cellStyle name="Output 3 2 4" xfId="36232"/>
    <cellStyle name="Output 3 3" xfId="36233"/>
    <cellStyle name="Output 3 3 2" xfId="36234"/>
    <cellStyle name="Output 3 3 2 2" xfId="36235"/>
    <cellStyle name="Output 3 3 3" xfId="36236"/>
    <cellStyle name="Output 3 4" xfId="36237"/>
    <cellStyle name="Output 3 4 2" xfId="36238"/>
    <cellStyle name="Output 3 5" xfId="36239"/>
    <cellStyle name="Output 3 6" xfId="36240"/>
    <cellStyle name="Output 3 7" xfId="36241"/>
    <cellStyle name="Output 3 8" xfId="36242"/>
    <cellStyle name="Output 3 9" xfId="36243"/>
    <cellStyle name="Output 30" xfId="36244"/>
    <cellStyle name="Output 31" xfId="36245"/>
    <cellStyle name="Output 32" xfId="36246"/>
    <cellStyle name="Output 33" xfId="36247"/>
    <cellStyle name="Output 34" xfId="36248"/>
    <cellStyle name="Output 35" xfId="36249"/>
    <cellStyle name="Output 36" xfId="36250"/>
    <cellStyle name="Output 37" xfId="36251"/>
    <cellStyle name="Output 38" xfId="36252"/>
    <cellStyle name="Output 39" xfId="36253"/>
    <cellStyle name="Output 4" xfId="36254"/>
    <cellStyle name="Output 4 2" xfId="36255"/>
    <cellStyle name="Output 4 2 2" xfId="36256"/>
    <cellStyle name="Output 4 2 2 2" xfId="36257"/>
    <cellStyle name="Output 4 2 3" xfId="36258"/>
    <cellStyle name="Output 4 2 4" xfId="36259"/>
    <cellStyle name="Output 4 3" xfId="36260"/>
    <cellStyle name="Output 4 3 2" xfId="36261"/>
    <cellStyle name="Output 4 3 3" xfId="36262"/>
    <cellStyle name="Output 4 4" xfId="36263"/>
    <cellStyle name="Output 4 4 2" xfId="36264"/>
    <cellStyle name="Output 4 5" xfId="36265"/>
    <cellStyle name="Output 40" xfId="36266"/>
    <cellStyle name="Output 41" xfId="36267"/>
    <cellStyle name="Output 42" xfId="36268"/>
    <cellStyle name="Output 43" xfId="36269"/>
    <cellStyle name="Output 44" xfId="36270"/>
    <cellStyle name="Output 45" xfId="36271"/>
    <cellStyle name="Output 46" xfId="36272"/>
    <cellStyle name="Output 47" xfId="36273"/>
    <cellStyle name="Output 48" xfId="36274"/>
    <cellStyle name="Output 49" xfId="36275"/>
    <cellStyle name="Output 5" xfId="36276"/>
    <cellStyle name="Output 5 2" xfId="36277"/>
    <cellStyle name="Output 5 2 2" xfId="36278"/>
    <cellStyle name="Output 5 2 3" xfId="36279"/>
    <cellStyle name="Output 5 3" xfId="36280"/>
    <cellStyle name="Output 5 3 2" xfId="36281"/>
    <cellStyle name="Output 5 4" xfId="36282"/>
    <cellStyle name="Output 50" xfId="36283"/>
    <cellStyle name="Output 51" xfId="36284"/>
    <cellStyle name="Output 52" xfId="36285"/>
    <cellStyle name="Output 53" xfId="36286"/>
    <cellStyle name="Output 54" xfId="36287"/>
    <cellStyle name="Output 55" xfId="36288"/>
    <cellStyle name="Output 56" xfId="36289"/>
    <cellStyle name="Output 57" xfId="36290"/>
    <cellStyle name="Output 58" xfId="36291"/>
    <cellStyle name="Output 59" xfId="36292"/>
    <cellStyle name="Output 6" xfId="36293"/>
    <cellStyle name="Output 6 2" xfId="36294"/>
    <cellStyle name="Output 6 2 2" xfId="36295"/>
    <cellStyle name="Output 6 3" xfId="36296"/>
    <cellStyle name="Output 6 4" xfId="36297"/>
    <cellStyle name="Output 60" xfId="36298"/>
    <cellStyle name="Output 61" xfId="36299"/>
    <cellStyle name="Output 62" xfId="36300"/>
    <cellStyle name="Output 63" xfId="36301"/>
    <cellStyle name="Output 64" xfId="36302"/>
    <cellStyle name="Output 65" xfId="36303"/>
    <cellStyle name="Output 7" xfId="36304"/>
    <cellStyle name="Output 7 2" xfId="36305"/>
    <cellStyle name="Output 8" xfId="36306"/>
    <cellStyle name="Output 8 2" xfId="36307"/>
    <cellStyle name="Output 9" xfId="36308"/>
    <cellStyle name="Percen - Style1" xfId="36309"/>
    <cellStyle name="Percen - Style1 2" xfId="36310"/>
    <cellStyle name="Percen - Style1 2 2" xfId="36311"/>
    <cellStyle name="Percen - Style1 2 2 2" xfId="36312"/>
    <cellStyle name="Percen - Style1 2 3" xfId="36313"/>
    <cellStyle name="Percen - Style1 3" xfId="36314"/>
    <cellStyle name="Percen - Style1 3 2" xfId="36315"/>
    <cellStyle name="Percen - Style1 3 3" xfId="36316"/>
    <cellStyle name="Percen - Style1 4" xfId="36317"/>
    <cellStyle name="Percen - Style1 4 2" xfId="36318"/>
    <cellStyle name="Percen - Style2" xfId="36319"/>
    <cellStyle name="Percen - Style2 2" xfId="36320"/>
    <cellStyle name="Percen - Style2 2 2" xfId="36321"/>
    <cellStyle name="Percen - Style2 2 2 2" xfId="36322"/>
    <cellStyle name="Percen - Style2 2 3" xfId="36323"/>
    <cellStyle name="Percen - Style2 3" xfId="36324"/>
    <cellStyle name="Percen - Style2 3 2" xfId="36325"/>
    <cellStyle name="Percen - Style2 3 3" xfId="36326"/>
    <cellStyle name="Percen - Style2 4" xfId="36327"/>
    <cellStyle name="Percen - Style2 4 2" xfId="36328"/>
    <cellStyle name="Percen - Style3" xfId="36329"/>
    <cellStyle name="Percen - Style3 2" xfId="36330"/>
    <cellStyle name="Percen - Style3 2 2" xfId="36331"/>
    <cellStyle name="Percen - Style3 2 2 2" xfId="36332"/>
    <cellStyle name="Percen - Style3 2 3" xfId="36333"/>
    <cellStyle name="Percen - Style3 3" xfId="36334"/>
    <cellStyle name="Percen - Style3 3 2" xfId="36335"/>
    <cellStyle name="Percen - Style3 3 2 2" xfId="36336"/>
    <cellStyle name="Percen - Style3 3 3" xfId="36337"/>
    <cellStyle name="Percen - Style3 3 4" xfId="36338"/>
    <cellStyle name="Percen - Style3 4" xfId="36339"/>
    <cellStyle name="Percen - Style3 4 2" xfId="36340"/>
    <cellStyle name="Percen - Style3 5" xfId="36341"/>
    <cellStyle name="Percen - Style3_ACCOUNTS" xfId="36342"/>
    <cellStyle name="Percent" xfId="43149" builtinId="5"/>
    <cellStyle name="Percent (0)" xfId="36343"/>
    <cellStyle name="Percent (0) 2" xfId="36344"/>
    <cellStyle name="Percent (0) 3" xfId="36345"/>
    <cellStyle name="Percent [2]" xfId="8"/>
    <cellStyle name="Percent [2] 10" xfId="36346"/>
    <cellStyle name="Percent [2] 10 2" xfId="36347"/>
    <cellStyle name="Percent [2] 10 3" xfId="36348"/>
    <cellStyle name="Percent [2] 11" xfId="36349"/>
    <cellStyle name="Percent [2] 11 2" xfId="36350"/>
    <cellStyle name="Percent [2] 12" xfId="36351"/>
    <cellStyle name="Percent [2] 12 2" xfId="36352"/>
    <cellStyle name="Percent [2] 12 3" xfId="36353"/>
    <cellStyle name="Percent [2] 2" xfId="36354"/>
    <cellStyle name="Percent [2] 2 2" xfId="36355"/>
    <cellStyle name="Percent [2] 2 2 2" xfId="36356"/>
    <cellStyle name="Percent [2] 2 2 2 2" xfId="36357"/>
    <cellStyle name="Percent [2] 2 2 2 2 2" xfId="36358"/>
    <cellStyle name="Percent [2] 2 2 2 3" xfId="36359"/>
    <cellStyle name="Percent [2] 2 2 3" xfId="36360"/>
    <cellStyle name="Percent [2] 2 2 3 2" xfId="36361"/>
    <cellStyle name="Percent [2] 2 2 4" xfId="36362"/>
    <cellStyle name="Percent [2] 2 2 4 2" xfId="36363"/>
    <cellStyle name="Percent [2] 2 3" xfId="36364"/>
    <cellStyle name="Percent [2] 2 3 2" xfId="36365"/>
    <cellStyle name="Percent [2] 2 3 2 2" xfId="36366"/>
    <cellStyle name="Percent [2] 2 3 2 3" xfId="36367"/>
    <cellStyle name="Percent [2] 2 3 3" xfId="36368"/>
    <cellStyle name="Percent [2] 2 4" xfId="36369"/>
    <cellStyle name="Percent [2] 2 4 2" xfId="36370"/>
    <cellStyle name="Percent [2] 2 4 2 2" xfId="36371"/>
    <cellStyle name="Percent [2] 2 4 3" xfId="36372"/>
    <cellStyle name="Percent [2] 2 5" xfId="36373"/>
    <cellStyle name="Percent [2] 2 5 2" xfId="36374"/>
    <cellStyle name="Percent [2] 2 6" xfId="36375"/>
    <cellStyle name="Percent [2] 2 6 2" xfId="36376"/>
    <cellStyle name="Percent [2] 3" xfId="36377"/>
    <cellStyle name="Percent [2] 3 2" xfId="36378"/>
    <cellStyle name="Percent [2] 3 2 2" xfId="36379"/>
    <cellStyle name="Percent [2] 3 2 2 2" xfId="36380"/>
    <cellStyle name="Percent [2] 3 2 3" xfId="36381"/>
    <cellStyle name="Percent [2] 3 2 4" xfId="36382"/>
    <cellStyle name="Percent [2] 3 3" xfId="36383"/>
    <cellStyle name="Percent [2] 3 3 2" xfId="36384"/>
    <cellStyle name="Percent [2] 3 3 2 2" xfId="36385"/>
    <cellStyle name="Percent [2] 3 3 3" xfId="36386"/>
    <cellStyle name="Percent [2] 3 4" xfId="36387"/>
    <cellStyle name="Percent [2] 3 4 2" xfId="36388"/>
    <cellStyle name="Percent [2] 3 4 2 2" xfId="36389"/>
    <cellStyle name="Percent [2] 3 4 3" xfId="36390"/>
    <cellStyle name="Percent [2] 3 5" xfId="36391"/>
    <cellStyle name="Percent [2] 3 5 2" xfId="36392"/>
    <cellStyle name="Percent [2] 4" xfId="36393"/>
    <cellStyle name="Percent [2] 4 2" xfId="36394"/>
    <cellStyle name="Percent [2] 4 2 2" xfId="36395"/>
    <cellStyle name="Percent [2] 4 2 2 2" xfId="36396"/>
    <cellStyle name="Percent [2] 4 2 2 2 2" xfId="36397"/>
    <cellStyle name="Percent [2] 4 2 2 3" xfId="36398"/>
    <cellStyle name="Percent [2] 4 2 3" xfId="36399"/>
    <cellStyle name="Percent [2] 4 2 3 2" xfId="36400"/>
    <cellStyle name="Percent [2] 4 2 4" xfId="36401"/>
    <cellStyle name="Percent [2] 4 2 4 2" xfId="36402"/>
    <cellStyle name="Percent [2] 4 3" xfId="36403"/>
    <cellStyle name="Percent [2] 4 3 2" xfId="36404"/>
    <cellStyle name="Percent [2] 4 3 2 2" xfId="36405"/>
    <cellStyle name="Percent [2] 4 3 3" xfId="36406"/>
    <cellStyle name="Percent [2] 4 3 4" xfId="36407"/>
    <cellStyle name="Percent [2] 4 4" xfId="36408"/>
    <cellStyle name="Percent [2] 4 4 2" xfId="36409"/>
    <cellStyle name="Percent [2] 4 4 2 2" xfId="36410"/>
    <cellStyle name="Percent [2] 4 4 3" xfId="36411"/>
    <cellStyle name="Percent [2] 4 5" xfId="36412"/>
    <cellStyle name="Percent [2] 4 5 2" xfId="36413"/>
    <cellStyle name="Percent [2] 4 6" xfId="36414"/>
    <cellStyle name="Percent [2] 4 6 2" xfId="36415"/>
    <cellStyle name="Percent [2] 5" xfId="36416"/>
    <cellStyle name="Percent [2] 5 2" xfId="36417"/>
    <cellStyle name="Percent [2] 5 2 2" xfId="36418"/>
    <cellStyle name="Percent [2] 5 2 2 2" xfId="36419"/>
    <cellStyle name="Percent [2] 5 2 2 2 2" xfId="36420"/>
    <cellStyle name="Percent [2] 5 2 3" xfId="36421"/>
    <cellStyle name="Percent [2] 5 2 3 2" xfId="36422"/>
    <cellStyle name="Percent [2] 5 2 4" xfId="36423"/>
    <cellStyle name="Percent [2] 5 2 4 2" xfId="36424"/>
    <cellStyle name="Percent [2] 5 2 5" xfId="36425"/>
    <cellStyle name="Percent [2] 5 3" xfId="36426"/>
    <cellStyle name="Percent [2] 5 3 2" xfId="36427"/>
    <cellStyle name="Percent [2] 5 3 2 2" xfId="36428"/>
    <cellStyle name="Percent [2] 5 4" xfId="36429"/>
    <cellStyle name="Percent [2] 5 4 2" xfId="36430"/>
    <cellStyle name="Percent [2] 5 5" xfId="36431"/>
    <cellStyle name="Percent [2] 5 5 2" xfId="36432"/>
    <cellStyle name="Percent [2] 6" xfId="36433"/>
    <cellStyle name="Percent [2] 6 2" xfId="36434"/>
    <cellStyle name="Percent [2] 6 2 2" xfId="36435"/>
    <cellStyle name="Percent [2] 6 2 2 2" xfId="36436"/>
    <cellStyle name="Percent [2] 6 3" xfId="36437"/>
    <cellStyle name="Percent [2] 6 3 2" xfId="36438"/>
    <cellStyle name="Percent [2] 6 4" xfId="36439"/>
    <cellStyle name="Percent [2] 6 4 2" xfId="36440"/>
    <cellStyle name="Percent [2] 7" xfId="36441"/>
    <cellStyle name="Percent [2] 7 2" xfId="36442"/>
    <cellStyle name="Percent [2] 7 2 2" xfId="36443"/>
    <cellStyle name="Percent [2] 7 3" xfId="36444"/>
    <cellStyle name="Percent [2] 8" xfId="36445"/>
    <cellStyle name="Percent [2] 8 2" xfId="36446"/>
    <cellStyle name="Percent [2] 8 2 2" xfId="36447"/>
    <cellStyle name="Percent [2] 8 3" xfId="36448"/>
    <cellStyle name="Percent [2] 8 4" xfId="36449"/>
    <cellStyle name="Percent [2] 9" xfId="36450"/>
    <cellStyle name="Percent [2] 9 2" xfId="36451"/>
    <cellStyle name="Percent [2] 9 2 2" xfId="36452"/>
    <cellStyle name="Percent [2] 9 2 2 2" xfId="36453"/>
    <cellStyle name="Percent [2] 9 2 3" xfId="36454"/>
    <cellStyle name="Percent [2] 9 3" xfId="36455"/>
    <cellStyle name="Percent [2] 9 3 2" xfId="36456"/>
    <cellStyle name="Percent [2] 9 4" xfId="36457"/>
    <cellStyle name="Percent 10" xfId="36458"/>
    <cellStyle name="Percent 10 2" xfId="36459"/>
    <cellStyle name="Percent 10 2 2" xfId="36460"/>
    <cellStyle name="Percent 10 2 2 2" xfId="36461"/>
    <cellStyle name="Percent 10 2 2 2 2" xfId="36462"/>
    <cellStyle name="Percent 10 2 2 3" xfId="36463"/>
    <cellStyle name="Percent 10 2 3" xfId="36464"/>
    <cellStyle name="Percent 10 2 3 2" xfId="36465"/>
    <cellStyle name="Percent 10 2 4" xfId="36466"/>
    <cellStyle name="Percent 10 2 4 2" xfId="36467"/>
    <cellStyle name="Percent 10 3" xfId="36468"/>
    <cellStyle name="Percent 10 3 2" xfId="36469"/>
    <cellStyle name="Percent 10 3 2 2" xfId="36470"/>
    <cellStyle name="Percent 10 3 3" xfId="36471"/>
    <cellStyle name="Percent 10 3 3 2" xfId="36472"/>
    <cellStyle name="Percent 10 3 4" xfId="36473"/>
    <cellStyle name="Percent 10 4" xfId="36474"/>
    <cellStyle name="Percent 10 4 2" xfId="36475"/>
    <cellStyle name="Percent 10 4 2 2" xfId="36476"/>
    <cellStyle name="Percent 10 4 3" xfId="36477"/>
    <cellStyle name="Percent 10 4 4" xfId="36478"/>
    <cellStyle name="Percent 10 5" xfId="36479"/>
    <cellStyle name="Percent 10 5 2" xfId="36480"/>
    <cellStyle name="Percent 10 5 2 2" xfId="36481"/>
    <cellStyle name="Percent 10 5 3" xfId="36482"/>
    <cellStyle name="Percent 10 6" xfId="36483"/>
    <cellStyle name="Percent 10 6 2" xfId="36484"/>
    <cellStyle name="Percent 10 7" xfId="36485"/>
    <cellStyle name="Percent 100" xfId="36486"/>
    <cellStyle name="Percent 101" xfId="36487"/>
    <cellStyle name="Percent 102" xfId="36488"/>
    <cellStyle name="Percent 103" xfId="36489"/>
    <cellStyle name="Percent 104" xfId="36490"/>
    <cellStyle name="Percent 105" xfId="36491"/>
    <cellStyle name="Percent 106" xfId="36492"/>
    <cellStyle name="Percent 107" xfId="36493"/>
    <cellStyle name="Percent 108" xfId="36494"/>
    <cellStyle name="Percent 109" xfId="36495"/>
    <cellStyle name="Percent 11" xfId="36496"/>
    <cellStyle name="Percent 11 2" xfId="36497"/>
    <cellStyle name="Percent 11 2 2" xfId="36498"/>
    <cellStyle name="Percent 11 2 2 2" xfId="36499"/>
    <cellStyle name="Percent 11 2 2 2 2" xfId="36500"/>
    <cellStyle name="Percent 11 2 2 3" xfId="36501"/>
    <cellStyle name="Percent 11 2 3" xfId="36502"/>
    <cellStyle name="Percent 11 2 3 2" xfId="36503"/>
    <cellStyle name="Percent 11 2 4" xfId="36504"/>
    <cellStyle name="Percent 11 2 4 2" xfId="36505"/>
    <cellStyle name="Percent 11 3" xfId="36506"/>
    <cellStyle name="Percent 11 3 2" xfId="36507"/>
    <cellStyle name="Percent 11 3 2 2" xfId="36508"/>
    <cellStyle name="Percent 11 3 2 3" xfId="36509"/>
    <cellStyle name="Percent 11 3 3" xfId="36510"/>
    <cellStyle name="Percent 11 4" xfId="36511"/>
    <cellStyle name="Percent 11 4 2" xfId="36512"/>
    <cellStyle name="Percent 11 4 2 2" xfId="36513"/>
    <cellStyle name="Percent 11 4 3" xfId="36514"/>
    <cellStyle name="Percent 11 5" xfId="36515"/>
    <cellStyle name="Percent 11 5 2" xfId="36516"/>
    <cellStyle name="Percent 11 6" xfId="36517"/>
    <cellStyle name="Percent 11 6 2" xfId="36518"/>
    <cellStyle name="Percent 110" xfId="36519"/>
    <cellStyle name="Percent 111" xfId="36520"/>
    <cellStyle name="Percent 112" xfId="36521"/>
    <cellStyle name="Percent 113" xfId="36522"/>
    <cellStyle name="Percent 114" xfId="36523"/>
    <cellStyle name="Percent 115" xfId="36524"/>
    <cellStyle name="Percent 116" xfId="36525"/>
    <cellStyle name="Percent 117" xfId="36526"/>
    <cellStyle name="Percent 118" xfId="36527"/>
    <cellStyle name="Percent 119" xfId="36528"/>
    <cellStyle name="Percent 12" xfId="36529"/>
    <cellStyle name="Percent 12 2" xfId="36530"/>
    <cellStyle name="Percent 12 2 2" xfId="36531"/>
    <cellStyle name="Percent 12 2 2 2" xfId="36532"/>
    <cellStyle name="Percent 12 2 2 2 2" xfId="36533"/>
    <cellStyle name="Percent 12 2 2 3" xfId="36534"/>
    <cellStyle name="Percent 12 2 3" xfId="36535"/>
    <cellStyle name="Percent 12 2 3 2" xfId="36536"/>
    <cellStyle name="Percent 12 2 4" xfId="36537"/>
    <cellStyle name="Percent 12 2 4 2" xfId="36538"/>
    <cellStyle name="Percent 12 3" xfId="36539"/>
    <cellStyle name="Percent 12 3 2" xfId="36540"/>
    <cellStyle name="Percent 12 3 2 2" xfId="36541"/>
    <cellStyle name="Percent 12 3 3" xfId="36542"/>
    <cellStyle name="Percent 12 4" xfId="36543"/>
    <cellStyle name="Percent 12 4 2" xfId="36544"/>
    <cellStyle name="Percent 12 4 2 2" xfId="36545"/>
    <cellStyle name="Percent 12 4 3" xfId="36546"/>
    <cellStyle name="Percent 12 5" xfId="36547"/>
    <cellStyle name="Percent 12 5 2" xfId="36548"/>
    <cellStyle name="Percent 12 5 2 2" xfId="36549"/>
    <cellStyle name="Percent 12 5 3" xfId="36550"/>
    <cellStyle name="Percent 12 6" xfId="36551"/>
    <cellStyle name="Percent 12 6 2" xfId="36552"/>
    <cellStyle name="Percent 120" xfId="36553"/>
    <cellStyle name="Percent 121" xfId="36554"/>
    <cellStyle name="Percent 122" xfId="36555"/>
    <cellStyle name="Percent 123" xfId="36556"/>
    <cellStyle name="Percent 124" xfId="36557"/>
    <cellStyle name="Percent 125" xfId="36558"/>
    <cellStyle name="Percent 126" xfId="36559"/>
    <cellStyle name="Percent 127" xfId="36560"/>
    <cellStyle name="Percent 128" xfId="43130"/>
    <cellStyle name="Percent 13" xfId="36561"/>
    <cellStyle name="Percent 13 2" xfId="36562"/>
    <cellStyle name="Percent 13 2 2" xfId="36563"/>
    <cellStyle name="Percent 13 2 2 2" xfId="36564"/>
    <cellStyle name="Percent 13 2 2 2 2" xfId="36565"/>
    <cellStyle name="Percent 13 2 2 3" xfId="36566"/>
    <cellStyle name="Percent 13 2 3" xfId="36567"/>
    <cellStyle name="Percent 13 2 3 2" xfId="36568"/>
    <cellStyle name="Percent 13 2 4" xfId="36569"/>
    <cellStyle name="Percent 13 2 4 2" xfId="36570"/>
    <cellStyle name="Percent 13 3" xfId="36571"/>
    <cellStyle name="Percent 13 3 2" xfId="36572"/>
    <cellStyle name="Percent 13 3 2 2" xfId="36573"/>
    <cellStyle name="Percent 13 3 3" xfId="36574"/>
    <cellStyle name="Percent 13 4" xfId="36575"/>
    <cellStyle name="Percent 13 4 2" xfId="36576"/>
    <cellStyle name="Percent 13 4 2 2" xfId="36577"/>
    <cellStyle name="Percent 13 4 3" xfId="36578"/>
    <cellStyle name="Percent 13 5" xfId="36579"/>
    <cellStyle name="Percent 13 5 2" xfId="36580"/>
    <cellStyle name="Percent 13 6" xfId="36581"/>
    <cellStyle name="Percent 13 6 2" xfId="36582"/>
    <cellStyle name="Percent 13 7" xfId="36583"/>
    <cellStyle name="Percent 14" xfId="36584"/>
    <cellStyle name="Percent 14 2" xfId="36585"/>
    <cellStyle name="Percent 14 2 2" xfId="36586"/>
    <cellStyle name="Percent 14 2 2 2" xfId="36587"/>
    <cellStyle name="Percent 14 2 2 2 2" xfId="36588"/>
    <cellStyle name="Percent 14 2 2 3" xfId="36589"/>
    <cellStyle name="Percent 14 2 3" xfId="36590"/>
    <cellStyle name="Percent 14 2 3 2" xfId="36591"/>
    <cellStyle name="Percent 14 2 4" xfId="36592"/>
    <cellStyle name="Percent 14 2 4 2" xfId="36593"/>
    <cellStyle name="Percent 14 3" xfId="36594"/>
    <cellStyle name="Percent 14 3 2" xfId="36595"/>
    <cellStyle name="Percent 14 3 2 2" xfId="36596"/>
    <cellStyle name="Percent 14 3 3" xfId="36597"/>
    <cellStyle name="Percent 14 4" xfId="36598"/>
    <cellStyle name="Percent 14 4 2" xfId="36599"/>
    <cellStyle name="Percent 14 4 2 2" xfId="36600"/>
    <cellStyle name="Percent 14 4 3" xfId="36601"/>
    <cellStyle name="Percent 14 5" xfId="36602"/>
    <cellStyle name="Percent 14 5 2" xfId="36603"/>
    <cellStyle name="Percent 14 6" xfId="36604"/>
    <cellStyle name="Percent 14 6 2" xfId="36605"/>
    <cellStyle name="Percent 15" xfId="36606"/>
    <cellStyle name="Percent 15 2" xfId="36607"/>
    <cellStyle name="Percent 15 2 2" xfId="36608"/>
    <cellStyle name="Percent 15 2 2 2" xfId="36609"/>
    <cellStyle name="Percent 15 2 2 2 2" xfId="36610"/>
    <cellStyle name="Percent 15 2 2 3" xfId="36611"/>
    <cellStyle name="Percent 15 2 3" xfId="36612"/>
    <cellStyle name="Percent 15 2 3 2" xfId="36613"/>
    <cellStyle name="Percent 15 2 4" xfId="36614"/>
    <cellStyle name="Percent 15 2 4 2" xfId="36615"/>
    <cellStyle name="Percent 15 2 5" xfId="36616"/>
    <cellStyle name="Percent 15 3" xfId="36617"/>
    <cellStyle name="Percent 15 3 2" xfId="36618"/>
    <cellStyle name="Percent 15 3 2 2" xfId="36619"/>
    <cellStyle name="Percent 15 3 3" xfId="36620"/>
    <cellStyle name="Percent 15 4" xfId="36621"/>
    <cellStyle name="Percent 15 4 2" xfId="36622"/>
    <cellStyle name="Percent 15 4 2 2" xfId="36623"/>
    <cellStyle name="Percent 15 4 3" xfId="36624"/>
    <cellStyle name="Percent 15 5" xfId="36625"/>
    <cellStyle name="Percent 15 5 2" xfId="36626"/>
    <cellStyle name="Percent 15 6" xfId="36627"/>
    <cellStyle name="Percent 15 6 2" xfId="36628"/>
    <cellStyle name="Percent 15 7" xfId="36629"/>
    <cellStyle name="Percent 16" xfId="36630"/>
    <cellStyle name="Percent 16 2" xfId="36631"/>
    <cellStyle name="Percent 16 2 2" xfId="36632"/>
    <cellStyle name="Percent 16 2 2 2" xfId="36633"/>
    <cellStyle name="Percent 16 2 2 2 2" xfId="36634"/>
    <cellStyle name="Percent 16 2 2 3" xfId="36635"/>
    <cellStyle name="Percent 16 2 3" xfId="36636"/>
    <cellStyle name="Percent 16 2 3 2" xfId="36637"/>
    <cellStyle name="Percent 16 2 4" xfId="36638"/>
    <cellStyle name="Percent 16 2 4 2" xfId="36639"/>
    <cellStyle name="Percent 16 3" xfId="36640"/>
    <cellStyle name="Percent 16 3 2" xfId="36641"/>
    <cellStyle name="Percent 16 3 2 2" xfId="36642"/>
    <cellStyle name="Percent 16 3 3" xfId="36643"/>
    <cellStyle name="Percent 16 4" xfId="36644"/>
    <cellStyle name="Percent 16 4 2" xfId="36645"/>
    <cellStyle name="Percent 16 4 2 2" xfId="36646"/>
    <cellStyle name="Percent 16 4 3" xfId="36647"/>
    <cellStyle name="Percent 16 5" xfId="36648"/>
    <cellStyle name="Percent 16 5 2" xfId="36649"/>
    <cellStyle name="Percent 17" xfId="36650"/>
    <cellStyle name="Percent 17 2" xfId="36651"/>
    <cellStyle name="Percent 17 2 2" xfId="36652"/>
    <cellStyle name="Percent 17 2 2 2" xfId="36653"/>
    <cellStyle name="Percent 17 2 2 2 2" xfId="36654"/>
    <cellStyle name="Percent 17 2 2 3" xfId="36655"/>
    <cellStyle name="Percent 17 2 3" xfId="36656"/>
    <cellStyle name="Percent 17 2 3 2" xfId="36657"/>
    <cellStyle name="Percent 17 2 4" xfId="36658"/>
    <cellStyle name="Percent 17 2 4 2" xfId="36659"/>
    <cellStyle name="Percent 17 3" xfId="36660"/>
    <cellStyle name="Percent 17 3 2" xfId="36661"/>
    <cellStyle name="Percent 17 3 2 2" xfId="36662"/>
    <cellStyle name="Percent 17 3 3" xfId="36663"/>
    <cellStyle name="Percent 17 3 4" xfId="36664"/>
    <cellStyle name="Percent 17 4" xfId="36665"/>
    <cellStyle name="Percent 17 4 2" xfId="36666"/>
    <cellStyle name="Percent 17 4 2 2" xfId="36667"/>
    <cellStyle name="Percent 17 4 3" xfId="36668"/>
    <cellStyle name="Percent 17 5" xfId="36669"/>
    <cellStyle name="Percent 17 5 2" xfId="36670"/>
    <cellStyle name="Percent 18" xfId="36671"/>
    <cellStyle name="Percent 18 2" xfId="36672"/>
    <cellStyle name="Percent 18 2 2" xfId="36673"/>
    <cellStyle name="Percent 18 2 2 2" xfId="36674"/>
    <cellStyle name="Percent 18 2 2 2 2" xfId="36675"/>
    <cellStyle name="Percent 18 2 2 3" xfId="36676"/>
    <cellStyle name="Percent 18 2 3" xfId="36677"/>
    <cellStyle name="Percent 18 2 3 2" xfId="36678"/>
    <cellStyle name="Percent 18 2 4" xfId="36679"/>
    <cellStyle name="Percent 18 2 4 2" xfId="36680"/>
    <cellStyle name="Percent 18 3" xfId="36681"/>
    <cellStyle name="Percent 18 3 2" xfId="36682"/>
    <cellStyle name="Percent 18 3 2 2" xfId="36683"/>
    <cellStyle name="Percent 18 3 3" xfId="36684"/>
    <cellStyle name="Percent 18 3 4" xfId="36685"/>
    <cellStyle name="Percent 18 4" xfId="36686"/>
    <cellStyle name="Percent 18 4 2" xfId="36687"/>
    <cellStyle name="Percent 18 4 2 2" xfId="36688"/>
    <cellStyle name="Percent 18 4 3" xfId="36689"/>
    <cellStyle name="Percent 18 5" xfId="36690"/>
    <cellStyle name="Percent 18 5 2" xfId="36691"/>
    <cellStyle name="Percent 19" xfId="36692"/>
    <cellStyle name="Percent 19 2" xfId="36693"/>
    <cellStyle name="Percent 19 2 2" xfId="36694"/>
    <cellStyle name="Percent 19 2 2 2" xfId="36695"/>
    <cellStyle name="Percent 19 2 2 2 2" xfId="36696"/>
    <cellStyle name="Percent 19 2 2 3" xfId="36697"/>
    <cellStyle name="Percent 19 2 3" xfId="36698"/>
    <cellStyle name="Percent 19 2 3 2" xfId="36699"/>
    <cellStyle name="Percent 19 2 4" xfId="36700"/>
    <cellStyle name="Percent 19 2 4 2" xfId="36701"/>
    <cellStyle name="Percent 19 3" xfId="36702"/>
    <cellStyle name="Percent 19 3 2" xfId="36703"/>
    <cellStyle name="Percent 19 3 2 2" xfId="36704"/>
    <cellStyle name="Percent 19 3 3" xfId="36705"/>
    <cellStyle name="Percent 19 4" xfId="36706"/>
    <cellStyle name="Percent 19 4 2" xfId="36707"/>
    <cellStyle name="Percent 19 4 2 2" xfId="36708"/>
    <cellStyle name="Percent 19 4 3" xfId="36709"/>
    <cellStyle name="Percent 19 5" xfId="36710"/>
    <cellStyle name="Percent 19 5 2" xfId="36711"/>
    <cellStyle name="Percent 2" xfId="36712"/>
    <cellStyle name="Percent 2 2" xfId="36713"/>
    <cellStyle name="Percent 2 2 2" xfId="36714"/>
    <cellStyle name="Percent 2 2 2 2" xfId="36715"/>
    <cellStyle name="Percent 2 2 2 2 2" xfId="36716"/>
    <cellStyle name="Percent 2 2 2 2 2 2" xfId="36717"/>
    <cellStyle name="Percent 2 2 2 2 3" xfId="36718"/>
    <cellStyle name="Percent 2 2 2 3" xfId="36719"/>
    <cellStyle name="Percent 2 2 2 3 2" xfId="36720"/>
    <cellStyle name="Percent 2 2 2 3 2 2" xfId="36721"/>
    <cellStyle name="Percent 2 2 2 3 3" xfId="36722"/>
    <cellStyle name="Percent 2 2 2 3 4" xfId="36723"/>
    <cellStyle name="Percent 2 2 2 4" xfId="36724"/>
    <cellStyle name="Percent 2 2 2 4 2" xfId="36725"/>
    <cellStyle name="Percent 2 2 2 5" xfId="36726"/>
    <cellStyle name="Percent 2 2 2 5 2" xfId="36727"/>
    <cellStyle name="Percent 2 2 3" xfId="36728"/>
    <cellStyle name="Percent 2 2 3 2" xfId="36729"/>
    <cellStyle name="Percent 2 2 3 2 2" xfId="36730"/>
    <cellStyle name="Percent 2 2 3 2 2 2" xfId="36731"/>
    <cellStyle name="Percent 2 2 3 2 3" xfId="36732"/>
    <cellStyle name="Percent 2 2 3 3" xfId="36733"/>
    <cellStyle name="Percent 2 2 3 3 2" xfId="36734"/>
    <cellStyle name="Percent 2 2 3 3 2 2" xfId="36735"/>
    <cellStyle name="Percent 2 2 3 3 3" xfId="36736"/>
    <cellStyle name="Percent 2 2 3 4" xfId="36737"/>
    <cellStyle name="Percent 2 2 3 4 2" xfId="36738"/>
    <cellStyle name="Percent 2 2 3 5" xfId="36739"/>
    <cellStyle name="Percent 2 2 3 5 2" xfId="36740"/>
    <cellStyle name="Percent 2 2 4" xfId="36741"/>
    <cellStyle name="Percent 2 2 4 2" xfId="36742"/>
    <cellStyle name="Percent 2 2 4 2 2" xfId="36743"/>
    <cellStyle name="Percent 2 2 4 3" xfId="36744"/>
    <cellStyle name="Percent 2 2 5" xfId="36745"/>
    <cellStyle name="Percent 2 2 5 2" xfId="36746"/>
    <cellStyle name="Percent 2 2 5 2 2" xfId="36747"/>
    <cellStyle name="Percent 2 2 5 3" xfId="36748"/>
    <cellStyle name="Percent 2 2 5 4" xfId="36749"/>
    <cellStyle name="Percent 2 2 5 5" xfId="36750"/>
    <cellStyle name="Percent 2 2 6" xfId="36751"/>
    <cellStyle name="Percent 2 2 6 2" xfId="36752"/>
    <cellStyle name="Percent 2 2 7" xfId="36753"/>
    <cellStyle name="Percent 2 2 7 2" xfId="36754"/>
    <cellStyle name="Percent 2 3" xfId="36755"/>
    <cellStyle name="Percent 2 3 2" xfId="36756"/>
    <cellStyle name="Percent 2 3 2 2" xfId="36757"/>
    <cellStyle name="Percent 2 3 2 2 2" xfId="36758"/>
    <cellStyle name="Percent 2 3 2 3" xfId="36759"/>
    <cellStyle name="Percent 2 3 2 4" xfId="36760"/>
    <cellStyle name="Percent 2 3 3" xfId="36761"/>
    <cellStyle name="Percent 2 3 3 2" xfId="36762"/>
    <cellStyle name="Percent 2 3 3 3" xfId="36763"/>
    <cellStyle name="Percent 2 3 4" xfId="36764"/>
    <cellStyle name="Percent 2 3 4 2" xfId="36765"/>
    <cellStyle name="Percent 2 4" xfId="36766"/>
    <cellStyle name="Percent 2 4 2" xfId="36767"/>
    <cellStyle name="Percent 2 4 2 2" xfId="36768"/>
    <cellStyle name="Percent 2 4 3" xfId="36769"/>
    <cellStyle name="Percent 2 4 3 2" xfId="36770"/>
    <cellStyle name="Percent 2 4 4" xfId="36771"/>
    <cellStyle name="Percent 2 5" xfId="36772"/>
    <cellStyle name="Percent 2 5 2" xfId="36773"/>
    <cellStyle name="Percent 2 5 3" xfId="36774"/>
    <cellStyle name="Percent 2 6" xfId="36775"/>
    <cellStyle name="Percent 2 6 2" xfId="36776"/>
    <cellStyle name="Percent 2 7" xfId="36777"/>
    <cellStyle name="Percent 2 7 2" xfId="36778"/>
    <cellStyle name="Percent 20" xfId="36779"/>
    <cellStyle name="Percent 20 2" xfId="36780"/>
    <cellStyle name="Percent 20 2 2" xfId="36781"/>
    <cellStyle name="Percent 20 2 2 2" xfId="36782"/>
    <cellStyle name="Percent 20 2 2 2 2" xfId="36783"/>
    <cellStyle name="Percent 20 2 2 3" xfId="36784"/>
    <cellStyle name="Percent 20 2 3" xfId="36785"/>
    <cellStyle name="Percent 20 2 3 2" xfId="36786"/>
    <cellStyle name="Percent 20 2 4" xfId="36787"/>
    <cellStyle name="Percent 20 2 4 2" xfId="36788"/>
    <cellStyle name="Percent 20 2 5" xfId="36789"/>
    <cellStyle name="Percent 20 3" xfId="36790"/>
    <cellStyle name="Percent 20 3 2" xfId="36791"/>
    <cellStyle name="Percent 20 3 2 2" xfId="36792"/>
    <cellStyle name="Percent 20 3 3" xfId="36793"/>
    <cellStyle name="Percent 20 4" xfId="36794"/>
    <cellStyle name="Percent 20 4 2" xfId="36795"/>
    <cellStyle name="Percent 20 5" xfId="36796"/>
    <cellStyle name="Percent 20 5 2" xfId="36797"/>
    <cellStyle name="Percent 20 6" xfId="36798"/>
    <cellStyle name="Percent 21" xfId="36799"/>
    <cellStyle name="Percent 21 2" xfId="36800"/>
    <cellStyle name="Percent 21 2 2" xfId="36801"/>
    <cellStyle name="Percent 21 2 2 2" xfId="36802"/>
    <cellStyle name="Percent 21 2 3" xfId="36803"/>
    <cellStyle name="Percent 21 2 3 2" xfId="36804"/>
    <cellStyle name="Percent 21 2 4" xfId="36805"/>
    <cellStyle name="Percent 21 3" xfId="36806"/>
    <cellStyle name="Percent 21 3 2" xfId="36807"/>
    <cellStyle name="Percent 21 3 2 2" xfId="36808"/>
    <cellStyle name="Percent 21 3 3" xfId="36809"/>
    <cellStyle name="Percent 21 4" xfId="36810"/>
    <cellStyle name="Percent 21 4 2" xfId="36811"/>
    <cellStyle name="Percent 21 4 3" xfId="36812"/>
    <cellStyle name="Percent 21 5" xfId="36813"/>
    <cellStyle name="Percent 21 5 2" xfId="36814"/>
    <cellStyle name="Percent 22" xfId="36815"/>
    <cellStyle name="Percent 22 2" xfId="36816"/>
    <cellStyle name="Percent 22 2 2" xfId="36817"/>
    <cellStyle name="Percent 22 2 2 2" xfId="36818"/>
    <cellStyle name="Percent 22 2 3" xfId="36819"/>
    <cellStyle name="Percent 22 3" xfId="36820"/>
    <cellStyle name="Percent 22 3 2" xfId="36821"/>
    <cellStyle name="Percent 22 3 2 2" xfId="36822"/>
    <cellStyle name="Percent 22 3 3" xfId="36823"/>
    <cellStyle name="Percent 22 4" xfId="36824"/>
    <cellStyle name="Percent 22 4 2" xfId="36825"/>
    <cellStyle name="Percent 22 5" xfId="36826"/>
    <cellStyle name="Percent 23" xfId="36827"/>
    <cellStyle name="Percent 23 2" xfId="36828"/>
    <cellStyle name="Percent 23 2 2" xfId="36829"/>
    <cellStyle name="Percent 23 2 2 2" xfId="36830"/>
    <cellStyle name="Percent 23 2 3" xfId="36831"/>
    <cellStyle name="Percent 23 3" xfId="36832"/>
    <cellStyle name="Percent 23 3 2" xfId="36833"/>
    <cellStyle name="Percent 23 3 2 2" xfId="36834"/>
    <cellStyle name="Percent 23 3 3" xfId="36835"/>
    <cellStyle name="Percent 23 4" xfId="36836"/>
    <cellStyle name="Percent 23 4 2" xfId="36837"/>
    <cellStyle name="Percent 23 5" xfId="36838"/>
    <cellStyle name="Percent 24" xfId="36839"/>
    <cellStyle name="Percent 24 2" xfId="36840"/>
    <cellStyle name="Percent 24 2 2" xfId="36841"/>
    <cellStyle name="Percent 24 2 2 2" xfId="36842"/>
    <cellStyle name="Percent 24 2 3" xfId="36843"/>
    <cellStyle name="Percent 24 3" xfId="36844"/>
    <cellStyle name="Percent 24 3 2" xfId="36845"/>
    <cellStyle name="Percent 24 3 2 2" xfId="36846"/>
    <cellStyle name="Percent 24 3 3" xfId="36847"/>
    <cellStyle name="Percent 24 4" xfId="36848"/>
    <cellStyle name="Percent 24 4 2" xfId="36849"/>
    <cellStyle name="Percent 24 4 2 2" xfId="36850"/>
    <cellStyle name="Percent 24 4 3" xfId="36851"/>
    <cellStyle name="Percent 24 5" xfId="36852"/>
    <cellStyle name="Percent 24 5 2" xfId="36853"/>
    <cellStyle name="Percent 24 6" xfId="36854"/>
    <cellStyle name="Percent 25" xfId="36855"/>
    <cellStyle name="Percent 25 2" xfId="36856"/>
    <cellStyle name="Percent 25 2 2" xfId="36857"/>
    <cellStyle name="Percent 25 2 2 2" xfId="36858"/>
    <cellStyle name="Percent 25 2 3" xfId="36859"/>
    <cellStyle name="Percent 25 3" xfId="36860"/>
    <cellStyle name="Percent 25 3 2" xfId="36861"/>
    <cellStyle name="Percent 25 3 3" xfId="36862"/>
    <cellStyle name="Percent 25 4" xfId="36863"/>
    <cellStyle name="Percent 25 4 2" xfId="36864"/>
    <cellStyle name="Percent 25 4 3" xfId="36865"/>
    <cellStyle name="Percent 25 5" xfId="36866"/>
    <cellStyle name="Percent 25 6" xfId="36867"/>
    <cellStyle name="Percent 25 7" xfId="36868"/>
    <cellStyle name="Percent 26" xfId="36869"/>
    <cellStyle name="Percent 26 2" xfId="36870"/>
    <cellStyle name="Percent 26 2 2" xfId="36871"/>
    <cellStyle name="Percent 26 2 2 2" xfId="36872"/>
    <cellStyle name="Percent 26 3" xfId="36873"/>
    <cellStyle name="Percent 26 3 2" xfId="36874"/>
    <cellStyle name="Percent 26 4" xfId="36875"/>
    <cellStyle name="Percent 26 4 2" xfId="36876"/>
    <cellStyle name="Percent 27" xfId="36877"/>
    <cellStyle name="Percent 27 2" xfId="36878"/>
    <cellStyle name="Percent 27 2 2" xfId="36879"/>
    <cellStyle name="Percent 27 3" xfId="36880"/>
    <cellStyle name="Percent 28" xfId="36881"/>
    <cellStyle name="Percent 28 2" xfId="36882"/>
    <cellStyle name="Percent 28 2 2" xfId="36883"/>
    <cellStyle name="Percent 28 2 3" xfId="36884"/>
    <cellStyle name="Percent 28 3" xfId="36885"/>
    <cellStyle name="Percent 29" xfId="36886"/>
    <cellStyle name="Percent 29 2" xfId="36887"/>
    <cellStyle name="Percent 29 2 2" xfId="36888"/>
    <cellStyle name="Percent 29 2 3" xfId="36889"/>
    <cellStyle name="Percent 29 3" xfId="36890"/>
    <cellStyle name="Percent 3" xfId="36891"/>
    <cellStyle name="Percent 3 2" xfId="36892"/>
    <cellStyle name="Percent 3 2 2" xfId="36893"/>
    <cellStyle name="Percent 3 2 2 2" xfId="36894"/>
    <cellStyle name="Percent 3 2 2 2 2" xfId="36895"/>
    <cellStyle name="Percent 3 2 2 3" xfId="36896"/>
    <cellStyle name="Percent 3 2 3" xfId="36897"/>
    <cellStyle name="Percent 3 2 3 2" xfId="36898"/>
    <cellStyle name="Percent 3 2 3 2 2" xfId="36899"/>
    <cellStyle name="Percent 3 2 3 3" xfId="36900"/>
    <cellStyle name="Percent 3 2 3 4" xfId="36901"/>
    <cellStyle name="Percent 3 2 4" xfId="36902"/>
    <cellStyle name="Percent 3 2 4 2" xfId="36903"/>
    <cellStyle name="Percent 3 2 5" xfId="36904"/>
    <cellStyle name="Percent 3 2 5 2" xfId="36905"/>
    <cellStyle name="Percent 3 3" xfId="36906"/>
    <cellStyle name="Percent 3 3 2" xfId="36907"/>
    <cellStyle name="Percent 3 3 2 2" xfId="36908"/>
    <cellStyle name="Percent 3 3 2 2 2" xfId="36909"/>
    <cellStyle name="Percent 3 3 2 3" xfId="36910"/>
    <cellStyle name="Percent 3 3 3" xfId="36911"/>
    <cellStyle name="Percent 3 3 3 2" xfId="36912"/>
    <cellStyle name="Percent 3 3 3 2 2" xfId="36913"/>
    <cellStyle name="Percent 3 3 3 3" xfId="36914"/>
    <cellStyle name="Percent 3 3 3 4" xfId="36915"/>
    <cellStyle name="Percent 3 3 4" xfId="36916"/>
    <cellStyle name="Percent 3 3 4 2" xfId="36917"/>
    <cellStyle name="Percent 3 3 4 2 2" xfId="36918"/>
    <cellStyle name="Percent 3 3 4 3" xfId="36919"/>
    <cellStyle name="Percent 3 3 5" xfId="36920"/>
    <cellStyle name="Percent 3 3 5 2" xfId="36921"/>
    <cellStyle name="Percent 3 3 6" xfId="36922"/>
    <cellStyle name="Percent 3 4" xfId="36923"/>
    <cellStyle name="Percent 3 4 2" xfId="36924"/>
    <cellStyle name="Percent 3 4 2 2" xfId="36925"/>
    <cellStyle name="Percent 3 4 2 2 2" xfId="36926"/>
    <cellStyle name="Percent 3 4 2 3" xfId="36927"/>
    <cellStyle name="Percent 3 4 2 4" xfId="36928"/>
    <cellStyle name="Percent 3 4 3" xfId="36929"/>
    <cellStyle name="Percent 3 4 3 2" xfId="36930"/>
    <cellStyle name="Percent 3 4 3 3" xfId="36931"/>
    <cellStyle name="Percent 3 4 4" xfId="36932"/>
    <cellStyle name="Percent 3 4 4 2" xfId="36933"/>
    <cellStyle name="Percent 3 5" xfId="36934"/>
    <cellStyle name="Percent 3 5 2" xfId="36935"/>
    <cellStyle name="Percent 3 5 2 2" xfId="36936"/>
    <cellStyle name="Percent 3 5 3" xfId="36937"/>
    <cellStyle name="Percent 3 6" xfId="36938"/>
    <cellStyle name="Percent 3 6 2" xfId="36939"/>
    <cellStyle name="Percent 3 6 2 2" xfId="36940"/>
    <cellStyle name="Percent 3 6 3" xfId="36941"/>
    <cellStyle name="Percent 3 7" xfId="36942"/>
    <cellStyle name="Percent 3 7 2" xfId="36943"/>
    <cellStyle name="Percent 3 7 3" xfId="36944"/>
    <cellStyle name="Percent 3 8" xfId="36945"/>
    <cellStyle name="Percent 3 8 2" xfId="36946"/>
    <cellStyle name="Percent 3 9" xfId="36947"/>
    <cellStyle name="Percent 3 9 2" xfId="36948"/>
    <cellStyle name="Percent 30" xfId="36949"/>
    <cellStyle name="Percent 30 2" xfId="36950"/>
    <cellStyle name="Percent 30 2 2" xfId="36951"/>
    <cellStyle name="Percent 30 2 3" xfId="36952"/>
    <cellStyle name="Percent 30 3" xfId="36953"/>
    <cellStyle name="Percent 31" xfId="36954"/>
    <cellStyle name="Percent 31 2" xfId="36955"/>
    <cellStyle name="Percent 31 2 2" xfId="36956"/>
    <cellStyle name="Percent 31 2 3" xfId="36957"/>
    <cellStyle name="Percent 31 3" xfId="36958"/>
    <cellStyle name="Percent 32" xfId="36959"/>
    <cellStyle name="Percent 32 2" xfId="36960"/>
    <cellStyle name="Percent 32 2 2" xfId="36961"/>
    <cellStyle name="Percent 32 3" xfId="36962"/>
    <cellStyle name="Percent 32 4" xfId="36963"/>
    <cellStyle name="Percent 33" xfId="36964"/>
    <cellStyle name="Percent 33 2" xfId="36965"/>
    <cellStyle name="Percent 33 2 2" xfId="36966"/>
    <cellStyle name="Percent 33 2 3" xfId="36967"/>
    <cellStyle name="Percent 33 3" xfId="36968"/>
    <cellStyle name="Percent 33 4" xfId="36969"/>
    <cellStyle name="Percent 34" xfId="36970"/>
    <cellStyle name="Percent 34 2" xfId="36971"/>
    <cellStyle name="Percent 34 2 2" xfId="36972"/>
    <cellStyle name="Percent 34 3" xfId="36973"/>
    <cellStyle name="Percent 35" xfId="36974"/>
    <cellStyle name="Percent 35 2" xfId="36975"/>
    <cellStyle name="Percent 35 2 2" xfId="36976"/>
    <cellStyle name="Percent 35 3" xfId="36977"/>
    <cellStyle name="Percent 36" xfId="36978"/>
    <cellStyle name="Percent 36 2" xfId="36979"/>
    <cellStyle name="Percent 36 2 2" xfId="36980"/>
    <cellStyle name="Percent 36 3" xfId="36981"/>
    <cellStyle name="Percent 37" xfId="36982"/>
    <cellStyle name="Percent 37 2" xfId="36983"/>
    <cellStyle name="Percent 37 2 2" xfId="36984"/>
    <cellStyle name="Percent 37 3" xfId="36985"/>
    <cellStyle name="Percent 38" xfId="36986"/>
    <cellStyle name="Percent 38 2" xfId="36987"/>
    <cellStyle name="Percent 38 2 2" xfId="36988"/>
    <cellStyle name="Percent 38 3" xfId="36989"/>
    <cellStyle name="Percent 39" xfId="36990"/>
    <cellStyle name="Percent 39 2" xfId="36991"/>
    <cellStyle name="Percent 39 2 2" xfId="36992"/>
    <cellStyle name="Percent 39 3" xfId="36993"/>
    <cellStyle name="Percent 4" xfId="36994"/>
    <cellStyle name="Percent 4 2" xfId="36995"/>
    <cellStyle name="Percent 4 2 2" xfId="36996"/>
    <cellStyle name="Percent 4 2 2 2" xfId="36997"/>
    <cellStyle name="Percent 4 2 2 2 2" xfId="36998"/>
    <cellStyle name="Percent 4 2 2 2 3" xfId="36999"/>
    <cellStyle name="Percent 4 2 2 3" xfId="37000"/>
    <cellStyle name="Percent 4 2 2 3 2" xfId="37001"/>
    <cellStyle name="Percent 4 2 3" xfId="37002"/>
    <cellStyle name="Percent 4 2 3 2" xfId="37003"/>
    <cellStyle name="Percent 4 2 3 2 2" xfId="37004"/>
    <cellStyle name="Percent 4 2 3 3" xfId="37005"/>
    <cellStyle name="Percent 4 2 4" xfId="37006"/>
    <cellStyle name="Percent 4 2 4 2" xfId="37007"/>
    <cellStyle name="Percent 4 2 4 3" xfId="37008"/>
    <cellStyle name="Percent 4 2 5" xfId="37009"/>
    <cellStyle name="Percent 4 2 5 2" xfId="37010"/>
    <cellStyle name="Percent 4 3" xfId="37011"/>
    <cellStyle name="Percent 4 3 2" xfId="37012"/>
    <cellStyle name="Percent 4 3 2 2" xfId="37013"/>
    <cellStyle name="Percent 4 3 2 2 2" xfId="37014"/>
    <cellStyle name="Percent 4 3 2 3" xfId="37015"/>
    <cellStyle name="Percent 4 3 3" xfId="37016"/>
    <cellStyle name="Percent 4 3 3 2" xfId="37017"/>
    <cellStyle name="Percent 4 3 4" xfId="37018"/>
    <cellStyle name="Percent 4 3 4 2" xfId="37019"/>
    <cellStyle name="Percent 4 3 5" xfId="37020"/>
    <cellStyle name="Percent 4 4" xfId="37021"/>
    <cellStyle name="Percent 4 4 2" xfId="37022"/>
    <cellStyle name="Percent 4 4 2 2" xfId="37023"/>
    <cellStyle name="Percent 4 4 3" xfId="37024"/>
    <cellStyle name="Percent 4 5" xfId="37025"/>
    <cellStyle name="Percent 4 5 2" xfId="37026"/>
    <cellStyle name="Percent 4 5 2 2" xfId="37027"/>
    <cellStyle name="Percent 4 5 3" xfId="37028"/>
    <cellStyle name="Percent 4 5 4" xfId="37029"/>
    <cellStyle name="Percent 4 6" xfId="37030"/>
    <cellStyle name="Percent 4 6 2" xfId="37031"/>
    <cellStyle name="Percent 4 7" xfId="37032"/>
    <cellStyle name="Percent 4 7 2" xfId="37033"/>
    <cellStyle name="Percent 40" xfId="37034"/>
    <cellStyle name="Percent 40 2" xfId="37035"/>
    <cellStyle name="Percent 40 2 2" xfId="37036"/>
    <cellStyle name="Percent 40 3" xfId="37037"/>
    <cellStyle name="Percent 41" xfId="37038"/>
    <cellStyle name="Percent 41 2" xfId="37039"/>
    <cellStyle name="Percent 41 2 2" xfId="37040"/>
    <cellStyle name="Percent 41 3" xfId="37041"/>
    <cellStyle name="Percent 41 4" xfId="37042"/>
    <cellStyle name="Percent 42" xfId="37043"/>
    <cellStyle name="Percent 42 2" xfId="37044"/>
    <cellStyle name="Percent 42 2 2" xfId="37045"/>
    <cellStyle name="Percent 42 3" xfId="37046"/>
    <cellStyle name="Percent 43" xfId="37047"/>
    <cellStyle name="Percent 43 2" xfId="37048"/>
    <cellStyle name="Percent 43 2 2" xfId="37049"/>
    <cellStyle name="Percent 43 3" xfId="37050"/>
    <cellStyle name="Percent 44" xfId="37051"/>
    <cellStyle name="Percent 44 2" xfId="37052"/>
    <cellStyle name="Percent 44 2 2" xfId="37053"/>
    <cellStyle name="Percent 44 3" xfId="37054"/>
    <cellStyle name="Percent 45" xfId="37055"/>
    <cellStyle name="Percent 45 2" xfId="37056"/>
    <cellStyle name="Percent 45 2 2" xfId="37057"/>
    <cellStyle name="Percent 45 3" xfId="37058"/>
    <cellStyle name="Percent 46" xfId="37059"/>
    <cellStyle name="Percent 46 2" xfId="37060"/>
    <cellStyle name="Percent 46 2 2" xfId="37061"/>
    <cellStyle name="Percent 47" xfId="37062"/>
    <cellStyle name="Percent 47 2" xfId="37063"/>
    <cellStyle name="Percent 47 2 2" xfId="37064"/>
    <cellStyle name="Percent 48" xfId="37065"/>
    <cellStyle name="Percent 48 2" xfId="37066"/>
    <cellStyle name="Percent 48 2 2" xfId="37067"/>
    <cellStyle name="Percent 49" xfId="37068"/>
    <cellStyle name="Percent 49 2" xfId="37069"/>
    <cellStyle name="Percent 49 2 2" xfId="37070"/>
    <cellStyle name="Percent 5" xfId="37071"/>
    <cellStyle name="Percent 5 2" xfId="37072"/>
    <cellStyle name="Percent 5 2 2" xfId="37073"/>
    <cellStyle name="Percent 5 2 2 2" xfId="37074"/>
    <cellStyle name="Percent 5 2 2 2 2" xfId="37075"/>
    <cellStyle name="Percent 5 2 2 3" xfId="37076"/>
    <cellStyle name="Percent 5 2 3" xfId="37077"/>
    <cellStyle name="Percent 5 2 3 2" xfId="37078"/>
    <cellStyle name="Percent 5 2 4" xfId="37079"/>
    <cellStyle name="Percent 5 2 4 2" xfId="37080"/>
    <cellStyle name="Percent 5 3" xfId="37081"/>
    <cellStyle name="Percent 5 3 2" xfId="37082"/>
    <cellStyle name="Percent 5 3 2 2" xfId="37083"/>
    <cellStyle name="Percent 5 3 3" xfId="37084"/>
    <cellStyle name="Percent 5 4" xfId="37085"/>
    <cellStyle name="Percent 5 4 2" xfId="37086"/>
    <cellStyle name="Percent 5 4 2 2" xfId="37087"/>
    <cellStyle name="Percent 5 4 3" xfId="37088"/>
    <cellStyle name="Percent 5 4 4" xfId="37089"/>
    <cellStyle name="Percent 5 5" xfId="37090"/>
    <cellStyle name="Percent 5 5 2" xfId="37091"/>
    <cellStyle name="Percent 5 6" xfId="37092"/>
    <cellStyle name="Percent 5 6 2" xfId="37093"/>
    <cellStyle name="Percent 50" xfId="37094"/>
    <cellStyle name="Percent 50 2" xfId="37095"/>
    <cellStyle name="Percent 50 2 2" xfId="37096"/>
    <cellStyle name="Percent 51" xfId="37097"/>
    <cellStyle name="Percent 51 2" xfId="37098"/>
    <cellStyle name="Percent 51 2 2" xfId="37099"/>
    <cellStyle name="Percent 52" xfId="37100"/>
    <cellStyle name="Percent 52 2" xfId="37101"/>
    <cellStyle name="Percent 52 2 2" xfId="37102"/>
    <cellStyle name="Percent 53" xfId="37103"/>
    <cellStyle name="Percent 53 2" xfId="37104"/>
    <cellStyle name="Percent 53 2 2" xfId="37105"/>
    <cellStyle name="Percent 54" xfId="37106"/>
    <cellStyle name="Percent 54 2" xfId="37107"/>
    <cellStyle name="Percent 54 2 2" xfId="37108"/>
    <cellStyle name="Percent 55" xfId="37109"/>
    <cellStyle name="Percent 55 2" xfId="37110"/>
    <cellStyle name="Percent 55 2 2" xfId="37111"/>
    <cellStyle name="Percent 56" xfId="37112"/>
    <cellStyle name="Percent 56 2" xfId="37113"/>
    <cellStyle name="Percent 56 2 2" xfId="37114"/>
    <cellStyle name="Percent 57" xfId="37115"/>
    <cellStyle name="Percent 57 2" xfId="37116"/>
    <cellStyle name="Percent 57 2 2" xfId="37117"/>
    <cellStyle name="Percent 58" xfId="37118"/>
    <cellStyle name="Percent 58 2" xfId="37119"/>
    <cellStyle name="Percent 58 2 2" xfId="37120"/>
    <cellStyle name="Percent 59" xfId="37121"/>
    <cellStyle name="Percent 59 2" xfId="37122"/>
    <cellStyle name="Percent 59 2 2" xfId="37123"/>
    <cellStyle name="Percent 6" xfId="37124"/>
    <cellStyle name="Percent 6 2" xfId="37125"/>
    <cellStyle name="Percent 6 2 2" xfId="37126"/>
    <cellStyle name="Percent 6 2 2 2" xfId="37127"/>
    <cellStyle name="Percent 6 2 2 2 2" xfId="37128"/>
    <cellStyle name="Percent 6 2 2 2 3" xfId="37129"/>
    <cellStyle name="Percent 6 2 2 3" xfId="37130"/>
    <cellStyle name="Percent 6 2 3" xfId="37131"/>
    <cellStyle name="Percent 6 2 3 2" xfId="37132"/>
    <cellStyle name="Percent 6 2 3 2 2" xfId="37133"/>
    <cellStyle name="Percent 6 2 3 3" xfId="37134"/>
    <cellStyle name="Percent 6 2 4" xfId="37135"/>
    <cellStyle name="Percent 6 2 4 2" xfId="37136"/>
    <cellStyle name="Percent 6 2 5" xfId="37137"/>
    <cellStyle name="Percent 6 3" xfId="37138"/>
    <cellStyle name="Percent 6 3 2" xfId="37139"/>
    <cellStyle name="Percent 6 3 2 2" xfId="37140"/>
    <cellStyle name="Percent 6 3 3" xfId="37141"/>
    <cellStyle name="Percent 6 4" xfId="37142"/>
    <cellStyle name="Percent 6 4 2" xfId="37143"/>
    <cellStyle name="Percent 6 4 2 2" xfId="37144"/>
    <cellStyle name="Percent 6 4 3" xfId="37145"/>
    <cellStyle name="Percent 6 4 4" xfId="37146"/>
    <cellStyle name="Percent 6 5" xfId="37147"/>
    <cellStyle name="Percent 6 5 2" xfId="37148"/>
    <cellStyle name="Percent 6 6" xfId="37149"/>
    <cellStyle name="Percent 6 6 2" xfId="37150"/>
    <cellStyle name="Percent 60" xfId="37151"/>
    <cellStyle name="Percent 60 2" xfId="37152"/>
    <cellStyle name="Percent 60 2 2" xfId="37153"/>
    <cellStyle name="Percent 61" xfId="37154"/>
    <cellStyle name="Percent 61 2" xfId="37155"/>
    <cellStyle name="Percent 61 2 2" xfId="37156"/>
    <cellStyle name="Percent 62" xfId="37157"/>
    <cellStyle name="Percent 62 2" xfId="37158"/>
    <cellStyle name="Percent 62 2 2" xfId="37159"/>
    <cellStyle name="Percent 63" xfId="37160"/>
    <cellStyle name="Percent 63 2" xfId="37161"/>
    <cellStyle name="Percent 63 2 2" xfId="37162"/>
    <cellStyle name="Percent 64" xfId="37163"/>
    <cellStyle name="Percent 64 2" xfId="37164"/>
    <cellStyle name="Percent 64 2 2" xfId="37165"/>
    <cellStyle name="Percent 64 3" xfId="37166"/>
    <cellStyle name="Percent 65" xfId="37167"/>
    <cellStyle name="Percent 65 2" xfId="37168"/>
    <cellStyle name="Percent 65 2 2" xfId="37169"/>
    <cellStyle name="Percent 65 2 2 2" xfId="37170"/>
    <cellStyle name="Percent 65 2 3" xfId="37171"/>
    <cellStyle name="Percent 65 3" xfId="37172"/>
    <cellStyle name="Percent 65 3 2" xfId="37173"/>
    <cellStyle name="Percent 65 4" xfId="37174"/>
    <cellStyle name="Percent 66" xfId="37175"/>
    <cellStyle name="Percent 66 2" xfId="37176"/>
    <cellStyle name="Percent 66 2 2" xfId="37177"/>
    <cellStyle name="Percent 66 3" xfId="37178"/>
    <cellStyle name="Percent 67" xfId="37179"/>
    <cellStyle name="Percent 67 2" xfId="37180"/>
    <cellStyle name="Percent 67 2 2" xfId="37181"/>
    <cellStyle name="Percent 67 3" xfId="37182"/>
    <cellStyle name="Percent 68" xfId="37183"/>
    <cellStyle name="Percent 68 2" xfId="37184"/>
    <cellStyle name="Percent 68 2 2" xfId="37185"/>
    <cellStyle name="Percent 68 3" xfId="37186"/>
    <cellStyle name="Percent 69" xfId="37187"/>
    <cellStyle name="Percent 69 2" xfId="37188"/>
    <cellStyle name="Percent 69 2 2" xfId="37189"/>
    <cellStyle name="Percent 69 3" xfId="37190"/>
    <cellStyle name="Percent 7" xfId="37191"/>
    <cellStyle name="Percent 7 10" xfId="37192"/>
    <cellStyle name="Percent 7 2" xfId="37193"/>
    <cellStyle name="Percent 7 2 2" xfId="37194"/>
    <cellStyle name="Percent 7 2 2 2" xfId="37195"/>
    <cellStyle name="Percent 7 2 3" xfId="37196"/>
    <cellStyle name="Percent 7 2 3 2" xfId="37197"/>
    <cellStyle name="Percent 7 2 4" xfId="37198"/>
    <cellStyle name="Percent 7 3" xfId="37199"/>
    <cellStyle name="Percent 7 3 2" xfId="37200"/>
    <cellStyle name="Percent 7 3 2 2" xfId="37201"/>
    <cellStyle name="Percent 7 3 3" xfId="37202"/>
    <cellStyle name="Percent 7 3 3 2" xfId="37203"/>
    <cellStyle name="Percent 7 3 4" xfId="37204"/>
    <cellStyle name="Percent 7 3 4 2" xfId="37205"/>
    <cellStyle name="Percent 7 3 5" xfId="37206"/>
    <cellStyle name="Percent 7 4" xfId="37207"/>
    <cellStyle name="Percent 7 4 2" xfId="37208"/>
    <cellStyle name="Percent 7 4 2 2" xfId="37209"/>
    <cellStyle name="Percent 7 4 3" xfId="37210"/>
    <cellStyle name="Percent 7 5" xfId="37211"/>
    <cellStyle name="Percent 7 5 2" xfId="37212"/>
    <cellStyle name="Percent 7 5 2 2" xfId="37213"/>
    <cellStyle name="Percent 7 5 3" xfId="37214"/>
    <cellStyle name="Percent 7 6" xfId="37215"/>
    <cellStyle name="Percent 7 6 2" xfId="37216"/>
    <cellStyle name="Percent 7 7" xfId="37217"/>
    <cellStyle name="Percent 7 7 2" xfId="37218"/>
    <cellStyle name="Percent 7 8" xfId="37219"/>
    <cellStyle name="Percent 7 8 2" xfId="37220"/>
    <cellStyle name="Percent 7 9" xfId="37221"/>
    <cellStyle name="Percent 70" xfId="37222"/>
    <cellStyle name="Percent 70 2" xfId="37223"/>
    <cellStyle name="Percent 70 2 2" xfId="37224"/>
    <cellStyle name="Percent 70 3" xfId="37225"/>
    <cellStyle name="Percent 71" xfId="37226"/>
    <cellStyle name="Percent 71 2" xfId="37227"/>
    <cellStyle name="Percent 71 2 2" xfId="37228"/>
    <cellStyle name="Percent 71 3" xfId="37229"/>
    <cellStyle name="Percent 72" xfId="37230"/>
    <cellStyle name="Percent 72 2" xfId="37231"/>
    <cellStyle name="Percent 72 2 2" xfId="37232"/>
    <cellStyle name="Percent 72 3" xfId="37233"/>
    <cellStyle name="Percent 73" xfId="37234"/>
    <cellStyle name="Percent 73 2" xfId="37235"/>
    <cellStyle name="Percent 73 2 2" xfId="37236"/>
    <cellStyle name="Percent 73 3" xfId="37237"/>
    <cellStyle name="Percent 74" xfId="37238"/>
    <cellStyle name="Percent 74 2" xfId="37239"/>
    <cellStyle name="Percent 74 2 2" xfId="37240"/>
    <cellStyle name="Percent 74 3" xfId="37241"/>
    <cellStyle name="Percent 75" xfId="37242"/>
    <cellStyle name="Percent 75 2" xfId="37243"/>
    <cellStyle name="Percent 75 2 2" xfId="37244"/>
    <cellStyle name="Percent 75 3" xfId="37245"/>
    <cellStyle name="Percent 76" xfId="37246"/>
    <cellStyle name="Percent 76 2" xfId="37247"/>
    <cellStyle name="Percent 76 2 2" xfId="37248"/>
    <cellStyle name="Percent 76 3" xfId="37249"/>
    <cellStyle name="Percent 77" xfId="37250"/>
    <cellStyle name="Percent 77 2" xfId="37251"/>
    <cellStyle name="Percent 78" xfId="37252"/>
    <cellStyle name="Percent 78 2" xfId="37253"/>
    <cellStyle name="Percent 79" xfId="37254"/>
    <cellStyle name="Percent 79 2" xfId="37255"/>
    <cellStyle name="Percent 79 3" xfId="37256"/>
    <cellStyle name="Percent 79 4" xfId="37257"/>
    <cellStyle name="Percent 8" xfId="37258"/>
    <cellStyle name="Percent 8 2" xfId="37259"/>
    <cellStyle name="Percent 8 2 2" xfId="37260"/>
    <cellStyle name="Percent 8 2 2 2" xfId="37261"/>
    <cellStyle name="Percent 8 2 2 2 2" xfId="37262"/>
    <cellStyle name="Percent 8 2 2 2 3" xfId="37263"/>
    <cellStyle name="Percent 8 2 2 3" xfId="37264"/>
    <cellStyle name="Percent 8 2 2 4" xfId="37265"/>
    <cellStyle name="Percent 8 2 3" xfId="37266"/>
    <cellStyle name="Percent 8 2 3 2" xfId="37267"/>
    <cellStyle name="Percent 8 2 3 2 2" xfId="37268"/>
    <cellStyle name="Percent 8 2 3 3" xfId="37269"/>
    <cellStyle name="Percent 8 2 4" xfId="37270"/>
    <cellStyle name="Percent 8 2 4 2" xfId="37271"/>
    <cellStyle name="Percent 8 2 5" xfId="37272"/>
    <cellStyle name="Percent 8 3" xfId="37273"/>
    <cellStyle name="Percent 8 3 2" xfId="37274"/>
    <cellStyle name="Percent 8 3 2 2" xfId="37275"/>
    <cellStyle name="Percent 8 3 3" xfId="37276"/>
    <cellStyle name="Percent 8 4" xfId="37277"/>
    <cellStyle name="Percent 8 4 2" xfId="37278"/>
    <cellStyle name="Percent 8 4 2 2" xfId="37279"/>
    <cellStyle name="Percent 8 4 3" xfId="37280"/>
    <cellStyle name="Percent 8 4 4" xfId="37281"/>
    <cellStyle name="Percent 8 5" xfId="37282"/>
    <cellStyle name="Percent 8 5 2" xfId="37283"/>
    <cellStyle name="Percent 8 5 2 2" xfId="37284"/>
    <cellStyle name="Percent 8 5 3" xfId="37285"/>
    <cellStyle name="Percent 8 6" xfId="37286"/>
    <cellStyle name="Percent 8 6 2" xfId="37287"/>
    <cellStyle name="Percent 8 7" xfId="37288"/>
    <cellStyle name="Percent 80" xfId="37289"/>
    <cellStyle name="Percent 80 2" xfId="37290"/>
    <cellStyle name="Percent 80 3" xfId="37291"/>
    <cellStyle name="Percent 80 4" xfId="37292"/>
    <cellStyle name="Percent 81" xfId="37293"/>
    <cellStyle name="Percent 81 2" xfId="37294"/>
    <cellStyle name="Percent 81 3" xfId="37295"/>
    <cellStyle name="Percent 81 4" xfId="37296"/>
    <cellStyle name="Percent 82" xfId="37297"/>
    <cellStyle name="Percent 82 2" xfId="37298"/>
    <cellStyle name="Percent 82 3" xfId="37299"/>
    <cellStyle name="Percent 82 4" xfId="37300"/>
    <cellStyle name="Percent 83" xfId="37301"/>
    <cellStyle name="Percent 83 2" xfId="37302"/>
    <cellStyle name="Percent 83 3" xfId="37303"/>
    <cellStyle name="Percent 83 4" xfId="37304"/>
    <cellStyle name="Percent 84" xfId="37305"/>
    <cellStyle name="Percent 84 2" xfId="37306"/>
    <cellStyle name="Percent 84 3" xfId="37307"/>
    <cellStyle name="Percent 84 4" xfId="37308"/>
    <cellStyle name="Percent 85" xfId="37309"/>
    <cellStyle name="Percent 85 2" xfId="37310"/>
    <cellStyle name="Percent 85 3" xfId="37311"/>
    <cellStyle name="Percent 85 4" xfId="37312"/>
    <cellStyle name="Percent 86" xfId="37313"/>
    <cellStyle name="Percent 86 2" xfId="37314"/>
    <cellStyle name="Percent 87" xfId="37315"/>
    <cellStyle name="Percent 87 2" xfId="37316"/>
    <cellStyle name="Percent 87 3" xfId="37317"/>
    <cellStyle name="Percent 88" xfId="37318"/>
    <cellStyle name="Percent 88 2" xfId="37319"/>
    <cellStyle name="Percent 88 3" xfId="37320"/>
    <cellStyle name="Percent 89" xfId="37321"/>
    <cellStyle name="Percent 89 2" xfId="37322"/>
    <cellStyle name="Percent 89 3" xfId="37323"/>
    <cellStyle name="Percent 9" xfId="37324"/>
    <cellStyle name="Percent 9 2" xfId="37325"/>
    <cellStyle name="Percent 9 2 2" xfId="37326"/>
    <cellStyle name="Percent 9 2 2 2" xfId="37327"/>
    <cellStyle name="Percent 9 2 2 2 2" xfId="37328"/>
    <cellStyle name="Percent 9 2 2 2 3" xfId="37329"/>
    <cellStyle name="Percent 9 2 2 3" xfId="37330"/>
    <cellStyle name="Percent 9 2 3" xfId="37331"/>
    <cellStyle name="Percent 9 2 3 2" xfId="37332"/>
    <cellStyle name="Percent 9 2 3 2 2" xfId="37333"/>
    <cellStyle name="Percent 9 2 3 3" xfId="37334"/>
    <cellStyle name="Percent 9 2 4" xfId="37335"/>
    <cellStyle name="Percent 9 2 4 2" xfId="37336"/>
    <cellStyle name="Percent 9 2 5" xfId="37337"/>
    <cellStyle name="Percent 9 3" xfId="37338"/>
    <cellStyle name="Percent 9 3 2" xfId="37339"/>
    <cellStyle name="Percent 9 3 2 2" xfId="37340"/>
    <cellStyle name="Percent 9 3 2 3" xfId="37341"/>
    <cellStyle name="Percent 9 3 3" xfId="37342"/>
    <cellStyle name="Percent 9 4" xfId="37343"/>
    <cellStyle name="Percent 9 4 2" xfId="37344"/>
    <cellStyle name="Percent 9 4 2 2" xfId="37345"/>
    <cellStyle name="Percent 9 4 3" xfId="37346"/>
    <cellStyle name="Percent 9 5" xfId="37347"/>
    <cellStyle name="Percent 9 5 2" xfId="37348"/>
    <cellStyle name="Percent 9 5 2 2" xfId="37349"/>
    <cellStyle name="Percent 9 5 3" xfId="37350"/>
    <cellStyle name="Percent 9 6" xfId="37351"/>
    <cellStyle name="Percent 9 6 2" xfId="37352"/>
    <cellStyle name="Percent 9 7" xfId="37353"/>
    <cellStyle name="Percent 90" xfId="37354"/>
    <cellStyle name="Percent 90 2" xfId="37355"/>
    <cellStyle name="Percent 91" xfId="37356"/>
    <cellStyle name="Percent 91 2" xfId="37357"/>
    <cellStyle name="Percent 92" xfId="37358"/>
    <cellStyle name="Percent 92 2" xfId="37359"/>
    <cellStyle name="Percent 93" xfId="37360"/>
    <cellStyle name="Percent 93 2" xfId="37361"/>
    <cellStyle name="Percent 94" xfId="37362"/>
    <cellStyle name="Percent 94 2" xfId="37363"/>
    <cellStyle name="Percent 95" xfId="37364"/>
    <cellStyle name="Percent 95 2" xfId="37365"/>
    <cellStyle name="Percent 96" xfId="37366"/>
    <cellStyle name="Percent 96 2" xfId="37367"/>
    <cellStyle name="Percent 97" xfId="37368"/>
    <cellStyle name="Percent 97 2" xfId="37369"/>
    <cellStyle name="Percent 98" xfId="37370"/>
    <cellStyle name="Percent 99" xfId="37371"/>
    <cellStyle name="Processing" xfId="37372"/>
    <cellStyle name="Processing 2" xfId="37373"/>
    <cellStyle name="Processing 2 2" xfId="37374"/>
    <cellStyle name="Processing 2 2 2" xfId="37375"/>
    <cellStyle name="Processing 2 2 2 2" xfId="37376"/>
    <cellStyle name="Processing 2 2 2 2 2" xfId="37377"/>
    <cellStyle name="Processing 2 2 2 3" xfId="37378"/>
    <cellStyle name="Processing 2 2 3" xfId="37379"/>
    <cellStyle name="Processing 2 2 3 2" xfId="37380"/>
    <cellStyle name="Processing 2 2 4" xfId="37381"/>
    <cellStyle name="Processing 2 2 4 2" xfId="37382"/>
    <cellStyle name="Processing 2 3" xfId="37383"/>
    <cellStyle name="Processing 2 3 2" xfId="37384"/>
    <cellStyle name="Processing 2 3 2 2" xfId="37385"/>
    <cellStyle name="Processing 2 3 3" xfId="37386"/>
    <cellStyle name="Processing 2 4" xfId="37387"/>
    <cellStyle name="Processing 2 4 2" xfId="37388"/>
    <cellStyle name="Processing 2 4 2 2" xfId="37389"/>
    <cellStyle name="Processing 2 4 3" xfId="37390"/>
    <cellStyle name="Processing 2 5" xfId="37391"/>
    <cellStyle name="Processing 2 5 2" xfId="37392"/>
    <cellStyle name="Processing 2 6" xfId="37393"/>
    <cellStyle name="Processing 2 6 2" xfId="37394"/>
    <cellStyle name="Processing 3" xfId="37395"/>
    <cellStyle name="Processing 3 2" xfId="37396"/>
    <cellStyle name="Processing 3 2 2" xfId="37397"/>
    <cellStyle name="Processing 3 2 2 2" xfId="37398"/>
    <cellStyle name="Processing 3 2 3" xfId="37399"/>
    <cellStyle name="Processing 3 3" xfId="37400"/>
    <cellStyle name="Processing 3 3 2" xfId="37401"/>
    <cellStyle name="Processing 3 4" xfId="37402"/>
    <cellStyle name="Processing 3 4 2" xfId="37403"/>
    <cellStyle name="Processing 4" xfId="37404"/>
    <cellStyle name="Processing 4 2" xfId="37405"/>
    <cellStyle name="Processing 4 2 2" xfId="37406"/>
    <cellStyle name="Processing 4 3" xfId="37407"/>
    <cellStyle name="Processing 5" xfId="37408"/>
    <cellStyle name="Processing 5 2" xfId="37409"/>
    <cellStyle name="Processing 5 2 2" xfId="37410"/>
    <cellStyle name="Processing 5 3" xfId="37411"/>
    <cellStyle name="Processing 5 4" xfId="37412"/>
    <cellStyle name="Processing 6" xfId="37413"/>
    <cellStyle name="Processing 6 2" xfId="37414"/>
    <cellStyle name="Processing 7" xfId="37415"/>
    <cellStyle name="Processing 7 2" xfId="37416"/>
    <cellStyle name="Processing_AURORA Total New" xfId="37417"/>
    <cellStyle name="Protected" xfId="37418"/>
    <cellStyle name="ProtectedDates" xfId="37419"/>
    <cellStyle name="PSChar" xfId="37420"/>
    <cellStyle name="PSChar 2" xfId="37421"/>
    <cellStyle name="PSChar 2 2" xfId="37422"/>
    <cellStyle name="PSChar 2 2 2" xfId="37423"/>
    <cellStyle name="PSChar 2 3" xfId="37424"/>
    <cellStyle name="PSChar 2 3 2" xfId="37425"/>
    <cellStyle name="PSChar 2 4" xfId="37426"/>
    <cellStyle name="PSChar 3" xfId="37427"/>
    <cellStyle name="PSChar 3 2" xfId="37428"/>
    <cellStyle name="PSChar 3 3" xfId="37429"/>
    <cellStyle name="PSChar 4" xfId="37430"/>
    <cellStyle name="PSChar 4 2" xfId="37431"/>
    <cellStyle name="PSChar 5" xfId="37432"/>
    <cellStyle name="PSDate" xfId="37433"/>
    <cellStyle name="PSDate 2" xfId="37434"/>
    <cellStyle name="PSDate 2 2" xfId="37435"/>
    <cellStyle name="PSDate 2 2 2" xfId="37436"/>
    <cellStyle name="PSDate 2 3" xfId="37437"/>
    <cellStyle name="PSDate 2 3 2" xfId="37438"/>
    <cellStyle name="PSDate 2 4" xfId="37439"/>
    <cellStyle name="PSDate 3" xfId="37440"/>
    <cellStyle name="PSDate 3 2" xfId="37441"/>
    <cellStyle name="PSDate 3 3" xfId="37442"/>
    <cellStyle name="PSDate 4" xfId="37443"/>
    <cellStyle name="PSDate 4 2" xfId="37444"/>
    <cellStyle name="PSDate 5" xfId="37445"/>
    <cellStyle name="PSDec" xfId="37446"/>
    <cellStyle name="PSDec 2" xfId="37447"/>
    <cellStyle name="PSDec 2 2" xfId="37448"/>
    <cellStyle name="PSDec 2 2 2" xfId="37449"/>
    <cellStyle name="PSDec 2 3" xfId="37450"/>
    <cellStyle name="PSDec 2 3 2" xfId="37451"/>
    <cellStyle name="PSDec 2 4" xfId="37452"/>
    <cellStyle name="PSDec 3" xfId="37453"/>
    <cellStyle name="PSDec 3 2" xfId="37454"/>
    <cellStyle name="PSDec 3 3" xfId="37455"/>
    <cellStyle name="PSDec 4" xfId="37456"/>
    <cellStyle name="PSDec 4 2" xfId="37457"/>
    <cellStyle name="PSDec 5" xfId="37458"/>
    <cellStyle name="PSHeading" xfId="37459"/>
    <cellStyle name="PSHeading 2" xfId="37460"/>
    <cellStyle name="PSHeading 2 2" xfId="37461"/>
    <cellStyle name="PSHeading 2 2 2" xfId="37462"/>
    <cellStyle name="PSHeading 2 2 3" xfId="37463"/>
    <cellStyle name="PSHeading 2 3" xfId="37464"/>
    <cellStyle name="PSHeading 2 3 2" xfId="37465"/>
    <cellStyle name="PSHeading 2 4" xfId="37466"/>
    <cellStyle name="PSHeading 3" xfId="37467"/>
    <cellStyle name="PSHeading 3 2" xfId="37468"/>
    <cellStyle name="PSHeading 3 3" xfId="37469"/>
    <cellStyle name="PSHeading 4" xfId="37470"/>
    <cellStyle name="PSHeading 4 2" xfId="37471"/>
    <cellStyle name="PSHeading 5" xfId="37472"/>
    <cellStyle name="PSInt" xfId="37473"/>
    <cellStyle name="PSInt 2" xfId="37474"/>
    <cellStyle name="PSInt 2 2" xfId="37475"/>
    <cellStyle name="PSInt 2 2 2" xfId="37476"/>
    <cellStyle name="PSInt 2 3" xfId="37477"/>
    <cellStyle name="PSInt 2 3 2" xfId="37478"/>
    <cellStyle name="PSInt 2 4" xfId="37479"/>
    <cellStyle name="PSInt 3" xfId="37480"/>
    <cellStyle name="PSInt 3 2" xfId="37481"/>
    <cellStyle name="PSInt 3 3" xfId="37482"/>
    <cellStyle name="PSInt 4" xfId="37483"/>
    <cellStyle name="PSInt 4 2" xfId="37484"/>
    <cellStyle name="PSInt 5" xfId="37485"/>
    <cellStyle name="PSSpacer" xfId="37486"/>
    <cellStyle name="PSSpacer 2" xfId="37487"/>
    <cellStyle name="PSSpacer 2 2" xfId="37488"/>
    <cellStyle name="PSSpacer 2 2 2" xfId="37489"/>
    <cellStyle name="PSSpacer 2 3" xfId="37490"/>
    <cellStyle name="PSSpacer 2 3 2" xfId="37491"/>
    <cellStyle name="PSSpacer 2 4" xfId="37492"/>
    <cellStyle name="PSSpacer 3" xfId="37493"/>
    <cellStyle name="PSSpacer 3 2" xfId="37494"/>
    <cellStyle name="PSSpacer 3 3" xfId="37495"/>
    <cellStyle name="PSSpacer 4" xfId="37496"/>
    <cellStyle name="PSSpacer 4 2" xfId="37497"/>
    <cellStyle name="PSSpacer 5" xfId="37498"/>
    <cellStyle name="purple - Style8" xfId="37499"/>
    <cellStyle name="purple - Style8 2" xfId="37500"/>
    <cellStyle name="purple - Style8 2 2" xfId="37501"/>
    <cellStyle name="purple - Style8 2 2 2" xfId="37502"/>
    <cellStyle name="purple - Style8 2 3" xfId="37503"/>
    <cellStyle name="purple - Style8 3" xfId="37504"/>
    <cellStyle name="purple - Style8 3 2" xfId="37505"/>
    <cellStyle name="purple - Style8 3 2 2" xfId="37506"/>
    <cellStyle name="purple - Style8 3 3" xfId="37507"/>
    <cellStyle name="purple - Style8 3 4" xfId="37508"/>
    <cellStyle name="purple - Style8 4" xfId="37509"/>
    <cellStyle name="purple - Style8 4 2" xfId="37510"/>
    <cellStyle name="purple - Style8 5" xfId="37511"/>
    <cellStyle name="purple - Style8_ACCOUNTS" xfId="37512"/>
    <cellStyle name="RED" xfId="37513"/>
    <cellStyle name="Red - Style7" xfId="37514"/>
    <cellStyle name="Red - Style7 2" xfId="37515"/>
    <cellStyle name="Red - Style7 2 2" xfId="37516"/>
    <cellStyle name="Red - Style7 2 2 2" xfId="37517"/>
    <cellStyle name="Red - Style7 2 3" xfId="37518"/>
    <cellStyle name="Red - Style7 3" xfId="37519"/>
    <cellStyle name="Red - Style7 3 2" xfId="37520"/>
    <cellStyle name="Red - Style7 3 2 2" xfId="37521"/>
    <cellStyle name="Red - Style7 3 3" xfId="37522"/>
    <cellStyle name="Red - Style7 3 4" xfId="37523"/>
    <cellStyle name="Red - Style7 4" xfId="37524"/>
    <cellStyle name="Red - Style7 4 2" xfId="37525"/>
    <cellStyle name="Red - Style7 5" xfId="37526"/>
    <cellStyle name="Red - Style7_ACCOUNTS" xfId="37527"/>
    <cellStyle name="RED 10" xfId="37528"/>
    <cellStyle name="RED 10 2" xfId="37529"/>
    <cellStyle name="RED 10 2 2" xfId="37530"/>
    <cellStyle name="RED 10 3" xfId="37531"/>
    <cellStyle name="RED 11" xfId="37532"/>
    <cellStyle name="RED 11 2" xfId="37533"/>
    <cellStyle name="RED 11 2 2" xfId="37534"/>
    <cellStyle name="RED 11 3" xfId="37535"/>
    <cellStyle name="RED 12" xfId="37536"/>
    <cellStyle name="RED 12 2" xfId="37537"/>
    <cellStyle name="RED 12 2 2" xfId="37538"/>
    <cellStyle name="RED 12 3" xfId="37539"/>
    <cellStyle name="RED 13" xfId="37540"/>
    <cellStyle name="RED 13 2" xfId="37541"/>
    <cellStyle name="RED 13 2 2" xfId="37542"/>
    <cellStyle name="RED 13 3" xfId="37543"/>
    <cellStyle name="RED 14" xfId="37544"/>
    <cellStyle name="RED 14 2" xfId="37545"/>
    <cellStyle name="RED 15" xfId="37546"/>
    <cellStyle name="RED 15 2" xfId="37547"/>
    <cellStyle name="RED 16" xfId="37548"/>
    <cellStyle name="RED 16 2" xfId="37549"/>
    <cellStyle name="RED 17" xfId="37550"/>
    <cellStyle name="RED 17 2" xfId="37551"/>
    <cellStyle name="RED 18" xfId="37552"/>
    <cellStyle name="RED 18 2" xfId="37553"/>
    <cellStyle name="RED 19" xfId="37554"/>
    <cellStyle name="RED 19 2" xfId="37555"/>
    <cellStyle name="RED 2" xfId="37556"/>
    <cellStyle name="RED 2 2" xfId="37557"/>
    <cellStyle name="RED 2 2 2" xfId="37558"/>
    <cellStyle name="RED 2 3" xfId="37559"/>
    <cellStyle name="RED 2 3 2" xfId="37560"/>
    <cellStyle name="RED 2 4" xfId="37561"/>
    <cellStyle name="RED 20" xfId="37562"/>
    <cellStyle name="RED 20 2" xfId="37563"/>
    <cellStyle name="RED 21" xfId="37564"/>
    <cellStyle name="RED 21 2" xfId="37565"/>
    <cellStyle name="RED 22" xfId="37566"/>
    <cellStyle name="RED 22 2" xfId="37567"/>
    <cellStyle name="RED 23" xfId="37568"/>
    <cellStyle name="RED 23 2" xfId="37569"/>
    <cellStyle name="RED 24" xfId="37570"/>
    <cellStyle name="RED 24 2" xfId="37571"/>
    <cellStyle name="RED 25" xfId="37572"/>
    <cellStyle name="RED 25 2" xfId="37573"/>
    <cellStyle name="RED 26" xfId="37574"/>
    <cellStyle name="RED 26 2" xfId="37575"/>
    <cellStyle name="RED 27" xfId="37576"/>
    <cellStyle name="RED 28" xfId="37577"/>
    <cellStyle name="RED 29" xfId="37578"/>
    <cellStyle name="RED 3" xfId="37579"/>
    <cellStyle name="RED 3 2" xfId="37580"/>
    <cellStyle name="RED 3 2 2" xfId="37581"/>
    <cellStyle name="RED 3 3" xfId="37582"/>
    <cellStyle name="RED 30" xfId="37583"/>
    <cellStyle name="RED 4" xfId="37584"/>
    <cellStyle name="RED 4 2" xfId="37585"/>
    <cellStyle name="RED 4 2 2" xfId="37586"/>
    <cellStyle name="RED 4 3" xfId="37587"/>
    <cellStyle name="RED 5" xfId="37588"/>
    <cellStyle name="RED 5 2" xfId="37589"/>
    <cellStyle name="RED 5 2 2" xfId="37590"/>
    <cellStyle name="RED 5 3" xfId="37591"/>
    <cellStyle name="RED 6" xfId="37592"/>
    <cellStyle name="RED 6 2" xfId="37593"/>
    <cellStyle name="RED 6 2 2" xfId="37594"/>
    <cellStyle name="RED 6 3" xfId="37595"/>
    <cellStyle name="RED 7" xfId="37596"/>
    <cellStyle name="RED 7 2" xfId="37597"/>
    <cellStyle name="RED 7 2 2" xfId="37598"/>
    <cellStyle name="RED 7 3" xfId="37599"/>
    <cellStyle name="RED 7 4" xfId="37600"/>
    <cellStyle name="RED 8" xfId="37601"/>
    <cellStyle name="RED 8 2" xfId="37602"/>
    <cellStyle name="RED 8 2 2" xfId="37603"/>
    <cellStyle name="RED 8 3" xfId="37604"/>
    <cellStyle name="RED 9" xfId="37605"/>
    <cellStyle name="RED 9 2" xfId="37606"/>
    <cellStyle name="RED 9 2 2" xfId="37607"/>
    <cellStyle name="RED 9 3" xfId="37608"/>
    <cellStyle name="RED_04 07E Wild Horse Wind Expansion (C) (2)" xfId="37609"/>
    <cellStyle name="Report" xfId="37610"/>
    <cellStyle name="Report - Style5" xfId="37611"/>
    <cellStyle name="Report - Style5 2" xfId="37612"/>
    <cellStyle name="Report - Style6" xfId="37613"/>
    <cellStyle name="Report - Style6 2" xfId="37614"/>
    <cellStyle name="Report - Style7" xfId="37615"/>
    <cellStyle name="Report - Style7 2" xfId="37616"/>
    <cellStyle name="Report - Style7 3" xfId="37617"/>
    <cellStyle name="Report - Style7 4" xfId="37618"/>
    <cellStyle name="Report - Style7 5" xfId="37619"/>
    <cellStyle name="Report - Style7 6" xfId="37620"/>
    <cellStyle name="Report - Style7 7" xfId="37621"/>
    <cellStyle name="Report - Style8" xfId="37622"/>
    <cellStyle name="Report - Style8 2" xfId="37623"/>
    <cellStyle name="Report - Style8 3" xfId="37624"/>
    <cellStyle name="Report - Style8 4" xfId="37625"/>
    <cellStyle name="Report - Style8 5" xfId="37626"/>
    <cellStyle name="Report - Style8 6" xfId="37627"/>
    <cellStyle name="Report - Style8 7" xfId="37628"/>
    <cellStyle name="Report 2" xfId="37629"/>
    <cellStyle name="Report 2 2" xfId="37630"/>
    <cellStyle name="Report 2 2 2" xfId="37631"/>
    <cellStyle name="Report 2 2 2 2" xfId="37632"/>
    <cellStyle name="Report 2 2 2 2 2" xfId="37633"/>
    <cellStyle name="Report 2 2 2 3" xfId="37634"/>
    <cellStyle name="Report 2 2 3" xfId="37635"/>
    <cellStyle name="Report 2 2 3 2" xfId="37636"/>
    <cellStyle name="Report 2 2 4" xfId="37637"/>
    <cellStyle name="Report 2 2 4 2" xfId="37638"/>
    <cellStyle name="Report 2 3" xfId="37639"/>
    <cellStyle name="Report 2 3 2" xfId="37640"/>
    <cellStyle name="Report 2 3 2 2" xfId="37641"/>
    <cellStyle name="Report 2 3 3" xfId="37642"/>
    <cellStyle name="Report 2 4" xfId="37643"/>
    <cellStyle name="Report 2 4 2" xfId="37644"/>
    <cellStyle name="Report 2 4 2 2" xfId="37645"/>
    <cellStyle name="Report 2 4 3" xfId="37646"/>
    <cellStyle name="Report 2 5" xfId="37647"/>
    <cellStyle name="Report 2 5 2" xfId="37648"/>
    <cellStyle name="Report 2 6" xfId="37649"/>
    <cellStyle name="Report 2 6 2" xfId="37650"/>
    <cellStyle name="Report 3" xfId="37651"/>
    <cellStyle name="Report 3 2" xfId="37652"/>
    <cellStyle name="Report 3 2 2" xfId="37653"/>
    <cellStyle name="Report 3 2 2 2" xfId="37654"/>
    <cellStyle name="Report 3 2 3" xfId="37655"/>
    <cellStyle name="Report 3 3" xfId="37656"/>
    <cellStyle name="Report 3 3 2" xfId="37657"/>
    <cellStyle name="Report 3 4" xfId="37658"/>
    <cellStyle name="Report 3 4 2" xfId="37659"/>
    <cellStyle name="Report 4" xfId="37660"/>
    <cellStyle name="Report 4 2" xfId="37661"/>
    <cellStyle name="Report 4 2 2" xfId="37662"/>
    <cellStyle name="Report 4 3" xfId="37663"/>
    <cellStyle name="Report 5" xfId="37664"/>
    <cellStyle name="Report 5 2" xfId="37665"/>
    <cellStyle name="Report 5 2 2" xfId="37666"/>
    <cellStyle name="Report 5 3" xfId="37667"/>
    <cellStyle name="Report 5 4" xfId="37668"/>
    <cellStyle name="Report 6" xfId="37669"/>
    <cellStyle name="Report 6 2" xfId="37670"/>
    <cellStyle name="Report 7" xfId="37671"/>
    <cellStyle name="Report 7 2" xfId="37672"/>
    <cellStyle name="Report Bar" xfId="37673"/>
    <cellStyle name="Report Bar 2" xfId="37674"/>
    <cellStyle name="Report Bar 2 2" xfId="37675"/>
    <cellStyle name="Report Bar 2 2 2" xfId="37676"/>
    <cellStyle name="Report Bar 2 2 2 2" xfId="37677"/>
    <cellStyle name="Report Bar 2 2 2 2 2" xfId="37678"/>
    <cellStyle name="Report Bar 2 2 2 3" xfId="37679"/>
    <cellStyle name="Report Bar 2 2 3" xfId="37680"/>
    <cellStyle name="Report Bar 2 2 3 2" xfId="37681"/>
    <cellStyle name="Report Bar 2 2 4" xfId="37682"/>
    <cellStyle name="Report Bar 2 2 4 2" xfId="37683"/>
    <cellStyle name="Report Bar 2 2 5" xfId="37684"/>
    <cellStyle name="Report Bar 2 2 6" xfId="37685"/>
    <cellStyle name="Report Bar 2 3" xfId="37686"/>
    <cellStyle name="Report Bar 2 3 2" xfId="37687"/>
    <cellStyle name="Report Bar 2 3 2 2" xfId="37688"/>
    <cellStyle name="Report Bar 2 3 3" xfId="37689"/>
    <cellStyle name="Report Bar 2 4" xfId="37690"/>
    <cellStyle name="Report Bar 2 4 2" xfId="37691"/>
    <cellStyle name="Report Bar 2 4 2 2" xfId="37692"/>
    <cellStyle name="Report Bar 2 4 3" xfId="37693"/>
    <cellStyle name="Report Bar 2 5" xfId="37694"/>
    <cellStyle name="Report Bar 2 5 2" xfId="37695"/>
    <cellStyle name="Report Bar 2 6" xfId="37696"/>
    <cellStyle name="Report Bar 2 6 2" xfId="37697"/>
    <cellStyle name="Report Bar 2 7" xfId="37698"/>
    <cellStyle name="Report Bar 3" xfId="37699"/>
    <cellStyle name="Report Bar 3 2" xfId="37700"/>
    <cellStyle name="Report Bar 3 2 2" xfId="37701"/>
    <cellStyle name="Report Bar 3 2 2 2" xfId="37702"/>
    <cellStyle name="Report Bar 3 2 3" xfId="37703"/>
    <cellStyle name="Report Bar 3 3" xfId="37704"/>
    <cellStyle name="Report Bar 3 3 2" xfId="37705"/>
    <cellStyle name="Report Bar 3 4" xfId="37706"/>
    <cellStyle name="Report Bar 3 4 2" xfId="37707"/>
    <cellStyle name="Report Bar 3 5" xfId="37708"/>
    <cellStyle name="Report Bar 3 6" xfId="37709"/>
    <cellStyle name="Report Bar 4" xfId="37710"/>
    <cellStyle name="Report Bar 4 2" xfId="37711"/>
    <cellStyle name="Report Bar 4 2 2" xfId="37712"/>
    <cellStyle name="Report Bar 4 3" xfId="37713"/>
    <cellStyle name="Report Bar 4 4" xfId="37714"/>
    <cellStyle name="Report Bar 4 5" xfId="37715"/>
    <cellStyle name="Report Bar 4 6" xfId="37716"/>
    <cellStyle name="Report Bar 4 7" xfId="37717"/>
    <cellStyle name="Report Bar 5" xfId="37718"/>
    <cellStyle name="Report Bar 5 2" xfId="37719"/>
    <cellStyle name="Report Bar 5 2 2" xfId="37720"/>
    <cellStyle name="Report Bar 5 3" xfId="37721"/>
    <cellStyle name="Report Bar 5 4" xfId="37722"/>
    <cellStyle name="Report Bar 6" xfId="37723"/>
    <cellStyle name="Report Bar 6 2" xfId="37724"/>
    <cellStyle name="Report Bar 7" xfId="37725"/>
    <cellStyle name="Report Bar 7 2" xfId="37726"/>
    <cellStyle name="Report Bar_AURORA Total New" xfId="37727"/>
    <cellStyle name="Report Heading" xfId="37728"/>
    <cellStyle name="Report Heading 2" xfId="37729"/>
    <cellStyle name="Report Heading 2 2" xfId="37730"/>
    <cellStyle name="Report Heading 2 2 2" xfId="37731"/>
    <cellStyle name="Report Heading 2 2 2 2" xfId="37732"/>
    <cellStyle name="Report Heading 2 2 3" xfId="37733"/>
    <cellStyle name="Report Heading 2 3" xfId="37734"/>
    <cellStyle name="Report Heading 2 3 2" xfId="37735"/>
    <cellStyle name="Report Heading 3" xfId="37736"/>
    <cellStyle name="Report Heading 3 2" xfId="37737"/>
    <cellStyle name="Report Heading 3 2 2" xfId="37738"/>
    <cellStyle name="Report Heading 3 3" xfId="37739"/>
    <cellStyle name="Report Heading 3 4" xfId="37740"/>
    <cellStyle name="Report Heading 4" xfId="37741"/>
    <cellStyle name="Report Heading 4 2" xfId="37742"/>
    <cellStyle name="Report Heading 5" xfId="37743"/>
    <cellStyle name="Report Heading 5 2" xfId="37744"/>
    <cellStyle name="Report Heading_Electric Rev Req Model (2009 GRC) Rebuttal" xfId="37745"/>
    <cellStyle name="Report Percent" xfId="37746"/>
    <cellStyle name="Report Percent 10" xfId="37747"/>
    <cellStyle name="Report Percent 10 2" xfId="37748"/>
    <cellStyle name="Report Percent 11" xfId="37749"/>
    <cellStyle name="Report Percent 11 2" xfId="37750"/>
    <cellStyle name="Report Percent 11 3" xfId="37751"/>
    <cellStyle name="Report Percent 2" xfId="37752"/>
    <cellStyle name="Report Percent 2 2" xfId="37753"/>
    <cellStyle name="Report Percent 2 2 2" xfId="37754"/>
    <cellStyle name="Report Percent 2 2 2 2" xfId="37755"/>
    <cellStyle name="Report Percent 2 2 2 2 2" xfId="37756"/>
    <cellStyle name="Report Percent 2 2 2 3" xfId="37757"/>
    <cellStyle name="Report Percent 2 2 3" xfId="37758"/>
    <cellStyle name="Report Percent 2 2 3 2" xfId="37759"/>
    <cellStyle name="Report Percent 2 2 4" xfId="37760"/>
    <cellStyle name="Report Percent 2 2 4 2" xfId="37761"/>
    <cellStyle name="Report Percent 2 3" xfId="37762"/>
    <cellStyle name="Report Percent 2 3 2" xfId="37763"/>
    <cellStyle name="Report Percent 2 3 2 2" xfId="37764"/>
    <cellStyle name="Report Percent 2 3 2 3" xfId="37765"/>
    <cellStyle name="Report Percent 2 3 3" xfId="37766"/>
    <cellStyle name="Report Percent 2 4" xfId="37767"/>
    <cellStyle name="Report Percent 2 4 2" xfId="37768"/>
    <cellStyle name="Report Percent 2 4 2 2" xfId="37769"/>
    <cellStyle name="Report Percent 2 4 3" xfId="37770"/>
    <cellStyle name="Report Percent 2 5" xfId="37771"/>
    <cellStyle name="Report Percent 2 5 2" xfId="37772"/>
    <cellStyle name="Report Percent 2 6" xfId="37773"/>
    <cellStyle name="Report Percent 2 6 2" xfId="37774"/>
    <cellStyle name="Report Percent 3" xfId="37775"/>
    <cellStyle name="Report Percent 3 2" xfId="37776"/>
    <cellStyle name="Report Percent 3 2 2" xfId="37777"/>
    <cellStyle name="Report Percent 3 2 2 2" xfId="37778"/>
    <cellStyle name="Report Percent 3 2 3" xfId="37779"/>
    <cellStyle name="Report Percent 3 2 4" xfId="37780"/>
    <cellStyle name="Report Percent 3 3" xfId="37781"/>
    <cellStyle name="Report Percent 3 3 2" xfId="37782"/>
    <cellStyle name="Report Percent 3 3 2 2" xfId="37783"/>
    <cellStyle name="Report Percent 3 3 3" xfId="37784"/>
    <cellStyle name="Report Percent 3 4" xfId="37785"/>
    <cellStyle name="Report Percent 3 4 2" xfId="37786"/>
    <cellStyle name="Report Percent 3 4 2 2" xfId="37787"/>
    <cellStyle name="Report Percent 3 4 3" xfId="37788"/>
    <cellStyle name="Report Percent 3 5" xfId="37789"/>
    <cellStyle name="Report Percent 3 5 2" xfId="37790"/>
    <cellStyle name="Report Percent 4" xfId="37791"/>
    <cellStyle name="Report Percent 4 2" xfId="37792"/>
    <cellStyle name="Report Percent 4 2 2" xfId="37793"/>
    <cellStyle name="Report Percent 4 2 2 2" xfId="37794"/>
    <cellStyle name="Report Percent 4 2 2 2 2" xfId="37795"/>
    <cellStyle name="Report Percent 4 2 2 3" xfId="37796"/>
    <cellStyle name="Report Percent 4 2 3" xfId="37797"/>
    <cellStyle name="Report Percent 4 2 3 2" xfId="37798"/>
    <cellStyle name="Report Percent 4 2 4" xfId="37799"/>
    <cellStyle name="Report Percent 4 2 4 2" xfId="37800"/>
    <cellStyle name="Report Percent 4 3" xfId="37801"/>
    <cellStyle name="Report Percent 4 3 2" xfId="37802"/>
    <cellStyle name="Report Percent 4 3 2 2" xfId="37803"/>
    <cellStyle name="Report Percent 4 3 3" xfId="37804"/>
    <cellStyle name="Report Percent 4 3 4" xfId="37805"/>
    <cellStyle name="Report Percent 4 4" xfId="37806"/>
    <cellStyle name="Report Percent 4 4 2" xfId="37807"/>
    <cellStyle name="Report Percent 4 4 2 2" xfId="37808"/>
    <cellStyle name="Report Percent 4 4 3" xfId="37809"/>
    <cellStyle name="Report Percent 4 5" xfId="37810"/>
    <cellStyle name="Report Percent 4 5 2" xfId="37811"/>
    <cellStyle name="Report Percent 4 6" xfId="37812"/>
    <cellStyle name="Report Percent 4 6 2" xfId="37813"/>
    <cellStyle name="Report Percent 5" xfId="37814"/>
    <cellStyle name="Report Percent 5 2" xfId="37815"/>
    <cellStyle name="Report Percent 5 2 2" xfId="37816"/>
    <cellStyle name="Report Percent 5 2 2 2" xfId="37817"/>
    <cellStyle name="Report Percent 5 2 2 2 2" xfId="37818"/>
    <cellStyle name="Report Percent 5 2 3" xfId="37819"/>
    <cellStyle name="Report Percent 5 2 3 2" xfId="37820"/>
    <cellStyle name="Report Percent 5 2 4" xfId="37821"/>
    <cellStyle name="Report Percent 5 2 4 2" xfId="37822"/>
    <cellStyle name="Report Percent 5 2 5" xfId="37823"/>
    <cellStyle name="Report Percent 5 3" xfId="37824"/>
    <cellStyle name="Report Percent 5 3 2" xfId="37825"/>
    <cellStyle name="Report Percent 5 3 2 2" xfId="37826"/>
    <cellStyle name="Report Percent 5 4" xfId="37827"/>
    <cellStyle name="Report Percent 5 4 2" xfId="37828"/>
    <cellStyle name="Report Percent 5 5" xfId="37829"/>
    <cellStyle name="Report Percent 5 5 2" xfId="37830"/>
    <cellStyle name="Report Percent 6" xfId="37831"/>
    <cellStyle name="Report Percent 6 2" xfId="37832"/>
    <cellStyle name="Report Percent 6 2 2" xfId="37833"/>
    <cellStyle name="Report Percent 6 2 2 2" xfId="37834"/>
    <cellStyle name="Report Percent 6 3" xfId="37835"/>
    <cellStyle name="Report Percent 6 3 2" xfId="37836"/>
    <cellStyle name="Report Percent 6 4" xfId="37837"/>
    <cellStyle name="Report Percent 6 4 2" xfId="37838"/>
    <cellStyle name="Report Percent 7" xfId="37839"/>
    <cellStyle name="Report Percent 7 2" xfId="37840"/>
    <cellStyle name="Report Percent 7 2 2" xfId="37841"/>
    <cellStyle name="Report Percent 7 3" xfId="37842"/>
    <cellStyle name="Report Percent 8" xfId="37843"/>
    <cellStyle name="Report Percent 8 2" xfId="37844"/>
    <cellStyle name="Report Percent 8 2 2" xfId="37845"/>
    <cellStyle name="Report Percent 8 3" xfId="37846"/>
    <cellStyle name="Report Percent 8 4" xfId="37847"/>
    <cellStyle name="Report Percent 9" xfId="37848"/>
    <cellStyle name="Report Percent 9 2" xfId="37849"/>
    <cellStyle name="Report Percent 9 2 2" xfId="37850"/>
    <cellStyle name="Report Percent 9 2 2 2" xfId="37851"/>
    <cellStyle name="Report Percent 9 2 3" xfId="37852"/>
    <cellStyle name="Report Percent 9 3" xfId="37853"/>
    <cellStyle name="Report Percent 9 3 2" xfId="37854"/>
    <cellStyle name="Report Percent 9 4" xfId="37855"/>
    <cellStyle name="Report Percent_ACCOUNTS" xfId="37856"/>
    <cellStyle name="Report Unit Cost" xfId="37857"/>
    <cellStyle name="Report Unit Cost 10" xfId="37858"/>
    <cellStyle name="Report Unit Cost 10 2" xfId="37859"/>
    <cellStyle name="Report Unit Cost 10 2 2" xfId="37860"/>
    <cellStyle name="Report Unit Cost 10 2 2 2" xfId="37861"/>
    <cellStyle name="Report Unit Cost 10 2 3" xfId="37862"/>
    <cellStyle name="Report Unit Cost 10 3" xfId="37863"/>
    <cellStyle name="Report Unit Cost 10 3 2" xfId="37864"/>
    <cellStyle name="Report Unit Cost 10 4" xfId="37865"/>
    <cellStyle name="Report Unit Cost 11" xfId="37866"/>
    <cellStyle name="Report Unit Cost 11 2" xfId="37867"/>
    <cellStyle name="Report Unit Cost 12" xfId="37868"/>
    <cellStyle name="Report Unit Cost 12 2" xfId="37869"/>
    <cellStyle name="Report Unit Cost 12 3" xfId="37870"/>
    <cellStyle name="Report Unit Cost 2" xfId="37871"/>
    <cellStyle name="Report Unit Cost 2 2" xfId="37872"/>
    <cellStyle name="Report Unit Cost 2 2 2" xfId="37873"/>
    <cellStyle name="Report Unit Cost 2 2 2 2" xfId="37874"/>
    <cellStyle name="Report Unit Cost 2 2 2 2 2" xfId="37875"/>
    <cellStyle name="Report Unit Cost 2 2 2 3" xfId="37876"/>
    <cellStyle name="Report Unit Cost 2 2 3" xfId="37877"/>
    <cellStyle name="Report Unit Cost 2 2 3 2" xfId="37878"/>
    <cellStyle name="Report Unit Cost 2 2 4" xfId="37879"/>
    <cellStyle name="Report Unit Cost 2 2 4 2" xfId="37880"/>
    <cellStyle name="Report Unit Cost 2 3" xfId="37881"/>
    <cellStyle name="Report Unit Cost 2 3 2" xfId="37882"/>
    <cellStyle name="Report Unit Cost 2 3 2 2" xfId="37883"/>
    <cellStyle name="Report Unit Cost 2 3 2 3" xfId="37884"/>
    <cellStyle name="Report Unit Cost 2 3 3" xfId="37885"/>
    <cellStyle name="Report Unit Cost 2 4" xfId="37886"/>
    <cellStyle name="Report Unit Cost 2 4 2" xfId="37887"/>
    <cellStyle name="Report Unit Cost 2 4 2 2" xfId="37888"/>
    <cellStyle name="Report Unit Cost 2 4 3" xfId="37889"/>
    <cellStyle name="Report Unit Cost 2 5" xfId="37890"/>
    <cellStyle name="Report Unit Cost 2 5 2" xfId="37891"/>
    <cellStyle name="Report Unit Cost 2 6" xfId="37892"/>
    <cellStyle name="Report Unit Cost 2 6 2" xfId="37893"/>
    <cellStyle name="Report Unit Cost 3" xfId="37894"/>
    <cellStyle name="Report Unit Cost 3 2" xfId="37895"/>
    <cellStyle name="Report Unit Cost 3 2 2" xfId="37896"/>
    <cellStyle name="Report Unit Cost 3 2 2 2" xfId="37897"/>
    <cellStyle name="Report Unit Cost 3 2 3" xfId="37898"/>
    <cellStyle name="Report Unit Cost 3 2 4" xfId="37899"/>
    <cellStyle name="Report Unit Cost 3 3" xfId="37900"/>
    <cellStyle name="Report Unit Cost 3 3 2" xfId="37901"/>
    <cellStyle name="Report Unit Cost 3 3 2 2" xfId="37902"/>
    <cellStyle name="Report Unit Cost 3 3 3" xfId="37903"/>
    <cellStyle name="Report Unit Cost 3 4" xfId="37904"/>
    <cellStyle name="Report Unit Cost 3 4 2" xfId="37905"/>
    <cellStyle name="Report Unit Cost 3 4 2 2" xfId="37906"/>
    <cellStyle name="Report Unit Cost 3 4 3" xfId="37907"/>
    <cellStyle name="Report Unit Cost 3 5" xfId="37908"/>
    <cellStyle name="Report Unit Cost 3 5 2" xfId="37909"/>
    <cellStyle name="Report Unit Cost 4" xfId="37910"/>
    <cellStyle name="Report Unit Cost 4 2" xfId="37911"/>
    <cellStyle name="Report Unit Cost 4 2 2" xfId="37912"/>
    <cellStyle name="Report Unit Cost 4 2 2 2" xfId="37913"/>
    <cellStyle name="Report Unit Cost 4 2 2 2 2" xfId="37914"/>
    <cellStyle name="Report Unit Cost 4 2 2 3" xfId="37915"/>
    <cellStyle name="Report Unit Cost 4 2 3" xfId="37916"/>
    <cellStyle name="Report Unit Cost 4 2 3 2" xfId="37917"/>
    <cellStyle name="Report Unit Cost 4 2 4" xfId="37918"/>
    <cellStyle name="Report Unit Cost 4 2 4 2" xfId="37919"/>
    <cellStyle name="Report Unit Cost 4 3" xfId="37920"/>
    <cellStyle name="Report Unit Cost 4 3 2" xfId="37921"/>
    <cellStyle name="Report Unit Cost 4 3 2 2" xfId="37922"/>
    <cellStyle name="Report Unit Cost 4 3 3" xfId="37923"/>
    <cellStyle name="Report Unit Cost 4 3 4" xfId="37924"/>
    <cellStyle name="Report Unit Cost 4 4" xfId="37925"/>
    <cellStyle name="Report Unit Cost 4 4 2" xfId="37926"/>
    <cellStyle name="Report Unit Cost 4 4 2 2" xfId="37927"/>
    <cellStyle name="Report Unit Cost 4 4 3" xfId="37928"/>
    <cellStyle name="Report Unit Cost 4 5" xfId="37929"/>
    <cellStyle name="Report Unit Cost 4 5 2" xfId="37930"/>
    <cellStyle name="Report Unit Cost 4 6" xfId="37931"/>
    <cellStyle name="Report Unit Cost 4 6 2" xfId="37932"/>
    <cellStyle name="Report Unit Cost 5" xfId="37933"/>
    <cellStyle name="Report Unit Cost 5 2" xfId="37934"/>
    <cellStyle name="Report Unit Cost 5 2 2" xfId="37935"/>
    <cellStyle name="Report Unit Cost 5 2 2 2" xfId="37936"/>
    <cellStyle name="Report Unit Cost 5 2 2 2 2" xfId="37937"/>
    <cellStyle name="Report Unit Cost 5 2 3" xfId="37938"/>
    <cellStyle name="Report Unit Cost 5 2 3 2" xfId="37939"/>
    <cellStyle name="Report Unit Cost 5 2 4" xfId="37940"/>
    <cellStyle name="Report Unit Cost 5 2 4 2" xfId="37941"/>
    <cellStyle name="Report Unit Cost 5 2 5" xfId="37942"/>
    <cellStyle name="Report Unit Cost 5 3" xfId="37943"/>
    <cellStyle name="Report Unit Cost 5 3 2" xfId="37944"/>
    <cellStyle name="Report Unit Cost 5 3 2 2" xfId="37945"/>
    <cellStyle name="Report Unit Cost 5 3 3" xfId="37946"/>
    <cellStyle name="Report Unit Cost 5 4" xfId="37947"/>
    <cellStyle name="Report Unit Cost 5 4 2" xfId="37948"/>
    <cellStyle name="Report Unit Cost 5 4 2 2" xfId="37949"/>
    <cellStyle name="Report Unit Cost 5 4 3" xfId="37950"/>
    <cellStyle name="Report Unit Cost 5 5" xfId="37951"/>
    <cellStyle name="Report Unit Cost 5 5 2" xfId="37952"/>
    <cellStyle name="Report Unit Cost 5 6" xfId="37953"/>
    <cellStyle name="Report Unit Cost 5 6 2" xfId="37954"/>
    <cellStyle name="Report Unit Cost 6" xfId="37955"/>
    <cellStyle name="Report Unit Cost 6 2" xfId="37956"/>
    <cellStyle name="Report Unit Cost 6 2 2" xfId="37957"/>
    <cellStyle name="Report Unit Cost 6 2 2 2" xfId="37958"/>
    <cellStyle name="Report Unit Cost 6 2 2 2 2" xfId="37959"/>
    <cellStyle name="Report Unit Cost 6 2 3" xfId="37960"/>
    <cellStyle name="Report Unit Cost 6 2 3 2" xfId="37961"/>
    <cellStyle name="Report Unit Cost 6 2 4" xfId="37962"/>
    <cellStyle name="Report Unit Cost 6 2 4 2" xfId="37963"/>
    <cellStyle name="Report Unit Cost 6 2 5" xfId="37964"/>
    <cellStyle name="Report Unit Cost 6 3" xfId="37965"/>
    <cellStyle name="Report Unit Cost 6 3 2" xfId="37966"/>
    <cellStyle name="Report Unit Cost 6 3 2 2" xfId="37967"/>
    <cellStyle name="Report Unit Cost 6 4" xfId="37968"/>
    <cellStyle name="Report Unit Cost 6 4 2" xfId="37969"/>
    <cellStyle name="Report Unit Cost 6 5" xfId="37970"/>
    <cellStyle name="Report Unit Cost 6 5 2" xfId="37971"/>
    <cellStyle name="Report Unit Cost 6 6" xfId="37972"/>
    <cellStyle name="Report Unit Cost 7" xfId="37973"/>
    <cellStyle name="Report Unit Cost 7 2" xfId="37974"/>
    <cellStyle name="Report Unit Cost 7 2 2" xfId="37975"/>
    <cellStyle name="Report Unit Cost 7 2 2 2" xfId="37976"/>
    <cellStyle name="Report Unit Cost 7 3" xfId="37977"/>
    <cellStyle name="Report Unit Cost 7 3 2" xfId="37978"/>
    <cellStyle name="Report Unit Cost 7 4" xfId="37979"/>
    <cellStyle name="Report Unit Cost 7 4 2" xfId="37980"/>
    <cellStyle name="Report Unit Cost 8" xfId="37981"/>
    <cellStyle name="Report Unit Cost 8 2" xfId="37982"/>
    <cellStyle name="Report Unit Cost 8 2 2" xfId="37983"/>
    <cellStyle name="Report Unit Cost 8 3" xfId="37984"/>
    <cellStyle name="Report Unit Cost 9" xfId="37985"/>
    <cellStyle name="Report Unit Cost 9 2" xfId="37986"/>
    <cellStyle name="Report Unit Cost 9 2 2" xfId="37987"/>
    <cellStyle name="Report Unit Cost 9 3" xfId="37988"/>
    <cellStyle name="Report Unit Cost 9 4" xfId="37989"/>
    <cellStyle name="Report Unit Cost_ACCOUNTS" xfId="37990"/>
    <cellStyle name="Report_Adj Bench DR 3 for Initial Briefs (Electric)" xfId="37991"/>
    <cellStyle name="Reports" xfId="37992"/>
    <cellStyle name="Reports 2" xfId="37993"/>
    <cellStyle name="Reports 2 2" xfId="37994"/>
    <cellStyle name="Reports 2 2 2" xfId="37995"/>
    <cellStyle name="Reports 2 3" xfId="37996"/>
    <cellStyle name="Reports 3" xfId="37997"/>
    <cellStyle name="Reports 3 2" xfId="37998"/>
    <cellStyle name="Reports 3 3" xfId="37999"/>
    <cellStyle name="Reports 4" xfId="38000"/>
    <cellStyle name="Reports 4 2" xfId="38001"/>
    <cellStyle name="Reports Total" xfId="38002"/>
    <cellStyle name="Reports Total 2" xfId="38003"/>
    <cellStyle name="Reports Total 2 2" xfId="38004"/>
    <cellStyle name="Reports Total 2 2 2" xfId="38005"/>
    <cellStyle name="Reports Total 2 2 2 2" xfId="38006"/>
    <cellStyle name="Reports Total 2 2 2 2 2" xfId="38007"/>
    <cellStyle name="Reports Total 2 2 2 3" xfId="38008"/>
    <cellStyle name="Reports Total 2 2 3" xfId="38009"/>
    <cellStyle name="Reports Total 2 2 3 2" xfId="38010"/>
    <cellStyle name="Reports Total 2 2 4" xfId="38011"/>
    <cellStyle name="Reports Total 2 2 4 2" xfId="38012"/>
    <cellStyle name="Reports Total 2 2 5" xfId="38013"/>
    <cellStyle name="Reports Total 2 2 6" xfId="38014"/>
    <cellStyle name="Reports Total 2 2 7" xfId="38015"/>
    <cellStyle name="Reports Total 2 3" xfId="38016"/>
    <cellStyle name="Reports Total 2 3 2" xfId="38017"/>
    <cellStyle name="Reports Total 2 3 2 2" xfId="38018"/>
    <cellStyle name="Reports Total 2 3 3" xfId="38019"/>
    <cellStyle name="Reports Total 2 4" xfId="38020"/>
    <cellStyle name="Reports Total 2 4 2" xfId="38021"/>
    <cellStyle name="Reports Total 2 4 2 2" xfId="38022"/>
    <cellStyle name="Reports Total 2 4 3" xfId="38023"/>
    <cellStyle name="Reports Total 2 5" xfId="38024"/>
    <cellStyle name="Reports Total 2 5 2" xfId="38025"/>
    <cellStyle name="Reports Total 2 6" xfId="38026"/>
    <cellStyle name="Reports Total 2 6 2" xfId="38027"/>
    <cellStyle name="Reports Total 2 7" xfId="38028"/>
    <cellStyle name="Reports Total 2 8" xfId="38029"/>
    <cellStyle name="Reports Total 3" xfId="38030"/>
    <cellStyle name="Reports Total 3 2" xfId="38031"/>
    <cellStyle name="Reports Total 3 2 2" xfId="38032"/>
    <cellStyle name="Reports Total 3 2 2 2" xfId="38033"/>
    <cellStyle name="Reports Total 3 2 3" xfId="38034"/>
    <cellStyle name="Reports Total 3 3" xfId="38035"/>
    <cellStyle name="Reports Total 3 3 2" xfId="38036"/>
    <cellStyle name="Reports Total 3 4" xfId="38037"/>
    <cellStyle name="Reports Total 3 4 2" xfId="38038"/>
    <cellStyle name="Reports Total 3 5" xfId="38039"/>
    <cellStyle name="Reports Total 3 6" xfId="38040"/>
    <cellStyle name="Reports Total 3 7" xfId="38041"/>
    <cellStyle name="Reports Total 4" xfId="38042"/>
    <cellStyle name="Reports Total 4 2" xfId="38043"/>
    <cellStyle name="Reports Total 4 2 2" xfId="38044"/>
    <cellStyle name="Reports Total 4 3" xfId="38045"/>
    <cellStyle name="Reports Total 4 4" xfId="38046"/>
    <cellStyle name="Reports Total 4 5" xfId="38047"/>
    <cellStyle name="Reports Total 4 6" xfId="38048"/>
    <cellStyle name="Reports Total 4 7" xfId="38049"/>
    <cellStyle name="Reports Total 5" xfId="38050"/>
    <cellStyle name="Reports Total 5 2" xfId="38051"/>
    <cellStyle name="Reports Total 5 2 2" xfId="38052"/>
    <cellStyle name="Reports Total 5 3" xfId="38053"/>
    <cellStyle name="Reports Total 5 4" xfId="38054"/>
    <cellStyle name="Reports Total 6" xfId="38055"/>
    <cellStyle name="Reports Total 6 2" xfId="38056"/>
    <cellStyle name="Reports Total 7" xfId="38057"/>
    <cellStyle name="Reports Total 7 2" xfId="38058"/>
    <cellStyle name="Reports Total_AURORA Total New" xfId="38059"/>
    <cellStyle name="Reports Unit Cost Total" xfId="38060"/>
    <cellStyle name="Reports Unit Cost Total 2" xfId="38061"/>
    <cellStyle name="Reports Unit Cost Total 2 2" xfId="38062"/>
    <cellStyle name="Reports Unit Cost Total 2 2 2" xfId="38063"/>
    <cellStyle name="Reports Unit Cost Total 2 2 2 2" xfId="38064"/>
    <cellStyle name="Reports Unit Cost Total 2 2 3" xfId="38065"/>
    <cellStyle name="Reports Unit Cost Total 2 2 4" xfId="38066"/>
    <cellStyle name="Reports Unit Cost Total 2 3" xfId="38067"/>
    <cellStyle name="Reports Unit Cost Total 2 3 2" xfId="38068"/>
    <cellStyle name="Reports Unit Cost Total 2 4" xfId="38069"/>
    <cellStyle name="Reports Unit Cost Total 2 4 2" xfId="38070"/>
    <cellStyle name="Reports Unit Cost Total 2 5" xfId="38071"/>
    <cellStyle name="Reports Unit Cost Total 2 6" xfId="38072"/>
    <cellStyle name="Reports Unit Cost Total 2 7" xfId="38073"/>
    <cellStyle name="Reports Unit Cost Total 3" xfId="38074"/>
    <cellStyle name="Reports Unit Cost Total 3 2" xfId="38075"/>
    <cellStyle name="Reports Unit Cost Total 3 2 2" xfId="38076"/>
    <cellStyle name="Reports Unit Cost Total 3 3" xfId="38077"/>
    <cellStyle name="Reports Unit Cost Total 4" xfId="38078"/>
    <cellStyle name="Reports Unit Cost Total 4 2" xfId="38079"/>
    <cellStyle name="Reports Unit Cost Total 4 3" xfId="38080"/>
    <cellStyle name="Reports Unit Cost Total 5" xfId="38081"/>
    <cellStyle name="Reports Unit Cost Total 5 2" xfId="38082"/>
    <cellStyle name="Reports_14.21G &amp; 16.28E Incentive Pay" xfId="38083"/>
    <cellStyle name="RevList" xfId="38084"/>
    <cellStyle name="RevList 2" xfId="38085"/>
    <cellStyle name="RevList 2 2" xfId="38086"/>
    <cellStyle name="RevList 2 2 2" xfId="38087"/>
    <cellStyle name="RevList 2 3" xfId="38088"/>
    <cellStyle name="RevList 3" xfId="38089"/>
    <cellStyle name="RevList 3 2" xfId="38090"/>
    <cellStyle name="RevList 3 3" xfId="38091"/>
    <cellStyle name="RevList 4" xfId="38092"/>
    <cellStyle name="RevList 4 2" xfId="38093"/>
    <cellStyle name="round100" xfId="38094"/>
    <cellStyle name="round100 10" xfId="38095"/>
    <cellStyle name="round100 10 2" xfId="38096"/>
    <cellStyle name="round100 11" xfId="38097"/>
    <cellStyle name="round100 11 2" xfId="38098"/>
    <cellStyle name="round100 11 3" xfId="38099"/>
    <cellStyle name="round100 2" xfId="38100"/>
    <cellStyle name="round100 2 2" xfId="38101"/>
    <cellStyle name="round100 2 2 2" xfId="38102"/>
    <cellStyle name="round100 2 2 2 2" xfId="38103"/>
    <cellStyle name="round100 2 2 2 2 2" xfId="38104"/>
    <cellStyle name="round100 2 2 2 3" xfId="38105"/>
    <cellStyle name="round100 2 2 3" xfId="38106"/>
    <cellStyle name="round100 2 2 3 2" xfId="38107"/>
    <cellStyle name="round100 2 2 4" xfId="38108"/>
    <cellStyle name="round100 2 2 4 2" xfId="38109"/>
    <cellStyle name="round100 2 3" xfId="38110"/>
    <cellStyle name="round100 2 3 2" xfId="38111"/>
    <cellStyle name="round100 2 3 2 2" xfId="38112"/>
    <cellStyle name="round100 2 3 2 3" xfId="38113"/>
    <cellStyle name="round100 2 3 3" xfId="38114"/>
    <cellStyle name="round100 2 4" xfId="38115"/>
    <cellStyle name="round100 2 4 2" xfId="38116"/>
    <cellStyle name="round100 2 4 2 2" xfId="38117"/>
    <cellStyle name="round100 2 4 3" xfId="38118"/>
    <cellStyle name="round100 2 5" xfId="38119"/>
    <cellStyle name="round100 2 5 2" xfId="38120"/>
    <cellStyle name="round100 2 6" xfId="38121"/>
    <cellStyle name="round100 2 6 2" xfId="38122"/>
    <cellStyle name="round100 3" xfId="38123"/>
    <cellStyle name="round100 3 2" xfId="38124"/>
    <cellStyle name="round100 3 2 2" xfId="38125"/>
    <cellStyle name="round100 3 2 2 2" xfId="38126"/>
    <cellStyle name="round100 3 2 3" xfId="38127"/>
    <cellStyle name="round100 3 2 4" xfId="38128"/>
    <cellStyle name="round100 3 3" xfId="38129"/>
    <cellStyle name="round100 3 3 2" xfId="38130"/>
    <cellStyle name="round100 3 3 2 2" xfId="38131"/>
    <cellStyle name="round100 3 3 3" xfId="38132"/>
    <cellStyle name="round100 3 4" xfId="38133"/>
    <cellStyle name="round100 3 4 2" xfId="38134"/>
    <cellStyle name="round100 3 4 2 2" xfId="38135"/>
    <cellStyle name="round100 3 4 3" xfId="38136"/>
    <cellStyle name="round100 3 5" xfId="38137"/>
    <cellStyle name="round100 3 5 2" xfId="38138"/>
    <cellStyle name="round100 4" xfId="38139"/>
    <cellStyle name="round100 4 2" xfId="38140"/>
    <cellStyle name="round100 4 2 2" xfId="38141"/>
    <cellStyle name="round100 4 2 2 2" xfId="38142"/>
    <cellStyle name="round100 4 2 2 2 2" xfId="38143"/>
    <cellStyle name="round100 4 2 2 3" xfId="38144"/>
    <cellStyle name="round100 4 2 3" xfId="38145"/>
    <cellStyle name="round100 4 2 3 2" xfId="38146"/>
    <cellStyle name="round100 4 2 4" xfId="38147"/>
    <cellStyle name="round100 4 2 4 2" xfId="38148"/>
    <cellStyle name="round100 4 3" xfId="38149"/>
    <cellStyle name="round100 4 3 2" xfId="38150"/>
    <cellStyle name="round100 4 3 2 2" xfId="38151"/>
    <cellStyle name="round100 4 3 3" xfId="38152"/>
    <cellStyle name="round100 4 3 4" xfId="38153"/>
    <cellStyle name="round100 4 4" xfId="38154"/>
    <cellStyle name="round100 4 4 2" xfId="38155"/>
    <cellStyle name="round100 4 4 2 2" xfId="38156"/>
    <cellStyle name="round100 4 4 3" xfId="38157"/>
    <cellStyle name="round100 4 5" xfId="38158"/>
    <cellStyle name="round100 4 5 2" xfId="38159"/>
    <cellStyle name="round100 4 6" xfId="38160"/>
    <cellStyle name="round100 4 6 2" xfId="38161"/>
    <cellStyle name="round100 5" xfId="38162"/>
    <cellStyle name="round100 5 2" xfId="38163"/>
    <cellStyle name="round100 5 2 2" xfId="38164"/>
    <cellStyle name="round100 5 2 2 2" xfId="38165"/>
    <cellStyle name="round100 5 2 2 2 2" xfId="38166"/>
    <cellStyle name="round100 5 2 3" xfId="38167"/>
    <cellStyle name="round100 5 2 3 2" xfId="38168"/>
    <cellStyle name="round100 5 2 4" xfId="38169"/>
    <cellStyle name="round100 5 2 4 2" xfId="38170"/>
    <cellStyle name="round100 5 2 5" xfId="38171"/>
    <cellStyle name="round100 5 3" xfId="38172"/>
    <cellStyle name="round100 5 3 2" xfId="38173"/>
    <cellStyle name="round100 5 3 2 2" xfId="38174"/>
    <cellStyle name="round100 5 4" xfId="38175"/>
    <cellStyle name="round100 5 4 2" xfId="38176"/>
    <cellStyle name="round100 5 5" xfId="38177"/>
    <cellStyle name="round100 5 5 2" xfId="38178"/>
    <cellStyle name="round100 6" xfId="38179"/>
    <cellStyle name="round100 6 2" xfId="38180"/>
    <cellStyle name="round100 6 2 2" xfId="38181"/>
    <cellStyle name="round100 6 2 2 2" xfId="38182"/>
    <cellStyle name="round100 6 3" xfId="38183"/>
    <cellStyle name="round100 6 3 2" xfId="38184"/>
    <cellStyle name="round100 6 4" xfId="38185"/>
    <cellStyle name="round100 6 4 2" xfId="38186"/>
    <cellStyle name="round100 7" xfId="38187"/>
    <cellStyle name="round100 7 2" xfId="38188"/>
    <cellStyle name="round100 7 2 2" xfId="38189"/>
    <cellStyle name="round100 7 3" xfId="38190"/>
    <cellStyle name="round100 8" xfId="38191"/>
    <cellStyle name="round100 8 2" xfId="38192"/>
    <cellStyle name="round100 8 2 2" xfId="38193"/>
    <cellStyle name="round100 8 3" xfId="38194"/>
    <cellStyle name="round100 8 4" xfId="38195"/>
    <cellStyle name="round100 9" xfId="38196"/>
    <cellStyle name="round100 9 2" xfId="38197"/>
    <cellStyle name="round100 9 2 2" xfId="38198"/>
    <cellStyle name="round100 9 2 2 2" xfId="38199"/>
    <cellStyle name="round100 9 2 3" xfId="38200"/>
    <cellStyle name="round100 9 3" xfId="38201"/>
    <cellStyle name="round100 9 3 2" xfId="38202"/>
    <cellStyle name="round100 9 4" xfId="38203"/>
    <cellStyle name="RowHeading" xfId="38204"/>
    <cellStyle name="SAPBEXaggData" xfId="38205"/>
    <cellStyle name="SAPBEXaggData 2" xfId="38206"/>
    <cellStyle name="SAPBEXaggData 2 2" xfId="38207"/>
    <cellStyle name="SAPBEXaggData 2 2 2" xfId="38208"/>
    <cellStyle name="SAPBEXaggData 2 3" xfId="38209"/>
    <cellStyle name="SAPBEXaggData 2 4" xfId="38210"/>
    <cellStyle name="SAPBEXaggData 2 5" xfId="38211"/>
    <cellStyle name="SAPBEXaggData 2 6" xfId="38212"/>
    <cellStyle name="SAPBEXaggData 2 7" xfId="38213"/>
    <cellStyle name="SAPBEXaggData 3" xfId="38214"/>
    <cellStyle name="SAPBEXaggData 3 2" xfId="38215"/>
    <cellStyle name="SAPBEXaggData 4" xfId="38216"/>
    <cellStyle name="SAPBEXaggData 4 2" xfId="38217"/>
    <cellStyle name="SAPBEXaggData 5" xfId="38218"/>
    <cellStyle name="SAPBEXaggDataEmph" xfId="38219"/>
    <cellStyle name="SAPBEXaggDataEmph 2" xfId="38220"/>
    <cellStyle name="SAPBEXaggDataEmph 2 2" xfId="38221"/>
    <cellStyle name="SAPBEXaggDataEmph 2 2 2" xfId="38222"/>
    <cellStyle name="SAPBEXaggDataEmph 2 3" xfId="38223"/>
    <cellStyle name="SAPBEXaggDataEmph 2 4" xfId="38224"/>
    <cellStyle name="SAPBEXaggDataEmph 2 5" xfId="38225"/>
    <cellStyle name="SAPBEXaggDataEmph 2 6" xfId="38226"/>
    <cellStyle name="SAPBEXaggDataEmph 2 7" xfId="38227"/>
    <cellStyle name="SAPBEXaggDataEmph 3" xfId="38228"/>
    <cellStyle name="SAPBEXaggDataEmph 3 2" xfId="38229"/>
    <cellStyle name="SAPBEXaggDataEmph 4" xfId="38230"/>
    <cellStyle name="SAPBEXaggDataEmph 4 2" xfId="38231"/>
    <cellStyle name="SAPBEXaggDataEmph 5" xfId="38232"/>
    <cellStyle name="SAPBEXaggItem" xfId="38233"/>
    <cellStyle name="SAPBEXaggItem 2" xfId="38234"/>
    <cellStyle name="SAPBEXaggItem 2 2" xfId="38235"/>
    <cellStyle name="SAPBEXaggItem 2 2 2" xfId="38236"/>
    <cellStyle name="SAPBEXaggItem 2 3" xfId="38237"/>
    <cellStyle name="SAPBEXaggItem 2 4" xfId="38238"/>
    <cellStyle name="SAPBEXaggItem 2 5" xfId="38239"/>
    <cellStyle name="SAPBEXaggItem 2 6" xfId="38240"/>
    <cellStyle name="SAPBEXaggItem 2 7" xfId="38241"/>
    <cellStyle name="SAPBEXaggItem 3" xfId="38242"/>
    <cellStyle name="SAPBEXaggItem 3 2" xfId="38243"/>
    <cellStyle name="SAPBEXaggItem 4" xfId="38244"/>
    <cellStyle name="SAPBEXaggItem 4 2" xfId="38245"/>
    <cellStyle name="SAPBEXaggItem 5" xfId="38246"/>
    <cellStyle name="SAPBEXaggItemX" xfId="38247"/>
    <cellStyle name="SAPBEXaggItemX 2" xfId="38248"/>
    <cellStyle name="SAPBEXaggItemX 2 2" xfId="38249"/>
    <cellStyle name="SAPBEXaggItemX 2 2 2" xfId="38250"/>
    <cellStyle name="SAPBEXaggItemX 2 3" xfId="38251"/>
    <cellStyle name="SAPBEXaggItemX 2 4" xfId="38252"/>
    <cellStyle name="SAPBEXaggItemX 2 5" xfId="38253"/>
    <cellStyle name="SAPBEXaggItemX 2 6" xfId="38254"/>
    <cellStyle name="SAPBEXaggItemX 2 7" xfId="38255"/>
    <cellStyle name="SAPBEXaggItemX 3" xfId="38256"/>
    <cellStyle name="SAPBEXaggItemX 3 2" xfId="38257"/>
    <cellStyle name="SAPBEXaggItemX 4" xfId="38258"/>
    <cellStyle name="SAPBEXaggItemX 4 2" xfId="38259"/>
    <cellStyle name="SAPBEXaggItemX 5" xfId="38260"/>
    <cellStyle name="SAPBEXchaText" xfId="38261"/>
    <cellStyle name="SAPBEXchaText 10" xfId="38262"/>
    <cellStyle name="SAPBEXchaText 2" xfId="38263"/>
    <cellStyle name="SAPBEXchaText 2 2" xfId="38264"/>
    <cellStyle name="SAPBEXchaText 2 2 2" xfId="38265"/>
    <cellStyle name="SAPBEXchaText 2 2 2 2" xfId="38266"/>
    <cellStyle name="SAPBEXchaText 2 2 2 3" xfId="38267"/>
    <cellStyle name="SAPBEXchaText 2 2 2 4" xfId="38268"/>
    <cellStyle name="SAPBEXchaText 2 2 2 5" xfId="38269"/>
    <cellStyle name="SAPBEXchaText 2 2 2 6" xfId="38270"/>
    <cellStyle name="SAPBEXchaText 2 2 2 7" xfId="38271"/>
    <cellStyle name="SAPBEXchaText 2 2 3" xfId="38272"/>
    <cellStyle name="SAPBEXchaText 2 2 4" xfId="38273"/>
    <cellStyle name="SAPBEXchaText 2 2 5" xfId="38274"/>
    <cellStyle name="SAPBEXchaText 2 2 6" xfId="38275"/>
    <cellStyle name="SAPBEXchaText 2 2 7" xfId="38276"/>
    <cellStyle name="SAPBEXchaText 2 2 8" xfId="38277"/>
    <cellStyle name="SAPBEXchaText 2 3" xfId="38278"/>
    <cellStyle name="SAPBEXchaText 2 3 2" xfId="38279"/>
    <cellStyle name="SAPBEXchaText 2 3 3" xfId="38280"/>
    <cellStyle name="SAPBEXchaText 2 3 4" xfId="38281"/>
    <cellStyle name="SAPBEXchaText 2 3 5" xfId="38282"/>
    <cellStyle name="SAPBEXchaText 2 3 6" xfId="38283"/>
    <cellStyle name="SAPBEXchaText 2 3 7" xfId="38284"/>
    <cellStyle name="SAPBEXchaText 2 4" xfId="38285"/>
    <cellStyle name="SAPBEXchaText 2 5" xfId="38286"/>
    <cellStyle name="SAPBEXchaText 2 6" xfId="38287"/>
    <cellStyle name="SAPBEXchaText 2 7" xfId="38288"/>
    <cellStyle name="SAPBEXchaText 2 8" xfId="38289"/>
    <cellStyle name="SAPBEXchaText 2 9" xfId="38290"/>
    <cellStyle name="SAPBEXchaText 3" xfId="38291"/>
    <cellStyle name="SAPBEXchaText 3 10" xfId="38292"/>
    <cellStyle name="SAPBEXchaText 3 2" xfId="38293"/>
    <cellStyle name="SAPBEXchaText 3 2 2" xfId="38294"/>
    <cellStyle name="SAPBEXchaText 3 2 2 2" xfId="38295"/>
    <cellStyle name="SAPBEXchaText 3 2 2 3" xfId="38296"/>
    <cellStyle name="SAPBEXchaText 3 2 2 4" xfId="38297"/>
    <cellStyle name="SAPBEXchaText 3 2 2 5" xfId="38298"/>
    <cellStyle name="SAPBEXchaText 3 2 2 6" xfId="38299"/>
    <cellStyle name="SAPBEXchaText 3 2 2 7" xfId="38300"/>
    <cellStyle name="SAPBEXchaText 3 2 3" xfId="38301"/>
    <cellStyle name="SAPBEXchaText 3 2 4" xfId="38302"/>
    <cellStyle name="SAPBEXchaText 3 2 5" xfId="38303"/>
    <cellStyle name="SAPBEXchaText 3 2 6" xfId="38304"/>
    <cellStyle name="SAPBEXchaText 3 2 7" xfId="38305"/>
    <cellStyle name="SAPBEXchaText 3 2 8" xfId="38306"/>
    <cellStyle name="SAPBEXchaText 3 3" xfId="38307"/>
    <cellStyle name="SAPBEXchaText 3 3 2" xfId="38308"/>
    <cellStyle name="SAPBEXchaText 3 3 2 2" xfId="38309"/>
    <cellStyle name="SAPBEXchaText 3 3 2 3" xfId="38310"/>
    <cellStyle name="SAPBEXchaText 3 3 2 4" xfId="38311"/>
    <cellStyle name="SAPBEXchaText 3 3 2 5" xfId="38312"/>
    <cellStyle name="SAPBEXchaText 3 3 2 6" xfId="38313"/>
    <cellStyle name="SAPBEXchaText 3 3 2 7" xfId="38314"/>
    <cellStyle name="SAPBEXchaText 3 3 3" xfId="38315"/>
    <cellStyle name="SAPBEXchaText 3 3 4" xfId="38316"/>
    <cellStyle name="SAPBEXchaText 3 3 5" xfId="38317"/>
    <cellStyle name="SAPBEXchaText 3 3 6" xfId="38318"/>
    <cellStyle name="SAPBEXchaText 3 3 7" xfId="38319"/>
    <cellStyle name="SAPBEXchaText 3 3 8" xfId="38320"/>
    <cellStyle name="SAPBEXchaText 3 4" xfId="38321"/>
    <cellStyle name="SAPBEXchaText 3 4 2" xfId="38322"/>
    <cellStyle name="SAPBEXchaText 3 4 2 2" xfId="38323"/>
    <cellStyle name="SAPBEXchaText 3 4 2 3" xfId="38324"/>
    <cellStyle name="SAPBEXchaText 3 4 2 4" xfId="38325"/>
    <cellStyle name="SAPBEXchaText 3 4 2 5" xfId="38326"/>
    <cellStyle name="SAPBEXchaText 3 4 2 6" xfId="38327"/>
    <cellStyle name="SAPBEXchaText 3 4 2 7" xfId="38328"/>
    <cellStyle name="SAPBEXchaText 3 4 3" xfId="38329"/>
    <cellStyle name="SAPBEXchaText 3 4 4" xfId="38330"/>
    <cellStyle name="SAPBEXchaText 3 4 5" xfId="38331"/>
    <cellStyle name="SAPBEXchaText 3 4 6" xfId="38332"/>
    <cellStyle name="SAPBEXchaText 3 4 7" xfId="38333"/>
    <cellStyle name="SAPBEXchaText 3 4 8" xfId="38334"/>
    <cellStyle name="SAPBEXchaText 3 5" xfId="38335"/>
    <cellStyle name="SAPBEXchaText 3 6" xfId="38336"/>
    <cellStyle name="SAPBEXchaText 3 7" xfId="38337"/>
    <cellStyle name="SAPBEXchaText 3 8" xfId="38338"/>
    <cellStyle name="SAPBEXchaText 3 9" xfId="38339"/>
    <cellStyle name="SAPBEXchaText 4" xfId="38340"/>
    <cellStyle name="SAPBEXchaText 4 2" xfId="38341"/>
    <cellStyle name="SAPBEXchaText 4 2 2" xfId="38342"/>
    <cellStyle name="SAPBEXchaText 4 2 3" xfId="38343"/>
    <cellStyle name="SAPBEXchaText 4 2 4" xfId="38344"/>
    <cellStyle name="SAPBEXchaText 4 2 5" xfId="38345"/>
    <cellStyle name="SAPBEXchaText 4 2 6" xfId="38346"/>
    <cellStyle name="SAPBEXchaText 4 2 7" xfId="38347"/>
    <cellStyle name="SAPBEXchaText 4 3" xfId="38348"/>
    <cellStyle name="SAPBEXchaText 4 4" xfId="38349"/>
    <cellStyle name="SAPBEXchaText 4 5" xfId="38350"/>
    <cellStyle name="SAPBEXchaText 4 6" xfId="38351"/>
    <cellStyle name="SAPBEXchaText 4 7" xfId="38352"/>
    <cellStyle name="SAPBEXchaText 4 8" xfId="38353"/>
    <cellStyle name="SAPBEXchaText 5" xfId="38354"/>
    <cellStyle name="SAPBEXchaText 5 2" xfId="38355"/>
    <cellStyle name="SAPBEXchaText 5 3" xfId="38356"/>
    <cellStyle name="SAPBEXchaText 5 4" xfId="38357"/>
    <cellStyle name="SAPBEXchaText 5 5" xfId="38358"/>
    <cellStyle name="SAPBEXchaText 5 6" xfId="38359"/>
    <cellStyle name="SAPBEXchaText 5 7" xfId="38360"/>
    <cellStyle name="SAPBEXchaText 6" xfId="38361"/>
    <cellStyle name="SAPBEXchaText 7" xfId="38362"/>
    <cellStyle name="SAPBEXchaText 8" xfId="38363"/>
    <cellStyle name="SAPBEXchaText 9" xfId="38364"/>
    <cellStyle name="SAPBEXexcBad7" xfId="38365"/>
    <cellStyle name="SAPBEXexcBad7 2" xfId="38366"/>
    <cellStyle name="SAPBEXexcBad7 2 2" xfId="38367"/>
    <cellStyle name="SAPBEXexcBad7 2 2 2" xfId="38368"/>
    <cellStyle name="SAPBEXexcBad7 2 3" xfId="38369"/>
    <cellStyle name="SAPBEXexcBad7 2 4" xfId="38370"/>
    <cellStyle name="SAPBEXexcBad7 2 5" xfId="38371"/>
    <cellStyle name="SAPBEXexcBad7 2 6" xfId="38372"/>
    <cellStyle name="SAPBEXexcBad7 2 7" xfId="38373"/>
    <cellStyle name="SAPBEXexcBad7 3" xfId="38374"/>
    <cellStyle name="SAPBEXexcBad7 3 2" xfId="38375"/>
    <cellStyle name="SAPBEXexcBad7 4" xfId="38376"/>
    <cellStyle name="SAPBEXexcBad7 4 2" xfId="38377"/>
    <cellStyle name="SAPBEXexcBad7 5" xfId="38378"/>
    <cellStyle name="SAPBEXexcBad8" xfId="38379"/>
    <cellStyle name="SAPBEXexcBad8 2" xfId="38380"/>
    <cellStyle name="SAPBEXexcBad8 2 2" xfId="38381"/>
    <cellStyle name="SAPBEXexcBad8 2 2 2" xfId="38382"/>
    <cellStyle name="SAPBEXexcBad8 2 3" xfId="38383"/>
    <cellStyle name="SAPBEXexcBad8 2 4" xfId="38384"/>
    <cellStyle name="SAPBEXexcBad8 2 5" xfId="38385"/>
    <cellStyle name="SAPBEXexcBad8 2 6" xfId="38386"/>
    <cellStyle name="SAPBEXexcBad8 2 7" xfId="38387"/>
    <cellStyle name="SAPBEXexcBad8 3" xfId="38388"/>
    <cellStyle name="SAPBEXexcBad8 3 2" xfId="38389"/>
    <cellStyle name="SAPBEXexcBad8 4" xfId="38390"/>
    <cellStyle name="SAPBEXexcBad8 4 2" xfId="38391"/>
    <cellStyle name="SAPBEXexcBad8 5" xfId="38392"/>
    <cellStyle name="SAPBEXexcBad9" xfId="38393"/>
    <cellStyle name="SAPBEXexcBad9 2" xfId="38394"/>
    <cellStyle name="SAPBEXexcBad9 2 2" xfId="38395"/>
    <cellStyle name="SAPBEXexcBad9 2 2 2" xfId="38396"/>
    <cellStyle name="SAPBEXexcBad9 2 3" xfId="38397"/>
    <cellStyle name="SAPBEXexcBad9 2 4" xfId="38398"/>
    <cellStyle name="SAPBEXexcBad9 2 5" xfId="38399"/>
    <cellStyle name="SAPBEXexcBad9 2 6" xfId="38400"/>
    <cellStyle name="SAPBEXexcBad9 2 7" xfId="38401"/>
    <cellStyle name="SAPBEXexcBad9 3" xfId="38402"/>
    <cellStyle name="SAPBEXexcBad9 3 2" xfId="38403"/>
    <cellStyle name="SAPBEXexcBad9 4" xfId="38404"/>
    <cellStyle name="SAPBEXexcBad9 4 2" xfId="38405"/>
    <cellStyle name="SAPBEXexcBad9 5" xfId="38406"/>
    <cellStyle name="SAPBEXexcCritical4" xfId="38407"/>
    <cellStyle name="SAPBEXexcCritical4 2" xfId="38408"/>
    <cellStyle name="SAPBEXexcCritical4 2 2" xfId="38409"/>
    <cellStyle name="SAPBEXexcCritical4 2 2 2" xfId="38410"/>
    <cellStyle name="SAPBEXexcCritical4 2 3" xfId="38411"/>
    <cellStyle name="SAPBEXexcCritical4 2 4" xfId="38412"/>
    <cellStyle name="SAPBEXexcCritical4 2 5" xfId="38413"/>
    <cellStyle name="SAPBEXexcCritical4 2 6" xfId="38414"/>
    <cellStyle name="SAPBEXexcCritical4 2 7" xfId="38415"/>
    <cellStyle name="SAPBEXexcCritical4 3" xfId="38416"/>
    <cellStyle name="SAPBEXexcCritical4 3 2" xfId="38417"/>
    <cellStyle name="SAPBEXexcCritical4 4" xfId="38418"/>
    <cellStyle name="SAPBEXexcCritical4 4 2" xfId="38419"/>
    <cellStyle name="SAPBEXexcCritical4 5" xfId="38420"/>
    <cellStyle name="SAPBEXexcCritical5" xfId="38421"/>
    <cellStyle name="SAPBEXexcCritical5 2" xfId="38422"/>
    <cellStyle name="SAPBEXexcCritical5 2 2" xfId="38423"/>
    <cellStyle name="SAPBEXexcCritical5 2 2 2" xfId="38424"/>
    <cellStyle name="SAPBEXexcCritical5 2 3" xfId="38425"/>
    <cellStyle name="SAPBEXexcCritical5 2 4" xfId="38426"/>
    <cellStyle name="SAPBEXexcCritical5 2 5" xfId="38427"/>
    <cellStyle name="SAPBEXexcCritical5 2 6" xfId="38428"/>
    <cellStyle name="SAPBEXexcCritical5 2 7" xfId="38429"/>
    <cellStyle name="SAPBEXexcCritical5 3" xfId="38430"/>
    <cellStyle name="SAPBEXexcCritical5 3 2" xfId="38431"/>
    <cellStyle name="SAPBEXexcCritical5 4" xfId="38432"/>
    <cellStyle name="SAPBEXexcCritical5 4 2" xfId="38433"/>
    <cellStyle name="SAPBEXexcCritical5 5" xfId="38434"/>
    <cellStyle name="SAPBEXexcCritical6" xfId="38435"/>
    <cellStyle name="SAPBEXexcCritical6 2" xfId="38436"/>
    <cellStyle name="SAPBEXexcCritical6 2 2" xfId="38437"/>
    <cellStyle name="SAPBEXexcCritical6 2 2 2" xfId="38438"/>
    <cellStyle name="SAPBEXexcCritical6 2 3" xfId="38439"/>
    <cellStyle name="SAPBEXexcCritical6 2 4" xfId="38440"/>
    <cellStyle name="SAPBEXexcCritical6 2 5" xfId="38441"/>
    <cellStyle name="SAPBEXexcCritical6 2 6" xfId="38442"/>
    <cellStyle name="SAPBEXexcCritical6 2 7" xfId="38443"/>
    <cellStyle name="SAPBEXexcCritical6 3" xfId="38444"/>
    <cellStyle name="SAPBEXexcCritical6 3 2" xfId="38445"/>
    <cellStyle name="SAPBEXexcCritical6 4" xfId="38446"/>
    <cellStyle name="SAPBEXexcCritical6 4 2" xfId="38447"/>
    <cellStyle name="SAPBEXexcCritical6 5" xfId="38448"/>
    <cellStyle name="SAPBEXexcGood1" xfId="38449"/>
    <cellStyle name="SAPBEXexcGood1 2" xfId="38450"/>
    <cellStyle name="SAPBEXexcGood1 2 2" xfId="38451"/>
    <cellStyle name="SAPBEXexcGood1 2 2 2" xfId="38452"/>
    <cellStyle name="SAPBEXexcGood1 2 3" xfId="38453"/>
    <cellStyle name="SAPBEXexcGood1 2 4" xfId="38454"/>
    <cellStyle name="SAPBEXexcGood1 2 5" xfId="38455"/>
    <cellStyle name="SAPBEXexcGood1 2 6" xfId="38456"/>
    <cellStyle name="SAPBEXexcGood1 2 7" xfId="38457"/>
    <cellStyle name="SAPBEXexcGood1 3" xfId="38458"/>
    <cellStyle name="SAPBEXexcGood1 3 2" xfId="38459"/>
    <cellStyle name="SAPBEXexcGood1 4" xfId="38460"/>
    <cellStyle name="SAPBEXexcGood1 4 2" xfId="38461"/>
    <cellStyle name="SAPBEXexcGood1 5" xfId="38462"/>
    <cellStyle name="SAPBEXexcGood2" xfId="38463"/>
    <cellStyle name="SAPBEXexcGood2 2" xfId="38464"/>
    <cellStyle name="SAPBEXexcGood2 2 2" xfId="38465"/>
    <cellStyle name="SAPBEXexcGood2 2 2 2" xfId="38466"/>
    <cellStyle name="SAPBEXexcGood2 2 3" xfId="38467"/>
    <cellStyle name="SAPBEXexcGood2 2 4" xfId="38468"/>
    <cellStyle name="SAPBEXexcGood2 2 5" xfId="38469"/>
    <cellStyle name="SAPBEXexcGood2 2 6" xfId="38470"/>
    <cellStyle name="SAPBEXexcGood2 2 7" xfId="38471"/>
    <cellStyle name="SAPBEXexcGood2 3" xfId="38472"/>
    <cellStyle name="SAPBEXexcGood2 3 2" xfId="38473"/>
    <cellStyle name="SAPBEXexcGood2 4" xfId="38474"/>
    <cellStyle name="SAPBEXexcGood2 4 2" xfId="38475"/>
    <cellStyle name="SAPBEXexcGood2 5" xfId="38476"/>
    <cellStyle name="SAPBEXexcGood3" xfId="38477"/>
    <cellStyle name="SAPBEXexcGood3 2" xfId="38478"/>
    <cellStyle name="SAPBEXexcGood3 2 2" xfId="38479"/>
    <cellStyle name="SAPBEXexcGood3 2 2 2" xfId="38480"/>
    <cellStyle name="SAPBEXexcGood3 2 3" xfId="38481"/>
    <cellStyle name="SAPBEXexcGood3 2 4" xfId="38482"/>
    <cellStyle name="SAPBEXexcGood3 2 5" xfId="38483"/>
    <cellStyle name="SAPBEXexcGood3 2 6" xfId="38484"/>
    <cellStyle name="SAPBEXexcGood3 2 7" xfId="38485"/>
    <cellStyle name="SAPBEXexcGood3 3" xfId="38486"/>
    <cellStyle name="SAPBEXexcGood3 3 2" xfId="38487"/>
    <cellStyle name="SAPBEXexcGood3 4" xfId="38488"/>
    <cellStyle name="SAPBEXexcGood3 4 2" xfId="38489"/>
    <cellStyle name="SAPBEXexcGood3 5" xfId="38490"/>
    <cellStyle name="SAPBEXfilterDrill" xfId="38491"/>
    <cellStyle name="SAPBEXfilterDrill 2" xfId="38492"/>
    <cellStyle name="SAPBEXfilterDrill 2 2" xfId="38493"/>
    <cellStyle name="SAPBEXfilterDrill 2 2 2" xfId="38494"/>
    <cellStyle name="SAPBEXfilterDrill 2 3" xfId="38495"/>
    <cellStyle name="SAPBEXfilterDrill 2 4" xfId="38496"/>
    <cellStyle name="SAPBEXfilterDrill 2 5" xfId="38497"/>
    <cellStyle name="SAPBEXfilterDrill 2 6" xfId="38498"/>
    <cellStyle name="SAPBEXfilterDrill 2 7" xfId="38499"/>
    <cellStyle name="SAPBEXfilterDrill 3" xfId="38500"/>
    <cellStyle name="SAPBEXfilterDrill 3 2" xfId="38501"/>
    <cellStyle name="SAPBEXfilterDrill 4" xfId="38502"/>
    <cellStyle name="SAPBEXfilterDrill 4 2" xfId="38503"/>
    <cellStyle name="SAPBEXfilterDrill 5" xfId="38504"/>
    <cellStyle name="SAPBEXfilterItem" xfId="38505"/>
    <cellStyle name="SAPBEXfilterItem 2" xfId="38506"/>
    <cellStyle name="SAPBEXfilterItem 2 2" xfId="38507"/>
    <cellStyle name="SAPBEXfilterItem 2 2 2" xfId="38508"/>
    <cellStyle name="SAPBEXfilterItem 2 3" xfId="38509"/>
    <cellStyle name="SAPBEXfilterItem 2 4" xfId="38510"/>
    <cellStyle name="SAPBEXfilterItem 2 5" xfId="38511"/>
    <cellStyle name="SAPBEXfilterItem 2 6" xfId="38512"/>
    <cellStyle name="SAPBEXfilterItem 2 7" xfId="38513"/>
    <cellStyle name="SAPBEXfilterItem 3" xfId="38514"/>
    <cellStyle name="SAPBEXfilterItem 3 2" xfId="38515"/>
    <cellStyle name="SAPBEXfilterItem 4" xfId="38516"/>
    <cellStyle name="SAPBEXfilterItem 4 2" xfId="38517"/>
    <cellStyle name="SAPBEXfilterItem 5" xfId="38518"/>
    <cellStyle name="SAPBEXfilterText" xfId="38519"/>
    <cellStyle name="SAPBEXfilterText 2" xfId="38520"/>
    <cellStyle name="SAPBEXfilterText 2 2" xfId="38521"/>
    <cellStyle name="SAPBEXfilterText 2 2 2" xfId="38522"/>
    <cellStyle name="SAPBEXfilterText 2 3" xfId="38523"/>
    <cellStyle name="SAPBEXfilterText 3" xfId="38524"/>
    <cellStyle name="SAPBEXfilterText 3 2" xfId="38525"/>
    <cellStyle name="SAPBEXfilterText 4" xfId="38526"/>
    <cellStyle name="SAPBEXfilterText 4 2" xfId="38527"/>
    <cellStyle name="SAPBEXfilterText 5" xfId="38528"/>
    <cellStyle name="SAPBEXformats" xfId="38529"/>
    <cellStyle name="SAPBEXformats 2" xfId="38530"/>
    <cellStyle name="SAPBEXformats 2 2" xfId="38531"/>
    <cellStyle name="SAPBEXformats 2 2 2" xfId="38532"/>
    <cellStyle name="SAPBEXformats 2 2 3" xfId="38533"/>
    <cellStyle name="SAPBEXformats 2 2 4" xfId="38534"/>
    <cellStyle name="SAPBEXformats 2 2 5" xfId="38535"/>
    <cellStyle name="SAPBEXformats 2 2 6" xfId="38536"/>
    <cellStyle name="SAPBEXformats 2 2 7" xfId="38537"/>
    <cellStyle name="SAPBEXformats 2 3" xfId="38538"/>
    <cellStyle name="SAPBEXformats 2 4" xfId="38539"/>
    <cellStyle name="SAPBEXformats 2 5" xfId="38540"/>
    <cellStyle name="SAPBEXformats 2 6" xfId="38541"/>
    <cellStyle name="SAPBEXformats 2 7" xfId="38542"/>
    <cellStyle name="SAPBEXformats 2 8" xfId="38543"/>
    <cellStyle name="SAPBEXformats 3" xfId="38544"/>
    <cellStyle name="SAPBEXformats 3 2" xfId="38545"/>
    <cellStyle name="SAPBEXformats 3 2 2" xfId="38546"/>
    <cellStyle name="SAPBEXformats 3 3" xfId="38547"/>
    <cellStyle name="SAPBEXformats 3 4" xfId="38548"/>
    <cellStyle name="SAPBEXformats 3 5" xfId="38549"/>
    <cellStyle name="SAPBEXformats 3 6" xfId="38550"/>
    <cellStyle name="SAPBEXformats 3 7" xfId="38551"/>
    <cellStyle name="SAPBEXformats 4" xfId="38552"/>
    <cellStyle name="SAPBEXformats 4 2" xfId="38553"/>
    <cellStyle name="SAPBEXformats 5" xfId="38554"/>
    <cellStyle name="SAPBEXformats 5 2" xfId="38555"/>
    <cellStyle name="SAPBEXformats 6" xfId="38556"/>
    <cellStyle name="SAPBEXheaderItem" xfId="38557"/>
    <cellStyle name="SAPBEXheaderItem 2" xfId="38558"/>
    <cellStyle name="SAPBEXheaderItem 2 2" xfId="38559"/>
    <cellStyle name="SAPBEXheaderItem 2 2 2" xfId="38560"/>
    <cellStyle name="SAPBEXheaderItem 2 3" xfId="38561"/>
    <cellStyle name="SAPBEXheaderItem 2 4" xfId="38562"/>
    <cellStyle name="SAPBEXheaderItem 2 5" xfId="38563"/>
    <cellStyle name="SAPBEXheaderItem 2 6" xfId="38564"/>
    <cellStyle name="SAPBEXheaderItem 2 7" xfId="38565"/>
    <cellStyle name="SAPBEXheaderItem 2 8" xfId="38566"/>
    <cellStyle name="SAPBEXheaderItem 3" xfId="38567"/>
    <cellStyle name="SAPBEXheaderItem 3 2" xfId="38568"/>
    <cellStyle name="SAPBEXheaderItem 3 3" xfId="38569"/>
    <cellStyle name="SAPBEXheaderItem 4" xfId="38570"/>
    <cellStyle name="SAPBEXheaderItem 4 2" xfId="38571"/>
    <cellStyle name="SAPBEXheaderItem 5" xfId="38572"/>
    <cellStyle name="SAPBEXheaderItem 6" xfId="43097"/>
    <cellStyle name="SAPBEXheaderText" xfId="38573"/>
    <cellStyle name="SAPBEXheaderText 2" xfId="38574"/>
    <cellStyle name="SAPBEXheaderText 2 2" xfId="38575"/>
    <cellStyle name="SAPBEXheaderText 2 2 2" xfId="38576"/>
    <cellStyle name="SAPBEXheaderText 2 3" xfId="38577"/>
    <cellStyle name="SAPBEXheaderText 2 4" xfId="38578"/>
    <cellStyle name="SAPBEXheaderText 2 5" xfId="38579"/>
    <cellStyle name="SAPBEXheaderText 2 6" xfId="38580"/>
    <cellStyle name="SAPBEXheaderText 2 7" xfId="38581"/>
    <cellStyle name="SAPBEXheaderText 2 8" xfId="38582"/>
    <cellStyle name="SAPBEXheaderText 3" xfId="38583"/>
    <cellStyle name="SAPBEXheaderText 3 2" xfId="38584"/>
    <cellStyle name="SAPBEXheaderText 3 3" xfId="38585"/>
    <cellStyle name="SAPBEXheaderText 4" xfId="38586"/>
    <cellStyle name="SAPBEXheaderText 4 2" xfId="38587"/>
    <cellStyle name="SAPBEXheaderText 5" xfId="38588"/>
    <cellStyle name="SAPBEXheaderText 6" xfId="43098"/>
    <cellStyle name="SAPBEXHLevel0" xfId="38589"/>
    <cellStyle name="SAPBEXHLevel0 2" xfId="38590"/>
    <cellStyle name="SAPBEXHLevel0 2 2" xfId="38591"/>
    <cellStyle name="SAPBEXHLevel0 2 2 2" xfId="38592"/>
    <cellStyle name="SAPBEXHLevel0 2 2 3" xfId="38593"/>
    <cellStyle name="SAPBEXHLevel0 2 2 4" xfId="38594"/>
    <cellStyle name="SAPBEXHLevel0 2 2 5" xfId="38595"/>
    <cellStyle name="SAPBEXHLevel0 2 2 6" xfId="38596"/>
    <cellStyle name="SAPBEXHLevel0 2 2 7" xfId="38597"/>
    <cellStyle name="SAPBEXHLevel0 2 2 8" xfId="38598"/>
    <cellStyle name="SAPBEXHLevel0 2 3" xfId="38599"/>
    <cellStyle name="SAPBEXHLevel0 2 4" xfId="38600"/>
    <cellStyle name="SAPBEXHLevel0 2 5" xfId="38601"/>
    <cellStyle name="SAPBEXHLevel0 2 6" xfId="38602"/>
    <cellStyle name="SAPBEXHLevel0 2 7" xfId="38603"/>
    <cellStyle name="SAPBEXHLevel0 2 8" xfId="38604"/>
    <cellStyle name="SAPBEXHLevel0 2 9" xfId="38605"/>
    <cellStyle name="SAPBEXHLevel0 3" xfId="38606"/>
    <cellStyle name="SAPBEXHLevel0 3 2" xfId="38607"/>
    <cellStyle name="SAPBEXHLevel0 3 2 2" xfId="38608"/>
    <cellStyle name="SAPBEXHLevel0 3 2 3" xfId="38609"/>
    <cellStyle name="SAPBEXHLevel0 3 3" xfId="38610"/>
    <cellStyle name="SAPBEXHLevel0 3 4" xfId="38611"/>
    <cellStyle name="SAPBEXHLevel0 3 5" xfId="38612"/>
    <cellStyle name="SAPBEXHLevel0 3 6" xfId="38613"/>
    <cellStyle name="SAPBEXHLevel0 3 7" xfId="38614"/>
    <cellStyle name="SAPBEXHLevel0 3 8" xfId="38615"/>
    <cellStyle name="SAPBEXHLevel0 4" xfId="38616"/>
    <cellStyle name="SAPBEXHLevel0 4 2" xfId="38617"/>
    <cellStyle name="SAPBEXHLevel0 5" xfId="38618"/>
    <cellStyle name="SAPBEXHLevel0 5 2" xfId="38619"/>
    <cellStyle name="SAPBEXHLevel0 6" xfId="38620"/>
    <cellStyle name="SAPBEXHLevel0X" xfId="38621"/>
    <cellStyle name="SAPBEXHLevel0X 2" xfId="38622"/>
    <cellStyle name="SAPBEXHLevel0X 2 10" xfId="38623"/>
    <cellStyle name="SAPBEXHLevel0X 2 2" xfId="38624"/>
    <cellStyle name="SAPBEXHLevel0X 2 2 2" xfId="38625"/>
    <cellStyle name="SAPBEXHLevel0X 2 2 2 2" xfId="38626"/>
    <cellStyle name="SAPBEXHLevel0X 2 2 2 3" xfId="38627"/>
    <cellStyle name="SAPBEXHLevel0X 2 2 2 4" xfId="38628"/>
    <cellStyle name="SAPBEXHLevel0X 2 2 2 5" xfId="38629"/>
    <cellStyle name="SAPBEXHLevel0X 2 2 2 6" xfId="38630"/>
    <cellStyle name="SAPBEXHLevel0X 2 2 2 7" xfId="38631"/>
    <cellStyle name="SAPBEXHLevel0X 2 2 3" xfId="38632"/>
    <cellStyle name="SAPBEXHLevel0X 2 2 4" xfId="38633"/>
    <cellStyle name="SAPBEXHLevel0X 2 2 5" xfId="38634"/>
    <cellStyle name="SAPBEXHLevel0X 2 2 6" xfId="38635"/>
    <cellStyle name="SAPBEXHLevel0X 2 2 7" xfId="38636"/>
    <cellStyle name="SAPBEXHLevel0X 2 2 8" xfId="38637"/>
    <cellStyle name="SAPBEXHLevel0X 2 2 9" xfId="38638"/>
    <cellStyle name="SAPBEXHLevel0X 2 3" xfId="38639"/>
    <cellStyle name="SAPBEXHLevel0X 2 3 2" xfId="38640"/>
    <cellStyle name="SAPBEXHLevel0X 2 3 3" xfId="38641"/>
    <cellStyle name="SAPBEXHLevel0X 2 3 4" xfId="38642"/>
    <cellStyle name="SAPBEXHLevel0X 2 3 5" xfId="38643"/>
    <cellStyle name="SAPBEXHLevel0X 2 3 6" xfId="38644"/>
    <cellStyle name="SAPBEXHLevel0X 2 3 7" xfId="38645"/>
    <cellStyle name="SAPBEXHLevel0X 2 4" xfId="38646"/>
    <cellStyle name="SAPBEXHLevel0X 2 5" xfId="38647"/>
    <cellStyle name="SAPBEXHLevel0X 2 6" xfId="38648"/>
    <cellStyle name="SAPBEXHLevel0X 2 7" xfId="38649"/>
    <cellStyle name="SAPBEXHLevel0X 2 8" xfId="38650"/>
    <cellStyle name="SAPBEXHLevel0X 2 9" xfId="38651"/>
    <cellStyle name="SAPBEXHLevel0X 3" xfId="38652"/>
    <cellStyle name="SAPBEXHLevel0X 3 10" xfId="38653"/>
    <cellStyle name="SAPBEXHLevel0X 3 11" xfId="38654"/>
    <cellStyle name="SAPBEXHLevel0X 3 2" xfId="38655"/>
    <cellStyle name="SAPBEXHLevel0X 3 2 2" xfId="38656"/>
    <cellStyle name="SAPBEXHLevel0X 3 2 2 2" xfId="38657"/>
    <cellStyle name="SAPBEXHLevel0X 3 2 2 3" xfId="38658"/>
    <cellStyle name="SAPBEXHLevel0X 3 2 2 4" xfId="38659"/>
    <cellStyle name="SAPBEXHLevel0X 3 2 2 5" xfId="38660"/>
    <cellStyle name="SAPBEXHLevel0X 3 2 2 6" xfId="38661"/>
    <cellStyle name="SAPBEXHLevel0X 3 2 2 7" xfId="38662"/>
    <cellStyle name="SAPBEXHLevel0X 3 2 3" xfId="38663"/>
    <cellStyle name="SAPBEXHLevel0X 3 2 4" xfId="38664"/>
    <cellStyle name="SAPBEXHLevel0X 3 2 5" xfId="38665"/>
    <cellStyle name="SAPBEXHLevel0X 3 2 6" xfId="38666"/>
    <cellStyle name="SAPBEXHLevel0X 3 2 7" xfId="38667"/>
    <cellStyle name="SAPBEXHLevel0X 3 2 8" xfId="38668"/>
    <cellStyle name="SAPBEXHLevel0X 3 2 9" xfId="38669"/>
    <cellStyle name="SAPBEXHLevel0X 3 3" xfId="38670"/>
    <cellStyle name="SAPBEXHLevel0X 3 3 2" xfId="38671"/>
    <cellStyle name="SAPBEXHLevel0X 3 3 2 2" xfId="38672"/>
    <cellStyle name="SAPBEXHLevel0X 3 3 2 3" xfId="38673"/>
    <cellStyle name="SAPBEXHLevel0X 3 3 2 4" xfId="38674"/>
    <cellStyle name="SAPBEXHLevel0X 3 3 2 5" xfId="38675"/>
    <cellStyle name="SAPBEXHLevel0X 3 3 2 6" xfId="38676"/>
    <cellStyle name="SAPBEXHLevel0X 3 3 2 7" xfId="38677"/>
    <cellStyle name="SAPBEXHLevel0X 3 3 3" xfId="38678"/>
    <cellStyle name="SAPBEXHLevel0X 3 3 4" xfId="38679"/>
    <cellStyle name="SAPBEXHLevel0X 3 3 5" xfId="38680"/>
    <cellStyle name="SAPBEXHLevel0X 3 3 6" xfId="38681"/>
    <cellStyle name="SAPBEXHLevel0X 3 3 7" xfId="38682"/>
    <cellStyle name="SAPBEXHLevel0X 3 3 8" xfId="38683"/>
    <cellStyle name="SAPBEXHLevel0X 3 4" xfId="38684"/>
    <cellStyle name="SAPBEXHLevel0X 3 4 2" xfId="38685"/>
    <cellStyle name="SAPBEXHLevel0X 3 4 2 2" xfId="38686"/>
    <cellStyle name="SAPBEXHLevel0X 3 4 2 3" xfId="38687"/>
    <cellStyle name="SAPBEXHLevel0X 3 4 2 4" xfId="38688"/>
    <cellStyle name="SAPBEXHLevel0X 3 4 2 5" xfId="38689"/>
    <cellStyle name="SAPBEXHLevel0X 3 4 2 6" xfId="38690"/>
    <cellStyle name="SAPBEXHLevel0X 3 4 2 7" xfId="38691"/>
    <cellStyle name="SAPBEXHLevel0X 3 4 3" xfId="38692"/>
    <cellStyle name="SAPBEXHLevel0X 3 4 4" xfId="38693"/>
    <cellStyle name="SAPBEXHLevel0X 3 4 5" xfId="38694"/>
    <cellStyle name="SAPBEXHLevel0X 3 4 6" xfId="38695"/>
    <cellStyle name="SAPBEXHLevel0X 3 4 7" xfId="38696"/>
    <cellStyle name="SAPBEXHLevel0X 3 4 8" xfId="38697"/>
    <cellStyle name="SAPBEXHLevel0X 3 5" xfId="38698"/>
    <cellStyle name="SAPBEXHLevel0X 3 6" xfId="38699"/>
    <cellStyle name="SAPBEXHLevel0X 3 7" xfId="38700"/>
    <cellStyle name="SAPBEXHLevel0X 3 8" xfId="38701"/>
    <cellStyle name="SAPBEXHLevel0X 3 9" xfId="38702"/>
    <cellStyle name="SAPBEXHLevel0X 4" xfId="38703"/>
    <cellStyle name="SAPBEXHLevel0X 4 2" xfId="38704"/>
    <cellStyle name="SAPBEXHLevel0X 4 2 2" xfId="38705"/>
    <cellStyle name="SAPBEXHLevel0X 4 2 3" xfId="38706"/>
    <cellStyle name="SAPBEXHLevel0X 4 2 4" xfId="38707"/>
    <cellStyle name="SAPBEXHLevel0X 4 2 5" xfId="38708"/>
    <cellStyle name="SAPBEXHLevel0X 4 2 6" xfId="38709"/>
    <cellStyle name="SAPBEXHLevel0X 4 2 7" xfId="38710"/>
    <cellStyle name="SAPBEXHLevel0X 4 3" xfId="38711"/>
    <cellStyle name="SAPBEXHLevel0X 4 4" xfId="38712"/>
    <cellStyle name="SAPBEXHLevel0X 4 5" xfId="38713"/>
    <cellStyle name="SAPBEXHLevel0X 4 6" xfId="38714"/>
    <cellStyle name="SAPBEXHLevel0X 4 7" xfId="38715"/>
    <cellStyle name="SAPBEXHLevel0X 4 8" xfId="38716"/>
    <cellStyle name="SAPBEXHLevel0X 5" xfId="38717"/>
    <cellStyle name="SAPBEXHLevel0X 5 2" xfId="38718"/>
    <cellStyle name="SAPBEXHLevel0X 5 3" xfId="38719"/>
    <cellStyle name="SAPBEXHLevel0X 5 4" xfId="38720"/>
    <cellStyle name="SAPBEXHLevel0X 5 5" xfId="38721"/>
    <cellStyle name="SAPBEXHLevel0X 5 6" xfId="38722"/>
    <cellStyle name="SAPBEXHLevel0X 5 7" xfId="38723"/>
    <cellStyle name="SAPBEXHLevel0X 6" xfId="38724"/>
    <cellStyle name="SAPBEXHLevel0X 7" xfId="38725"/>
    <cellStyle name="SAPBEXHLevel0X 8" xfId="38726"/>
    <cellStyle name="SAPBEXHLevel0X 9" xfId="38727"/>
    <cellStyle name="SAPBEXHLevel1" xfId="38728"/>
    <cellStyle name="SAPBEXHLevel1 2" xfId="38729"/>
    <cellStyle name="SAPBEXHLevel1 2 2" xfId="38730"/>
    <cellStyle name="SAPBEXHLevel1 2 2 2" xfId="38731"/>
    <cellStyle name="SAPBEXHLevel1 2 2 3" xfId="38732"/>
    <cellStyle name="SAPBEXHLevel1 2 2 4" xfId="38733"/>
    <cellStyle name="SAPBEXHLevel1 2 2 5" xfId="38734"/>
    <cellStyle name="SAPBEXHLevel1 2 2 6" xfId="38735"/>
    <cellStyle name="SAPBEXHLevel1 2 2 7" xfId="38736"/>
    <cellStyle name="SAPBEXHLevel1 2 2 8" xfId="38737"/>
    <cellStyle name="SAPBEXHLevel1 2 3" xfId="38738"/>
    <cellStyle name="SAPBEXHLevel1 2 4" xfId="38739"/>
    <cellStyle name="SAPBEXHLevel1 2 5" xfId="38740"/>
    <cellStyle name="SAPBEXHLevel1 2 6" xfId="38741"/>
    <cellStyle name="SAPBEXHLevel1 2 7" xfId="38742"/>
    <cellStyle name="SAPBEXHLevel1 2 8" xfId="38743"/>
    <cellStyle name="SAPBEXHLevel1 2 9" xfId="38744"/>
    <cellStyle name="SAPBEXHLevel1 3" xfId="38745"/>
    <cellStyle name="SAPBEXHLevel1 3 2" xfId="38746"/>
    <cellStyle name="SAPBEXHLevel1 3 2 2" xfId="38747"/>
    <cellStyle name="SAPBEXHLevel1 3 2 3" xfId="38748"/>
    <cellStyle name="SAPBEXHLevel1 3 3" xfId="38749"/>
    <cellStyle name="SAPBEXHLevel1 3 4" xfId="38750"/>
    <cellStyle name="SAPBEXHLevel1 3 5" xfId="38751"/>
    <cellStyle name="SAPBEXHLevel1 3 6" xfId="38752"/>
    <cellStyle name="SAPBEXHLevel1 3 7" xfId="38753"/>
    <cellStyle name="SAPBEXHLevel1 3 8" xfId="38754"/>
    <cellStyle name="SAPBEXHLevel1 4" xfId="38755"/>
    <cellStyle name="SAPBEXHLevel1 4 2" xfId="38756"/>
    <cellStyle name="SAPBEXHLevel1 5" xfId="38757"/>
    <cellStyle name="SAPBEXHLevel1 5 2" xfId="38758"/>
    <cellStyle name="SAPBEXHLevel1 6" xfId="38759"/>
    <cellStyle name="SAPBEXHLevel1X" xfId="38760"/>
    <cellStyle name="SAPBEXHLevel1X 2" xfId="38761"/>
    <cellStyle name="SAPBEXHLevel1X 2 2" xfId="38762"/>
    <cellStyle name="SAPBEXHLevel1X 2 2 2" xfId="38763"/>
    <cellStyle name="SAPBEXHLevel1X 2 2 3" xfId="38764"/>
    <cellStyle name="SAPBEXHLevel1X 2 2 4" xfId="38765"/>
    <cellStyle name="SAPBEXHLevel1X 2 2 5" xfId="38766"/>
    <cellStyle name="SAPBEXHLevel1X 2 2 6" xfId="38767"/>
    <cellStyle name="SAPBEXHLevel1X 2 2 7" xfId="38768"/>
    <cellStyle name="SAPBEXHLevel1X 2 2 8" xfId="38769"/>
    <cellStyle name="SAPBEXHLevel1X 2 3" xfId="38770"/>
    <cellStyle name="SAPBEXHLevel1X 2 4" xfId="38771"/>
    <cellStyle name="SAPBEXHLevel1X 2 5" xfId="38772"/>
    <cellStyle name="SAPBEXHLevel1X 2 6" xfId="38773"/>
    <cellStyle name="SAPBEXHLevel1X 2 7" xfId="38774"/>
    <cellStyle name="SAPBEXHLevel1X 2 8" xfId="38775"/>
    <cellStyle name="SAPBEXHLevel1X 2 9" xfId="38776"/>
    <cellStyle name="SAPBEXHLevel1X 3" xfId="38777"/>
    <cellStyle name="SAPBEXHLevel1X 3 2" xfId="38778"/>
    <cellStyle name="SAPBEXHLevel1X 3 2 2" xfId="38779"/>
    <cellStyle name="SAPBEXHLevel1X 3 2 3" xfId="38780"/>
    <cellStyle name="SAPBEXHLevel1X 3 3" xfId="38781"/>
    <cellStyle name="SAPBEXHLevel1X 3 4" xfId="38782"/>
    <cellStyle name="SAPBEXHLevel1X 3 5" xfId="38783"/>
    <cellStyle name="SAPBEXHLevel1X 3 6" xfId="38784"/>
    <cellStyle name="SAPBEXHLevel1X 3 7" xfId="38785"/>
    <cellStyle name="SAPBEXHLevel1X 3 8" xfId="38786"/>
    <cellStyle name="SAPBEXHLevel1X 4" xfId="38787"/>
    <cellStyle name="SAPBEXHLevel1X 4 2" xfId="38788"/>
    <cellStyle name="SAPBEXHLevel1X 5" xfId="38789"/>
    <cellStyle name="SAPBEXHLevel1X 5 2" xfId="38790"/>
    <cellStyle name="SAPBEXHLevel1X 6" xfId="38791"/>
    <cellStyle name="SAPBEXHLevel2" xfId="38792"/>
    <cellStyle name="SAPBEXHLevel2 2" xfId="38793"/>
    <cellStyle name="SAPBEXHLevel2 2 2" xfId="38794"/>
    <cellStyle name="SAPBEXHLevel2 2 2 2" xfId="38795"/>
    <cellStyle name="SAPBEXHLevel2 2 2 3" xfId="38796"/>
    <cellStyle name="SAPBEXHLevel2 2 2 4" xfId="38797"/>
    <cellStyle name="SAPBEXHLevel2 2 2 5" xfId="38798"/>
    <cellStyle name="SAPBEXHLevel2 2 2 6" xfId="38799"/>
    <cellStyle name="SAPBEXHLevel2 2 2 7" xfId="38800"/>
    <cellStyle name="SAPBEXHLevel2 2 2 8" xfId="38801"/>
    <cellStyle name="SAPBEXHLevel2 2 3" xfId="38802"/>
    <cellStyle name="SAPBEXHLevel2 2 4" xfId="38803"/>
    <cellStyle name="SAPBEXHLevel2 2 5" xfId="38804"/>
    <cellStyle name="SAPBEXHLevel2 2 6" xfId="38805"/>
    <cellStyle name="SAPBEXHLevel2 2 7" xfId="38806"/>
    <cellStyle name="SAPBEXHLevel2 2 8" xfId="38807"/>
    <cellStyle name="SAPBEXHLevel2 2 9" xfId="38808"/>
    <cellStyle name="SAPBEXHLevel2 3" xfId="38809"/>
    <cellStyle name="SAPBEXHLevel2 3 2" xfId="38810"/>
    <cellStyle name="SAPBEXHLevel2 3 2 2" xfId="38811"/>
    <cellStyle name="SAPBEXHLevel2 3 2 3" xfId="38812"/>
    <cellStyle name="SAPBEXHLevel2 3 3" xfId="38813"/>
    <cellStyle name="SAPBEXHLevel2 3 4" xfId="38814"/>
    <cellStyle name="SAPBEXHLevel2 3 5" xfId="38815"/>
    <cellStyle name="SAPBEXHLevel2 3 6" xfId="38816"/>
    <cellStyle name="SAPBEXHLevel2 3 7" xfId="38817"/>
    <cellStyle name="SAPBEXHLevel2 3 8" xfId="38818"/>
    <cellStyle name="SAPBEXHLevel2 4" xfId="38819"/>
    <cellStyle name="SAPBEXHLevel2 4 2" xfId="38820"/>
    <cellStyle name="SAPBEXHLevel2 5" xfId="38821"/>
    <cellStyle name="SAPBEXHLevel2 5 2" xfId="38822"/>
    <cellStyle name="SAPBEXHLevel2 6" xfId="38823"/>
    <cellStyle name="SAPBEXHLevel2X" xfId="38824"/>
    <cellStyle name="SAPBEXHLevel2X 2" xfId="38825"/>
    <cellStyle name="SAPBEXHLevel2X 2 2" xfId="38826"/>
    <cellStyle name="SAPBEXHLevel2X 2 2 2" xfId="38827"/>
    <cellStyle name="SAPBEXHLevel2X 2 2 3" xfId="38828"/>
    <cellStyle name="SAPBEXHLevel2X 2 2 4" xfId="38829"/>
    <cellStyle name="SAPBEXHLevel2X 2 2 5" xfId="38830"/>
    <cellStyle name="SAPBEXHLevel2X 2 2 6" xfId="38831"/>
    <cellStyle name="SAPBEXHLevel2X 2 2 7" xfId="38832"/>
    <cellStyle name="SAPBEXHLevel2X 2 2 8" xfId="38833"/>
    <cellStyle name="SAPBEXHLevel2X 2 3" xfId="38834"/>
    <cellStyle name="SAPBEXHLevel2X 2 4" xfId="38835"/>
    <cellStyle name="SAPBEXHLevel2X 2 5" xfId="38836"/>
    <cellStyle name="SAPBEXHLevel2X 2 6" xfId="38837"/>
    <cellStyle name="SAPBEXHLevel2X 2 7" xfId="38838"/>
    <cellStyle name="SAPBEXHLevel2X 2 8" xfId="38839"/>
    <cellStyle name="SAPBEXHLevel2X 2 9" xfId="38840"/>
    <cellStyle name="SAPBEXHLevel2X 3" xfId="38841"/>
    <cellStyle name="SAPBEXHLevel2X 3 2" xfId="38842"/>
    <cellStyle name="SAPBEXHLevel2X 3 2 2" xfId="38843"/>
    <cellStyle name="SAPBEXHLevel2X 3 2 3" xfId="38844"/>
    <cellStyle name="SAPBEXHLevel2X 3 3" xfId="38845"/>
    <cellStyle name="SAPBEXHLevel2X 3 4" xfId="38846"/>
    <cellStyle name="SAPBEXHLevel2X 3 5" xfId="38847"/>
    <cellStyle name="SAPBEXHLevel2X 3 6" xfId="38848"/>
    <cellStyle name="SAPBEXHLevel2X 3 7" xfId="38849"/>
    <cellStyle name="SAPBEXHLevel2X 3 8" xfId="38850"/>
    <cellStyle name="SAPBEXHLevel2X 4" xfId="38851"/>
    <cellStyle name="SAPBEXHLevel2X 4 2" xfId="38852"/>
    <cellStyle name="SAPBEXHLevel2X 5" xfId="38853"/>
    <cellStyle name="SAPBEXHLevel2X 5 2" xfId="38854"/>
    <cellStyle name="SAPBEXHLevel2X 6" xfId="38855"/>
    <cellStyle name="SAPBEXHLevel3" xfId="38856"/>
    <cellStyle name="SAPBEXHLevel3 2" xfId="38857"/>
    <cellStyle name="SAPBEXHLevel3 2 2" xfId="38858"/>
    <cellStyle name="SAPBEXHLevel3 2 2 2" xfId="38859"/>
    <cellStyle name="SAPBEXHLevel3 2 2 3" xfId="38860"/>
    <cellStyle name="SAPBEXHLevel3 2 2 4" xfId="38861"/>
    <cellStyle name="SAPBEXHLevel3 2 2 5" xfId="38862"/>
    <cellStyle name="SAPBEXHLevel3 2 2 6" xfId="38863"/>
    <cellStyle name="SAPBEXHLevel3 2 2 7" xfId="38864"/>
    <cellStyle name="SAPBEXHLevel3 2 2 8" xfId="38865"/>
    <cellStyle name="SAPBEXHLevel3 2 3" xfId="38866"/>
    <cellStyle name="SAPBEXHLevel3 2 4" xfId="38867"/>
    <cellStyle name="SAPBEXHLevel3 2 5" xfId="38868"/>
    <cellStyle name="SAPBEXHLevel3 2 6" xfId="38869"/>
    <cellStyle name="SAPBEXHLevel3 2 7" xfId="38870"/>
    <cellStyle name="SAPBEXHLevel3 2 8" xfId="38871"/>
    <cellStyle name="SAPBEXHLevel3 2 9" xfId="38872"/>
    <cellStyle name="SAPBEXHLevel3 3" xfId="38873"/>
    <cellStyle name="SAPBEXHLevel3 3 2" xfId="38874"/>
    <cellStyle name="SAPBEXHLevel3 3 2 2" xfId="38875"/>
    <cellStyle name="SAPBEXHLevel3 3 2 3" xfId="38876"/>
    <cellStyle name="SAPBEXHLevel3 3 3" xfId="38877"/>
    <cellStyle name="SAPBEXHLevel3 3 4" xfId="38878"/>
    <cellStyle name="SAPBEXHLevel3 3 5" xfId="38879"/>
    <cellStyle name="SAPBEXHLevel3 3 6" xfId="38880"/>
    <cellStyle name="SAPBEXHLevel3 3 7" xfId="38881"/>
    <cellStyle name="SAPBEXHLevel3 3 8" xfId="38882"/>
    <cellStyle name="SAPBEXHLevel3 4" xfId="38883"/>
    <cellStyle name="SAPBEXHLevel3 4 2" xfId="38884"/>
    <cellStyle name="SAPBEXHLevel3 5" xfId="38885"/>
    <cellStyle name="SAPBEXHLevel3 5 2" xfId="38886"/>
    <cellStyle name="SAPBEXHLevel3 6" xfId="38887"/>
    <cellStyle name="SAPBEXHLevel3X" xfId="38888"/>
    <cellStyle name="SAPBEXHLevel3X 2" xfId="38889"/>
    <cellStyle name="SAPBEXHLevel3X 2 2" xfId="38890"/>
    <cellStyle name="SAPBEXHLevel3X 2 2 2" xfId="38891"/>
    <cellStyle name="SAPBEXHLevel3X 2 2 3" xfId="38892"/>
    <cellStyle name="SAPBEXHLevel3X 2 2 4" xfId="38893"/>
    <cellStyle name="SAPBEXHLevel3X 2 2 5" xfId="38894"/>
    <cellStyle name="SAPBEXHLevel3X 2 2 6" xfId="38895"/>
    <cellStyle name="SAPBEXHLevel3X 2 2 7" xfId="38896"/>
    <cellStyle name="SAPBEXHLevel3X 2 2 8" xfId="38897"/>
    <cellStyle name="SAPBEXHLevel3X 2 3" xfId="38898"/>
    <cellStyle name="SAPBEXHLevel3X 2 4" xfId="38899"/>
    <cellStyle name="SAPBEXHLevel3X 2 5" xfId="38900"/>
    <cellStyle name="SAPBEXHLevel3X 2 6" xfId="38901"/>
    <cellStyle name="SAPBEXHLevel3X 2 7" xfId="38902"/>
    <cellStyle name="SAPBEXHLevel3X 2 8" xfId="38903"/>
    <cellStyle name="SAPBEXHLevel3X 2 9" xfId="38904"/>
    <cellStyle name="SAPBEXHLevel3X 3" xfId="38905"/>
    <cellStyle name="SAPBEXHLevel3X 3 2" xfId="38906"/>
    <cellStyle name="SAPBEXHLevel3X 3 2 2" xfId="38907"/>
    <cellStyle name="SAPBEXHLevel3X 3 2 3" xfId="38908"/>
    <cellStyle name="SAPBEXHLevel3X 3 3" xfId="38909"/>
    <cellStyle name="SAPBEXHLevel3X 3 4" xfId="38910"/>
    <cellStyle name="SAPBEXHLevel3X 3 5" xfId="38911"/>
    <cellStyle name="SAPBEXHLevel3X 3 6" xfId="38912"/>
    <cellStyle name="SAPBEXHLevel3X 3 7" xfId="38913"/>
    <cellStyle name="SAPBEXHLevel3X 3 8" xfId="38914"/>
    <cellStyle name="SAPBEXHLevel3X 4" xfId="38915"/>
    <cellStyle name="SAPBEXHLevel3X 4 2" xfId="38916"/>
    <cellStyle name="SAPBEXHLevel3X 5" xfId="38917"/>
    <cellStyle name="SAPBEXHLevel3X 5 2" xfId="38918"/>
    <cellStyle name="SAPBEXHLevel3X 6" xfId="38919"/>
    <cellStyle name="SAPBEXinputData" xfId="38920"/>
    <cellStyle name="SAPBEXinputData 2" xfId="38921"/>
    <cellStyle name="SAPBEXinputData 2 2" xfId="38922"/>
    <cellStyle name="SAPBEXinputData 2 2 2" xfId="38923"/>
    <cellStyle name="SAPBEXinputData 2 2 3" xfId="38924"/>
    <cellStyle name="SAPBEXinputData 2 2 4" xfId="38925"/>
    <cellStyle name="SAPBEXinputData 2 2 5" xfId="38926"/>
    <cellStyle name="SAPBEXinputData 2 2 6" xfId="38927"/>
    <cellStyle name="SAPBEXinputData 2 2 7" xfId="38928"/>
    <cellStyle name="SAPBEXinputData 2 3" xfId="38929"/>
    <cellStyle name="SAPBEXinputData 2 4" xfId="38930"/>
    <cellStyle name="SAPBEXinputData 2 5" xfId="38931"/>
    <cellStyle name="SAPBEXinputData 2 6" xfId="38932"/>
    <cellStyle name="SAPBEXinputData 2 7" xfId="38933"/>
    <cellStyle name="SAPBEXinputData 2 8" xfId="38934"/>
    <cellStyle name="SAPBEXinputData 3" xfId="38935"/>
    <cellStyle name="SAPBEXinputData 3 2" xfId="38936"/>
    <cellStyle name="SAPBEXinputData 3 2 2" xfId="38937"/>
    <cellStyle name="SAPBEXinputData 3 3" xfId="38938"/>
    <cellStyle name="SAPBEXinputData 3 4" xfId="38939"/>
    <cellStyle name="SAPBEXinputData 3 5" xfId="38940"/>
    <cellStyle name="SAPBEXinputData 3 6" xfId="38941"/>
    <cellStyle name="SAPBEXinputData 3 7" xfId="38942"/>
    <cellStyle name="SAPBEXinputData 4" xfId="38943"/>
    <cellStyle name="SAPBEXinputData 5" xfId="43099"/>
    <cellStyle name="SAPBEXinputData 6" xfId="43100"/>
    <cellStyle name="SAPBEXItemHeader" xfId="38944"/>
    <cellStyle name="SAPBEXItemHeader 2" xfId="38945"/>
    <cellStyle name="SAPBEXresData" xfId="38946"/>
    <cellStyle name="SAPBEXresData 2" xfId="38947"/>
    <cellStyle name="SAPBEXresData 2 2" xfId="38948"/>
    <cellStyle name="SAPBEXresData 2 2 2" xfId="38949"/>
    <cellStyle name="SAPBEXresData 2 3" xfId="38950"/>
    <cellStyle name="SAPBEXresData 2 4" xfId="38951"/>
    <cellStyle name="SAPBEXresData 2 5" xfId="38952"/>
    <cellStyle name="SAPBEXresData 2 6" xfId="38953"/>
    <cellStyle name="SAPBEXresData 2 7" xfId="38954"/>
    <cellStyle name="SAPBEXresData 3" xfId="38955"/>
    <cellStyle name="SAPBEXresData 3 2" xfId="38956"/>
    <cellStyle name="SAPBEXresData 4" xfId="38957"/>
    <cellStyle name="SAPBEXresData 4 2" xfId="38958"/>
    <cellStyle name="SAPBEXresData 5" xfId="38959"/>
    <cellStyle name="SAPBEXresDataEmph" xfId="38960"/>
    <cellStyle name="SAPBEXresDataEmph 2" xfId="38961"/>
    <cellStyle name="SAPBEXresDataEmph 2 2" xfId="38962"/>
    <cellStyle name="SAPBEXresDataEmph 2 2 2" xfId="38963"/>
    <cellStyle name="SAPBEXresDataEmph 2 3" xfId="38964"/>
    <cellStyle name="SAPBEXresDataEmph 2 4" xfId="38965"/>
    <cellStyle name="SAPBEXresDataEmph 2 5" xfId="38966"/>
    <cellStyle name="SAPBEXresDataEmph 2 6" xfId="38967"/>
    <cellStyle name="SAPBEXresDataEmph 2 7" xfId="38968"/>
    <cellStyle name="SAPBEXresDataEmph 3" xfId="38969"/>
    <cellStyle name="SAPBEXresDataEmph 3 2" xfId="38970"/>
    <cellStyle name="SAPBEXresDataEmph 4" xfId="38971"/>
    <cellStyle name="SAPBEXresDataEmph 4 2" xfId="38972"/>
    <cellStyle name="SAPBEXresDataEmph 5" xfId="38973"/>
    <cellStyle name="SAPBEXresItem" xfId="38974"/>
    <cellStyle name="SAPBEXresItem 2" xfId="38975"/>
    <cellStyle name="SAPBEXresItem 2 2" xfId="38976"/>
    <cellStyle name="SAPBEXresItem 2 2 2" xfId="38977"/>
    <cellStyle name="SAPBEXresItem 2 3" xfId="38978"/>
    <cellStyle name="SAPBEXresItem 2 4" xfId="38979"/>
    <cellStyle name="SAPBEXresItem 2 5" xfId="38980"/>
    <cellStyle name="SAPBEXresItem 2 6" xfId="38981"/>
    <cellStyle name="SAPBEXresItem 2 7" xfId="38982"/>
    <cellStyle name="SAPBEXresItem 3" xfId="38983"/>
    <cellStyle name="SAPBEXresItem 3 2" xfId="38984"/>
    <cellStyle name="SAPBEXresItem 4" xfId="38985"/>
    <cellStyle name="SAPBEXresItem 4 2" xfId="38986"/>
    <cellStyle name="SAPBEXresItem 5" xfId="38987"/>
    <cellStyle name="SAPBEXresItemX" xfId="38988"/>
    <cellStyle name="SAPBEXresItemX 2" xfId="38989"/>
    <cellStyle name="SAPBEXresItemX 2 2" xfId="38990"/>
    <cellStyle name="SAPBEXresItemX 2 2 2" xfId="38991"/>
    <cellStyle name="SAPBEXresItemX 2 3" xfId="38992"/>
    <cellStyle name="SAPBEXresItemX 2 4" xfId="38993"/>
    <cellStyle name="SAPBEXresItemX 2 5" xfId="38994"/>
    <cellStyle name="SAPBEXresItemX 2 6" xfId="38995"/>
    <cellStyle name="SAPBEXresItemX 2 7" xfId="38996"/>
    <cellStyle name="SAPBEXresItemX 3" xfId="38997"/>
    <cellStyle name="SAPBEXresItemX 3 2" xfId="38998"/>
    <cellStyle name="SAPBEXresItemX 4" xfId="38999"/>
    <cellStyle name="SAPBEXresItemX 4 2" xfId="39000"/>
    <cellStyle name="SAPBEXresItemX 5" xfId="39001"/>
    <cellStyle name="SAPBEXstdData" xfId="39002"/>
    <cellStyle name="SAPBEXstdData 2" xfId="39003"/>
    <cellStyle name="SAPBEXstdData 2 2" xfId="39004"/>
    <cellStyle name="SAPBEXstdData 2 2 2" xfId="39005"/>
    <cellStyle name="SAPBEXstdData 2 2 3" xfId="39006"/>
    <cellStyle name="SAPBEXstdData 2 3" xfId="39007"/>
    <cellStyle name="SAPBEXstdData 2 3 2" xfId="39008"/>
    <cellStyle name="SAPBEXstdData 2 4" xfId="39009"/>
    <cellStyle name="SAPBEXstdData 2 5" xfId="39010"/>
    <cellStyle name="SAPBEXstdData 2 6" xfId="39011"/>
    <cellStyle name="SAPBEXstdData 2 7" xfId="39012"/>
    <cellStyle name="SAPBEXstdData 3" xfId="39013"/>
    <cellStyle name="SAPBEXstdData 3 2" xfId="39014"/>
    <cellStyle name="SAPBEXstdData 3 2 2" xfId="39015"/>
    <cellStyle name="SAPBEXstdData 3 3" xfId="39016"/>
    <cellStyle name="SAPBEXstdData 3 4" xfId="39017"/>
    <cellStyle name="SAPBEXstdData 3 5" xfId="39018"/>
    <cellStyle name="SAPBEXstdData 3 6" xfId="39019"/>
    <cellStyle name="SAPBEXstdData 3 7" xfId="39020"/>
    <cellStyle name="SAPBEXstdData 4" xfId="39021"/>
    <cellStyle name="SAPBEXstdData 4 2" xfId="39022"/>
    <cellStyle name="SAPBEXstdData 4 3" xfId="39023"/>
    <cellStyle name="SAPBEXstdData 5" xfId="39024"/>
    <cellStyle name="SAPBEXstdData 5 2" xfId="39025"/>
    <cellStyle name="SAPBEXstdData 6" xfId="39026"/>
    <cellStyle name="SAPBEXstdDataEmph" xfId="39027"/>
    <cellStyle name="SAPBEXstdDataEmph 2" xfId="39028"/>
    <cellStyle name="SAPBEXstdDataEmph 2 2" xfId="39029"/>
    <cellStyle name="SAPBEXstdDataEmph 2 2 2" xfId="39030"/>
    <cellStyle name="SAPBEXstdDataEmph 2 3" xfId="39031"/>
    <cellStyle name="SAPBEXstdDataEmph 2 4" xfId="39032"/>
    <cellStyle name="SAPBEXstdDataEmph 2 5" xfId="39033"/>
    <cellStyle name="SAPBEXstdDataEmph 2 6" xfId="39034"/>
    <cellStyle name="SAPBEXstdDataEmph 2 7" xfId="39035"/>
    <cellStyle name="SAPBEXstdDataEmph 3" xfId="39036"/>
    <cellStyle name="SAPBEXstdDataEmph 3 2" xfId="39037"/>
    <cellStyle name="SAPBEXstdDataEmph 4" xfId="39038"/>
    <cellStyle name="SAPBEXstdDataEmph 4 2" xfId="39039"/>
    <cellStyle name="SAPBEXstdDataEmph 5" xfId="39040"/>
    <cellStyle name="SAPBEXstdItem" xfId="39041"/>
    <cellStyle name="SAPBEXstdItem 2" xfId="39042"/>
    <cellStyle name="SAPBEXstdItem 2 2" xfId="39043"/>
    <cellStyle name="SAPBEXstdItem 2 2 2" xfId="39044"/>
    <cellStyle name="SAPBEXstdItem 2 2 2 2" xfId="39045"/>
    <cellStyle name="SAPBEXstdItem 2 2 2 3" xfId="39046"/>
    <cellStyle name="SAPBEXstdItem 2 2 2 4" xfId="39047"/>
    <cellStyle name="SAPBEXstdItem 2 2 2 5" xfId="39048"/>
    <cellStyle name="SAPBEXstdItem 2 2 2 6" xfId="39049"/>
    <cellStyle name="SAPBEXstdItem 2 2 2 7" xfId="39050"/>
    <cellStyle name="SAPBEXstdItem 2 2 3" xfId="39051"/>
    <cellStyle name="SAPBEXstdItem 2 2 4" xfId="39052"/>
    <cellStyle name="SAPBEXstdItem 2 2 5" xfId="39053"/>
    <cellStyle name="SAPBEXstdItem 2 2 6" xfId="39054"/>
    <cellStyle name="SAPBEXstdItem 2 2 7" xfId="39055"/>
    <cellStyle name="SAPBEXstdItem 2 2 8" xfId="39056"/>
    <cellStyle name="SAPBEXstdItem 2 3" xfId="39057"/>
    <cellStyle name="SAPBEXstdItem 2 3 2" xfId="39058"/>
    <cellStyle name="SAPBEXstdItem 2 3 3" xfId="39059"/>
    <cellStyle name="SAPBEXstdItem 2 3 4" xfId="39060"/>
    <cellStyle name="SAPBEXstdItem 2 3 5" xfId="39061"/>
    <cellStyle name="SAPBEXstdItem 2 3 6" xfId="39062"/>
    <cellStyle name="SAPBEXstdItem 2 3 7" xfId="39063"/>
    <cellStyle name="SAPBEXstdItem 2 4" xfId="39064"/>
    <cellStyle name="SAPBEXstdItem 2 5" xfId="39065"/>
    <cellStyle name="SAPBEXstdItem 2 6" xfId="39066"/>
    <cellStyle name="SAPBEXstdItem 2 7" xfId="39067"/>
    <cellStyle name="SAPBEXstdItem 2 8" xfId="39068"/>
    <cellStyle name="SAPBEXstdItem 2 9" xfId="39069"/>
    <cellStyle name="SAPBEXstdItem 3" xfId="39070"/>
    <cellStyle name="SAPBEXstdItem 3 10" xfId="39071"/>
    <cellStyle name="SAPBEXstdItem 3 2" xfId="39072"/>
    <cellStyle name="SAPBEXstdItem 3 2 2" xfId="39073"/>
    <cellStyle name="SAPBEXstdItem 3 2 2 2" xfId="39074"/>
    <cellStyle name="SAPBEXstdItem 3 2 2 3" xfId="39075"/>
    <cellStyle name="SAPBEXstdItem 3 2 2 4" xfId="39076"/>
    <cellStyle name="SAPBEXstdItem 3 2 2 5" xfId="39077"/>
    <cellStyle name="SAPBEXstdItem 3 2 2 6" xfId="39078"/>
    <cellStyle name="SAPBEXstdItem 3 2 2 7" xfId="39079"/>
    <cellStyle name="SAPBEXstdItem 3 2 3" xfId="39080"/>
    <cellStyle name="SAPBEXstdItem 3 2 4" xfId="39081"/>
    <cellStyle name="SAPBEXstdItem 3 2 5" xfId="39082"/>
    <cellStyle name="SAPBEXstdItem 3 2 6" xfId="39083"/>
    <cellStyle name="SAPBEXstdItem 3 2 7" xfId="39084"/>
    <cellStyle name="SAPBEXstdItem 3 2 8" xfId="39085"/>
    <cellStyle name="SAPBEXstdItem 3 3" xfId="39086"/>
    <cellStyle name="SAPBEXstdItem 3 3 2" xfId="39087"/>
    <cellStyle name="SAPBEXstdItem 3 3 2 2" xfId="39088"/>
    <cellStyle name="SAPBEXstdItem 3 3 2 3" xfId="39089"/>
    <cellStyle name="SAPBEXstdItem 3 3 2 4" xfId="39090"/>
    <cellStyle name="SAPBEXstdItem 3 3 2 5" xfId="39091"/>
    <cellStyle name="SAPBEXstdItem 3 3 2 6" xfId="39092"/>
    <cellStyle name="SAPBEXstdItem 3 3 2 7" xfId="39093"/>
    <cellStyle name="SAPBEXstdItem 3 3 3" xfId="39094"/>
    <cellStyle name="SAPBEXstdItem 3 3 4" xfId="39095"/>
    <cellStyle name="SAPBEXstdItem 3 3 5" xfId="39096"/>
    <cellStyle name="SAPBEXstdItem 3 3 6" xfId="39097"/>
    <cellStyle name="SAPBEXstdItem 3 3 7" xfId="39098"/>
    <cellStyle name="SAPBEXstdItem 3 3 8" xfId="39099"/>
    <cellStyle name="SAPBEXstdItem 3 4" xfId="39100"/>
    <cellStyle name="SAPBEXstdItem 3 4 2" xfId="39101"/>
    <cellStyle name="SAPBEXstdItem 3 4 2 2" xfId="39102"/>
    <cellStyle name="SAPBEXstdItem 3 4 2 3" xfId="39103"/>
    <cellStyle name="SAPBEXstdItem 3 4 2 4" xfId="39104"/>
    <cellStyle name="SAPBEXstdItem 3 4 2 5" xfId="39105"/>
    <cellStyle name="SAPBEXstdItem 3 4 2 6" xfId="39106"/>
    <cellStyle name="SAPBEXstdItem 3 4 2 7" xfId="39107"/>
    <cellStyle name="SAPBEXstdItem 3 4 3" xfId="39108"/>
    <cellStyle name="SAPBEXstdItem 3 4 4" xfId="39109"/>
    <cellStyle name="SAPBEXstdItem 3 4 5" xfId="39110"/>
    <cellStyle name="SAPBEXstdItem 3 4 6" xfId="39111"/>
    <cellStyle name="SAPBEXstdItem 3 4 7" xfId="39112"/>
    <cellStyle name="SAPBEXstdItem 3 4 8" xfId="39113"/>
    <cellStyle name="SAPBEXstdItem 3 5" xfId="39114"/>
    <cellStyle name="SAPBEXstdItem 3 6" xfId="39115"/>
    <cellStyle name="SAPBEXstdItem 3 7" xfId="39116"/>
    <cellStyle name="SAPBEXstdItem 3 8" xfId="39117"/>
    <cellStyle name="SAPBEXstdItem 3 9" xfId="39118"/>
    <cellStyle name="SAPBEXstdItem 4" xfId="39119"/>
    <cellStyle name="SAPBEXstdItem 4 2" xfId="39120"/>
    <cellStyle name="SAPBEXstdItem 4 2 2" xfId="39121"/>
    <cellStyle name="SAPBEXstdItem 4 2 3" xfId="39122"/>
    <cellStyle name="SAPBEXstdItem 4 2 4" xfId="39123"/>
    <cellStyle name="SAPBEXstdItem 4 2 5" xfId="39124"/>
    <cellStyle name="SAPBEXstdItem 4 2 6" xfId="39125"/>
    <cellStyle name="SAPBEXstdItem 4 2 7" xfId="39126"/>
    <cellStyle name="SAPBEXstdItem 4 3" xfId="39127"/>
    <cellStyle name="SAPBEXstdItem 4 4" xfId="39128"/>
    <cellStyle name="SAPBEXstdItem 4 5" xfId="39129"/>
    <cellStyle name="SAPBEXstdItem 4 6" xfId="39130"/>
    <cellStyle name="SAPBEXstdItem 4 7" xfId="39131"/>
    <cellStyle name="SAPBEXstdItem 4 8" xfId="39132"/>
    <cellStyle name="SAPBEXstdItem 5" xfId="39133"/>
    <cellStyle name="SAPBEXstdItem 5 2" xfId="39134"/>
    <cellStyle name="SAPBEXstdItem 5 3" xfId="39135"/>
    <cellStyle name="SAPBEXstdItem 5 4" xfId="39136"/>
    <cellStyle name="SAPBEXstdItem 5 5" xfId="39137"/>
    <cellStyle name="SAPBEXstdItem 5 6" xfId="39138"/>
    <cellStyle name="SAPBEXstdItem 5 7" xfId="39139"/>
    <cellStyle name="SAPBEXstdItem 6" xfId="39140"/>
    <cellStyle name="SAPBEXstdItem 7" xfId="39141"/>
    <cellStyle name="SAPBEXstdItem 8" xfId="39142"/>
    <cellStyle name="SAPBEXstdItem 9" xfId="39143"/>
    <cellStyle name="SAPBEXstdItemX" xfId="39144"/>
    <cellStyle name="SAPBEXstdItemX 2" xfId="39145"/>
    <cellStyle name="SAPBEXstdItemX 2 2" xfId="39146"/>
    <cellStyle name="SAPBEXstdItemX 2 2 2" xfId="39147"/>
    <cellStyle name="SAPBEXstdItemX 2 2 2 2" xfId="39148"/>
    <cellStyle name="SAPBEXstdItemX 2 2 2 3" xfId="39149"/>
    <cellStyle name="SAPBEXstdItemX 2 2 2 4" xfId="39150"/>
    <cellStyle name="SAPBEXstdItemX 2 2 2 5" xfId="39151"/>
    <cellStyle name="SAPBEXstdItemX 2 2 2 6" xfId="39152"/>
    <cellStyle name="SAPBEXstdItemX 2 2 2 7" xfId="39153"/>
    <cellStyle name="SAPBEXstdItemX 2 2 3" xfId="39154"/>
    <cellStyle name="SAPBEXstdItemX 2 2 4" xfId="39155"/>
    <cellStyle name="SAPBEXstdItemX 2 2 5" xfId="39156"/>
    <cellStyle name="SAPBEXstdItemX 2 2 6" xfId="39157"/>
    <cellStyle name="SAPBEXstdItemX 2 2 7" xfId="39158"/>
    <cellStyle name="SAPBEXstdItemX 2 2 8" xfId="39159"/>
    <cellStyle name="SAPBEXstdItemX 2 3" xfId="39160"/>
    <cellStyle name="SAPBEXstdItemX 2 3 2" xfId="39161"/>
    <cellStyle name="SAPBEXstdItemX 2 3 3" xfId="39162"/>
    <cellStyle name="SAPBEXstdItemX 2 3 4" xfId="39163"/>
    <cellStyle name="SAPBEXstdItemX 2 3 5" xfId="39164"/>
    <cellStyle name="SAPBEXstdItemX 2 3 6" xfId="39165"/>
    <cellStyle name="SAPBEXstdItemX 2 3 7" xfId="39166"/>
    <cellStyle name="SAPBEXstdItemX 2 4" xfId="39167"/>
    <cellStyle name="SAPBEXstdItemX 2 5" xfId="39168"/>
    <cellStyle name="SAPBEXstdItemX 2 6" xfId="39169"/>
    <cellStyle name="SAPBEXstdItemX 2 7" xfId="39170"/>
    <cellStyle name="SAPBEXstdItemX 2 8" xfId="39171"/>
    <cellStyle name="SAPBEXstdItemX 2 9" xfId="39172"/>
    <cellStyle name="SAPBEXstdItemX 3" xfId="39173"/>
    <cellStyle name="SAPBEXstdItemX 3 10" xfId="39174"/>
    <cellStyle name="SAPBEXstdItemX 3 2" xfId="39175"/>
    <cellStyle name="SAPBEXstdItemX 3 2 2" xfId="39176"/>
    <cellStyle name="SAPBEXstdItemX 3 2 2 2" xfId="39177"/>
    <cellStyle name="SAPBEXstdItemX 3 2 2 3" xfId="39178"/>
    <cellStyle name="SAPBEXstdItemX 3 2 2 4" xfId="39179"/>
    <cellStyle name="SAPBEXstdItemX 3 2 2 5" xfId="39180"/>
    <cellStyle name="SAPBEXstdItemX 3 2 2 6" xfId="39181"/>
    <cellStyle name="SAPBEXstdItemX 3 2 2 7" xfId="39182"/>
    <cellStyle name="SAPBEXstdItemX 3 2 3" xfId="39183"/>
    <cellStyle name="SAPBEXstdItemX 3 2 4" xfId="39184"/>
    <cellStyle name="SAPBEXstdItemX 3 2 5" xfId="39185"/>
    <cellStyle name="SAPBEXstdItemX 3 2 6" xfId="39186"/>
    <cellStyle name="SAPBEXstdItemX 3 2 7" xfId="39187"/>
    <cellStyle name="SAPBEXstdItemX 3 2 8" xfId="39188"/>
    <cellStyle name="SAPBEXstdItemX 3 3" xfId="39189"/>
    <cellStyle name="SAPBEXstdItemX 3 3 2" xfId="39190"/>
    <cellStyle name="SAPBEXstdItemX 3 3 2 2" xfId="39191"/>
    <cellStyle name="SAPBEXstdItemX 3 3 2 3" xfId="39192"/>
    <cellStyle name="SAPBEXstdItemX 3 3 2 4" xfId="39193"/>
    <cellStyle name="SAPBEXstdItemX 3 3 2 5" xfId="39194"/>
    <cellStyle name="SAPBEXstdItemX 3 3 2 6" xfId="39195"/>
    <cellStyle name="SAPBEXstdItemX 3 3 2 7" xfId="39196"/>
    <cellStyle name="SAPBEXstdItemX 3 3 3" xfId="39197"/>
    <cellStyle name="SAPBEXstdItemX 3 3 4" xfId="39198"/>
    <cellStyle name="SAPBEXstdItemX 3 3 5" xfId="39199"/>
    <cellStyle name="SAPBEXstdItemX 3 3 6" xfId="39200"/>
    <cellStyle name="SAPBEXstdItemX 3 3 7" xfId="39201"/>
    <cellStyle name="SAPBEXstdItemX 3 3 8" xfId="39202"/>
    <cellStyle name="SAPBEXstdItemX 3 4" xfId="39203"/>
    <cellStyle name="SAPBEXstdItemX 3 4 2" xfId="39204"/>
    <cellStyle name="SAPBEXstdItemX 3 4 2 2" xfId="39205"/>
    <cellStyle name="SAPBEXstdItemX 3 4 2 3" xfId="39206"/>
    <cellStyle name="SAPBEXstdItemX 3 4 2 4" xfId="39207"/>
    <cellStyle name="SAPBEXstdItemX 3 4 2 5" xfId="39208"/>
    <cellStyle name="SAPBEXstdItemX 3 4 2 6" xfId="39209"/>
    <cellStyle name="SAPBEXstdItemX 3 4 2 7" xfId="39210"/>
    <cellStyle name="SAPBEXstdItemX 3 4 3" xfId="39211"/>
    <cellStyle name="SAPBEXstdItemX 3 4 4" xfId="39212"/>
    <cellStyle name="SAPBEXstdItemX 3 4 5" xfId="39213"/>
    <cellStyle name="SAPBEXstdItemX 3 4 6" xfId="39214"/>
    <cellStyle name="SAPBEXstdItemX 3 4 7" xfId="39215"/>
    <cellStyle name="SAPBEXstdItemX 3 4 8" xfId="39216"/>
    <cellStyle name="SAPBEXstdItemX 3 5" xfId="39217"/>
    <cellStyle name="SAPBEXstdItemX 3 6" xfId="39218"/>
    <cellStyle name="SAPBEXstdItemX 3 7" xfId="39219"/>
    <cellStyle name="SAPBEXstdItemX 3 8" xfId="39220"/>
    <cellStyle name="SAPBEXstdItemX 3 9" xfId="39221"/>
    <cellStyle name="SAPBEXstdItemX 4" xfId="39222"/>
    <cellStyle name="SAPBEXstdItemX 4 2" xfId="39223"/>
    <cellStyle name="SAPBEXstdItemX 4 2 2" xfId="39224"/>
    <cellStyle name="SAPBEXstdItemX 4 2 3" xfId="39225"/>
    <cellStyle name="SAPBEXstdItemX 4 2 4" xfId="39226"/>
    <cellStyle name="SAPBEXstdItemX 4 2 5" xfId="39227"/>
    <cellStyle name="SAPBEXstdItemX 4 2 6" xfId="39228"/>
    <cellStyle name="SAPBEXstdItemX 4 2 7" xfId="39229"/>
    <cellStyle name="SAPBEXstdItemX 4 3" xfId="39230"/>
    <cellStyle name="SAPBEXstdItemX 4 4" xfId="39231"/>
    <cellStyle name="SAPBEXstdItemX 4 5" xfId="39232"/>
    <cellStyle name="SAPBEXstdItemX 4 6" xfId="39233"/>
    <cellStyle name="SAPBEXstdItemX 4 7" xfId="39234"/>
    <cellStyle name="SAPBEXstdItemX 4 8" xfId="39235"/>
    <cellStyle name="SAPBEXstdItemX 5" xfId="39236"/>
    <cellStyle name="SAPBEXstdItemX 5 2" xfId="39237"/>
    <cellStyle name="SAPBEXstdItemX 5 3" xfId="39238"/>
    <cellStyle name="SAPBEXstdItemX 5 4" xfId="39239"/>
    <cellStyle name="SAPBEXstdItemX 5 5" xfId="39240"/>
    <cellStyle name="SAPBEXstdItemX 5 6" xfId="39241"/>
    <cellStyle name="SAPBEXstdItemX 5 7" xfId="39242"/>
    <cellStyle name="SAPBEXstdItemX 6" xfId="39243"/>
    <cellStyle name="SAPBEXstdItemX 7" xfId="39244"/>
    <cellStyle name="SAPBEXstdItemX 8" xfId="39245"/>
    <cellStyle name="SAPBEXstdItemX 9" xfId="39246"/>
    <cellStyle name="SAPBEXtitle" xfId="39247"/>
    <cellStyle name="SAPBEXtitle 2" xfId="39248"/>
    <cellStyle name="SAPBEXtitle 2 2" xfId="39249"/>
    <cellStyle name="SAPBEXtitle 2 2 2" xfId="39250"/>
    <cellStyle name="SAPBEXtitle 2 3" xfId="39251"/>
    <cellStyle name="SAPBEXtitle 3" xfId="39252"/>
    <cellStyle name="SAPBEXtitle 3 2" xfId="39253"/>
    <cellStyle name="SAPBEXtitle 4" xfId="39254"/>
    <cellStyle name="SAPBEXtitle 4 2" xfId="39255"/>
    <cellStyle name="SAPBEXtitle 5" xfId="39256"/>
    <cellStyle name="SAPBEXunassignedItem" xfId="39257"/>
    <cellStyle name="SAPBEXunassignedItem 2" xfId="39258"/>
    <cellStyle name="SAPBEXundefined" xfId="39259"/>
    <cellStyle name="SAPBEXundefined 2" xfId="39260"/>
    <cellStyle name="SAPBEXundefined 2 2" xfId="39261"/>
    <cellStyle name="SAPBEXundefined 2 2 2" xfId="39262"/>
    <cellStyle name="SAPBEXundefined 2 3" xfId="39263"/>
    <cellStyle name="SAPBEXundefined 2 4" xfId="39264"/>
    <cellStyle name="SAPBEXundefined 2 5" xfId="39265"/>
    <cellStyle name="SAPBEXundefined 2 6" xfId="39266"/>
    <cellStyle name="SAPBEXundefined 2 7" xfId="39267"/>
    <cellStyle name="SAPBEXundefined 3" xfId="39268"/>
    <cellStyle name="SAPBEXundefined 3 2" xfId="39269"/>
    <cellStyle name="SAPBEXundefined 4" xfId="39270"/>
    <cellStyle name="SAPBEXundefined 4 2" xfId="39271"/>
    <cellStyle name="SAPBEXundefined 5" xfId="39272"/>
    <cellStyle name="SAPBorder" xfId="43102"/>
    <cellStyle name="SAPDataCell" xfId="43103"/>
    <cellStyle name="SAPDataTotalCell" xfId="43104"/>
    <cellStyle name="SAPDimensionCell" xfId="43105"/>
    <cellStyle name="SAPEditableDataCell" xfId="43106"/>
    <cellStyle name="SAPEditableDataTotalCell" xfId="43107"/>
    <cellStyle name="SAPEmphasized" xfId="43108"/>
    <cellStyle name="SAPEmphasizedTotal" xfId="43109"/>
    <cellStyle name="SAPExceptionLevel1" xfId="43110"/>
    <cellStyle name="SAPExceptionLevel2" xfId="43111"/>
    <cellStyle name="SAPExceptionLevel3" xfId="43112"/>
    <cellStyle name="SAPExceptionLevel4" xfId="43113"/>
    <cellStyle name="SAPExceptionLevel5" xfId="43114"/>
    <cellStyle name="SAPExceptionLevel6" xfId="43115"/>
    <cellStyle name="SAPExceptionLevel7" xfId="43116"/>
    <cellStyle name="SAPExceptionLevel8" xfId="43117"/>
    <cellStyle name="SAPExceptionLevel9" xfId="43118"/>
    <cellStyle name="SAPHierarchyCell0" xfId="43119"/>
    <cellStyle name="SAPHierarchyCell1" xfId="43120"/>
    <cellStyle name="SAPHierarchyCell2" xfId="43121"/>
    <cellStyle name="SAPHierarchyCell3" xfId="43122"/>
    <cellStyle name="SAPHierarchyCell4" xfId="43123"/>
    <cellStyle name="SAPLockedDataCell" xfId="43124"/>
    <cellStyle name="SAPLockedDataTotalCell" xfId="43125"/>
    <cellStyle name="SAPMemberCell" xfId="43126"/>
    <cellStyle name="SAPMemberTotalCell" xfId="43127"/>
    <cellStyle name="SAPReadonlyDataCell" xfId="43128"/>
    <cellStyle name="SAPReadonlyDataTotalCell" xfId="43129"/>
    <cellStyle name="shade" xfId="39273"/>
    <cellStyle name="shade 10" xfId="39274"/>
    <cellStyle name="shade 10 2" xfId="39275"/>
    <cellStyle name="shade 11" xfId="39276"/>
    <cellStyle name="shade 11 2" xfId="39277"/>
    <cellStyle name="shade 12" xfId="39278"/>
    <cellStyle name="shade 12 2" xfId="39279"/>
    <cellStyle name="shade 12 3" xfId="39280"/>
    <cellStyle name="shade 2" xfId="39281"/>
    <cellStyle name="shade 2 2" xfId="39282"/>
    <cellStyle name="shade 2 2 2" xfId="39283"/>
    <cellStyle name="shade 2 2 2 2" xfId="39284"/>
    <cellStyle name="shade 2 2 2 2 2" xfId="39285"/>
    <cellStyle name="shade 2 2 2 3" xfId="39286"/>
    <cellStyle name="shade 2 2 3" xfId="39287"/>
    <cellStyle name="shade 2 2 3 2" xfId="39288"/>
    <cellStyle name="shade 2 2 4" xfId="39289"/>
    <cellStyle name="shade 2 2 4 2" xfId="39290"/>
    <cellStyle name="shade 2 3" xfId="39291"/>
    <cellStyle name="shade 2 3 2" xfId="39292"/>
    <cellStyle name="shade 2 3 2 2" xfId="39293"/>
    <cellStyle name="shade 2 3 2 3" xfId="39294"/>
    <cellStyle name="shade 2 3 3" xfId="39295"/>
    <cellStyle name="shade 2 4" xfId="39296"/>
    <cellStyle name="shade 2 4 2" xfId="39297"/>
    <cellStyle name="shade 2 4 2 2" xfId="39298"/>
    <cellStyle name="shade 2 4 3" xfId="39299"/>
    <cellStyle name="shade 2 5" xfId="39300"/>
    <cellStyle name="shade 2 5 2" xfId="39301"/>
    <cellStyle name="shade 2 6" xfId="39302"/>
    <cellStyle name="shade 2 6 2" xfId="39303"/>
    <cellStyle name="shade 3" xfId="39304"/>
    <cellStyle name="shade 3 2" xfId="39305"/>
    <cellStyle name="shade 3 2 2" xfId="39306"/>
    <cellStyle name="shade 3 2 2 2" xfId="39307"/>
    <cellStyle name="shade 3 2 3" xfId="39308"/>
    <cellStyle name="shade 3 2 4" xfId="39309"/>
    <cellStyle name="shade 3 3" xfId="39310"/>
    <cellStyle name="shade 3 3 2" xfId="39311"/>
    <cellStyle name="shade 3 3 2 2" xfId="39312"/>
    <cellStyle name="shade 3 3 3" xfId="39313"/>
    <cellStyle name="shade 3 4" xfId="39314"/>
    <cellStyle name="shade 3 4 2" xfId="39315"/>
    <cellStyle name="shade 3 4 2 2" xfId="39316"/>
    <cellStyle name="shade 3 4 3" xfId="39317"/>
    <cellStyle name="shade 3 5" xfId="39318"/>
    <cellStyle name="shade 3 5 2" xfId="39319"/>
    <cellStyle name="shade 4" xfId="39320"/>
    <cellStyle name="shade 4 2" xfId="39321"/>
    <cellStyle name="shade 4 2 2" xfId="39322"/>
    <cellStyle name="shade 4 2 2 2" xfId="39323"/>
    <cellStyle name="shade 4 2 2 2 2" xfId="39324"/>
    <cellStyle name="shade 4 2 2 3" xfId="39325"/>
    <cellStyle name="shade 4 2 3" xfId="39326"/>
    <cellStyle name="shade 4 2 3 2" xfId="39327"/>
    <cellStyle name="shade 4 2 4" xfId="39328"/>
    <cellStyle name="shade 4 2 4 2" xfId="39329"/>
    <cellStyle name="shade 4 3" xfId="39330"/>
    <cellStyle name="shade 4 3 2" xfId="39331"/>
    <cellStyle name="shade 4 3 2 2" xfId="39332"/>
    <cellStyle name="shade 4 3 3" xfId="39333"/>
    <cellStyle name="shade 4 3 4" xfId="39334"/>
    <cellStyle name="shade 4 4" xfId="39335"/>
    <cellStyle name="shade 4 4 2" xfId="39336"/>
    <cellStyle name="shade 4 4 2 2" xfId="39337"/>
    <cellStyle name="shade 4 4 3" xfId="39338"/>
    <cellStyle name="shade 4 5" xfId="39339"/>
    <cellStyle name="shade 4 5 2" xfId="39340"/>
    <cellStyle name="shade 4 6" xfId="39341"/>
    <cellStyle name="shade 4 6 2" xfId="39342"/>
    <cellStyle name="shade 5" xfId="39343"/>
    <cellStyle name="shade 5 2" xfId="39344"/>
    <cellStyle name="shade 5 2 2" xfId="39345"/>
    <cellStyle name="shade 5 2 2 2" xfId="39346"/>
    <cellStyle name="shade 5 2 2 2 2" xfId="39347"/>
    <cellStyle name="shade 5 2 3" xfId="39348"/>
    <cellStyle name="shade 5 2 3 2" xfId="39349"/>
    <cellStyle name="shade 5 2 4" xfId="39350"/>
    <cellStyle name="shade 5 2 4 2" xfId="39351"/>
    <cellStyle name="shade 5 2 5" xfId="39352"/>
    <cellStyle name="shade 5 3" xfId="39353"/>
    <cellStyle name="shade 5 3 2" xfId="39354"/>
    <cellStyle name="shade 5 3 2 2" xfId="39355"/>
    <cellStyle name="shade 5 4" xfId="39356"/>
    <cellStyle name="shade 5 4 2" xfId="39357"/>
    <cellStyle name="shade 5 5" xfId="39358"/>
    <cellStyle name="shade 5 5 2" xfId="39359"/>
    <cellStyle name="shade 6" xfId="39360"/>
    <cellStyle name="shade 6 2" xfId="39361"/>
    <cellStyle name="shade 6 2 2" xfId="39362"/>
    <cellStyle name="shade 6 2 2 2" xfId="39363"/>
    <cellStyle name="shade 6 3" xfId="39364"/>
    <cellStyle name="shade 6 3 2" xfId="39365"/>
    <cellStyle name="shade 6 4" xfId="39366"/>
    <cellStyle name="shade 6 4 2" xfId="39367"/>
    <cellStyle name="shade 7" xfId="39368"/>
    <cellStyle name="shade 7 2" xfId="39369"/>
    <cellStyle name="shade 7 2 2" xfId="39370"/>
    <cellStyle name="shade 7 3" xfId="39371"/>
    <cellStyle name="shade 8" xfId="39372"/>
    <cellStyle name="shade 8 2" xfId="39373"/>
    <cellStyle name="shade 8 2 2" xfId="39374"/>
    <cellStyle name="shade 8 3" xfId="39375"/>
    <cellStyle name="shade 8 4" xfId="39376"/>
    <cellStyle name="shade 9" xfId="39377"/>
    <cellStyle name="shade 9 2" xfId="39378"/>
    <cellStyle name="shade 9 2 2" xfId="39379"/>
    <cellStyle name="shade 9 2 2 2" xfId="39380"/>
    <cellStyle name="shade 9 2 3" xfId="39381"/>
    <cellStyle name="shade 9 3" xfId="39382"/>
    <cellStyle name="shade 9 3 2" xfId="39383"/>
    <cellStyle name="shade 9 4" xfId="39384"/>
    <cellStyle name="shade_ACCOUNTS" xfId="39385"/>
    <cellStyle name="Sheet Title" xfId="39386"/>
    <cellStyle name="Sheet Title 2" xfId="39387"/>
    <cellStyle name="StmtTtl1" xfId="39388"/>
    <cellStyle name="StmtTtl1 2" xfId="39389"/>
    <cellStyle name="StmtTtl1 2 2" xfId="39390"/>
    <cellStyle name="StmtTtl1 2 2 2" xfId="39391"/>
    <cellStyle name="StmtTtl1 2 2 2 2" xfId="39392"/>
    <cellStyle name="StmtTtl1 2 2 3" xfId="39393"/>
    <cellStyle name="StmtTtl1 2 3" xfId="39394"/>
    <cellStyle name="StmtTtl1 2 3 2" xfId="39395"/>
    <cellStyle name="StmtTtl1 2 3 3" xfId="39396"/>
    <cellStyle name="StmtTtl1 2 4" xfId="39397"/>
    <cellStyle name="StmtTtl1 2 4 2" xfId="39398"/>
    <cellStyle name="StmtTtl1 3" xfId="39399"/>
    <cellStyle name="StmtTtl1 3 2" xfId="39400"/>
    <cellStyle name="StmtTtl1 3 2 2" xfId="39401"/>
    <cellStyle name="StmtTtl1 3 2 2 2" xfId="39402"/>
    <cellStyle name="StmtTtl1 3 2 3" xfId="39403"/>
    <cellStyle name="StmtTtl1 3 3" xfId="39404"/>
    <cellStyle name="StmtTtl1 3 3 2" xfId="39405"/>
    <cellStyle name="StmtTtl1 3 3 3" xfId="39406"/>
    <cellStyle name="StmtTtl1 3 4" xfId="39407"/>
    <cellStyle name="StmtTtl1 3 4 2" xfId="39408"/>
    <cellStyle name="StmtTtl1 4" xfId="39409"/>
    <cellStyle name="StmtTtl1 4 2" xfId="39410"/>
    <cellStyle name="StmtTtl1 4 2 2" xfId="39411"/>
    <cellStyle name="StmtTtl1 4 2 2 2" xfId="39412"/>
    <cellStyle name="StmtTtl1 4 2 3" xfId="39413"/>
    <cellStyle name="StmtTtl1 4 3" xfId="39414"/>
    <cellStyle name="StmtTtl1 4 3 2" xfId="39415"/>
    <cellStyle name="StmtTtl1 4 3 3" xfId="39416"/>
    <cellStyle name="StmtTtl1 4 4" xfId="39417"/>
    <cellStyle name="StmtTtl1 4 4 2" xfId="39418"/>
    <cellStyle name="StmtTtl1 5" xfId="39419"/>
    <cellStyle name="StmtTtl1 5 2" xfId="39420"/>
    <cellStyle name="StmtTtl1 5 2 2" xfId="39421"/>
    <cellStyle name="StmtTtl1 5 3" xfId="39422"/>
    <cellStyle name="StmtTtl1 5 3 2" xfId="39423"/>
    <cellStyle name="StmtTtl1 5 4" xfId="39424"/>
    <cellStyle name="StmtTtl1 6" xfId="39425"/>
    <cellStyle name="StmtTtl1 6 2" xfId="39426"/>
    <cellStyle name="StmtTtl1 6 3" xfId="39427"/>
    <cellStyle name="StmtTtl1 7" xfId="39428"/>
    <cellStyle name="StmtTtl1 7 2" xfId="39429"/>
    <cellStyle name="StmtTtl1 8" xfId="39430"/>
    <cellStyle name="StmtTtl1 8 2" xfId="39431"/>
    <cellStyle name="StmtTtl1_(C) WHE Proforma with ITC cash grant 10 Yr Amort_for deferral_102809" xfId="39432"/>
    <cellStyle name="StmtTtl2" xfId="39433"/>
    <cellStyle name="StmtTtl2 2" xfId="39434"/>
    <cellStyle name="StmtTtl2 2 2" xfId="39435"/>
    <cellStyle name="StmtTtl2 2 2 2" xfId="39436"/>
    <cellStyle name="StmtTtl2 2 2 3" xfId="39437"/>
    <cellStyle name="StmtTtl2 2 3" xfId="39438"/>
    <cellStyle name="StmtTtl2 2 3 2" xfId="39439"/>
    <cellStyle name="StmtTtl2 2 4" xfId="39440"/>
    <cellStyle name="StmtTtl2 2 5" xfId="39441"/>
    <cellStyle name="StmtTtl2 2 6" xfId="39442"/>
    <cellStyle name="StmtTtl2 2 7" xfId="39443"/>
    <cellStyle name="StmtTtl2 3" xfId="39444"/>
    <cellStyle name="StmtTtl2 3 2" xfId="39445"/>
    <cellStyle name="StmtTtl2 3 2 2" xfId="39446"/>
    <cellStyle name="StmtTtl2 3 2 3" xfId="39447"/>
    <cellStyle name="StmtTtl2 3 2 4" xfId="39448"/>
    <cellStyle name="StmtTtl2 3 2 5" xfId="39449"/>
    <cellStyle name="StmtTtl2 3 2 6" xfId="39450"/>
    <cellStyle name="StmtTtl2 3 2 7" xfId="39451"/>
    <cellStyle name="StmtTtl2 3 3" xfId="39452"/>
    <cellStyle name="StmtTtl2 3 3 2" xfId="39453"/>
    <cellStyle name="StmtTtl2 3 4" xfId="39454"/>
    <cellStyle name="StmtTtl2 4" xfId="39455"/>
    <cellStyle name="StmtTtl2 4 2" xfId="39456"/>
    <cellStyle name="StmtTtl2 4 3" xfId="39457"/>
    <cellStyle name="StmtTtl2 4 4" xfId="39458"/>
    <cellStyle name="StmtTtl2 4 5" xfId="39459"/>
    <cellStyle name="StmtTtl2 4 6" xfId="39460"/>
    <cellStyle name="StmtTtl2 4 7" xfId="39461"/>
    <cellStyle name="StmtTtl2 5" xfId="39462"/>
    <cellStyle name="StmtTtl2 5 2" xfId="39463"/>
    <cellStyle name="StmtTtl2 6" xfId="39464"/>
    <cellStyle name="StmtTtl2 6 2" xfId="39465"/>
    <cellStyle name="StmtTtl2 7" xfId="39466"/>
    <cellStyle name="StmtTtl2 8" xfId="39467"/>
    <cellStyle name="StmtTtl2 9" xfId="39468"/>
    <cellStyle name="StmtTtl2_4.32E Depreciation Study Robs file" xfId="39469"/>
    <cellStyle name="STYL1 - Style1" xfId="39470"/>
    <cellStyle name="STYL1 - Style1 2" xfId="39471"/>
    <cellStyle name="STYL1 - Style1 2 2" xfId="39472"/>
    <cellStyle name="STYL1 - Style1 2 2 2" xfId="39473"/>
    <cellStyle name="STYL1 - Style1 2 3" xfId="39474"/>
    <cellStyle name="STYL1 - Style1 2 4" xfId="39475"/>
    <cellStyle name="STYL1 - Style1 3" xfId="39476"/>
    <cellStyle name="STYL1 - Style1 3 2" xfId="39477"/>
    <cellStyle name="STYL1 - Style1 3 3" xfId="39478"/>
    <cellStyle name="STYL1 - Style1 4" xfId="39479"/>
    <cellStyle name="STYL1 - Style1 4 2" xfId="39480"/>
    <cellStyle name="STYL1 - Style1 5" xfId="39481"/>
    <cellStyle name="STYL1 - Style1 5 2" xfId="39482"/>
    <cellStyle name="Style 1" xfId="39483"/>
    <cellStyle name="Style 1 10" xfId="39484"/>
    <cellStyle name="Style 1 10 2" xfId="39485"/>
    <cellStyle name="Style 1 10 2 2" xfId="39486"/>
    <cellStyle name="Style 1 10 2 2 2" xfId="39487"/>
    <cellStyle name="Style 1 10 2 2 2 2" xfId="39488"/>
    <cellStyle name="Style 1 10 2 3" xfId="39489"/>
    <cellStyle name="Style 1 10 2 3 2" xfId="39490"/>
    <cellStyle name="Style 1 10 2 4" xfId="39491"/>
    <cellStyle name="Style 1 10 2 4 2" xfId="39492"/>
    <cellStyle name="Style 1 10 3" xfId="39493"/>
    <cellStyle name="Style 1 10 3 2" xfId="39494"/>
    <cellStyle name="Style 1 10 3 2 2" xfId="39495"/>
    <cellStyle name="Style 1 10 3 3" xfId="39496"/>
    <cellStyle name="Style 1 10 4" xfId="39497"/>
    <cellStyle name="Style 1 10 4 2" xfId="39498"/>
    <cellStyle name="Style 1 10 4 2 2" xfId="39499"/>
    <cellStyle name="Style 1 10 4 3" xfId="39500"/>
    <cellStyle name="Style 1 10 5" xfId="39501"/>
    <cellStyle name="Style 1 10 5 2" xfId="39502"/>
    <cellStyle name="Style 1 10 6" xfId="39503"/>
    <cellStyle name="Style 1 10 6 2" xfId="39504"/>
    <cellStyle name="Style 1 10 7" xfId="39505"/>
    <cellStyle name="Style 1 11" xfId="39506"/>
    <cellStyle name="Style 1 11 2" xfId="39507"/>
    <cellStyle name="Style 1 11 2 2" xfId="39508"/>
    <cellStyle name="Style 1 11 2 2 2" xfId="39509"/>
    <cellStyle name="Style 1 11 2 2 2 2" xfId="39510"/>
    <cellStyle name="Style 1 11 2 3" xfId="39511"/>
    <cellStyle name="Style 1 11 2 3 2" xfId="39512"/>
    <cellStyle name="Style 1 11 2 4" xfId="39513"/>
    <cellStyle name="Style 1 11 2 4 2" xfId="39514"/>
    <cellStyle name="Style 1 11 2 5" xfId="39515"/>
    <cellStyle name="Style 1 11 2 6" xfId="39516"/>
    <cellStyle name="Style 1 11 3" xfId="39517"/>
    <cellStyle name="Style 1 11 3 2" xfId="39518"/>
    <cellStyle name="Style 1 11 3 2 2" xfId="39519"/>
    <cellStyle name="Style 1 11 4" xfId="39520"/>
    <cellStyle name="Style 1 11 4 2" xfId="39521"/>
    <cellStyle name="Style 1 11 5" xfId="39522"/>
    <cellStyle name="Style 1 11 5 2" xfId="39523"/>
    <cellStyle name="Style 1 11 6" xfId="39524"/>
    <cellStyle name="Style 1 12" xfId="39525"/>
    <cellStyle name="Style 1 12 2" xfId="39526"/>
    <cellStyle name="Style 1 12 2 2" xfId="39527"/>
    <cellStyle name="Style 1 12 2 2 2" xfId="39528"/>
    <cellStyle name="Style 1 12 2 3" xfId="39529"/>
    <cellStyle name="Style 1 12 3" xfId="39530"/>
    <cellStyle name="Style 1 12 3 2" xfId="39531"/>
    <cellStyle name="Style 1 12 3 3" xfId="39532"/>
    <cellStyle name="Style 1 12 4" xfId="39533"/>
    <cellStyle name="Style 1 12 4 2" xfId="39534"/>
    <cellStyle name="Style 1 12 5" xfId="39535"/>
    <cellStyle name="Style 1 13" xfId="39536"/>
    <cellStyle name="Style 1 13 2" xfId="39537"/>
    <cellStyle name="Style 1 13 2 2" xfId="39538"/>
    <cellStyle name="Style 1 13 3" xfId="39539"/>
    <cellStyle name="Style 1 14" xfId="39540"/>
    <cellStyle name="Style 1 14 2" xfId="39541"/>
    <cellStyle name="Style 1 14 2 2" xfId="39542"/>
    <cellStyle name="Style 1 14 3" xfId="39543"/>
    <cellStyle name="Style 1 15" xfId="39544"/>
    <cellStyle name="Style 1 15 2" xfId="39545"/>
    <cellStyle name="Style 1 15 2 2" xfId="39546"/>
    <cellStyle name="Style 1 15 2 2 2" xfId="39547"/>
    <cellStyle name="Style 1 15 2 3" xfId="39548"/>
    <cellStyle name="Style 1 15 3" xfId="39549"/>
    <cellStyle name="Style 1 15 3 2" xfId="39550"/>
    <cellStyle name="Style 1 15 4" xfId="39551"/>
    <cellStyle name="Style 1 16" xfId="39552"/>
    <cellStyle name="Style 1 16 2" xfId="39553"/>
    <cellStyle name="Style 1 17" xfId="39554"/>
    <cellStyle name="Style 1 17 2" xfId="39555"/>
    <cellStyle name="Style 1 18" xfId="39556"/>
    <cellStyle name="Style 1 18 2" xfId="39557"/>
    <cellStyle name="Style 1 19" xfId="39558"/>
    <cellStyle name="Style 1 2" xfId="39559"/>
    <cellStyle name="Style 1 2 2" xfId="39560"/>
    <cellStyle name="Style 1 2 2 2" xfId="39561"/>
    <cellStyle name="Style 1 2 2 2 2" xfId="39562"/>
    <cellStyle name="Style 1 2 2 2 2 2" xfId="39563"/>
    <cellStyle name="Style 1 2 2 2 3" xfId="39564"/>
    <cellStyle name="Style 1 2 2 3" xfId="39565"/>
    <cellStyle name="Style 1 2 2 3 2" xfId="39566"/>
    <cellStyle name="Style 1 2 2 3 2 2" xfId="39567"/>
    <cellStyle name="Style 1 2 2 3 3" xfId="39568"/>
    <cellStyle name="Style 1 2 2 3 4" xfId="39569"/>
    <cellStyle name="Style 1 2 2 3 5" xfId="39570"/>
    <cellStyle name="Style 1 2 2 4" xfId="39571"/>
    <cellStyle name="Style 1 2 2 4 2" xfId="39572"/>
    <cellStyle name="Style 1 2 2 4 3" xfId="39573"/>
    <cellStyle name="Style 1 2 2 5" xfId="39574"/>
    <cellStyle name="Style 1 2 2 5 2" xfId="39575"/>
    <cellStyle name="Style 1 2 3" xfId="39576"/>
    <cellStyle name="Style 1 2 3 2" xfId="39577"/>
    <cellStyle name="Style 1 2 3 2 2" xfId="39578"/>
    <cellStyle name="Style 1 2 3 2 2 2" xfId="39579"/>
    <cellStyle name="Style 1 2 3 2 3" xfId="39580"/>
    <cellStyle name="Style 1 2 3 2 4" xfId="39581"/>
    <cellStyle name="Style 1 2 3 3" xfId="39582"/>
    <cellStyle name="Style 1 2 3 3 2" xfId="39583"/>
    <cellStyle name="Style 1 2 3 3 2 2" xfId="39584"/>
    <cellStyle name="Style 1 2 3 3 3" xfId="39585"/>
    <cellStyle name="Style 1 2 3 3 4" xfId="39586"/>
    <cellStyle name="Style 1 2 3 3 5" xfId="39587"/>
    <cellStyle name="Style 1 2 3 4" xfId="39588"/>
    <cellStyle name="Style 1 2 3 4 2" xfId="39589"/>
    <cellStyle name="Style 1 2 3 5" xfId="39590"/>
    <cellStyle name="Style 1 2 3 5 2" xfId="39591"/>
    <cellStyle name="Style 1 2 3 6" xfId="39592"/>
    <cellStyle name="Style 1 2 4" xfId="39593"/>
    <cellStyle name="Style 1 2 4 2" xfId="39594"/>
    <cellStyle name="Style 1 2 4 2 2" xfId="39595"/>
    <cellStyle name="Style 1 2 4 2 3" xfId="39596"/>
    <cellStyle name="Style 1 2 4 3" xfId="39597"/>
    <cellStyle name="Style 1 2 5" xfId="39598"/>
    <cellStyle name="Style 1 2 5 2" xfId="39599"/>
    <cellStyle name="Style 1 2 5 2 2" xfId="39600"/>
    <cellStyle name="Style 1 2 5 2 3" xfId="39601"/>
    <cellStyle name="Style 1 2 5 3" xfId="39602"/>
    <cellStyle name="Style 1 2 5 4" xfId="39603"/>
    <cellStyle name="Style 1 2 6" xfId="39604"/>
    <cellStyle name="Style 1 2 6 2" xfId="39605"/>
    <cellStyle name="Style 1 2 6 3" xfId="39606"/>
    <cellStyle name="Style 1 2 6 4" xfId="39607"/>
    <cellStyle name="Style 1 2 7" xfId="39608"/>
    <cellStyle name="Style 1 2 7 2" xfId="39609"/>
    <cellStyle name="Style 1 2 7 2 2" xfId="39610"/>
    <cellStyle name="Style 1 2 7 3" xfId="39611"/>
    <cellStyle name="Style 1 2 8" xfId="39612"/>
    <cellStyle name="Style 1 2 8 2" xfId="39613"/>
    <cellStyle name="Style 1 2 9" xfId="39614"/>
    <cellStyle name="Style 1 2_4 31E Reg Asset  Liab and EXH D" xfId="39615"/>
    <cellStyle name="Style 1 3" xfId="39616"/>
    <cellStyle name="Style 1 3 2" xfId="39617"/>
    <cellStyle name="Style 1 3 2 2" xfId="39618"/>
    <cellStyle name="Style 1 3 2 2 2" xfId="39619"/>
    <cellStyle name="Style 1 3 2 2 2 2" xfId="39620"/>
    <cellStyle name="Style 1 3 2 2 3" xfId="39621"/>
    <cellStyle name="Style 1 3 2 2 3 2" xfId="39622"/>
    <cellStyle name="Style 1 3 2 2 3 3" xfId="39623"/>
    <cellStyle name="Style 1 3 2 2 4" xfId="39624"/>
    <cellStyle name="Style 1 3 2 3" xfId="39625"/>
    <cellStyle name="Style 1 3 2 3 2" xfId="39626"/>
    <cellStyle name="Style 1 3 2 3 2 2" xfId="39627"/>
    <cellStyle name="Style 1 3 2 3 2 3" xfId="39628"/>
    <cellStyle name="Style 1 3 2 3 3" xfId="39629"/>
    <cellStyle name="Style 1 3 2 3 4" xfId="39630"/>
    <cellStyle name="Style 1 3 2 4" xfId="39631"/>
    <cellStyle name="Style 1 3 2 4 2" xfId="39632"/>
    <cellStyle name="Style 1 3 2 5" xfId="39633"/>
    <cellStyle name="Style 1 3 2 5 2" xfId="39634"/>
    <cellStyle name="Style 1 3 3" xfId="39635"/>
    <cellStyle name="Style 1 3 3 2" xfId="39636"/>
    <cellStyle name="Style 1 3 3 2 2" xfId="39637"/>
    <cellStyle name="Style 1 3 3 2 2 2" xfId="39638"/>
    <cellStyle name="Style 1 3 3 2 3" xfId="39639"/>
    <cellStyle name="Style 1 3 3 3" xfId="39640"/>
    <cellStyle name="Style 1 3 3 3 2" xfId="39641"/>
    <cellStyle name="Style 1 3 3 3 2 2" xfId="39642"/>
    <cellStyle name="Style 1 3 3 3 3" xfId="39643"/>
    <cellStyle name="Style 1 3 3 3 4" xfId="39644"/>
    <cellStyle name="Style 1 3 3 4" xfId="39645"/>
    <cellStyle name="Style 1 3 3 4 2" xfId="39646"/>
    <cellStyle name="Style 1 3 3 5" xfId="39647"/>
    <cellStyle name="Style 1 3 3 5 2" xfId="39648"/>
    <cellStyle name="Style 1 3 4" xfId="39649"/>
    <cellStyle name="Style 1 3 4 2" xfId="39650"/>
    <cellStyle name="Style 1 3 4 2 2" xfId="39651"/>
    <cellStyle name="Style 1 3 4 3" xfId="39652"/>
    <cellStyle name="Style 1 3 4 3 2" xfId="39653"/>
    <cellStyle name="Style 1 3 4 3 3" xfId="39654"/>
    <cellStyle name="Style 1 3 4 4" xfId="39655"/>
    <cellStyle name="Style 1 3 5" xfId="39656"/>
    <cellStyle name="Style 1 3 5 2" xfId="39657"/>
    <cellStyle name="Style 1 3 5 2 2" xfId="39658"/>
    <cellStyle name="Style 1 3 5 2 3" xfId="39659"/>
    <cellStyle name="Style 1 3 5 3" xfId="39660"/>
    <cellStyle name="Style 1 3 5 4" xfId="39661"/>
    <cellStyle name="Style 1 3 6" xfId="39662"/>
    <cellStyle name="Style 1 3 6 2" xfId="39663"/>
    <cellStyle name="Style 1 3 7" xfId="39664"/>
    <cellStyle name="Style 1 3 7 2" xfId="39665"/>
    <cellStyle name="Style 1 4" xfId="39666"/>
    <cellStyle name="Style 1 4 2" xfId="39667"/>
    <cellStyle name="Style 1 4 2 2" xfId="39668"/>
    <cellStyle name="Style 1 4 2 2 2" xfId="39669"/>
    <cellStyle name="Style 1 4 2 2 2 2" xfId="39670"/>
    <cellStyle name="Style 1 4 2 2 3" xfId="39671"/>
    <cellStyle name="Style 1 4 2 3" xfId="39672"/>
    <cellStyle name="Style 1 4 2 3 2" xfId="39673"/>
    <cellStyle name="Style 1 4 2 4" xfId="39674"/>
    <cellStyle name="Style 1 4 2 4 2" xfId="39675"/>
    <cellStyle name="Style 1 4 3" xfId="39676"/>
    <cellStyle name="Style 1 4 3 2" xfId="39677"/>
    <cellStyle name="Style 1 4 3 2 2" xfId="39678"/>
    <cellStyle name="Style 1 4 3 3" xfId="39679"/>
    <cellStyle name="Style 1 4 4" xfId="39680"/>
    <cellStyle name="Style 1 4 4 2" xfId="39681"/>
    <cellStyle name="Style 1 4 4 2 2" xfId="39682"/>
    <cellStyle name="Style 1 4 4 3" xfId="39683"/>
    <cellStyle name="Style 1 4 4 4" xfId="39684"/>
    <cellStyle name="Style 1 4 5" xfId="39685"/>
    <cellStyle name="Style 1 4 5 2" xfId="39686"/>
    <cellStyle name="Style 1 4 5 3" xfId="39687"/>
    <cellStyle name="Style 1 4 6" xfId="39688"/>
    <cellStyle name="Style 1 4 6 2" xfId="39689"/>
    <cellStyle name="Style 1 5" xfId="39690"/>
    <cellStyle name="Style 1 5 2" xfId="39691"/>
    <cellStyle name="Style 1 5 2 2" xfId="39692"/>
    <cellStyle name="Style 1 5 2 2 2" xfId="39693"/>
    <cellStyle name="Style 1 5 2 2 2 2" xfId="39694"/>
    <cellStyle name="Style 1 5 2 2 3" xfId="39695"/>
    <cellStyle name="Style 1 5 2 3" xfId="39696"/>
    <cellStyle name="Style 1 5 2 3 2" xfId="39697"/>
    <cellStyle name="Style 1 5 2 4" xfId="39698"/>
    <cellStyle name="Style 1 5 2 4 2" xfId="39699"/>
    <cellStyle name="Style 1 5 3" xfId="39700"/>
    <cellStyle name="Style 1 5 3 2" xfId="39701"/>
    <cellStyle name="Style 1 5 3 2 2" xfId="39702"/>
    <cellStyle name="Style 1 5 3 3" xfId="39703"/>
    <cellStyle name="Style 1 5 3 3 2" xfId="39704"/>
    <cellStyle name="Style 1 5 3 4" xfId="39705"/>
    <cellStyle name="Style 1 5 4" xfId="39706"/>
    <cellStyle name="Style 1 5 4 2" xfId="39707"/>
    <cellStyle name="Style 1 5 4 2 2" xfId="39708"/>
    <cellStyle name="Style 1 5 4 3" xfId="39709"/>
    <cellStyle name="Style 1 5 5" xfId="39710"/>
    <cellStyle name="Style 1 5 5 2" xfId="39711"/>
    <cellStyle name="Style 1 5 5 2 2" xfId="39712"/>
    <cellStyle name="Style 1 5 5 3" xfId="39713"/>
    <cellStyle name="Style 1 5 5 4" xfId="39714"/>
    <cellStyle name="Style 1 5 6" xfId="39715"/>
    <cellStyle name="Style 1 5 6 2" xfId="39716"/>
    <cellStyle name="Style 1 6" xfId="39717"/>
    <cellStyle name="Style 1 6 10" xfId="39718"/>
    <cellStyle name="Style 1 6 2" xfId="39719"/>
    <cellStyle name="Style 1 6 2 2" xfId="39720"/>
    <cellStyle name="Style 1 6 2 2 2" xfId="39721"/>
    <cellStyle name="Style 1 6 2 2 2 2" xfId="39722"/>
    <cellStyle name="Style 1 6 2 2 3" xfId="39723"/>
    <cellStyle name="Style 1 6 2 3" xfId="39724"/>
    <cellStyle name="Style 1 6 2 3 2" xfId="39725"/>
    <cellStyle name="Style 1 6 2 3 2 2" xfId="39726"/>
    <cellStyle name="Style 1 6 2 3 3" xfId="39727"/>
    <cellStyle name="Style 1 6 2 3 4" xfId="39728"/>
    <cellStyle name="Style 1 6 2 4" xfId="39729"/>
    <cellStyle name="Style 1 6 2 4 2" xfId="39730"/>
    <cellStyle name="Style 1 6 2 5" xfId="39731"/>
    <cellStyle name="Style 1 6 2 5 2" xfId="39732"/>
    <cellStyle name="Style 1 6 2 6" xfId="39733"/>
    <cellStyle name="Style 1 6 3" xfId="39734"/>
    <cellStyle name="Style 1 6 3 2" xfId="39735"/>
    <cellStyle name="Style 1 6 3 2 2" xfId="39736"/>
    <cellStyle name="Style 1 6 3 2 2 2" xfId="39737"/>
    <cellStyle name="Style 1 6 3 2 3" xfId="39738"/>
    <cellStyle name="Style 1 6 3 3" xfId="39739"/>
    <cellStyle name="Style 1 6 3 3 2" xfId="39740"/>
    <cellStyle name="Style 1 6 3 3 2 2" xfId="39741"/>
    <cellStyle name="Style 1 6 3 3 3" xfId="39742"/>
    <cellStyle name="Style 1 6 3 4" xfId="39743"/>
    <cellStyle name="Style 1 6 3 4 2" xfId="39744"/>
    <cellStyle name="Style 1 6 3 5" xfId="39745"/>
    <cellStyle name="Style 1 6 3 5 2" xfId="39746"/>
    <cellStyle name="Style 1 6 3 6" xfId="39747"/>
    <cellStyle name="Style 1 6 4" xfId="39748"/>
    <cellStyle name="Style 1 6 4 2" xfId="39749"/>
    <cellStyle name="Style 1 6 4 2 2" xfId="39750"/>
    <cellStyle name="Style 1 6 4 2 2 2" xfId="39751"/>
    <cellStyle name="Style 1 6 4 2 3" xfId="39752"/>
    <cellStyle name="Style 1 6 4 3" xfId="39753"/>
    <cellStyle name="Style 1 6 4 3 2" xfId="39754"/>
    <cellStyle name="Style 1 6 4 3 2 2" xfId="39755"/>
    <cellStyle name="Style 1 6 4 3 3" xfId="39756"/>
    <cellStyle name="Style 1 6 4 4" xfId="39757"/>
    <cellStyle name="Style 1 6 4 4 2" xfId="39758"/>
    <cellStyle name="Style 1 6 4 5" xfId="39759"/>
    <cellStyle name="Style 1 6 4 5 2" xfId="39760"/>
    <cellStyle name="Style 1 6 4 6" xfId="39761"/>
    <cellStyle name="Style 1 6 5" xfId="39762"/>
    <cellStyle name="Style 1 6 5 2" xfId="39763"/>
    <cellStyle name="Style 1 6 5 2 2" xfId="39764"/>
    <cellStyle name="Style 1 6 5 2 2 2" xfId="39765"/>
    <cellStyle name="Style 1 6 5 2 3" xfId="39766"/>
    <cellStyle name="Style 1 6 5 3" xfId="39767"/>
    <cellStyle name="Style 1 6 5 3 2" xfId="39768"/>
    <cellStyle name="Style 1 6 5 3 2 2" xfId="39769"/>
    <cellStyle name="Style 1 6 5 3 3" xfId="39770"/>
    <cellStyle name="Style 1 6 5 4" xfId="39771"/>
    <cellStyle name="Style 1 6 5 4 2" xfId="39772"/>
    <cellStyle name="Style 1 6 5 5" xfId="39773"/>
    <cellStyle name="Style 1 6 5 5 2" xfId="39774"/>
    <cellStyle name="Style 1 6 6" xfId="39775"/>
    <cellStyle name="Style 1 6 6 2" xfId="39776"/>
    <cellStyle name="Style 1 6 6 2 2" xfId="39777"/>
    <cellStyle name="Style 1 6 6 3" xfId="39778"/>
    <cellStyle name="Style 1 6 7" xfId="39779"/>
    <cellStyle name="Style 1 6 7 2" xfId="39780"/>
    <cellStyle name="Style 1 6 7 2 2" xfId="39781"/>
    <cellStyle name="Style 1 6 7 3" xfId="39782"/>
    <cellStyle name="Style 1 6 7 4" xfId="39783"/>
    <cellStyle name="Style 1 6 8" xfId="39784"/>
    <cellStyle name="Style 1 6 8 2" xfId="39785"/>
    <cellStyle name="Style 1 6 9" xfId="39786"/>
    <cellStyle name="Style 1 6 9 2" xfId="39787"/>
    <cellStyle name="Style 1 7" xfId="39788"/>
    <cellStyle name="Style 1 7 2" xfId="39789"/>
    <cellStyle name="Style 1 7 2 2" xfId="39790"/>
    <cellStyle name="Style 1 7 2 2 2" xfId="39791"/>
    <cellStyle name="Style 1 7 2 2 2 2" xfId="39792"/>
    <cellStyle name="Style 1 7 2 3" xfId="39793"/>
    <cellStyle name="Style 1 7 2 3 2" xfId="39794"/>
    <cellStyle name="Style 1 7 2 4" xfId="39795"/>
    <cellStyle name="Style 1 7 2 4 2" xfId="39796"/>
    <cellStyle name="Style 1 7 2 5" xfId="39797"/>
    <cellStyle name="Style 1 7 3" xfId="39798"/>
    <cellStyle name="Style 1 7 3 2" xfId="39799"/>
    <cellStyle name="Style 1 7 3 2 2" xfId="39800"/>
    <cellStyle name="Style 1 7 3 3" xfId="39801"/>
    <cellStyle name="Style 1 7 4" xfId="39802"/>
    <cellStyle name="Style 1 7 4 2" xfId="39803"/>
    <cellStyle name="Style 1 7 4 2 2" xfId="39804"/>
    <cellStyle name="Style 1 7 4 3" xfId="39805"/>
    <cellStyle name="Style 1 7 5" xfId="39806"/>
    <cellStyle name="Style 1 7 5 2" xfId="39807"/>
    <cellStyle name="Style 1 7 6" xfId="39808"/>
    <cellStyle name="Style 1 7 6 2" xfId="39809"/>
    <cellStyle name="Style 1 7 7" xfId="39810"/>
    <cellStyle name="Style 1 8" xfId="39811"/>
    <cellStyle name="Style 1 8 2" xfId="39812"/>
    <cellStyle name="Style 1 8 2 2" xfId="39813"/>
    <cellStyle name="Style 1 8 2 2 2" xfId="39814"/>
    <cellStyle name="Style 1 8 2 2 2 2" xfId="39815"/>
    <cellStyle name="Style 1 8 2 3" xfId="39816"/>
    <cellStyle name="Style 1 8 2 3 2" xfId="39817"/>
    <cellStyle name="Style 1 8 2 4" xfId="39818"/>
    <cellStyle name="Style 1 8 2 4 2" xfId="39819"/>
    <cellStyle name="Style 1 8 2 5" xfId="39820"/>
    <cellStyle name="Style 1 8 3" xfId="39821"/>
    <cellStyle name="Style 1 8 3 2" xfId="39822"/>
    <cellStyle name="Style 1 8 3 2 2" xfId="39823"/>
    <cellStyle name="Style 1 8 3 3" xfId="39824"/>
    <cellStyle name="Style 1 8 4" xfId="39825"/>
    <cellStyle name="Style 1 8 4 2" xfId="39826"/>
    <cellStyle name="Style 1 8 4 2 2" xfId="39827"/>
    <cellStyle name="Style 1 8 4 3" xfId="39828"/>
    <cellStyle name="Style 1 8 5" xfId="39829"/>
    <cellStyle name="Style 1 8 5 2" xfId="39830"/>
    <cellStyle name="Style 1 8 6" xfId="39831"/>
    <cellStyle name="Style 1 8 6 2" xfId="39832"/>
    <cellStyle name="Style 1 8 7" xfId="39833"/>
    <cellStyle name="Style 1 9" xfId="39834"/>
    <cellStyle name="Style 1 9 2" xfId="39835"/>
    <cellStyle name="Style 1 9 2 2" xfId="39836"/>
    <cellStyle name="Style 1 9 2 2 2" xfId="39837"/>
    <cellStyle name="Style 1 9 2 2 2 2" xfId="39838"/>
    <cellStyle name="Style 1 9 2 3" xfId="39839"/>
    <cellStyle name="Style 1 9 2 3 2" xfId="39840"/>
    <cellStyle name="Style 1 9 2 4" xfId="39841"/>
    <cellStyle name="Style 1 9 2 4 2" xfId="39842"/>
    <cellStyle name="Style 1 9 3" xfId="39843"/>
    <cellStyle name="Style 1 9 3 2" xfId="39844"/>
    <cellStyle name="Style 1 9 3 2 2" xfId="39845"/>
    <cellStyle name="Style 1 9 3 3" xfId="39846"/>
    <cellStyle name="Style 1 9 4" xfId="39847"/>
    <cellStyle name="Style 1 9 4 2" xfId="39848"/>
    <cellStyle name="Style 1 9 4 2 2" xfId="39849"/>
    <cellStyle name="Style 1 9 4 3" xfId="39850"/>
    <cellStyle name="Style 1 9 5" xfId="39851"/>
    <cellStyle name="Style 1 9 5 2" xfId="39852"/>
    <cellStyle name="Style 1 9 6" xfId="39853"/>
    <cellStyle name="Style 1 9 6 2" xfId="39854"/>
    <cellStyle name="Style 1 9 7" xfId="39855"/>
    <cellStyle name="Style 1_ Price Inputs" xfId="39856"/>
    <cellStyle name="Style 21" xfId="39857"/>
    <cellStyle name="Style 21 2" xfId="39858"/>
    <cellStyle name="Style 21 2 2" xfId="39859"/>
    <cellStyle name="Style 21 2 2 2" xfId="39860"/>
    <cellStyle name="Style 21 2 3" xfId="39861"/>
    <cellStyle name="Style 21 2 4" xfId="39862"/>
    <cellStyle name="Style 21 3" xfId="39863"/>
    <cellStyle name="Style 21 3 2" xfId="39864"/>
    <cellStyle name="Style 21 4" xfId="39865"/>
    <cellStyle name="Style 21 4 2" xfId="39866"/>
    <cellStyle name="Style 21 5" xfId="39867"/>
    <cellStyle name="Style 22" xfId="39868"/>
    <cellStyle name="Style 22 2" xfId="39869"/>
    <cellStyle name="Style 22 2 2" xfId="39870"/>
    <cellStyle name="Style 22 2 2 2" xfId="39871"/>
    <cellStyle name="Style 22 2 3" xfId="39872"/>
    <cellStyle name="Style 22 2 4" xfId="39873"/>
    <cellStyle name="Style 22 3" xfId="39874"/>
    <cellStyle name="Style 22 3 2" xfId="39875"/>
    <cellStyle name="Style 22 4" xfId="39876"/>
    <cellStyle name="Style 22 4 2" xfId="39877"/>
    <cellStyle name="Style 22 5" xfId="39878"/>
    <cellStyle name="Style 23" xfId="39879"/>
    <cellStyle name="Style 23 2" xfId="39880"/>
    <cellStyle name="Style 23 2 2" xfId="39881"/>
    <cellStyle name="Style 23 2 2 2" xfId="39882"/>
    <cellStyle name="Style 23 2 3" xfId="39883"/>
    <cellStyle name="Style 23 2 4" xfId="39884"/>
    <cellStyle name="Style 23 2 5" xfId="39885"/>
    <cellStyle name="Style 23 3" xfId="39886"/>
    <cellStyle name="Style 23 3 2" xfId="39887"/>
    <cellStyle name="Style 23 4" xfId="39888"/>
    <cellStyle name="Style 23 4 2" xfId="39889"/>
    <cellStyle name="Style 23 5" xfId="39890"/>
    <cellStyle name="Style 24" xfId="39891"/>
    <cellStyle name="Style 24 2" xfId="39892"/>
    <cellStyle name="Style 24 2 2" xfId="39893"/>
    <cellStyle name="Style 24 2 2 2" xfId="39894"/>
    <cellStyle name="Style 24 2 3" xfId="39895"/>
    <cellStyle name="Style 24 2 4" xfId="39896"/>
    <cellStyle name="Style 24 2 5" xfId="39897"/>
    <cellStyle name="Style 24 3" xfId="39898"/>
    <cellStyle name="Style 24 3 2" xfId="39899"/>
    <cellStyle name="Style 24 4" xfId="39900"/>
    <cellStyle name="Style 24 4 2" xfId="39901"/>
    <cellStyle name="Style 24 5" xfId="39902"/>
    <cellStyle name="Style 25" xfId="39903"/>
    <cellStyle name="Style 25 2" xfId="39904"/>
    <cellStyle name="Style 25 2 2" xfId="39905"/>
    <cellStyle name="Style 25 2 2 2" xfId="39906"/>
    <cellStyle name="Style 25 2 3" xfId="39907"/>
    <cellStyle name="Style 25 2 4" xfId="39908"/>
    <cellStyle name="Style 25 2 5" xfId="39909"/>
    <cellStyle name="Style 25 3" xfId="39910"/>
    <cellStyle name="Style 25 3 2" xfId="39911"/>
    <cellStyle name="Style 25 4" xfId="39912"/>
    <cellStyle name="Style 25 4 2" xfId="39913"/>
    <cellStyle name="Style 25 5" xfId="39914"/>
    <cellStyle name="Style 26" xfId="39915"/>
    <cellStyle name="Style 26 2" xfId="39916"/>
    <cellStyle name="Style 26 2 2" xfId="39917"/>
    <cellStyle name="Style 26 2 2 2" xfId="39918"/>
    <cellStyle name="Style 26 2 3" xfId="39919"/>
    <cellStyle name="Style 26 2 4" xfId="39920"/>
    <cellStyle name="Style 26 2 5" xfId="39921"/>
    <cellStyle name="Style 26 3" xfId="39922"/>
    <cellStyle name="Style 26 3 2" xfId="39923"/>
    <cellStyle name="Style 26 4" xfId="39924"/>
    <cellStyle name="Style 26 4 2" xfId="39925"/>
    <cellStyle name="Style 26 5" xfId="39926"/>
    <cellStyle name="Style 27" xfId="39927"/>
    <cellStyle name="Style 27 2" xfId="39928"/>
    <cellStyle name="Style 27 2 2" xfId="39929"/>
    <cellStyle name="Style 27 2 2 2" xfId="39930"/>
    <cellStyle name="Style 27 2 3" xfId="39931"/>
    <cellStyle name="Style 27 2 4" xfId="39932"/>
    <cellStyle name="Style 27 2 5" xfId="39933"/>
    <cellStyle name="Style 27 3" xfId="39934"/>
    <cellStyle name="Style 27 3 2" xfId="39935"/>
    <cellStyle name="Style 27 4" xfId="39936"/>
    <cellStyle name="Style 27 4 2" xfId="39937"/>
    <cellStyle name="Style 27 5" xfId="39938"/>
    <cellStyle name="Style 28" xfId="39939"/>
    <cellStyle name="Style 28 2" xfId="39940"/>
    <cellStyle name="Style 28 2 2" xfId="39941"/>
    <cellStyle name="Style 28 2 2 2" xfId="39942"/>
    <cellStyle name="Style 28 2 3" xfId="39943"/>
    <cellStyle name="Style 28 2 4" xfId="39944"/>
    <cellStyle name="Style 28 2 5" xfId="39945"/>
    <cellStyle name="Style 28 3" xfId="39946"/>
    <cellStyle name="Style 28 3 2" xfId="39947"/>
    <cellStyle name="Style 28 4" xfId="39948"/>
    <cellStyle name="Style 28 4 2" xfId="39949"/>
    <cellStyle name="Style 28 5" xfId="39950"/>
    <cellStyle name="Style 29" xfId="39951"/>
    <cellStyle name="Style 29 2" xfId="39952"/>
    <cellStyle name="Style 29 2 2" xfId="39953"/>
    <cellStyle name="Style 29 2 2 2" xfId="39954"/>
    <cellStyle name="Style 29 2 2 2 2" xfId="39955"/>
    <cellStyle name="Style 29 2 3" xfId="39956"/>
    <cellStyle name="Style 29 2 3 2" xfId="39957"/>
    <cellStyle name="Style 29 2 4" xfId="39958"/>
    <cellStyle name="Style 29 2 4 2" xfId="39959"/>
    <cellStyle name="Style 29 2 5" xfId="39960"/>
    <cellStyle name="Style 29 3" xfId="39961"/>
    <cellStyle name="Style 29 3 2" xfId="39962"/>
    <cellStyle name="Style 29 3 2 2" xfId="39963"/>
    <cellStyle name="Style 29 3 3" xfId="39964"/>
    <cellStyle name="Style 29 4" xfId="39965"/>
    <cellStyle name="Style 29 4 2" xfId="39966"/>
    <cellStyle name="Style 29 4 2 2" xfId="39967"/>
    <cellStyle name="Style 29 4 3" xfId="39968"/>
    <cellStyle name="Style 29 5" xfId="39969"/>
    <cellStyle name="Style 29 5 2" xfId="39970"/>
    <cellStyle name="Style 29 6" xfId="39971"/>
    <cellStyle name="Style 29 6 2" xfId="39972"/>
    <cellStyle name="Style 29 7" xfId="39973"/>
    <cellStyle name="Style 30" xfId="39974"/>
    <cellStyle name="Style 30 2" xfId="39975"/>
    <cellStyle name="Style 30 2 2" xfId="39976"/>
    <cellStyle name="Style 30 2 2 2" xfId="39977"/>
    <cellStyle name="Style 30 2 2 2 2" xfId="39978"/>
    <cellStyle name="Style 30 2 3" xfId="39979"/>
    <cellStyle name="Style 30 2 3 2" xfId="39980"/>
    <cellStyle name="Style 30 2 4" xfId="39981"/>
    <cellStyle name="Style 30 2 4 2" xfId="39982"/>
    <cellStyle name="Style 30 2 5" xfId="39983"/>
    <cellStyle name="Style 30 3" xfId="39984"/>
    <cellStyle name="Style 30 3 2" xfId="39985"/>
    <cellStyle name="Style 30 3 2 2" xfId="39986"/>
    <cellStyle name="Style 30 3 3" xfId="39987"/>
    <cellStyle name="Style 30 4" xfId="39988"/>
    <cellStyle name="Style 30 4 2" xfId="39989"/>
    <cellStyle name="Style 30 4 2 2" xfId="39990"/>
    <cellStyle name="Style 30 4 3" xfId="39991"/>
    <cellStyle name="Style 30 5" xfId="39992"/>
    <cellStyle name="Style 30 5 2" xfId="39993"/>
    <cellStyle name="Style 30 6" xfId="39994"/>
    <cellStyle name="Style 30 6 2" xfId="39995"/>
    <cellStyle name="Style 30 7" xfId="39996"/>
    <cellStyle name="Style 31" xfId="39997"/>
    <cellStyle name="Style 31 2" xfId="39998"/>
    <cellStyle name="Style 31 2 2" xfId="39999"/>
    <cellStyle name="Style 31 2 2 2" xfId="40000"/>
    <cellStyle name="Style 31 2 3" xfId="40001"/>
    <cellStyle name="Style 31 2 4" xfId="40002"/>
    <cellStyle name="Style 31 2 5" xfId="40003"/>
    <cellStyle name="Style 31 3" xfId="40004"/>
    <cellStyle name="Style 31 3 2" xfId="40005"/>
    <cellStyle name="Style 31 4" xfId="40006"/>
    <cellStyle name="Style 31 4 2" xfId="40007"/>
    <cellStyle name="Style 31 5" xfId="40008"/>
    <cellStyle name="Style 32" xfId="40009"/>
    <cellStyle name="Style 32 2" xfId="40010"/>
    <cellStyle name="Style 32 2 2" xfId="40011"/>
    <cellStyle name="Style 32 2 2 2" xfId="40012"/>
    <cellStyle name="Style 32 2 3" xfId="40013"/>
    <cellStyle name="Style 32 2 4" xfId="40014"/>
    <cellStyle name="Style 32 2 5" xfId="40015"/>
    <cellStyle name="Style 32 3" xfId="40016"/>
    <cellStyle name="Style 32 3 2" xfId="40017"/>
    <cellStyle name="Style 32 4" xfId="40018"/>
    <cellStyle name="Style 32 4 2" xfId="40019"/>
    <cellStyle name="Style 32 5" xfId="40020"/>
    <cellStyle name="Style 33" xfId="40021"/>
    <cellStyle name="Style 33 2" xfId="40022"/>
    <cellStyle name="Style 33 2 2" xfId="40023"/>
    <cellStyle name="Style 33 2 2 2" xfId="40024"/>
    <cellStyle name="Style 33 2 2 2 2" xfId="40025"/>
    <cellStyle name="Style 33 2 3" xfId="40026"/>
    <cellStyle name="Style 33 2 3 2" xfId="40027"/>
    <cellStyle name="Style 33 2 4" xfId="40028"/>
    <cellStyle name="Style 33 2 4 2" xfId="40029"/>
    <cellStyle name="Style 33 2 5" xfId="40030"/>
    <cellStyle name="Style 33 3" xfId="40031"/>
    <cellStyle name="Style 33 3 2" xfId="40032"/>
    <cellStyle name="Style 33 3 2 2" xfId="40033"/>
    <cellStyle name="Style 33 3 3" xfId="40034"/>
    <cellStyle name="Style 33 4" xfId="40035"/>
    <cellStyle name="Style 33 4 2" xfId="40036"/>
    <cellStyle name="Style 33 4 2 2" xfId="40037"/>
    <cellStyle name="Style 33 4 3" xfId="40038"/>
    <cellStyle name="Style 33 5" xfId="40039"/>
    <cellStyle name="Style 33 5 2" xfId="40040"/>
    <cellStyle name="Style 33 6" xfId="40041"/>
    <cellStyle name="Style 33 6 2" xfId="40042"/>
    <cellStyle name="Style 33 7" xfId="40043"/>
    <cellStyle name="Style 34" xfId="40044"/>
    <cellStyle name="Style 34 2" xfId="40045"/>
    <cellStyle name="Style 34 2 2" xfId="40046"/>
    <cellStyle name="Style 34 2 2 2" xfId="40047"/>
    <cellStyle name="Style 34 2 2 2 2" xfId="40048"/>
    <cellStyle name="Style 34 2 3" xfId="40049"/>
    <cellStyle name="Style 34 2 3 2" xfId="40050"/>
    <cellStyle name="Style 34 2 4" xfId="40051"/>
    <cellStyle name="Style 34 2 4 2" xfId="40052"/>
    <cellStyle name="Style 34 3" xfId="40053"/>
    <cellStyle name="Style 34 3 2" xfId="40054"/>
    <cellStyle name="Style 34 3 2 2" xfId="40055"/>
    <cellStyle name="Style 34 3 3" xfId="40056"/>
    <cellStyle name="Style 34 4" xfId="40057"/>
    <cellStyle name="Style 34 4 2" xfId="40058"/>
    <cellStyle name="Style 34 4 2 2" xfId="40059"/>
    <cellStyle name="Style 34 4 3" xfId="40060"/>
    <cellStyle name="Style 34 5" xfId="40061"/>
    <cellStyle name="Style 34 5 2" xfId="40062"/>
    <cellStyle name="Style 34 6" xfId="40063"/>
    <cellStyle name="Style 34 6 2" xfId="40064"/>
    <cellStyle name="Style 34 7" xfId="40065"/>
    <cellStyle name="Style 35" xfId="40066"/>
    <cellStyle name="Style 35 2" xfId="40067"/>
    <cellStyle name="Style 35 2 2" xfId="40068"/>
    <cellStyle name="Style 35 2 2 2" xfId="40069"/>
    <cellStyle name="Style 35 2 2 2 2" xfId="40070"/>
    <cellStyle name="Style 35 2 3" xfId="40071"/>
    <cellStyle name="Style 35 2 3 2" xfId="40072"/>
    <cellStyle name="Style 35 2 4" xfId="40073"/>
    <cellStyle name="Style 35 2 4 2" xfId="40074"/>
    <cellStyle name="Style 35 3" xfId="40075"/>
    <cellStyle name="Style 35 3 2" xfId="40076"/>
    <cellStyle name="Style 35 3 2 2" xfId="40077"/>
    <cellStyle name="Style 35 3 3" xfId="40078"/>
    <cellStyle name="Style 35 4" xfId="40079"/>
    <cellStyle name="Style 35 4 2" xfId="40080"/>
    <cellStyle name="Style 35 4 2 2" xfId="40081"/>
    <cellStyle name="Style 35 4 3" xfId="40082"/>
    <cellStyle name="Style 35 5" xfId="40083"/>
    <cellStyle name="Style 35 5 2" xfId="40084"/>
    <cellStyle name="Style 35 6" xfId="40085"/>
    <cellStyle name="Style 35 6 2" xfId="40086"/>
    <cellStyle name="Style 35 7" xfId="40087"/>
    <cellStyle name="Style 36" xfId="40088"/>
    <cellStyle name="Style 36 2" xfId="40089"/>
    <cellStyle name="Style 36 2 2" xfId="40090"/>
    <cellStyle name="Style 36 2 2 2" xfId="40091"/>
    <cellStyle name="Style 36 2 2 2 2" xfId="40092"/>
    <cellStyle name="Style 36 2 3" xfId="40093"/>
    <cellStyle name="Style 36 2 3 2" xfId="40094"/>
    <cellStyle name="Style 36 2 4" xfId="40095"/>
    <cellStyle name="Style 36 2 4 2" xfId="40096"/>
    <cellStyle name="Style 36 3" xfId="40097"/>
    <cellStyle name="Style 36 3 2" xfId="40098"/>
    <cellStyle name="Style 36 3 2 2" xfId="40099"/>
    <cellStyle name="Style 36 3 3" xfId="40100"/>
    <cellStyle name="Style 36 4" xfId="40101"/>
    <cellStyle name="Style 36 4 2" xfId="40102"/>
    <cellStyle name="Style 36 4 2 2" xfId="40103"/>
    <cellStyle name="Style 36 4 3" xfId="40104"/>
    <cellStyle name="Style 36 5" xfId="40105"/>
    <cellStyle name="Style 36 5 2" xfId="40106"/>
    <cellStyle name="Style 36 6" xfId="40107"/>
    <cellStyle name="Style 36 6 2" xfId="40108"/>
    <cellStyle name="Style 36 7" xfId="40109"/>
    <cellStyle name="Style 39" xfId="40110"/>
    <cellStyle name="Style 39 2" xfId="40111"/>
    <cellStyle name="Style 39 2 2" xfId="40112"/>
    <cellStyle name="Style 39 2 2 2" xfId="40113"/>
    <cellStyle name="Style 39 2 2 2 2" xfId="40114"/>
    <cellStyle name="Style 39 2 3" xfId="40115"/>
    <cellStyle name="Style 39 2 3 2" xfId="40116"/>
    <cellStyle name="Style 39 2 4" xfId="40117"/>
    <cellStyle name="Style 39 2 4 2" xfId="40118"/>
    <cellStyle name="Style 39 3" xfId="40119"/>
    <cellStyle name="Style 39 3 2" xfId="40120"/>
    <cellStyle name="Style 39 3 2 2" xfId="40121"/>
    <cellStyle name="Style 39 3 3" xfId="40122"/>
    <cellStyle name="Style 39 4" xfId="40123"/>
    <cellStyle name="Style 39 4 2" xfId="40124"/>
    <cellStyle name="Style 39 4 2 2" xfId="40125"/>
    <cellStyle name="Style 39 4 3" xfId="40126"/>
    <cellStyle name="Style 39 5" xfId="40127"/>
    <cellStyle name="Style 39 5 2" xfId="40128"/>
    <cellStyle name="Style 39 6" xfId="40129"/>
    <cellStyle name="Style 39 6 2" xfId="40130"/>
    <cellStyle name="STYLE1" xfId="40131"/>
    <cellStyle name="STYLE1 2" xfId="40132"/>
    <cellStyle name="STYLE2" xfId="40133"/>
    <cellStyle name="STYLE2 2" xfId="40134"/>
    <cellStyle name="STYLE3" xfId="40135"/>
    <cellStyle name="STYLE3 2" xfId="40136"/>
    <cellStyle name="SubHeading" xfId="40137"/>
    <cellStyle name="SubsidTitle" xfId="40138"/>
    <cellStyle name="sub-tl - Style3" xfId="40139"/>
    <cellStyle name="subtot - Style5" xfId="40140"/>
    <cellStyle name="Subtotal" xfId="40141"/>
    <cellStyle name="Sub-total" xfId="40142"/>
    <cellStyle name="Subtotal 10" xfId="40143"/>
    <cellStyle name="Sub-total 10" xfId="40144"/>
    <cellStyle name="Subtotal 10 10" xfId="40145"/>
    <cellStyle name="Sub-total 10 10" xfId="40146"/>
    <cellStyle name="Subtotal 10 10 2" xfId="40147"/>
    <cellStyle name="Sub-total 10 10 2" xfId="40148"/>
    <cellStyle name="Subtotal 10 10 3" xfId="40149"/>
    <cellStyle name="Sub-total 10 10 3" xfId="40150"/>
    <cellStyle name="Subtotal 10 10 4" xfId="40151"/>
    <cellStyle name="Sub-total 10 10 4" xfId="40152"/>
    <cellStyle name="Subtotal 10 10 5" xfId="40153"/>
    <cellStyle name="Sub-total 10 10 5" xfId="40154"/>
    <cellStyle name="Subtotal 10 10 6" xfId="40155"/>
    <cellStyle name="Sub-total 10 10 6" xfId="40156"/>
    <cellStyle name="Subtotal 10 11" xfId="40157"/>
    <cellStyle name="Sub-total 10 11" xfId="40158"/>
    <cellStyle name="Subtotal 10 11 2" xfId="40159"/>
    <cellStyle name="Sub-total 10 11 2" xfId="40160"/>
    <cellStyle name="Subtotal 10 11 3" xfId="40161"/>
    <cellStyle name="Sub-total 10 11 3" xfId="40162"/>
    <cellStyle name="Subtotal 10 11 4" xfId="40163"/>
    <cellStyle name="Sub-total 10 11 4" xfId="40164"/>
    <cellStyle name="Subtotal 10 11 5" xfId="40165"/>
    <cellStyle name="Sub-total 10 11 5" xfId="40166"/>
    <cellStyle name="Subtotal 10 11 6" xfId="40167"/>
    <cellStyle name="Sub-total 10 11 6" xfId="40168"/>
    <cellStyle name="Subtotal 10 12" xfId="40169"/>
    <cellStyle name="Sub-total 10 12" xfId="40170"/>
    <cellStyle name="Subtotal 10 12 2" xfId="40171"/>
    <cellStyle name="Sub-total 10 12 2" xfId="40172"/>
    <cellStyle name="Subtotal 10 12 3" xfId="40173"/>
    <cellStyle name="Sub-total 10 12 3" xfId="40174"/>
    <cellStyle name="Subtotal 10 12 4" xfId="40175"/>
    <cellStyle name="Sub-total 10 12 4" xfId="40176"/>
    <cellStyle name="Subtotal 10 12 5" xfId="40177"/>
    <cellStyle name="Sub-total 10 12 5" xfId="40178"/>
    <cellStyle name="Subtotal 10 12 6" xfId="40179"/>
    <cellStyle name="Sub-total 10 12 6" xfId="40180"/>
    <cellStyle name="Subtotal 10 13" xfId="40181"/>
    <cellStyle name="Sub-total 10 13" xfId="40182"/>
    <cellStyle name="Subtotal 10 13 2" xfId="40183"/>
    <cellStyle name="Sub-total 10 13 2" xfId="40184"/>
    <cellStyle name="Subtotal 10 13 3" xfId="40185"/>
    <cellStyle name="Sub-total 10 13 3" xfId="40186"/>
    <cellStyle name="Subtotal 10 13 4" xfId="40187"/>
    <cellStyle name="Sub-total 10 13 4" xfId="40188"/>
    <cellStyle name="Subtotal 10 13 5" xfId="40189"/>
    <cellStyle name="Sub-total 10 13 5" xfId="40190"/>
    <cellStyle name="Subtotal 10 13 6" xfId="40191"/>
    <cellStyle name="Sub-total 10 13 6" xfId="40192"/>
    <cellStyle name="Subtotal 10 14" xfId="40193"/>
    <cellStyle name="Sub-total 10 14" xfId="40194"/>
    <cellStyle name="Subtotal 10 15" xfId="40195"/>
    <cellStyle name="Sub-total 10 15" xfId="40196"/>
    <cellStyle name="Subtotal 10 16" xfId="40197"/>
    <cellStyle name="Sub-total 10 16" xfId="40198"/>
    <cellStyle name="Subtotal 10 17" xfId="40199"/>
    <cellStyle name="Sub-total 10 17" xfId="40200"/>
    <cellStyle name="Subtotal 10 18" xfId="40201"/>
    <cellStyle name="Sub-total 10 18" xfId="40202"/>
    <cellStyle name="Subtotal 10 2" xfId="40203"/>
    <cellStyle name="Sub-total 10 2" xfId="40204"/>
    <cellStyle name="Subtotal 10 2 2" xfId="40205"/>
    <cellStyle name="Sub-total 10 2 2" xfId="40206"/>
    <cellStyle name="Subtotal 10 2 3" xfId="40207"/>
    <cellStyle name="Sub-total 10 2 3" xfId="40208"/>
    <cellStyle name="Subtotal 10 2 4" xfId="40209"/>
    <cellStyle name="Sub-total 10 2 4" xfId="40210"/>
    <cellStyle name="Subtotal 10 2 5" xfId="40211"/>
    <cellStyle name="Sub-total 10 2 5" xfId="40212"/>
    <cellStyle name="Subtotal 10 2 6" xfId="40213"/>
    <cellStyle name="Sub-total 10 2 6" xfId="40214"/>
    <cellStyle name="Subtotal 10 3" xfId="40215"/>
    <cellStyle name="Sub-total 10 3" xfId="40216"/>
    <cellStyle name="Subtotal 10 3 2" xfId="40217"/>
    <cellStyle name="Sub-total 10 3 2" xfId="40218"/>
    <cellStyle name="Subtotal 10 3 3" xfId="40219"/>
    <cellStyle name="Sub-total 10 3 3" xfId="40220"/>
    <cellStyle name="Subtotal 10 3 4" xfId="40221"/>
    <cellStyle name="Sub-total 10 3 4" xfId="40222"/>
    <cellStyle name="Subtotal 10 3 5" xfId="40223"/>
    <cellStyle name="Sub-total 10 3 5" xfId="40224"/>
    <cellStyle name="Subtotal 10 3 6" xfId="40225"/>
    <cellStyle name="Sub-total 10 3 6" xfId="40226"/>
    <cellStyle name="Subtotal 10 4" xfId="40227"/>
    <cellStyle name="Sub-total 10 4" xfId="40228"/>
    <cellStyle name="Subtotal 10 4 2" xfId="40229"/>
    <cellStyle name="Sub-total 10 4 2" xfId="40230"/>
    <cellStyle name="Subtotal 10 4 3" xfId="40231"/>
    <cellStyle name="Sub-total 10 4 3" xfId="40232"/>
    <cellStyle name="Subtotal 10 4 4" xfId="40233"/>
    <cellStyle name="Sub-total 10 4 4" xfId="40234"/>
    <cellStyle name="Subtotal 10 4 5" xfId="40235"/>
    <cellStyle name="Sub-total 10 4 5" xfId="40236"/>
    <cellStyle name="Subtotal 10 4 6" xfId="40237"/>
    <cellStyle name="Sub-total 10 4 6" xfId="40238"/>
    <cellStyle name="Subtotal 10 5" xfId="40239"/>
    <cellStyle name="Sub-total 10 5" xfId="40240"/>
    <cellStyle name="Subtotal 10 5 2" xfId="40241"/>
    <cellStyle name="Sub-total 10 5 2" xfId="40242"/>
    <cellStyle name="Subtotal 10 5 3" xfId="40243"/>
    <cellStyle name="Sub-total 10 5 3" xfId="40244"/>
    <cellStyle name="Subtotal 10 5 4" xfId="40245"/>
    <cellStyle name="Sub-total 10 5 4" xfId="40246"/>
    <cellStyle name="Subtotal 10 5 5" xfId="40247"/>
    <cellStyle name="Sub-total 10 5 5" xfId="40248"/>
    <cellStyle name="Subtotal 10 5 6" xfId="40249"/>
    <cellStyle name="Sub-total 10 5 6" xfId="40250"/>
    <cellStyle name="Subtotal 10 6" xfId="40251"/>
    <cellStyle name="Sub-total 10 6" xfId="40252"/>
    <cellStyle name="Subtotal 10 6 2" xfId="40253"/>
    <cellStyle name="Sub-total 10 6 2" xfId="40254"/>
    <cellStyle name="Subtotal 10 6 3" xfId="40255"/>
    <cellStyle name="Sub-total 10 6 3" xfId="40256"/>
    <cellStyle name="Subtotal 10 6 4" xfId="40257"/>
    <cellStyle name="Sub-total 10 6 4" xfId="40258"/>
    <cellStyle name="Subtotal 10 6 5" xfId="40259"/>
    <cellStyle name="Sub-total 10 6 5" xfId="40260"/>
    <cellStyle name="Subtotal 10 6 6" xfId="40261"/>
    <cellStyle name="Sub-total 10 6 6" xfId="40262"/>
    <cellStyle name="Subtotal 10 7" xfId="40263"/>
    <cellStyle name="Sub-total 10 7" xfId="40264"/>
    <cellStyle name="Subtotal 10 7 2" xfId="40265"/>
    <cellStyle name="Sub-total 10 7 2" xfId="40266"/>
    <cellStyle name="Subtotal 10 7 3" xfId="40267"/>
    <cellStyle name="Sub-total 10 7 3" xfId="40268"/>
    <cellStyle name="Subtotal 10 7 4" xfId="40269"/>
    <cellStyle name="Sub-total 10 7 4" xfId="40270"/>
    <cellStyle name="Subtotal 10 7 5" xfId="40271"/>
    <cellStyle name="Sub-total 10 7 5" xfId="40272"/>
    <cellStyle name="Subtotal 10 7 6" xfId="40273"/>
    <cellStyle name="Sub-total 10 7 6" xfId="40274"/>
    <cellStyle name="Subtotal 10 8" xfId="40275"/>
    <cellStyle name="Sub-total 10 8" xfId="40276"/>
    <cellStyle name="Subtotal 10 8 2" xfId="40277"/>
    <cellStyle name="Sub-total 10 8 2" xfId="40278"/>
    <cellStyle name="Subtotal 10 8 3" xfId="40279"/>
    <cellStyle name="Sub-total 10 8 3" xfId="40280"/>
    <cellStyle name="Subtotal 10 8 4" xfId="40281"/>
    <cellStyle name="Sub-total 10 8 4" xfId="40282"/>
    <cellStyle name="Subtotal 10 8 5" xfId="40283"/>
    <cellStyle name="Sub-total 10 8 5" xfId="40284"/>
    <cellStyle name="Subtotal 10 8 6" xfId="40285"/>
    <cellStyle name="Sub-total 10 8 6" xfId="40286"/>
    <cellStyle name="Subtotal 10 9" xfId="40287"/>
    <cellStyle name="Sub-total 10 9" xfId="40288"/>
    <cellStyle name="Subtotal 10 9 2" xfId="40289"/>
    <cellStyle name="Sub-total 10 9 2" xfId="40290"/>
    <cellStyle name="Subtotal 10 9 3" xfId="40291"/>
    <cellStyle name="Sub-total 10 9 3" xfId="40292"/>
    <cellStyle name="Subtotal 10 9 4" xfId="40293"/>
    <cellStyle name="Sub-total 10 9 4" xfId="40294"/>
    <cellStyle name="Subtotal 10 9 5" xfId="40295"/>
    <cellStyle name="Sub-total 10 9 5" xfId="40296"/>
    <cellStyle name="Subtotal 10 9 6" xfId="40297"/>
    <cellStyle name="Sub-total 10 9 6" xfId="40298"/>
    <cellStyle name="Subtotal 11" xfId="40299"/>
    <cellStyle name="Sub-total 11" xfId="40300"/>
    <cellStyle name="Subtotal 11 10" xfId="40301"/>
    <cellStyle name="Sub-total 11 10" xfId="40302"/>
    <cellStyle name="Subtotal 11 10 2" xfId="40303"/>
    <cellStyle name="Sub-total 11 10 2" xfId="40304"/>
    <cellStyle name="Subtotal 11 10 3" xfId="40305"/>
    <cellStyle name="Sub-total 11 10 3" xfId="40306"/>
    <cellStyle name="Subtotal 11 10 4" xfId="40307"/>
    <cellStyle name="Sub-total 11 10 4" xfId="40308"/>
    <cellStyle name="Subtotal 11 10 5" xfId="40309"/>
    <cellStyle name="Sub-total 11 10 5" xfId="40310"/>
    <cellStyle name="Subtotal 11 10 6" xfId="40311"/>
    <cellStyle name="Sub-total 11 10 6" xfId="40312"/>
    <cellStyle name="Subtotal 11 11" xfId="40313"/>
    <cellStyle name="Sub-total 11 11" xfId="40314"/>
    <cellStyle name="Subtotal 11 11 2" xfId="40315"/>
    <cellStyle name="Sub-total 11 11 2" xfId="40316"/>
    <cellStyle name="Subtotal 11 11 3" xfId="40317"/>
    <cellStyle name="Sub-total 11 11 3" xfId="40318"/>
    <cellStyle name="Subtotal 11 11 4" xfId="40319"/>
    <cellStyle name="Sub-total 11 11 4" xfId="40320"/>
    <cellStyle name="Subtotal 11 11 5" xfId="40321"/>
    <cellStyle name="Sub-total 11 11 5" xfId="40322"/>
    <cellStyle name="Subtotal 11 11 6" xfId="40323"/>
    <cellStyle name="Sub-total 11 11 6" xfId="40324"/>
    <cellStyle name="Subtotal 11 12" xfId="40325"/>
    <cellStyle name="Sub-total 11 12" xfId="40326"/>
    <cellStyle name="Subtotal 11 12 2" xfId="40327"/>
    <cellStyle name="Sub-total 11 12 2" xfId="40328"/>
    <cellStyle name="Subtotal 11 12 3" xfId="40329"/>
    <cellStyle name="Sub-total 11 12 3" xfId="40330"/>
    <cellStyle name="Subtotal 11 12 4" xfId="40331"/>
    <cellStyle name="Sub-total 11 12 4" xfId="40332"/>
    <cellStyle name="Subtotal 11 12 5" xfId="40333"/>
    <cellStyle name="Sub-total 11 12 5" xfId="40334"/>
    <cellStyle name="Subtotal 11 12 6" xfId="40335"/>
    <cellStyle name="Sub-total 11 12 6" xfId="40336"/>
    <cellStyle name="Subtotal 11 13" xfId="40337"/>
    <cellStyle name="Sub-total 11 13" xfId="40338"/>
    <cellStyle name="Subtotal 11 13 2" xfId="40339"/>
    <cellStyle name="Sub-total 11 13 2" xfId="40340"/>
    <cellStyle name="Subtotal 11 13 3" xfId="40341"/>
    <cellStyle name="Sub-total 11 13 3" xfId="40342"/>
    <cellStyle name="Subtotal 11 13 4" xfId="40343"/>
    <cellStyle name="Sub-total 11 13 4" xfId="40344"/>
    <cellStyle name="Subtotal 11 13 5" xfId="40345"/>
    <cellStyle name="Sub-total 11 13 5" xfId="40346"/>
    <cellStyle name="Subtotal 11 13 6" xfId="40347"/>
    <cellStyle name="Sub-total 11 13 6" xfId="40348"/>
    <cellStyle name="Subtotal 11 14" xfId="40349"/>
    <cellStyle name="Sub-total 11 14" xfId="40350"/>
    <cellStyle name="Subtotal 11 15" xfId="40351"/>
    <cellStyle name="Sub-total 11 15" xfId="40352"/>
    <cellStyle name="Subtotal 11 16" xfId="40353"/>
    <cellStyle name="Sub-total 11 16" xfId="40354"/>
    <cellStyle name="Subtotal 11 17" xfId="40355"/>
    <cellStyle name="Sub-total 11 17" xfId="40356"/>
    <cellStyle name="Subtotal 11 18" xfId="40357"/>
    <cellStyle name="Sub-total 11 18" xfId="40358"/>
    <cellStyle name="Subtotal 11 2" xfId="40359"/>
    <cellStyle name="Sub-total 11 2" xfId="40360"/>
    <cellStyle name="Subtotal 11 2 2" xfId="40361"/>
    <cellStyle name="Sub-total 11 2 2" xfId="40362"/>
    <cellStyle name="Subtotal 11 2 3" xfId="40363"/>
    <cellStyle name="Sub-total 11 2 3" xfId="40364"/>
    <cellStyle name="Subtotal 11 2 4" xfId="40365"/>
    <cellStyle name="Sub-total 11 2 4" xfId="40366"/>
    <cellStyle name="Subtotal 11 2 5" xfId="40367"/>
    <cellStyle name="Sub-total 11 2 5" xfId="40368"/>
    <cellStyle name="Subtotal 11 2 6" xfId="40369"/>
    <cellStyle name="Sub-total 11 2 6" xfId="40370"/>
    <cellStyle name="Subtotal 11 3" xfId="40371"/>
    <cellStyle name="Sub-total 11 3" xfId="40372"/>
    <cellStyle name="Subtotal 11 3 2" xfId="40373"/>
    <cellStyle name="Sub-total 11 3 2" xfId="40374"/>
    <cellStyle name="Subtotal 11 3 3" xfId="40375"/>
    <cellStyle name="Sub-total 11 3 3" xfId="40376"/>
    <cellStyle name="Subtotal 11 3 4" xfId="40377"/>
    <cellStyle name="Sub-total 11 3 4" xfId="40378"/>
    <cellStyle name="Subtotal 11 3 5" xfId="40379"/>
    <cellStyle name="Sub-total 11 3 5" xfId="40380"/>
    <cellStyle name="Subtotal 11 3 6" xfId="40381"/>
    <cellStyle name="Sub-total 11 3 6" xfId="40382"/>
    <cellStyle name="Subtotal 11 4" xfId="40383"/>
    <cellStyle name="Sub-total 11 4" xfId="40384"/>
    <cellStyle name="Subtotal 11 4 2" xfId="40385"/>
    <cellStyle name="Sub-total 11 4 2" xfId="40386"/>
    <cellStyle name="Subtotal 11 4 3" xfId="40387"/>
    <cellStyle name="Sub-total 11 4 3" xfId="40388"/>
    <cellStyle name="Subtotal 11 4 4" xfId="40389"/>
    <cellStyle name="Sub-total 11 4 4" xfId="40390"/>
    <cellStyle name="Subtotal 11 4 5" xfId="40391"/>
    <cellStyle name="Sub-total 11 4 5" xfId="40392"/>
    <cellStyle name="Subtotal 11 4 6" xfId="40393"/>
    <cellStyle name="Sub-total 11 4 6" xfId="40394"/>
    <cellStyle name="Subtotal 11 5" xfId="40395"/>
    <cellStyle name="Sub-total 11 5" xfId="40396"/>
    <cellStyle name="Subtotal 11 5 2" xfId="40397"/>
    <cellStyle name="Sub-total 11 5 2" xfId="40398"/>
    <cellStyle name="Subtotal 11 5 3" xfId="40399"/>
    <cellStyle name="Sub-total 11 5 3" xfId="40400"/>
    <cellStyle name="Subtotal 11 5 4" xfId="40401"/>
    <cellStyle name="Sub-total 11 5 4" xfId="40402"/>
    <cellStyle name="Subtotal 11 5 5" xfId="40403"/>
    <cellStyle name="Sub-total 11 5 5" xfId="40404"/>
    <cellStyle name="Subtotal 11 5 6" xfId="40405"/>
    <cellStyle name="Sub-total 11 5 6" xfId="40406"/>
    <cellStyle name="Subtotal 11 6" xfId="40407"/>
    <cellStyle name="Sub-total 11 6" xfId="40408"/>
    <cellStyle name="Subtotal 11 6 2" xfId="40409"/>
    <cellStyle name="Sub-total 11 6 2" xfId="40410"/>
    <cellStyle name="Subtotal 11 6 3" xfId="40411"/>
    <cellStyle name="Sub-total 11 6 3" xfId="40412"/>
    <cellStyle name="Subtotal 11 6 4" xfId="40413"/>
    <cellStyle name="Sub-total 11 6 4" xfId="40414"/>
    <cellStyle name="Subtotal 11 6 5" xfId="40415"/>
    <cellStyle name="Sub-total 11 6 5" xfId="40416"/>
    <cellStyle name="Subtotal 11 6 6" xfId="40417"/>
    <cellStyle name="Sub-total 11 6 6" xfId="40418"/>
    <cellStyle name="Subtotal 11 7" xfId="40419"/>
    <cellStyle name="Sub-total 11 7" xfId="40420"/>
    <cellStyle name="Subtotal 11 7 2" xfId="40421"/>
    <cellStyle name="Sub-total 11 7 2" xfId="40422"/>
    <cellStyle name="Subtotal 11 7 3" xfId="40423"/>
    <cellStyle name="Sub-total 11 7 3" xfId="40424"/>
    <cellStyle name="Subtotal 11 7 4" xfId="40425"/>
    <cellStyle name="Sub-total 11 7 4" xfId="40426"/>
    <cellStyle name="Subtotal 11 7 5" xfId="40427"/>
    <cellStyle name="Sub-total 11 7 5" xfId="40428"/>
    <cellStyle name="Subtotal 11 7 6" xfId="40429"/>
    <cellStyle name="Sub-total 11 7 6" xfId="40430"/>
    <cellStyle name="Subtotal 11 8" xfId="40431"/>
    <cellStyle name="Sub-total 11 8" xfId="40432"/>
    <cellStyle name="Subtotal 11 8 2" xfId="40433"/>
    <cellStyle name="Sub-total 11 8 2" xfId="40434"/>
    <cellStyle name="Subtotal 11 8 3" xfId="40435"/>
    <cellStyle name="Sub-total 11 8 3" xfId="40436"/>
    <cellStyle name="Subtotal 11 8 4" xfId="40437"/>
    <cellStyle name="Sub-total 11 8 4" xfId="40438"/>
    <cellStyle name="Subtotal 11 8 5" xfId="40439"/>
    <cellStyle name="Sub-total 11 8 5" xfId="40440"/>
    <cellStyle name="Subtotal 11 8 6" xfId="40441"/>
    <cellStyle name="Sub-total 11 8 6" xfId="40442"/>
    <cellStyle name="Subtotal 11 9" xfId="40443"/>
    <cellStyle name="Sub-total 11 9" xfId="40444"/>
    <cellStyle name="Subtotal 11 9 2" xfId="40445"/>
    <cellStyle name="Sub-total 11 9 2" xfId="40446"/>
    <cellStyle name="Subtotal 11 9 3" xfId="40447"/>
    <cellStyle name="Sub-total 11 9 3" xfId="40448"/>
    <cellStyle name="Subtotal 11 9 4" xfId="40449"/>
    <cellStyle name="Sub-total 11 9 4" xfId="40450"/>
    <cellStyle name="Subtotal 11 9 5" xfId="40451"/>
    <cellStyle name="Sub-total 11 9 5" xfId="40452"/>
    <cellStyle name="Subtotal 11 9 6" xfId="40453"/>
    <cellStyle name="Sub-total 11 9 6" xfId="40454"/>
    <cellStyle name="Subtotal 12" xfId="40455"/>
    <cellStyle name="Sub-total 12" xfId="40456"/>
    <cellStyle name="Subtotal 12 10" xfId="40457"/>
    <cellStyle name="Sub-total 12 10" xfId="40458"/>
    <cellStyle name="Subtotal 12 10 2" xfId="40459"/>
    <cellStyle name="Sub-total 12 10 2" xfId="40460"/>
    <cellStyle name="Subtotal 12 10 3" xfId="40461"/>
    <cellStyle name="Sub-total 12 10 3" xfId="40462"/>
    <cellStyle name="Subtotal 12 10 4" xfId="40463"/>
    <cellStyle name="Sub-total 12 10 4" xfId="40464"/>
    <cellStyle name="Subtotal 12 10 5" xfId="40465"/>
    <cellStyle name="Sub-total 12 10 5" xfId="40466"/>
    <cellStyle name="Subtotal 12 10 6" xfId="40467"/>
    <cellStyle name="Sub-total 12 10 6" xfId="40468"/>
    <cellStyle name="Subtotal 12 11" xfId="40469"/>
    <cellStyle name="Sub-total 12 11" xfId="40470"/>
    <cellStyle name="Subtotal 12 11 2" xfId="40471"/>
    <cellStyle name="Sub-total 12 11 2" xfId="40472"/>
    <cellStyle name="Subtotal 12 11 3" xfId="40473"/>
    <cellStyle name="Sub-total 12 11 3" xfId="40474"/>
    <cellStyle name="Subtotal 12 11 4" xfId="40475"/>
    <cellStyle name="Sub-total 12 11 4" xfId="40476"/>
    <cellStyle name="Subtotal 12 11 5" xfId="40477"/>
    <cellStyle name="Sub-total 12 11 5" xfId="40478"/>
    <cellStyle name="Subtotal 12 11 6" xfId="40479"/>
    <cellStyle name="Sub-total 12 11 6" xfId="40480"/>
    <cellStyle name="Subtotal 12 12" xfId="40481"/>
    <cellStyle name="Sub-total 12 12" xfId="40482"/>
    <cellStyle name="Subtotal 12 12 2" xfId="40483"/>
    <cellStyle name="Sub-total 12 12 2" xfId="40484"/>
    <cellStyle name="Subtotal 12 12 3" xfId="40485"/>
    <cellStyle name="Sub-total 12 12 3" xfId="40486"/>
    <cellStyle name="Subtotal 12 12 4" xfId="40487"/>
    <cellStyle name="Sub-total 12 12 4" xfId="40488"/>
    <cellStyle name="Subtotal 12 12 5" xfId="40489"/>
    <cellStyle name="Sub-total 12 12 5" xfId="40490"/>
    <cellStyle name="Subtotal 12 12 6" xfId="40491"/>
    <cellStyle name="Sub-total 12 12 6" xfId="40492"/>
    <cellStyle name="Subtotal 12 13" xfId="40493"/>
    <cellStyle name="Sub-total 12 13" xfId="40494"/>
    <cellStyle name="Subtotal 12 13 2" xfId="40495"/>
    <cellStyle name="Sub-total 12 13 2" xfId="40496"/>
    <cellStyle name="Subtotal 12 13 3" xfId="40497"/>
    <cellStyle name="Sub-total 12 13 3" xfId="40498"/>
    <cellStyle name="Subtotal 12 13 4" xfId="40499"/>
    <cellStyle name="Sub-total 12 13 4" xfId="40500"/>
    <cellStyle name="Subtotal 12 13 5" xfId="40501"/>
    <cellStyle name="Sub-total 12 13 5" xfId="40502"/>
    <cellStyle name="Subtotal 12 13 6" xfId="40503"/>
    <cellStyle name="Sub-total 12 13 6" xfId="40504"/>
    <cellStyle name="Subtotal 12 14" xfId="40505"/>
    <cellStyle name="Sub-total 12 14" xfId="40506"/>
    <cellStyle name="Subtotal 12 15" xfId="40507"/>
    <cellStyle name="Sub-total 12 15" xfId="40508"/>
    <cellStyle name="Subtotal 12 16" xfId="40509"/>
    <cellStyle name="Sub-total 12 16" xfId="40510"/>
    <cellStyle name="Subtotal 12 17" xfId="40511"/>
    <cellStyle name="Sub-total 12 17" xfId="40512"/>
    <cellStyle name="Subtotal 12 18" xfId="40513"/>
    <cellStyle name="Sub-total 12 18" xfId="40514"/>
    <cellStyle name="Subtotal 12 2" xfId="40515"/>
    <cellStyle name="Sub-total 12 2" xfId="40516"/>
    <cellStyle name="Subtotal 12 2 2" xfId="40517"/>
    <cellStyle name="Sub-total 12 2 2" xfId="40518"/>
    <cellStyle name="Subtotal 12 2 3" xfId="40519"/>
    <cellStyle name="Sub-total 12 2 3" xfId="40520"/>
    <cellStyle name="Subtotal 12 2 4" xfId="40521"/>
    <cellStyle name="Sub-total 12 2 4" xfId="40522"/>
    <cellStyle name="Subtotal 12 2 5" xfId="40523"/>
    <cellStyle name="Sub-total 12 2 5" xfId="40524"/>
    <cellStyle name="Subtotal 12 2 6" xfId="40525"/>
    <cellStyle name="Sub-total 12 2 6" xfId="40526"/>
    <cellStyle name="Subtotal 12 3" xfId="40527"/>
    <cellStyle name="Sub-total 12 3" xfId="40528"/>
    <cellStyle name="Subtotal 12 3 2" xfId="40529"/>
    <cellStyle name="Sub-total 12 3 2" xfId="40530"/>
    <cellStyle name="Subtotal 12 3 3" xfId="40531"/>
    <cellStyle name="Sub-total 12 3 3" xfId="40532"/>
    <cellStyle name="Subtotal 12 3 4" xfId="40533"/>
    <cellStyle name="Sub-total 12 3 4" xfId="40534"/>
    <cellStyle name="Subtotal 12 3 5" xfId="40535"/>
    <cellStyle name="Sub-total 12 3 5" xfId="40536"/>
    <cellStyle name="Subtotal 12 3 6" xfId="40537"/>
    <cellStyle name="Sub-total 12 3 6" xfId="40538"/>
    <cellStyle name="Subtotal 12 4" xfId="40539"/>
    <cellStyle name="Sub-total 12 4" xfId="40540"/>
    <cellStyle name="Subtotal 12 4 2" xfId="40541"/>
    <cellStyle name="Sub-total 12 4 2" xfId="40542"/>
    <cellStyle name="Subtotal 12 4 3" xfId="40543"/>
    <cellStyle name="Sub-total 12 4 3" xfId="40544"/>
    <cellStyle name="Subtotal 12 4 4" xfId="40545"/>
    <cellStyle name="Sub-total 12 4 4" xfId="40546"/>
    <cellStyle name="Subtotal 12 4 5" xfId="40547"/>
    <cellStyle name="Sub-total 12 4 5" xfId="40548"/>
    <cellStyle name="Subtotal 12 4 6" xfId="40549"/>
    <cellStyle name="Sub-total 12 4 6" xfId="40550"/>
    <cellStyle name="Subtotal 12 5" xfId="40551"/>
    <cellStyle name="Sub-total 12 5" xfId="40552"/>
    <cellStyle name="Subtotal 12 5 2" xfId="40553"/>
    <cellStyle name="Sub-total 12 5 2" xfId="40554"/>
    <cellStyle name="Subtotal 12 5 3" xfId="40555"/>
    <cellStyle name="Sub-total 12 5 3" xfId="40556"/>
    <cellStyle name="Subtotal 12 5 4" xfId="40557"/>
    <cellStyle name="Sub-total 12 5 4" xfId="40558"/>
    <cellStyle name="Subtotal 12 5 5" xfId="40559"/>
    <cellStyle name="Sub-total 12 5 5" xfId="40560"/>
    <cellStyle name="Subtotal 12 5 6" xfId="40561"/>
    <cellStyle name="Sub-total 12 5 6" xfId="40562"/>
    <cellStyle name="Subtotal 12 6" xfId="40563"/>
    <cellStyle name="Sub-total 12 6" xfId="40564"/>
    <cellStyle name="Subtotal 12 6 2" xfId="40565"/>
    <cellStyle name="Sub-total 12 6 2" xfId="40566"/>
    <cellStyle name="Subtotal 12 6 3" xfId="40567"/>
    <cellStyle name="Sub-total 12 6 3" xfId="40568"/>
    <cellStyle name="Subtotal 12 6 4" xfId="40569"/>
    <cellStyle name="Sub-total 12 6 4" xfId="40570"/>
    <cellStyle name="Subtotal 12 6 5" xfId="40571"/>
    <cellStyle name="Sub-total 12 6 5" xfId="40572"/>
    <cellStyle name="Subtotal 12 6 6" xfId="40573"/>
    <cellStyle name="Sub-total 12 6 6" xfId="40574"/>
    <cellStyle name="Subtotal 12 7" xfId="40575"/>
    <cellStyle name="Sub-total 12 7" xfId="40576"/>
    <cellStyle name="Subtotal 12 7 2" xfId="40577"/>
    <cellStyle name="Sub-total 12 7 2" xfId="40578"/>
    <cellStyle name="Subtotal 12 7 3" xfId="40579"/>
    <cellStyle name="Sub-total 12 7 3" xfId="40580"/>
    <cellStyle name="Subtotal 12 7 4" xfId="40581"/>
    <cellStyle name="Sub-total 12 7 4" xfId="40582"/>
    <cellStyle name="Subtotal 12 7 5" xfId="40583"/>
    <cellStyle name="Sub-total 12 7 5" xfId="40584"/>
    <cellStyle name="Subtotal 12 7 6" xfId="40585"/>
    <cellStyle name="Sub-total 12 7 6" xfId="40586"/>
    <cellStyle name="Subtotal 12 8" xfId="40587"/>
    <cellStyle name="Sub-total 12 8" xfId="40588"/>
    <cellStyle name="Subtotal 12 8 2" xfId="40589"/>
    <cellStyle name="Sub-total 12 8 2" xfId="40590"/>
    <cellStyle name="Subtotal 12 8 3" xfId="40591"/>
    <cellStyle name="Sub-total 12 8 3" xfId="40592"/>
    <cellStyle name="Subtotal 12 8 4" xfId="40593"/>
    <cellStyle name="Sub-total 12 8 4" xfId="40594"/>
    <cellStyle name="Subtotal 12 8 5" xfId="40595"/>
    <cellStyle name="Sub-total 12 8 5" xfId="40596"/>
    <cellStyle name="Subtotal 12 8 6" xfId="40597"/>
    <cellStyle name="Sub-total 12 8 6" xfId="40598"/>
    <cellStyle name="Subtotal 12 9" xfId="40599"/>
    <cellStyle name="Sub-total 12 9" xfId="40600"/>
    <cellStyle name="Subtotal 12 9 2" xfId="40601"/>
    <cellStyle name="Sub-total 12 9 2" xfId="40602"/>
    <cellStyle name="Subtotal 12 9 3" xfId="40603"/>
    <cellStyle name="Sub-total 12 9 3" xfId="40604"/>
    <cellStyle name="Subtotal 12 9 4" xfId="40605"/>
    <cellStyle name="Sub-total 12 9 4" xfId="40606"/>
    <cellStyle name="Subtotal 12 9 5" xfId="40607"/>
    <cellStyle name="Sub-total 12 9 5" xfId="40608"/>
    <cellStyle name="Subtotal 12 9 6" xfId="40609"/>
    <cellStyle name="Sub-total 12 9 6" xfId="40610"/>
    <cellStyle name="Subtotal 13" xfId="40611"/>
    <cellStyle name="Sub-total 13" xfId="40612"/>
    <cellStyle name="Subtotal 13 10" xfId="40613"/>
    <cellStyle name="Sub-total 13 10" xfId="40614"/>
    <cellStyle name="Subtotal 13 10 2" xfId="40615"/>
    <cellStyle name="Sub-total 13 10 2" xfId="40616"/>
    <cellStyle name="Subtotal 13 10 3" xfId="40617"/>
    <cellStyle name="Sub-total 13 10 3" xfId="40618"/>
    <cellStyle name="Subtotal 13 10 4" xfId="40619"/>
    <cellStyle name="Sub-total 13 10 4" xfId="40620"/>
    <cellStyle name="Subtotal 13 10 5" xfId="40621"/>
    <cellStyle name="Sub-total 13 10 5" xfId="40622"/>
    <cellStyle name="Subtotal 13 10 6" xfId="40623"/>
    <cellStyle name="Sub-total 13 10 6" xfId="40624"/>
    <cellStyle name="Subtotal 13 11" xfId="40625"/>
    <cellStyle name="Sub-total 13 11" xfId="40626"/>
    <cellStyle name="Subtotal 13 11 2" xfId="40627"/>
    <cellStyle name="Sub-total 13 11 2" xfId="40628"/>
    <cellStyle name="Subtotal 13 11 3" xfId="40629"/>
    <cellStyle name="Sub-total 13 11 3" xfId="40630"/>
    <cellStyle name="Subtotal 13 11 4" xfId="40631"/>
    <cellStyle name="Sub-total 13 11 4" xfId="40632"/>
    <cellStyle name="Subtotal 13 11 5" xfId="40633"/>
    <cellStyle name="Sub-total 13 11 5" xfId="40634"/>
    <cellStyle name="Subtotal 13 11 6" xfId="40635"/>
    <cellStyle name="Sub-total 13 11 6" xfId="40636"/>
    <cellStyle name="Subtotal 13 12" xfId="40637"/>
    <cellStyle name="Sub-total 13 12" xfId="40638"/>
    <cellStyle name="Subtotal 13 12 2" xfId="40639"/>
    <cellStyle name="Sub-total 13 12 2" xfId="40640"/>
    <cellStyle name="Subtotal 13 12 3" xfId="40641"/>
    <cellStyle name="Sub-total 13 12 3" xfId="40642"/>
    <cellStyle name="Subtotal 13 12 4" xfId="40643"/>
    <cellStyle name="Sub-total 13 12 4" xfId="40644"/>
    <cellStyle name="Subtotal 13 12 5" xfId="40645"/>
    <cellStyle name="Sub-total 13 12 5" xfId="40646"/>
    <cellStyle name="Subtotal 13 12 6" xfId="40647"/>
    <cellStyle name="Sub-total 13 12 6" xfId="40648"/>
    <cellStyle name="Subtotal 13 13" xfId="40649"/>
    <cellStyle name="Sub-total 13 13" xfId="40650"/>
    <cellStyle name="Subtotal 13 13 2" xfId="40651"/>
    <cellStyle name="Sub-total 13 13 2" xfId="40652"/>
    <cellStyle name="Subtotal 13 13 3" xfId="40653"/>
    <cellStyle name="Sub-total 13 13 3" xfId="40654"/>
    <cellStyle name="Subtotal 13 13 4" xfId="40655"/>
    <cellStyle name="Sub-total 13 13 4" xfId="40656"/>
    <cellStyle name="Subtotal 13 13 5" xfId="40657"/>
    <cellStyle name="Sub-total 13 13 5" xfId="40658"/>
    <cellStyle name="Subtotal 13 13 6" xfId="40659"/>
    <cellStyle name="Sub-total 13 13 6" xfId="40660"/>
    <cellStyle name="Subtotal 13 14" xfId="40661"/>
    <cellStyle name="Sub-total 13 14" xfId="40662"/>
    <cellStyle name="Subtotal 13 15" xfId="40663"/>
    <cellStyle name="Sub-total 13 15" xfId="40664"/>
    <cellStyle name="Subtotal 13 16" xfId="40665"/>
    <cellStyle name="Sub-total 13 16" xfId="40666"/>
    <cellStyle name="Subtotal 13 17" xfId="40667"/>
    <cellStyle name="Sub-total 13 17" xfId="40668"/>
    <cellStyle name="Subtotal 13 18" xfId="40669"/>
    <cellStyle name="Sub-total 13 18" xfId="40670"/>
    <cellStyle name="Subtotal 13 2" xfId="40671"/>
    <cellStyle name="Sub-total 13 2" xfId="40672"/>
    <cellStyle name="Subtotal 13 2 2" xfId="40673"/>
    <cellStyle name="Sub-total 13 2 2" xfId="40674"/>
    <cellStyle name="Subtotal 13 2 3" xfId="40675"/>
    <cellStyle name="Sub-total 13 2 3" xfId="40676"/>
    <cellStyle name="Subtotal 13 2 4" xfId="40677"/>
    <cellStyle name="Sub-total 13 2 4" xfId="40678"/>
    <cellStyle name="Subtotal 13 2 5" xfId="40679"/>
    <cellStyle name="Sub-total 13 2 5" xfId="40680"/>
    <cellStyle name="Subtotal 13 2 6" xfId="40681"/>
    <cellStyle name="Sub-total 13 2 6" xfId="40682"/>
    <cellStyle name="Subtotal 13 3" xfId="40683"/>
    <cellStyle name="Sub-total 13 3" xfId="40684"/>
    <cellStyle name="Subtotal 13 3 2" xfId="40685"/>
    <cellStyle name="Sub-total 13 3 2" xfId="40686"/>
    <cellStyle name="Subtotal 13 3 3" xfId="40687"/>
    <cellStyle name="Sub-total 13 3 3" xfId="40688"/>
    <cellStyle name="Subtotal 13 3 4" xfId="40689"/>
    <cellStyle name="Sub-total 13 3 4" xfId="40690"/>
    <cellStyle name="Subtotal 13 3 5" xfId="40691"/>
    <cellStyle name="Sub-total 13 3 5" xfId="40692"/>
    <cellStyle name="Subtotal 13 3 6" xfId="40693"/>
    <cellStyle name="Sub-total 13 3 6" xfId="40694"/>
    <cellStyle name="Subtotal 13 4" xfId="40695"/>
    <cellStyle name="Sub-total 13 4" xfId="40696"/>
    <cellStyle name="Subtotal 13 4 2" xfId="40697"/>
    <cellStyle name="Sub-total 13 4 2" xfId="40698"/>
    <cellStyle name="Subtotal 13 4 3" xfId="40699"/>
    <cellStyle name="Sub-total 13 4 3" xfId="40700"/>
    <cellStyle name="Subtotal 13 4 4" xfId="40701"/>
    <cellStyle name="Sub-total 13 4 4" xfId="40702"/>
    <cellStyle name="Subtotal 13 4 5" xfId="40703"/>
    <cellStyle name="Sub-total 13 4 5" xfId="40704"/>
    <cellStyle name="Subtotal 13 4 6" xfId="40705"/>
    <cellStyle name="Sub-total 13 4 6" xfId="40706"/>
    <cellStyle name="Subtotal 13 5" xfId="40707"/>
    <cellStyle name="Sub-total 13 5" xfId="40708"/>
    <cellStyle name="Subtotal 13 5 2" xfId="40709"/>
    <cellStyle name="Sub-total 13 5 2" xfId="40710"/>
    <cellStyle name="Subtotal 13 5 3" xfId="40711"/>
    <cellStyle name="Sub-total 13 5 3" xfId="40712"/>
    <cellStyle name="Subtotal 13 5 4" xfId="40713"/>
    <cellStyle name="Sub-total 13 5 4" xfId="40714"/>
    <cellStyle name="Subtotal 13 5 5" xfId="40715"/>
    <cellStyle name="Sub-total 13 5 5" xfId="40716"/>
    <cellStyle name="Subtotal 13 5 6" xfId="40717"/>
    <cellStyle name="Sub-total 13 5 6" xfId="40718"/>
    <cellStyle name="Subtotal 13 6" xfId="40719"/>
    <cellStyle name="Sub-total 13 6" xfId="40720"/>
    <cellStyle name="Subtotal 13 6 2" xfId="40721"/>
    <cellStyle name="Sub-total 13 6 2" xfId="40722"/>
    <cellStyle name="Subtotal 13 6 3" xfId="40723"/>
    <cellStyle name="Sub-total 13 6 3" xfId="40724"/>
    <cellStyle name="Subtotal 13 6 4" xfId="40725"/>
    <cellStyle name="Sub-total 13 6 4" xfId="40726"/>
    <cellStyle name="Subtotal 13 6 5" xfId="40727"/>
    <cellStyle name="Sub-total 13 6 5" xfId="40728"/>
    <cellStyle name="Subtotal 13 6 6" xfId="40729"/>
    <cellStyle name="Sub-total 13 6 6" xfId="40730"/>
    <cellStyle name="Subtotal 13 7" xfId="40731"/>
    <cellStyle name="Sub-total 13 7" xfId="40732"/>
    <cellStyle name="Subtotal 13 7 2" xfId="40733"/>
    <cellStyle name="Sub-total 13 7 2" xfId="40734"/>
    <cellStyle name="Subtotal 13 7 3" xfId="40735"/>
    <cellStyle name="Sub-total 13 7 3" xfId="40736"/>
    <cellStyle name="Subtotal 13 7 4" xfId="40737"/>
    <cellStyle name="Sub-total 13 7 4" xfId="40738"/>
    <cellStyle name="Subtotal 13 7 5" xfId="40739"/>
    <cellStyle name="Sub-total 13 7 5" xfId="40740"/>
    <cellStyle name="Subtotal 13 7 6" xfId="40741"/>
    <cellStyle name="Sub-total 13 7 6" xfId="40742"/>
    <cellStyle name="Subtotal 13 8" xfId="40743"/>
    <cellStyle name="Sub-total 13 8" xfId="40744"/>
    <cellStyle name="Subtotal 13 8 2" xfId="40745"/>
    <cellStyle name="Sub-total 13 8 2" xfId="40746"/>
    <cellStyle name="Subtotal 13 8 3" xfId="40747"/>
    <cellStyle name="Sub-total 13 8 3" xfId="40748"/>
    <cellStyle name="Subtotal 13 8 4" xfId="40749"/>
    <cellStyle name="Sub-total 13 8 4" xfId="40750"/>
    <cellStyle name="Subtotal 13 8 5" xfId="40751"/>
    <cellStyle name="Sub-total 13 8 5" xfId="40752"/>
    <cellStyle name="Subtotal 13 8 6" xfId="40753"/>
    <cellStyle name="Sub-total 13 8 6" xfId="40754"/>
    <cellStyle name="Subtotal 13 9" xfId="40755"/>
    <cellStyle name="Sub-total 13 9" xfId="40756"/>
    <cellStyle name="Subtotal 13 9 2" xfId="40757"/>
    <cellStyle name="Sub-total 13 9 2" xfId="40758"/>
    <cellStyle name="Subtotal 13 9 3" xfId="40759"/>
    <cellStyle name="Sub-total 13 9 3" xfId="40760"/>
    <cellStyle name="Subtotal 13 9 4" xfId="40761"/>
    <cellStyle name="Sub-total 13 9 4" xfId="40762"/>
    <cellStyle name="Subtotal 13 9 5" xfId="40763"/>
    <cellStyle name="Sub-total 13 9 5" xfId="40764"/>
    <cellStyle name="Subtotal 13 9 6" xfId="40765"/>
    <cellStyle name="Sub-total 13 9 6" xfId="40766"/>
    <cellStyle name="Subtotal 14" xfId="40767"/>
    <cellStyle name="Sub-total 14" xfId="40768"/>
    <cellStyle name="Subtotal 14 2" xfId="40769"/>
    <cellStyle name="Sub-total 14 2" xfId="40770"/>
    <cellStyle name="Subtotal 14 3" xfId="40771"/>
    <cellStyle name="Sub-total 14 3" xfId="40772"/>
    <cellStyle name="Subtotal 14 4" xfId="40773"/>
    <cellStyle name="Sub-total 14 4" xfId="40774"/>
    <cellStyle name="Subtotal 14 5" xfId="40775"/>
    <cellStyle name="Sub-total 14 5" xfId="40776"/>
    <cellStyle name="Subtotal 14 6" xfId="40777"/>
    <cellStyle name="Sub-total 14 6" xfId="40778"/>
    <cellStyle name="Subtotal 15" xfId="40779"/>
    <cellStyle name="Sub-total 15" xfId="40780"/>
    <cellStyle name="Subtotal 15 2" xfId="40781"/>
    <cellStyle name="Sub-total 15 2" xfId="40782"/>
    <cellStyle name="Subtotal 15 3" xfId="40783"/>
    <cellStyle name="Sub-total 15 3" xfId="40784"/>
    <cellStyle name="Subtotal 15 4" xfId="40785"/>
    <cellStyle name="Sub-total 15 4" xfId="40786"/>
    <cellStyle name="Subtotal 15 5" xfId="40787"/>
    <cellStyle name="Sub-total 15 5" xfId="40788"/>
    <cellStyle name="Subtotal 15 6" xfId="40789"/>
    <cellStyle name="Sub-total 15 6" xfId="40790"/>
    <cellStyle name="Subtotal 16" xfId="40791"/>
    <cellStyle name="Sub-total 16" xfId="40792"/>
    <cellStyle name="Subtotal 16 2" xfId="40793"/>
    <cellStyle name="Sub-total 16 2" xfId="40794"/>
    <cellStyle name="Subtotal 16 3" xfId="40795"/>
    <cellStyle name="Sub-total 16 3" xfId="40796"/>
    <cellStyle name="Subtotal 16 4" xfId="40797"/>
    <cellStyle name="Sub-total 16 4" xfId="40798"/>
    <cellStyle name="Subtotal 16 5" xfId="40799"/>
    <cellStyle name="Sub-total 16 5" xfId="40800"/>
    <cellStyle name="Subtotal 16 6" xfId="40801"/>
    <cellStyle name="Sub-total 16 6" xfId="40802"/>
    <cellStyle name="Subtotal 17" xfId="40803"/>
    <cellStyle name="Sub-total 17" xfId="40804"/>
    <cellStyle name="Subtotal 17 2" xfId="40805"/>
    <cellStyle name="Sub-total 17 2" xfId="40806"/>
    <cellStyle name="Subtotal 17 3" xfId="40807"/>
    <cellStyle name="Sub-total 17 3" xfId="40808"/>
    <cellStyle name="Subtotal 17 4" xfId="40809"/>
    <cellStyle name="Sub-total 17 4" xfId="40810"/>
    <cellStyle name="Subtotal 17 5" xfId="40811"/>
    <cellStyle name="Sub-total 17 5" xfId="40812"/>
    <cellStyle name="Subtotal 17 6" xfId="40813"/>
    <cellStyle name="Sub-total 17 6" xfId="40814"/>
    <cellStyle name="Subtotal 18" xfId="40815"/>
    <cellStyle name="Sub-total 18" xfId="40816"/>
    <cellStyle name="Subtotal 18 2" xfId="40817"/>
    <cellStyle name="Sub-total 18 2" xfId="40818"/>
    <cellStyle name="Subtotal 18 3" xfId="40819"/>
    <cellStyle name="Sub-total 18 3" xfId="40820"/>
    <cellStyle name="Subtotal 18 4" xfId="40821"/>
    <cellStyle name="Sub-total 18 4" xfId="40822"/>
    <cellStyle name="Subtotal 18 5" xfId="40823"/>
    <cellStyle name="Sub-total 18 5" xfId="40824"/>
    <cellStyle name="Subtotal 18 6" xfId="40825"/>
    <cellStyle name="Sub-total 18 6" xfId="40826"/>
    <cellStyle name="Subtotal 19" xfId="40827"/>
    <cellStyle name="Sub-total 19" xfId="40828"/>
    <cellStyle name="Subtotal 19 2" xfId="40829"/>
    <cellStyle name="Sub-total 19 2" xfId="40830"/>
    <cellStyle name="Subtotal 19 3" xfId="40831"/>
    <cellStyle name="Sub-total 19 3" xfId="40832"/>
    <cellStyle name="Subtotal 19 4" xfId="40833"/>
    <cellStyle name="Sub-total 19 4" xfId="40834"/>
    <cellStyle name="Subtotal 19 5" xfId="40835"/>
    <cellStyle name="Sub-total 19 5" xfId="40836"/>
    <cellStyle name="Subtotal 19 6" xfId="40837"/>
    <cellStyle name="Sub-total 19 6" xfId="40838"/>
    <cellStyle name="Subtotal 2" xfId="40839"/>
    <cellStyle name="Sub-total 2" xfId="40840"/>
    <cellStyle name="Subtotal 2 10" xfId="40841"/>
    <cellStyle name="Sub-total 2 10" xfId="40842"/>
    <cellStyle name="Subtotal 2 10 2" xfId="40843"/>
    <cellStyle name="Sub-total 2 10 2" xfId="40844"/>
    <cellStyle name="Subtotal 2 10 3" xfId="40845"/>
    <cellStyle name="Sub-total 2 10 3" xfId="40846"/>
    <cellStyle name="Subtotal 2 10 4" xfId="40847"/>
    <cellStyle name="Sub-total 2 10 4" xfId="40848"/>
    <cellStyle name="Subtotal 2 10 5" xfId="40849"/>
    <cellStyle name="Sub-total 2 10 5" xfId="40850"/>
    <cellStyle name="Subtotal 2 10 6" xfId="40851"/>
    <cellStyle name="Sub-total 2 10 6" xfId="40852"/>
    <cellStyle name="Subtotal 2 11" xfId="40853"/>
    <cellStyle name="Sub-total 2 11" xfId="40854"/>
    <cellStyle name="Subtotal 2 11 2" xfId="40855"/>
    <cellStyle name="Sub-total 2 11 2" xfId="40856"/>
    <cellStyle name="Subtotal 2 11 3" xfId="40857"/>
    <cellStyle name="Sub-total 2 11 3" xfId="40858"/>
    <cellStyle name="Subtotal 2 11 4" xfId="40859"/>
    <cellStyle name="Sub-total 2 11 4" xfId="40860"/>
    <cellStyle name="Subtotal 2 11 5" xfId="40861"/>
    <cellStyle name="Sub-total 2 11 5" xfId="40862"/>
    <cellStyle name="Subtotal 2 11 6" xfId="40863"/>
    <cellStyle name="Sub-total 2 11 6" xfId="40864"/>
    <cellStyle name="Subtotal 2 12" xfId="40865"/>
    <cellStyle name="Sub-total 2 12" xfId="40866"/>
    <cellStyle name="Subtotal 2 12 2" xfId="40867"/>
    <cellStyle name="Sub-total 2 12 2" xfId="40868"/>
    <cellStyle name="Subtotal 2 12 3" xfId="40869"/>
    <cellStyle name="Sub-total 2 12 3" xfId="40870"/>
    <cellStyle name="Subtotal 2 12 4" xfId="40871"/>
    <cellStyle name="Sub-total 2 12 4" xfId="40872"/>
    <cellStyle name="Subtotal 2 12 5" xfId="40873"/>
    <cellStyle name="Sub-total 2 12 5" xfId="40874"/>
    <cellStyle name="Subtotal 2 12 6" xfId="40875"/>
    <cellStyle name="Sub-total 2 12 6" xfId="40876"/>
    <cellStyle name="Subtotal 2 13" xfId="40877"/>
    <cellStyle name="Sub-total 2 13" xfId="40878"/>
    <cellStyle name="Subtotal 2 13 2" xfId="40879"/>
    <cellStyle name="Sub-total 2 13 2" xfId="40880"/>
    <cellStyle name="Subtotal 2 13 3" xfId="40881"/>
    <cellStyle name="Sub-total 2 13 3" xfId="40882"/>
    <cellStyle name="Subtotal 2 13 4" xfId="40883"/>
    <cellStyle name="Sub-total 2 13 4" xfId="40884"/>
    <cellStyle name="Subtotal 2 13 5" xfId="40885"/>
    <cellStyle name="Sub-total 2 13 5" xfId="40886"/>
    <cellStyle name="Subtotal 2 13 6" xfId="40887"/>
    <cellStyle name="Sub-total 2 13 6" xfId="40888"/>
    <cellStyle name="Subtotal 2 14" xfId="40889"/>
    <cellStyle name="Sub-total 2 14" xfId="40890"/>
    <cellStyle name="Subtotal 2 15" xfId="40891"/>
    <cellStyle name="Sub-total 2 15" xfId="40892"/>
    <cellStyle name="Subtotal 2 16" xfId="40893"/>
    <cellStyle name="Sub-total 2 16" xfId="40894"/>
    <cellStyle name="Subtotal 2 17" xfId="40895"/>
    <cellStyle name="Sub-total 2 17" xfId="40896"/>
    <cellStyle name="Subtotal 2 18" xfId="40897"/>
    <cellStyle name="Sub-total 2 18" xfId="40898"/>
    <cellStyle name="Subtotal 2 2" xfId="40899"/>
    <cellStyle name="Sub-total 2 2" xfId="40900"/>
    <cellStyle name="Subtotal 2 2 10" xfId="40901"/>
    <cellStyle name="Sub-total 2 2 10" xfId="40902"/>
    <cellStyle name="Subtotal 2 2 11" xfId="40903"/>
    <cellStyle name="Sub-total 2 2 11" xfId="40904"/>
    <cellStyle name="Subtotal 2 2 12" xfId="40905"/>
    <cellStyle name="Sub-total 2 2 12" xfId="40906"/>
    <cellStyle name="Subtotal 2 2 13" xfId="40907"/>
    <cellStyle name="Sub-total 2 2 13" xfId="40908"/>
    <cellStyle name="Subtotal 2 2 14" xfId="40909"/>
    <cellStyle name="Sub-total 2 2 14" xfId="40910"/>
    <cellStyle name="Subtotal 2 2 15" xfId="40911"/>
    <cellStyle name="Sub-total 2 2 15" xfId="40912"/>
    <cellStyle name="Subtotal 2 2 16" xfId="40913"/>
    <cellStyle name="Sub-total 2 2 16" xfId="40914"/>
    <cellStyle name="Subtotal 2 2 17" xfId="40915"/>
    <cellStyle name="Sub-total 2 2 17" xfId="40916"/>
    <cellStyle name="Subtotal 2 2 18" xfId="40917"/>
    <cellStyle name="Sub-total 2 2 18" xfId="40918"/>
    <cellStyle name="Subtotal 2 2 19" xfId="40919"/>
    <cellStyle name="Sub-total 2 2 19" xfId="40920"/>
    <cellStyle name="Subtotal 2 2 2" xfId="40921"/>
    <cellStyle name="Sub-total 2 2 2" xfId="40922"/>
    <cellStyle name="Subtotal 2 2 20" xfId="40923"/>
    <cellStyle name="Sub-total 2 2 20" xfId="40924"/>
    <cellStyle name="Subtotal 2 2 21" xfId="40925"/>
    <cellStyle name="Sub-total 2 2 21" xfId="40926"/>
    <cellStyle name="Subtotal 2 2 22" xfId="40927"/>
    <cellStyle name="Sub-total 2 2 22" xfId="40928"/>
    <cellStyle name="Subtotal 2 2 23" xfId="40929"/>
    <cellStyle name="Sub-total 2 2 23" xfId="40930"/>
    <cellStyle name="Subtotal 2 2 3" xfId="40931"/>
    <cellStyle name="Sub-total 2 2 3" xfId="40932"/>
    <cellStyle name="Subtotal 2 2 4" xfId="40933"/>
    <cellStyle name="Sub-total 2 2 4" xfId="40934"/>
    <cellStyle name="Subtotal 2 2 5" xfId="40935"/>
    <cellStyle name="Sub-total 2 2 5" xfId="40936"/>
    <cellStyle name="Subtotal 2 2 6" xfId="40937"/>
    <cellStyle name="Sub-total 2 2 6" xfId="40938"/>
    <cellStyle name="Subtotal 2 2 7" xfId="40939"/>
    <cellStyle name="Sub-total 2 2 7" xfId="40940"/>
    <cellStyle name="Subtotal 2 2 8" xfId="40941"/>
    <cellStyle name="Sub-total 2 2 8" xfId="40942"/>
    <cellStyle name="Subtotal 2 2 9" xfId="40943"/>
    <cellStyle name="Sub-total 2 2 9" xfId="40944"/>
    <cellStyle name="Subtotal 2 3" xfId="40945"/>
    <cellStyle name="Sub-total 2 3" xfId="40946"/>
    <cellStyle name="Subtotal 2 3 10" xfId="40947"/>
    <cellStyle name="Sub-total 2 3 10" xfId="40948"/>
    <cellStyle name="Subtotal 2 3 11" xfId="40949"/>
    <cellStyle name="Sub-total 2 3 11" xfId="40950"/>
    <cellStyle name="Subtotal 2 3 12" xfId="40951"/>
    <cellStyle name="Sub-total 2 3 12" xfId="40952"/>
    <cellStyle name="Subtotal 2 3 13" xfId="40953"/>
    <cellStyle name="Sub-total 2 3 13" xfId="40954"/>
    <cellStyle name="Subtotal 2 3 14" xfId="40955"/>
    <cellStyle name="Sub-total 2 3 14" xfId="40956"/>
    <cellStyle name="Subtotal 2 3 15" xfId="40957"/>
    <cellStyle name="Sub-total 2 3 15" xfId="40958"/>
    <cellStyle name="Subtotal 2 3 16" xfId="40959"/>
    <cellStyle name="Sub-total 2 3 16" xfId="40960"/>
    <cellStyle name="Subtotal 2 3 17" xfId="40961"/>
    <cellStyle name="Sub-total 2 3 17" xfId="40962"/>
    <cellStyle name="Subtotal 2 3 18" xfId="40963"/>
    <cellStyle name="Sub-total 2 3 18" xfId="40964"/>
    <cellStyle name="Subtotal 2 3 19" xfId="40965"/>
    <cellStyle name="Sub-total 2 3 19" xfId="40966"/>
    <cellStyle name="Subtotal 2 3 2" xfId="40967"/>
    <cellStyle name="Sub-total 2 3 2" xfId="40968"/>
    <cellStyle name="Subtotal 2 3 20" xfId="40969"/>
    <cellStyle name="Sub-total 2 3 20" xfId="40970"/>
    <cellStyle name="Subtotal 2 3 21" xfId="40971"/>
    <cellStyle name="Sub-total 2 3 21" xfId="40972"/>
    <cellStyle name="Subtotal 2 3 22" xfId="40973"/>
    <cellStyle name="Sub-total 2 3 22" xfId="40974"/>
    <cellStyle name="Subtotal 2 3 23" xfId="40975"/>
    <cellStyle name="Sub-total 2 3 23" xfId="40976"/>
    <cellStyle name="Subtotal 2 3 3" xfId="40977"/>
    <cellStyle name="Sub-total 2 3 3" xfId="40978"/>
    <cellStyle name="Subtotal 2 3 4" xfId="40979"/>
    <cellStyle name="Sub-total 2 3 4" xfId="40980"/>
    <cellStyle name="Subtotal 2 3 5" xfId="40981"/>
    <cellStyle name="Sub-total 2 3 5" xfId="40982"/>
    <cellStyle name="Subtotal 2 3 6" xfId="40983"/>
    <cellStyle name="Sub-total 2 3 6" xfId="40984"/>
    <cellStyle name="Subtotal 2 3 7" xfId="40985"/>
    <cellStyle name="Sub-total 2 3 7" xfId="40986"/>
    <cellStyle name="Subtotal 2 3 8" xfId="40987"/>
    <cellStyle name="Sub-total 2 3 8" xfId="40988"/>
    <cellStyle name="Subtotal 2 3 9" xfId="40989"/>
    <cellStyle name="Sub-total 2 3 9" xfId="40990"/>
    <cellStyle name="Subtotal 2 4" xfId="40991"/>
    <cellStyle name="Sub-total 2 4" xfId="40992"/>
    <cellStyle name="Subtotal 2 4 2" xfId="40993"/>
    <cellStyle name="Sub-total 2 4 2" xfId="40994"/>
    <cellStyle name="Subtotal 2 4 3" xfId="40995"/>
    <cellStyle name="Sub-total 2 4 3" xfId="40996"/>
    <cellStyle name="Subtotal 2 4 4" xfId="40997"/>
    <cellStyle name="Sub-total 2 4 4" xfId="40998"/>
    <cellStyle name="Subtotal 2 4 5" xfId="40999"/>
    <cellStyle name="Sub-total 2 4 5" xfId="41000"/>
    <cellStyle name="Subtotal 2 4 6" xfId="41001"/>
    <cellStyle name="Sub-total 2 4 6" xfId="41002"/>
    <cellStyle name="Subtotal 2 5" xfId="41003"/>
    <cellStyle name="Sub-total 2 5" xfId="41004"/>
    <cellStyle name="Subtotal 2 5 2" xfId="41005"/>
    <cellStyle name="Sub-total 2 5 2" xfId="41006"/>
    <cellStyle name="Subtotal 2 5 3" xfId="41007"/>
    <cellStyle name="Sub-total 2 5 3" xfId="41008"/>
    <cellStyle name="Subtotal 2 5 4" xfId="41009"/>
    <cellStyle name="Sub-total 2 5 4" xfId="41010"/>
    <cellStyle name="Subtotal 2 5 5" xfId="41011"/>
    <cellStyle name="Sub-total 2 5 5" xfId="41012"/>
    <cellStyle name="Subtotal 2 5 6" xfId="41013"/>
    <cellStyle name="Sub-total 2 5 6" xfId="41014"/>
    <cellStyle name="Subtotal 2 6" xfId="41015"/>
    <cellStyle name="Sub-total 2 6" xfId="41016"/>
    <cellStyle name="Subtotal 2 6 2" xfId="41017"/>
    <cellStyle name="Sub-total 2 6 2" xfId="41018"/>
    <cellStyle name="Subtotal 2 6 3" xfId="41019"/>
    <cellStyle name="Sub-total 2 6 3" xfId="41020"/>
    <cellStyle name="Subtotal 2 6 4" xfId="41021"/>
    <cellStyle name="Sub-total 2 6 4" xfId="41022"/>
    <cellStyle name="Subtotal 2 6 5" xfId="41023"/>
    <cellStyle name="Sub-total 2 6 5" xfId="41024"/>
    <cellStyle name="Subtotal 2 6 6" xfId="41025"/>
    <cellStyle name="Sub-total 2 6 6" xfId="41026"/>
    <cellStyle name="Subtotal 2 7" xfId="41027"/>
    <cellStyle name="Sub-total 2 7" xfId="41028"/>
    <cellStyle name="Subtotal 2 7 2" xfId="41029"/>
    <cellStyle name="Sub-total 2 7 2" xfId="41030"/>
    <cellStyle name="Subtotal 2 7 3" xfId="41031"/>
    <cellStyle name="Sub-total 2 7 3" xfId="41032"/>
    <cellStyle name="Subtotal 2 7 4" xfId="41033"/>
    <cellStyle name="Sub-total 2 7 4" xfId="41034"/>
    <cellStyle name="Subtotal 2 7 5" xfId="41035"/>
    <cellStyle name="Sub-total 2 7 5" xfId="41036"/>
    <cellStyle name="Subtotal 2 7 6" xfId="41037"/>
    <cellStyle name="Sub-total 2 7 6" xfId="41038"/>
    <cellStyle name="Subtotal 2 8" xfId="41039"/>
    <cellStyle name="Sub-total 2 8" xfId="41040"/>
    <cellStyle name="Subtotal 2 8 2" xfId="41041"/>
    <cellStyle name="Sub-total 2 8 2" xfId="41042"/>
    <cellStyle name="Subtotal 2 8 3" xfId="41043"/>
    <cellStyle name="Sub-total 2 8 3" xfId="41044"/>
    <cellStyle name="Subtotal 2 8 4" xfId="41045"/>
    <cellStyle name="Sub-total 2 8 4" xfId="41046"/>
    <cellStyle name="Subtotal 2 8 5" xfId="41047"/>
    <cellStyle name="Sub-total 2 8 5" xfId="41048"/>
    <cellStyle name="Subtotal 2 8 6" xfId="41049"/>
    <cellStyle name="Sub-total 2 8 6" xfId="41050"/>
    <cellStyle name="Subtotal 2 9" xfId="41051"/>
    <cellStyle name="Sub-total 2 9" xfId="41052"/>
    <cellStyle name="Subtotal 2 9 2" xfId="41053"/>
    <cellStyle name="Sub-total 2 9 2" xfId="41054"/>
    <cellStyle name="Subtotal 2 9 3" xfId="41055"/>
    <cellStyle name="Sub-total 2 9 3" xfId="41056"/>
    <cellStyle name="Subtotal 2 9 4" xfId="41057"/>
    <cellStyle name="Sub-total 2 9 4" xfId="41058"/>
    <cellStyle name="Subtotal 2 9 5" xfId="41059"/>
    <cellStyle name="Sub-total 2 9 5" xfId="41060"/>
    <cellStyle name="Subtotal 2 9 6" xfId="41061"/>
    <cellStyle name="Sub-total 2 9 6" xfId="41062"/>
    <cellStyle name="Subtotal 20" xfId="41063"/>
    <cellStyle name="Sub-total 20" xfId="41064"/>
    <cellStyle name="Subtotal 20 2" xfId="41065"/>
    <cellStyle name="Sub-total 20 2" xfId="41066"/>
    <cellStyle name="Subtotal 20 3" xfId="41067"/>
    <cellStyle name="Sub-total 20 3" xfId="41068"/>
    <cellStyle name="Subtotal 20 4" xfId="41069"/>
    <cellStyle name="Sub-total 20 4" xfId="41070"/>
    <cellStyle name="Subtotal 20 5" xfId="41071"/>
    <cellStyle name="Sub-total 20 5" xfId="41072"/>
    <cellStyle name="Subtotal 20 6" xfId="41073"/>
    <cellStyle name="Sub-total 20 6" xfId="41074"/>
    <cellStyle name="Subtotal 21" xfId="41075"/>
    <cellStyle name="Sub-total 21" xfId="41076"/>
    <cellStyle name="Subtotal 21 2" xfId="41077"/>
    <cellStyle name="Sub-total 21 2" xfId="41078"/>
    <cellStyle name="Subtotal 21 3" xfId="41079"/>
    <cellStyle name="Sub-total 21 3" xfId="41080"/>
    <cellStyle name="Subtotal 21 4" xfId="41081"/>
    <cellStyle name="Sub-total 21 4" xfId="41082"/>
    <cellStyle name="Subtotal 21 5" xfId="41083"/>
    <cellStyle name="Sub-total 21 5" xfId="41084"/>
    <cellStyle name="Subtotal 21 6" xfId="41085"/>
    <cellStyle name="Sub-total 21 6" xfId="41086"/>
    <cellStyle name="Subtotal 22" xfId="41087"/>
    <cellStyle name="Sub-total 22" xfId="41088"/>
    <cellStyle name="Subtotal 22 2" xfId="41089"/>
    <cellStyle name="Sub-total 22 2" xfId="41090"/>
    <cellStyle name="Subtotal 22 3" xfId="41091"/>
    <cellStyle name="Sub-total 22 3" xfId="41092"/>
    <cellStyle name="Subtotal 22 4" xfId="41093"/>
    <cellStyle name="Sub-total 22 4" xfId="41094"/>
    <cellStyle name="Subtotal 22 5" xfId="41095"/>
    <cellStyle name="Sub-total 22 5" xfId="41096"/>
    <cellStyle name="Subtotal 22 6" xfId="41097"/>
    <cellStyle name="Sub-total 22 6" xfId="41098"/>
    <cellStyle name="Subtotal 23" xfId="41099"/>
    <cellStyle name="Sub-total 23" xfId="41100"/>
    <cellStyle name="Subtotal 23 2" xfId="41101"/>
    <cellStyle name="Sub-total 23 2" xfId="41102"/>
    <cellStyle name="Subtotal 23 3" xfId="41103"/>
    <cellStyle name="Sub-total 23 3" xfId="41104"/>
    <cellStyle name="Subtotal 23 4" xfId="41105"/>
    <cellStyle name="Sub-total 23 4" xfId="41106"/>
    <cellStyle name="Subtotal 23 5" xfId="41107"/>
    <cellStyle name="Sub-total 23 5" xfId="41108"/>
    <cellStyle name="Subtotal 23 6" xfId="41109"/>
    <cellStyle name="Sub-total 23 6" xfId="41110"/>
    <cellStyle name="Subtotal 24" xfId="41111"/>
    <cellStyle name="Sub-total 24" xfId="41112"/>
    <cellStyle name="Subtotal 24 2" xfId="41113"/>
    <cellStyle name="Sub-total 24 2" xfId="41114"/>
    <cellStyle name="Subtotal 24 3" xfId="41115"/>
    <cellStyle name="Sub-total 24 3" xfId="41116"/>
    <cellStyle name="Subtotal 24 4" xfId="41117"/>
    <cellStyle name="Sub-total 24 4" xfId="41118"/>
    <cellStyle name="Subtotal 24 5" xfId="41119"/>
    <cellStyle name="Sub-total 24 5" xfId="41120"/>
    <cellStyle name="Subtotal 24 6" xfId="41121"/>
    <cellStyle name="Sub-total 24 6" xfId="41122"/>
    <cellStyle name="Subtotal 25" xfId="41123"/>
    <cellStyle name="Sub-total 25" xfId="41124"/>
    <cellStyle name="Subtotal 25 2" xfId="41125"/>
    <cellStyle name="Sub-total 25 2" xfId="41126"/>
    <cellStyle name="Subtotal 25 3" xfId="41127"/>
    <cellStyle name="Sub-total 25 3" xfId="41128"/>
    <cellStyle name="Subtotal 25 4" xfId="41129"/>
    <cellStyle name="Sub-total 25 4" xfId="41130"/>
    <cellStyle name="Subtotal 25 5" xfId="41131"/>
    <cellStyle name="Sub-total 25 5" xfId="41132"/>
    <cellStyle name="Subtotal 25 6" xfId="41133"/>
    <cellStyle name="Sub-total 25 6" xfId="41134"/>
    <cellStyle name="Subtotal 26" xfId="41135"/>
    <cellStyle name="Sub-total 26" xfId="41136"/>
    <cellStyle name="Subtotal 26 2" xfId="41137"/>
    <cellStyle name="Sub-total 26 2" xfId="41138"/>
    <cellStyle name="Subtotal 26 3" xfId="41139"/>
    <cellStyle name="Sub-total 26 3" xfId="41140"/>
    <cellStyle name="Subtotal 26 4" xfId="41141"/>
    <cellStyle name="Sub-total 26 4" xfId="41142"/>
    <cellStyle name="Subtotal 26 5" xfId="41143"/>
    <cellStyle name="Sub-total 26 5" xfId="41144"/>
    <cellStyle name="Subtotal 26 6" xfId="41145"/>
    <cellStyle name="Sub-total 26 6" xfId="41146"/>
    <cellStyle name="Subtotal 27" xfId="41147"/>
    <cellStyle name="Sub-total 27" xfId="41148"/>
    <cellStyle name="Subtotal 28" xfId="41149"/>
    <cellStyle name="Sub-total 28" xfId="41150"/>
    <cellStyle name="Subtotal 29" xfId="41151"/>
    <cellStyle name="Sub-total 29" xfId="41152"/>
    <cellStyle name="Subtotal 3" xfId="41153"/>
    <cellStyle name="Sub-total 3" xfId="41154"/>
    <cellStyle name="Subtotal 3 10" xfId="41155"/>
    <cellStyle name="Sub-total 3 10" xfId="41156"/>
    <cellStyle name="Subtotal 3 10 2" xfId="41157"/>
    <cellStyle name="Sub-total 3 10 2" xfId="41158"/>
    <cellStyle name="Subtotal 3 10 3" xfId="41159"/>
    <cellStyle name="Sub-total 3 10 3" xfId="41160"/>
    <cellStyle name="Subtotal 3 10 4" xfId="41161"/>
    <cellStyle name="Sub-total 3 10 4" xfId="41162"/>
    <cellStyle name="Subtotal 3 10 5" xfId="41163"/>
    <cellStyle name="Sub-total 3 10 5" xfId="41164"/>
    <cellStyle name="Subtotal 3 10 6" xfId="41165"/>
    <cellStyle name="Sub-total 3 10 6" xfId="41166"/>
    <cellStyle name="Subtotal 3 11" xfId="41167"/>
    <cellStyle name="Sub-total 3 11" xfId="41168"/>
    <cellStyle name="Subtotal 3 11 2" xfId="41169"/>
    <cellStyle name="Sub-total 3 11 2" xfId="41170"/>
    <cellStyle name="Subtotal 3 11 3" xfId="41171"/>
    <cellStyle name="Sub-total 3 11 3" xfId="41172"/>
    <cellStyle name="Subtotal 3 11 4" xfId="41173"/>
    <cellStyle name="Sub-total 3 11 4" xfId="41174"/>
    <cellStyle name="Subtotal 3 11 5" xfId="41175"/>
    <cellStyle name="Sub-total 3 11 5" xfId="41176"/>
    <cellStyle name="Subtotal 3 11 6" xfId="41177"/>
    <cellStyle name="Sub-total 3 11 6" xfId="41178"/>
    <cellStyle name="Subtotal 3 12" xfId="41179"/>
    <cellStyle name="Sub-total 3 12" xfId="41180"/>
    <cellStyle name="Subtotal 3 12 2" xfId="41181"/>
    <cellStyle name="Sub-total 3 12 2" xfId="41182"/>
    <cellStyle name="Subtotal 3 12 3" xfId="41183"/>
    <cellStyle name="Sub-total 3 12 3" xfId="41184"/>
    <cellStyle name="Subtotal 3 12 4" xfId="41185"/>
    <cellStyle name="Sub-total 3 12 4" xfId="41186"/>
    <cellStyle name="Subtotal 3 12 5" xfId="41187"/>
    <cellStyle name="Sub-total 3 12 5" xfId="41188"/>
    <cellStyle name="Subtotal 3 12 6" xfId="41189"/>
    <cellStyle name="Sub-total 3 12 6" xfId="41190"/>
    <cellStyle name="Subtotal 3 13" xfId="41191"/>
    <cellStyle name="Sub-total 3 13" xfId="41192"/>
    <cellStyle name="Subtotal 3 13 2" xfId="41193"/>
    <cellStyle name="Sub-total 3 13 2" xfId="41194"/>
    <cellStyle name="Subtotal 3 13 3" xfId="41195"/>
    <cellStyle name="Sub-total 3 13 3" xfId="41196"/>
    <cellStyle name="Subtotal 3 13 4" xfId="41197"/>
    <cellStyle name="Sub-total 3 13 4" xfId="41198"/>
    <cellStyle name="Subtotal 3 13 5" xfId="41199"/>
    <cellStyle name="Sub-total 3 13 5" xfId="41200"/>
    <cellStyle name="Subtotal 3 13 6" xfId="41201"/>
    <cellStyle name="Sub-total 3 13 6" xfId="41202"/>
    <cellStyle name="Subtotal 3 14" xfId="41203"/>
    <cellStyle name="Sub-total 3 14" xfId="41204"/>
    <cellStyle name="Subtotal 3 15" xfId="41205"/>
    <cellStyle name="Sub-total 3 15" xfId="41206"/>
    <cellStyle name="Subtotal 3 16" xfId="41207"/>
    <cellStyle name="Sub-total 3 16" xfId="41208"/>
    <cellStyle name="Subtotal 3 17" xfId="41209"/>
    <cellStyle name="Sub-total 3 17" xfId="41210"/>
    <cellStyle name="Subtotal 3 18" xfId="41211"/>
    <cellStyle name="Sub-total 3 18" xfId="41212"/>
    <cellStyle name="Subtotal 3 2" xfId="41213"/>
    <cellStyle name="Sub-total 3 2" xfId="41214"/>
    <cellStyle name="Subtotal 3 2 10" xfId="41215"/>
    <cellStyle name="Sub-total 3 2 10" xfId="41216"/>
    <cellStyle name="Subtotal 3 2 11" xfId="41217"/>
    <cellStyle name="Sub-total 3 2 11" xfId="41218"/>
    <cellStyle name="Subtotal 3 2 12" xfId="41219"/>
    <cellStyle name="Sub-total 3 2 12" xfId="41220"/>
    <cellStyle name="Subtotal 3 2 13" xfId="41221"/>
    <cellStyle name="Sub-total 3 2 13" xfId="41222"/>
    <cellStyle name="Subtotal 3 2 14" xfId="41223"/>
    <cellStyle name="Sub-total 3 2 14" xfId="41224"/>
    <cellStyle name="Subtotal 3 2 15" xfId="41225"/>
    <cellStyle name="Sub-total 3 2 15" xfId="41226"/>
    <cellStyle name="Subtotal 3 2 16" xfId="41227"/>
    <cellStyle name="Sub-total 3 2 16" xfId="41228"/>
    <cellStyle name="Subtotal 3 2 17" xfId="41229"/>
    <cellStyle name="Sub-total 3 2 17" xfId="41230"/>
    <cellStyle name="Subtotal 3 2 18" xfId="41231"/>
    <cellStyle name="Sub-total 3 2 18" xfId="41232"/>
    <cellStyle name="Subtotal 3 2 19" xfId="41233"/>
    <cellStyle name="Sub-total 3 2 19" xfId="41234"/>
    <cellStyle name="Subtotal 3 2 2" xfId="41235"/>
    <cellStyle name="Sub-total 3 2 2" xfId="41236"/>
    <cellStyle name="Subtotal 3 2 20" xfId="41237"/>
    <cellStyle name="Sub-total 3 2 20" xfId="41238"/>
    <cellStyle name="Subtotal 3 2 21" xfId="41239"/>
    <cellStyle name="Sub-total 3 2 21" xfId="41240"/>
    <cellStyle name="Subtotal 3 2 22" xfId="41241"/>
    <cellStyle name="Sub-total 3 2 22" xfId="41242"/>
    <cellStyle name="Subtotal 3 2 23" xfId="41243"/>
    <cellStyle name="Sub-total 3 2 23" xfId="41244"/>
    <cellStyle name="Subtotal 3 2 3" xfId="41245"/>
    <cellStyle name="Sub-total 3 2 3" xfId="41246"/>
    <cellStyle name="Subtotal 3 2 4" xfId="41247"/>
    <cellStyle name="Sub-total 3 2 4" xfId="41248"/>
    <cellStyle name="Subtotal 3 2 5" xfId="41249"/>
    <cellStyle name="Sub-total 3 2 5" xfId="41250"/>
    <cellStyle name="Subtotal 3 2 6" xfId="41251"/>
    <cellStyle name="Sub-total 3 2 6" xfId="41252"/>
    <cellStyle name="Subtotal 3 2 7" xfId="41253"/>
    <cellStyle name="Sub-total 3 2 7" xfId="41254"/>
    <cellStyle name="Subtotal 3 2 8" xfId="41255"/>
    <cellStyle name="Sub-total 3 2 8" xfId="41256"/>
    <cellStyle name="Subtotal 3 2 9" xfId="41257"/>
    <cellStyle name="Sub-total 3 2 9" xfId="41258"/>
    <cellStyle name="Subtotal 3 3" xfId="41259"/>
    <cellStyle name="Sub-total 3 3" xfId="41260"/>
    <cellStyle name="Subtotal 3 3 10" xfId="41261"/>
    <cellStyle name="Sub-total 3 3 10" xfId="41262"/>
    <cellStyle name="Subtotal 3 3 11" xfId="41263"/>
    <cellStyle name="Sub-total 3 3 11" xfId="41264"/>
    <cellStyle name="Subtotal 3 3 12" xfId="41265"/>
    <cellStyle name="Sub-total 3 3 12" xfId="41266"/>
    <cellStyle name="Subtotal 3 3 13" xfId="41267"/>
    <cellStyle name="Sub-total 3 3 13" xfId="41268"/>
    <cellStyle name="Subtotal 3 3 14" xfId="41269"/>
    <cellStyle name="Sub-total 3 3 14" xfId="41270"/>
    <cellStyle name="Subtotal 3 3 15" xfId="41271"/>
    <cellStyle name="Sub-total 3 3 15" xfId="41272"/>
    <cellStyle name="Subtotal 3 3 16" xfId="41273"/>
    <cellStyle name="Sub-total 3 3 16" xfId="41274"/>
    <cellStyle name="Subtotal 3 3 17" xfId="41275"/>
    <cellStyle name="Sub-total 3 3 17" xfId="41276"/>
    <cellStyle name="Subtotal 3 3 18" xfId="41277"/>
    <cellStyle name="Sub-total 3 3 18" xfId="41278"/>
    <cellStyle name="Subtotal 3 3 19" xfId="41279"/>
    <cellStyle name="Sub-total 3 3 19" xfId="41280"/>
    <cellStyle name="Subtotal 3 3 2" xfId="41281"/>
    <cellStyle name="Sub-total 3 3 2" xfId="41282"/>
    <cellStyle name="Subtotal 3 3 20" xfId="41283"/>
    <cellStyle name="Sub-total 3 3 20" xfId="41284"/>
    <cellStyle name="Subtotal 3 3 21" xfId="41285"/>
    <cellStyle name="Sub-total 3 3 21" xfId="41286"/>
    <cellStyle name="Subtotal 3 3 22" xfId="41287"/>
    <cellStyle name="Sub-total 3 3 22" xfId="41288"/>
    <cellStyle name="Subtotal 3 3 23" xfId="41289"/>
    <cellStyle name="Sub-total 3 3 23" xfId="41290"/>
    <cellStyle name="Subtotal 3 3 3" xfId="41291"/>
    <cellStyle name="Sub-total 3 3 3" xfId="41292"/>
    <cellStyle name="Subtotal 3 3 4" xfId="41293"/>
    <cellStyle name="Sub-total 3 3 4" xfId="41294"/>
    <cellStyle name="Subtotal 3 3 5" xfId="41295"/>
    <cellStyle name="Sub-total 3 3 5" xfId="41296"/>
    <cellStyle name="Subtotal 3 3 6" xfId="41297"/>
    <cellStyle name="Sub-total 3 3 6" xfId="41298"/>
    <cellStyle name="Subtotal 3 3 7" xfId="41299"/>
    <cellStyle name="Sub-total 3 3 7" xfId="41300"/>
    <cellStyle name="Subtotal 3 3 8" xfId="41301"/>
    <cellStyle name="Sub-total 3 3 8" xfId="41302"/>
    <cellStyle name="Subtotal 3 3 9" xfId="41303"/>
    <cellStyle name="Sub-total 3 3 9" xfId="41304"/>
    <cellStyle name="Subtotal 3 4" xfId="41305"/>
    <cellStyle name="Sub-total 3 4" xfId="41306"/>
    <cellStyle name="Subtotal 3 4 2" xfId="41307"/>
    <cellStyle name="Sub-total 3 4 2" xfId="41308"/>
    <cellStyle name="Subtotal 3 4 3" xfId="41309"/>
    <cellStyle name="Sub-total 3 4 3" xfId="41310"/>
    <cellStyle name="Subtotal 3 4 4" xfId="41311"/>
    <cellStyle name="Sub-total 3 4 4" xfId="41312"/>
    <cellStyle name="Subtotal 3 4 5" xfId="41313"/>
    <cellStyle name="Sub-total 3 4 5" xfId="41314"/>
    <cellStyle name="Subtotal 3 4 6" xfId="41315"/>
    <cellStyle name="Sub-total 3 4 6" xfId="41316"/>
    <cellStyle name="Subtotal 3 5" xfId="41317"/>
    <cellStyle name="Sub-total 3 5" xfId="41318"/>
    <cellStyle name="Subtotal 3 5 2" xfId="41319"/>
    <cellStyle name="Sub-total 3 5 2" xfId="41320"/>
    <cellStyle name="Subtotal 3 5 3" xfId="41321"/>
    <cellStyle name="Sub-total 3 5 3" xfId="41322"/>
    <cellStyle name="Subtotal 3 5 4" xfId="41323"/>
    <cellStyle name="Sub-total 3 5 4" xfId="41324"/>
    <cellStyle name="Subtotal 3 5 5" xfId="41325"/>
    <cellStyle name="Sub-total 3 5 5" xfId="41326"/>
    <cellStyle name="Subtotal 3 5 6" xfId="41327"/>
    <cellStyle name="Sub-total 3 5 6" xfId="41328"/>
    <cellStyle name="Subtotal 3 6" xfId="41329"/>
    <cellStyle name="Sub-total 3 6" xfId="41330"/>
    <cellStyle name="Subtotal 3 6 2" xfId="41331"/>
    <cellStyle name="Sub-total 3 6 2" xfId="41332"/>
    <cellStyle name="Subtotal 3 6 3" xfId="41333"/>
    <cellStyle name="Sub-total 3 6 3" xfId="41334"/>
    <cellStyle name="Subtotal 3 6 4" xfId="41335"/>
    <cellStyle name="Sub-total 3 6 4" xfId="41336"/>
    <cellStyle name="Subtotal 3 6 5" xfId="41337"/>
    <cellStyle name="Sub-total 3 6 5" xfId="41338"/>
    <cellStyle name="Subtotal 3 6 6" xfId="41339"/>
    <cellStyle name="Sub-total 3 6 6" xfId="41340"/>
    <cellStyle name="Subtotal 3 7" xfId="41341"/>
    <cellStyle name="Sub-total 3 7" xfId="41342"/>
    <cellStyle name="Subtotal 3 7 2" xfId="41343"/>
    <cellStyle name="Sub-total 3 7 2" xfId="41344"/>
    <cellStyle name="Subtotal 3 7 3" xfId="41345"/>
    <cellStyle name="Sub-total 3 7 3" xfId="41346"/>
    <cellStyle name="Subtotal 3 7 4" xfId="41347"/>
    <cellStyle name="Sub-total 3 7 4" xfId="41348"/>
    <cellStyle name="Subtotal 3 7 5" xfId="41349"/>
    <cellStyle name="Sub-total 3 7 5" xfId="41350"/>
    <cellStyle name="Subtotal 3 7 6" xfId="41351"/>
    <cellStyle name="Sub-total 3 7 6" xfId="41352"/>
    <cellStyle name="Subtotal 3 8" xfId="41353"/>
    <cellStyle name="Sub-total 3 8" xfId="41354"/>
    <cellStyle name="Subtotal 3 8 2" xfId="41355"/>
    <cellStyle name="Sub-total 3 8 2" xfId="41356"/>
    <cellStyle name="Subtotal 3 8 3" xfId="41357"/>
    <cellStyle name="Sub-total 3 8 3" xfId="41358"/>
    <cellStyle name="Subtotal 3 8 4" xfId="41359"/>
    <cellStyle name="Sub-total 3 8 4" xfId="41360"/>
    <cellStyle name="Subtotal 3 8 5" xfId="41361"/>
    <cellStyle name="Sub-total 3 8 5" xfId="41362"/>
    <cellStyle name="Subtotal 3 8 6" xfId="41363"/>
    <cellStyle name="Sub-total 3 8 6" xfId="41364"/>
    <cellStyle name="Subtotal 3 9" xfId="41365"/>
    <cellStyle name="Sub-total 3 9" xfId="41366"/>
    <cellStyle name="Subtotal 3 9 2" xfId="41367"/>
    <cellStyle name="Sub-total 3 9 2" xfId="41368"/>
    <cellStyle name="Subtotal 3 9 3" xfId="41369"/>
    <cellStyle name="Sub-total 3 9 3" xfId="41370"/>
    <cellStyle name="Subtotal 3 9 4" xfId="41371"/>
    <cellStyle name="Sub-total 3 9 4" xfId="41372"/>
    <cellStyle name="Subtotal 3 9 5" xfId="41373"/>
    <cellStyle name="Sub-total 3 9 5" xfId="41374"/>
    <cellStyle name="Subtotal 3 9 6" xfId="41375"/>
    <cellStyle name="Sub-total 3 9 6" xfId="41376"/>
    <cellStyle name="Subtotal 30" xfId="41377"/>
    <cellStyle name="Sub-total 30" xfId="41378"/>
    <cellStyle name="Subtotal 4" xfId="41379"/>
    <cellStyle name="Sub-total 4" xfId="41380"/>
    <cellStyle name="Subtotal 4 10" xfId="41381"/>
    <cellStyle name="Sub-total 4 10" xfId="41382"/>
    <cellStyle name="Subtotal 4 10 2" xfId="41383"/>
    <cellStyle name="Sub-total 4 10 2" xfId="41384"/>
    <cellStyle name="Subtotal 4 10 3" xfId="41385"/>
    <cellStyle name="Sub-total 4 10 3" xfId="41386"/>
    <cellStyle name="Subtotal 4 10 4" xfId="41387"/>
    <cellStyle name="Sub-total 4 10 4" xfId="41388"/>
    <cellStyle name="Subtotal 4 10 5" xfId="41389"/>
    <cellStyle name="Sub-total 4 10 5" xfId="41390"/>
    <cellStyle name="Subtotal 4 10 6" xfId="41391"/>
    <cellStyle name="Sub-total 4 10 6" xfId="41392"/>
    <cellStyle name="Subtotal 4 11" xfId="41393"/>
    <cellStyle name="Sub-total 4 11" xfId="41394"/>
    <cellStyle name="Subtotal 4 11 2" xfId="41395"/>
    <cellStyle name="Sub-total 4 11 2" xfId="41396"/>
    <cellStyle name="Subtotal 4 11 3" xfId="41397"/>
    <cellStyle name="Sub-total 4 11 3" xfId="41398"/>
    <cellStyle name="Subtotal 4 11 4" xfId="41399"/>
    <cellStyle name="Sub-total 4 11 4" xfId="41400"/>
    <cellStyle name="Subtotal 4 11 5" xfId="41401"/>
    <cellStyle name="Sub-total 4 11 5" xfId="41402"/>
    <cellStyle name="Subtotal 4 11 6" xfId="41403"/>
    <cellStyle name="Sub-total 4 11 6" xfId="41404"/>
    <cellStyle name="Subtotal 4 12" xfId="41405"/>
    <cellStyle name="Sub-total 4 12" xfId="41406"/>
    <cellStyle name="Subtotal 4 12 2" xfId="41407"/>
    <cellStyle name="Sub-total 4 12 2" xfId="41408"/>
    <cellStyle name="Subtotal 4 12 3" xfId="41409"/>
    <cellStyle name="Sub-total 4 12 3" xfId="41410"/>
    <cellStyle name="Subtotal 4 12 4" xfId="41411"/>
    <cellStyle name="Sub-total 4 12 4" xfId="41412"/>
    <cellStyle name="Subtotal 4 12 5" xfId="41413"/>
    <cellStyle name="Sub-total 4 12 5" xfId="41414"/>
    <cellStyle name="Subtotal 4 12 6" xfId="41415"/>
    <cellStyle name="Sub-total 4 12 6" xfId="41416"/>
    <cellStyle name="Subtotal 4 13" xfId="41417"/>
    <cellStyle name="Sub-total 4 13" xfId="41418"/>
    <cellStyle name="Subtotal 4 13 2" xfId="41419"/>
    <cellStyle name="Sub-total 4 13 2" xfId="41420"/>
    <cellStyle name="Subtotal 4 13 3" xfId="41421"/>
    <cellStyle name="Sub-total 4 13 3" xfId="41422"/>
    <cellStyle name="Subtotal 4 13 4" xfId="41423"/>
    <cellStyle name="Sub-total 4 13 4" xfId="41424"/>
    <cellStyle name="Subtotal 4 13 5" xfId="41425"/>
    <cellStyle name="Sub-total 4 13 5" xfId="41426"/>
    <cellStyle name="Subtotal 4 13 6" xfId="41427"/>
    <cellStyle name="Sub-total 4 13 6" xfId="41428"/>
    <cellStyle name="Subtotal 4 14" xfId="41429"/>
    <cellStyle name="Sub-total 4 14" xfId="41430"/>
    <cellStyle name="Subtotal 4 15" xfId="41431"/>
    <cellStyle name="Sub-total 4 15" xfId="41432"/>
    <cellStyle name="Subtotal 4 16" xfId="41433"/>
    <cellStyle name="Sub-total 4 16" xfId="41434"/>
    <cellStyle name="Subtotal 4 17" xfId="41435"/>
    <cellStyle name="Sub-total 4 17" xfId="41436"/>
    <cellStyle name="Subtotal 4 18" xfId="41437"/>
    <cellStyle name="Sub-total 4 18" xfId="41438"/>
    <cellStyle name="Subtotal 4 2" xfId="41439"/>
    <cellStyle name="Sub-total 4 2" xfId="41440"/>
    <cellStyle name="Subtotal 4 2 10" xfId="41441"/>
    <cellStyle name="Sub-total 4 2 10" xfId="41442"/>
    <cellStyle name="Subtotal 4 2 11" xfId="41443"/>
    <cellStyle name="Sub-total 4 2 11" xfId="41444"/>
    <cellStyle name="Subtotal 4 2 12" xfId="41445"/>
    <cellStyle name="Sub-total 4 2 12" xfId="41446"/>
    <cellStyle name="Subtotal 4 2 13" xfId="41447"/>
    <cellStyle name="Sub-total 4 2 13" xfId="41448"/>
    <cellStyle name="Subtotal 4 2 14" xfId="41449"/>
    <cellStyle name="Sub-total 4 2 14" xfId="41450"/>
    <cellStyle name="Subtotal 4 2 15" xfId="41451"/>
    <cellStyle name="Sub-total 4 2 15" xfId="41452"/>
    <cellStyle name="Subtotal 4 2 16" xfId="41453"/>
    <cellStyle name="Sub-total 4 2 16" xfId="41454"/>
    <cellStyle name="Subtotal 4 2 17" xfId="41455"/>
    <cellStyle name="Sub-total 4 2 17" xfId="41456"/>
    <cellStyle name="Subtotal 4 2 18" xfId="41457"/>
    <cellStyle name="Sub-total 4 2 18" xfId="41458"/>
    <cellStyle name="Subtotal 4 2 19" xfId="41459"/>
    <cellStyle name="Sub-total 4 2 19" xfId="41460"/>
    <cellStyle name="Subtotal 4 2 2" xfId="41461"/>
    <cellStyle name="Sub-total 4 2 2" xfId="41462"/>
    <cellStyle name="Subtotal 4 2 20" xfId="41463"/>
    <cellStyle name="Sub-total 4 2 20" xfId="41464"/>
    <cellStyle name="Subtotal 4 2 21" xfId="41465"/>
    <cellStyle name="Sub-total 4 2 21" xfId="41466"/>
    <cellStyle name="Subtotal 4 2 22" xfId="41467"/>
    <cellStyle name="Sub-total 4 2 22" xfId="41468"/>
    <cellStyle name="Subtotal 4 2 23" xfId="41469"/>
    <cellStyle name="Sub-total 4 2 23" xfId="41470"/>
    <cellStyle name="Subtotal 4 2 3" xfId="41471"/>
    <cellStyle name="Sub-total 4 2 3" xfId="41472"/>
    <cellStyle name="Subtotal 4 2 4" xfId="41473"/>
    <cellStyle name="Sub-total 4 2 4" xfId="41474"/>
    <cellStyle name="Subtotal 4 2 5" xfId="41475"/>
    <cellStyle name="Sub-total 4 2 5" xfId="41476"/>
    <cellStyle name="Subtotal 4 2 6" xfId="41477"/>
    <cellStyle name="Sub-total 4 2 6" xfId="41478"/>
    <cellStyle name="Subtotal 4 2 7" xfId="41479"/>
    <cellStyle name="Sub-total 4 2 7" xfId="41480"/>
    <cellStyle name="Subtotal 4 2 8" xfId="41481"/>
    <cellStyle name="Sub-total 4 2 8" xfId="41482"/>
    <cellStyle name="Subtotal 4 2 9" xfId="41483"/>
    <cellStyle name="Sub-total 4 2 9" xfId="41484"/>
    <cellStyle name="Subtotal 4 3" xfId="41485"/>
    <cellStyle name="Sub-total 4 3" xfId="41486"/>
    <cellStyle name="Subtotal 4 3 10" xfId="41487"/>
    <cellStyle name="Sub-total 4 3 10" xfId="41488"/>
    <cellStyle name="Subtotal 4 3 11" xfId="41489"/>
    <cellStyle name="Sub-total 4 3 11" xfId="41490"/>
    <cellStyle name="Subtotal 4 3 12" xfId="41491"/>
    <cellStyle name="Sub-total 4 3 12" xfId="41492"/>
    <cellStyle name="Subtotal 4 3 13" xfId="41493"/>
    <cellStyle name="Sub-total 4 3 13" xfId="41494"/>
    <cellStyle name="Subtotal 4 3 14" xfId="41495"/>
    <cellStyle name="Sub-total 4 3 14" xfId="41496"/>
    <cellStyle name="Subtotal 4 3 15" xfId="41497"/>
    <cellStyle name="Sub-total 4 3 15" xfId="41498"/>
    <cellStyle name="Subtotal 4 3 16" xfId="41499"/>
    <cellStyle name="Sub-total 4 3 16" xfId="41500"/>
    <cellStyle name="Subtotal 4 3 17" xfId="41501"/>
    <cellStyle name="Sub-total 4 3 17" xfId="41502"/>
    <cellStyle name="Subtotal 4 3 18" xfId="41503"/>
    <cellStyle name="Sub-total 4 3 18" xfId="41504"/>
    <cellStyle name="Subtotal 4 3 19" xfId="41505"/>
    <cellStyle name="Sub-total 4 3 19" xfId="41506"/>
    <cellStyle name="Subtotal 4 3 2" xfId="41507"/>
    <cellStyle name="Sub-total 4 3 2" xfId="41508"/>
    <cellStyle name="Subtotal 4 3 20" xfId="41509"/>
    <cellStyle name="Sub-total 4 3 20" xfId="41510"/>
    <cellStyle name="Subtotal 4 3 21" xfId="41511"/>
    <cellStyle name="Sub-total 4 3 21" xfId="41512"/>
    <cellStyle name="Subtotal 4 3 22" xfId="41513"/>
    <cellStyle name="Sub-total 4 3 22" xfId="41514"/>
    <cellStyle name="Subtotal 4 3 23" xfId="41515"/>
    <cellStyle name="Sub-total 4 3 23" xfId="41516"/>
    <cellStyle name="Subtotal 4 3 3" xfId="41517"/>
    <cellStyle name="Sub-total 4 3 3" xfId="41518"/>
    <cellStyle name="Subtotal 4 3 4" xfId="41519"/>
    <cellStyle name="Sub-total 4 3 4" xfId="41520"/>
    <cellStyle name="Subtotal 4 3 5" xfId="41521"/>
    <cellStyle name="Sub-total 4 3 5" xfId="41522"/>
    <cellStyle name="Subtotal 4 3 6" xfId="41523"/>
    <cellStyle name="Sub-total 4 3 6" xfId="41524"/>
    <cellStyle name="Subtotal 4 3 7" xfId="41525"/>
    <cellStyle name="Sub-total 4 3 7" xfId="41526"/>
    <cellStyle name="Subtotal 4 3 8" xfId="41527"/>
    <cellStyle name="Sub-total 4 3 8" xfId="41528"/>
    <cellStyle name="Subtotal 4 3 9" xfId="41529"/>
    <cellStyle name="Sub-total 4 3 9" xfId="41530"/>
    <cellStyle name="Subtotal 4 4" xfId="41531"/>
    <cellStyle name="Sub-total 4 4" xfId="41532"/>
    <cellStyle name="Subtotal 4 4 2" xfId="41533"/>
    <cellStyle name="Sub-total 4 4 2" xfId="41534"/>
    <cellStyle name="Subtotal 4 4 3" xfId="41535"/>
    <cellStyle name="Sub-total 4 4 3" xfId="41536"/>
    <cellStyle name="Subtotal 4 4 4" xfId="41537"/>
    <cellStyle name="Sub-total 4 4 4" xfId="41538"/>
    <cellStyle name="Subtotal 4 4 5" xfId="41539"/>
    <cellStyle name="Sub-total 4 4 5" xfId="41540"/>
    <cellStyle name="Subtotal 4 4 6" xfId="41541"/>
    <cellStyle name="Sub-total 4 4 6" xfId="41542"/>
    <cellStyle name="Subtotal 4 5" xfId="41543"/>
    <cellStyle name="Sub-total 4 5" xfId="41544"/>
    <cellStyle name="Subtotal 4 5 2" xfId="41545"/>
    <cellStyle name="Sub-total 4 5 2" xfId="41546"/>
    <cellStyle name="Subtotal 4 5 3" xfId="41547"/>
    <cellStyle name="Sub-total 4 5 3" xfId="41548"/>
    <cellStyle name="Subtotal 4 5 4" xfId="41549"/>
    <cellStyle name="Sub-total 4 5 4" xfId="41550"/>
    <cellStyle name="Subtotal 4 5 5" xfId="41551"/>
    <cellStyle name="Sub-total 4 5 5" xfId="41552"/>
    <cellStyle name="Subtotal 4 5 6" xfId="41553"/>
    <cellStyle name="Sub-total 4 5 6" xfId="41554"/>
    <cellStyle name="Subtotal 4 6" xfId="41555"/>
    <cellStyle name="Sub-total 4 6" xfId="41556"/>
    <cellStyle name="Subtotal 4 6 2" xfId="41557"/>
    <cellStyle name="Sub-total 4 6 2" xfId="41558"/>
    <cellStyle name="Subtotal 4 6 3" xfId="41559"/>
    <cellStyle name="Sub-total 4 6 3" xfId="41560"/>
    <cellStyle name="Subtotal 4 6 4" xfId="41561"/>
    <cellStyle name="Sub-total 4 6 4" xfId="41562"/>
    <cellStyle name="Subtotal 4 6 5" xfId="41563"/>
    <cellStyle name="Sub-total 4 6 5" xfId="41564"/>
    <cellStyle name="Subtotal 4 6 6" xfId="41565"/>
    <cellStyle name="Sub-total 4 6 6" xfId="41566"/>
    <cellStyle name="Subtotal 4 7" xfId="41567"/>
    <cellStyle name="Sub-total 4 7" xfId="41568"/>
    <cellStyle name="Subtotal 4 7 2" xfId="41569"/>
    <cellStyle name="Sub-total 4 7 2" xfId="41570"/>
    <cellStyle name="Subtotal 4 7 3" xfId="41571"/>
    <cellStyle name="Sub-total 4 7 3" xfId="41572"/>
    <cellStyle name="Subtotal 4 7 4" xfId="41573"/>
    <cellStyle name="Sub-total 4 7 4" xfId="41574"/>
    <cellStyle name="Subtotal 4 7 5" xfId="41575"/>
    <cellStyle name="Sub-total 4 7 5" xfId="41576"/>
    <cellStyle name="Subtotal 4 7 6" xfId="41577"/>
    <cellStyle name="Sub-total 4 7 6" xfId="41578"/>
    <cellStyle name="Subtotal 4 8" xfId="41579"/>
    <cellStyle name="Sub-total 4 8" xfId="41580"/>
    <cellStyle name="Subtotal 4 8 2" xfId="41581"/>
    <cellStyle name="Sub-total 4 8 2" xfId="41582"/>
    <cellStyle name="Subtotal 4 8 3" xfId="41583"/>
    <cellStyle name="Sub-total 4 8 3" xfId="41584"/>
    <cellStyle name="Subtotal 4 8 4" xfId="41585"/>
    <cellStyle name="Sub-total 4 8 4" xfId="41586"/>
    <cellStyle name="Subtotal 4 8 5" xfId="41587"/>
    <cellStyle name="Sub-total 4 8 5" xfId="41588"/>
    <cellStyle name="Subtotal 4 8 6" xfId="41589"/>
    <cellStyle name="Sub-total 4 8 6" xfId="41590"/>
    <cellStyle name="Subtotal 4 9" xfId="41591"/>
    <cellStyle name="Sub-total 4 9" xfId="41592"/>
    <cellStyle name="Subtotal 4 9 2" xfId="41593"/>
    <cellStyle name="Sub-total 4 9 2" xfId="41594"/>
    <cellStyle name="Subtotal 4 9 3" xfId="41595"/>
    <cellStyle name="Sub-total 4 9 3" xfId="41596"/>
    <cellStyle name="Subtotal 4 9 4" xfId="41597"/>
    <cellStyle name="Sub-total 4 9 4" xfId="41598"/>
    <cellStyle name="Subtotal 4 9 5" xfId="41599"/>
    <cellStyle name="Sub-total 4 9 5" xfId="41600"/>
    <cellStyle name="Subtotal 4 9 6" xfId="41601"/>
    <cellStyle name="Sub-total 4 9 6" xfId="41602"/>
    <cellStyle name="Subtotal 5" xfId="41603"/>
    <cellStyle name="Sub-total 5" xfId="41604"/>
    <cellStyle name="Subtotal 5 10" xfId="41605"/>
    <cellStyle name="Sub-total 5 10" xfId="41606"/>
    <cellStyle name="Subtotal 5 10 2" xfId="41607"/>
    <cellStyle name="Sub-total 5 10 2" xfId="41608"/>
    <cellStyle name="Subtotal 5 10 3" xfId="41609"/>
    <cellStyle name="Sub-total 5 10 3" xfId="41610"/>
    <cellStyle name="Subtotal 5 10 4" xfId="41611"/>
    <cellStyle name="Sub-total 5 10 4" xfId="41612"/>
    <cellStyle name="Subtotal 5 10 5" xfId="41613"/>
    <cellStyle name="Sub-total 5 10 5" xfId="41614"/>
    <cellStyle name="Subtotal 5 10 6" xfId="41615"/>
    <cellStyle name="Sub-total 5 10 6" xfId="41616"/>
    <cellStyle name="Subtotal 5 11" xfId="41617"/>
    <cellStyle name="Sub-total 5 11" xfId="41618"/>
    <cellStyle name="Subtotal 5 11 2" xfId="41619"/>
    <cellStyle name="Sub-total 5 11 2" xfId="41620"/>
    <cellStyle name="Subtotal 5 11 3" xfId="41621"/>
    <cellStyle name="Sub-total 5 11 3" xfId="41622"/>
    <cellStyle name="Subtotal 5 11 4" xfId="41623"/>
    <cellStyle name="Sub-total 5 11 4" xfId="41624"/>
    <cellStyle name="Subtotal 5 11 5" xfId="41625"/>
    <cellStyle name="Sub-total 5 11 5" xfId="41626"/>
    <cellStyle name="Subtotal 5 11 6" xfId="41627"/>
    <cellStyle name="Sub-total 5 11 6" xfId="41628"/>
    <cellStyle name="Subtotal 5 12" xfId="41629"/>
    <cellStyle name="Sub-total 5 12" xfId="41630"/>
    <cellStyle name="Subtotal 5 12 2" xfId="41631"/>
    <cellStyle name="Sub-total 5 12 2" xfId="41632"/>
    <cellStyle name="Subtotal 5 12 3" xfId="41633"/>
    <cellStyle name="Sub-total 5 12 3" xfId="41634"/>
    <cellStyle name="Subtotal 5 12 4" xfId="41635"/>
    <cellStyle name="Sub-total 5 12 4" xfId="41636"/>
    <cellStyle name="Subtotal 5 12 5" xfId="41637"/>
    <cellStyle name="Sub-total 5 12 5" xfId="41638"/>
    <cellStyle name="Subtotal 5 12 6" xfId="41639"/>
    <cellStyle name="Sub-total 5 12 6" xfId="41640"/>
    <cellStyle name="Subtotal 5 13" xfId="41641"/>
    <cellStyle name="Sub-total 5 13" xfId="41642"/>
    <cellStyle name="Subtotal 5 13 2" xfId="41643"/>
    <cellStyle name="Sub-total 5 13 2" xfId="41644"/>
    <cellStyle name="Subtotal 5 13 3" xfId="41645"/>
    <cellStyle name="Sub-total 5 13 3" xfId="41646"/>
    <cellStyle name="Subtotal 5 13 4" xfId="41647"/>
    <cellStyle name="Sub-total 5 13 4" xfId="41648"/>
    <cellStyle name="Subtotal 5 13 5" xfId="41649"/>
    <cellStyle name="Sub-total 5 13 5" xfId="41650"/>
    <cellStyle name="Subtotal 5 13 6" xfId="41651"/>
    <cellStyle name="Sub-total 5 13 6" xfId="41652"/>
    <cellStyle name="Subtotal 5 14" xfId="41653"/>
    <cellStyle name="Sub-total 5 14" xfId="41654"/>
    <cellStyle name="Subtotal 5 15" xfId="41655"/>
    <cellStyle name="Sub-total 5 15" xfId="41656"/>
    <cellStyle name="Subtotal 5 16" xfId="41657"/>
    <cellStyle name="Sub-total 5 16" xfId="41658"/>
    <cellStyle name="Subtotal 5 17" xfId="41659"/>
    <cellStyle name="Sub-total 5 17" xfId="41660"/>
    <cellStyle name="Subtotal 5 18" xfId="41661"/>
    <cellStyle name="Sub-total 5 18" xfId="41662"/>
    <cellStyle name="Subtotal 5 2" xfId="41663"/>
    <cellStyle name="Sub-total 5 2" xfId="41664"/>
    <cellStyle name="Subtotal 5 2 10" xfId="41665"/>
    <cellStyle name="Sub-total 5 2 10" xfId="41666"/>
    <cellStyle name="Subtotal 5 2 11" xfId="41667"/>
    <cellStyle name="Sub-total 5 2 11" xfId="41668"/>
    <cellStyle name="Subtotal 5 2 12" xfId="41669"/>
    <cellStyle name="Sub-total 5 2 12" xfId="41670"/>
    <cellStyle name="Subtotal 5 2 13" xfId="41671"/>
    <cellStyle name="Sub-total 5 2 13" xfId="41672"/>
    <cellStyle name="Subtotal 5 2 14" xfId="41673"/>
    <cellStyle name="Sub-total 5 2 14" xfId="41674"/>
    <cellStyle name="Subtotal 5 2 15" xfId="41675"/>
    <cellStyle name="Sub-total 5 2 15" xfId="41676"/>
    <cellStyle name="Subtotal 5 2 16" xfId="41677"/>
    <cellStyle name="Sub-total 5 2 16" xfId="41678"/>
    <cellStyle name="Subtotal 5 2 17" xfId="41679"/>
    <cellStyle name="Sub-total 5 2 17" xfId="41680"/>
    <cellStyle name="Subtotal 5 2 18" xfId="41681"/>
    <cellStyle name="Sub-total 5 2 18" xfId="41682"/>
    <cellStyle name="Subtotal 5 2 19" xfId="41683"/>
    <cellStyle name="Sub-total 5 2 19" xfId="41684"/>
    <cellStyle name="Subtotal 5 2 2" xfId="41685"/>
    <cellStyle name="Sub-total 5 2 2" xfId="41686"/>
    <cellStyle name="Subtotal 5 2 20" xfId="41687"/>
    <cellStyle name="Sub-total 5 2 20" xfId="41688"/>
    <cellStyle name="Subtotal 5 2 21" xfId="41689"/>
    <cellStyle name="Sub-total 5 2 21" xfId="41690"/>
    <cellStyle name="Subtotal 5 2 22" xfId="41691"/>
    <cellStyle name="Sub-total 5 2 22" xfId="41692"/>
    <cellStyle name="Subtotal 5 2 23" xfId="41693"/>
    <cellStyle name="Sub-total 5 2 23" xfId="41694"/>
    <cellStyle name="Subtotal 5 2 3" xfId="41695"/>
    <cellStyle name="Sub-total 5 2 3" xfId="41696"/>
    <cellStyle name="Subtotal 5 2 4" xfId="41697"/>
    <cellStyle name="Sub-total 5 2 4" xfId="41698"/>
    <cellStyle name="Subtotal 5 2 5" xfId="41699"/>
    <cellStyle name="Sub-total 5 2 5" xfId="41700"/>
    <cellStyle name="Subtotal 5 2 6" xfId="41701"/>
    <cellStyle name="Sub-total 5 2 6" xfId="41702"/>
    <cellStyle name="Subtotal 5 2 7" xfId="41703"/>
    <cellStyle name="Sub-total 5 2 7" xfId="41704"/>
    <cellStyle name="Subtotal 5 2 8" xfId="41705"/>
    <cellStyle name="Sub-total 5 2 8" xfId="41706"/>
    <cellStyle name="Subtotal 5 2 9" xfId="41707"/>
    <cellStyle name="Sub-total 5 2 9" xfId="41708"/>
    <cellStyle name="Subtotal 5 3" xfId="41709"/>
    <cellStyle name="Sub-total 5 3" xfId="41710"/>
    <cellStyle name="Subtotal 5 3 10" xfId="41711"/>
    <cellStyle name="Sub-total 5 3 10" xfId="41712"/>
    <cellStyle name="Subtotal 5 3 11" xfId="41713"/>
    <cellStyle name="Sub-total 5 3 11" xfId="41714"/>
    <cellStyle name="Subtotal 5 3 12" xfId="41715"/>
    <cellStyle name="Sub-total 5 3 12" xfId="41716"/>
    <cellStyle name="Subtotal 5 3 13" xfId="41717"/>
    <cellStyle name="Sub-total 5 3 13" xfId="41718"/>
    <cellStyle name="Subtotal 5 3 14" xfId="41719"/>
    <cellStyle name="Sub-total 5 3 14" xfId="41720"/>
    <cellStyle name="Subtotal 5 3 15" xfId="41721"/>
    <cellStyle name="Sub-total 5 3 15" xfId="41722"/>
    <cellStyle name="Subtotal 5 3 16" xfId="41723"/>
    <cellStyle name="Sub-total 5 3 16" xfId="41724"/>
    <cellStyle name="Subtotal 5 3 17" xfId="41725"/>
    <cellStyle name="Sub-total 5 3 17" xfId="41726"/>
    <cellStyle name="Subtotal 5 3 18" xfId="41727"/>
    <cellStyle name="Sub-total 5 3 18" xfId="41728"/>
    <cellStyle name="Subtotal 5 3 19" xfId="41729"/>
    <cellStyle name="Sub-total 5 3 19" xfId="41730"/>
    <cellStyle name="Subtotal 5 3 2" xfId="41731"/>
    <cellStyle name="Sub-total 5 3 2" xfId="41732"/>
    <cellStyle name="Subtotal 5 3 20" xfId="41733"/>
    <cellStyle name="Sub-total 5 3 20" xfId="41734"/>
    <cellStyle name="Subtotal 5 3 21" xfId="41735"/>
    <cellStyle name="Sub-total 5 3 21" xfId="41736"/>
    <cellStyle name="Subtotal 5 3 22" xfId="41737"/>
    <cellStyle name="Sub-total 5 3 22" xfId="41738"/>
    <cellStyle name="Subtotal 5 3 23" xfId="41739"/>
    <cellStyle name="Sub-total 5 3 23" xfId="41740"/>
    <cellStyle name="Subtotal 5 3 3" xfId="41741"/>
    <cellStyle name="Sub-total 5 3 3" xfId="41742"/>
    <cellStyle name="Subtotal 5 3 4" xfId="41743"/>
    <cellStyle name="Sub-total 5 3 4" xfId="41744"/>
    <cellStyle name="Subtotal 5 3 5" xfId="41745"/>
    <cellStyle name="Sub-total 5 3 5" xfId="41746"/>
    <cellStyle name="Subtotal 5 3 6" xfId="41747"/>
    <cellStyle name="Sub-total 5 3 6" xfId="41748"/>
    <cellStyle name="Subtotal 5 3 7" xfId="41749"/>
    <cellStyle name="Sub-total 5 3 7" xfId="41750"/>
    <cellStyle name="Subtotal 5 3 8" xfId="41751"/>
    <cellStyle name="Sub-total 5 3 8" xfId="41752"/>
    <cellStyle name="Subtotal 5 3 9" xfId="41753"/>
    <cellStyle name="Sub-total 5 3 9" xfId="41754"/>
    <cellStyle name="Subtotal 5 4" xfId="41755"/>
    <cellStyle name="Sub-total 5 4" xfId="41756"/>
    <cellStyle name="Subtotal 5 4 2" xfId="41757"/>
    <cellStyle name="Sub-total 5 4 2" xfId="41758"/>
    <cellStyle name="Subtotal 5 4 3" xfId="41759"/>
    <cellStyle name="Sub-total 5 4 3" xfId="41760"/>
    <cellStyle name="Subtotal 5 4 4" xfId="41761"/>
    <cellStyle name="Sub-total 5 4 4" xfId="41762"/>
    <cellStyle name="Subtotal 5 4 5" xfId="41763"/>
    <cellStyle name="Sub-total 5 4 5" xfId="41764"/>
    <cellStyle name="Subtotal 5 4 6" xfId="41765"/>
    <cellStyle name="Sub-total 5 4 6" xfId="41766"/>
    <cellStyle name="Subtotal 5 5" xfId="41767"/>
    <cellStyle name="Sub-total 5 5" xfId="41768"/>
    <cellStyle name="Subtotal 5 5 2" xfId="41769"/>
    <cellStyle name="Sub-total 5 5 2" xfId="41770"/>
    <cellStyle name="Subtotal 5 5 3" xfId="41771"/>
    <cellStyle name="Sub-total 5 5 3" xfId="41772"/>
    <cellStyle name="Subtotal 5 5 4" xfId="41773"/>
    <cellStyle name="Sub-total 5 5 4" xfId="41774"/>
    <cellStyle name="Subtotal 5 5 5" xfId="41775"/>
    <cellStyle name="Sub-total 5 5 5" xfId="41776"/>
    <cellStyle name="Subtotal 5 5 6" xfId="41777"/>
    <cellStyle name="Sub-total 5 5 6" xfId="41778"/>
    <cellStyle name="Subtotal 5 6" xfId="41779"/>
    <cellStyle name="Sub-total 5 6" xfId="41780"/>
    <cellStyle name="Subtotal 5 6 2" xfId="41781"/>
    <cellStyle name="Sub-total 5 6 2" xfId="41782"/>
    <cellStyle name="Subtotal 5 6 3" xfId="41783"/>
    <cellStyle name="Sub-total 5 6 3" xfId="41784"/>
    <cellStyle name="Subtotal 5 6 4" xfId="41785"/>
    <cellStyle name="Sub-total 5 6 4" xfId="41786"/>
    <cellStyle name="Subtotal 5 6 5" xfId="41787"/>
    <cellStyle name="Sub-total 5 6 5" xfId="41788"/>
    <cellStyle name="Subtotal 5 6 6" xfId="41789"/>
    <cellStyle name="Sub-total 5 6 6" xfId="41790"/>
    <cellStyle name="Subtotal 5 7" xfId="41791"/>
    <cellStyle name="Sub-total 5 7" xfId="41792"/>
    <cellStyle name="Subtotal 5 7 2" xfId="41793"/>
    <cellStyle name="Sub-total 5 7 2" xfId="41794"/>
    <cellStyle name="Subtotal 5 7 3" xfId="41795"/>
    <cellStyle name="Sub-total 5 7 3" xfId="41796"/>
    <cellStyle name="Subtotal 5 7 4" xfId="41797"/>
    <cellStyle name="Sub-total 5 7 4" xfId="41798"/>
    <cellStyle name="Subtotal 5 7 5" xfId="41799"/>
    <cellStyle name="Sub-total 5 7 5" xfId="41800"/>
    <cellStyle name="Subtotal 5 7 6" xfId="41801"/>
    <cellStyle name="Sub-total 5 7 6" xfId="41802"/>
    <cellStyle name="Subtotal 5 8" xfId="41803"/>
    <cellStyle name="Sub-total 5 8" xfId="41804"/>
    <cellStyle name="Subtotal 5 8 2" xfId="41805"/>
    <cellStyle name="Sub-total 5 8 2" xfId="41806"/>
    <cellStyle name="Subtotal 5 8 3" xfId="41807"/>
    <cellStyle name="Sub-total 5 8 3" xfId="41808"/>
    <cellStyle name="Subtotal 5 8 4" xfId="41809"/>
    <cellStyle name="Sub-total 5 8 4" xfId="41810"/>
    <cellStyle name="Subtotal 5 8 5" xfId="41811"/>
    <cellStyle name="Sub-total 5 8 5" xfId="41812"/>
    <cellStyle name="Subtotal 5 8 6" xfId="41813"/>
    <cellStyle name="Sub-total 5 8 6" xfId="41814"/>
    <cellStyle name="Subtotal 5 9" xfId="41815"/>
    <cellStyle name="Sub-total 5 9" xfId="41816"/>
    <cellStyle name="Subtotal 5 9 2" xfId="41817"/>
    <cellStyle name="Sub-total 5 9 2" xfId="41818"/>
    <cellStyle name="Subtotal 5 9 3" xfId="41819"/>
    <cellStyle name="Sub-total 5 9 3" xfId="41820"/>
    <cellStyle name="Subtotal 5 9 4" xfId="41821"/>
    <cellStyle name="Sub-total 5 9 4" xfId="41822"/>
    <cellStyle name="Subtotal 5 9 5" xfId="41823"/>
    <cellStyle name="Sub-total 5 9 5" xfId="41824"/>
    <cellStyle name="Subtotal 5 9 6" xfId="41825"/>
    <cellStyle name="Sub-total 5 9 6" xfId="41826"/>
    <cellStyle name="Subtotal 6" xfId="41827"/>
    <cellStyle name="Sub-total 6" xfId="41828"/>
    <cellStyle name="Subtotal 6 10" xfId="41829"/>
    <cellStyle name="Sub-total 6 10" xfId="41830"/>
    <cellStyle name="Subtotal 6 10 2" xfId="41831"/>
    <cellStyle name="Sub-total 6 10 2" xfId="41832"/>
    <cellStyle name="Subtotal 6 10 3" xfId="41833"/>
    <cellStyle name="Sub-total 6 10 3" xfId="41834"/>
    <cellStyle name="Subtotal 6 10 4" xfId="41835"/>
    <cellStyle name="Sub-total 6 10 4" xfId="41836"/>
    <cellStyle name="Subtotal 6 10 5" xfId="41837"/>
    <cellStyle name="Sub-total 6 10 5" xfId="41838"/>
    <cellStyle name="Subtotal 6 10 6" xfId="41839"/>
    <cellStyle name="Sub-total 6 10 6" xfId="41840"/>
    <cellStyle name="Subtotal 6 11" xfId="41841"/>
    <cellStyle name="Sub-total 6 11" xfId="41842"/>
    <cellStyle name="Subtotal 6 11 2" xfId="41843"/>
    <cellStyle name="Sub-total 6 11 2" xfId="41844"/>
    <cellStyle name="Subtotal 6 11 3" xfId="41845"/>
    <cellStyle name="Sub-total 6 11 3" xfId="41846"/>
    <cellStyle name="Subtotal 6 11 4" xfId="41847"/>
    <cellStyle name="Sub-total 6 11 4" xfId="41848"/>
    <cellStyle name="Subtotal 6 11 5" xfId="41849"/>
    <cellStyle name="Sub-total 6 11 5" xfId="41850"/>
    <cellStyle name="Subtotal 6 11 6" xfId="41851"/>
    <cellStyle name="Sub-total 6 11 6" xfId="41852"/>
    <cellStyle name="Subtotal 6 12" xfId="41853"/>
    <cellStyle name="Sub-total 6 12" xfId="41854"/>
    <cellStyle name="Subtotal 6 12 2" xfId="41855"/>
    <cellStyle name="Sub-total 6 12 2" xfId="41856"/>
    <cellStyle name="Subtotal 6 12 3" xfId="41857"/>
    <cellStyle name="Sub-total 6 12 3" xfId="41858"/>
    <cellStyle name="Subtotal 6 12 4" xfId="41859"/>
    <cellStyle name="Sub-total 6 12 4" xfId="41860"/>
    <cellStyle name="Subtotal 6 12 5" xfId="41861"/>
    <cellStyle name="Sub-total 6 12 5" xfId="41862"/>
    <cellStyle name="Subtotal 6 12 6" xfId="41863"/>
    <cellStyle name="Sub-total 6 12 6" xfId="41864"/>
    <cellStyle name="Subtotal 6 13" xfId="41865"/>
    <cellStyle name="Sub-total 6 13" xfId="41866"/>
    <cellStyle name="Subtotal 6 13 2" xfId="41867"/>
    <cellStyle name="Sub-total 6 13 2" xfId="41868"/>
    <cellStyle name="Subtotal 6 13 3" xfId="41869"/>
    <cellStyle name="Sub-total 6 13 3" xfId="41870"/>
    <cellStyle name="Subtotal 6 13 4" xfId="41871"/>
    <cellStyle name="Sub-total 6 13 4" xfId="41872"/>
    <cellStyle name="Subtotal 6 13 5" xfId="41873"/>
    <cellStyle name="Sub-total 6 13 5" xfId="41874"/>
    <cellStyle name="Subtotal 6 13 6" xfId="41875"/>
    <cellStyle name="Sub-total 6 13 6" xfId="41876"/>
    <cellStyle name="Subtotal 6 14" xfId="41877"/>
    <cellStyle name="Sub-total 6 14" xfId="41878"/>
    <cellStyle name="Subtotal 6 15" xfId="41879"/>
    <cellStyle name="Sub-total 6 15" xfId="41880"/>
    <cellStyle name="Subtotal 6 16" xfId="41881"/>
    <cellStyle name="Sub-total 6 16" xfId="41882"/>
    <cellStyle name="Subtotal 6 17" xfId="41883"/>
    <cellStyle name="Sub-total 6 17" xfId="41884"/>
    <cellStyle name="Subtotal 6 18" xfId="41885"/>
    <cellStyle name="Sub-total 6 18" xfId="41886"/>
    <cellStyle name="Subtotal 6 2" xfId="41887"/>
    <cellStyle name="Sub-total 6 2" xfId="41888"/>
    <cellStyle name="Subtotal 6 2 10" xfId="41889"/>
    <cellStyle name="Sub-total 6 2 10" xfId="41890"/>
    <cellStyle name="Subtotal 6 2 11" xfId="41891"/>
    <cellStyle name="Sub-total 6 2 11" xfId="41892"/>
    <cellStyle name="Subtotal 6 2 12" xfId="41893"/>
    <cellStyle name="Sub-total 6 2 12" xfId="41894"/>
    <cellStyle name="Subtotal 6 2 13" xfId="41895"/>
    <cellStyle name="Sub-total 6 2 13" xfId="41896"/>
    <cellStyle name="Subtotal 6 2 14" xfId="41897"/>
    <cellStyle name="Sub-total 6 2 14" xfId="41898"/>
    <cellStyle name="Subtotal 6 2 15" xfId="41899"/>
    <cellStyle name="Sub-total 6 2 15" xfId="41900"/>
    <cellStyle name="Subtotal 6 2 16" xfId="41901"/>
    <cellStyle name="Sub-total 6 2 16" xfId="41902"/>
    <cellStyle name="Subtotal 6 2 17" xfId="41903"/>
    <cellStyle name="Sub-total 6 2 17" xfId="41904"/>
    <cellStyle name="Subtotal 6 2 18" xfId="41905"/>
    <cellStyle name="Sub-total 6 2 18" xfId="41906"/>
    <cellStyle name="Subtotal 6 2 19" xfId="41907"/>
    <cellStyle name="Sub-total 6 2 19" xfId="41908"/>
    <cellStyle name="Subtotal 6 2 2" xfId="41909"/>
    <cellStyle name="Sub-total 6 2 2" xfId="41910"/>
    <cellStyle name="Subtotal 6 2 20" xfId="41911"/>
    <cellStyle name="Sub-total 6 2 20" xfId="41912"/>
    <cellStyle name="Subtotal 6 2 21" xfId="41913"/>
    <cellStyle name="Sub-total 6 2 21" xfId="41914"/>
    <cellStyle name="Subtotal 6 2 22" xfId="41915"/>
    <cellStyle name="Sub-total 6 2 22" xfId="41916"/>
    <cellStyle name="Subtotal 6 2 23" xfId="41917"/>
    <cellStyle name="Sub-total 6 2 23" xfId="41918"/>
    <cellStyle name="Subtotal 6 2 3" xfId="41919"/>
    <cellStyle name="Sub-total 6 2 3" xfId="41920"/>
    <cellStyle name="Subtotal 6 2 4" xfId="41921"/>
    <cellStyle name="Sub-total 6 2 4" xfId="41922"/>
    <cellStyle name="Subtotal 6 2 5" xfId="41923"/>
    <cellStyle name="Sub-total 6 2 5" xfId="41924"/>
    <cellStyle name="Subtotal 6 2 6" xfId="41925"/>
    <cellStyle name="Sub-total 6 2 6" xfId="41926"/>
    <cellStyle name="Subtotal 6 2 7" xfId="41927"/>
    <cellStyle name="Sub-total 6 2 7" xfId="41928"/>
    <cellStyle name="Subtotal 6 2 8" xfId="41929"/>
    <cellStyle name="Sub-total 6 2 8" xfId="41930"/>
    <cellStyle name="Subtotal 6 2 9" xfId="41931"/>
    <cellStyle name="Sub-total 6 2 9" xfId="41932"/>
    <cellStyle name="Subtotal 6 3" xfId="41933"/>
    <cellStyle name="Sub-total 6 3" xfId="41934"/>
    <cellStyle name="Subtotal 6 3 10" xfId="41935"/>
    <cellStyle name="Sub-total 6 3 10" xfId="41936"/>
    <cellStyle name="Subtotal 6 3 11" xfId="41937"/>
    <cellStyle name="Sub-total 6 3 11" xfId="41938"/>
    <cellStyle name="Subtotal 6 3 12" xfId="41939"/>
    <cellStyle name="Sub-total 6 3 12" xfId="41940"/>
    <cellStyle name="Subtotal 6 3 13" xfId="41941"/>
    <cellStyle name="Sub-total 6 3 13" xfId="41942"/>
    <cellStyle name="Subtotal 6 3 14" xfId="41943"/>
    <cellStyle name="Sub-total 6 3 14" xfId="41944"/>
    <cellStyle name="Subtotal 6 3 15" xfId="41945"/>
    <cellStyle name="Sub-total 6 3 15" xfId="41946"/>
    <cellStyle name="Subtotal 6 3 16" xfId="41947"/>
    <cellStyle name="Sub-total 6 3 16" xfId="41948"/>
    <cellStyle name="Subtotal 6 3 17" xfId="41949"/>
    <cellStyle name="Sub-total 6 3 17" xfId="41950"/>
    <cellStyle name="Subtotal 6 3 18" xfId="41951"/>
    <cellStyle name="Sub-total 6 3 18" xfId="41952"/>
    <cellStyle name="Subtotal 6 3 19" xfId="41953"/>
    <cellStyle name="Sub-total 6 3 19" xfId="41954"/>
    <cellStyle name="Subtotal 6 3 2" xfId="41955"/>
    <cellStyle name="Sub-total 6 3 2" xfId="41956"/>
    <cellStyle name="Subtotal 6 3 20" xfId="41957"/>
    <cellStyle name="Sub-total 6 3 20" xfId="41958"/>
    <cellStyle name="Subtotal 6 3 21" xfId="41959"/>
    <cellStyle name="Sub-total 6 3 21" xfId="41960"/>
    <cellStyle name="Subtotal 6 3 22" xfId="41961"/>
    <cellStyle name="Sub-total 6 3 22" xfId="41962"/>
    <cellStyle name="Subtotal 6 3 23" xfId="41963"/>
    <cellStyle name="Sub-total 6 3 23" xfId="41964"/>
    <cellStyle name="Subtotal 6 3 3" xfId="41965"/>
    <cellStyle name="Sub-total 6 3 3" xfId="41966"/>
    <cellStyle name="Subtotal 6 3 4" xfId="41967"/>
    <cellStyle name="Sub-total 6 3 4" xfId="41968"/>
    <cellStyle name="Subtotal 6 3 5" xfId="41969"/>
    <cellStyle name="Sub-total 6 3 5" xfId="41970"/>
    <cellStyle name="Subtotal 6 3 6" xfId="41971"/>
    <cellStyle name="Sub-total 6 3 6" xfId="41972"/>
    <cellStyle name="Subtotal 6 3 7" xfId="41973"/>
    <cellStyle name="Sub-total 6 3 7" xfId="41974"/>
    <cellStyle name="Subtotal 6 3 8" xfId="41975"/>
    <cellStyle name="Sub-total 6 3 8" xfId="41976"/>
    <cellStyle name="Subtotal 6 3 9" xfId="41977"/>
    <cellStyle name="Sub-total 6 3 9" xfId="41978"/>
    <cellStyle name="Subtotal 6 4" xfId="41979"/>
    <cellStyle name="Sub-total 6 4" xfId="41980"/>
    <cellStyle name="Subtotal 6 4 2" xfId="41981"/>
    <cellStyle name="Sub-total 6 4 2" xfId="41982"/>
    <cellStyle name="Subtotal 6 4 3" xfId="41983"/>
    <cellStyle name="Sub-total 6 4 3" xfId="41984"/>
    <cellStyle name="Subtotal 6 4 4" xfId="41985"/>
    <cellStyle name="Sub-total 6 4 4" xfId="41986"/>
    <cellStyle name="Subtotal 6 4 5" xfId="41987"/>
    <cellStyle name="Sub-total 6 4 5" xfId="41988"/>
    <cellStyle name="Subtotal 6 4 6" xfId="41989"/>
    <cellStyle name="Sub-total 6 4 6" xfId="41990"/>
    <cellStyle name="Subtotal 6 5" xfId="41991"/>
    <cellStyle name="Sub-total 6 5" xfId="41992"/>
    <cellStyle name="Subtotal 6 5 2" xfId="41993"/>
    <cellStyle name="Sub-total 6 5 2" xfId="41994"/>
    <cellStyle name="Subtotal 6 5 3" xfId="41995"/>
    <cellStyle name="Sub-total 6 5 3" xfId="41996"/>
    <cellStyle name="Subtotal 6 5 4" xfId="41997"/>
    <cellStyle name="Sub-total 6 5 4" xfId="41998"/>
    <cellStyle name="Subtotal 6 5 5" xfId="41999"/>
    <cellStyle name="Sub-total 6 5 5" xfId="42000"/>
    <cellStyle name="Subtotal 6 5 6" xfId="42001"/>
    <cellStyle name="Sub-total 6 5 6" xfId="42002"/>
    <cellStyle name="Subtotal 6 6" xfId="42003"/>
    <cellStyle name="Sub-total 6 6" xfId="42004"/>
    <cellStyle name="Subtotal 6 6 2" xfId="42005"/>
    <cellStyle name="Sub-total 6 6 2" xfId="42006"/>
    <cellStyle name="Subtotal 6 6 3" xfId="42007"/>
    <cellStyle name="Sub-total 6 6 3" xfId="42008"/>
    <cellStyle name="Subtotal 6 6 4" xfId="42009"/>
    <cellStyle name="Sub-total 6 6 4" xfId="42010"/>
    <cellStyle name="Subtotal 6 6 5" xfId="42011"/>
    <cellStyle name="Sub-total 6 6 5" xfId="42012"/>
    <cellStyle name="Subtotal 6 6 6" xfId="42013"/>
    <cellStyle name="Sub-total 6 6 6" xfId="42014"/>
    <cellStyle name="Subtotal 6 7" xfId="42015"/>
    <cellStyle name="Sub-total 6 7" xfId="42016"/>
    <cellStyle name="Subtotal 6 7 2" xfId="42017"/>
    <cellStyle name="Sub-total 6 7 2" xfId="42018"/>
    <cellStyle name="Subtotal 6 7 3" xfId="42019"/>
    <cellStyle name="Sub-total 6 7 3" xfId="42020"/>
    <cellStyle name="Subtotal 6 7 4" xfId="42021"/>
    <cellStyle name="Sub-total 6 7 4" xfId="42022"/>
    <cellStyle name="Subtotal 6 7 5" xfId="42023"/>
    <cellStyle name="Sub-total 6 7 5" xfId="42024"/>
    <cellStyle name="Subtotal 6 7 6" xfId="42025"/>
    <cellStyle name="Sub-total 6 7 6" xfId="42026"/>
    <cellStyle name="Subtotal 6 8" xfId="42027"/>
    <cellStyle name="Sub-total 6 8" xfId="42028"/>
    <cellStyle name="Subtotal 6 8 2" xfId="42029"/>
    <cellStyle name="Sub-total 6 8 2" xfId="42030"/>
    <cellStyle name="Subtotal 6 8 3" xfId="42031"/>
    <cellStyle name="Sub-total 6 8 3" xfId="42032"/>
    <cellStyle name="Subtotal 6 8 4" xfId="42033"/>
    <cellStyle name="Sub-total 6 8 4" xfId="42034"/>
    <cellStyle name="Subtotal 6 8 5" xfId="42035"/>
    <cellStyle name="Sub-total 6 8 5" xfId="42036"/>
    <cellStyle name="Subtotal 6 8 6" xfId="42037"/>
    <cellStyle name="Sub-total 6 8 6" xfId="42038"/>
    <cellStyle name="Subtotal 6 9" xfId="42039"/>
    <cellStyle name="Sub-total 6 9" xfId="42040"/>
    <cellStyle name="Subtotal 6 9 2" xfId="42041"/>
    <cellStyle name="Sub-total 6 9 2" xfId="42042"/>
    <cellStyle name="Subtotal 6 9 3" xfId="42043"/>
    <cellStyle name="Sub-total 6 9 3" xfId="42044"/>
    <cellStyle name="Subtotal 6 9 4" xfId="42045"/>
    <cellStyle name="Sub-total 6 9 4" xfId="42046"/>
    <cellStyle name="Subtotal 6 9 5" xfId="42047"/>
    <cellStyle name="Sub-total 6 9 5" xfId="42048"/>
    <cellStyle name="Subtotal 6 9 6" xfId="42049"/>
    <cellStyle name="Sub-total 6 9 6" xfId="42050"/>
    <cellStyle name="Subtotal 7" xfId="42051"/>
    <cellStyle name="Sub-total 7" xfId="42052"/>
    <cellStyle name="Subtotal 7 10" xfId="42053"/>
    <cellStyle name="Sub-total 7 10" xfId="42054"/>
    <cellStyle name="Subtotal 7 10 2" xfId="42055"/>
    <cellStyle name="Sub-total 7 10 2" xfId="42056"/>
    <cellStyle name="Subtotal 7 10 3" xfId="42057"/>
    <cellStyle name="Sub-total 7 10 3" xfId="42058"/>
    <cellStyle name="Subtotal 7 10 4" xfId="42059"/>
    <cellStyle name="Sub-total 7 10 4" xfId="42060"/>
    <cellStyle name="Subtotal 7 10 5" xfId="42061"/>
    <cellStyle name="Sub-total 7 10 5" xfId="42062"/>
    <cellStyle name="Subtotal 7 10 6" xfId="42063"/>
    <cellStyle name="Sub-total 7 10 6" xfId="42064"/>
    <cellStyle name="Subtotal 7 11" xfId="42065"/>
    <cellStyle name="Sub-total 7 11" xfId="42066"/>
    <cellStyle name="Subtotal 7 11 2" xfId="42067"/>
    <cellStyle name="Sub-total 7 11 2" xfId="42068"/>
    <cellStyle name="Subtotal 7 11 3" xfId="42069"/>
    <cellStyle name="Sub-total 7 11 3" xfId="42070"/>
    <cellStyle name="Subtotal 7 11 4" xfId="42071"/>
    <cellStyle name="Sub-total 7 11 4" xfId="42072"/>
    <cellStyle name="Subtotal 7 11 5" xfId="42073"/>
    <cellStyle name="Sub-total 7 11 5" xfId="42074"/>
    <cellStyle name="Subtotal 7 11 6" xfId="42075"/>
    <cellStyle name="Sub-total 7 11 6" xfId="42076"/>
    <cellStyle name="Subtotal 7 12" xfId="42077"/>
    <cellStyle name="Sub-total 7 12" xfId="42078"/>
    <cellStyle name="Subtotal 7 12 2" xfId="42079"/>
    <cellStyle name="Sub-total 7 12 2" xfId="42080"/>
    <cellStyle name="Subtotal 7 12 3" xfId="42081"/>
    <cellStyle name="Sub-total 7 12 3" xfId="42082"/>
    <cellStyle name="Subtotal 7 12 4" xfId="42083"/>
    <cellStyle name="Sub-total 7 12 4" xfId="42084"/>
    <cellStyle name="Subtotal 7 12 5" xfId="42085"/>
    <cellStyle name="Sub-total 7 12 5" xfId="42086"/>
    <cellStyle name="Subtotal 7 12 6" xfId="42087"/>
    <cellStyle name="Sub-total 7 12 6" xfId="42088"/>
    <cellStyle name="Subtotal 7 13" xfId="42089"/>
    <cellStyle name="Sub-total 7 13" xfId="42090"/>
    <cellStyle name="Subtotal 7 13 2" xfId="42091"/>
    <cellStyle name="Sub-total 7 13 2" xfId="42092"/>
    <cellStyle name="Subtotal 7 13 3" xfId="42093"/>
    <cellStyle name="Sub-total 7 13 3" xfId="42094"/>
    <cellStyle name="Subtotal 7 13 4" xfId="42095"/>
    <cellStyle name="Sub-total 7 13 4" xfId="42096"/>
    <cellStyle name="Subtotal 7 13 5" xfId="42097"/>
    <cellStyle name="Sub-total 7 13 5" xfId="42098"/>
    <cellStyle name="Subtotal 7 13 6" xfId="42099"/>
    <cellStyle name="Sub-total 7 13 6" xfId="42100"/>
    <cellStyle name="Subtotal 7 14" xfId="42101"/>
    <cellStyle name="Sub-total 7 14" xfId="42102"/>
    <cellStyle name="Subtotal 7 15" xfId="42103"/>
    <cellStyle name="Sub-total 7 15" xfId="42104"/>
    <cellStyle name="Subtotal 7 16" xfId="42105"/>
    <cellStyle name="Sub-total 7 16" xfId="42106"/>
    <cellStyle name="Subtotal 7 17" xfId="42107"/>
    <cellStyle name="Sub-total 7 17" xfId="42108"/>
    <cellStyle name="Subtotal 7 18" xfId="42109"/>
    <cellStyle name="Sub-total 7 18" xfId="42110"/>
    <cellStyle name="Subtotal 7 19" xfId="42111"/>
    <cellStyle name="Sub-total 7 19" xfId="42112"/>
    <cellStyle name="Subtotal 7 2" xfId="42113"/>
    <cellStyle name="Sub-total 7 2" xfId="42114"/>
    <cellStyle name="Subtotal 7 2 2" xfId="42115"/>
    <cellStyle name="Sub-total 7 2 2" xfId="42116"/>
    <cellStyle name="Subtotal 7 2 3" xfId="42117"/>
    <cellStyle name="Sub-total 7 2 3" xfId="42118"/>
    <cellStyle name="Subtotal 7 2 4" xfId="42119"/>
    <cellStyle name="Sub-total 7 2 4" xfId="42120"/>
    <cellStyle name="Subtotal 7 2 5" xfId="42121"/>
    <cellStyle name="Sub-total 7 2 5" xfId="42122"/>
    <cellStyle name="Subtotal 7 2 6" xfId="42123"/>
    <cellStyle name="Sub-total 7 2 6" xfId="42124"/>
    <cellStyle name="Subtotal 7 20" xfId="42125"/>
    <cellStyle name="Sub-total 7 20" xfId="42126"/>
    <cellStyle name="Subtotal 7 3" xfId="42127"/>
    <cellStyle name="Sub-total 7 3" xfId="42128"/>
    <cellStyle name="Subtotal 7 3 2" xfId="42129"/>
    <cellStyle name="Sub-total 7 3 2" xfId="42130"/>
    <cellStyle name="Subtotal 7 3 3" xfId="42131"/>
    <cellStyle name="Sub-total 7 3 3" xfId="42132"/>
    <cellStyle name="Subtotal 7 3 4" xfId="42133"/>
    <cellStyle name="Sub-total 7 3 4" xfId="42134"/>
    <cellStyle name="Subtotal 7 3 5" xfId="42135"/>
    <cellStyle name="Sub-total 7 3 5" xfId="42136"/>
    <cellStyle name="Subtotal 7 3 6" xfId="42137"/>
    <cellStyle name="Sub-total 7 3 6" xfId="42138"/>
    <cellStyle name="Subtotal 7 4" xfId="42139"/>
    <cellStyle name="Sub-total 7 4" xfId="42140"/>
    <cellStyle name="Subtotal 7 4 2" xfId="42141"/>
    <cellStyle name="Sub-total 7 4 2" xfId="42142"/>
    <cellStyle name="Subtotal 7 4 3" xfId="42143"/>
    <cellStyle name="Sub-total 7 4 3" xfId="42144"/>
    <cellStyle name="Subtotal 7 4 4" xfId="42145"/>
    <cellStyle name="Sub-total 7 4 4" xfId="42146"/>
    <cellStyle name="Subtotal 7 4 5" xfId="42147"/>
    <cellStyle name="Sub-total 7 4 5" xfId="42148"/>
    <cellStyle name="Subtotal 7 4 6" xfId="42149"/>
    <cellStyle name="Sub-total 7 4 6" xfId="42150"/>
    <cellStyle name="Subtotal 7 5" xfId="42151"/>
    <cellStyle name="Sub-total 7 5" xfId="42152"/>
    <cellStyle name="Subtotal 7 5 2" xfId="42153"/>
    <cellStyle name="Sub-total 7 5 2" xfId="42154"/>
    <cellStyle name="Subtotal 7 5 3" xfId="42155"/>
    <cellStyle name="Sub-total 7 5 3" xfId="42156"/>
    <cellStyle name="Subtotal 7 5 4" xfId="42157"/>
    <cellStyle name="Sub-total 7 5 4" xfId="42158"/>
    <cellStyle name="Subtotal 7 5 5" xfId="42159"/>
    <cellStyle name="Sub-total 7 5 5" xfId="42160"/>
    <cellStyle name="Subtotal 7 5 6" xfId="42161"/>
    <cellStyle name="Sub-total 7 5 6" xfId="42162"/>
    <cellStyle name="Subtotal 7 6" xfId="42163"/>
    <cellStyle name="Sub-total 7 6" xfId="42164"/>
    <cellStyle name="Subtotal 7 6 2" xfId="42165"/>
    <cellStyle name="Sub-total 7 6 2" xfId="42166"/>
    <cellStyle name="Subtotal 7 6 3" xfId="42167"/>
    <cellStyle name="Sub-total 7 6 3" xfId="42168"/>
    <cellStyle name="Subtotal 7 6 4" xfId="42169"/>
    <cellStyle name="Sub-total 7 6 4" xfId="42170"/>
    <cellStyle name="Subtotal 7 6 5" xfId="42171"/>
    <cellStyle name="Sub-total 7 6 5" xfId="42172"/>
    <cellStyle name="Subtotal 7 6 6" xfId="42173"/>
    <cellStyle name="Sub-total 7 6 6" xfId="42174"/>
    <cellStyle name="Subtotal 7 7" xfId="42175"/>
    <cellStyle name="Sub-total 7 7" xfId="42176"/>
    <cellStyle name="Subtotal 7 7 2" xfId="42177"/>
    <cellStyle name="Sub-total 7 7 2" xfId="42178"/>
    <cellStyle name="Subtotal 7 7 3" xfId="42179"/>
    <cellStyle name="Sub-total 7 7 3" xfId="42180"/>
    <cellStyle name="Subtotal 7 7 4" xfId="42181"/>
    <cellStyle name="Sub-total 7 7 4" xfId="42182"/>
    <cellStyle name="Subtotal 7 7 5" xfId="42183"/>
    <cellStyle name="Sub-total 7 7 5" xfId="42184"/>
    <cellStyle name="Subtotal 7 7 6" xfId="42185"/>
    <cellStyle name="Sub-total 7 7 6" xfId="42186"/>
    <cellStyle name="Subtotal 7 8" xfId="42187"/>
    <cellStyle name="Sub-total 7 8" xfId="42188"/>
    <cellStyle name="Subtotal 7 8 2" xfId="42189"/>
    <cellStyle name="Sub-total 7 8 2" xfId="42190"/>
    <cellStyle name="Subtotal 7 8 3" xfId="42191"/>
    <cellStyle name="Sub-total 7 8 3" xfId="42192"/>
    <cellStyle name="Subtotal 7 8 4" xfId="42193"/>
    <cellStyle name="Sub-total 7 8 4" xfId="42194"/>
    <cellStyle name="Subtotal 7 8 5" xfId="42195"/>
    <cellStyle name="Sub-total 7 8 5" xfId="42196"/>
    <cellStyle name="Subtotal 7 8 6" xfId="42197"/>
    <cellStyle name="Sub-total 7 8 6" xfId="42198"/>
    <cellStyle name="Subtotal 7 9" xfId="42199"/>
    <cellStyle name="Sub-total 7 9" xfId="42200"/>
    <cellStyle name="Subtotal 7 9 2" xfId="42201"/>
    <cellStyle name="Sub-total 7 9 2" xfId="42202"/>
    <cellStyle name="Subtotal 7 9 3" xfId="42203"/>
    <cellStyle name="Sub-total 7 9 3" xfId="42204"/>
    <cellStyle name="Subtotal 7 9 4" xfId="42205"/>
    <cellStyle name="Sub-total 7 9 4" xfId="42206"/>
    <cellStyle name="Subtotal 7 9 5" xfId="42207"/>
    <cellStyle name="Sub-total 7 9 5" xfId="42208"/>
    <cellStyle name="Subtotal 7 9 6" xfId="42209"/>
    <cellStyle name="Sub-total 7 9 6" xfId="42210"/>
    <cellStyle name="Subtotal 8" xfId="42211"/>
    <cellStyle name="Sub-total 8" xfId="42212"/>
    <cellStyle name="Subtotal 8 10" xfId="42213"/>
    <cellStyle name="Sub-total 8 10" xfId="42214"/>
    <cellStyle name="Subtotal 8 10 2" xfId="42215"/>
    <cellStyle name="Sub-total 8 10 2" xfId="42216"/>
    <cellStyle name="Subtotal 8 10 3" xfId="42217"/>
    <cellStyle name="Sub-total 8 10 3" xfId="42218"/>
    <cellStyle name="Subtotal 8 10 4" xfId="42219"/>
    <cellStyle name="Sub-total 8 10 4" xfId="42220"/>
    <cellStyle name="Subtotal 8 10 5" xfId="42221"/>
    <cellStyle name="Sub-total 8 10 5" xfId="42222"/>
    <cellStyle name="Subtotal 8 10 6" xfId="42223"/>
    <cellStyle name="Sub-total 8 10 6" xfId="42224"/>
    <cellStyle name="Subtotal 8 11" xfId="42225"/>
    <cellStyle name="Sub-total 8 11" xfId="42226"/>
    <cellStyle name="Subtotal 8 11 2" xfId="42227"/>
    <cellStyle name="Sub-total 8 11 2" xfId="42228"/>
    <cellStyle name="Subtotal 8 11 3" xfId="42229"/>
    <cellStyle name="Sub-total 8 11 3" xfId="42230"/>
    <cellStyle name="Subtotal 8 11 4" xfId="42231"/>
    <cellStyle name="Sub-total 8 11 4" xfId="42232"/>
    <cellStyle name="Subtotal 8 11 5" xfId="42233"/>
    <cellStyle name="Sub-total 8 11 5" xfId="42234"/>
    <cellStyle name="Subtotal 8 11 6" xfId="42235"/>
    <cellStyle name="Sub-total 8 11 6" xfId="42236"/>
    <cellStyle name="Subtotal 8 12" xfId="42237"/>
    <cellStyle name="Sub-total 8 12" xfId="42238"/>
    <cellStyle name="Subtotal 8 12 2" xfId="42239"/>
    <cellStyle name="Sub-total 8 12 2" xfId="42240"/>
    <cellStyle name="Subtotal 8 12 3" xfId="42241"/>
    <cellStyle name="Sub-total 8 12 3" xfId="42242"/>
    <cellStyle name="Subtotal 8 12 4" xfId="42243"/>
    <cellStyle name="Sub-total 8 12 4" xfId="42244"/>
    <cellStyle name="Subtotal 8 12 5" xfId="42245"/>
    <cellStyle name="Sub-total 8 12 5" xfId="42246"/>
    <cellStyle name="Subtotal 8 12 6" xfId="42247"/>
    <cellStyle name="Sub-total 8 12 6" xfId="42248"/>
    <cellStyle name="Subtotal 8 13" xfId="42249"/>
    <cellStyle name="Sub-total 8 13" xfId="42250"/>
    <cellStyle name="Subtotal 8 13 2" xfId="42251"/>
    <cellStyle name="Sub-total 8 13 2" xfId="42252"/>
    <cellStyle name="Subtotal 8 13 3" xfId="42253"/>
    <cellStyle name="Sub-total 8 13 3" xfId="42254"/>
    <cellStyle name="Subtotal 8 13 4" xfId="42255"/>
    <cellStyle name="Sub-total 8 13 4" xfId="42256"/>
    <cellStyle name="Subtotal 8 13 5" xfId="42257"/>
    <cellStyle name="Sub-total 8 13 5" xfId="42258"/>
    <cellStyle name="Subtotal 8 13 6" xfId="42259"/>
    <cellStyle name="Sub-total 8 13 6" xfId="42260"/>
    <cellStyle name="Subtotal 8 14" xfId="42261"/>
    <cellStyle name="Sub-total 8 14" xfId="42262"/>
    <cellStyle name="Subtotal 8 15" xfId="42263"/>
    <cellStyle name="Sub-total 8 15" xfId="42264"/>
    <cellStyle name="Subtotal 8 16" xfId="42265"/>
    <cellStyle name="Sub-total 8 16" xfId="42266"/>
    <cellStyle name="Subtotal 8 17" xfId="42267"/>
    <cellStyle name="Sub-total 8 17" xfId="42268"/>
    <cellStyle name="Subtotal 8 18" xfId="42269"/>
    <cellStyle name="Sub-total 8 18" xfId="42270"/>
    <cellStyle name="Subtotal 8 2" xfId="42271"/>
    <cellStyle name="Sub-total 8 2" xfId="42272"/>
    <cellStyle name="Subtotal 8 2 2" xfId="42273"/>
    <cellStyle name="Sub-total 8 2 2" xfId="42274"/>
    <cellStyle name="Subtotal 8 2 3" xfId="42275"/>
    <cellStyle name="Sub-total 8 2 3" xfId="42276"/>
    <cellStyle name="Subtotal 8 2 4" xfId="42277"/>
    <cellStyle name="Sub-total 8 2 4" xfId="42278"/>
    <cellStyle name="Subtotal 8 2 5" xfId="42279"/>
    <cellStyle name="Sub-total 8 2 5" xfId="42280"/>
    <cellStyle name="Subtotal 8 2 6" xfId="42281"/>
    <cellStyle name="Sub-total 8 2 6" xfId="42282"/>
    <cellStyle name="Subtotal 8 3" xfId="42283"/>
    <cellStyle name="Sub-total 8 3" xfId="42284"/>
    <cellStyle name="Subtotal 8 3 2" xfId="42285"/>
    <cellStyle name="Sub-total 8 3 2" xfId="42286"/>
    <cellStyle name="Subtotal 8 3 3" xfId="42287"/>
    <cellStyle name="Sub-total 8 3 3" xfId="42288"/>
    <cellStyle name="Subtotal 8 3 4" xfId="42289"/>
    <cellStyle name="Sub-total 8 3 4" xfId="42290"/>
    <cellStyle name="Subtotal 8 3 5" xfId="42291"/>
    <cellStyle name="Sub-total 8 3 5" xfId="42292"/>
    <cellStyle name="Subtotal 8 3 6" xfId="42293"/>
    <cellStyle name="Sub-total 8 3 6" xfId="42294"/>
    <cellStyle name="Subtotal 8 4" xfId="42295"/>
    <cellStyle name="Sub-total 8 4" xfId="42296"/>
    <cellStyle name="Subtotal 8 4 2" xfId="42297"/>
    <cellStyle name="Sub-total 8 4 2" xfId="42298"/>
    <cellStyle name="Subtotal 8 4 3" xfId="42299"/>
    <cellStyle name="Sub-total 8 4 3" xfId="42300"/>
    <cellStyle name="Subtotal 8 4 4" xfId="42301"/>
    <cellStyle name="Sub-total 8 4 4" xfId="42302"/>
    <cellStyle name="Subtotal 8 4 5" xfId="42303"/>
    <cellStyle name="Sub-total 8 4 5" xfId="42304"/>
    <cellStyle name="Subtotal 8 4 6" xfId="42305"/>
    <cellStyle name="Sub-total 8 4 6" xfId="42306"/>
    <cellStyle name="Subtotal 8 5" xfId="42307"/>
    <cellStyle name="Sub-total 8 5" xfId="42308"/>
    <cellStyle name="Subtotal 8 5 2" xfId="42309"/>
    <cellStyle name="Sub-total 8 5 2" xfId="42310"/>
    <cellStyle name="Subtotal 8 5 3" xfId="42311"/>
    <cellStyle name="Sub-total 8 5 3" xfId="42312"/>
    <cellStyle name="Subtotal 8 5 4" xfId="42313"/>
    <cellStyle name="Sub-total 8 5 4" xfId="42314"/>
    <cellStyle name="Subtotal 8 5 5" xfId="42315"/>
    <cellStyle name="Sub-total 8 5 5" xfId="42316"/>
    <cellStyle name="Subtotal 8 5 6" xfId="42317"/>
    <cellStyle name="Sub-total 8 5 6" xfId="42318"/>
    <cellStyle name="Subtotal 8 6" xfId="42319"/>
    <cellStyle name="Sub-total 8 6" xfId="42320"/>
    <cellStyle name="Subtotal 8 6 2" xfId="42321"/>
    <cellStyle name="Sub-total 8 6 2" xfId="42322"/>
    <cellStyle name="Subtotal 8 6 3" xfId="42323"/>
    <cellStyle name="Sub-total 8 6 3" xfId="42324"/>
    <cellStyle name="Subtotal 8 6 4" xfId="42325"/>
    <cellStyle name="Sub-total 8 6 4" xfId="42326"/>
    <cellStyle name="Subtotal 8 6 5" xfId="42327"/>
    <cellStyle name="Sub-total 8 6 5" xfId="42328"/>
    <cellStyle name="Subtotal 8 6 6" xfId="42329"/>
    <cellStyle name="Sub-total 8 6 6" xfId="42330"/>
    <cellStyle name="Subtotal 8 7" xfId="42331"/>
    <cellStyle name="Sub-total 8 7" xfId="42332"/>
    <cellStyle name="Subtotal 8 7 2" xfId="42333"/>
    <cellStyle name="Sub-total 8 7 2" xfId="42334"/>
    <cellStyle name="Subtotal 8 7 3" xfId="42335"/>
    <cellStyle name="Sub-total 8 7 3" xfId="42336"/>
    <cellStyle name="Subtotal 8 7 4" xfId="42337"/>
    <cellStyle name="Sub-total 8 7 4" xfId="42338"/>
    <cellStyle name="Subtotal 8 7 5" xfId="42339"/>
    <cellStyle name="Sub-total 8 7 5" xfId="42340"/>
    <cellStyle name="Subtotal 8 7 6" xfId="42341"/>
    <cellStyle name="Sub-total 8 7 6" xfId="42342"/>
    <cellStyle name="Subtotal 8 8" xfId="42343"/>
    <cellStyle name="Sub-total 8 8" xfId="42344"/>
    <cellStyle name="Subtotal 8 8 2" xfId="42345"/>
    <cellStyle name="Sub-total 8 8 2" xfId="42346"/>
    <cellStyle name="Subtotal 8 8 3" xfId="42347"/>
    <cellStyle name="Sub-total 8 8 3" xfId="42348"/>
    <cellStyle name="Subtotal 8 8 4" xfId="42349"/>
    <cellStyle name="Sub-total 8 8 4" xfId="42350"/>
    <cellStyle name="Subtotal 8 8 5" xfId="42351"/>
    <cellStyle name="Sub-total 8 8 5" xfId="42352"/>
    <cellStyle name="Subtotal 8 8 6" xfId="42353"/>
    <cellStyle name="Sub-total 8 8 6" xfId="42354"/>
    <cellStyle name="Subtotal 8 9" xfId="42355"/>
    <cellStyle name="Sub-total 8 9" xfId="42356"/>
    <cellStyle name="Subtotal 8 9 2" xfId="42357"/>
    <cellStyle name="Sub-total 8 9 2" xfId="42358"/>
    <cellStyle name="Subtotal 8 9 3" xfId="42359"/>
    <cellStyle name="Sub-total 8 9 3" xfId="42360"/>
    <cellStyle name="Subtotal 8 9 4" xfId="42361"/>
    <cellStyle name="Sub-total 8 9 4" xfId="42362"/>
    <cellStyle name="Subtotal 8 9 5" xfId="42363"/>
    <cellStyle name="Sub-total 8 9 5" xfId="42364"/>
    <cellStyle name="Subtotal 8 9 6" xfId="42365"/>
    <cellStyle name="Sub-total 8 9 6" xfId="42366"/>
    <cellStyle name="Subtotal 9" xfId="42367"/>
    <cellStyle name="Sub-total 9" xfId="42368"/>
    <cellStyle name="Subtotal 9 10" xfId="42369"/>
    <cellStyle name="Sub-total 9 10" xfId="42370"/>
    <cellStyle name="Subtotal 9 10 2" xfId="42371"/>
    <cellStyle name="Sub-total 9 10 2" xfId="42372"/>
    <cellStyle name="Subtotal 9 10 3" xfId="42373"/>
    <cellStyle name="Sub-total 9 10 3" xfId="42374"/>
    <cellStyle name="Subtotal 9 10 4" xfId="42375"/>
    <cellStyle name="Sub-total 9 10 4" xfId="42376"/>
    <cellStyle name="Subtotal 9 10 5" xfId="42377"/>
    <cellStyle name="Sub-total 9 10 5" xfId="42378"/>
    <cellStyle name="Subtotal 9 10 6" xfId="42379"/>
    <cellStyle name="Sub-total 9 10 6" xfId="42380"/>
    <cellStyle name="Subtotal 9 11" xfId="42381"/>
    <cellStyle name="Sub-total 9 11" xfId="42382"/>
    <cellStyle name="Subtotal 9 11 2" xfId="42383"/>
    <cellStyle name="Sub-total 9 11 2" xfId="42384"/>
    <cellStyle name="Subtotal 9 11 3" xfId="42385"/>
    <cellStyle name="Sub-total 9 11 3" xfId="42386"/>
    <cellStyle name="Subtotal 9 11 4" xfId="42387"/>
    <cellStyle name="Sub-total 9 11 4" xfId="42388"/>
    <cellStyle name="Subtotal 9 11 5" xfId="42389"/>
    <cellStyle name="Sub-total 9 11 5" xfId="42390"/>
    <cellStyle name="Subtotal 9 11 6" xfId="42391"/>
    <cellStyle name="Sub-total 9 11 6" xfId="42392"/>
    <cellStyle name="Subtotal 9 12" xfId="42393"/>
    <cellStyle name="Sub-total 9 12" xfId="42394"/>
    <cellStyle name="Subtotal 9 12 2" xfId="42395"/>
    <cellStyle name="Sub-total 9 12 2" xfId="42396"/>
    <cellStyle name="Subtotal 9 12 3" xfId="42397"/>
    <cellStyle name="Sub-total 9 12 3" xfId="42398"/>
    <cellStyle name="Subtotal 9 12 4" xfId="42399"/>
    <cellStyle name="Sub-total 9 12 4" xfId="42400"/>
    <cellStyle name="Subtotal 9 12 5" xfId="42401"/>
    <cellStyle name="Sub-total 9 12 5" xfId="42402"/>
    <cellStyle name="Subtotal 9 12 6" xfId="42403"/>
    <cellStyle name="Sub-total 9 12 6" xfId="42404"/>
    <cellStyle name="Subtotal 9 13" xfId="42405"/>
    <cellStyle name="Sub-total 9 13" xfId="42406"/>
    <cellStyle name="Subtotal 9 13 2" xfId="42407"/>
    <cellStyle name="Sub-total 9 13 2" xfId="42408"/>
    <cellStyle name="Subtotal 9 13 3" xfId="42409"/>
    <cellStyle name="Sub-total 9 13 3" xfId="42410"/>
    <cellStyle name="Subtotal 9 13 4" xfId="42411"/>
    <cellStyle name="Sub-total 9 13 4" xfId="42412"/>
    <cellStyle name="Subtotal 9 13 5" xfId="42413"/>
    <cellStyle name="Sub-total 9 13 5" xfId="42414"/>
    <cellStyle name="Subtotal 9 13 6" xfId="42415"/>
    <cellStyle name="Sub-total 9 13 6" xfId="42416"/>
    <cellStyle name="Subtotal 9 14" xfId="42417"/>
    <cellStyle name="Sub-total 9 14" xfId="42418"/>
    <cellStyle name="Subtotal 9 15" xfId="42419"/>
    <cellStyle name="Sub-total 9 15" xfId="42420"/>
    <cellStyle name="Subtotal 9 16" xfId="42421"/>
    <cellStyle name="Sub-total 9 16" xfId="42422"/>
    <cellStyle name="Subtotal 9 17" xfId="42423"/>
    <cellStyle name="Sub-total 9 17" xfId="42424"/>
    <cellStyle name="Subtotal 9 18" xfId="42425"/>
    <cellStyle name="Sub-total 9 18" xfId="42426"/>
    <cellStyle name="Subtotal 9 2" xfId="42427"/>
    <cellStyle name="Sub-total 9 2" xfId="42428"/>
    <cellStyle name="Subtotal 9 2 2" xfId="42429"/>
    <cellStyle name="Sub-total 9 2 2" xfId="42430"/>
    <cellStyle name="Subtotal 9 2 3" xfId="42431"/>
    <cellStyle name="Sub-total 9 2 3" xfId="42432"/>
    <cellStyle name="Subtotal 9 2 4" xfId="42433"/>
    <cellStyle name="Sub-total 9 2 4" xfId="42434"/>
    <cellStyle name="Subtotal 9 2 5" xfId="42435"/>
    <cellStyle name="Sub-total 9 2 5" xfId="42436"/>
    <cellStyle name="Subtotal 9 2 6" xfId="42437"/>
    <cellStyle name="Sub-total 9 2 6" xfId="42438"/>
    <cellStyle name="Subtotal 9 3" xfId="42439"/>
    <cellStyle name="Sub-total 9 3" xfId="42440"/>
    <cellStyle name="Subtotal 9 3 2" xfId="42441"/>
    <cellStyle name="Sub-total 9 3 2" xfId="42442"/>
    <cellStyle name="Subtotal 9 3 3" xfId="42443"/>
    <cellStyle name="Sub-total 9 3 3" xfId="42444"/>
    <cellStyle name="Subtotal 9 3 4" xfId="42445"/>
    <cellStyle name="Sub-total 9 3 4" xfId="42446"/>
    <cellStyle name="Subtotal 9 3 5" xfId="42447"/>
    <cellStyle name="Sub-total 9 3 5" xfId="42448"/>
    <cellStyle name="Subtotal 9 3 6" xfId="42449"/>
    <cellStyle name="Sub-total 9 3 6" xfId="42450"/>
    <cellStyle name="Subtotal 9 4" xfId="42451"/>
    <cellStyle name="Sub-total 9 4" xfId="42452"/>
    <cellStyle name="Subtotal 9 4 2" xfId="42453"/>
    <cellStyle name="Sub-total 9 4 2" xfId="42454"/>
    <cellStyle name="Subtotal 9 4 3" xfId="42455"/>
    <cellStyle name="Sub-total 9 4 3" xfId="42456"/>
    <cellStyle name="Subtotal 9 4 4" xfId="42457"/>
    <cellStyle name="Sub-total 9 4 4" xfId="42458"/>
    <cellStyle name="Subtotal 9 4 5" xfId="42459"/>
    <cellStyle name="Sub-total 9 4 5" xfId="42460"/>
    <cellStyle name="Subtotal 9 4 6" xfId="42461"/>
    <cellStyle name="Sub-total 9 4 6" xfId="42462"/>
    <cellStyle name="Subtotal 9 5" xfId="42463"/>
    <cellStyle name="Sub-total 9 5" xfId="42464"/>
    <cellStyle name="Subtotal 9 5 2" xfId="42465"/>
    <cellStyle name="Sub-total 9 5 2" xfId="42466"/>
    <cellStyle name="Subtotal 9 5 3" xfId="42467"/>
    <cellStyle name="Sub-total 9 5 3" xfId="42468"/>
    <cellStyle name="Subtotal 9 5 4" xfId="42469"/>
    <cellStyle name="Sub-total 9 5 4" xfId="42470"/>
    <cellStyle name="Subtotal 9 5 5" xfId="42471"/>
    <cellStyle name="Sub-total 9 5 5" xfId="42472"/>
    <cellStyle name="Subtotal 9 5 6" xfId="42473"/>
    <cellStyle name="Sub-total 9 5 6" xfId="42474"/>
    <cellStyle name="Subtotal 9 6" xfId="42475"/>
    <cellStyle name="Sub-total 9 6" xfId="42476"/>
    <cellStyle name="Subtotal 9 6 2" xfId="42477"/>
    <cellStyle name="Sub-total 9 6 2" xfId="42478"/>
    <cellStyle name="Subtotal 9 6 3" xfId="42479"/>
    <cellStyle name="Sub-total 9 6 3" xfId="42480"/>
    <cellStyle name="Subtotal 9 6 4" xfId="42481"/>
    <cellStyle name="Sub-total 9 6 4" xfId="42482"/>
    <cellStyle name="Subtotal 9 6 5" xfId="42483"/>
    <cellStyle name="Sub-total 9 6 5" xfId="42484"/>
    <cellStyle name="Subtotal 9 6 6" xfId="42485"/>
    <cellStyle name="Sub-total 9 6 6" xfId="42486"/>
    <cellStyle name="Subtotal 9 7" xfId="42487"/>
    <cellStyle name="Sub-total 9 7" xfId="42488"/>
    <cellStyle name="Subtotal 9 7 2" xfId="42489"/>
    <cellStyle name="Sub-total 9 7 2" xfId="42490"/>
    <cellStyle name="Subtotal 9 7 3" xfId="42491"/>
    <cellStyle name="Sub-total 9 7 3" xfId="42492"/>
    <cellStyle name="Subtotal 9 7 4" xfId="42493"/>
    <cellStyle name="Sub-total 9 7 4" xfId="42494"/>
    <cellStyle name="Subtotal 9 7 5" xfId="42495"/>
    <cellStyle name="Sub-total 9 7 5" xfId="42496"/>
    <cellStyle name="Subtotal 9 7 6" xfId="42497"/>
    <cellStyle name="Sub-total 9 7 6" xfId="42498"/>
    <cellStyle name="Subtotal 9 8" xfId="42499"/>
    <cellStyle name="Sub-total 9 8" xfId="42500"/>
    <cellStyle name="Subtotal 9 8 2" xfId="42501"/>
    <cellStyle name="Sub-total 9 8 2" xfId="42502"/>
    <cellStyle name="Subtotal 9 8 3" xfId="42503"/>
    <cellStyle name="Sub-total 9 8 3" xfId="42504"/>
    <cellStyle name="Subtotal 9 8 4" xfId="42505"/>
    <cellStyle name="Sub-total 9 8 4" xfId="42506"/>
    <cellStyle name="Subtotal 9 8 5" xfId="42507"/>
    <cellStyle name="Sub-total 9 8 5" xfId="42508"/>
    <cellStyle name="Subtotal 9 8 6" xfId="42509"/>
    <cellStyle name="Sub-total 9 8 6" xfId="42510"/>
    <cellStyle name="Subtotal 9 9" xfId="42511"/>
    <cellStyle name="Sub-total 9 9" xfId="42512"/>
    <cellStyle name="Subtotal 9 9 2" xfId="42513"/>
    <cellStyle name="Sub-total 9 9 2" xfId="42514"/>
    <cellStyle name="Subtotal 9 9 3" xfId="42515"/>
    <cellStyle name="Sub-total 9 9 3" xfId="42516"/>
    <cellStyle name="Subtotal 9 9 4" xfId="42517"/>
    <cellStyle name="Sub-total 9 9 4" xfId="42518"/>
    <cellStyle name="Subtotal 9 9 5" xfId="42519"/>
    <cellStyle name="Sub-total 9 9 5" xfId="42520"/>
    <cellStyle name="Subtotal 9 9 6" xfId="42521"/>
    <cellStyle name="Sub-total 9 9 6" xfId="42522"/>
    <cellStyle name="Table Data" xfId="42523"/>
    <cellStyle name="Table Headings Bold" xfId="42524"/>
    <cellStyle name="taples Plaza" xfId="42525"/>
    <cellStyle name="taples Plaza 2" xfId="42526"/>
    <cellStyle name="taples Plaza 3" xfId="42527"/>
    <cellStyle name="Test" xfId="42528"/>
    <cellStyle name="Test 2" xfId="42529"/>
    <cellStyle name="Tickmark" xfId="42530"/>
    <cellStyle name="Title 10" xfId="42531"/>
    <cellStyle name="Title 11" xfId="42532"/>
    <cellStyle name="Title 12" xfId="42533"/>
    <cellStyle name="Title 13" xfId="42534"/>
    <cellStyle name="Title 14" xfId="42535"/>
    <cellStyle name="Title 15" xfId="42536"/>
    <cellStyle name="Title 16" xfId="42537"/>
    <cellStyle name="Title 17" xfId="42538"/>
    <cellStyle name="Title 18" xfId="42539"/>
    <cellStyle name="Title 19" xfId="42540"/>
    <cellStyle name="Title 2" xfId="42541"/>
    <cellStyle name="Title 2 2" xfId="42542"/>
    <cellStyle name="Title 2 2 2" xfId="42543"/>
    <cellStyle name="Title 2 2 2 2" xfId="42544"/>
    <cellStyle name="Title 2 2 2 2 2" xfId="42545"/>
    <cellStyle name="Title 2 2 2 3" xfId="42546"/>
    <cellStyle name="Title 2 2 2 4" xfId="42547"/>
    <cellStyle name="Title 2 2 3" xfId="42548"/>
    <cellStyle name="Title 2 2 3 2" xfId="42549"/>
    <cellStyle name="Title 2 2 3 2 2" xfId="42550"/>
    <cellStyle name="Title 2 2 3 3" xfId="42551"/>
    <cellStyle name="Title 2 2 4" xfId="42552"/>
    <cellStyle name="Title 2 2 4 2" xfId="42553"/>
    <cellStyle name="Title 2 2 5" xfId="42554"/>
    <cellStyle name="Title 2 3" xfId="42555"/>
    <cellStyle name="Title 2 3 2" xfId="42556"/>
    <cellStyle name="Title 2 3 2 2" xfId="42557"/>
    <cellStyle name="Title 2 3 2 2 2" xfId="42558"/>
    <cellStyle name="Title 2 3 2 3" xfId="42559"/>
    <cellStyle name="Title 2 3 2 4" xfId="42560"/>
    <cellStyle name="Title 2 3 3" xfId="42561"/>
    <cellStyle name="Title 2 3 3 2" xfId="42562"/>
    <cellStyle name="Title 2 3 3 3" xfId="42563"/>
    <cellStyle name="Title 2 3 4" xfId="42564"/>
    <cellStyle name="Title 2 3 4 2" xfId="42565"/>
    <cellStyle name="Title 2 4" xfId="42566"/>
    <cellStyle name="Title 2 4 2" xfId="42567"/>
    <cellStyle name="Title 2 4 2 2" xfId="42568"/>
    <cellStyle name="Title 2 4 3" xfId="42569"/>
    <cellStyle name="Title 2 4 4" xfId="42570"/>
    <cellStyle name="Title 2 5" xfId="42571"/>
    <cellStyle name="Title 2 5 2" xfId="42572"/>
    <cellStyle name="Title 2 5 3" xfId="42573"/>
    <cellStyle name="Title 2 6" xfId="42574"/>
    <cellStyle name="Title 2 6 2" xfId="42575"/>
    <cellStyle name="Title 2 7" xfId="42576"/>
    <cellStyle name="Title 2 8" xfId="42577"/>
    <cellStyle name="Title 20" xfId="42578"/>
    <cellStyle name="Title 21" xfId="42579"/>
    <cellStyle name="Title 22" xfId="42580"/>
    <cellStyle name="Title 23" xfId="42581"/>
    <cellStyle name="Title 24" xfId="42582"/>
    <cellStyle name="Title 25" xfId="42583"/>
    <cellStyle name="Title 26" xfId="42584"/>
    <cellStyle name="Title 27" xfId="42585"/>
    <cellStyle name="Title 28" xfId="42586"/>
    <cellStyle name="Title 29" xfId="42587"/>
    <cellStyle name="Title 3" xfId="42588"/>
    <cellStyle name="Title 3 2" xfId="42589"/>
    <cellStyle name="Title 3 2 2" xfId="42590"/>
    <cellStyle name="Title 3 2 2 2" xfId="42591"/>
    <cellStyle name="Title 3 2 3" xfId="42592"/>
    <cellStyle name="Title 3 2 4" xfId="42593"/>
    <cellStyle name="Title 3 3" xfId="42594"/>
    <cellStyle name="Title 3 3 2" xfId="42595"/>
    <cellStyle name="Title 3 3 2 2" xfId="42596"/>
    <cellStyle name="Title 3 3 3" xfId="42597"/>
    <cellStyle name="Title 3 4" xfId="42598"/>
    <cellStyle name="Title 3 4 2" xfId="42599"/>
    <cellStyle name="Title 3 5" xfId="42600"/>
    <cellStyle name="Title 30" xfId="42601"/>
    <cellStyle name="Title 31" xfId="42602"/>
    <cellStyle name="Title 32" xfId="42603"/>
    <cellStyle name="Title 33" xfId="42604"/>
    <cellStyle name="Title 34" xfId="42605"/>
    <cellStyle name="Title 35" xfId="42606"/>
    <cellStyle name="Title 36" xfId="42607"/>
    <cellStyle name="Title 37" xfId="42608"/>
    <cellStyle name="Title 38" xfId="42609"/>
    <cellStyle name="Title 39" xfId="42610"/>
    <cellStyle name="Title 4" xfId="42611"/>
    <cellStyle name="Title 4 2" xfId="42612"/>
    <cellStyle name="Title 4 2 2" xfId="42613"/>
    <cellStyle name="Title 4 2 2 2" xfId="42614"/>
    <cellStyle name="Title 4 2 3" xfId="42615"/>
    <cellStyle name="Title 4 2 4" xfId="42616"/>
    <cellStyle name="Title 4 3" xfId="42617"/>
    <cellStyle name="Title 4 3 2" xfId="42618"/>
    <cellStyle name="Title 4 3 3" xfId="42619"/>
    <cellStyle name="Title 4 4" xfId="42620"/>
    <cellStyle name="Title 4 4 2" xfId="42621"/>
    <cellStyle name="Title 40" xfId="42622"/>
    <cellStyle name="Title 41" xfId="42623"/>
    <cellStyle name="Title 42" xfId="42624"/>
    <cellStyle name="Title 43" xfId="42625"/>
    <cellStyle name="Title 44" xfId="42626"/>
    <cellStyle name="Title 45" xfId="42627"/>
    <cellStyle name="Title 46" xfId="42628"/>
    <cellStyle name="Title 47" xfId="42629"/>
    <cellStyle name="Title 48" xfId="42630"/>
    <cellStyle name="Title 49" xfId="42631"/>
    <cellStyle name="Title 5" xfId="42632"/>
    <cellStyle name="Title 5 2" xfId="42633"/>
    <cellStyle name="Title 5 2 2" xfId="42634"/>
    <cellStyle name="Title 5 2 3" xfId="42635"/>
    <cellStyle name="Title 5 3" xfId="42636"/>
    <cellStyle name="Title 5 3 2" xfId="42637"/>
    <cellStyle name="Title 5 4" xfId="42638"/>
    <cellStyle name="Title 50" xfId="42639"/>
    <cellStyle name="Title 51" xfId="42640"/>
    <cellStyle name="Title 52" xfId="42641"/>
    <cellStyle name="Title 53" xfId="42642"/>
    <cellStyle name="Title 54" xfId="42643"/>
    <cellStyle name="Title 55" xfId="42644"/>
    <cellStyle name="Title 56" xfId="42645"/>
    <cellStyle name="Title 57" xfId="42646"/>
    <cellStyle name="Title 58" xfId="42647"/>
    <cellStyle name="Title 59" xfId="42648"/>
    <cellStyle name="Title 6" xfId="42649"/>
    <cellStyle name="Title 6 2" xfId="42650"/>
    <cellStyle name="Title 6 2 2" xfId="42651"/>
    <cellStyle name="Title 6 3" xfId="42652"/>
    <cellStyle name="Title 60" xfId="42653"/>
    <cellStyle name="Title 61" xfId="42654"/>
    <cellStyle name="Title 62" xfId="42655"/>
    <cellStyle name="Title 63" xfId="42656"/>
    <cellStyle name="Title 64" xfId="42657"/>
    <cellStyle name="Title 65" xfId="42658"/>
    <cellStyle name="Title 7" xfId="42659"/>
    <cellStyle name="Title 7 2" xfId="42660"/>
    <cellStyle name="Title 8" xfId="42661"/>
    <cellStyle name="Title 8 2" xfId="42662"/>
    <cellStyle name="Title 9" xfId="42663"/>
    <cellStyle name="Title: - Style3" xfId="42664"/>
    <cellStyle name="Title: - Style3 2" xfId="42665"/>
    <cellStyle name="Title: - Style4" xfId="42666"/>
    <cellStyle name="Title: - Style4 2" xfId="42667"/>
    <cellStyle name="Title: Major" xfId="42668"/>
    <cellStyle name="Title: Major 2" xfId="42669"/>
    <cellStyle name="Title: Major 2 2" xfId="42670"/>
    <cellStyle name="Title: Major 2 2 2" xfId="42671"/>
    <cellStyle name="Title: Major 2 2 2 2" xfId="42672"/>
    <cellStyle name="Title: Major 2 2 3" xfId="42673"/>
    <cellStyle name="Title: Major 2 2 4" xfId="42674"/>
    <cellStyle name="Title: Major 2 3" xfId="42675"/>
    <cellStyle name="Title: Major 2 3 2" xfId="42676"/>
    <cellStyle name="Title: Major 2 4" xfId="42677"/>
    <cellStyle name="Title: Major 2 4 2" xfId="42678"/>
    <cellStyle name="Title: Major 3" xfId="42679"/>
    <cellStyle name="Title: Major 3 2" xfId="42680"/>
    <cellStyle name="Title: Major 3 2 2" xfId="42681"/>
    <cellStyle name="Title: Major 3 3" xfId="42682"/>
    <cellStyle name="Title: Major 4" xfId="42683"/>
    <cellStyle name="Title: Major 4 2" xfId="42684"/>
    <cellStyle name="Title: Major 4 3" xfId="42685"/>
    <cellStyle name="Title: Major 5" xfId="42686"/>
    <cellStyle name="Title: Major 5 2" xfId="42687"/>
    <cellStyle name="Title: Minor" xfId="42688"/>
    <cellStyle name="Title: Minor 2" xfId="42689"/>
    <cellStyle name="Title: Minor 2 2" xfId="42690"/>
    <cellStyle name="Title: Minor 2 2 2" xfId="42691"/>
    <cellStyle name="Title: Minor 2 2 2 2" xfId="42692"/>
    <cellStyle name="Title: Minor 2 2 3" xfId="42693"/>
    <cellStyle name="Title: Minor 2 2 4" xfId="42694"/>
    <cellStyle name="Title: Minor 2 3" xfId="42695"/>
    <cellStyle name="Title: Minor 2 3 2" xfId="42696"/>
    <cellStyle name="Title: Minor 3" xfId="42697"/>
    <cellStyle name="Title: Minor 3 2" xfId="42698"/>
    <cellStyle name="Title: Minor 3 2 2" xfId="42699"/>
    <cellStyle name="Title: Minor 3 3" xfId="42700"/>
    <cellStyle name="Title: Minor 3 4" xfId="42701"/>
    <cellStyle name="Title: Minor 4" xfId="42702"/>
    <cellStyle name="Title: Minor 4 2" xfId="42703"/>
    <cellStyle name="Title: Minor 5" xfId="42704"/>
    <cellStyle name="Title: Minor 5 2" xfId="42705"/>
    <cellStyle name="Title: Minor_Electric Rev Req Model (2009 GRC) Rebuttal" xfId="42706"/>
    <cellStyle name="Title: Worksheet" xfId="42707"/>
    <cellStyle name="Title: Worksheet 2" xfId="42708"/>
    <cellStyle name="Title: Worksheet 2 2" xfId="42709"/>
    <cellStyle name="Title: Worksheet 2 2 2" xfId="42710"/>
    <cellStyle name="Title: Worksheet 2 3" xfId="42711"/>
    <cellStyle name="Title: Worksheet 2 4" xfId="42712"/>
    <cellStyle name="Title: Worksheet 3" xfId="42713"/>
    <cellStyle name="Title: Worksheet 3 2" xfId="42714"/>
    <cellStyle name="Title: Worksheet 3 3" xfId="42715"/>
    <cellStyle name="Title: Worksheet 4" xfId="42716"/>
    <cellStyle name="Title: Worksheet 4 2" xfId="42717"/>
    <cellStyle name="Titles" xfId="42718"/>
    <cellStyle name="Total 10" xfId="42719"/>
    <cellStyle name="Total 11" xfId="42720"/>
    <cellStyle name="Total 12" xfId="42721"/>
    <cellStyle name="Total 13" xfId="42722"/>
    <cellStyle name="Total 14" xfId="42723"/>
    <cellStyle name="Total 15" xfId="42724"/>
    <cellStyle name="Total 16" xfId="42725"/>
    <cellStyle name="Total 17" xfId="42726"/>
    <cellStyle name="Total 18" xfId="42727"/>
    <cellStyle name="Total 19" xfId="42728"/>
    <cellStyle name="Total 2" xfId="42729"/>
    <cellStyle name="Total 2 2" xfId="42730"/>
    <cellStyle name="Total 2 2 2" xfId="42731"/>
    <cellStyle name="Total 2 2 2 2" xfId="42732"/>
    <cellStyle name="Total 2 2 2 2 2" xfId="42733"/>
    <cellStyle name="Total 2 2 2 3" xfId="42734"/>
    <cellStyle name="Total 2 2 2 4" xfId="42735"/>
    <cellStyle name="Total 2 2 2 5" xfId="42736"/>
    <cellStyle name="Total 2 2 2 6" xfId="42737"/>
    <cellStyle name="Total 2 2 2 7" xfId="42738"/>
    <cellStyle name="Total 2 2 3" xfId="42739"/>
    <cellStyle name="Total 2 2 3 2" xfId="42740"/>
    <cellStyle name="Total 2 2 3 2 2" xfId="42741"/>
    <cellStyle name="Total 2 2 3 3" xfId="42742"/>
    <cellStyle name="Total 2 2 4" xfId="42743"/>
    <cellStyle name="Total 2 2 4 2" xfId="42744"/>
    <cellStyle name="Total 2 2 5" xfId="42745"/>
    <cellStyle name="Total 2 3" xfId="42746"/>
    <cellStyle name="Total 2 3 10" xfId="42747"/>
    <cellStyle name="Total 2 3 11" xfId="42748"/>
    <cellStyle name="Total 2 3 2" xfId="42749"/>
    <cellStyle name="Total 2 3 2 2" xfId="42750"/>
    <cellStyle name="Total 2 3 2 2 2" xfId="42751"/>
    <cellStyle name="Total 2 3 2 3" xfId="42752"/>
    <cellStyle name="Total 2 3 2 3 2" xfId="42753"/>
    <cellStyle name="Total 2 3 2 4" xfId="42754"/>
    <cellStyle name="Total 2 3 2 5" xfId="42755"/>
    <cellStyle name="Total 2 3 2 6" xfId="42756"/>
    <cellStyle name="Total 2 3 2 7" xfId="42757"/>
    <cellStyle name="Total 2 3 3" xfId="42758"/>
    <cellStyle name="Total 2 3 3 2" xfId="42759"/>
    <cellStyle name="Total 2 3 3 2 2" xfId="42760"/>
    <cellStyle name="Total 2 3 3 3" xfId="42761"/>
    <cellStyle name="Total 2 3 3 4" xfId="42762"/>
    <cellStyle name="Total 2 3 3 5" xfId="42763"/>
    <cellStyle name="Total 2 3 3 6" xfId="42764"/>
    <cellStyle name="Total 2 3 3 7" xfId="42765"/>
    <cellStyle name="Total 2 3 4" xfId="42766"/>
    <cellStyle name="Total 2 3 4 2" xfId="42767"/>
    <cellStyle name="Total 2 3 4 3" xfId="42768"/>
    <cellStyle name="Total 2 3 4 4" xfId="42769"/>
    <cellStyle name="Total 2 3 4 5" xfId="42770"/>
    <cellStyle name="Total 2 3 4 6" xfId="42771"/>
    <cellStyle name="Total 2 3 4 7" xfId="42772"/>
    <cellStyle name="Total 2 3 5" xfId="42773"/>
    <cellStyle name="Total 2 3 5 2" xfId="42774"/>
    <cellStyle name="Total 2 3 6" xfId="42775"/>
    <cellStyle name="Total 2 3 7" xfId="42776"/>
    <cellStyle name="Total 2 3 8" xfId="42777"/>
    <cellStyle name="Total 2 3 9" xfId="42778"/>
    <cellStyle name="Total 2 4" xfId="42779"/>
    <cellStyle name="Total 2 4 2" xfId="42780"/>
    <cellStyle name="Total 2 4 2 2" xfId="42781"/>
    <cellStyle name="Total 2 4 2 3" xfId="42782"/>
    <cellStyle name="Total 2 4 3" xfId="42783"/>
    <cellStyle name="Total 2 4 4" xfId="42784"/>
    <cellStyle name="Total 2 5" xfId="42785"/>
    <cellStyle name="Total 2 5 2" xfId="42786"/>
    <cellStyle name="Total 2 5 2 2" xfId="42787"/>
    <cellStyle name="Total 2 5 3" xfId="42788"/>
    <cellStyle name="Total 2 5 4" xfId="42789"/>
    <cellStyle name="Total 2 6" xfId="42790"/>
    <cellStyle name="Total 2 6 2" xfId="42791"/>
    <cellStyle name="Total 2 7" xfId="42792"/>
    <cellStyle name="Total 20" xfId="42793"/>
    <cellStyle name="Total 21" xfId="42794"/>
    <cellStyle name="Total 22" xfId="42795"/>
    <cellStyle name="Total 23" xfId="42796"/>
    <cellStyle name="Total 24" xfId="42797"/>
    <cellStyle name="Total 25" xfId="42798"/>
    <cellStyle name="Total 26" xfId="42799"/>
    <cellStyle name="Total 27" xfId="42800"/>
    <cellStyle name="Total 28" xfId="42801"/>
    <cellStyle name="Total 29" xfId="42802"/>
    <cellStyle name="Total 3" xfId="42803"/>
    <cellStyle name="Total 3 2" xfId="42804"/>
    <cellStyle name="Total 3 2 2" xfId="42805"/>
    <cellStyle name="Total 3 2 2 2" xfId="42806"/>
    <cellStyle name="Total 3 2 3" xfId="42807"/>
    <cellStyle name="Total 3 2 3 2" xfId="42808"/>
    <cellStyle name="Total 3 2 4" xfId="42809"/>
    <cellStyle name="Total 3 2 5" xfId="42810"/>
    <cellStyle name="Total 3 2 6" xfId="42811"/>
    <cellStyle name="Total 3 2 7" xfId="42812"/>
    <cellStyle name="Total 3 3" xfId="42813"/>
    <cellStyle name="Total 3 3 2" xfId="42814"/>
    <cellStyle name="Total 3 3 2 2" xfId="42815"/>
    <cellStyle name="Total 3 3 3" xfId="42816"/>
    <cellStyle name="Total 3 3 4" xfId="42817"/>
    <cellStyle name="Total 3 3 5" xfId="42818"/>
    <cellStyle name="Total 3 3 6" xfId="42819"/>
    <cellStyle name="Total 3 3 7" xfId="42820"/>
    <cellStyle name="Total 3 4" xfId="42821"/>
    <cellStyle name="Total 3 4 2" xfId="42822"/>
    <cellStyle name="Total 3 4 3" xfId="42823"/>
    <cellStyle name="Total 3 4 4" xfId="42824"/>
    <cellStyle name="Total 3 4 5" xfId="42825"/>
    <cellStyle name="Total 3 4 6" xfId="42826"/>
    <cellStyle name="Total 3 4 7" xfId="42827"/>
    <cellStyle name="Total 3 5" xfId="42828"/>
    <cellStyle name="Total 30" xfId="42829"/>
    <cellStyle name="Total 31" xfId="42830"/>
    <cellStyle name="Total 32" xfId="42831"/>
    <cellStyle name="Total 33" xfId="42832"/>
    <cellStyle name="Total 34" xfId="42833"/>
    <cellStyle name="Total 35" xfId="42834"/>
    <cellStyle name="Total 36" xfId="42835"/>
    <cellStyle name="Total 37" xfId="42836"/>
    <cellStyle name="Total 38" xfId="42837"/>
    <cellStyle name="Total 39" xfId="42838"/>
    <cellStyle name="Total 4" xfId="42839"/>
    <cellStyle name="Total 4 2" xfId="42840"/>
    <cellStyle name="Total 4 2 2" xfId="42841"/>
    <cellStyle name="Total 4 2 2 2" xfId="42842"/>
    <cellStyle name="Total 4 2 3" xfId="42843"/>
    <cellStyle name="Total 4 2 4" xfId="42844"/>
    <cellStyle name="Total 4 2 5" xfId="42845"/>
    <cellStyle name="Total 4 2 6" xfId="42846"/>
    <cellStyle name="Total 4 2 7" xfId="42847"/>
    <cellStyle name="Total 4 2 8" xfId="42848"/>
    <cellStyle name="Total 4 2 9" xfId="42849"/>
    <cellStyle name="Total 4 3" xfId="42850"/>
    <cellStyle name="Total 4 3 2" xfId="42851"/>
    <cellStyle name="Total 4 4" xfId="42852"/>
    <cellStyle name="Total 4 5" xfId="42853"/>
    <cellStyle name="Total 40" xfId="42854"/>
    <cellStyle name="Total 41" xfId="42855"/>
    <cellStyle name="Total 42" xfId="42856"/>
    <cellStyle name="Total 43" xfId="42857"/>
    <cellStyle name="Total 44" xfId="42858"/>
    <cellStyle name="Total 45" xfId="42859"/>
    <cellStyle name="Total 46" xfId="42860"/>
    <cellStyle name="Total 47" xfId="42861"/>
    <cellStyle name="Total 48" xfId="42862"/>
    <cellStyle name="Total 49" xfId="42863"/>
    <cellStyle name="Total 5" xfId="42864"/>
    <cellStyle name="Total 5 2" xfId="42865"/>
    <cellStyle name="Total 5 2 2" xfId="42866"/>
    <cellStyle name="Total 5 2 3" xfId="42867"/>
    <cellStyle name="Total 5 3" xfId="42868"/>
    <cellStyle name="Total 5 3 2" xfId="42869"/>
    <cellStyle name="Total 5 4" xfId="42870"/>
    <cellStyle name="Total 5 5" xfId="42871"/>
    <cellStyle name="Total 5 6" xfId="42872"/>
    <cellStyle name="Total 5 7" xfId="42873"/>
    <cellStyle name="Total 5 8" xfId="42874"/>
    <cellStyle name="Total 5 9" xfId="42875"/>
    <cellStyle name="Total 50" xfId="42876"/>
    <cellStyle name="Total 51" xfId="42877"/>
    <cellStyle name="Total 52" xfId="42878"/>
    <cellStyle name="Total 53" xfId="42879"/>
    <cellStyle name="Total 54" xfId="42880"/>
    <cellStyle name="Total 55" xfId="42881"/>
    <cellStyle name="Total 56" xfId="42882"/>
    <cellStyle name="Total 57" xfId="42883"/>
    <cellStyle name="Total 58" xfId="42884"/>
    <cellStyle name="Total 59" xfId="42885"/>
    <cellStyle name="Total 6" xfId="42886"/>
    <cellStyle name="Total 6 2" xfId="42887"/>
    <cellStyle name="Total 60" xfId="42888"/>
    <cellStyle name="Total 61" xfId="42889"/>
    <cellStyle name="Total 62" xfId="42890"/>
    <cellStyle name="Total 63" xfId="42891"/>
    <cellStyle name="Total 64" xfId="42892"/>
    <cellStyle name="Total 65" xfId="42893"/>
    <cellStyle name="Total 66" xfId="42894"/>
    <cellStyle name="Total 67" xfId="42895"/>
    <cellStyle name="Total 7" xfId="42896"/>
    <cellStyle name="Total 7 2" xfId="42897"/>
    <cellStyle name="Total 8" xfId="42898"/>
    <cellStyle name="Total 9" xfId="42899"/>
    <cellStyle name="Total 9 2" xfId="42900"/>
    <cellStyle name="Total4 - Style4" xfId="42901"/>
    <cellStyle name="Total4 - Style4 2" xfId="42902"/>
    <cellStyle name="Total4 - Style4 2 2" xfId="42903"/>
    <cellStyle name="Total4 - Style4 2 2 2" xfId="42904"/>
    <cellStyle name="Total4 - Style4 2 3" xfId="42905"/>
    <cellStyle name="Total4 - Style4 2 4" xfId="42906"/>
    <cellStyle name="Total4 - Style4 2 5" xfId="42907"/>
    <cellStyle name="Total4 - Style4 2 6" xfId="42908"/>
    <cellStyle name="Total4 - Style4 2 7" xfId="42909"/>
    <cellStyle name="Total4 - Style4 2 8" xfId="42910"/>
    <cellStyle name="Total4 - Style4 2 9" xfId="42911"/>
    <cellStyle name="Total4 - Style4 3" xfId="42912"/>
    <cellStyle name="Total4 - Style4 3 2" xfId="42913"/>
    <cellStyle name="Total4 - Style4 3 2 2" xfId="42914"/>
    <cellStyle name="Total4 - Style4 3 3" xfId="42915"/>
    <cellStyle name="Total4 - Style4 3 4" xfId="42916"/>
    <cellStyle name="Total4 - Style4 4" xfId="42917"/>
    <cellStyle name="Total4 - Style4 4 2" xfId="42918"/>
    <cellStyle name="Total4 - Style4 5" xfId="42919"/>
    <cellStyle name="Total4 - Style4_ACCOUNTS" xfId="42920"/>
    <cellStyle name="Totals" xfId="42921"/>
    <cellStyle name="Totals [0]" xfId="42922"/>
    <cellStyle name="Totals [2]" xfId="42923"/>
    <cellStyle name="Totals_FWB Summary" xfId="42924"/>
    <cellStyle name="TRANSMISSION RELIABILITY PORTION OF PROJECT" xfId="43143"/>
    <cellStyle name="UnProtectedCalc" xfId="42925"/>
    <cellStyle name="Warning Text 10" xfId="42926"/>
    <cellStyle name="Warning Text 11" xfId="42927"/>
    <cellStyle name="Warning Text 12" xfId="42928"/>
    <cellStyle name="Warning Text 13" xfId="42929"/>
    <cellStyle name="Warning Text 14" xfId="42930"/>
    <cellStyle name="Warning Text 15" xfId="42931"/>
    <cellStyle name="Warning Text 16" xfId="42932"/>
    <cellStyle name="Warning Text 17" xfId="42933"/>
    <cellStyle name="Warning Text 18" xfId="42934"/>
    <cellStyle name="Warning Text 19" xfId="42935"/>
    <cellStyle name="Warning Text 2" xfId="42936"/>
    <cellStyle name="Warning Text 2 2" xfId="42937"/>
    <cellStyle name="Warning Text 2 2 2" xfId="42938"/>
    <cellStyle name="Warning Text 2 2 2 2" xfId="42939"/>
    <cellStyle name="Warning Text 2 2 2 2 2" xfId="42940"/>
    <cellStyle name="Warning Text 2 2 2 3" xfId="42941"/>
    <cellStyle name="Warning Text 2 2 2 4" xfId="42942"/>
    <cellStyle name="Warning Text 2 2 3" xfId="42943"/>
    <cellStyle name="Warning Text 2 2 3 2" xfId="42944"/>
    <cellStyle name="Warning Text 2 2 3 2 2" xfId="42945"/>
    <cellStyle name="Warning Text 2 2 3 3" xfId="42946"/>
    <cellStyle name="Warning Text 2 2 4" xfId="42947"/>
    <cellStyle name="Warning Text 2 2 4 2" xfId="42948"/>
    <cellStyle name="Warning Text 2 2 5" xfId="42949"/>
    <cellStyle name="Warning Text 2 3" xfId="42950"/>
    <cellStyle name="Warning Text 2 3 2" xfId="42951"/>
    <cellStyle name="Warning Text 2 3 2 2" xfId="42952"/>
    <cellStyle name="Warning Text 2 3 2 2 2" xfId="42953"/>
    <cellStyle name="Warning Text 2 3 2 3" xfId="42954"/>
    <cellStyle name="Warning Text 2 3 2 4" xfId="42955"/>
    <cellStyle name="Warning Text 2 3 3" xfId="42956"/>
    <cellStyle name="Warning Text 2 3 3 2" xfId="42957"/>
    <cellStyle name="Warning Text 2 3 4" xfId="42958"/>
    <cellStyle name="Warning Text 2 3 4 2" xfId="42959"/>
    <cellStyle name="Warning Text 2 4" xfId="42960"/>
    <cellStyle name="Warning Text 2 4 2" xfId="42961"/>
    <cellStyle name="Warning Text 2 4 2 2" xfId="42962"/>
    <cellStyle name="Warning Text 2 4 3" xfId="42963"/>
    <cellStyle name="Warning Text 2 4 4" xfId="42964"/>
    <cellStyle name="Warning Text 2 5" xfId="42965"/>
    <cellStyle name="Warning Text 2 5 2" xfId="42966"/>
    <cellStyle name="Warning Text 2 5 3" xfId="42967"/>
    <cellStyle name="Warning Text 2 6" xfId="42968"/>
    <cellStyle name="Warning Text 2 6 2" xfId="42969"/>
    <cellStyle name="Warning Text 20" xfId="42970"/>
    <cellStyle name="Warning Text 21" xfId="42971"/>
    <cellStyle name="Warning Text 22" xfId="42972"/>
    <cellStyle name="Warning Text 23" xfId="42973"/>
    <cellStyle name="Warning Text 24" xfId="42974"/>
    <cellStyle name="Warning Text 25" xfId="42975"/>
    <cellStyle name="Warning Text 26" xfId="42976"/>
    <cellStyle name="Warning Text 27" xfId="42977"/>
    <cellStyle name="Warning Text 28" xfId="42978"/>
    <cellStyle name="Warning Text 29" xfId="42979"/>
    <cellStyle name="Warning Text 3" xfId="42980"/>
    <cellStyle name="Warning Text 3 2" xfId="42981"/>
    <cellStyle name="Warning Text 3 2 2" xfId="42982"/>
    <cellStyle name="Warning Text 3 2 2 2" xfId="42983"/>
    <cellStyle name="Warning Text 3 2 3" xfId="42984"/>
    <cellStyle name="Warning Text 3 2 4" xfId="42985"/>
    <cellStyle name="Warning Text 3 3" xfId="42986"/>
    <cellStyle name="Warning Text 3 3 2" xfId="42987"/>
    <cellStyle name="Warning Text 3 3 2 2" xfId="42988"/>
    <cellStyle name="Warning Text 3 3 3" xfId="42989"/>
    <cellStyle name="Warning Text 3 4" xfId="42990"/>
    <cellStyle name="Warning Text 3 4 2" xfId="42991"/>
    <cellStyle name="Warning Text 3 5" xfId="42992"/>
    <cellStyle name="Warning Text 30" xfId="42993"/>
    <cellStyle name="Warning Text 31" xfId="42994"/>
    <cellStyle name="Warning Text 32" xfId="42995"/>
    <cellStyle name="Warning Text 33" xfId="42996"/>
    <cellStyle name="Warning Text 34" xfId="42997"/>
    <cellStyle name="Warning Text 35" xfId="42998"/>
    <cellStyle name="Warning Text 36" xfId="42999"/>
    <cellStyle name="Warning Text 37" xfId="43000"/>
    <cellStyle name="Warning Text 38" xfId="43001"/>
    <cellStyle name="Warning Text 39" xfId="43002"/>
    <cellStyle name="Warning Text 4" xfId="43003"/>
    <cellStyle name="Warning Text 4 2" xfId="43004"/>
    <cellStyle name="Warning Text 4 2 2" xfId="43005"/>
    <cellStyle name="Warning Text 4 2 2 2" xfId="43006"/>
    <cellStyle name="Warning Text 4 2 3" xfId="43007"/>
    <cellStyle name="Warning Text 4 2 4" xfId="43008"/>
    <cellStyle name="Warning Text 4 3" xfId="43009"/>
    <cellStyle name="Warning Text 4 3 2" xfId="43010"/>
    <cellStyle name="Warning Text 4 3 3" xfId="43011"/>
    <cellStyle name="Warning Text 4 4" xfId="43012"/>
    <cellStyle name="Warning Text 4 4 2" xfId="43013"/>
    <cellStyle name="Warning Text 4 5" xfId="43014"/>
    <cellStyle name="Warning Text 40" xfId="43015"/>
    <cellStyle name="Warning Text 41" xfId="43016"/>
    <cellStyle name="Warning Text 42" xfId="43017"/>
    <cellStyle name="Warning Text 43" xfId="43018"/>
    <cellStyle name="Warning Text 44" xfId="43019"/>
    <cellStyle name="Warning Text 45" xfId="43020"/>
    <cellStyle name="Warning Text 46" xfId="43021"/>
    <cellStyle name="Warning Text 47" xfId="43022"/>
    <cellStyle name="Warning Text 48" xfId="43023"/>
    <cellStyle name="Warning Text 49" xfId="43024"/>
    <cellStyle name="Warning Text 5" xfId="43025"/>
    <cellStyle name="Warning Text 5 2" xfId="43026"/>
    <cellStyle name="Warning Text 5 2 2" xfId="43027"/>
    <cellStyle name="Warning Text 5 2 3" xfId="43028"/>
    <cellStyle name="Warning Text 5 3" xfId="43029"/>
    <cellStyle name="Warning Text 50" xfId="43030"/>
    <cellStyle name="Warning Text 51" xfId="43031"/>
    <cellStyle name="Warning Text 52" xfId="43032"/>
    <cellStyle name="Warning Text 53" xfId="43033"/>
    <cellStyle name="Warning Text 54" xfId="43034"/>
    <cellStyle name="Warning Text 55" xfId="43035"/>
    <cellStyle name="Warning Text 56" xfId="43036"/>
    <cellStyle name="Warning Text 57" xfId="43037"/>
    <cellStyle name="Warning Text 58" xfId="43038"/>
    <cellStyle name="Warning Text 59" xfId="43039"/>
    <cellStyle name="Warning Text 6" xfId="43040"/>
    <cellStyle name="Warning Text 6 2" xfId="43041"/>
    <cellStyle name="Warning Text 6 2 2" xfId="43042"/>
    <cellStyle name="Warning Text 6 3" xfId="43043"/>
    <cellStyle name="Warning Text 6 4" xfId="43044"/>
    <cellStyle name="Warning Text 60" xfId="43045"/>
    <cellStyle name="Warning Text 61" xfId="43046"/>
    <cellStyle name="Warning Text 62" xfId="43047"/>
    <cellStyle name="Warning Text 63" xfId="43048"/>
    <cellStyle name="Warning Text 64" xfId="43049"/>
    <cellStyle name="Warning Text 65" xfId="43050"/>
    <cellStyle name="Warning Text 7" xfId="43051"/>
    <cellStyle name="Warning Text 7 2" xfId="43052"/>
    <cellStyle name="Warning Text 8" xfId="43053"/>
    <cellStyle name="Warning Text 9" xfId="43054"/>
    <cellStyle name="Year" xfId="43055"/>
    <cellStyle name="Year 2" xfId="4305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7.xml"/><Relationship Id="rId21" Type="http://schemas.openxmlformats.org/officeDocument/2006/relationships/externalLink" Target="externalLinks/externalLink1.xml"/><Relationship Id="rId42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43.xml"/><Relationship Id="rId84" Type="http://schemas.openxmlformats.org/officeDocument/2006/relationships/externalLink" Target="externalLinks/externalLink64.xml"/><Relationship Id="rId138" Type="http://schemas.openxmlformats.org/officeDocument/2006/relationships/calcChain" Target="calcChain.xml"/><Relationship Id="rId107" Type="http://schemas.openxmlformats.org/officeDocument/2006/relationships/externalLink" Target="externalLinks/externalLink87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59.xml"/><Relationship Id="rId102" Type="http://schemas.openxmlformats.org/officeDocument/2006/relationships/externalLink" Target="externalLinks/externalLink82.xml"/><Relationship Id="rId123" Type="http://schemas.openxmlformats.org/officeDocument/2006/relationships/externalLink" Target="externalLinks/externalLink103.xml"/><Relationship Id="rId128" Type="http://schemas.openxmlformats.org/officeDocument/2006/relationships/externalLink" Target="externalLinks/externalLink10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0.xml"/><Relationship Id="rId95" Type="http://schemas.openxmlformats.org/officeDocument/2006/relationships/externalLink" Target="externalLinks/externalLink75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49.xml"/><Relationship Id="rId113" Type="http://schemas.openxmlformats.org/officeDocument/2006/relationships/externalLink" Target="externalLinks/externalLink93.xml"/><Relationship Id="rId118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4.xml"/><Relationship Id="rId139" Type="http://schemas.openxmlformats.org/officeDocument/2006/relationships/customXml" Target="../customXml/item1.xml"/><Relationship Id="rId80" Type="http://schemas.openxmlformats.org/officeDocument/2006/relationships/externalLink" Target="externalLinks/externalLink60.xml"/><Relationship Id="rId85" Type="http://schemas.openxmlformats.org/officeDocument/2006/relationships/externalLink" Target="externalLinks/externalLink6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59" Type="http://schemas.openxmlformats.org/officeDocument/2006/relationships/externalLink" Target="externalLinks/externalLink39.xml"/><Relationship Id="rId103" Type="http://schemas.openxmlformats.org/officeDocument/2006/relationships/externalLink" Target="externalLinks/externalLink83.xml"/><Relationship Id="rId108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09.xml"/><Relationship Id="rId54" Type="http://schemas.openxmlformats.org/officeDocument/2006/relationships/externalLink" Target="externalLinks/externalLink34.xml"/><Relationship Id="rId70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76.xml"/><Relationship Id="rId14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49" Type="http://schemas.openxmlformats.org/officeDocument/2006/relationships/externalLink" Target="externalLinks/externalLink29.xml"/><Relationship Id="rId114" Type="http://schemas.openxmlformats.org/officeDocument/2006/relationships/externalLink" Target="externalLinks/externalLink94.xml"/><Relationship Id="rId119" Type="http://schemas.openxmlformats.org/officeDocument/2006/relationships/externalLink" Target="externalLinks/externalLink99.xml"/><Relationship Id="rId44" Type="http://schemas.openxmlformats.org/officeDocument/2006/relationships/externalLink" Target="externalLinks/externalLink24.xml"/><Relationship Id="rId60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66.xml"/><Relationship Id="rId130" Type="http://schemas.openxmlformats.org/officeDocument/2006/relationships/externalLink" Target="externalLinks/externalLink110.xml"/><Relationship Id="rId135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9.xml"/><Relationship Id="rId109" Type="http://schemas.openxmlformats.org/officeDocument/2006/relationships/externalLink" Target="externalLinks/externalLink89.xml"/><Relationship Id="rId34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35.xml"/><Relationship Id="rId76" Type="http://schemas.openxmlformats.org/officeDocument/2006/relationships/externalLink" Target="externalLinks/externalLink56.xml"/><Relationship Id="rId97" Type="http://schemas.openxmlformats.org/officeDocument/2006/relationships/externalLink" Target="externalLinks/externalLink77.xml"/><Relationship Id="rId104" Type="http://schemas.openxmlformats.org/officeDocument/2006/relationships/externalLink" Target="externalLinks/externalLink84.xml"/><Relationship Id="rId120" Type="http://schemas.openxmlformats.org/officeDocument/2006/relationships/externalLink" Target="externalLinks/externalLink100.xml"/><Relationship Id="rId125" Type="http://schemas.openxmlformats.org/officeDocument/2006/relationships/externalLink" Target="externalLinks/externalLink105.xml"/><Relationship Id="rId14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1.xml"/><Relationship Id="rId92" Type="http://schemas.openxmlformats.org/officeDocument/2006/relationships/externalLink" Target="externalLinks/externalLink7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9.xml"/><Relationship Id="rId24" Type="http://schemas.openxmlformats.org/officeDocument/2006/relationships/externalLink" Target="externalLinks/externalLink4.xml"/><Relationship Id="rId40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25.xml"/><Relationship Id="rId66" Type="http://schemas.openxmlformats.org/officeDocument/2006/relationships/externalLink" Target="externalLinks/externalLink46.xml"/><Relationship Id="rId87" Type="http://schemas.openxmlformats.org/officeDocument/2006/relationships/externalLink" Target="externalLinks/externalLink67.xml"/><Relationship Id="rId110" Type="http://schemas.openxmlformats.org/officeDocument/2006/relationships/externalLink" Target="externalLinks/externalLink90.xml"/><Relationship Id="rId115" Type="http://schemas.openxmlformats.org/officeDocument/2006/relationships/externalLink" Target="externalLinks/externalLink95.xml"/><Relationship Id="rId131" Type="http://schemas.openxmlformats.org/officeDocument/2006/relationships/externalLink" Target="externalLinks/externalLink111.xml"/><Relationship Id="rId136" Type="http://schemas.openxmlformats.org/officeDocument/2006/relationships/styles" Target="styles.xml"/><Relationship Id="rId61" Type="http://schemas.openxmlformats.org/officeDocument/2006/relationships/externalLink" Target="externalLinks/externalLink41.xml"/><Relationship Id="rId82" Type="http://schemas.openxmlformats.org/officeDocument/2006/relationships/externalLink" Target="externalLinks/externalLink6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36.xml"/><Relationship Id="rId77" Type="http://schemas.openxmlformats.org/officeDocument/2006/relationships/externalLink" Target="externalLinks/externalLink57.xml"/><Relationship Id="rId100" Type="http://schemas.openxmlformats.org/officeDocument/2006/relationships/externalLink" Target="externalLinks/externalLink80.xml"/><Relationship Id="rId105" Type="http://schemas.openxmlformats.org/officeDocument/2006/relationships/externalLink" Target="externalLinks/externalLink85.xml"/><Relationship Id="rId126" Type="http://schemas.openxmlformats.org/officeDocument/2006/relationships/externalLink" Target="externalLinks/externalLink10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1.xml"/><Relationship Id="rId72" Type="http://schemas.openxmlformats.org/officeDocument/2006/relationships/externalLink" Target="externalLinks/externalLink52.xml"/><Relationship Id="rId93" Type="http://schemas.openxmlformats.org/officeDocument/2006/relationships/externalLink" Target="externalLinks/externalLink73.xml"/><Relationship Id="rId98" Type="http://schemas.openxmlformats.org/officeDocument/2006/relationships/externalLink" Target="externalLinks/externalLink78.xml"/><Relationship Id="rId121" Type="http://schemas.openxmlformats.org/officeDocument/2006/relationships/externalLink" Target="externalLinks/externalLink101.xml"/><Relationship Id="rId142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5.xml"/><Relationship Id="rId46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47.xml"/><Relationship Id="rId116" Type="http://schemas.openxmlformats.org/officeDocument/2006/relationships/externalLink" Target="externalLinks/externalLink96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42.xml"/><Relationship Id="rId83" Type="http://schemas.openxmlformats.org/officeDocument/2006/relationships/externalLink" Target="externalLinks/externalLink63.xml"/><Relationship Id="rId88" Type="http://schemas.openxmlformats.org/officeDocument/2006/relationships/externalLink" Target="externalLinks/externalLink68.xml"/><Relationship Id="rId111" Type="http://schemas.openxmlformats.org/officeDocument/2006/relationships/externalLink" Target="externalLinks/externalLink91.xml"/><Relationship Id="rId132" Type="http://schemas.openxmlformats.org/officeDocument/2006/relationships/externalLink" Target="externalLinks/externalLink112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37.xml"/><Relationship Id="rId106" Type="http://schemas.openxmlformats.org/officeDocument/2006/relationships/externalLink" Target="externalLinks/externalLink86.xml"/><Relationship Id="rId127" Type="http://schemas.openxmlformats.org/officeDocument/2006/relationships/externalLink" Target="externalLinks/externalLink10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53.xml"/><Relationship Id="rId78" Type="http://schemas.openxmlformats.org/officeDocument/2006/relationships/externalLink" Target="externalLinks/externalLink58.xml"/><Relationship Id="rId94" Type="http://schemas.openxmlformats.org/officeDocument/2006/relationships/externalLink" Target="externalLinks/externalLink74.xml"/><Relationship Id="rId99" Type="http://schemas.openxmlformats.org/officeDocument/2006/relationships/externalLink" Target="externalLinks/externalLink79.xml"/><Relationship Id="rId101" Type="http://schemas.openxmlformats.org/officeDocument/2006/relationships/externalLink" Target="externalLinks/externalLink81.xml"/><Relationship Id="rId122" Type="http://schemas.openxmlformats.org/officeDocument/2006/relationships/externalLink" Target="externalLinks/externalLink10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6.xml"/><Relationship Id="rId47" Type="http://schemas.openxmlformats.org/officeDocument/2006/relationships/externalLink" Target="externalLinks/externalLink27.xml"/><Relationship Id="rId68" Type="http://schemas.openxmlformats.org/officeDocument/2006/relationships/externalLink" Target="externalLinks/externalLink48.xml"/><Relationship Id="rId89" Type="http://schemas.openxmlformats.org/officeDocument/2006/relationships/externalLink" Target="externalLinks/externalLink69.xml"/><Relationship Id="rId112" Type="http://schemas.openxmlformats.org/officeDocument/2006/relationships/externalLink" Target="externalLinks/externalLink92.xml"/><Relationship Id="rId133" Type="http://schemas.openxmlformats.org/officeDocument/2006/relationships/externalLink" Target="externalLinks/externalLink113.xml"/><Relationship Id="rId16" Type="http://schemas.openxmlformats.org/officeDocument/2006/relationships/worksheet" Target="worksheets/sheet1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1" descr="saphtmlp://htmlviewer.sap.com/051MkZ9T7jYdX5t1kq8uzm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137160</xdr:rowOff>
    </xdr:to>
    <xdr:sp macro="" textlink="">
      <xdr:nvSpPr>
        <xdr:cNvPr id="2" name="AutoShape 2" descr="saphtmlp://htmlviewer.sap.com/051MkZ9T7jYdX9E62i9vW0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137160</xdr:rowOff>
    </xdr:to>
    <xdr:sp macro="" textlink="">
      <xdr:nvSpPr>
        <xdr:cNvPr id="2" name="AutoShape 2" descr="saphtmlp://htmlviewer.sap.com/051Mkc6x7kYddEzrxdGv8m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304800</xdr:colOff>
      <xdr:row>26</xdr:row>
      <xdr:rowOff>137160</xdr:rowOff>
    </xdr:to>
    <xdr:sp macro="" textlink="">
      <xdr:nvSpPr>
        <xdr:cNvPr id="3" name="AutoShape 1" descr="saphtmlp://htmlviewer.sap.com/051Mkc6x7kYddCk%7birRug0/s_b_filt.gif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275387</xdr:colOff>
      <xdr:row>55</xdr:row>
      <xdr:rowOff>84642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6704762" cy="86666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%20%20Rate%20Filings/Sch%20129%20Low%20Income/2018%20Filing/2018%20Electric%20Low%20Income%20Workpapers%20(with%20Links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2.03%20&amp;%202.05%20WC-RB%20Dec%202017%20CB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Electric%20Model%202017%20GRC%20(SETTLEMENT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upplemental%20Filing%202017%20GRC\NO%20MS%20SUPP%202017%20GRC%20Workpapers\%23Electric%20Model%202017%20GRC%20CONT%20CALCULATION%20(SUPP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7\Compliance%20Filing\Cost%20Of%20Service\2017%20Gas%20COSS%20September%20TY_Complianc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mpliance%20Filing/Mei%20Cass%20Files/2011%20Gas%20COSS%20December%20TY%20Compliance_Mei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schmi\AppData\Local\Microsoft\Windows\Temporary%20Internet%20Files\Content.Outlook\U2G2SXAI\Cost%20Of%20Service\2017%20Gas%20COSS%20September%20TY_Compliance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Proposed Impacts"/>
      <sheetName val="2018 Equal % Allocation"/>
      <sheetName val="2018 Street &amp; Area Lighting"/>
      <sheetName val="Typ Res Tot Elec"/>
      <sheetName val="Estimated Proforma Base Revenue"/>
      <sheetName val="F2018 Sch Level Delivered Load"/>
      <sheetName val="F2018 Electric Load"/>
      <sheetName val="F2018 Forecast Cust"/>
      <sheetName val="2017 Equal % Allocation "/>
      <sheetName val="Revenue Requirements 2017-2018"/>
    </sheetNames>
    <sheetDataSet>
      <sheetData sheetId="0"/>
      <sheetData sheetId="1"/>
      <sheetData sheetId="2"/>
      <sheetData sheetId="3"/>
      <sheetData sheetId="4">
        <row r="41">
          <cell r="D41">
            <v>23915919000</v>
          </cell>
        </row>
        <row r="43">
          <cell r="K43">
            <v>2137312000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GRB EOP"/>
      <sheetName val="ERB EOP"/>
      <sheetName val="GRB"/>
      <sheetName val="ERB"/>
      <sheetName val="2017 GRC Summary Format"/>
      <sheetName val="2017 GRC WC Det Format"/>
      <sheetName val="BS"/>
      <sheetName val="Dec17"/>
      <sheetName val="Nov17"/>
      <sheetName val="Oct17"/>
      <sheetName val="Sept17"/>
      <sheetName val="July17"/>
      <sheetName val="Jun17"/>
      <sheetName val="May17"/>
      <sheetName val="Apr17"/>
      <sheetName val="Mar17"/>
      <sheetName val="Feb17"/>
      <sheetName val="Jan17"/>
      <sheetName val="Dec16"/>
      <sheetName val="July16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Aug16"/>
      <sheetName val="Nov16"/>
      <sheetName val="Oct16"/>
      <sheetName val="Sept16"/>
      <sheetName val="NOL Spread"/>
      <sheetName val="BS and CWC Recon, p1"/>
      <sheetName val="BS and CWC Recon, p2"/>
      <sheetName val="EOP BS and CWC Recon, p1"/>
      <sheetName val="EOP BS and CWC Recon, p2"/>
      <sheetName val="PPXLSaveData0"/>
      <sheetName val="Chg Code"/>
      <sheetName val="PPXLFunctions"/>
      <sheetName val="PPXLOpen"/>
      <sheetName val="June 2013 Code Changes"/>
      <sheetName val="E Input"/>
      <sheetName val="E Recon PWR Plt"/>
      <sheetName val="G Input"/>
      <sheetName val="G Recon PWR Plt"/>
      <sheetName val="Power Plant Info"/>
      <sheetName val="summary NOL"/>
      <sheetName val="GasMerchInv"/>
      <sheetName val="OLD FORMAT CWC"/>
      <sheetName val="OLD FORMAT CWC EOP"/>
      <sheetName val="summary"/>
      <sheetName val="New Formant NOL"/>
    </sheetNames>
    <sheetDataSet>
      <sheetData sheetId="0" refreshError="1"/>
      <sheetData sheetId="1" refreshError="1"/>
      <sheetData sheetId="2" refreshError="1"/>
      <sheetData sheetId="3">
        <row r="16">
          <cell r="P16">
            <v>3622165847.3075004</v>
          </cell>
        </row>
      </sheetData>
      <sheetData sheetId="4" refreshError="1"/>
      <sheetData sheetId="5">
        <row r="37">
          <cell r="D37">
            <v>220749692.60116285</v>
          </cell>
        </row>
      </sheetData>
      <sheetData sheetId="6">
        <row r="8">
          <cell r="V8">
            <v>9556958160.7050018</v>
          </cell>
        </row>
      </sheetData>
      <sheetData sheetId="7">
        <row r="2">
          <cell r="BE2">
            <v>0.65590000000000004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P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P9">
            <v>0</v>
          </cell>
        </row>
        <row r="10"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P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P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P12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P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P14">
            <v>0</v>
          </cell>
        </row>
        <row r="15">
          <cell r="J15">
            <v>9196191368.5799999</v>
          </cell>
          <cell r="K15">
            <v>9209599155.6299992</v>
          </cell>
          <cell r="L15">
            <v>9224386094.3299999</v>
          </cell>
          <cell r="M15">
            <v>9240449249.5699997</v>
          </cell>
          <cell r="N15">
            <v>9256939501.7999992</v>
          </cell>
          <cell r="O15">
            <v>9311992531.1200008</v>
          </cell>
          <cell r="P15">
            <v>9325889935.7999992</v>
          </cell>
          <cell r="Q15">
            <v>9440643707.9300003</v>
          </cell>
          <cell r="R15">
            <v>9458102119.8199997</v>
          </cell>
          <cell r="S15">
            <v>9456511158.0300007</v>
          </cell>
          <cell r="T15">
            <v>9490484009.2000008</v>
          </cell>
          <cell r="U15">
            <v>9521388675.3700008</v>
          </cell>
          <cell r="V15">
            <v>9534055095.9599991</v>
          </cell>
          <cell r="W15">
            <v>9563337830.3700008</v>
          </cell>
          <cell r="X15">
            <v>9586015217.4699993</v>
          </cell>
          <cell r="Y15">
            <v>9594028738.1100006</v>
          </cell>
          <cell r="Z15">
            <v>9617113046.75</v>
          </cell>
          <cell r="AA15">
            <v>9644032287.1000004</v>
          </cell>
          <cell r="AD15">
            <v>9217778958.3791656</v>
          </cell>
          <cell r="AE15">
            <v>9247128968.788332</v>
          </cell>
          <cell r="AF15">
            <v>9275698921.9958324</v>
          </cell>
          <cell r="AG15">
            <v>9302908626.3341675</v>
          </cell>
          <cell r="AH15">
            <v>9330298571.7375011</v>
          </cell>
          <cell r="AI15">
            <v>9358459114.2391663</v>
          </cell>
          <cell r="AJ15">
            <v>9387275880.9941654</v>
          </cell>
          <cell r="AK15">
            <v>9417082872.5724964</v>
          </cell>
          <cell r="AL15">
            <v>9446883231.3924999</v>
          </cell>
          <cell r="AM15">
            <v>9476622941.1212482</v>
          </cell>
          <cell r="AN15">
            <v>9505465161.9933338</v>
          </cell>
          <cell r="AP15">
            <v>9556958160.7050018</v>
          </cell>
        </row>
        <row r="16">
          <cell r="J16">
            <v>3372335221.6100001</v>
          </cell>
          <cell r="K16">
            <v>3392167996.3299999</v>
          </cell>
          <cell r="L16">
            <v>3400764346.0900002</v>
          </cell>
          <cell r="M16">
            <v>3413762090.5300002</v>
          </cell>
          <cell r="N16">
            <v>3424346976.3099999</v>
          </cell>
          <cell r="O16">
            <v>3435411572.7199998</v>
          </cell>
          <cell r="P16">
            <v>3441702170.2600002</v>
          </cell>
          <cell r="Q16">
            <v>3444210170.5700002</v>
          </cell>
          <cell r="R16">
            <v>3450972989.9000001</v>
          </cell>
          <cell r="S16">
            <v>3462902010.3000002</v>
          </cell>
          <cell r="T16">
            <v>3475358454.0999999</v>
          </cell>
          <cell r="U16">
            <v>3498754058.9499998</v>
          </cell>
          <cell r="V16">
            <v>3524499848.5799999</v>
          </cell>
          <cell r="W16">
            <v>3547918461.7399998</v>
          </cell>
          <cell r="X16">
            <v>3565705532.9499998</v>
          </cell>
          <cell r="Y16">
            <v>3582680743.1900001</v>
          </cell>
          <cell r="Z16">
            <v>3599987987.0500002</v>
          </cell>
          <cell r="AA16">
            <v>3632660494.71</v>
          </cell>
          <cell r="AD16">
            <v>3384939180.6395836</v>
          </cell>
          <cell r="AE16">
            <v>3395685877.7783337</v>
          </cell>
          <cell r="AF16">
            <v>3406491714.0774999</v>
          </cell>
          <cell r="AG16">
            <v>3417356493.3508339</v>
          </cell>
          <cell r="AH16">
            <v>3428587886.3379169</v>
          </cell>
          <cell r="AI16">
            <v>3440730864.2629166</v>
          </cell>
          <cell r="AJ16">
            <v>3453560659.7787499</v>
          </cell>
          <cell r="AK16">
            <v>3466922811.9566665</v>
          </cell>
          <cell r="AL16">
            <v>3480833638.603333</v>
          </cell>
          <cell r="AM16">
            <v>3495190291.2449994</v>
          </cell>
          <cell r="AN16">
            <v>3510727371.7754159</v>
          </cell>
          <cell r="AP16">
            <v>3544976784.4916668</v>
          </cell>
        </row>
        <row r="17">
          <cell r="J17">
            <v>490277559.41000003</v>
          </cell>
          <cell r="K17">
            <v>493461415.01999998</v>
          </cell>
          <cell r="L17">
            <v>493145371.85000002</v>
          </cell>
          <cell r="M17">
            <v>519233049.76999998</v>
          </cell>
          <cell r="N17">
            <v>520668925.48000002</v>
          </cell>
          <cell r="O17">
            <v>513538979.16000003</v>
          </cell>
          <cell r="P17">
            <v>515332341.54000002</v>
          </cell>
          <cell r="Q17">
            <v>503142213.39999998</v>
          </cell>
          <cell r="R17">
            <v>542635437.05999994</v>
          </cell>
          <cell r="S17">
            <v>552000596.98000002</v>
          </cell>
          <cell r="T17">
            <v>559537635.36000001</v>
          </cell>
          <cell r="U17">
            <v>572756936.59000003</v>
          </cell>
          <cell r="V17">
            <v>582439852.36000001</v>
          </cell>
          <cell r="W17">
            <v>583721717</v>
          </cell>
          <cell r="X17">
            <v>587663220.08000004</v>
          </cell>
          <cell r="Y17">
            <v>590935890.57000005</v>
          </cell>
          <cell r="Z17">
            <v>586993196.94000006</v>
          </cell>
          <cell r="AA17">
            <v>591882945.75999999</v>
          </cell>
          <cell r="AD17">
            <v>497323127.52583331</v>
          </cell>
          <cell r="AE17">
            <v>501147932.4104166</v>
          </cell>
          <cell r="AF17">
            <v>506638054.62499994</v>
          </cell>
          <cell r="AG17">
            <v>512727516.88583326</v>
          </cell>
          <cell r="AH17">
            <v>519392370.81625003</v>
          </cell>
          <cell r="AI17">
            <v>526817634.00791669</v>
          </cell>
          <cell r="AJ17">
            <v>534418575.46333337</v>
          </cell>
          <cell r="AK17">
            <v>542117665.0554167</v>
          </cell>
          <cell r="AL17">
            <v>549043527.09833336</v>
          </cell>
          <cell r="AM17">
            <v>554794656.77583325</v>
          </cell>
          <cell r="AN17">
            <v>560822500.02833343</v>
          </cell>
          <cell r="AP17">
            <v>577493594.35791671</v>
          </cell>
        </row>
        <row r="18">
          <cell r="J18">
            <v>91489.57</v>
          </cell>
          <cell r="K18">
            <v>91489.57</v>
          </cell>
          <cell r="L18">
            <v>91489.57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33995.1</v>
          </cell>
          <cell r="W18">
            <v>0</v>
          </cell>
          <cell r="X18">
            <v>0</v>
          </cell>
          <cell r="Y18">
            <v>125863.34</v>
          </cell>
          <cell r="Z18">
            <v>0</v>
          </cell>
          <cell r="AA18">
            <v>0</v>
          </cell>
          <cell r="AD18">
            <v>40436.929166666676</v>
          </cell>
          <cell r="AE18">
            <v>39340.983333333337</v>
          </cell>
          <cell r="AF18">
            <v>38634.072916666672</v>
          </cell>
          <cell r="AG18">
            <v>34308.588750000003</v>
          </cell>
          <cell r="AH18">
            <v>26684.457916666666</v>
          </cell>
          <cell r="AI18">
            <v>20476.789583333335</v>
          </cell>
          <cell r="AJ18">
            <v>14269.121250000002</v>
          </cell>
          <cell r="AK18">
            <v>6644.9904166666674</v>
          </cell>
          <cell r="AL18">
            <v>8077.2308333333322</v>
          </cell>
          <cell r="AM18">
            <v>13321.536666666667</v>
          </cell>
          <cell r="AN18">
            <v>13321.536666666667</v>
          </cell>
          <cell r="AP18">
            <v>-19489.463333333333</v>
          </cell>
        </row>
        <row r="19">
          <cell r="J19">
            <v>35437.18</v>
          </cell>
          <cell r="K19">
            <v>35437.18</v>
          </cell>
          <cell r="L19">
            <v>35437.18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6044.99</v>
          </cell>
          <cell r="W19">
            <v>0</v>
          </cell>
          <cell r="X19">
            <v>0</v>
          </cell>
          <cell r="Y19">
            <v>117875.38</v>
          </cell>
          <cell r="Z19">
            <v>0</v>
          </cell>
          <cell r="AA19">
            <v>0</v>
          </cell>
          <cell r="AD19">
            <v>15934.549166666666</v>
          </cell>
          <cell r="AE19">
            <v>15350.020416666666</v>
          </cell>
          <cell r="AF19">
            <v>14765.491666666667</v>
          </cell>
          <cell r="AG19">
            <v>13288.942499999999</v>
          </cell>
          <cell r="AH19">
            <v>10335.844166666668</v>
          </cell>
          <cell r="AI19">
            <v>7634.6204166666676</v>
          </cell>
          <cell r="AJ19">
            <v>4933.3966666666665</v>
          </cell>
          <cell r="AK19">
            <v>1980.2983333333334</v>
          </cell>
          <cell r="AL19">
            <v>5415.2233333333334</v>
          </cell>
          <cell r="AM19">
            <v>10326.6975</v>
          </cell>
          <cell r="AN19">
            <v>10326.6975</v>
          </cell>
          <cell r="AP19">
            <v>-133361.52875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128175029.65000001</v>
          </cell>
          <cell r="O20">
            <v>0</v>
          </cell>
          <cell r="P20">
            <v>128175029.65000001</v>
          </cell>
          <cell r="Q20">
            <v>176804251.03</v>
          </cell>
          <cell r="R20">
            <v>176804251.03</v>
          </cell>
          <cell r="S20">
            <v>172628522.03</v>
          </cell>
          <cell r="T20">
            <v>173092205.06</v>
          </cell>
          <cell r="U20">
            <v>173092205.06</v>
          </cell>
          <cell r="V20">
            <v>173092205.06</v>
          </cell>
          <cell r="W20">
            <v>175248323.28</v>
          </cell>
          <cell r="X20">
            <v>175248323.28</v>
          </cell>
          <cell r="Y20">
            <v>175248323.28</v>
          </cell>
          <cell r="Z20">
            <v>174959388.03</v>
          </cell>
          <cell r="AA20">
            <v>174959388.03</v>
          </cell>
          <cell r="AD20">
            <v>28729348.734583333</v>
          </cell>
          <cell r="AE20">
            <v>43463036.320416667</v>
          </cell>
          <cell r="AF20">
            <v>58022735.197916664</v>
          </cell>
          <cell r="AG20">
            <v>72427765.493333325</v>
          </cell>
          <cell r="AH20">
            <v>86852115.915000007</v>
          </cell>
          <cell r="AI20">
            <v>101276466.33666666</v>
          </cell>
          <cell r="AJ20">
            <v>115790655.0175</v>
          </cell>
          <cell r="AK20">
            <v>130394681.9575</v>
          </cell>
          <cell r="AL20">
            <v>144998708.89750001</v>
          </cell>
          <cell r="AM20">
            <v>154250070.6333333</v>
          </cell>
          <cell r="AN20">
            <v>163489393.40041664</v>
          </cell>
          <cell r="AP20">
            <v>172629005.92249998</v>
          </cell>
        </row>
        <row r="21"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-128175029.65000001</v>
          </cell>
          <cell r="O21">
            <v>0</v>
          </cell>
          <cell r="P21">
            <v>-128175029.65000001</v>
          </cell>
          <cell r="Q21">
            <v>-220975546.16</v>
          </cell>
          <cell r="R21">
            <v>-220975546.16</v>
          </cell>
          <cell r="S21">
            <v>-172628522.03</v>
          </cell>
          <cell r="T21">
            <v>-173092205.06</v>
          </cell>
          <cell r="U21">
            <v>-173092205.06</v>
          </cell>
          <cell r="V21">
            <v>-173092205.06</v>
          </cell>
          <cell r="W21">
            <v>-175248323.28</v>
          </cell>
          <cell r="X21">
            <v>-175248323.28</v>
          </cell>
          <cell r="Y21">
            <v>-175248323.28</v>
          </cell>
          <cell r="Z21">
            <v>-174959388.03</v>
          </cell>
          <cell r="AA21">
            <v>-174959388.03</v>
          </cell>
          <cell r="AD21">
            <v>-30569819.364999998</v>
          </cell>
          <cell r="AE21">
            <v>-48984448.211666673</v>
          </cell>
          <cell r="AF21">
            <v>-65384617.719583333</v>
          </cell>
          <cell r="AG21">
            <v>-79789648.015000001</v>
          </cell>
          <cell r="AH21">
            <v>-94213998.436666667</v>
          </cell>
          <cell r="AI21">
            <v>-108638348.85833333</v>
          </cell>
          <cell r="AJ21">
            <v>-123152537.53916667</v>
          </cell>
          <cell r="AK21">
            <v>-137756564.47916666</v>
          </cell>
          <cell r="AL21">
            <v>-152360591.41916665</v>
          </cell>
          <cell r="AM21">
            <v>-161611953.15499997</v>
          </cell>
          <cell r="AN21">
            <v>-170851275.92208332</v>
          </cell>
          <cell r="AP21">
            <v>-178150417.81374997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P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P23">
            <v>0</v>
          </cell>
        </row>
        <row r="24"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644576.31000000006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74136.206666666665</v>
          </cell>
          <cell r="AE25">
            <v>74727.520000000004</v>
          </cell>
          <cell r="AF25">
            <v>58967.899583333339</v>
          </cell>
          <cell r="AG25">
            <v>53714.692500000005</v>
          </cell>
          <cell r="AH25">
            <v>53714.692500000005</v>
          </cell>
          <cell r="AI25">
            <v>53714.692500000005</v>
          </cell>
          <cell r="AJ25">
            <v>53714.692500000005</v>
          </cell>
          <cell r="AK25">
            <v>53714.692500000005</v>
          </cell>
          <cell r="AL25">
            <v>53714.692500000005</v>
          </cell>
          <cell r="AM25">
            <v>53714.692500000005</v>
          </cell>
          <cell r="AN25">
            <v>53714.692500000005</v>
          </cell>
          <cell r="AP25">
            <v>26857.346250000002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610977</v>
          </cell>
          <cell r="S27">
            <v>587477.88</v>
          </cell>
          <cell r="T27">
            <v>563978.76</v>
          </cell>
          <cell r="U27">
            <v>540479.64</v>
          </cell>
          <cell r="V27">
            <v>516980.53</v>
          </cell>
          <cell r="W27">
            <v>1374444.32</v>
          </cell>
          <cell r="X27">
            <v>1341474.6100000001</v>
          </cell>
          <cell r="Y27">
            <v>1299030</v>
          </cell>
          <cell r="Z27">
            <v>1256585.4099999999</v>
          </cell>
          <cell r="AA27">
            <v>1214140.8</v>
          </cell>
          <cell r="AD27">
            <v>0</v>
          </cell>
          <cell r="AE27">
            <v>25457.375</v>
          </cell>
          <cell r="AF27">
            <v>75392.994999999995</v>
          </cell>
          <cell r="AG27">
            <v>123370.35499999998</v>
          </cell>
          <cell r="AH27">
            <v>169389.45499999999</v>
          </cell>
          <cell r="AI27">
            <v>213450.29541666666</v>
          </cell>
          <cell r="AJ27">
            <v>292259.66416666663</v>
          </cell>
          <cell r="AK27">
            <v>405422.95291666663</v>
          </cell>
          <cell r="AL27">
            <v>515443.97833333333</v>
          </cell>
          <cell r="AM27">
            <v>621927.95374999999</v>
          </cell>
          <cell r="AN27">
            <v>724874.87916666677</v>
          </cell>
          <cell r="AP27">
            <v>920157.58000000007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P29">
            <v>0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P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P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P33">
            <v>0</v>
          </cell>
        </row>
        <row r="34">
          <cell r="J34">
            <v>49003253.520000003</v>
          </cell>
          <cell r="K34">
            <v>49003253.520000003</v>
          </cell>
          <cell r="L34">
            <v>49003253.520000003</v>
          </cell>
          <cell r="M34">
            <v>49003253.520000003</v>
          </cell>
          <cell r="N34">
            <v>49005655.829999998</v>
          </cell>
          <cell r="O34">
            <v>49008022.719999999</v>
          </cell>
          <cell r="P34">
            <v>49011663.359999999</v>
          </cell>
          <cell r="Q34">
            <v>49015408.340000004</v>
          </cell>
          <cell r="R34">
            <v>49016024.68</v>
          </cell>
          <cell r="S34">
            <v>49016024.68</v>
          </cell>
          <cell r="T34">
            <v>49058669.450000003</v>
          </cell>
          <cell r="U34">
            <v>51835894.869999997</v>
          </cell>
          <cell r="V34">
            <v>51836846.670000002</v>
          </cell>
          <cell r="W34">
            <v>51838762.93</v>
          </cell>
          <cell r="X34">
            <v>51845838.880000003</v>
          </cell>
          <cell r="Y34">
            <v>51940507.969999999</v>
          </cell>
          <cell r="Z34">
            <v>51948737.350000001</v>
          </cell>
          <cell r="AA34">
            <v>51955861.93</v>
          </cell>
          <cell r="AD34">
            <v>49092027.393750004</v>
          </cell>
          <cell r="AE34">
            <v>49029621.405833334</v>
          </cell>
          <cell r="AF34">
            <v>49005956.88166666</v>
          </cell>
          <cell r="AG34">
            <v>49010002.391250007</v>
          </cell>
          <cell r="AH34">
            <v>49130338.111250013</v>
          </cell>
          <cell r="AI34">
            <v>49366431.215416662</v>
          </cell>
          <cell r="AJ34">
            <v>49602643.822083332</v>
          </cell>
          <cell r="AK34">
            <v>49839231.104166664</v>
          </cell>
          <cell r="AL34">
            <v>50080057.762916677</v>
          </cell>
          <cell r="AM34">
            <v>50325071.761666678</v>
          </cell>
          <cell r="AN34">
            <v>50570526.792083345</v>
          </cell>
          <cell r="AP34">
            <v>51069038.170416676</v>
          </cell>
        </row>
        <row r="35">
          <cell r="J35">
            <v>1436092.92</v>
          </cell>
          <cell r="K35">
            <v>1436126.87</v>
          </cell>
          <cell r="L35">
            <v>1436126.87</v>
          </cell>
          <cell r="M35">
            <v>1436194.77</v>
          </cell>
          <cell r="N35">
            <v>1436228.72</v>
          </cell>
          <cell r="O35">
            <v>1436262.67</v>
          </cell>
          <cell r="P35">
            <v>1436736.49</v>
          </cell>
          <cell r="Q35">
            <v>1436770.44</v>
          </cell>
          <cell r="R35">
            <v>1436892.5</v>
          </cell>
          <cell r="S35">
            <v>1436892.5</v>
          </cell>
          <cell r="T35">
            <v>1436911.3</v>
          </cell>
          <cell r="U35">
            <v>1436911.3</v>
          </cell>
          <cell r="V35">
            <v>1436911.3</v>
          </cell>
          <cell r="W35">
            <v>1436911.3</v>
          </cell>
          <cell r="X35">
            <v>1436911.3</v>
          </cell>
          <cell r="Y35">
            <v>1436911.3</v>
          </cell>
          <cell r="Z35">
            <v>1436911.3</v>
          </cell>
          <cell r="AA35">
            <v>1436911.3</v>
          </cell>
          <cell r="AD35">
            <v>2415939.7129166662</v>
          </cell>
          <cell r="AE35">
            <v>2024109.6904166669</v>
          </cell>
          <cell r="AF35">
            <v>1632281.9649999999</v>
          </cell>
          <cell r="AG35">
            <v>1436404.3233333335</v>
          </cell>
          <cell r="AH35">
            <v>1436476.7654166669</v>
          </cell>
          <cell r="AI35">
            <v>1436546.3783333332</v>
          </cell>
          <cell r="AJ35">
            <v>1436613.1620833336</v>
          </cell>
          <cell r="AK35">
            <v>1436678.5312500002</v>
          </cell>
          <cell r="AL35">
            <v>1436741.0712500003</v>
          </cell>
          <cell r="AM35">
            <v>1436799.3675000004</v>
          </cell>
          <cell r="AN35">
            <v>1436854.8345833337</v>
          </cell>
          <cell r="AP35">
            <v>1436902.2975000003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1819983.98</v>
          </cell>
          <cell r="Q36">
            <v>2184059.2999999998</v>
          </cell>
          <cell r="R36">
            <v>2226483.7799999998</v>
          </cell>
          <cell r="S36">
            <v>2190690.39</v>
          </cell>
          <cell r="T36">
            <v>7034279.0300000003</v>
          </cell>
          <cell r="U36">
            <v>7285969.7199999997</v>
          </cell>
          <cell r="V36">
            <v>10795572.5</v>
          </cell>
          <cell r="W36">
            <v>10945931.24</v>
          </cell>
          <cell r="X36">
            <v>11196532.92</v>
          </cell>
          <cell r="Y36">
            <v>11603068.33</v>
          </cell>
          <cell r="Z36">
            <v>13117628.369999999</v>
          </cell>
          <cell r="AA36">
            <v>13616882.710000001</v>
          </cell>
          <cell r="AD36">
            <v>242667.80249999999</v>
          </cell>
          <cell r="AE36">
            <v>426440.43083333335</v>
          </cell>
          <cell r="AF36">
            <v>610489.35458333336</v>
          </cell>
          <cell r="AG36">
            <v>994863.08041666669</v>
          </cell>
          <cell r="AH36">
            <v>1591540.1116666666</v>
          </cell>
          <cell r="AI36">
            <v>2344937.7041666666</v>
          </cell>
          <cell r="AJ36">
            <v>3250833.6933333334</v>
          </cell>
          <cell r="AK36">
            <v>4173436.3666666667</v>
          </cell>
          <cell r="AL36">
            <v>5123419.7520833332</v>
          </cell>
          <cell r="AM36">
            <v>6153448.78125</v>
          </cell>
          <cell r="AN36">
            <v>7267386.7429166669</v>
          </cell>
          <cell r="AP36">
            <v>8850057.1241666675</v>
          </cell>
        </row>
        <row r="37">
          <cell r="J37">
            <v>41865761.539999999</v>
          </cell>
          <cell r="K37">
            <v>40568411.469999999</v>
          </cell>
          <cell r="L37">
            <v>45177509.390000001</v>
          </cell>
          <cell r="M37">
            <v>51048045.109999999</v>
          </cell>
          <cell r="N37">
            <v>78207023.689999998</v>
          </cell>
          <cell r="O37">
            <v>73935979.980000004</v>
          </cell>
          <cell r="P37">
            <v>68569000.480000004</v>
          </cell>
          <cell r="Q37">
            <v>73458402.120000005</v>
          </cell>
          <cell r="R37">
            <v>73300231.290000007</v>
          </cell>
          <cell r="S37">
            <v>76750928.769999996</v>
          </cell>
          <cell r="T37">
            <v>57341537.649999999</v>
          </cell>
          <cell r="U37">
            <v>49987146.350000001</v>
          </cell>
          <cell r="V37">
            <v>54915972.200000003</v>
          </cell>
          <cell r="W37">
            <v>66559971.020000003</v>
          </cell>
          <cell r="X37">
            <v>79730112.400000006</v>
          </cell>
          <cell r="Y37">
            <v>65845604.670000002</v>
          </cell>
          <cell r="Z37">
            <v>78544012.930000007</v>
          </cell>
          <cell r="AA37">
            <v>76218422.989999995</v>
          </cell>
          <cell r="AD37">
            <v>49893812.412500001</v>
          </cell>
          <cell r="AE37">
            <v>52847760.02041667</v>
          </cell>
          <cell r="AF37">
            <v>55739881.546666674</v>
          </cell>
          <cell r="AG37">
            <v>58358919.677083336</v>
          </cell>
          <cell r="AH37">
            <v>60145502.051250003</v>
          </cell>
          <cell r="AI37">
            <v>61394590.264166676</v>
          </cell>
          <cell r="AJ37">
            <v>63021330.689583339</v>
          </cell>
          <cell r="AK37">
            <v>65544004.129583336</v>
          </cell>
          <cell r="AL37">
            <v>67600260.903333336</v>
          </cell>
          <cell r="AM37">
            <v>68230867.103333339</v>
          </cell>
          <cell r="AN37">
            <v>68340010.113749996</v>
          </cell>
          <cell r="AP37">
            <v>71847761.293750003</v>
          </cell>
        </row>
        <row r="38">
          <cell r="J38">
            <v>30280197.719999999</v>
          </cell>
          <cell r="K38">
            <v>28815814.18</v>
          </cell>
          <cell r="L38">
            <v>52229615.990000002</v>
          </cell>
          <cell r="M38">
            <v>54196938.780000001</v>
          </cell>
          <cell r="N38">
            <v>58118844.409999996</v>
          </cell>
          <cell r="O38">
            <v>62476653.850000001</v>
          </cell>
          <cell r="P38">
            <v>69485867.700000003</v>
          </cell>
          <cell r="Q38">
            <v>83344851.189999998</v>
          </cell>
          <cell r="R38">
            <v>83987958.590000004</v>
          </cell>
          <cell r="S38">
            <v>85217516.909999996</v>
          </cell>
          <cell r="T38">
            <v>98962111.370000005</v>
          </cell>
          <cell r="U38">
            <v>92609132.439999998</v>
          </cell>
          <cell r="V38">
            <v>80204682.760000005</v>
          </cell>
          <cell r="W38">
            <v>76168187.659999996</v>
          </cell>
          <cell r="X38">
            <v>75096360.950000003</v>
          </cell>
          <cell r="Y38">
            <v>75805085.290000007</v>
          </cell>
          <cell r="Z38">
            <v>73816974.379999995</v>
          </cell>
          <cell r="AA38">
            <v>84729698.25</v>
          </cell>
          <cell r="AD38">
            <v>44810838.522083335</v>
          </cell>
          <cell r="AE38">
            <v>49290774.838333338</v>
          </cell>
          <cell r="AF38">
            <v>53751448.511250012</v>
          </cell>
          <cell r="AG38">
            <v>58646847.792916656</v>
          </cell>
          <cell r="AH38">
            <v>64007523.34708333</v>
          </cell>
          <cell r="AI38">
            <v>68723978.80416666</v>
          </cell>
          <cell r="AJ38">
            <v>72777181.242499992</v>
          </cell>
          <cell r="AK38">
            <v>75702977.844166666</v>
          </cell>
          <cell r="AL38">
            <v>77556098.322083339</v>
          </cell>
          <cell r="AM38">
            <v>79110526.508749992</v>
          </cell>
          <cell r="AN38">
            <v>80691825.44083333</v>
          </cell>
          <cell r="AP38">
            <v>83232977.734999999</v>
          </cell>
        </row>
        <row r="39">
          <cell r="J39">
            <v>139673.15</v>
          </cell>
          <cell r="K39">
            <v>660664.11</v>
          </cell>
          <cell r="L39">
            <v>761914.69</v>
          </cell>
          <cell r="M39">
            <v>905243.59</v>
          </cell>
          <cell r="N39">
            <v>3237945.12</v>
          </cell>
          <cell r="O39">
            <v>5143964.62</v>
          </cell>
          <cell r="P39">
            <v>2195998.6800000002</v>
          </cell>
          <cell r="Q39">
            <v>2541490.25</v>
          </cell>
          <cell r="R39">
            <v>11579160.310000001</v>
          </cell>
          <cell r="S39">
            <v>156274.82999999999</v>
          </cell>
          <cell r="T39">
            <v>14155613.390000001</v>
          </cell>
          <cell r="U39">
            <v>1647459.68</v>
          </cell>
          <cell r="V39">
            <v>537704.72</v>
          </cell>
          <cell r="W39">
            <v>915602.68</v>
          </cell>
          <cell r="X39">
            <v>624707.67000000004</v>
          </cell>
          <cell r="Y39">
            <v>8229907.5199999996</v>
          </cell>
          <cell r="Z39">
            <v>8000861.71</v>
          </cell>
          <cell r="AA39">
            <v>9754992.5099999998</v>
          </cell>
          <cell r="AD39">
            <v>1396324.7345833334</v>
          </cell>
          <cell r="AE39">
            <v>1940173.6304166669</v>
          </cell>
          <cell r="AF39">
            <v>2363144.6483333334</v>
          </cell>
          <cell r="AG39">
            <v>2907103.165833333</v>
          </cell>
          <cell r="AH39">
            <v>3530869.625</v>
          </cell>
          <cell r="AI39">
            <v>3610368.1837499999</v>
          </cell>
          <cell r="AJ39">
            <v>3637575.2729166667</v>
          </cell>
          <cell r="AK39">
            <v>3642480.7541666664</v>
          </cell>
          <cell r="AL39">
            <v>3941958.1254166667</v>
          </cell>
          <cell r="AM39">
            <v>4445607.3137499997</v>
          </cell>
          <cell r="AN39">
            <v>4836188.3337500002</v>
          </cell>
          <cell r="AP39">
            <v>7254072.6283333339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P41">
            <v>0</v>
          </cell>
        </row>
        <row r="42">
          <cell r="J42">
            <v>12433.14</v>
          </cell>
          <cell r="K42">
            <v>12433.14</v>
          </cell>
          <cell r="L42">
            <v>12433.14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D42">
            <v>5180.4749999999995</v>
          </cell>
          <cell r="AE42">
            <v>5180.4749999999995</v>
          </cell>
          <cell r="AF42">
            <v>5180.4749999999995</v>
          </cell>
          <cell r="AG42">
            <v>4662.4274999999998</v>
          </cell>
          <cell r="AH42">
            <v>3626.3325</v>
          </cell>
          <cell r="AI42">
            <v>2590.2374999999997</v>
          </cell>
          <cell r="AJ42">
            <v>1554.1424999999999</v>
          </cell>
          <cell r="AK42">
            <v>518.04750000000001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P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P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-4210585.74</v>
          </cell>
          <cell r="S46">
            <v>-2509978.89</v>
          </cell>
          <cell r="T46">
            <v>-3536902.31</v>
          </cell>
          <cell r="U46">
            <v>1310607.6200000001</v>
          </cell>
          <cell r="V46">
            <v>-2145969.87</v>
          </cell>
          <cell r="W46">
            <v>-2018749.36</v>
          </cell>
          <cell r="X46">
            <v>-2033060.59</v>
          </cell>
          <cell r="Y46">
            <v>-3201213.72</v>
          </cell>
          <cell r="Z46">
            <v>-3345731.57</v>
          </cell>
          <cell r="AA46">
            <v>102862.05</v>
          </cell>
          <cell r="AD46">
            <v>0</v>
          </cell>
          <cell r="AE46">
            <v>-175441.07250000001</v>
          </cell>
          <cell r="AF46">
            <v>-455464.59875000006</v>
          </cell>
          <cell r="AG46">
            <v>-707417.98208333331</v>
          </cell>
          <cell r="AH46">
            <v>-800180.26083333336</v>
          </cell>
          <cell r="AI46">
            <v>-834987.02125000011</v>
          </cell>
          <cell r="AJ46">
            <v>-1008516.9891666668</v>
          </cell>
          <cell r="AK46">
            <v>-1177342.4037500001</v>
          </cell>
          <cell r="AL46">
            <v>-1395437.1666666667</v>
          </cell>
          <cell r="AM46">
            <v>-1668226.55375</v>
          </cell>
          <cell r="AN46">
            <v>-1803346.1170833334</v>
          </cell>
          <cell r="AP46">
            <v>-1742973.2158333331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-1136076.28</v>
          </cell>
          <cell r="S47">
            <v>-191164.32</v>
          </cell>
          <cell r="T47">
            <v>536253.86</v>
          </cell>
          <cell r="U47">
            <v>2878203.63</v>
          </cell>
          <cell r="V47">
            <v>1519166.85</v>
          </cell>
          <cell r="W47">
            <v>1698167.08</v>
          </cell>
          <cell r="X47">
            <v>2096120.14</v>
          </cell>
          <cell r="Y47">
            <v>2299483.65</v>
          </cell>
          <cell r="Z47">
            <v>2293562.86</v>
          </cell>
          <cell r="AA47">
            <v>2287148.37</v>
          </cell>
          <cell r="AD47">
            <v>0</v>
          </cell>
          <cell r="AE47">
            <v>-47336.511666666665</v>
          </cell>
          <cell r="AF47">
            <v>-102638.20333333332</v>
          </cell>
          <cell r="AG47">
            <v>-88259.472500000018</v>
          </cell>
          <cell r="AH47">
            <v>54009.58958333332</v>
          </cell>
          <cell r="AI47">
            <v>237233.35958333328</v>
          </cell>
          <cell r="AJ47">
            <v>371288.93999999994</v>
          </cell>
          <cell r="AK47">
            <v>529384.24083333334</v>
          </cell>
          <cell r="AL47">
            <v>712534.39875000005</v>
          </cell>
          <cell r="AM47">
            <v>903911.33666666655</v>
          </cell>
          <cell r="AN47">
            <v>1094774.3045833332</v>
          </cell>
          <cell r="AP47">
            <v>1316947.7083333333</v>
          </cell>
        </row>
        <row r="48">
          <cell r="J48">
            <v>4198480.0999999996</v>
          </cell>
          <cell r="K48">
            <v>1511750.77</v>
          </cell>
          <cell r="L48">
            <v>2726745.64</v>
          </cell>
          <cell r="M48">
            <v>3169100.42</v>
          </cell>
          <cell r="N48">
            <v>3641636.06</v>
          </cell>
          <cell r="O48">
            <v>1541932.61</v>
          </cell>
          <cell r="P48">
            <v>1782927.51</v>
          </cell>
          <cell r="Q48">
            <v>2517740.23</v>
          </cell>
          <cell r="R48">
            <v>6637688.6100000003</v>
          </cell>
          <cell r="S48">
            <v>9009830.5399999991</v>
          </cell>
          <cell r="T48">
            <v>8361543.5</v>
          </cell>
          <cell r="U48">
            <v>9204174.8699999992</v>
          </cell>
          <cell r="V48">
            <v>8061265.7400000002</v>
          </cell>
          <cell r="W48">
            <v>84661.66</v>
          </cell>
          <cell r="X48">
            <v>-304944.09000000003</v>
          </cell>
          <cell r="Y48">
            <v>-1387378.61</v>
          </cell>
          <cell r="Z48">
            <v>-4207062.6900000004</v>
          </cell>
          <cell r="AA48">
            <v>1205071.69</v>
          </cell>
          <cell r="AD48">
            <v>1598115.19625</v>
          </cell>
          <cell r="AE48">
            <v>2167068.5541666667</v>
          </cell>
          <cell r="AF48">
            <v>2894691.0204166663</v>
          </cell>
          <cell r="AG48">
            <v>3625063.2816666663</v>
          </cell>
          <cell r="AH48">
            <v>4249478.5495833335</v>
          </cell>
          <cell r="AI48">
            <v>4686245.3066666666</v>
          </cell>
          <cell r="AJ48">
            <v>4787732.6620833343</v>
          </cell>
          <cell r="AK48">
            <v>4601950.2104166662</v>
          </cell>
          <cell r="AL48">
            <v>4285776.512083333</v>
          </cell>
          <cell r="AM48">
            <v>3768894.1045833328</v>
          </cell>
          <cell r="AN48">
            <v>3427829.1183333327</v>
          </cell>
          <cell r="AP48">
            <v>3261374.4883333319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P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P50">
            <v>0</v>
          </cell>
        </row>
        <row r="51">
          <cell r="J51">
            <v>-393750</v>
          </cell>
          <cell r="K51">
            <v>-393750</v>
          </cell>
          <cell r="L51">
            <v>-393750</v>
          </cell>
          <cell r="M51">
            <v>-393750</v>
          </cell>
          <cell r="N51">
            <v>-393750</v>
          </cell>
          <cell r="O51">
            <v>-393750</v>
          </cell>
          <cell r="P51">
            <v>-393750</v>
          </cell>
          <cell r="Q51">
            <v>-393750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-393750</v>
          </cell>
          <cell r="AE51">
            <v>-377343.75</v>
          </cell>
          <cell r="AF51">
            <v>-344531.25</v>
          </cell>
          <cell r="AG51">
            <v>-311718.75</v>
          </cell>
          <cell r="AH51">
            <v>-278906.25</v>
          </cell>
          <cell r="AI51">
            <v>-246093.75</v>
          </cell>
          <cell r="AJ51">
            <v>-213281.25</v>
          </cell>
          <cell r="AK51">
            <v>-180468.75</v>
          </cell>
          <cell r="AL51">
            <v>-147656.25</v>
          </cell>
          <cell r="AM51">
            <v>-114843.75</v>
          </cell>
          <cell r="AN51">
            <v>-82031.25</v>
          </cell>
          <cell r="AP51">
            <v>-16406.25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P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P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P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116079.12</v>
          </cell>
          <cell r="S55">
            <v>230858.3</v>
          </cell>
          <cell r="T55">
            <v>349784.86</v>
          </cell>
          <cell r="U55">
            <v>463770.76</v>
          </cell>
          <cell r="V55">
            <v>557587.19999999995</v>
          </cell>
          <cell r="W55">
            <v>120144.81</v>
          </cell>
          <cell r="X55">
            <v>85083.86</v>
          </cell>
          <cell r="Y55">
            <v>118167.31</v>
          </cell>
          <cell r="Z55">
            <v>209520.62</v>
          </cell>
          <cell r="AA55">
            <v>389802.44</v>
          </cell>
          <cell r="AD55">
            <v>0</v>
          </cell>
          <cell r="AE55">
            <v>4836.63</v>
          </cell>
          <cell r="AF55">
            <v>19292.355833333331</v>
          </cell>
          <cell r="AG55">
            <v>43485.820833333331</v>
          </cell>
          <cell r="AH55">
            <v>77383.971666666665</v>
          </cell>
          <cell r="AI55">
            <v>119940.55333333334</v>
          </cell>
          <cell r="AJ55">
            <v>148179.38708333333</v>
          </cell>
          <cell r="AK55">
            <v>156730.58166666667</v>
          </cell>
          <cell r="AL55">
            <v>165199.38041666668</v>
          </cell>
          <cell r="AM55">
            <v>178853.04416666669</v>
          </cell>
          <cell r="AN55">
            <v>203824.83833333338</v>
          </cell>
          <cell r="AP55">
            <v>286443.48583333334</v>
          </cell>
        </row>
        <row r="56">
          <cell r="J56">
            <v>248239471.28</v>
          </cell>
          <cell r="K56">
            <v>275535578.75999999</v>
          </cell>
          <cell r="L56">
            <v>277509414.30000001</v>
          </cell>
          <cell r="M56">
            <v>251371893.12</v>
          </cell>
          <cell r="N56">
            <v>239914725</v>
          </cell>
          <cell r="O56">
            <v>236413441.16999999</v>
          </cell>
          <cell r="P56">
            <v>241795058.16999999</v>
          </cell>
          <cell r="Q56">
            <v>243163405.27000001</v>
          </cell>
          <cell r="R56">
            <v>240176393.63</v>
          </cell>
          <cell r="S56">
            <v>232239343.28999999</v>
          </cell>
          <cell r="T56">
            <v>243190319.18000001</v>
          </cell>
          <cell r="U56">
            <v>244101260.09</v>
          </cell>
          <cell r="V56">
            <v>259358414.44999999</v>
          </cell>
          <cell r="W56">
            <v>262386442.28</v>
          </cell>
          <cell r="X56">
            <v>264410332.08000001</v>
          </cell>
          <cell r="Y56">
            <v>285547974.48000002</v>
          </cell>
          <cell r="Z56">
            <v>279938378.25</v>
          </cell>
          <cell r="AA56">
            <v>298296076.08999997</v>
          </cell>
          <cell r="AD56">
            <v>248297998.30625001</v>
          </cell>
          <cell r="AE56">
            <v>248136057.74208331</v>
          </cell>
          <cell r="AF56">
            <v>247786645.0925</v>
          </cell>
          <cell r="AG56">
            <v>247646368.73583338</v>
          </cell>
          <cell r="AH56">
            <v>247815767.03958333</v>
          </cell>
          <cell r="AI56">
            <v>248267481.23708335</v>
          </cell>
          <cell r="AJ56">
            <v>248182889.84916663</v>
          </cell>
          <cell r="AK56">
            <v>247089214.07000002</v>
          </cell>
          <cell r="AL56">
            <v>247967422.36749998</v>
          </cell>
          <cell r="AM56">
            <v>251059077.97625002</v>
          </cell>
          <cell r="AN56">
            <v>255305173.31666669</v>
          </cell>
          <cell r="AP56">
            <v>261073287.18499997</v>
          </cell>
        </row>
        <row r="57">
          <cell r="J57">
            <v>99959720.629999995</v>
          </cell>
          <cell r="K57">
            <v>101975176.91</v>
          </cell>
          <cell r="L57">
            <v>86121559.689999998</v>
          </cell>
          <cell r="M57">
            <v>89971103.510000005</v>
          </cell>
          <cell r="N57">
            <v>95113139.870000005</v>
          </cell>
          <cell r="O57">
            <v>98590013.439999998</v>
          </cell>
          <cell r="P57">
            <v>119703252.13</v>
          </cell>
          <cell r="Q57">
            <v>93676362.579999998</v>
          </cell>
          <cell r="R57">
            <v>109358658.73999999</v>
          </cell>
          <cell r="S57">
            <v>108328018.8</v>
          </cell>
          <cell r="T57">
            <v>103463196.73999999</v>
          </cell>
          <cell r="U57">
            <v>103498068.87</v>
          </cell>
          <cell r="V57">
            <v>111095643.98999999</v>
          </cell>
          <cell r="W57">
            <v>119375202.47</v>
          </cell>
          <cell r="X57">
            <v>124594180.88</v>
          </cell>
          <cell r="Y57">
            <v>129497260.76000001</v>
          </cell>
          <cell r="Z57">
            <v>142275561.37</v>
          </cell>
          <cell r="AA57">
            <v>124678392.78</v>
          </cell>
          <cell r="AD57">
            <v>96405029.356250003</v>
          </cell>
          <cell r="AE57">
            <v>97513736.804583326</v>
          </cell>
          <cell r="AF57">
            <v>98944159.397916675</v>
          </cell>
          <cell r="AG57">
            <v>100009095.69958334</v>
          </cell>
          <cell r="AH57">
            <v>100576560.15541667</v>
          </cell>
          <cell r="AI57">
            <v>101277186.13249999</v>
          </cell>
          <cell r="AJ57">
            <v>102466184.00416666</v>
          </cell>
          <cell r="AK57">
            <v>104794210.95208333</v>
          </cell>
          <cell r="AL57">
            <v>108044160.05374999</v>
          </cell>
          <cell r="AM57">
            <v>111656184.16833334</v>
          </cell>
          <cell r="AN57">
            <v>114708300.86999999</v>
          </cell>
          <cell r="AP57">
            <v>118054144.14708333</v>
          </cell>
        </row>
        <row r="58">
          <cell r="J58">
            <v>78591342.930000007</v>
          </cell>
          <cell r="K58">
            <v>81614034.379999995</v>
          </cell>
          <cell r="L58">
            <v>86368501.75</v>
          </cell>
          <cell r="M58">
            <v>93358189.650000006</v>
          </cell>
          <cell r="N58">
            <v>97573299.540000007</v>
          </cell>
          <cell r="O58">
            <v>87011020.090000004</v>
          </cell>
          <cell r="P58">
            <v>96188031.620000005</v>
          </cell>
          <cell r="Q58">
            <v>122041488.81</v>
          </cell>
          <cell r="R58">
            <v>74617178.099999994</v>
          </cell>
          <cell r="S58">
            <v>78046679.670000002</v>
          </cell>
          <cell r="T58">
            <v>66958987.039999999</v>
          </cell>
          <cell r="U58">
            <v>76901076.590000004</v>
          </cell>
          <cell r="V58">
            <v>87376966.769999996</v>
          </cell>
          <cell r="W58">
            <v>114223956.97</v>
          </cell>
          <cell r="X58">
            <v>125565731.34999999</v>
          </cell>
          <cell r="Y58">
            <v>134737234.97</v>
          </cell>
          <cell r="Z58">
            <v>165003952.37</v>
          </cell>
          <cell r="AA58">
            <v>180709139.30000001</v>
          </cell>
          <cell r="AD58">
            <v>82621977.579166666</v>
          </cell>
          <cell r="AE58">
            <v>84771944.080416679</v>
          </cell>
          <cell r="AF58">
            <v>85679600.195000008</v>
          </cell>
          <cell r="AG58">
            <v>86169692.454999998</v>
          </cell>
          <cell r="AH58">
            <v>86387222.829166666</v>
          </cell>
          <cell r="AI58">
            <v>86971886.840833321</v>
          </cell>
          <cell r="AJ58">
            <v>88696701.275416657</v>
          </cell>
          <cell r="AK58">
            <v>91688665.949999988</v>
          </cell>
          <cell r="AL58">
            <v>95046010.73833333</v>
          </cell>
          <cell r="AM58">
            <v>99579748.16125001</v>
          </cell>
          <cell r="AN58">
            <v>106293446.99625002</v>
          </cell>
          <cell r="AP58">
            <v>119100876.55541669</v>
          </cell>
        </row>
        <row r="59">
          <cell r="J59">
            <v>224000</v>
          </cell>
          <cell r="K59">
            <v>224000</v>
          </cell>
          <cell r="L59">
            <v>0</v>
          </cell>
          <cell r="M59">
            <v>224000</v>
          </cell>
          <cell r="N59">
            <v>224000</v>
          </cell>
          <cell r="O59">
            <v>238000</v>
          </cell>
          <cell r="P59">
            <v>238000</v>
          </cell>
          <cell r="Q59">
            <v>0</v>
          </cell>
          <cell r="R59">
            <v>212500</v>
          </cell>
          <cell r="S59">
            <v>212500</v>
          </cell>
          <cell r="T59">
            <v>212500</v>
          </cell>
          <cell r="U59">
            <v>0</v>
          </cell>
          <cell r="V59">
            <v>212500</v>
          </cell>
          <cell r="W59">
            <v>212500</v>
          </cell>
          <cell r="X59">
            <v>145495</v>
          </cell>
          <cell r="Y59">
            <v>96358</v>
          </cell>
          <cell r="Z59">
            <v>603539.12</v>
          </cell>
          <cell r="AA59">
            <v>212500</v>
          </cell>
          <cell r="AD59">
            <v>106579.85166666667</v>
          </cell>
          <cell r="AE59">
            <v>70742.800833333327</v>
          </cell>
          <cell r="AF59">
            <v>74933.212083333332</v>
          </cell>
          <cell r="AG59">
            <v>119784.45458333334</v>
          </cell>
          <cell r="AH59">
            <v>167964.01333333334</v>
          </cell>
          <cell r="AI59">
            <v>166979.16666666666</v>
          </cell>
          <cell r="AJ59">
            <v>166020.83333333334</v>
          </cell>
          <cell r="AK59">
            <v>171603.95833333334</v>
          </cell>
          <cell r="AL59">
            <v>172347.83333333334</v>
          </cell>
          <cell r="AM59">
            <v>182843.54666666666</v>
          </cell>
          <cell r="AN59">
            <v>197595.17666666667</v>
          </cell>
          <cell r="AP59">
            <v>194407.67666666667</v>
          </cell>
        </row>
        <row r="60">
          <cell r="J60">
            <v>351120</v>
          </cell>
          <cell r="K60">
            <v>329840</v>
          </cell>
          <cell r="L60">
            <v>26600</v>
          </cell>
          <cell r="M60">
            <v>399000</v>
          </cell>
          <cell r="N60">
            <v>399000</v>
          </cell>
          <cell r="O60">
            <v>372400</v>
          </cell>
          <cell r="P60">
            <v>356440</v>
          </cell>
          <cell r="Q60">
            <v>8948200</v>
          </cell>
          <cell r="R60">
            <v>9251250</v>
          </cell>
          <cell r="S60">
            <v>9165750</v>
          </cell>
          <cell r="T60">
            <v>9227500</v>
          </cell>
          <cell r="U60">
            <v>9275000</v>
          </cell>
          <cell r="V60">
            <v>9251250</v>
          </cell>
          <cell r="W60">
            <v>9251250</v>
          </cell>
          <cell r="X60">
            <v>9275000</v>
          </cell>
          <cell r="Y60">
            <v>9275000</v>
          </cell>
          <cell r="Z60">
            <v>10067556.84</v>
          </cell>
          <cell r="AA60">
            <v>9275000</v>
          </cell>
          <cell r="AD60">
            <v>636975</v>
          </cell>
          <cell r="AE60">
            <v>1385625.4166666667</v>
          </cell>
          <cell r="AF60">
            <v>2139700.4166666665</v>
          </cell>
          <cell r="AG60">
            <v>2877269.1666666665</v>
          </cell>
          <cell r="AH60">
            <v>3627370</v>
          </cell>
          <cell r="AI60">
            <v>4379347.083333333</v>
          </cell>
          <cell r="AJ60">
            <v>5121911.25</v>
          </cell>
          <cell r="AK60">
            <v>5878986.666666667</v>
          </cell>
          <cell r="AL60">
            <v>6634170</v>
          </cell>
          <cell r="AM60">
            <v>7406859.8683333332</v>
          </cell>
          <cell r="AN60">
            <v>8180658.0700000003</v>
          </cell>
          <cell r="AP60">
            <v>9311504.7216666657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40244.230000000003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5950942.2000000002</v>
          </cell>
          <cell r="AA61">
            <v>4860466.5199999996</v>
          </cell>
          <cell r="AD61">
            <v>20385.985416666666</v>
          </cell>
          <cell r="AE61">
            <v>9590.0666666666675</v>
          </cell>
          <cell r="AF61">
            <v>3353.6858333333334</v>
          </cell>
          <cell r="AG61">
            <v>3353.6858333333334</v>
          </cell>
          <cell r="AH61">
            <v>3353.6858333333334</v>
          </cell>
          <cell r="AI61">
            <v>3353.6858333333334</v>
          </cell>
          <cell r="AJ61">
            <v>3353.6858333333334</v>
          </cell>
          <cell r="AK61">
            <v>3353.6858333333334</v>
          </cell>
          <cell r="AL61">
            <v>3353.6858333333334</v>
          </cell>
          <cell r="AM61">
            <v>251309.61083333334</v>
          </cell>
          <cell r="AN61">
            <v>701784.97416666674</v>
          </cell>
          <cell r="AP61">
            <v>1307666.4462499998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P62">
            <v>0</v>
          </cell>
        </row>
        <row r="63"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P63">
            <v>0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P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P65">
            <v>0</v>
          </cell>
        </row>
        <row r="66"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P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P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P71">
            <v>0</v>
          </cell>
        </row>
        <row r="72">
          <cell r="J72">
            <v>-83254884.390000001</v>
          </cell>
          <cell r="K72">
            <v>-79639833.390000001</v>
          </cell>
          <cell r="L72">
            <v>-79639833.390000001</v>
          </cell>
          <cell r="M72">
            <v>-79639833.390000001</v>
          </cell>
          <cell r="N72">
            <v>-72450287.390000001</v>
          </cell>
          <cell r="O72">
            <v>-72450287.390000001</v>
          </cell>
          <cell r="P72">
            <v>-72450287.390000001</v>
          </cell>
          <cell r="Q72">
            <v>-77544030.390000001</v>
          </cell>
          <cell r="R72">
            <v>-77544030.390000001</v>
          </cell>
          <cell r="S72">
            <v>-77544030.390000001</v>
          </cell>
          <cell r="T72">
            <v>-74350221.329999998</v>
          </cell>
          <cell r="U72">
            <v>-74350221.329999998</v>
          </cell>
          <cell r="V72">
            <v>-75140075.530000001</v>
          </cell>
          <cell r="W72">
            <v>-76812966.530000001</v>
          </cell>
          <cell r="X72">
            <v>-76812966.530000001</v>
          </cell>
          <cell r="Y72">
            <v>-76812966.530000001</v>
          </cell>
          <cell r="Z72">
            <v>-67554002.530000001</v>
          </cell>
          <cell r="AA72">
            <v>-67554002.530000001</v>
          </cell>
          <cell r="AD72">
            <v>-78977744.017083332</v>
          </cell>
          <cell r="AE72">
            <v>-78675549.966249987</v>
          </cell>
          <cell r="AF72">
            <v>-78373355.915416658</v>
          </cell>
          <cell r="AG72">
            <v>-77851231.262500003</v>
          </cell>
          <cell r="AH72">
            <v>-77109176.007500008</v>
          </cell>
          <cell r="AI72">
            <v>-76400031.344166681</v>
          </cell>
          <cell r="AJ72">
            <v>-75944128.18916668</v>
          </cell>
          <cell r="AK72">
            <v>-75708555.950833336</v>
          </cell>
          <cell r="AL72">
            <v>-75472983.712499991</v>
          </cell>
          <cell r="AM72">
            <v>-75151185.724166662</v>
          </cell>
          <cell r="AN72">
            <v>-74743161.985833332</v>
          </cell>
          <cell r="AP72">
            <v>-73839551.42583333</v>
          </cell>
        </row>
        <row r="73">
          <cell r="J73">
            <v>-271840800.38</v>
          </cell>
          <cell r="K73">
            <v>-278945665.38</v>
          </cell>
          <cell r="L73">
            <v>-278945665.38</v>
          </cell>
          <cell r="M73">
            <v>-278945665.38</v>
          </cell>
          <cell r="N73">
            <v>-284547781.38</v>
          </cell>
          <cell r="O73">
            <v>-284547781.38</v>
          </cell>
          <cell r="P73">
            <v>-284547781.38</v>
          </cell>
          <cell r="Q73">
            <v>-291755611.38</v>
          </cell>
          <cell r="R73">
            <v>-291755611.38</v>
          </cell>
          <cell r="S73">
            <v>-291755611.38</v>
          </cell>
          <cell r="T73">
            <v>-300076044.98000002</v>
          </cell>
          <cell r="U73">
            <v>-300076044.98000002</v>
          </cell>
          <cell r="V73">
            <v>-301300955.37</v>
          </cell>
          <cell r="W73">
            <v>-308227930.37</v>
          </cell>
          <cell r="X73">
            <v>-308227930.37</v>
          </cell>
          <cell r="Y73">
            <v>-308227930.37</v>
          </cell>
          <cell r="Z73">
            <v>-310861336.37</v>
          </cell>
          <cell r="AA73">
            <v>-310861336.37</v>
          </cell>
          <cell r="AD73">
            <v>-276469486.21750003</v>
          </cell>
          <cell r="AE73">
            <v>-278590677.58250004</v>
          </cell>
          <cell r="AF73">
            <v>-280711868.94750005</v>
          </cell>
          <cell r="AG73">
            <v>-282948933.15500003</v>
          </cell>
          <cell r="AH73">
            <v>-285301870.20500004</v>
          </cell>
          <cell r="AI73">
            <v>-287705845.1879167</v>
          </cell>
          <cell r="AJ73">
            <v>-290153446.02041668</v>
          </cell>
          <cell r="AK73">
            <v>-292593634.76958334</v>
          </cell>
          <cell r="AL73">
            <v>-295033823.51875001</v>
          </cell>
          <cell r="AM73">
            <v>-297350316.01791662</v>
          </cell>
          <cell r="AN73">
            <v>-299543112.26708329</v>
          </cell>
          <cell r="AP73">
            <v>-303968864.39041662</v>
          </cell>
        </row>
        <row r="74">
          <cell r="J74">
            <v>83254884.390000001</v>
          </cell>
          <cell r="K74">
            <v>79639833.390000001</v>
          </cell>
          <cell r="L74">
            <v>79639833.390000001</v>
          </cell>
          <cell r="M74">
            <v>79639833.390000001</v>
          </cell>
          <cell r="N74">
            <v>72450287.390000001</v>
          </cell>
          <cell r="O74">
            <v>72450287.390000001</v>
          </cell>
          <cell r="P74">
            <v>72450287.390000001</v>
          </cell>
          <cell r="Q74">
            <v>121715325.52</v>
          </cell>
          <cell r="R74">
            <v>121715325.52</v>
          </cell>
          <cell r="S74">
            <v>77544030.390000001</v>
          </cell>
          <cell r="T74">
            <v>74350221.329999998</v>
          </cell>
          <cell r="U74">
            <v>74350221.329999998</v>
          </cell>
          <cell r="V74">
            <v>75140075.530000001</v>
          </cell>
          <cell r="W74">
            <v>76812966.530000001</v>
          </cell>
          <cell r="X74">
            <v>76812966.530000001</v>
          </cell>
          <cell r="Y74">
            <v>76812966.530000001</v>
          </cell>
          <cell r="Z74">
            <v>67554002.530000001</v>
          </cell>
          <cell r="AA74">
            <v>67554002.530000001</v>
          </cell>
          <cell r="AD74">
            <v>80818214.647499993</v>
          </cell>
          <cell r="AE74">
            <v>84196961.857499987</v>
          </cell>
          <cell r="AF74">
            <v>85735238.437083319</v>
          </cell>
          <cell r="AG74">
            <v>85213113.784166664</v>
          </cell>
          <cell r="AH74">
            <v>84471058.529166669</v>
          </cell>
          <cell r="AI74">
            <v>83761913.865833342</v>
          </cell>
          <cell r="AJ74">
            <v>83306010.710833341</v>
          </cell>
          <cell r="AK74">
            <v>83070438.472500011</v>
          </cell>
          <cell r="AL74">
            <v>82834866.234166667</v>
          </cell>
          <cell r="AM74">
            <v>82513068.245833322</v>
          </cell>
          <cell r="AN74">
            <v>82105044.507499993</v>
          </cell>
          <cell r="AP74">
            <v>79360963.317083314</v>
          </cell>
        </row>
        <row r="75">
          <cell r="J75">
            <v>271840800.38</v>
          </cell>
          <cell r="K75">
            <v>278945665.38</v>
          </cell>
          <cell r="L75">
            <v>278945665.38</v>
          </cell>
          <cell r="M75">
            <v>278945665.38</v>
          </cell>
          <cell r="N75">
            <v>284547781.38</v>
          </cell>
          <cell r="O75">
            <v>284547781.38</v>
          </cell>
          <cell r="P75">
            <v>284547781.38</v>
          </cell>
          <cell r="Q75">
            <v>291755611.38</v>
          </cell>
          <cell r="R75">
            <v>291755611.38</v>
          </cell>
          <cell r="S75">
            <v>291755611.38</v>
          </cell>
          <cell r="T75">
            <v>300076044.98000002</v>
          </cell>
          <cell r="U75">
            <v>300076044.98000002</v>
          </cell>
          <cell r="V75">
            <v>301300955.37</v>
          </cell>
          <cell r="W75">
            <v>308227930.37</v>
          </cell>
          <cell r="X75">
            <v>308227930.37</v>
          </cell>
          <cell r="Y75">
            <v>308227930.37</v>
          </cell>
          <cell r="Z75">
            <v>310861336.37</v>
          </cell>
          <cell r="AA75">
            <v>310861336.37</v>
          </cell>
          <cell r="AD75">
            <v>276469486.21750003</v>
          </cell>
          <cell r="AE75">
            <v>278590677.58250004</v>
          </cell>
          <cell r="AF75">
            <v>280711868.94750005</v>
          </cell>
          <cell r="AG75">
            <v>282948933.15500003</v>
          </cell>
          <cell r="AH75">
            <v>285301870.20500004</v>
          </cell>
          <cell r="AI75">
            <v>287705845.1879167</v>
          </cell>
          <cell r="AJ75">
            <v>290153446.02041668</v>
          </cell>
          <cell r="AK75">
            <v>292593634.76958334</v>
          </cell>
          <cell r="AL75">
            <v>295033823.51875001</v>
          </cell>
          <cell r="AM75">
            <v>297350316.01791662</v>
          </cell>
          <cell r="AN75">
            <v>299543112.26708329</v>
          </cell>
          <cell r="AP75">
            <v>303968864.39041662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P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P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P78">
            <v>0</v>
          </cell>
        </row>
        <row r="79">
          <cell r="J79">
            <v>-3517649549.5900002</v>
          </cell>
          <cell r="K79">
            <v>-3522420379.1100001</v>
          </cell>
          <cell r="L79">
            <v>-3538756823.77</v>
          </cell>
          <cell r="M79">
            <v>-3518786188.8400002</v>
          </cell>
          <cell r="N79">
            <v>-3530675016.4699998</v>
          </cell>
          <cell r="O79">
            <v>-3547260982.3800001</v>
          </cell>
          <cell r="P79">
            <v>-3559780308.6599998</v>
          </cell>
          <cell r="Q79">
            <v>-3572966949.0100002</v>
          </cell>
          <cell r="R79">
            <v>-3587852481.2399998</v>
          </cell>
          <cell r="S79">
            <v>-3605908843.5700002</v>
          </cell>
          <cell r="T79">
            <v>-3622708317.3099999</v>
          </cell>
          <cell r="U79">
            <v>-3642275959.4200001</v>
          </cell>
          <cell r="V79">
            <v>-3656010726.79</v>
          </cell>
          <cell r="W79">
            <v>-3656793635.96</v>
          </cell>
          <cell r="X79">
            <v>-3670926649.04</v>
          </cell>
          <cell r="Y79">
            <v>-3664758014.2800002</v>
          </cell>
          <cell r="Z79">
            <v>-3674064584.4200001</v>
          </cell>
          <cell r="AA79">
            <v>-3691607943.5599999</v>
          </cell>
          <cell r="AD79">
            <v>-3511384191.8833332</v>
          </cell>
          <cell r="AE79">
            <v>-3523145598.0466666</v>
          </cell>
          <cell r="AF79">
            <v>-3534581960.9312501</v>
          </cell>
          <cell r="AG79">
            <v>-3546172876.447083</v>
          </cell>
          <cell r="AH79">
            <v>-3557975827.8391666</v>
          </cell>
          <cell r="AI79">
            <v>-3569685198.9974995</v>
          </cell>
          <cell r="AJ79">
            <v>-3581049133.7495828</v>
          </cell>
          <cell r="AK79">
            <v>-3592155095.5045834</v>
          </cell>
          <cell r="AL79">
            <v>-3603744330.9508338</v>
          </cell>
          <cell r="AM79">
            <v>-3615801055.6754169</v>
          </cell>
          <cell r="AN79">
            <v>-3627790077.7224998</v>
          </cell>
          <cell r="AP79">
            <v>-3649885235.4575</v>
          </cell>
        </row>
        <row r="80">
          <cell r="J80">
            <v>-1307810422.8199999</v>
          </cell>
          <cell r="K80">
            <v>-1318552013.1199999</v>
          </cell>
          <cell r="L80">
            <v>-1327713245.27</v>
          </cell>
          <cell r="M80">
            <v>-1336539075.03</v>
          </cell>
          <cell r="N80">
            <v>-1342374388.2</v>
          </cell>
          <cell r="O80">
            <v>-1351199765.1800001</v>
          </cell>
          <cell r="P80">
            <v>-1359346414.28</v>
          </cell>
          <cell r="Q80">
            <v>-1364812625.96</v>
          </cell>
          <cell r="R80">
            <v>-1371055332.76</v>
          </cell>
          <cell r="S80">
            <v>-1380456555.53</v>
          </cell>
          <cell r="T80">
            <v>-1389344519.8900001</v>
          </cell>
          <cell r="U80">
            <v>-1398663617.6500001</v>
          </cell>
          <cell r="V80">
            <v>-1405702853.8099999</v>
          </cell>
          <cell r="W80">
            <v>-1412989707.99</v>
          </cell>
          <cell r="X80">
            <v>-1420761577.8299999</v>
          </cell>
          <cell r="Y80">
            <v>-1428843309.6199999</v>
          </cell>
          <cell r="Z80">
            <v>-1433012747.6800001</v>
          </cell>
          <cell r="AA80">
            <v>-1442253693.3099999</v>
          </cell>
          <cell r="AD80">
            <v>-1319206994.9775002</v>
          </cell>
          <cell r="AE80">
            <v>-1326534330.5591669</v>
          </cell>
          <cell r="AF80">
            <v>-1333955209.165417</v>
          </cell>
          <cell r="AG80">
            <v>-1341750078.4191668</v>
          </cell>
          <cell r="AH80">
            <v>-1349889050.2791667</v>
          </cell>
          <cell r="AI80">
            <v>-1358067849.2654169</v>
          </cell>
          <cell r="AJ80">
            <v>-1366081604.5095832</v>
          </cell>
          <cell r="AK80">
            <v>-1373893522.3191664</v>
          </cell>
          <cell r="AL80">
            <v>-1381616545.9504166</v>
          </cell>
          <cell r="AM80">
            <v>-1389239154.0366666</v>
          </cell>
          <cell r="AN80">
            <v>-1396809666.0204165</v>
          </cell>
          <cell r="AP80">
            <v>-1411301206.5587499</v>
          </cell>
        </row>
        <row r="81">
          <cell r="J81">
            <v>-110159767.90000001</v>
          </cell>
          <cell r="K81">
            <v>-112218420.17</v>
          </cell>
          <cell r="L81">
            <v>-114253312.03</v>
          </cell>
          <cell r="M81">
            <v>-115698258.67</v>
          </cell>
          <cell r="N81">
            <v>-115936353.68000001</v>
          </cell>
          <cell r="O81">
            <v>-117958765.47</v>
          </cell>
          <cell r="P81">
            <v>-119880135.40000001</v>
          </cell>
          <cell r="Q81">
            <v>-108583121.23</v>
          </cell>
          <cell r="R81">
            <v>-110654990.36</v>
          </cell>
          <cell r="S81">
            <v>-111821167.09</v>
          </cell>
          <cell r="T81">
            <v>-113663868.7</v>
          </cell>
          <cell r="U81">
            <v>-115571718.29000001</v>
          </cell>
          <cell r="V81">
            <v>-117617098.68000001</v>
          </cell>
          <cell r="W81">
            <v>-119402724.39</v>
          </cell>
          <cell r="X81">
            <v>-120955268.73</v>
          </cell>
          <cell r="Y81">
            <v>-123049476.06</v>
          </cell>
          <cell r="Z81">
            <v>-125331093.23999999</v>
          </cell>
          <cell r="AA81">
            <v>-127662184.64</v>
          </cell>
          <cell r="AD81">
            <v>-111325818.10000001</v>
          </cell>
          <cell r="AE81">
            <v>-111842468.68583333</v>
          </cell>
          <cell r="AF81">
            <v>-112406055.70874999</v>
          </cell>
          <cell r="AG81">
            <v>-112998087.05458333</v>
          </cell>
          <cell r="AH81">
            <v>-113578567.98041667</v>
          </cell>
          <cell r="AI81">
            <v>-114177378.69833332</v>
          </cell>
          <cell r="AJ81">
            <v>-114787446.82333334</v>
          </cell>
          <cell r="AK81">
            <v>-115366041.02833335</v>
          </cell>
          <cell r="AL81">
            <v>-115951589.94875002</v>
          </cell>
          <cell r="AM81">
            <v>-116649338.15499999</v>
          </cell>
          <cell r="AN81">
            <v>-117445094.76875001</v>
          </cell>
          <cell r="AP81">
            <v>-118379636.13375002</v>
          </cell>
        </row>
        <row r="82">
          <cell r="J82">
            <v>10103962.789999999</v>
          </cell>
          <cell r="K82">
            <v>10276539.359999999</v>
          </cell>
          <cell r="L82">
            <v>11023773.01</v>
          </cell>
          <cell r="M82">
            <v>11684522.699999999</v>
          </cell>
          <cell r="N82">
            <v>9752724.9100000001</v>
          </cell>
          <cell r="O82">
            <v>9729072.2300000004</v>
          </cell>
          <cell r="P82">
            <v>9420926.6799999997</v>
          </cell>
          <cell r="Q82">
            <v>10591986.880000001</v>
          </cell>
          <cell r="R82">
            <v>10902446</v>
          </cell>
          <cell r="S82">
            <v>11625066.16</v>
          </cell>
          <cell r="T82">
            <v>12948138.09</v>
          </cell>
          <cell r="U82">
            <v>14090841.23</v>
          </cell>
          <cell r="V82">
            <v>13387713.050000001</v>
          </cell>
          <cell r="W82">
            <v>14970122.27</v>
          </cell>
          <cell r="X82">
            <v>13442934.85</v>
          </cell>
          <cell r="Y82">
            <v>15907288.890000001</v>
          </cell>
          <cell r="Z82">
            <v>8258985.8399999999</v>
          </cell>
          <cell r="AA82">
            <v>9554454.7300000004</v>
          </cell>
          <cell r="AD82">
            <v>10042055.192916667</v>
          </cell>
          <cell r="AE82">
            <v>10163727.024166666</v>
          </cell>
          <cell r="AF82">
            <v>10291587.72625</v>
          </cell>
          <cell r="AG82">
            <v>10503197.70875</v>
          </cell>
          <cell r="AH82">
            <v>10828628.664583333</v>
          </cell>
          <cell r="AI82">
            <v>11149322.930833334</v>
          </cell>
          <cell r="AJ82">
            <v>11481711.812916666</v>
          </cell>
          <cell r="AK82">
            <v>11778076.1775</v>
          </cell>
          <cell r="AL82">
            <v>12054823.178749999</v>
          </cell>
          <cell r="AM82">
            <v>12168532.642083332</v>
          </cell>
          <cell r="AN82">
            <v>12099017.784999998</v>
          </cell>
          <cell r="AP82">
            <v>12191351.181666665</v>
          </cell>
        </row>
        <row r="83">
          <cell r="J83">
            <v>44974.16</v>
          </cell>
          <cell r="K83">
            <v>71457.19</v>
          </cell>
          <cell r="L83">
            <v>67133.100000000006</v>
          </cell>
          <cell r="M83">
            <v>44869.85</v>
          </cell>
          <cell r="N83">
            <v>53802.11</v>
          </cell>
          <cell r="O83">
            <v>77151.37</v>
          </cell>
          <cell r="P83">
            <v>75839.850000000006</v>
          </cell>
          <cell r="Q83">
            <v>77981.240000000005</v>
          </cell>
          <cell r="R83">
            <v>71113.2</v>
          </cell>
          <cell r="S83">
            <v>76551.23</v>
          </cell>
          <cell r="T83">
            <v>39401</v>
          </cell>
          <cell r="U83">
            <v>13439.23</v>
          </cell>
          <cell r="V83">
            <v>-22328.59</v>
          </cell>
          <cell r="W83">
            <v>89356.1</v>
          </cell>
          <cell r="X83">
            <v>-8330.48</v>
          </cell>
          <cell r="Y83">
            <v>-91101.05</v>
          </cell>
          <cell r="Z83">
            <v>58515.05</v>
          </cell>
          <cell r="AA83">
            <v>65933.740000000005</v>
          </cell>
          <cell r="AD83">
            <v>85790.055833333332</v>
          </cell>
          <cell r="AE83">
            <v>68825.800833333327</v>
          </cell>
          <cell r="AF83">
            <v>61935.086249999993</v>
          </cell>
          <cell r="AG83">
            <v>62722.385833333326</v>
          </cell>
          <cell r="AH83">
            <v>60625.558749999997</v>
          </cell>
          <cell r="AI83">
            <v>56671.846249999995</v>
          </cell>
          <cell r="AJ83">
            <v>54613.352916666678</v>
          </cell>
          <cell r="AK83">
            <v>52214.825000000004</v>
          </cell>
          <cell r="AL83">
            <v>43405.055</v>
          </cell>
          <cell r="AM83">
            <v>37935.973333333335</v>
          </cell>
          <cell r="AN83">
            <v>37664.944583333338</v>
          </cell>
          <cell r="AP83">
            <v>36845.364583333336</v>
          </cell>
        </row>
        <row r="84">
          <cell r="J84">
            <v>4335653.3899999997</v>
          </cell>
          <cell r="K84">
            <v>4990369.99</v>
          </cell>
          <cell r="L84">
            <v>5547194.5499999998</v>
          </cell>
          <cell r="M84">
            <v>6115615.8300000001</v>
          </cell>
          <cell r="N84">
            <v>3665303.16</v>
          </cell>
          <cell r="O84">
            <v>4121015.59</v>
          </cell>
          <cell r="P84">
            <v>4470950.59</v>
          </cell>
          <cell r="Q84">
            <v>4712548.1900000004</v>
          </cell>
          <cell r="R84">
            <v>4895388.04</v>
          </cell>
          <cell r="S84">
            <v>5186103.46</v>
          </cell>
          <cell r="T84">
            <v>6023436.3799999999</v>
          </cell>
          <cell r="U84">
            <v>9998489.2200000007</v>
          </cell>
          <cell r="V84">
            <v>10981120.66</v>
          </cell>
          <cell r="W84">
            <v>6793134.9199999999</v>
          </cell>
          <cell r="X84">
            <v>6874122.5099999998</v>
          </cell>
          <cell r="Y84">
            <v>6696222.46</v>
          </cell>
          <cell r="Z84">
            <v>2519351.4900000002</v>
          </cell>
          <cell r="AA84">
            <v>3238272.87</v>
          </cell>
          <cell r="AD84">
            <v>4540954.7529166667</v>
          </cell>
          <cell r="AE84">
            <v>4581707.7262500003</v>
          </cell>
          <cell r="AF84">
            <v>4627289.8866666658</v>
          </cell>
          <cell r="AG84">
            <v>4739757.9408333329</v>
          </cell>
          <cell r="AH84">
            <v>5084478.8916666666</v>
          </cell>
          <cell r="AI84">
            <v>5615400.1687500002</v>
          </cell>
          <cell r="AJ84">
            <v>5967409.84375</v>
          </cell>
          <cell r="AK84">
            <v>6097813.7141666673</v>
          </cell>
          <cell r="AL84">
            <v>6177294.3220833344</v>
          </cell>
          <cell r="AM84">
            <v>6153738.2787499996</v>
          </cell>
          <cell r="AN84">
            <v>6069209.3458333341</v>
          </cell>
          <cell r="AP84">
            <v>5998403.7541666673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P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3.5491666666666668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P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P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P88">
            <v>-3997270.8333333335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P89">
            <v>16976.239583333332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P90">
            <v>2810.5125000000003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P91">
            <v>16976.239583333332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P92">
            <v>-16976.239583333332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P93">
            <v>16976.239583333332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P94">
            <v>2810.5125000000003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P95">
            <v>-2810.5125000000003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P96">
            <v>-16976.239583333332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P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P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P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P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P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P102">
            <v>0</v>
          </cell>
        </row>
        <row r="103">
          <cell r="J103">
            <v>-31918787.460000001</v>
          </cell>
          <cell r="K103">
            <v>-32680115.59</v>
          </cell>
          <cell r="L103">
            <v>-33437650.870000001</v>
          </cell>
          <cell r="M103">
            <v>-34164307.530000001</v>
          </cell>
          <cell r="N103">
            <v>-34930365.770000003</v>
          </cell>
          <cell r="O103">
            <v>-36109305.299999997</v>
          </cell>
          <cell r="P103">
            <v>-37333941.240000002</v>
          </cell>
          <cell r="Q103">
            <v>-37819137.579999998</v>
          </cell>
          <cell r="R103">
            <v>-39000957.32</v>
          </cell>
          <cell r="S103">
            <v>-38621163.950000003</v>
          </cell>
          <cell r="T103">
            <v>-39807047.490000002</v>
          </cell>
          <cell r="U103">
            <v>-41022515.960000001</v>
          </cell>
          <cell r="V103">
            <v>-42226091.409999996</v>
          </cell>
          <cell r="W103">
            <v>-43463375.780000001</v>
          </cell>
          <cell r="X103">
            <v>-44716139.520000003</v>
          </cell>
          <cell r="Y103">
            <v>-45968793.340000004</v>
          </cell>
          <cell r="Z103">
            <v>-47220099.210000001</v>
          </cell>
          <cell r="AA103">
            <v>-48473466.640000001</v>
          </cell>
          <cell r="AD103">
            <v>-33036164.100000005</v>
          </cell>
          <cell r="AE103">
            <v>-33717569.457083337</v>
          </cell>
          <cell r="AF103">
            <v>-34438748.312916666</v>
          </cell>
          <cell r="AG103">
            <v>-35195637.672083333</v>
          </cell>
          <cell r="AH103">
            <v>-35993393.441666663</v>
          </cell>
          <cell r="AI103">
            <v>-36833245.669583328</v>
          </cell>
          <cell r="AJ103">
            <v>-37712019.175416663</v>
          </cell>
          <cell r="AK103">
            <v>-38631258.71041666</v>
          </cell>
          <cell r="AL103">
            <v>-39593049.312916659</v>
          </cell>
          <cell r="AM103">
            <v>-40596975.115000002</v>
          </cell>
          <cell r="AN103">
            <v>-41624220.730833329</v>
          </cell>
          <cell r="AP103">
            <v>-43715249.673333324</v>
          </cell>
        </row>
        <row r="104">
          <cell r="J104">
            <v>-5906147.9299999997</v>
          </cell>
          <cell r="K104">
            <v>-6034100.96</v>
          </cell>
          <cell r="L104">
            <v>-6162054</v>
          </cell>
          <cell r="M104">
            <v>-6290193.21</v>
          </cell>
          <cell r="N104">
            <v>-6418518.6500000004</v>
          </cell>
          <cell r="O104">
            <v>-6546849.1600000001</v>
          </cell>
          <cell r="P104">
            <v>-6675184.71</v>
          </cell>
          <cell r="Q104">
            <v>-6804659.3300000001</v>
          </cell>
          <cell r="R104">
            <v>-6886134.6100000003</v>
          </cell>
          <cell r="S104">
            <v>-7007437.7300000004</v>
          </cell>
          <cell r="T104">
            <v>-7956284.6799999997</v>
          </cell>
          <cell r="U104">
            <v>-7841418.0999999996</v>
          </cell>
          <cell r="V104">
            <v>-8101057.5099999998</v>
          </cell>
          <cell r="W104">
            <v>-8432793.0399999991</v>
          </cell>
          <cell r="X104">
            <v>-8708535.7400000002</v>
          </cell>
          <cell r="Y104">
            <v>-8668461.6999999993</v>
          </cell>
          <cell r="Z104">
            <v>-8938486.0800000001</v>
          </cell>
          <cell r="AA104">
            <v>-9208516.6699999999</v>
          </cell>
          <cell r="AD104">
            <v>-6083569.3949999996</v>
          </cell>
          <cell r="AE104">
            <v>-6177088.2420833344</v>
          </cell>
          <cell r="AF104">
            <v>-6284761.8691666676</v>
          </cell>
          <cell r="AG104">
            <v>-6442728.1987500004</v>
          </cell>
          <cell r="AH104">
            <v>-6624780.9537499994</v>
          </cell>
          <cell r="AI104">
            <v>-6802203.1550000003</v>
          </cell>
          <cell r="AJ104">
            <v>-6993603.224166668</v>
          </cell>
          <cell r="AK104">
            <v>-7199652.1333333356</v>
          </cell>
          <cell r="AL104">
            <v>-7404850.0595833324</v>
          </cell>
          <cell r="AM104">
            <v>-7608943.2229166664</v>
          </cell>
          <cell r="AN104">
            <v>-7824844.6787500009</v>
          </cell>
          <cell r="AP104">
            <v>-8288221.9958333327</v>
          </cell>
        </row>
        <row r="105">
          <cell r="J105">
            <v>-93499863.950000003</v>
          </cell>
          <cell r="K105">
            <v>-95605660.989999995</v>
          </cell>
          <cell r="L105">
            <v>-97690366.030000001</v>
          </cell>
          <cell r="M105">
            <v>-95850478.019999996</v>
          </cell>
          <cell r="N105">
            <v>-99999138.549999997</v>
          </cell>
          <cell r="O105">
            <v>-94958375.409999996</v>
          </cell>
          <cell r="P105">
            <v>-97524694.269999996</v>
          </cell>
          <cell r="Q105">
            <v>-100092074.31</v>
          </cell>
          <cell r="R105">
            <v>-102383263.58</v>
          </cell>
          <cell r="S105">
            <v>-101651882.47</v>
          </cell>
          <cell r="T105">
            <v>-105002230.56999999</v>
          </cell>
          <cell r="U105">
            <v>-108118084.16</v>
          </cell>
          <cell r="V105">
            <v>-110567969.23999999</v>
          </cell>
          <cell r="W105">
            <v>-113462446.11</v>
          </cell>
          <cell r="X105">
            <v>-117030147.90000001</v>
          </cell>
          <cell r="Y105">
            <v>-119342606.95</v>
          </cell>
          <cell r="Z105">
            <v>-122247865.06</v>
          </cell>
          <cell r="AA105">
            <v>-125847109.02</v>
          </cell>
          <cell r="AD105">
            <v>-93401776.671249986</v>
          </cell>
          <cell r="AE105">
            <v>-94554205.491249993</v>
          </cell>
          <cell r="AF105">
            <v>-95885294.251250014</v>
          </cell>
          <cell r="AG105">
            <v>-97230661.288749993</v>
          </cell>
          <cell r="AH105">
            <v>-98644617.589583337</v>
          </cell>
          <cell r="AI105">
            <v>-100075847.07958335</v>
          </cell>
          <cell r="AJ105">
            <v>-101531050.84666665</v>
          </cell>
          <cell r="AK105">
            <v>-103080907.80458333</v>
          </cell>
          <cell r="AL105">
            <v>-104865570.75458331</v>
          </cell>
          <cell r="AM105">
            <v>-106771439.73124999</v>
          </cell>
          <cell r="AN105">
            <v>-108985500.56958331</v>
          </cell>
          <cell r="AP105">
            <v>-113706218.92458333</v>
          </cell>
        </row>
        <row r="106">
          <cell r="J106">
            <v>946172.25</v>
          </cell>
          <cell r="K106">
            <v>946172.25</v>
          </cell>
          <cell r="L106">
            <v>946172.25</v>
          </cell>
          <cell r="M106">
            <v>946172.25</v>
          </cell>
          <cell r="N106">
            <v>946172.25</v>
          </cell>
          <cell r="O106">
            <v>946172.25</v>
          </cell>
          <cell r="P106">
            <v>946172.25</v>
          </cell>
          <cell r="Q106">
            <v>946172.25</v>
          </cell>
          <cell r="R106">
            <v>946172.25</v>
          </cell>
          <cell r="S106">
            <v>946172.25</v>
          </cell>
          <cell r="T106">
            <v>946172.25</v>
          </cell>
          <cell r="U106">
            <v>946172.25</v>
          </cell>
          <cell r="V106">
            <v>946172.25</v>
          </cell>
          <cell r="W106">
            <v>946172.25</v>
          </cell>
          <cell r="X106">
            <v>946172.25</v>
          </cell>
          <cell r="Y106">
            <v>946172.25</v>
          </cell>
          <cell r="Z106">
            <v>946172.25</v>
          </cell>
          <cell r="AA106">
            <v>946172.25</v>
          </cell>
          <cell r="AD106">
            <v>946172.25</v>
          </cell>
          <cell r="AE106">
            <v>946172.25</v>
          </cell>
          <cell r="AF106">
            <v>946172.25</v>
          </cell>
          <cell r="AG106">
            <v>946172.25</v>
          </cell>
          <cell r="AH106">
            <v>946172.25</v>
          </cell>
          <cell r="AI106">
            <v>946172.25</v>
          </cell>
          <cell r="AJ106">
            <v>946172.25</v>
          </cell>
          <cell r="AK106">
            <v>946172.25</v>
          </cell>
          <cell r="AL106">
            <v>946172.25</v>
          </cell>
          <cell r="AM106">
            <v>946172.25</v>
          </cell>
          <cell r="AN106">
            <v>946172.25</v>
          </cell>
          <cell r="AP106">
            <v>946172.25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P107">
            <v>0</v>
          </cell>
        </row>
        <row r="108">
          <cell r="J108">
            <v>302358.01</v>
          </cell>
          <cell r="K108">
            <v>302358.01</v>
          </cell>
          <cell r="L108">
            <v>302358.01</v>
          </cell>
          <cell r="M108">
            <v>302358.01</v>
          </cell>
          <cell r="N108">
            <v>302358.01</v>
          </cell>
          <cell r="O108">
            <v>302358.01</v>
          </cell>
          <cell r="P108">
            <v>302358.01</v>
          </cell>
          <cell r="Q108">
            <v>302358.01</v>
          </cell>
          <cell r="R108">
            <v>302358.01</v>
          </cell>
          <cell r="S108">
            <v>302358.01</v>
          </cell>
          <cell r="T108">
            <v>302358.01</v>
          </cell>
          <cell r="U108">
            <v>302358.01</v>
          </cell>
          <cell r="V108">
            <v>302358.01</v>
          </cell>
          <cell r="W108">
            <v>302358.01</v>
          </cell>
          <cell r="X108">
            <v>302358.01</v>
          </cell>
          <cell r="Y108">
            <v>302358.01</v>
          </cell>
          <cell r="Z108">
            <v>302358.01</v>
          </cell>
          <cell r="AA108">
            <v>302358.01</v>
          </cell>
          <cell r="AD108">
            <v>302358.00999999995</v>
          </cell>
          <cell r="AE108">
            <v>302358.00999999995</v>
          </cell>
          <cell r="AF108">
            <v>302358.00999999995</v>
          </cell>
          <cell r="AG108">
            <v>302358.00999999995</v>
          </cell>
          <cell r="AH108">
            <v>302358.00999999995</v>
          </cell>
          <cell r="AI108">
            <v>302358.00999999995</v>
          </cell>
          <cell r="AJ108">
            <v>302358.00999999995</v>
          </cell>
          <cell r="AK108">
            <v>302358.00999999995</v>
          </cell>
          <cell r="AL108">
            <v>302358.00999999995</v>
          </cell>
          <cell r="AM108">
            <v>302358.00999999995</v>
          </cell>
          <cell r="AN108">
            <v>302358.00999999995</v>
          </cell>
          <cell r="AP108">
            <v>302358.00999999995</v>
          </cell>
        </row>
        <row r="109">
          <cell r="J109">
            <v>76622596.840000004</v>
          </cell>
          <cell r="K109">
            <v>76622596.840000004</v>
          </cell>
          <cell r="L109">
            <v>76622596.840000004</v>
          </cell>
          <cell r="M109">
            <v>76622596.840000004</v>
          </cell>
          <cell r="N109">
            <v>76622596.840000004</v>
          </cell>
          <cell r="O109">
            <v>76622596.840000004</v>
          </cell>
          <cell r="P109">
            <v>76622596.840000004</v>
          </cell>
          <cell r="Q109">
            <v>76622596.840000004</v>
          </cell>
          <cell r="R109">
            <v>76622596.840000004</v>
          </cell>
          <cell r="S109">
            <v>76622596.840000004</v>
          </cell>
          <cell r="T109">
            <v>76622596.840000004</v>
          </cell>
          <cell r="U109">
            <v>76622596.840000004</v>
          </cell>
          <cell r="V109">
            <v>76622596.840000004</v>
          </cell>
          <cell r="W109">
            <v>76622596.840000004</v>
          </cell>
          <cell r="X109">
            <v>76622596.840000004</v>
          </cell>
          <cell r="Y109">
            <v>76622596.840000004</v>
          </cell>
          <cell r="Z109">
            <v>76622596.840000004</v>
          </cell>
          <cell r="AA109">
            <v>76622596.840000004</v>
          </cell>
          <cell r="AD109">
            <v>76622596.840000018</v>
          </cell>
          <cell r="AE109">
            <v>76622596.840000018</v>
          </cell>
          <cell r="AF109">
            <v>76622596.840000018</v>
          </cell>
          <cell r="AG109">
            <v>76622596.840000018</v>
          </cell>
          <cell r="AH109">
            <v>76622596.840000018</v>
          </cell>
          <cell r="AI109">
            <v>76622596.840000018</v>
          </cell>
          <cell r="AJ109">
            <v>76622596.840000018</v>
          </cell>
          <cell r="AK109">
            <v>76622596.840000018</v>
          </cell>
          <cell r="AL109">
            <v>76622596.840000018</v>
          </cell>
          <cell r="AM109">
            <v>76622596.840000018</v>
          </cell>
          <cell r="AN109">
            <v>76622596.840000018</v>
          </cell>
          <cell r="AP109">
            <v>76622596.840000018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P110">
            <v>0</v>
          </cell>
        </row>
        <row r="111">
          <cell r="J111">
            <v>156960790.84</v>
          </cell>
          <cell r="K111">
            <v>156960790.84</v>
          </cell>
          <cell r="L111">
            <v>156960790.84</v>
          </cell>
          <cell r="M111">
            <v>156960790.84</v>
          </cell>
          <cell r="N111">
            <v>156960790.84</v>
          </cell>
          <cell r="O111">
            <v>156960790.84</v>
          </cell>
          <cell r="P111">
            <v>156960790.84</v>
          </cell>
          <cell r="Q111">
            <v>156960790.84</v>
          </cell>
          <cell r="R111">
            <v>156960790.84</v>
          </cell>
          <cell r="S111">
            <v>156960790.84</v>
          </cell>
          <cell r="T111">
            <v>156960790.84</v>
          </cell>
          <cell r="U111">
            <v>156960790.84</v>
          </cell>
          <cell r="V111">
            <v>156960790.84</v>
          </cell>
          <cell r="W111">
            <v>156960790.84</v>
          </cell>
          <cell r="X111">
            <v>156960790.84</v>
          </cell>
          <cell r="Y111">
            <v>156960790.84</v>
          </cell>
          <cell r="Z111">
            <v>156960790.84</v>
          </cell>
          <cell r="AA111">
            <v>156960790.84</v>
          </cell>
          <cell r="AD111">
            <v>156960790.83999997</v>
          </cell>
          <cell r="AE111">
            <v>156960790.83999997</v>
          </cell>
          <cell r="AF111">
            <v>156960790.83999997</v>
          </cell>
          <cell r="AG111">
            <v>156960790.83999997</v>
          </cell>
          <cell r="AH111">
            <v>156960790.83999997</v>
          </cell>
          <cell r="AI111">
            <v>156960790.83999997</v>
          </cell>
          <cell r="AJ111">
            <v>156960790.83999997</v>
          </cell>
          <cell r="AK111">
            <v>156960790.83999997</v>
          </cell>
          <cell r="AL111">
            <v>156960790.83999997</v>
          </cell>
          <cell r="AM111">
            <v>156960790.83999997</v>
          </cell>
          <cell r="AN111">
            <v>156960790.83999997</v>
          </cell>
          <cell r="AP111">
            <v>156960790.83999997</v>
          </cell>
        </row>
        <row r="112">
          <cell r="J112">
            <v>16950332.899999999</v>
          </cell>
          <cell r="K112">
            <v>16950332.899999999</v>
          </cell>
          <cell r="L112">
            <v>16950332.899999999</v>
          </cell>
          <cell r="M112">
            <v>16950332.899999999</v>
          </cell>
          <cell r="N112">
            <v>16950332.899999999</v>
          </cell>
          <cell r="O112">
            <v>16950332.899999999</v>
          </cell>
          <cell r="P112">
            <v>16950332.899999999</v>
          </cell>
          <cell r="Q112">
            <v>16950332.899999999</v>
          </cell>
          <cell r="R112">
            <v>16950332.899999999</v>
          </cell>
          <cell r="S112">
            <v>16950332.899999999</v>
          </cell>
          <cell r="T112">
            <v>16950332.899999999</v>
          </cell>
          <cell r="U112">
            <v>16950332.899999999</v>
          </cell>
          <cell r="V112">
            <v>16950332.899999999</v>
          </cell>
          <cell r="W112">
            <v>16950332.899999999</v>
          </cell>
          <cell r="X112">
            <v>16950332.899999999</v>
          </cell>
          <cell r="Y112">
            <v>16950332.899999999</v>
          </cell>
          <cell r="Z112">
            <v>16950332.899999999</v>
          </cell>
          <cell r="AA112">
            <v>16950332.899999999</v>
          </cell>
          <cell r="AD112">
            <v>16950332.900000002</v>
          </cell>
          <cell r="AE112">
            <v>16950332.900000002</v>
          </cell>
          <cell r="AF112">
            <v>16950332.900000002</v>
          </cell>
          <cell r="AG112">
            <v>16950332.900000002</v>
          </cell>
          <cell r="AH112">
            <v>16950332.900000002</v>
          </cell>
          <cell r="AI112">
            <v>16950332.900000002</v>
          </cell>
          <cell r="AJ112">
            <v>16950332.900000002</v>
          </cell>
          <cell r="AK112">
            <v>16950332.900000002</v>
          </cell>
          <cell r="AL112">
            <v>16950332.900000002</v>
          </cell>
          <cell r="AM112">
            <v>16950332.900000002</v>
          </cell>
          <cell r="AN112">
            <v>16950332.900000002</v>
          </cell>
          <cell r="AP112">
            <v>16950332.900000002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</row>
        <row r="114">
          <cell r="J114">
            <v>31009424.030000001</v>
          </cell>
          <cell r="K114">
            <v>31009424.030000001</v>
          </cell>
          <cell r="L114">
            <v>31009424.030000001</v>
          </cell>
          <cell r="M114">
            <v>31009424.030000001</v>
          </cell>
          <cell r="N114">
            <v>31009424.030000001</v>
          </cell>
          <cell r="O114">
            <v>31009424.030000001</v>
          </cell>
          <cell r="P114">
            <v>31009424.030000001</v>
          </cell>
          <cell r="Q114">
            <v>31009424.030000001</v>
          </cell>
          <cell r="R114">
            <v>31009424.030000001</v>
          </cell>
          <cell r="S114">
            <v>31009424.030000001</v>
          </cell>
          <cell r="T114">
            <v>31009424.030000001</v>
          </cell>
          <cell r="U114">
            <v>31009424.030000001</v>
          </cell>
          <cell r="V114">
            <v>31009424.030000001</v>
          </cell>
          <cell r="W114">
            <v>31009424.030000001</v>
          </cell>
          <cell r="X114">
            <v>31009424.030000001</v>
          </cell>
          <cell r="Y114">
            <v>31009424.030000001</v>
          </cell>
          <cell r="Z114">
            <v>31009424.030000001</v>
          </cell>
          <cell r="AA114">
            <v>31009424.030000001</v>
          </cell>
          <cell r="AD114">
            <v>31009424.02999999</v>
          </cell>
          <cell r="AE114">
            <v>31009424.02999999</v>
          </cell>
          <cell r="AF114">
            <v>31009424.02999999</v>
          </cell>
          <cell r="AG114">
            <v>31009424.02999999</v>
          </cell>
          <cell r="AH114">
            <v>31009424.02999999</v>
          </cell>
          <cell r="AI114">
            <v>31009424.02999999</v>
          </cell>
          <cell r="AJ114">
            <v>31009424.02999999</v>
          </cell>
          <cell r="AK114">
            <v>31009424.02999999</v>
          </cell>
          <cell r="AL114">
            <v>31009424.02999999</v>
          </cell>
          <cell r="AM114">
            <v>31009424.02999999</v>
          </cell>
          <cell r="AN114">
            <v>31009424.02999999</v>
          </cell>
          <cell r="AP114">
            <v>31009424.02999999</v>
          </cell>
        </row>
        <row r="115">
          <cell r="J115">
            <v>-884539</v>
          </cell>
          <cell r="K115">
            <v>-886689</v>
          </cell>
          <cell r="L115">
            <v>-888839</v>
          </cell>
          <cell r="M115">
            <v>-890989</v>
          </cell>
          <cell r="N115">
            <v>-893139</v>
          </cell>
          <cell r="O115">
            <v>-895289</v>
          </cell>
          <cell r="P115">
            <v>-897439</v>
          </cell>
          <cell r="Q115">
            <v>-899589</v>
          </cell>
          <cell r="R115">
            <v>-901739</v>
          </cell>
          <cell r="S115">
            <v>-903889</v>
          </cell>
          <cell r="T115">
            <v>-906039</v>
          </cell>
          <cell r="U115">
            <v>-908189</v>
          </cell>
          <cell r="V115">
            <v>-910339</v>
          </cell>
          <cell r="W115">
            <v>-912489</v>
          </cell>
          <cell r="X115">
            <v>-914639</v>
          </cell>
          <cell r="Y115">
            <v>-916789</v>
          </cell>
          <cell r="Z115">
            <v>-918939</v>
          </cell>
          <cell r="AA115">
            <v>-921089</v>
          </cell>
          <cell r="AD115">
            <v>-886689</v>
          </cell>
          <cell r="AE115">
            <v>-888839</v>
          </cell>
          <cell r="AF115">
            <v>-890989</v>
          </cell>
          <cell r="AG115">
            <v>-893139</v>
          </cell>
          <cell r="AH115">
            <v>-895289</v>
          </cell>
          <cell r="AI115">
            <v>-897439</v>
          </cell>
          <cell r="AJ115">
            <v>-899589</v>
          </cell>
          <cell r="AK115">
            <v>-901739</v>
          </cell>
          <cell r="AL115">
            <v>-903889</v>
          </cell>
          <cell r="AM115">
            <v>-906039</v>
          </cell>
          <cell r="AN115">
            <v>-908189</v>
          </cell>
          <cell r="AP115">
            <v>-912489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P116">
            <v>0</v>
          </cell>
        </row>
        <row r="117">
          <cell r="J117">
            <v>-302358.01</v>
          </cell>
          <cell r="K117">
            <v>-302358.01</v>
          </cell>
          <cell r="L117">
            <v>-302358.01</v>
          </cell>
          <cell r="M117">
            <v>-302358.01</v>
          </cell>
          <cell r="N117">
            <v>-302358.01</v>
          </cell>
          <cell r="O117">
            <v>-302358.01</v>
          </cell>
          <cell r="P117">
            <v>-302358.01</v>
          </cell>
          <cell r="Q117">
            <v>-302358.01</v>
          </cell>
          <cell r="R117">
            <v>-302358.01</v>
          </cell>
          <cell r="S117">
            <v>-302358.01</v>
          </cell>
          <cell r="T117">
            <v>-302358.01</v>
          </cell>
          <cell r="U117">
            <v>-302358.01</v>
          </cell>
          <cell r="V117">
            <v>-302358.01</v>
          </cell>
          <cell r="W117">
            <v>-302358.01</v>
          </cell>
          <cell r="X117">
            <v>-302358.01</v>
          </cell>
          <cell r="Y117">
            <v>-302358.01</v>
          </cell>
          <cell r="Z117">
            <v>-302358.01</v>
          </cell>
          <cell r="AA117">
            <v>-302358.01</v>
          </cell>
          <cell r="AD117">
            <v>-302358.00999999995</v>
          </cell>
          <cell r="AE117">
            <v>-302358.00999999995</v>
          </cell>
          <cell r="AF117">
            <v>-302358.00999999995</v>
          </cell>
          <cell r="AG117">
            <v>-302358.00999999995</v>
          </cell>
          <cell r="AH117">
            <v>-302358.00999999995</v>
          </cell>
          <cell r="AI117">
            <v>-302358.00999999995</v>
          </cell>
          <cell r="AJ117">
            <v>-302358.00999999995</v>
          </cell>
          <cell r="AK117">
            <v>-302358.00999999995</v>
          </cell>
          <cell r="AL117">
            <v>-302358.00999999995</v>
          </cell>
          <cell r="AM117">
            <v>-302358.00999999995</v>
          </cell>
          <cell r="AN117">
            <v>-302358.00999999995</v>
          </cell>
          <cell r="AP117">
            <v>-302358.00999999995</v>
          </cell>
        </row>
        <row r="118">
          <cell r="J118">
            <v>-59599813.659999996</v>
          </cell>
          <cell r="K118">
            <v>-59820888.659999996</v>
          </cell>
          <cell r="L118">
            <v>-60041963.659999996</v>
          </cell>
          <cell r="M118">
            <v>-60263038.659999996</v>
          </cell>
          <cell r="N118">
            <v>-60484113.659999996</v>
          </cell>
          <cell r="O118">
            <v>-60705188.659999996</v>
          </cell>
          <cell r="P118">
            <v>-60926263.659999996</v>
          </cell>
          <cell r="Q118">
            <v>-61147338.659999996</v>
          </cell>
          <cell r="R118">
            <v>-61368413.659999996</v>
          </cell>
          <cell r="S118">
            <v>-61589488.659999996</v>
          </cell>
          <cell r="T118">
            <v>-61810563.659999996</v>
          </cell>
          <cell r="U118">
            <v>-62031638.659999996</v>
          </cell>
          <cell r="V118">
            <v>-62252713.659999996</v>
          </cell>
          <cell r="W118">
            <v>-62473788.659999996</v>
          </cell>
          <cell r="X118">
            <v>-62694863.659999996</v>
          </cell>
          <cell r="Y118">
            <v>-62915938.659999996</v>
          </cell>
          <cell r="Z118">
            <v>-63137013.659999996</v>
          </cell>
          <cell r="AA118">
            <v>-63358088.659999996</v>
          </cell>
          <cell r="AD118">
            <v>-59820888.659999974</v>
          </cell>
          <cell r="AE118">
            <v>-60041963.659999974</v>
          </cell>
          <cell r="AF118">
            <v>-60263038.659999974</v>
          </cell>
          <cell r="AG118">
            <v>-60484113.659999974</v>
          </cell>
          <cell r="AH118">
            <v>-60705188.659999974</v>
          </cell>
          <cell r="AI118">
            <v>-60926263.659999974</v>
          </cell>
          <cell r="AJ118">
            <v>-61147338.659999974</v>
          </cell>
          <cell r="AK118">
            <v>-61368413.659999974</v>
          </cell>
          <cell r="AL118">
            <v>-61589488.659999974</v>
          </cell>
          <cell r="AM118">
            <v>-61810563.659999974</v>
          </cell>
          <cell r="AN118">
            <v>-62031638.659999974</v>
          </cell>
          <cell r="AP118">
            <v>-62473788.659999974</v>
          </cell>
        </row>
        <row r="119">
          <cell r="J119">
            <v>-34490681.200000003</v>
          </cell>
          <cell r="K119">
            <v>-34875389.479999997</v>
          </cell>
          <cell r="L119">
            <v>-35260097.759999998</v>
          </cell>
          <cell r="M119">
            <v>-35644806.039999999</v>
          </cell>
          <cell r="N119">
            <v>-36029514.32</v>
          </cell>
          <cell r="O119">
            <v>-36414222.600000001</v>
          </cell>
          <cell r="P119">
            <v>-36798930.880000003</v>
          </cell>
          <cell r="Q119">
            <v>-37183639.159999996</v>
          </cell>
          <cell r="R119">
            <v>-37568347.439999998</v>
          </cell>
          <cell r="S119">
            <v>-37953055.719999999</v>
          </cell>
          <cell r="T119">
            <v>-38337764</v>
          </cell>
          <cell r="U119">
            <v>-38722472.280000001</v>
          </cell>
          <cell r="V119">
            <v>-39107180.560000002</v>
          </cell>
          <cell r="W119">
            <v>-39491888.840000004</v>
          </cell>
          <cell r="X119">
            <v>-39876597.119999997</v>
          </cell>
          <cell r="Y119">
            <v>-40261305.399999999</v>
          </cell>
          <cell r="Z119">
            <v>-40646013.68</v>
          </cell>
          <cell r="AA119">
            <v>-41030721.960000001</v>
          </cell>
          <cell r="AD119">
            <v>-34875389.479999997</v>
          </cell>
          <cell r="AE119">
            <v>-35260097.759999998</v>
          </cell>
          <cell r="AF119">
            <v>-35644806.039999999</v>
          </cell>
          <cell r="AG119">
            <v>-36029514.32</v>
          </cell>
          <cell r="AH119">
            <v>-36414222.599999994</v>
          </cell>
          <cell r="AI119">
            <v>-36798930.879999995</v>
          </cell>
          <cell r="AJ119">
            <v>-37183639.159999996</v>
          </cell>
          <cell r="AK119">
            <v>-37568347.43999999</v>
          </cell>
          <cell r="AL119">
            <v>-37953055.719999999</v>
          </cell>
          <cell r="AM119">
            <v>-38337764</v>
          </cell>
          <cell r="AN119">
            <v>-38722472.280000001</v>
          </cell>
          <cell r="AP119">
            <v>-39491888.839999996</v>
          </cell>
        </row>
        <row r="120">
          <cell r="J120">
            <v>-16742620.119999999</v>
          </cell>
          <cell r="K120">
            <v>-16929907.399999999</v>
          </cell>
          <cell r="L120">
            <v>-16950332.899999999</v>
          </cell>
          <cell r="M120">
            <v>-16950332.899999999</v>
          </cell>
          <cell r="N120">
            <v>-16950332.899999999</v>
          </cell>
          <cell r="O120">
            <v>-16950332.899999999</v>
          </cell>
          <cell r="P120">
            <v>-16950332.899999999</v>
          </cell>
          <cell r="Q120">
            <v>-16950332.899999999</v>
          </cell>
          <cell r="R120">
            <v>-16950332.899999999</v>
          </cell>
          <cell r="S120">
            <v>-16950332.899999999</v>
          </cell>
          <cell r="T120">
            <v>-16950332.899999999</v>
          </cell>
          <cell r="U120">
            <v>-16950332.899999999</v>
          </cell>
          <cell r="V120">
            <v>-16950332.899999999</v>
          </cell>
          <cell r="W120">
            <v>-16950332.899999999</v>
          </cell>
          <cell r="X120">
            <v>-16950332.899999999</v>
          </cell>
          <cell r="Y120">
            <v>-16950332.899999999</v>
          </cell>
          <cell r="Z120">
            <v>-16950332.899999999</v>
          </cell>
          <cell r="AA120">
            <v>-16950332.899999999</v>
          </cell>
          <cell r="AD120">
            <v>-16655216.711250002</v>
          </cell>
          <cell r="AE120">
            <v>-16743539.204166671</v>
          </cell>
          <cell r="AF120">
            <v>-16816254.423333336</v>
          </cell>
          <cell r="AG120">
            <v>-16873362.368750002</v>
          </cell>
          <cell r="AH120">
            <v>-16914602.919583336</v>
          </cell>
          <cell r="AI120">
            <v>-16939976.075833336</v>
          </cell>
          <cell r="AJ120">
            <v>-16949481.837500002</v>
          </cell>
          <cell r="AK120">
            <v>-16950332.900000002</v>
          </cell>
          <cell r="AL120">
            <v>-16950332.900000002</v>
          </cell>
          <cell r="AM120">
            <v>-16950332.900000002</v>
          </cell>
          <cell r="AN120">
            <v>-16950332.900000002</v>
          </cell>
          <cell r="AP120">
            <v>-16950332.900000002</v>
          </cell>
        </row>
        <row r="121">
          <cell r="J121">
            <v>-4054361.32</v>
          </cell>
          <cell r="K121">
            <v>-4149777.47</v>
          </cell>
          <cell r="L121">
            <v>-4245193.62</v>
          </cell>
          <cell r="M121">
            <v>-4340609.7699999996</v>
          </cell>
          <cell r="N121">
            <v>-4436025.92</v>
          </cell>
          <cell r="O121">
            <v>-4531442.07</v>
          </cell>
          <cell r="P121">
            <v>-4626858.22</v>
          </cell>
          <cell r="Q121">
            <v>-4722274.37</v>
          </cell>
          <cell r="R121">
            <v>-4817690.5199999996</v>
          </cell>
          <cell r="S121">
            <v>-4913106.67</v>
          </cell>
          <cell r="T121">
            <v>-5008522.82</v>
          </cell>
          <cell r="U121">
            <v>-5103938.97</v>
          </cell>
          <cell r="V121">
            <v>-5199355.12</v>
          </cell>
          <cell r="W121">
            <v>-5294771.2699999996</v>
          </cell>
          <cell r="X121">
            <v>-5390187.4199999999</v>
          </cell>
          <cell r="Y121">
            <v>-5485603.5700000003</v>
          </cell>
          <cell r="Z121">
            <v>-5581019.7199999997</v>
          </cell>
          <cell r="AA121">
            <v>-5676435.8700000001</v>
          </cell>
          <cell r="AD121">
            <v>-4149777.4699999993</v>
          </cell>
          <cell r="AE121">
            <v>-4245193.62</v>
          </cell>
          <cell r="AF121">
            <v>-4340609.7699999996</v>
          </cell>
          <cell r="AG121">
            <v>-4436025.9200000009</v>
          </cell>
          <cell r="AH121">
            <v>-4531442.07</v>
          </cell>
          <cell r="AI121">
            <v>-4626858.22</v>
          </cell>
          <cell r="AJ121">
            <v>-4722274.37</v>
          </cell>
          <cell r="AK121">
            <v>-4817690.5199999996</v>
          </cell>
          <cell r="AL121">
            <v>-4913106.6700000009</v>
          </cell>
          <cell r="AM121">
            <v>-5008522.82</v>
          </cell>
          <cell r="AN121">
            <v>-5103938.97</v>
          </cell>
          <cell r="AP121">
            <v>-5294771.2699999996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P123">
            <v>360606.85291666671</v>
          </cell>
        </row>
        <row r="124">
          <cell r="J124">
            <v>8654564.4700000007</v>
          </cell>
          <cell r="K124">
            <v>8654564.4700000007</v>
          </cell>
          <cell r="L124">
            <v>8654564.4700000007</v>
          </cell>
          <cell r="M124">
            <v>8654564.4700000007</v>
          </cell>
          <cell r="N124">
            <v>8654564.4700000007</v>
          </cell>
          <cell r="O124">
            <v>8654564.4700000007</v>
          </cell>
          <cell r="P124">
            <v>8654564.4700000007</v>
          </cell>
          <cell r="Q124">
            <v>8654564.4700000007</v>
          </cell>
          <cell r="R124">
            <v>8654564.4700000007</v>
          </cell>
          <cell r="S124">
            <v>8654564.4700000007</v>
          </cell>
          <cell r="T124">
            <v>8654564.4700000007</v>
          </cell>
          <cell r="U124">
            <v>8654564.4700000007</v>
          </cell>
          <cell r="V124">
            <v>8654564.4700000007</v>
          </cell>
          <cell r="W124">
            <v>8654564.4700000007</v>
          </cell>
          <cell r="X124">
            <v>8654564.4700000007</v>
          </cell>
          <cell r="Y124">
            <v>8654564.4700000007</v>
          </cell>
          <cell r="Z124">
            <v>8654564.4700000007</v>
          </cell>
          <cell r="AA124">
            <v>8654564.4700000007</v>
          </cell>
          <cell r="AD124">
            <v>8654564.4700000007</v>
          </cell>
          <cell r="AE124">
            <v>8654564.4700000007</v>
          </cell>
          <cell r="AF124">
            <v>8654564.4700000007</v>
          </cell>
          <cell r="AG124">
            <v>8654564.4700000007</v>
          </cell>
          <cell r="AH124">
            <v>8654564.4700000007</v>
          </cell>
          <cell r="AI124">
            <v>8654564.4700000007</v>
          </cell>
          <cell r="AJ124">
            <v>8654564.4700000007</v>
          </cell>
          <cell r="AK124">
            <v>8654564.4700000007</v>
          </cell>
          <cell r="AL124">
            <v>8654564.4700000007</v>
          </cell>
          <cell r="AM124">
            <v>8654564.4700000007</v>
          </cell>
          <cell r="AN124">
            <v>8654564.4700000007</v>
          </cell>
          <cell r="AP124">
            <v>8293957.6170833334</v>
          </cell>
        </row>
        <row r="125"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P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P126">
            <v>0</v>
          </cell>
        </row>
        <row r="127">
          <cell r="J127">
            <v>76803.08</v>
          </cell>
          <cell r="K127">
            <v>91930.78</v>
          </cell>
          <cell r="L127">
            <v>104480.49</v>
          </cell>
          <cell r="M127">
            <v>85409.33</v>
          </cell>
          <cell r="N127">
            <v>99509.79</v>
          </cell>
          <cell r="O127">
            <v>94183.8</v>
          </cell>
          <cell r="P127">
            <v>96528.67</v>
          </cell>
          <cell r="Q127">
            <v>-143201.49</v>
          </cell>
          <cell r="R127">
            <v>-130760.62</v>
          </cell>
          <cell r="S127">
            <v>78569.990000000005</v>
          </cell>
          <cell r="T127">
            <v>90830.75</v>
          </cell>
          <cell r="U127">
            <v>101238.44</v>
          </cell>
          <cell r="V127">
            <v>125747.49</v>
          </cell>
          <cell r="W127">
            <v>160734.29</v>
          </cell>
          <cell r="X127">
            <v>192019.08</v>
          </cell>
          <cell r="Y127">
            <v>64533.49</v>
          </cell>
          <cell r="Z127">
            <v>122909.31</v>
          </cell>
          <cell r="AA127">
            <v>198299.87</v>
          </cell>
          <cell r="AD127">
            <v>103436.83374999999</v>
          </cell>
          <cell r="AE127">
            <v>80668.967916666676</v>
          </cell>
          <cell r="AF127">
            <v>62929.434166666673</v>
          </cell>
          <cell r="AG127">
            <v>53175.892500000009</v>
          </cell>
          <cell r="AH127">
            <v>51043.832083333342</v>
          </cell>
          <cell r="AI127">
            <v>55832.934583333328</v>
          </cell>
          <cell r="AJ127">
            <v>60739.097916666673</v>
          </cell>
          <cell r="AK127">
            <v>67253.352083333331</v>
          </cell>
          <cell r="AL127">
            <v>70030.96666666666</v>
          </cell>
          <cell r="AM127">
            <v>70136.12</v>
          </cell>
          <cell r="AN127">
            <v>75449.269583333327</v>
          </cell>
          <cell r="AP127">
            <v>103917.46833333334</v>
          </cell>
        </row>
        <row r="128">
          <cell r="J128">
            <v>3194142.97</v>
          </cell>
          <cell r="K128">
            <v>3194142.97</v>
          </cell>
          <cell r="L128">
            <v>3194142.97</v>
          </cell>
          <cell r="M128">
            <v>3194142.97</v>
          </cell>
          <cell r="N128">
            <v>3194142.97</v>
          </cell>
          <cell r="O128">
            <v>2930021.94</v>
          </cell>
          <cell r="P128">
            <v>2930021.94</v>
          </cell>
          <cell r="Q128">
            <v>2930021.94</v>
          </cell>
          <cell r="R128">
            <v>2930021.94</v>
          </cell>
          <cell r="S128">
            <v>2922258.9</v>
          </cell>
          <cell r="T128">
            <v>2894563.9</v>
          </cell>
          <cell r="U128">
            <v>2894563.9</v>
          </cell>
          <cell r="V128">
            <v>2894563.9</v>
          </cell>
          <cell r="W128">
            <v>2894563.9</v>
          </cell>
          <cell r="X128">
            <v>2894563.9</v>
          </cell>
          <cell r="Y128">
            <v>2894563.9</v>
          </cell>
          <cell r="Z128">
            <v>2894563.9</v>
          </cell>
          <cell r="AA128">
            <v>2894563.9</v>
          </cell>
          <cell r="AD128">
            <v>3160744.1845833329</v>
          </cell>
          <cell r="AE128">
            <v>3118812.4291666672</v>
          </cell>
          <cell r="AF128">
            <v>3095916.7825000002</v>
          </cell>
          <cell r="AG128">
            <v>3071543.7175000007</v>
          </cell>
          <cell r="AH128">
            <v>3046147.9908333332</v>
          </cell>
          <cell r="AI128">
            <v>3021033.3145833332</v>
          </cell>
          <cell r="AJ128">
            <v>2996068.3920833333</v>
          </cell>
          <cell r="AK128">
            <v>2971103.4695833325</v>
          </cell>
          <cell r="AL128">
            <v>2946138.5470833327</v>
          </cell>
          <cell r="AM128">
            <v>2921173.6245833323</v>
          </cell>
          <cell r="AN128">
            <v>2907213.7449999992</v>
          </cell>
          <cell r="AP128">
            <v>2901118.1279166662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P129">
            <v>0</v>
          </cell>
        </row>
        <row r="130">
          <cell r="J130">
            <v>79713.38</v>
          </cell>
          <cell r="K130">
            <v>79713.38</v>
          </cell>
          <cell r="L130">
            <v>79713.38</v>
          </cell>
          <cell r="M130">
            <v>79713.38</v>
          </cell>
          <cell r="N130">
            <v>79713.38</v>
          </cell>
          <cell r="O130">
            <v>343834.41</v>
          </cell>
          <cell r="P130">
            <v>343834.41</v>
          </cell>
          <cell r="Q130">
            <v>343834.41</v>
          </cell>
          <cell r="R130">
            <v>-25296.42</v>
          </cell>
          <cell r="S130">
            <v>-25296.42</v>
          </cell>
          <cell r="T130">
            <v>-25296.42</v>
          </cell>
          <cell r="U130">
            <v>-25296.42</v>
          </cell>
          <cell r="V130">
            <v>-25296.42</v>
          </cell>
          <cell r="W130">
            <v>-25296.42</v>
          </cell>
          <cell r="X130">
            <v>-25296.42</v>
          </cell>
          <cell r="Y130">
            <v>-25296.42</v>
          </cell>
          <cell r="Z130">
            <v>-25296.42</v>
          </cell>
          <cell r="AA130">
            <v>-25296.42</v>
          </cell>
          <cell r="AD130">
            <v>148035.35874999998</v>
          </cell>
          <cell r="AE130">
            <v>141368.22916666666</v>
          </cell>
          <cell r="AF130">
            <v>132617.41250000001</v>
          </cell>
          <cell r="AG130">
            <v>123866.59583333333</v>
          </cell>
          <cell r="AH130">
            <v>115115.77916666667</v>
          </cell>
          <cell r="AI130">
            <v>106364.96250000001</v>
          </cell>
          <cell r="AJ130">
            <v>97614.145833333358</v>
          </cell>
          <cell r="AK130">
            <v>88863.329166666706</v>
          </cell>
          <cell r="AL130">
            <v>80112.512499999983</v>
          </cell>
          <cell r="AM130">
            <v>71361.695833333302</v>
          </cell>
          <cell r="AN130">
            <v>51605.836249999971</v>
          </cell>
          <cell r="AP130">
            <v>-9724.9770833333296</v>
          </cell>
        </row>
        <row r="131">
          <cell r="J131">
            <v>29740793</v>
          </cell>
          <cell r="K131">
            <v>29732908</v>
          </cell>
          <cell r="L131">
            <v>29732908</v>
          </cell>
          <cell r="M131">
            <v>29732908</v>
          </cell>
          <cell r="N131">
            <v>29644604</v>
          </cell>
          <cell r="O131">
            <v>29644604</v>
          </cell>
          <cell r="P131">
            <v>29644604</v>
          </cell>
          <cell r="Q131">
            <v>29527738</v>
          </cell>
          <cell r="R131">
            <v>29527738</v>
          </cell>
          <cell r="S131">
            <v>29527738</v>
          </cell>
          <cell r="T131">
            <v>29403505</v>
          </cell>
          <cell r="U131">
            <v>29403505</v>
          </cell>
          <cell r="V131">
            <v>27403505</v>
          </cell>
          <cell r="W131">
            <v>27252764</v>
          </cell>
          <cell r="X131">
            <v>27252764</v>
          </cell>
          <cell r="Y131">
            <v>27252764</v>
          </cell>
          <cell r="Z131">
            <v>27356213</v>
          </cell>
          <cell r="AA131">
            <v>27356213</v>
          </cell>
          <cell r="AD131">
            <v>29738570.125</v>
          </cell>
          <cell r="AE131">
            <v>29707746.375</v>
          </cell>
          <cell r="AF131">
            <v>29676922.625</v>
          </cell>
          <cell r="AG131">
            <v>29647457.083333332</v>
          </cell>
          <cell r="AH131">
            <v>29619349.75</v>
          </cell>
          <cell r="AI131">
            <v>29507909.083333332</v>
          </cell>
          <cell r="AJ131">
            <v>29307182.75</v>
          </cell>
          <cell r="AK131">
            <v>29100504.083333332</v>
          </cell>
          <cell r="AL131">
            <v>28893825.416666668</v>
          </cell>
          <cell r="AM131">
            <v>28695136.458333332</v>
          </cell>
          <cell r="AN131">
            <v>28504437.208333332</v>
          </cell>
          <cell r="AP131">
            <v>28041482.916666668</v>
          </cell>
        </row>
        <row r="132"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P132">
            <v>0</v>
          </cell>
        </row>
        <row r="133"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P133">
            <v>0</v>
          </cell>
        </row>
        <row r="134">
          <cell r="J134">
            <v>49011607.310000002</v>
          </cell>
          <cell r="K134">
            <v>50160610.609999999</v>
          </cell>
          <cell r="L134">
            <v>49662912.049999997</v>
          </cell>
          <cell r="M134">
            <v>49662912.049999997</v>
          </cell>
          <cell r="N134">
            <v>49853439.299999997</v>
          </cell>
          <cell r="O134">
            <v>49853439.299999997</v>
          </cell>
          <cell r="P134">
            <v>49853439.299999997</v>
          </cell>
          <cell r="Q134">
            <v>47495247.350000001</v>
          </cell>
          <cell r="R134">
            <v>47495247.350000001</v>
          </cell>
          <cell r="S134">
            <v>47495247.350000001</v>
          </cell>
          <cell r="T134">
            <v>47651000.350000001</v>
          </cell>
          <cell r="U134">
            <v>47651000.350000001</v>
          </cell>
          <cell r="V134">
            <v>47651000.350000001</v>
          </cell>
          <cell r="W134">
            <v>48636522.5</v>
          </cell>
          <cell r="X134">
            <v>48636522.5</v>
          </cell>
          <cell r="Y134">
            <v>47387639.530000001</v>
          </cell>
          <cell r="Z134">
            <v>47890302.68</v>
          </cell>
          <cell r="AA134">
            <v>47890302.68</v>
          </cell>
          <cell r="AD134">
            <v>49301495.297083341</v>
          </cell>
          <cell r="AE134">
            <v>49199807.73125001</v>
          </cell>
          <cell r="AF134">
            <v>49098120.16541668</v>
          </cell>
          <cell r="AG134">
            <v>48990584.425833344</v>
          </cell>
          <cell r="AH134">
            <v>48877200.51250001</v>
          </cell>
          <cell r="AI134">
            <v>48763816.599166684</v>
          </cell>
          <cell r="AJ134">
            <v>48643620.971250005</v>
          </cell>
          <cell r="AK134">
            <v>48537351.068750001</v>
          </cell>
          <cell r="AL134">
            <v>48399781.815833338</v>
          </cell>
          <cell r="AM134">
            <v>48223181.435000002</v>
          </cell>
          <cell r="AN134">
            <v>48059586.716666669</v>
          </cell>
          <cell r="AP134">
            <v>47795122.736250006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P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P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P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P138">
            <v>0</v>
          </cell>
        </row>
        <row r="139">
          <cell r="J139">
            <v>433379.07</v>
          </cell>
          <cell r="K139">
            <v>425582.7</v>
          </cell>
          <cell r="L139">
            <v>411438.4</v>
          </cell>
          <cell r="M139">
            <v>404645.61</v>
          </cell>
          <cell r="N139">
            <v>397794.82</v>
          </cell>
          <cell r="O139">
            <v>395674.75</v>
          </cell>
          <cell r="P139">
            <v>382535.14</v>
          </cell>
          <cell r="Q139">
            <v>370053.8</v>
          </cell>
          <cell r="R139">
            <v>369979.34</v>
          </cell>
          <cell r="S139">
            <v>351894.07</v>
          </cell>
          <cell r="T139">
            <v>345610.14</v>
          </cell>
          <cell r="U139">
            <v>339539.47</v>
          </cell>
          <cell r="V139">
            <v>333841.14</v>
          </cell>
          <cell r="W139">
            <v>333361.59000000003</v>
          </cell>
          <cell r="X139">
            <v>321012.63</v>
          </cell>
          <cell r="Y139">
            <v>314730.58</v>
          </cell>
          <cell r="Z139">
            <v>308815.67</v>
          </cell>
          <cell r="AA139">
            <v>307616.39</v>
          </cell>
          <cell r="AD139">
            <v>434893.42499999987</v>
          </cell>
          <cell r="AE139">
            <v>421775.78208333324</v>
          </cell>
          <cell r="AF139">
            <v>408606.87624999997</v>
          </cell>
          <cell r="AG139">
            <v>398004.91749999998</v>
          </cell>
          <cell r="AH139">
            <v>389870.80458333326</v>
          </cell>
          <cell r="AI139">
            <v>381529.86208333325</v>
          </cell>
          <cell r="AJ139">
            <v>373539.90208333335</v>
          </cell>
          <cell r="AK139">
            <v>365929.61541666667</v>
          </cell>
          <cell r="AL139">
            <v>358415.41541666671</v>
          </cell>
          <cell r="AM139">
            <v>350961.49124999996</v>
          </cell>
          <cell r="AN139">
            <v>343584.92833333329</v>
          </cell>
          <cell r="AP139">
            <v>330064.46416666667</v>
          </cell>
        </row>
        <row r="140">
          <cell r="J140">
            <v>-7222800</v>
          </cell>
          <cell r="K140">
            <v>-7222800</v>
          </cell>
          <cell r="L140">
            <v>-7222800</v>
          </cell>
          <cell r="M140">
            <v>-7222800</v>
          </cell>
          <cell r="N140">
            <v>-7222800</v>
          </cell>
          <cell r="O140">
            <v>-6319950</v>
          </cell>
          <cell r="P140">
            <v>-6319950</v>
          </cell>
          <cell r="Q140">
            <v>-6319950</v>
          </cell>
          <cell r="R140">
            <v>-6319950</v>
          </cell>
          <cell r="S140">
            <v>-6319950</v>
          </cell>
          <cell r="T140">
            <v>-6319950</v>
          </cell>
          <cell r="U140">
            <v>-6319950</v>
          </cell>
          <cell r="V140">
            <v>-6319950</v>
          </cell>
          <cell r="W140">
            <v>-6319950</v>
          </cell>
          <cell r="X140">
            <v>-6319950</v>
          </cell>
          <cell r="Y140">
            <v>-6319950</v>
          </cell>
          <cell r="Z140">
            <v>-6319950</v>
          </cell>
          <cell r="AA140">
            <v>-5417100</v>
          </cell>
          <cell r="AD140">
            <v>-7046081.25</v>
          </cell>
          <cell r="AE140">
            <v>-6966293.75</v>
          </cell>
          <cell r="AF140">
            <v>-6886506.25</v>
          </cell>
          <cell r="AG140">
            <v>-6808993.75</v>
          </cell>
          <cell r="AH140">
            <v>-6733756.25</v>
          </cell>
          <cell r="AI140">
            <v>-6658518.75</v>
          </cell>
          <cell r="AJ140">
            <v>-6583281.25</v>
          </cell>
          <cell r="AK140">
            <v>-6508043.75</v>
          </cell>
          <cell r="AL140">
            <v>-6432806.25</v>
          </cell>
          <cell r="AM140">
            <v>-6357568.75</v>
          </cell>
          <cell r="AN140">
            <v>-6282331.25</v>
          </cell>
          <cell r="AP140">
            <v>-6131856.25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P141">
            <v>0</v>
          </cell>
        </row>
        <row r="142">
          <cell r="J142">
            <v>7222800</v>
          </cell>
          <cell r="K142">
            <v>7222800</v>
          </cell>
          <cell r="L142">
            <v>7222800</v>
          </cell>
          <cell r="M142">
            <v>7222800</v>
          </cell>
          <cell r="N142">
            <v>7222800</v>
          </cell>
          <cell r="O142">
            <v>6319950</v>
          </cell>
          <cell r="P142">
            <v>6319950</v>
          </cell>
          <cell r="Q142">
            <v>6319950</v>
          </cell>
          <cell r="R142">
            <v>6319950</v>
          </cell>
          <cell r="S142">
            <v>6319950</v>
          </cell>
          <cell r="T142">
            <v>6319950</v>
          </cell>
          <cell r="U142">
            <v>6319950</v>
          </cell>
          <cell r="V142">
            <v>6319950</v>
          </cell>
          <cell r="W142">
            <v>6319950</v>
          </cell>
          <cell r="X142">
            <v>6319950</v>
          </cell>
          <cell r="Y142">
            <v>6319950</v>
          </cell>
          <cell r="Z142">
            <v>6319950</v>
          </cell>
          <cell r="AA142">
            <v>5417100</v>
          </cell>
          <cell r="AD142">
            <v>7046081.25</v>
          </cell>
          <cell r="AE142">
            <v>6966293.75</v>
          </cell>
          <cell r="AF142">
            <v>6886506.25</v>
          </cell>
          <cell r="AG142">
            <v>6808993.75</v>
          </cell>
          <cell r="AH142">
            <v>6733756.25</v>
          </cell>
          <cell r="AI142">
            <v>6658518.75</v>
          </cell>
          <cell r="AJ142">
            <v>6583281.25</v>
          </cell>
          <cell r="AK142">
            <v>6508043.75</v>
          </cell>
          <cell r="AL142">
            <v>6432806.25</v>
          </cell>
          <cell r="AM142">
            <v>6357568.75</v>
          </cell>
          <cell r="AN142">
            <v>6282331.25</v>
          </cell>
          <cell r="AP142">
            <v>6131856.25</v>
          </cell>
        </row>
        <row r="143">
          <cell r="J143">
            <v>1295113.1599999999</v>
          </cell>
          <cell r="K143">
            <v>1287515.76</v>
          </cell>
          <cell r="L143">
            <v>1279860.49</v>
          </cell>
          <cell r="M143">
            <v>1279860.49</v>
          </cell>
          <cell r="N143">
            <v>1272293.96</v>
          </cell>
          <cell r="O143">
            <v>1256542.99</v>
          </cell>
          <cell r="P143">
            <v>1248651.73</v>
          </cell>
          <cell r="Q143">
            <v>1240700.33</v>
          </cell>
          <cell r="R143">
            <v>1232688.32</v>
          </cell>
          <cell r="S143">
            <v>1224615.22</v>
          </cell>
          <cell r="T143">
            <v>1216480.56</v>
          </cell>
          <cell r="U143">
            <v>1208283.8600000001</v>
          </cell>
          <cell r="V143">
            <v>1200024.6399999999</v>
          </cell>
          <cell r="W143">
            <v>1191702.42</v>
          </cell>
          <cell r="X143">
            <v>1183316.69</v>
          </cell>
          <cell r="Y143">
            <v>1174866.99</v>
          </cell>
          <cell r="Z143">
            <v>1166352.8</v>
          </cell>
          <cell r="AA143">
            <v>1157773.6299999999</v>
          </cell>
          <cell r="AD143">
            <v>1285507.9883333335</v>
          </cell>
          <cell r="AE143">
            <v>1279461.9212500001</v>
          </cell>
          <cell r="AF143">
            <v>1272745.6412500001</v>
          </cell>
          <cell r="AG143">
            <v>1265316.9954166668</v>
          </cell>
          <cell r="AH143">
            <v>1257482.6258333335</v>
          </cell>
          <cell r="AI143">
            <v>1249588.5508333335</v>
          </cell>
          <cell r="AJ143">
            <v>1241634.3066666669</v>
          </cell>
          <cell r="AK143">
            <v>1233619.4258333335</v>
          </cell>
          <cell r="AL143">
            <v>1225222.0383333333</v>
          </cell>
          <cell r="AM143">
            <v>1216433.0941666665</v>
          </cell>
          <cell r="AN143">
            <v>1207903.4891666668</v>
          </cell>
          <cell r="AP143">
            <v>1191316.1183333334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P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P146">
            <v>0</v>
          </cell>
        </row>
        <row r="147"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P147">
            <v>0</v>
          </cell>
        </row>
        <row r="148"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P148">
            <v>0</v>
          </cell>
        </row>
        <row r="149"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P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P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P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D152">
            <v>7982.8675000000003</v>
          </cell>
          <cell r="AE152">
            <v>4469.8675000000003</v>
          </cell>
          <cell r="AF152">
            <v>956.86749999999995</v>
          </cell>
          <cell r="AG152">
            <v>-399.81625000000003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P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P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P154">
            <v>0</v>
          </cell>
        </row>
        <row r="155">
          <cell r="J155">
            <v>18500000</v>
          </cell>
          <cell r="K155">
            <v>18500000</v>
          </cell>
          <cell r="L155">
            <v>18500000</v>
          </cell>
          <cell r="M155">
            <v>18500000</v>
          </cell>
          <cell r="N155">
            <v>18500000</v>
          </cell>
          <cell r="O155">
            <v>18500000</v>
          </cell>
          <cell r="P155">
            <v>18500000</v>
          </cell>
          <cell r="Q155">
            <v>18500000</v>
          </cell>
          <cell r="R155">
            <v>18500000</v>
          </cell>
          <cell r="S155">
            <v>18500000</v>
          </cell>
          <cell r="T155">
            <v>18500000</v>
          </cell>
          <cell r="U155">
            <v>18500000</v>
          </cell>
          <cell r="V155">
            <v>18500000</v>
          </cell>
          <cell r="W155">
            <v>18500000</v>
          </cell>
          <cell r="X155">
            <v>18500000</v>
          </cell>
          <cell r="Y155">
            <v>18500000</v>
          </cell>
          <cell r="Z155">
            <v>18500000</v>
          </cell>
          <cell r="AA155">
            <v>18500000</v>
          </cell>
          <cell r="AD155">
            <v>18500000</v>
          </cell>
          <cell r="AE155">
            <v>18500000</v>
          </cell>
          <cell r="AF155">
            <v>18500000</v>
          </cell>
          <cell r="AG155">
            <v>18500000</v>
          </cell>
          <cell r="AH155">
            <v>18500000</v>
          </cell>
          <cell r="AI155">
            <v>18500000</v>
          </cell>
          <cell r="AJ155">
            <v>18500000</v>
          </cell>
          <cell r="AK155">
            <v>18500000</v>
          </cell>
          <cell r="AL155">
            <v>18500000</v>
          </cell>
          <cell r="AM155">
            <v>18500000</v>
          </cell>
          <cell r="AN155">
            <v>18500000</v>
          </cell>
          <cell r="AP155">
            <v>18500000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P156">
            <v>0</v>
          </cell>
        </row>
        <row r="157">
          <cell r="J157">
            <v>1662360.65</v>
          </cell>
          <cell r="K157">
            <v>1662496.9</v>
          </cell>
          <cell r="L157">
            <v>1662637.7</v>
          </cell>
          <cell r="M157">
            <v>1662773.97</v>
          </cell>
          <cell r="N157">
            <v>1662914.79</v>
          </cell>
          <cell r="O157">
            <v>1663055.63</v>
          </cell>
          <cell r="P157">
            <v>1663191.93</v>
          </cell>
          <cell r="Q157">
            <v>1663332.79</v>
          </cell>
          <cell r="R157">
            <v>1663469.12</v>
          </cell>
          <cell r="S157">
            <v>1663610</v>
          </cell>
          <cell r="T157">
            <v>1663751.31</v>
          </cell>
          <cell r="U157">
            <v>1663878.95</v>
          </cell>
          <cell r="V157">
            <v>1664232.22</v>
          </cell>
          <cell r="W157">
            <v>1664574.16</v>
          </cell>
          <cell r="X157">
            <v>1664927.58</v>
          </cell>
          <cell r="Y157">
            <v>1665386</v>
          </cell>
          <cell r="Z157">
            <v>1665951.77</v>
          </cell>
          <cell r="AA157">
            <v>1666517.74</v>
          </cell>
          <cell r="AD157">
            <v>1662538.2570833331</v>
          </cell>
          <cell r="AE157">
            <v>1662655.8825000001</v>
          </cell>
          <cell r="AF157">
            <v>1662781.5862499999</v>
          </cell>
          <cell r="AG157">
            <v>1662915.5229166665</v>
          </cell>
          <cell r="AH157">
            <v>1663053.6833333333</v>
          </cell>
          <cell r="AI157">
            <v>1663200.7937500002</v>
          </cell>
          <cell r="AJ157">
            <v>1663365.3283333334</v>
          </cell>
          <cell r="AK157">
            <v>1663547.2925000002</v>
          </cell>
          <cell r="AL157">
            <v>1663751.5387500001</v>
          </cell>
          <cell r="AM157">
            <v>1663986.9141666666</v>
          </cell>
          <cell r="AN157">
            <v>1664257.7095833335</v>
          </cell>
          <cell r="AP157">
            <v>1664903.90625</v>
          </cell>
        </row>
        <row r="158"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P158">
            <v>0</v>
          </cell>
        </row>
        <row r="159"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P159">
            <v>0</v>
          </cell>
        </row>
        <row r="160"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P160">
            <v>0</v>
          </cell>
        </row>
        <row r="161"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</row>
        <row r="162"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P162">
            <v>0</v>
          </cell>
        </row>
        <row r="163"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P163">
            <v>0</v>
          </cell>
        </row>
        <row r="164"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>
            <v>0</v>
          </cell>
        </row>
        <row r="165">
          <cell r="J165">
            <v>31728.23</v>
          </cell>
          <cell r="K165">
            <v>39421.93</v>
          </cell>
          <cell r="L165">
            <v>61743.5</v>
          </cell>
          <cell r="M165">
            <v>88518.29</v>
          </cell>
          <cell r="N165">
            <v>95249.46</v>
          </cell>
          <cell r="O165">
            <v>101174.96</v>
          </cell>
          <cell r="P165">
            <v>102244.96</v>
          </cell>
          <cell r="Q165">
            <v>13099.16</v>
          </cell>
          <cell r="R165">
            <v>19929.66</v>
          </cell>
          <cell r="S165">
            <v>20783.88</v>
          </cell>
          <cell r="T165">
            <v>26061.98</v>
          </cell>
          <cell r="U165">
            <v>30368.98</v>
          </cell>
          <cell r="V165">
            <v>40744.480000000003</v>
          </cell>
          <cell r="W165">
            <v>46212.98</v>
          </cell>
          <cell r="X165">
            <v>75180.08</v>
          </cell>
          <cell r="Y165">
            <v>92022.15</v>
          </cell>
          <cell r="Z165">
            <v>96302.07</v>
          </cell>
          <cell r="AA165">
            <v>101364.37</v>
          </cell>
          <cell r="AD165">
            <v>61896.368333333325</v>
          </cell>
          <cell r="AE165">
            <v>54012.620833333342</v>
          </cell>
          <cell r="AF165">
            <v>50453.913750000014</v>
          </cell>
          <cell r="AG165">
            <v>51206.663750000014</v>
          </cell>
          <cell r="AH165">
            <v>52086.942916666681</v>
          </cell>
          <cell r="AI165">
            <v>52902.759583333325</v>
          </cell>
          <cell r="AJ165">
            <v>53561.397083333322</v>
          </cell>
          <cell r="AK165">
            <v>54404.214999999997</v>
          </cell>
          <cell r="AL165">
            <v>55110.066666666651</v>
          </cell>
          <cell r="AM165">
            <v>55299.919583333336</v>
          </cell>
          <cell r="AN165">
            <v>55351.670416666682</v>
          </cell>
          <cell r="AP165">
            <v>59200.676250000019</v>
          </cell>
        </row>
        <row r="166">
          <cell r="J166">
            <v>1403962.02</v>
          </cell>
          <cell r="K166">
            <v>92487.48</v>
          </cell>
          <cell r="L166">
            <v>255462.47</v>
          </cell>
          <cell r="M166">
            <v>421708.74</v>
          </cell>
          <cell r="N166">
            <v>61545.22</v>
          </cell>
          <cell r="O166">
            <v>209245.98</v>
          </cell>
          <cell r="P166">
            <v>356850.29</v>
          </cell>
          <cell r="Q166">
            <v>58867.06</v>
          </cell>
          <cell r="R166">
            <v>315979.58</v>
          </cell>
          <cell r="S166">
            <v>603691.56000000006</v>
          </cell>
          <cell r="T166">
            <v>49656</v>
          </cell>
          <cell r="U166">
            <v>269088.90999999997</v>
          </cell>
          <cell r="V166">
            <v>486995.59</v>
          </cell>
          <cell r="W166">
            <v>64093.26</v>
          </cell>
          <cell r="X166">
            <v>222254.71</v>
          </cell>
          <cell r="Y166">
            <v>381732.35</v>
          </cell>
          <cell r="Z166">
            <v>525501.55000000005</v>
          </cell>
          <cell r="AA166">
            <v>691100.82</v>
          </cell>
          <cell r="AD166">
            <v>499057.69666666677</v>
          </cell>
          <cell r="AE166">
            <v>496357.75916666671</v>
          </cell>
          <cell r="AF166">
            <v>493032.56541666668</v>
          </cell>
          <cell r="AG166">
            <v>454651.57500000001</v>
          </cell>
          <cell r="AH166">
            <v>379740.10583333339</v>
          </cell>
          <cell r="AI166">
            <v>303338.50791666668</v>
          </cell>
          <cell r="AJ166">
            <v>263948.48083333339</v>
          </cell>
          <cell r="AK166">
            <v>261381.73166666666</v>
          </cell>
          <cell r="AL166">
            <v>258332.39208333331</v>
          </cell>
          <cell r="AM166">
            <v>275998.22291666665</v>
          </cell>
          <cell r="AN166">
            <v>315407.02166666661</v>
          </cell>
          <cell r="AP166">
            <v>379036.59833333333</v>
          </cell>
        </row>
        <row r="167">
          <cell r="J167">
            <v>15317.15</v>
          </cell>
          <cell r="K167">
            <v>13855.45</v>
          </cell>
          <cell r="L167">
            <v>14175.34</v>
          </cell>
          <cell r="M167">
            <v>15120.72</v>
          </cell>
          <cell r="N167">
            <v>13696.54</v>
          </cell>
          <cell r="O167">
            <v>11789.98</v>
          </cell>
          <cell r="P167">
            <v>16671.57</v>
          </cell>
          <cell r="Q167">
            <v>12659.11</v>
          </cell>
          <cell r="R167">
            <v>13241.5</v>
          </cell>
          <cell r="S167">
            <v>15247.15</v>
          </cell>
          <cell r="T167">
            <v>17836.89</v>
          </cell>
          <cell r="U167">
            <v>13086.71</v>
          </cell>
          <cell r="V167">
            <v>16038.73</v>
          </cell>
          <cell r="W167">
            <v>13355.21</v>
          </cell>
          <cell r="X167">
            <v>17837.689999999999</v>
          </cell>
          <cell r="Y167">
            <v>14554.7</v>
          </cell>
          <cell r="Z167">
            <v>10163.950000000001</v>
          </cell>
          <cell r="AA167">
            <v>15828.28</v>
          </cell>
          <cell r="AD167">
            <v>14480.365833333335</v>
          </cell>
          <cell r="AE167">
            <v>14267.151250000001</v>
          </cell>
          <cell r="AF167">
            <v>14114.360416666665</v>
          </cell>
          <cell r="AG167">
            <v>14232.972499999998</v>
          </cell>
          <cell r="AH167">
            <v>14377.632916666669</v>
          </cell>
          <cell r="AI167">
            <v>14421.574999999999</v>
          </cell>
          <cell r="AJ167">
            <v>14430.797499999999</v>
          </cell>
          <cell r="AK167">
            <v>14562.552083333334</v>
          </cell>
          <cell r="AL167">
            <v>14691.565833333332</v>
          </cell>
          <cell r="AM167">
            <v>14520.790416666669</v>
          </cell>
          <cell r="AN167">
            <v>14541.861666666669</v>
          </cell>
          <cell r="AP167">
            <v>14718.604166666666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P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P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</row>
        <row r="172">
          <cell r="J172">
            <v>5607220.5300000003</v>
          </cell>
          <cell r="K172">
            <v>4639056.5999999996</v>
          </cell>
          <cell r="L172">
            <v>6649905.2599999998</v>
          </cell>
          <cell r="M172">
            <v>6381000.5899999999</v>
          </cell>
          <cell r="N172">
            <v>3784026.71</v>
          </cell>
          <cell r="O172">
            <v>4334604.32</v>
          </cell>
          <cell r="P172">
            <v>6189413.5599999996</v>
          </cell>
          <cell r="Q172">
            <v>6940602.5499999998</v>
          </cell>
          <cell r="R172">
            <v>12404619.060000001</v>
          </cell>
          <cell r="S172">
            <v>11353049.960000001</v>
          </cell>
          <cell r="T172">
            <v>5140904.28</v>
          </cell>
          <cell r="U172">
            <v>6245215.9500000002</v>
          </cell>
          <cell r="V172">
            <v>10980301.24</v>
          </cell>
          <cell r="W172">
            <v>5500754.7699999996</v>
          </cell>
          <cell r="X172">
            <v>5385917.4000000004</v>
          </cell>
          <cell r="Y172">
            <v>2597012.75</v>
          </cell>
          <cell r="Z172">
            <v>3279061.03</v>
          </cell>
          <cell r="AA172">
            <v>7986650.9100000001</v>
          </cell>
          <cell r="AD172">
            <v>6021339.0799999991</v>
          </cell>
          <cell r="AE172">
            <v>6243050.0970833339</v>
          </cell>
          <cell r="AF172">
            <v>6546779.7941666665</v>
          </cell>
          <cell r="AG172">
            <v>6602578.9474999988</v>
          </cell>
          <cell r="AH172">
            <v>6611010.1470833337</v>
          </cell>
          <cell r="AI172">
            <v>6863013.3104166677</v>
          </cell>
          <cell r="AJ172">
            <v>7122795.763749999</v>
          </cell>
          <cell r="AK172">
            <v>7106033.6933333324</v>
          </cell>
          <cell r="AL172">
            <v>6895701.3725000015</v>
          </cell>
          <cell r="AM172">
            <v>6716994.975833335</v>
          </cell>
          <cell r="AN172">
            <v>6848123.3470833339</v>
          </cell>
          <cell r="AP172">
            <v>7019986.9424999999</v>
          </cell>
        </row>
        <row r="173">
          <cell r="J173">
            <v>0</v>
          </cell>
          <cell r="K173">
            <v>-937.51</v>
          </cell>
          <cell r="L173">
            <v>444671.58</v>
          </cell>
          <cell r="M173">
            <v>0</v>
          </cell>
          <cell r="N173">
            <v>0</v>
          </cell>
          <cell r="O173">
            <v>-0.39</v>
          </cell>
          <cell r="P173">
            <v>0</v>
          </cell>
          <cell r="Q173">
            <v>844355.91</v>
          </cell>
          <cell r="R173">
            <v>-26300</v>
          </cell>
          <cell r="S173">
            <v>-13420.3</v>
          </cell>
          <cell r="T173">
            <v>0</v>
          </cell>
          <cell r="U173">
            <v>628546.71</v>
          </cell>
          <cell r="V173">
            <v>0</v>
          </cell>
          <cell r="W173">
            <v>-2076.04</v>
          </cell>
          <cell r="X173">
            <v>-388665.28</v>
          </cell>
          <cell r="Y173">
            <v>0</v>
          </cell>
          <cell r="Z173">
            <v>472529.43</v>
          </cell>
          <cell r="AA173">
            <v>0</v>
          </cell>
          <cell r="AD173">
            <v>193820.49458333335</v>
          </cell>
          <cell r="AE173">
            <v>191139.15291666667</v>
          </cell>
          <cell r="AF173">
            <v>152717.14833333335</v>
          </cell>
          <cell r="AG173">
            <v>152157.96916666665</v>
          </cell>
          <cell r="AH173">
            <v>154283.81791666665</v>
          </cell>
          <cell r="AI173">
            <v>156409.66666666666</v>
          </cell>
          <cell r="AJ173">
            <v>156362.22791666668</v>
          </cell>
          <cell r="AK173">
            <v>121592.41999999998</v>
          </cell>
          <cell r="AL173">
            <v>86870.050833333327</v>
          </cell>
          <cell r="AM173">
            <v>106558.77708333333</v>
          </cell>
          <cell r="AN173">
            <v>126247.5195833333</v>
          </cell>
          <cell r="AP173">
            <v>119671.48499999999</v>
          </cell>
        </row>
        <row r="174">
          <cell r="J174">
            <v>22469621.489999998</v>
          </cell>
          <cell r="K174">
            <v>12000034.859999999</v>
          </cell>
          <cell r="L174">
            <v>16528546.300000001</v>
          </cell>
          <cell r="M174">
            <v>28693254.739999998</v>
          </cell>
          <cell r="N174">
            <v>16359451.75</v>
          </cell>
          <cell r="O174">
            <v>5114352.09</v>
          </cell>
          <cell r="P174">
            <v>29030826.210000001</v>
          </cell>
          <cell r="Q174">
            <v>19154470.989999998</v>
          </cell>
          <cell r="R174">
            <v>22401229.59</v>
          </cell>
          <cell r="S174">
            <v>4159563.15</v>
          </cell>
          <cell r="T174">
            <v>12732445.74</v>
          </cell>
          <cell r="U174">
            <v>32230775.890000001</v>
          </cell>
          <cell r="V174">
            <v>28179671.210000001</v>
          </cell>
          <cell r="W174">
            <v>3917915.36</v>
          </cell>
          <cell r="X174">
            <v>12674333.75</v>
          </cell>
          <cell r="Y174">
            <v>33263687.620000001</v>
          </cell>
          <cell r="Z174">
            <v>6592394.0099999998</v>
          </cell>
          <cell r="AA174">
            <v>3463938.17</v>
          </cell>
          <cell r="AD174">
            <v>21702385.054166671</v>
          </cell>
          <cell r="AE174">
            <v>21309171.134166669</v>
          </cell>
          <cell r="AF174">
            <v>20286693.375833333</v>
          </cell>
          <cell r="AG174">
            <v>18397587.253333334</v>
          </cell>
          <cell r="AH174">
            <v>18162872.154166669</v>
          </cell>
          <cell r="AI174">
            <v>18644133.138333332</v>
          </cell>
          <cell r="AJ174">
            <v>18545296.897499997</v>
          </cell>
          <cell r="AK174">
            <v>18047949.728750002</v>
          </cell>
          <cell r="AL174">
            <v>18077792.242500003</v>
          </cell>
          <cell r="AM174">
            <v>17861266.206666667</v>
          </cell>
          <cell r="AN174">
            <v>17385538.220833335</v>
          </cell>
          <cell r="AP174">
            <v>16597117.349166663</v>
          </cell>
        </row>
        <row r="175">
          <cell r="J175">
            <v>1028740.01</v>
          </cell>
          <cell r="K175">
            <v>409978.15</v>
          </cell>
          <cell r="L175">
            <v>853546.01</v>
          </cell>
          <cell r="M175">
            <v>1252698.08</v>
          </cell>
          <cell r="N175">
            <v>453440.19</v>
          </cell>
          <cell r="O175">
            <v>874837.79</v>
          </cell>
          <cell r="P175">
            <v>1735195.6</v>
          </cell>
          <cell r="Q175">
            <v>790044.26</v>
          </cell>
          <cell r="R175">
            <v>1030472.94</v>
          </cell>
          <cell r="S175">
            <v>1150858.53</v>
          </cell>
          <cell r="T175">
            <v>919966.54</v>
          </cell>
          <cell r="U175">
            <v>589153.14</v>
          </cell>
          <cell r="V175">
            <v>351596.02</v>
          </cell>
          <cell r="W175">
            <v>646495.53</v>
          </cell>
          <cell r="X175">
            <v>681959.07</v>
          </cell>
          <cell r="Y175">
            <v>12573.78</v>
          </cell>
          <cell r="Z175">
            <v>204082.21</v>
          </cell>
          <cell r="AA175">
            <v>544186.94999999995</v>
          </cell>
          <cell r="AD175">
            <v>888086.25541666662</v>
          </cell>
          <cell r="AE175">
            <v>913828.36708333343</v>
          </cell>
          <cell r="AF175">
            <v>929511.11958333326</v>
          </cell>
          <cell r="AG175">
            <v>949260.12</v>
          </cell>
          <cell r="AH175">
            <v>943446.98499999987</v>
          </cell>
          <cell r="AI175">
            <v>895863.27041666675</v>
          </cell>
          <cell r="AJ175">
            <v>877503.82833333325</v>
          </cell>
          <cell r="AK175">
            <v>880209.26333333331</v>
          </cell>
          <cell r="AL175">
            <v>821387.96166666655</v>
          </cell>
          <cell r="AM175">
            <v>759326.19999999984</v>
          </cell>
          <cell r="AN175">
            <v>735159.16583333339</v>
          </cell>
          <cell r="AP175">
            <v>622139.4504166668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P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P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P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P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P180">
            <v>0</v>
          </cell>
        </row>
        <row r="181">
          <cell r="J181">
            <v>-22498.2</v>
          </cell>
          <cell r="K181">
            <v>0</v>
          </cell>
          <cell r="L181">
            <v>-1</v>
          </cell>
          <cell r="M181">
            <v>-238514.29</v>
          </cell>
          <cell r="N181">
            <v>-150</v>
          </cell>
          <cell r="O181">
            <v>-15514.25</v>
          </cell>
          <cell r="P181">
            <v>0</v>
          </cell>
          <cell r="Q181">
            <v>-25217.58</v>
          </cell>
          <cell r="R181">
            <v>0</v>
          </cell>
          <cell r="S181">
            <v>700</v>
          </cell>
          <cell r="T181">
            <v>-66561.7</v>
          </cell>
          <cell r="U181">
            <v>-122.58</v>
          </cell>
          <cell r="V181">
            <v>-2174.02</v>
          </cell>
          <cell r="W181">
            <v>-1191.17</v>
          </cell>
          <cell r="X181">
            <v>1884.54</v>
          </cell>
          <cell r="Y181">
            <v>-2199.7600000000002</v>
          </cell>
          <cell r="Z181">
            <v>-122.58</v>
          </cell>
          <cell r="AA181">
            <v>-122.58</v>
          </cell>
          <cell r="AD181">
            <v>-92668.21</v>
          </cell>
          <cell r="AE181">
            <v>-93718.942500000005</v>
          </cell>
          <cell r="AF181">
            <v>-93124.225833333345</v>
          </cell>
          <cell r="AG181">
            <v>-77636.033750000002</v>
          </cell>
          <cell r="AH181">
            <v>-46699.595833333333</v>
          </cell>
          <cell r="AI181">
            <v>-29809.7925</v>
          </cell>
          <cell r="AJ181">
            <v>-29012.583750000005</v>
          </cell>
          <cell r="AK181">
            <v>-28983.651666666668</v>
          </cell>
          <cell r="AL181">
            <v>-19058.648750000004</v>
          </cell>
          <cell r="AM181">
            <v>-9211.0674999999992</v>
          </cell>
          <cell r="AN181">
            <v>-8568.6054166666672</v>
          </cell>
          <cell r="AP181">
            <v>-7115.9225000000006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P182">
            <v>0</v>
          </cell>
        </row>
        <row r="183">
          <cell r="J183">
            <v>-13169727.470000001</v>
          </cell>
          <cell r="K183">
            <v>-2731721.3</v>
          </cell>
          <cell r="L183">
            <v>-9337006.1099999994</v>
          </cell>
          <cell r="M183">
            <v>-3562056.18</v>
          </cell>
          <cell r="N183">
            <v>-7392633.3799999999</v>
          </cell>
          <cell r="O183">
            <v>-7903315.8700000001</v>
          </cell>
          <cell r="P183">
            <v>-12847838.710000001</v>
          </cell>
          <cell r="Q183">
            <v>-4844297.99</v>
          </cell>
          <cell r="R183">
            <v>-7362123.6600000001</v>
          </cell>
          <cell r="S183">
            <v>-9602777.1500000004</v>
          </cell>
          <cell r="T183">
            <v>-8491271.75</v>
          </cell>
          <cell r="U183">
            <v>-40978438.329999998</v>
          </cell>
          <cell r="V183">
            <v>-8111598.9199999999</v>
          </cell>
          <cell r="W183">
            <v>-4665052.9000000004</v>
          </cell>
          <cell r="X183">
            <v>-5701961.9699999997</v>
          </cell>
          <cell r="Y183">
            <v>-2378589.5299999998</v>
          </cell>
          <cell r="Z183">
            <v>-6471191.1500000004</v>
          </cell>
          <cell r="AA183">
            <v>-3788925.82</v>
          </cell>
          <cell r="AD183">
            <v>-11514276.170833334</v>
          </cell>
          <cell r="AE183">
            <v>-11242266.831249999</v>
          </cell>
          <cell r="AF183">
            <v>-11004162.525</v>
          </cell>
          <cell r="AG183">
            <v>-11116240.217499999</v>
          </cell>
          <cell r="AH183">
            <v>-10986674.680000002</v>
          </cell>
          <cell r="AI183">
            <v>-10474511.96875</v>
          </cell>
          <cell r="AJ183">
            <v>-10344312.095833333</v>
          </cell>
          <cell r="AK183">
            <v>-10273407.406666668</v>
          </cell>
          <cell r="AL183">
            <v>-10072636.123750001</v>
          </cell>
          <cell r="AM183">
            <v>-9984931.5870833341</v>
          </cell>
          <cell r="AN183">
            <v>-9775105.2420833353</v>
          </cell>
          <cell r="AP183">
            <v>-9421494.3574999999</v>
          </cell>
        </row>
        <row r="184">
          <cell r="J184">
            <v>-1884272.95</v>
          </cell>
          <cell r="K184">
            <v>-2028486.11</v>
          </cell>
          <cell r="L184">
            <v>-1971001.78</v>
          </cell>
          <cell r="M184">
            <v>-1850823.67</v>
          </cell>
          <cell r="N184">
            <v>-2425161.64</v>
          </cell>
          <cell r="O184">
            <v>-1710012.72</v>
          </cell>
          <cell r="P184">
            <v>-1461913.82</v>
          </cell>
          <cell r="Q184">
            <v>-1682464.29</v>
          </cell>
          <cell r="R184">
            <v>-1778337.11</v>
          </cell>
          <cell r="S184">
            <v>-1606203.38</v>
          </cell>
          <cell r="T184">
            <v>-1908299.73</v>
          </cell>
          <cell r="U184">
            <v>-1832689.89</v>
          </cell>
          <cell r="V184">
            <v>-2585167.89</v>
          </cell>
          <cell r="W184">
            <v>-2309232.1800000002</v>
          </cell>
          <cell r="X184">
            <v>-2129277.62</v>
          </cell>
          <cell r="Y184">
            <v>-2181062.44</v>
          </cell>
          <cell r="Z184">
            <v>-5768575.9199999999</v>
          </cell>
          <cell r="AA184">
            <v>-2530906.67</v>
          </cell>
          <cell r="AD184">
            <v>-1843830.1883333332</v>
          </cell>
          <cell r="AE184">
            <v>-1833529.8008333333</v>
          </cell>
          <cell r="AF184">
            <v>-1823835.2508333332</v>
          </cell>
          <cell r="AG184">
            <v>-1835307.6670833332</v>
          </cell>
          <cell r="AH184">
            <v>-1847187.8862499997</v>
          </cell>
          <cell r="AI184">
            <v>-1874176.2133333336</v>
          </cell>
          <cell r="AJ184">
            <v>-1915077.9220833331</v>
          </cell>
          <cell r="AK184">
            <v>-1933370.5016666667</v>
          </cell>
          <cell r="AL184">
            <v>-1953725.2770833336</v>
          </cell>
          <cell r="AM184">
            <v>-2106794.1541666673</v>
          </cell>
          <cell r="AN184">
            <v>-2280306.9970833338</v>
          </cell>
          <cell r="AP184">
            <v>-2374430.8883333332</v>
          </cell>
        </row>
        <row r="185">
          <cell r="J185">
            <v>0</v>
          </cell>
          <cell r="K185">
            <v>0</v>
          </cell>
          <cell r="L185">
            <v>-1430.62</v>
          </cell>
          <cell r="M185">
            <v>-80</v>
          </cell>
          <cell r="N185">
            <v>0</v>
          </cell>
          <cell r="O185">
            <v>-255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-250</v>
          </cell>
          <cell r="U185">
            <v>0</v>
          </cell>
          <cell r="V185">
            <v>0</v>
          </cell>
          <cell r="W185">
            <v>0</v>
          </cell>
          <cell r="X185">
            <v>-400</v>
          </cell>
          <cell r="Y185">
            <v>0</v>
          </cell>
          <cell r="Z185">
            <v>0</v>
          </cell>
          <cell r="AA185">
            <v>-122595.62</v>
          </cell>
          <cell r="AD185">
            <v>-176.96333333333334</v>
          </cell>
          <cell r="AE185">
            <v>-176.96333333333334</v>
          </cell>
          <cell r="AF185">
            <v>-176.96333333333334</v>
          </cell>
          <cell r="AG185">
            <v>-187.38</v>
          </cell>
          <cell r="AH185">
            <v>-182.88249999999996</v>
          </cell>
          <cell r="AI185">
            <v>-167.96833333333333</v>
          </cell>
          <cell r="AJ185">
            <v>-167.96833333333333</v>
          </cell>
          <cell r="AK185">
            <v>-125.02583333333332</v>
          </cell>
          <cell r="AL185">
            <v>-78.75</v>
          </cell>
          <cell r="AM185">
            <v>-75.416666666666671</v>
          </cell>
          <cell r="AN185">
            <v>-5172.9425000000001</v>
          </cell>
          <cell r="AP185">
            <v>-10331.59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P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</row>
        <row r="188">
          <cell r="J188">
            <v>105025.22</v>
          </cell>
          <cell r="K188">
            <v>101814.62</v>
          </cell>
          <cell r="L188">
            <v>96805.3</v>
          </cell>
          <cell r="M188">
            <v>105960.31</v>
          </cell>
          <cell r="N188">
            <v>109886.25</v>
          </cell>
          <cell r="O188">
            <v>99589.06</v>
          </cell>
          <cell r="P188">
            <v>97060.46</v>
          </cell>
          <cell r="Q188">
            <v>68474.63</v>
          </cell>
          <cell r="R188">
            <v>124136.58</v>
          </cell>
          <cell r="S188">
            <v>145358.66</v>
          </cell>
          <cell r="T188">
            <v>90117.63</v>
          </cell>
          <cell r="U188">
            <v>118012.03</v>
          </cell>
          <cell r="V188">
            <v>118012.03</v>
          </cell>
          <cell r="W188">
            <v>118011.98</v>
          </cell>
          <cell r="X188">
            <v>118011.98</v>
          </cell>
          <cell r="Y188">
            <v>118011.98</v>
          </cell>
          <cell r="Z188">
            <v>118011.98</v>
          </cell>
          <cell r="AA188">
            <v>118011.98</v>
          </cell>
          <cell r="AD188">
            <v>87176.996666666673</v>
          </cell>
          <cell r="AE188">
            <v>89595.827499999999</v>
          </cell>
          <cell r="AF188">
            <v>96441.655833333323</v>
          </cell>
          <cell r="AG188">
            <v>102203.94833333332</v>
          </cell>
          <cell r="AH188">
            <v>104234.84083333332</v>
          </cell>
          <cell r="AI188">
            <v>105727.84625</v>
          </cell>
          <cell r="AJ188">
            <v>106943.85333333333</v>
          </cell>
          <cell r="AK188">
            <v>108502.355</v>
          </cell>
          <cell r="AL188">
            <v>109888.11958333333</v>
          </cell>
          <cell r="AM188">
            <v>110728.84458333334</v>
          </cell>
          <cell r="AN188">
            <v>111835.03833333334</v>
          </cell>
          <cell r="AP188">
            <v>116412.67625</v>
          </cell>
        </row>
        <row r="189">
          <cell r="J189">
            <v>2079462.68</v>
          </cell>
          <cell r="K189">
            <v>1246675.17</v>
          </cell>
          <cell r="L189">
            <v>1248724.19</v>
          </cell>
          <cell r="M189">
            <v>561071.68999999994</v>
          </cell>
          <cell r="N189">
            <v>580808.07999999996</v>
          </cell>
          <cell r="O189">
            <v>2215233.96</v>
          </cell>
          <cell r="P189">
            <v>1601072.66</v>
          </cell>
          <cell r="Q189">
            <v>2404910.3199999998</v>
          </cell>
          <cell r="R189">
            <v>4821528.66</v>
          </cell>
          <cell r="S189">
            <v>5232146.8899999997</v>
          </cell>
          <cell r="T189">
            <v>3071278.77</v>
          </cell>
          <cell r="U189">
            <v>2781730.36</v>
          </cell>
          <cell r="V189">
            <v>3342482.55</v>
          </cell>
          <cell r="W189">
            <v>2163288.59</v>
          </cell>
          <cell r="X189">
            <v>2636855.65</v>
          </cell>
          <cell r="Y189">
            <v>1765750.33</v>
          </cell>
          <cell r="Z189">
            <v>1953916.09</v>
          </cell>
          <cell r="AA189">
            <v>2700078.5</v>
          </cell>
          <cell r="AD189">
            <v>1733138.7629166665</v>
          </cell>
          <cell r="AE189">
            <v>1861772.1387499999</v>
          </cell>
          <cell r="AF189">
            <v>2051292.4316666666</v>
          </cell>
          <cell r="AG189">
            <v>2189563.7979166671</v>
          </cell>
          <cell r="AH189">
            <v>2283342.4662499996</v>
          </cell>
          <cell r="AI189">
            <v>2373012.7804166665</v>
          </cell>
          <cell r="AJ189">
            <v>2463830.8341666665</v>
          </cell>
          <cell r="AK189">
            <v>2559861.8708333331</v>
          </cell>
          <cell r="AL189">
            <v>2667895.625</v>
          </cell>
          <cell r="AM189">
            <v>2775303.4020833331</v>
          </cell>
          <cell r="AN189">
            <v>2852718.0916666668</v>
          </cell>
          <cell r="AP189">
            <v>2958298.9774999996</v>
          </cell>
        </row>
        <row r="190">
          <cell r="J190">
            <v>27467.65</v>
          </cell>
          <cell r="K190">
            <v>8551.4</v>
          </cell>
          <cell r="L190">
            <v>8578.7800000000007</v>
          </cell>
          <cell r="M190">
            <v>4642.58</v>
          </cell>
          <cell r="N190">
            <v>8287.57</v>
          </cell>
          <cell r="O190">
            <v>18029.32</v>
          </cell>
          <cell r="P190">
            <v>7453.09</v>
          </cell>
          <cell r="Q190">
            <v>3321.07</v>
          </cell>
          <cell r="R190">
            <v>1925.19</v>
          </cell>
          <cell r="S190">
            <v>479.17</v>
          </cell>
          <cell r="T190">
            <v>899.28</v>
          </cell>
          <cell r="U190">
            <v>290.12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D190">
            <v>14283.116249999999</v>
          </cell>
          <cell r="AE190">
            <v>13143.379583333333</v>
          </cell>
          <cell r="AF190">
            <v>10808.3575</v>
          </cell>
          <cell r="AG190">
            <v>8769.7749999999996</v>
          </cell>
          <cell r="AH190">
            <v>7926.6345833333335</v>
          </cell>
          <cell r="AI190">
            <v>6349.282916666667</v>
          </cell>
          <cell r="AJ190">
            <v>4848.4891666666663</v>
          </cell>
          <cell r="AK190">
            <v>4134.7316666666666</v>
          </cell>
          <cell r="AL190">
            <v>3583.8416666666667</v>
          </cell>
          <cell r="AM190">
            <v>3045.0854166666663</v>
          </cell>
          <cell r="AN190">
            <v>1948.5483333333334</v>
          </cell>
          <cell r="AP190">
            <v>437.85791666666665</v>
          </cell>
        </row>
        <row r="191">
          <cell r="J191">
            <v>411582.32</v>
          </cell>
          <cell r="K191">
            <v>476051.81</v>
          </cell>
          <cell r="L191">
            <v>369756.68</v>
          </cell>
          <cell r="M191">
            <v>437441.38</v>
          </cell>
          <cell r="N191">
            <v>454039.26</v>
          </cell>
          <cell r="O191">
            <v>465710.97</v>
          </cell>
          <cell r="P191">
            <v>584936.07999999996</v>
          </cell>
          <cell r="Q191">
            <v>845666.45</v>
          </cell>
          <cell r="R191">
            <v>2124521.5499999998</v>
          </cell>
          <cell r="S191">
            <v>1043383.54</v>
          </cell>
          <cell r="T191">
            <v>810475.9</v>
          </cell>
          <cell r="U191">
            <v>722908.08</v>
          </cell>
          <cell r="V191">
            <v>655132.28</v>
          </cell>
          <cell r="W191">
            <v>529151.52</v>
          </cell>
          <cell r="X191">
            <v>538060.75</v>
          </cell>
          <cell r="Y191">
            <v>657953.23</v>
          </cell>
          <cell r="Z191">
            <v>467335.98</v>
          </cell>
          <cell r="AA191">
            <v>523721.71</v>
          </cell>
          <cell r="AD191">
            <v>617247.42333333322</v>
          </cell>
          <cell r="AE191">
            <v>649259.16958333331</v>
          </cell>
          <cell r="AF191">
            <v>683527.82</v>
          </cell>
          <cell r="AG191">
            <v>703826.1729166666</v>
          </cell>
          <cell r="AH191">
            <v>721153.11208333343</v>
          </cell>
          <cell r="AI191">
            <v>739020.75</v>
          </cell>
          <cell r="AJ191">
            <v>751381.1529166667</v>
          </cell>
          <cell r="AK191">
            <v>760606.31041666667</v>
          </cell>
          <cell r="AL191">
            <v>776806.97375</v>
          </cell>
          <cell r="AM191">
            <v>786548.99750000006</v>
          </cell>
          <cell r="AN191">
            <v>789520.14166666672</v>
          </cell>
          <cell r="AP191">
            <v>800395.78624999989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P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P194">
            <v>0</v>
          </cell>
        </row>
        <row r="195">
          <cell r="J195">
            <v>10910.15</v>
          </cell>
          <cell r="K195">
            <v>32116.51</v>
          </cell>
          <cell r="L195">
            <v>11111.38</v>
          </cell>
          <cell r="M195">
            <v>36722.589999999997</v>
          </cell>
          <cell r="N195">
            <v>9234.2800000000007</v>
          </cell>
          <cell r="O195">
            <v>17669.8</v>
          </cell>
          <cell r="P195">
            <v>2547670.1800000002</v>
          </cell>
          <cell r="Q195">
            <v>6303.69</v>
          </cell>
          <cell r="R195">
            <v>23972.84</v>
          </cell>
          <cell r="S195">
            <v>54780.33</v>
          </cell>
          <cell r="T195">
            <v>13764.44</v>
          </cell>
          <cell r="U195">
            <v>95127.53</v>
          </cell>
          <cell r="V195">
            <v>636364.85</v>
          </cell>
          <cell r="W195">
            <v>9673.4699999999993</v>
          </cell>
          <cell r="X195">
            <v>62165.7</v>
          </cell>
          <cell r="Y195">
            <v>792654.74</v>
          </cell>
          <cell r="Z195">
            <v>23793.06</v>
          </cell>
          <cell r="AA195">
            <v>18990.509999999998</v>
          </cell>
          <cell r="AD195">
            <v>239950.69208333336</v>
          </cell>
          <cell r="AE195">
            <v>238398.56416666668</v>
          </cell>
          <cell r="AF195">
            <v>235936.66124999998</v>
          </cell>
          <cell r="AG195">
            <v>233206.92041666666</v>
          </cell>
          <cell r="AH195">
            <v>235554.30333333334</v>
          </cell>
          <cell r="AI195">
            <v>264342.58916666667</v>
          </cell>
          <cell r="AJ195">
            <v>289468.07500000001</v>
          </cell>
          <cell r="AK195">
            <v>290660.21166666667</v>
          </cell>
          <cell r="AL195">
            <v>324284.6479166667</v>
          </cell>
          <cell r="AM195">
            <v>356388.4366666667</v>
          </cell>
          <cell r="AN195">
            <v>357050.08208333334</v>
          </cell>
          <cell r="AP195">
            <v>172036.81625</v>
          </cell>
        </row>
        <row r="196">
          <cell r="J196">
            <v>3866</v>
          </cell>
          <cell r="K196">
            <v>3866</v>
          </cell>
          <cell r="L196">
            <v>3866</v>
          </cell>
          <cell r="M196">
            <v>85881</v>
          </cell>
          <cell r="N196">
            <v>3866</v>
          </cell>
          <cell r="O196">
            <v>3866</v>
          </cell>
          <cell r="P196">
            <v>3866</v>
          </cell>
          <cell r="Q196">
            <v>3866</v>
          </cell>
          <cell r="R196">
            <v>3866</v>
          </cell>
          <cell r="S196">
            <v>3866</v>
          </cell>
          <cell r="T196">
            <v>3866</v>
          </cell>
          <cell r="U196">
            <v>3866</v>
          </cell>
          <cell r="V196">
            <v>3866</v>
          </cell>
          <cell r="W196">
            <v>3866</v>
          </cell>
          <cell r="X196">
            <v>3866</v>
          </cell>
          <cell r="Y196">
            <v>3866</v>
          </cell>
          <cell r="Z196">
            <v>3866</v>
          </cell>
          <cell r="AA196">
            <v>3866</v>
          </cell>
          <cell r="AD196">
            <v>10700.583333333334</v>
          </cell>
          <cell r="AE196">
            <v>10700.583333333334</v>
          </cell>
          <cell r="AF196">
            <v>10700.583333333334</v>
          </cell>
          <cell r="AG196">
            <v>10700.583333333334</v>
          </cell>
          <cell r="AH196">
            <v>10700.583333333334</v>
          </cell>
          <cell r="AI196">
            <v>10700.583333333334</v>
          </cell>
          <cell r="AJ196">
            <v>10700.583333333334</v>
          </cell>
          <cell r="AK196">
            <v>10700.583333333334</v>
          </cell>
          <cell r="AL196">
            <v>7283.291666666667</v>
          </cell>
          <cell r="AM196">
            <v>3866</v>
          </cell>
          <cell r="AN196">
            <v>3866</v>
          </cell>
          <cell r="AP196">
            <v>3866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P199">
            <v>0</v>
          </cell>
        </row>
        <row r="200">
          <cell r="J200">
            <v>9861609.4000000004</v>
          </cell>
          <cell r="K200">
            <v>9861609.4000000004</v>
          </cell>
          <cell r="L200">
            <v>9861609.4000000004</v>
          </cell>
          <cell r="M200">
            <v>9861609.4000000004</v>
          </cell>
          <cell r="N200">
            <v>9861609.4000000004</v>
          </cell>
          <cell r="O200">
            <v>9861609.4000000004</v>
          </cell>
          <cell r="P200">
            <v>9861609.4000000004</v>
          </cell>
          <cell r="Q200">
            <v>9861609.4000000004</v>
          </cell>
          <cell r="R200">
            <v>9861609.4000000004</v>
          </cell>
          <cell r="S200">
            <v>9861609.4000000004</v>
          </cell>
          <cell r="T200">
            <v>9861609.4000000004</v>
          </cell>
          <cell r="U200">
            <v>9861609.4000000004</v>
          </cell>
          <cell r="V200">
            <v>9863109.4000000004</v>
          </cell>
          <cell r="W200">
            <v>9864609.4000000004</v>
          </cell>
          <cell r="X200">
            <v>9864609.4000000004</v>
          </cell>
          <cell r="Y200">
            <v>9864609.4000000004</v>
          </cell>
          <cell r="Z200">
            <v>9864609.4000000004</v>
          </cell>
          <cell r="AA200">
            <v>12914939.800000001</v>
          </cell>
          <cell r="AD200">
            <v>9861609.4000000022</v>
          </cell>
          <cell r="AE200">
            <v>9861609.4000000022</v>
          </cell>
          <cell r="AF200">
            <v>9861609.4000000022</v>
          </cell>
          <cell r="AG200">
            <v>9861609.4000000022</v>
          </cell>
          <cell r="AH200">
            <v>9861609.4000000022</v>
          </cell>
          <cell r="AI200">
            <v>9861671.9000000022</v>
          </cell>
          <cell r="AJ200">
            <v>9861859.4000000022</v>
          </cell>
          <cell r="AK200">
            <v>9862109.4000000022</v>
          </cell>
          <cell r="AL200">
            <v>9862359.4000000022</v>
          </cell>
          <cell r="AM200">
            <v>9862609.4000000022</v>
          </cell>
          <cell r="AN200">
            <v>9989956.5000000019</v>
          </cell>
          <cell r="AP200">
            <v>10498844.9</v>
          </cell>
        </row>
        <row r="201">
          <cell r="J201">
            <v>-9861609.4000000004</v>
          </cell>
          <cell r="K201">
            <v>-9861609.4000000004</v>
          </cell>
          <cell r="L201">
            <v>-9861609.4000000004</v>
          </cell>
          <cell r="M201">
            <v>-9861609.4000000004</v>
          </cell>
          <cell r="N201">
            <v>-9861609.4000000004</v>
          </cell>
          <cell r="O201">
            <v>-9861609.4000000004</v>
          </cell>
          <cell r="P201">
            <v>-9861609.4000000004</v>
          </cell>
          <cell r="Q201">
            <v>-9861609.4000000004</v>
          </cell>
          <cell r="R201">
            <v>-9861609.4000000004</v>
          </cell>
          <cell r="S201">
            <v>-9861609.4000000004</v>
          </cell>
          <cell r="T201">
            <v>-9861609.4000000004</v>
          </cell>
          <cell r="U201">
            <v>-9861609.4000000004</v>
          </cell>
          <cell r="V201">
            <v>-9863109.4000000004</v>
          </cell>
          <cell r="W201">
            <v>-9864609.4000000004</v>
          </cell>
          <cell r="X201">
            <v>-9864609.4000000004</v>
          </cell>
          <cell r="Y201">
            <v>-9864609.4000000004</v>
          </cell>
          <cell r="Z201">
            <v>-9864609.4000000004</v>
          </cell>
          <cell r="AA201">
            <v>-12914939.800000001</v>
          </cell>
          <cell r="AD201">
            <v>-9861609.4000000022</v>
          </cell>
          <cell r="AE201">
            <v>-9861609.4000000022</v>
          </cell>
          <cell r="AF201">
            <v>-9861609.4000000022</v>
          </cell>
          <cell r="AG201">
            <v>-9861609.4000000022</v>
          </cell>
          <cell r="AH201">
            <v>-9861609.4000000022</v>
          </cell>
          <cell r="AI201">
            <v>-9861671.9000000022</v>
          </cell>
          <cell r="AJ201">
            <v>-9861859.4000000022</v>
          </cell>
          <cell r="AK201">
            <v>-9862109.4000000022</v>
          </cell>
          <cell r="AL201">
            <v>-9862359.4000000022</v>
          </cell>
          <cell r="AM201">
            <v>-9862609.4000000022</v>
          </cell>
          <cell r="AN201">
            <v>-9989956.5000000019</v>
          </cell>
          <cell r="AP201">
            <v>-10498844.9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P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P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P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P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P206">
            <v>0</v>
          </cell>
        </row>
        <row r="207">
          <cell r="J207">
            <v>1237090.52</v>
          </cell>
          <cell r="K207">
            <v>1231823.46</v>
          </cell>
          <cell r="L207">
            <v>1699086.12</v>
          </cell>
          <cell r="M207">
            <v>1693632.33</v>
          </cell>
          <cell r="N207">
            <v>1688145.4</v>
          </cell>
          <cell r="O207">
            <v>1682606.52</v>
          </cell>
          <cell r="P207">
            <v>1677119.32</v>
          </cell>
          <cell r="Q207">
            <v>4847109.1399999997</v>
          </cell>
          <cell r="R207">
            <v>730926.38</v>
          </cell>
          <cell r="S207">
            <v>725165.75</v>
          </cell>
          <cell r="T207">
            <v>626686.6</v>
          </cell>
          <cell r="U207">
            <v>620498.18999999994</v>
          </cell>
          <cell r="V207">
            <v>487787.26</v>
          </cell>
          <cell r="W207">
            <v>456486.33</v>
          </cell>
          <cell r="X207">
            <v>450071.33</v>
          </cell>
          <cell r="Y207">
            <v>671122.32</v>
          </cell>
          <cell r="Z207">
            <v>665314.22</v>
          </cell>
          <cell r="AA207">
            <v>659003.1</v>
          </cell>
          <cell r="AD207">
            <v>1598116.3729166668</v>
          </cell>
          <cell r="AE207">
            <v>1720855.88</v>
          </cell>
          <cell r="AF207">
            <v>1671927.46875</v>
          </cell>
          <cell r="AG207">
            <v>1618707.0799999998</v>
          </cell>
          <cell r="AH207">
            <v>1564234.1183333332</v>
          </cell>
          <cell r="AI207">
            <v>1507103.175</v>
          </cell>
          <cell r="AJ207">
            <v>1443576.4920833332</v>
          </cell>
          <cell r="AK207">
            <v>1359228.4954166666</v>
          </cell>
          <cell r="AL207">
            <v>1264581.6287499999</v>
          </cell>
          <cell r="AM207">
            <v>1179359.0791666666</v>
          </cell>
          <cell r="AN207">
            <v>1094090.9708333334</v>
          </cell>
          <cell r="AP207">
            <v>779054.2270833333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P208">
            <v>0</v>
          </cell>
        </row>
        <row r="209"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P209">
            <v>0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P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P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P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P213">
            <v>0</v>
          </cell>
        </row>
        <row r="214">
          <cell r="J214">
            <v>25000</v>
          </cell>
          <cell r="K214">
            <v>25000</v>
          </cell>
          <cell r="L214">
            <v>25000</v>
          </cell>
          <cell r="M214">
            <v>25000</v>
          </cell>
          <cell r="N214">
            <v>25000</v>
          </cell>
          <cell r="O214">
            <v>25000</v>
          </cell>
          <cell r="P214">
            <v>25000</v>
          </cell>
          <cell r="Q214">
            <v>25000</v>
          </cell>
          <cell r="R214">
            <v>25000</v>
          </cell>
          <cell r="S214">
            <v>25000</v>
          </cell>
          <cell r="T214">
            <v>25000</v>
          </cell>
          <cell r="U214">
            <v>25000</v>
          </cell>
          <cell r="V214">
            <v>25000</v>
          </cell>
          <cell r="W214">
            <v>25000</v>
          </cell>
          <cell r="X214">
            <v>25000</v>
          </cell>
          <cell r="Y214">
            <v>25000</v>
          </cell>
          <cell r="Z214">
            <v>25000</v>
          </cell>
          <cell r="AA214">
            <v>25000</v>
          </cell>
          <cell r="AD214">
            <v>25000</v>
          </cell>
          <cell r="AE214">
            <v>25000</v>
          </cell>
          <cell r="AF214">
            <v>25000</v>
          </cell>
          <cell r="AG214">
            <v>25000</v>
          </cell>
          <cell r="AH214">
            <v>25000</v>
          </cell>
          <cell r="AI214">
            <v>25000</v>
          </cell>
          <cell r="AJ214">
            <v>25000</v>
          </cell>
          <cell r="AK214">
            <v>25000</v>
          </cell>
          <cell r="AL214">
            <v>25000</v>
          </cell>
          <cell r="AM214">
            <v>25000</v>
          </cell>
          <cell r="AN214">
            <v>25000</v>
          </cell>
          <cell r="AP214">
            <v>25000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P215">
            <v>0</v>
          </cell>
        </row>
        <row r="216">
          <cell r="J216">
            <v>414211.93</v>
          </cell>
          <cell r="K216">
            <v>414315.66</v>
          </cell>
          <cell r="L216">
            <v>414418.98</v>
          </cell>
          <cell r="M216">
            <v>414519.61</v>
          </cell>
          <cell r="N216">
            <v>414598.15</v>
          </cell>
          <cell r="O216">
            <v>414654.05</v>
          </cell>
          <cell r="P216">
            <v>414710.2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D216">
            <v>397019.83124999999</v>
          </cell>
          <cell r="AE216">
            <v>362533.67624999996</v>
          </cell>
          <cell r="AF216">
            <v>328043.07374999998</v>
          </cell>
          <cell r="AG216">
            <v>293545.70958333329</v>
          </cell>
          <cell r="AH216">
            <v>259040.46708333329</v>
          </cell>
          <cell r="AI216">
            <v>224526.8845833333</v>
          </cell>
          <cell r="AJ216">
            <v>190004.90166666664</v>
          </cell>
          <cell r="AK216">
            <v>155474.29166666666</v>
          </cell>
          <cell r="AL216">
            <v>120935.18374999998</v>
          </cell>
          <cell r="AM216">
            <v>86388.610416666663</v>
          </cell>
          <cell r="AN216">
            <v>51836.435416666667</v>
          </cell>
          <cell r="AP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P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P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P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P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P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P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P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P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P225">
            <v>0</v>
          </cell>
        </row>
        <row r="226">
          <cell r="J226">
            <v>52300</v>
          </cell>
          <cell r="K226">
            <v>52300</v>
          </cell>
          <cell r="L226">
            <v>52300</v>
          </cell>
          <cell r="M226">
            <v>52300</v>
          </cell>
          <cell r="N226">
            <v>52300</v>
          </cell>
          <cell r="O226">
            <v>52300</v>
          </cell>
          <cell r="P226">
            <v>52300</v>
          </cell>
          <cell r="Q226">
            <v>52300</v>
          </cell>
          <cell r="R226">
            <v>52300</v>
          </cell>
          <cell r="S226">
            <v>52300</v>
          </cell>
          <cell r="T226">
            <v>52300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D226">
            <v>52300</v>
          </cell>
          <cell r="AE226">
            <v>52300</v>
          </cell>
          <cell r="AF226">
            <v>52300</v>
          </cell>
          <cell r="AG226">
            <v>52300</v>
          </cell>
          <cell r="AH226">
            <v>50120.833333333336</v>
          </cell>
          <cell r="AI226">
            <v>45762.5</v>
          </cell>
          <cell r="AJ226">
            <v>41404.166666666664</v>
          </cell>
          <cell r="AK226">
            <v>37045.833333333336</v>
          </cell>
          <cell r="AL226">
            <v>32687.5</v>
          </cell>
          <cell r="AM226">
            <v>28329.166666666668</v>
          </cell>
          <cell r="AN226">
            <v>23970.833333333332</v>
          </cell>
          <cell r="AP226">
            <v>15254.166666666666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P227">
            <v>0</v>
          </cell>
        </row>
        <row r="228">
          <cell r="J228">
            <v>449616</v>
          </cell>
          <cell r="K228">
            <v>449616</v>
          </cell>
          <cell r="L228">
            <v>449616</v>
          </cell>
          <cell r="M228">
            <v>449616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D228">
            <v>318478</v>
          </cell>
          <cell r="AE228">
            <v>281010</v>
          </cell>
          <cell r="AF228">
            <v>243542</v>
          </cell>
          <cell r="AG228">
            <v>206074</v>
          </cell>
          <cell r="AH228">
            <v>168606</v>
          </cell>
          <cell r="AI228">
            <v>131138</v>
          </cell>
          <cell r="AJ228">
            <v>93670</v>
          </cell>
          <cell r="AK228">
            <v>56202</v>
          </cell>
          <cell r="AL228">
            <v>18734</v>
          </cell>
          <cell r="AM228">
            <v>0</v>
          </cell>
          <cell r="AN228">
            <v>0</v>
          </cell>
          <cell r="AP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P229">
            <v>0</v>
          </cell>
        </row>
        <row r="230">
          <cell r="J230">
            <v>78717</v>
          </cell>
          <cell r="K230">
            <v>610290</v>
          </cell>
          <cell r="L230">
            <v>610290</v>
          </cell>
          <cell r="M230">
            <v>583488</v>
          </cell>
          <cell r="N230">
            <v>556686</v>
          </cell>
          <cell r="O230">
            <v>534351</v>
          </cell>
          <cell r="P230">
            <v>534351</v>
          </cell>
          <cell r="Q230">
            <v>534351</v>
          </cell>
          <cell r="R230">
            <v>534351</v>
          </cell>
          <cell r="S230">
            <v>534351</v>
          </cell>
          <cell r="T230">
            <v>534351</v>
          </cell>
          <cell r="U230">
            <v>534351</v>
          </cell>
          <cell r="V230">
            <v>534351</v>
          </cell>
          <cell r="W230">
            <v>534351</v>
          </cell>
          <cell r="X230">
            <v>561153</v>
          </cell>
          <cell r="Y230">
            <v>504571</v>
          </cell>
          <cell r="Z230">
            <v>504571</v>
          </cell>
          <cell r="AA230">
            <v>504571</v>
          </cell>
          <cell r="AD230">
            <v>344131.25</v>
          </cell>
          <cell r="AE230">
            <v>382100.75</v>
          </cell>
          <cell r="AF230">
            <v>420070.25</v>
          </cell>
          <cell r="AG230">
            <v>458039.75</v>
          </cell>
          <cell r="AH230">
            <v>496009.25</v>
          </cell>
          <cell r="AI230">
            <v>533978.75</v>
          </cell>
          <cell r="AJ230">
            <v>549799.375</v>
          </cell>
          <cell r="AK230">
            <v>544587.875</v>
          </cell>
          <cell r="AL230">
            <v>539252.29166666663</v>
          </cell>
          <cell r="AM230">
            <v>533792.625</v>
          </cell>
          <cell r="AN230">
            <v>530380.33333333337</v>
          </cell>
          <cell r="AP230">
            <v>525417</v>
          </cell>
        </row>
        <row r="231">
          <cell r="J231">
            <v>121770</v>
          </cell>
          <cell r="K231">
            <v>121770</v>
          </cell>
          <cell r="L231">
            <v>121770</v>
          </cell>
          <cell r="M231">
            <v>121770</v>
          </cell>
          <cell r="N231">
            <v>121770</v>
          </cell>
          <cell r="O231">
            <v>121770</v>
          </cell>
          <cell r="P231">
            <v>121770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D231">
            <v>126691.81541666666</v>
          </cell>
          <cell r="AE231">
            <v>112546.08958333333</v>
          </cell>
          <cell r="AF231">
            <v>98400.363333333342</v>
          </cell>
          <cell r="AG231">
            <v>86253.75</v>
          </cell>
          <cell r="AH231">
            <v>76106.25</v>
          </cell>
          <cell r="AI231">
            <v>65958.75</v>
          </cell>
          <cell r="AJ231">
            <v>55811.25</v>
          </cell>
          <cell r="AK231">
            <v>45663.75</v>
          </cell>
          <cell r="AL231">
            <v>35516.25</v>
          </cell>
          <cell r="AM231">
            <v>25368.75</v>
          </cell>
          <cell r="AN231">
            <v>15221.25</v>
          </cell>
          <cell r="AP231">
            <v>0</v>
          </cell>
        </row>
        <row r="232">
          <cell r="J232">
            <v>50253</v>
          </cell>
          <cell r="K232">
            <v>50253</v>
          </cell>
          <cell r="L232">
            <v>50253</v>
          </cell>
          <cell r="M232">
            <v>50253</v>
          </cell>
          <cell r="N232">
            <v>50253</v>
          </cell>
          <cell r="O232">
            <v>50253</v>
          </cell>
          <cell r="P232">
            <v>50253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D232">
            <v>56985.397916666669</v>
          </cell>
          <cell r="AE232">
            <v>49267.138750000006</v>
          </cell>
          <cell r="AF232">
            <v>41548.879583333335</v>
          </cell>
          <cell r="AG232">
            <v>35595.875</v>
          </cell>
          <cell r="AH232">
            <v>31408.125</v>
          </cell>
          <cell r="AI232">
            <v>27220.375</v>
          </cell>
          <cell r="AJ232">
            <v>23032.625</v>
          </cell>
          <cell r="AK232">
            <v>18844.875</v>
          </cell>
          <cell r="AL232">
            <v>14657.125</v>
          </cell>
          <cell r="AM232">
            <v>10469.375</v>
          </cell>
          <cell r="AN232">
            <v>6281.625</v>
          </cell>
          <cell r="AP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P233">
            <v>0</v>
          </cell>
        </row>
        <row r="234"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P234">
            <v>0</v>
          </cell>
        </row>
        <row r="235"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P235">
            <v>0</v>
          </cell>
        </row>
        <row r="236">
          <cell r="J236">
            <v>194700</v>
          </cell>
          <cell r="K236">
            <v>194700</v>
          </cell>
          <cell r="L236">
            <v>194700</v>
          </cell>
          <cell r="M236">
            <v>194700</v>
          </cell>
          <cell r="N236">
            <v>194700</v>
          </cell>
          <cell r="O236">
            <v>194700</v>
          </cell>
          <cell r="P236">
            <v>194700</v>
          </cell>
          <cell r="Q236">
            <v>194700</v>
          </cell>
          <cell r="R236">
            <v>194700</v>
          </cell>
          <cell r="S236">
            <v>194700</v>
          </cell>
          <cell r="T236">
            <v>194700</v>
          </cell>
          <cell r="U236">
            <v>194700</v>
          </cell>
          <cell r="V236">
            <v>194700</v>
          </cell>
          <cell r="W236">
            <v>194700</v>
          </cell>
          <cell r="X236">
            <v>194700</v>
          </cell>
          <cell r="Y236">
            <v>194700</v>
          </cell>
          <cell r="Z236">
            <v>194700</v>
          </cell>
          <cell r="AA236">
            <v>194700</v>
          </cell>
          <cell r="AD236">
            <v>194700</v>
          </cell>
          <cell r="AE236">
            <v>194700</v>
          </cell>
          <cell r="AF236">
            <v>194700</v>
          </cell>
          <cell r="AG236">
            <v>194700</v>
          </cell>
          <cell r="AH236">
            <v>194700</v>
          </cell>
          <cell r="AI236">
            <v>194700</v>
          </cell>
          <cell r="AJ236">
            <v>194700</v>
          </cell>
          <cell r="AK236">
            <v>194700</v>
          </cell>
          <cell r="AL236">
            <v>194700</v>
          </cell>
          <cell r="AM236">
            <v>194700</v>
          </cell>
          <cell r="AN236">
            <v>194700</v>
          </cell>
          <cell r="AP236">
            <v>194700</v>
          </cell>
        </row>
        <row r="237">
          <cell r="J237">
            <v>44370</v>
          </cell>
          <cell r="K237">
            <v>64370</v>
          </cell>
          <cell r="L237">
            <v>169370</v>
          </cell>
          <cell r="M237">
            <v>169370</v>
          </cell>
          <cell r="N237">
            <v>169370</v>
          </cell>
          <cell r="O237">
            <v>169370</v>
          </cell>
          <cell r="P237">
            <v>169370</v>
          </cell>
          <cell r="Q237">
            <v>94370</v>
          </cell>
          <cell r="R237">
            <v>94370</v>
          </cell>
          <cell r="S237">
            <v>94370</v>
          </cell>
          <cell r="T237">
            <v>94370</v>
          </cell>
          <cell r="U237">
            <v>74370</v>
          </cell>
          <cell r="V237">
            <v>44370</v>
          </cell>
          <cell r="W237">
            <v>74370</v>
          </cell>
          <cell r="X237">
            <v>30000</v>
          </cell>
          <cell r="Y237">
            <v>30000</v>
          </cell>
          <cell r="Z237">
            <v>30000</v>
          </cell>
          <cell r="AA237">
            <v>30000</v>
          </cell>
          <cell r="AD237">
            <v>100203.33333333333</v>
          </cell>
          <cell r="AE237">
            <v>104370</v>
          </cell>
          <cell r="AF237">
            <v>108536.66666666667</v>
          </cell>
          <cell r="AG237">
            <v>112703.33333333333</v>
          </cell>
          <cell r="AH237">
            <v>116036.66666666667</v>
          </cell>
          <cell r="AI237">
            <v>117286.66666666667</v>
          </cell>
          <cell r="AJ237">
            <v>117703.33333333333</v>
          </cell>
          <cell r="AK237">
            <v>112312.91666666667</v>
          </cell>
          <cell r="AL237">
            <v>100698.75</v>
          </cell>
          <cell r="AM237">
            <v>89084.583333333328</v>
          </cell>
          <cell r="AN237">
            <v>77470.416666666672</v>
          </cell>
          <cell r="AP237">
            <v>57367.083333333336</v>
          </cell>
        </row>
        <row r="238"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0</v>
          </cell>
        </row>
        <row r="239">
          <cell r="J239">
            <v>1195131.51</v>
          </cell>
          <cell r="K239">
            <v>1195232.73</v>
          </cell>
          <cell r="L239">
            <v>1520899.18</v>
          </cell>
          <cell r="M239">
            <v>1521027.99</v>
          </cell>
          <cell r="N239">
            <v>1521156.81</v>
          </cell>
          <cell r="O239">
            <v>1521281.48</v>
          </cell>
          <cell r="P239">
            <v>1521410.32</v>
          </cell>
          <cell r="Q239">
            <v>1521535.01</v>
          </cell>
          <cell r="R239">
            <v>1521663.87</v>
          </cell>
          <cell r="S239">
            <v>1752129.25</v>
          </cell>
          <cell r="T239">
            <v>1752254.21</v>
          </cell>
          <cell r="U239">
            <v>1752626.25</v>
          </cell>
          <cell r="V239">
            <v>1752986.36</v>
          </cell>
          <cell r="W239">
            <v>1753358.55</v>
          </cell>
          <cell r="X239">
            <v>1753841.32</v>
          </cell>
          <cell r="Y239">
            <v>1754437.14</v>
          </cell>
          <cell r="Z239">
            <v>1755033.17</v>
          </cell>
          <cell r="AA239">
            <v>1755610.17</v>
          </cell>
          <cell r="AD239">
            <v>1291068.4245833333</v>
          </cell>
          <cell r="AE239">
            <v>1343364.3720833333</v>
          </cell>
          <cell r="AF239">
            <v>1399112.6616666669</v>
          </cell>
          <cell r="AG239">
            <v>1455008.6925000001</v>
          </cell>
          <cell r="AH239">
            <v>1501462.6891666669</v>
          </cell>
          <cell r="AI239">
            <v>1547939.6695833334</v>
          </cell>
          <cell r="AJ239">
            <v>1594438.8641666668</v>
          </cell>
          <cell r="AK239">
            <v>1627400.0291666668</v>
          </cell>
          <cell r="AL239">
            <v>1646831.3329166668</v>
          </cell>
          <cell r="AM239">
            <v>1666301.5625</v>
          </cell>
          <cell r="AN239">
            <v>1685810.1062500002</v>
          </cell>
          <cell r="AP239">
            <v>1724892.4966666668</v>
          </cell>
        </row>
        <row r="240"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721512</v>
          </cell>
          <cell r="U240">
            <v>47673.84</v>
          </cell>
          <cell r="V240">
            <v>115637.49</v>
          </cell>
          <cell r="W240">
            <v>529560.99</v>
          </cell>
          <cell r="X240">
            <v>182336</v>
          </cell>
          <cell r="Y240">
            <v>836185.5</v>
          </cell>
          <cell r="Z240">
            <v>1384062</v>
          </cell>
          <cell r="AA240">
            <v>1564302.75</v>
          </cell>
          <cell r="AD240">
            <v>0</v>
          </cell>
          <cell r="AE240">
            <v>0</v>
          </cell>
          <cell r="AF240">
            <v>0</v>
          </cell>
          <cell r="AG240">
            <v>30063</v>
          </cell>
          <cell r="AH240">
            <v>62112.41</v>
          </cell>
          <cell r="AI240">
            <v>68917.048750000002</v>
          </cell>
          <cell r="AJ240">
            <v>95800.318749999991</v>
          </cell>
          <cell r="AK240">
            <v>125462.69333333331</v>
          </cell>
          <cell r="AL240">
            <v>167901.08916666664</v>
          </cell>
          <cell r="AM240">
            <v>260411.40166666664</v>
          </cell>
          <cell r="AN240">
            <v>383259.93291666667</v>
          </cell>
          <cell r="AP240">
            <v>731994.58916666673</v>
          </cell>
        </row>
        <row r="241">
          <cell r="J241">
            <v>7534.56</v>
          </cell>
          <cell r="K241">
            <v>7534.56</v>
          </cell>
          <cell r="L241">
            <v>7534.56</v>
          </cell>
          <cell r="M241">
            <v>7534.56</v>
          </cell>
          <cell r="N241">
            <v>7534.56</v>
          </cell>
          <cell r="O241">
            <v>7534.56</v>
          </cell>
          <cell r="P241">
            <v>7534.56</v>
          </cell>
          <cell r="Q241">
            <v>7534.56</v>
          </cell>
          <cell r="R241">
            <v>7534.56</v>
          </cell>
          <cell r="S241">
            <v>7534.56</v>
          </cell>
          <cell r="T241">
            <v>7534.56</v>
          </cell>
          <cell r="U241">
            <v>7534.56</v>
          </cell>
          <cell r="V241">
            <v>7534.56</v>
          </cell>
          <cell r="W241">
            <v>7534.56</v>
          </cell>
          <cell r="X241">
            <v>7534.56</v>
          </cell>
          <cell r="Y241">
            <v>7534.56</v>
          </cell>
          <cell r="Z241">
            <v>7534.56</v>
          </cell>
          <cell r="AA241">
            <v>7534.56</v>
          </cell>
          <cell r="AD241">
            <v>7534.5599999999986</v>
          </cell>
          <cell r="AE241">
            <v>7534.5599999999986</v>
          </cell>
          <cell r="AF241">
            <v>7534.5599999999986</v>
          </cell>
          <cell r="AG241">
            <v>7534.5599999999986</v>
          </cell>
          <cell r="AH241">
            <v>7534.5599999999986</v>
          </cell>
          <cell r="AI241">
            <v>7534.5599999999986</v>
          </cell>
          <cell r="AJ241">
            <v>7534.5599999999986</v>
          </cell>
          <cell r="AK241">
            <v>7534.5599999999986</v>
          </cell>
          <cell r="AL241">
            <v>7534.5599999999986</v>
          </cell>
          <cell r="AM241">
            <v>7534.5599999999986</v>
          </cell>
          <cell r="AN241">
            <v>7534.5599999999986</v>
          </cell>
          <cell r="AP241">
            <v>7534.5599999999986</v>
          </cell>
        </row>
        <row r="242">
          <cell r="J242">
            <v>0</v>
          </cell>
          <cell r="K242">
            <v>103953.85</v>
          </cell>
          <cell r="L242">
            <v>0</v>
          </cell>
          <cell r="M242">
            <v>121146.16</v>
          </cell>
          <cell r="N242">
            <v>119451.35</v>
          </cell>
          <cell r="O242">
            <v>0</v>
          </cell>
          <cell r="P242">
            <v>140422.71</v>
          </cell>
          <cell r="Q242">
            <v>258594.59</v>
          </cell>
          <cell r="R242">
            <v>211027.04</v>
          </cell>
          <cell r="S242">
            <v>1408789.9</v>
          </cell>
          <cell r="T242">
            <v>1679925.04</v>
          </cell>
          <cell r="U242">
            <v>1347928.14</v>
          </cell>
          <cell r="V242">
            <v>1656560.22</v>
          </cell>
          <cell r="W242">
            <v>1422323.98</v>
          </cell>
          <cell r="X242">
            <v>1189903.5900000001</v>
          </cell>
          <cell r="Y242">
            <v>752527.25</v>
          </cell>
          <cell r="Z242">
            <v>266844.02</v>
          </cell>
          <cell r="AA242">
            <v>0</v>
          </cell>
          <cell r="AD242">
            <v>100845.78249999999</v>
          </cell>
          <cell r="AE242">
            <v>113312.38666666666</v>
          </cell>
          <cell r="AF242">
            <v>180804.75916666666</v>
          </cell>
          <cell r="AG242">
            <v>289958.83541666664</v>
          </cell>
          <cell r="AH242">
            <v>394841.61541666667</v>
          </cell>
          <cell r="AI242">
            <v>518293.24083333329</v>
          </cell>
          <cell r="AJ242">
            <v>642248.67208333325</v>
          </cell>
          <cell r="AK242">
            <v>746760.07708333328</v>
          </cell>
          <cell r="AL242">
            <v>822646.93874999986</v>
          </cell>
          <cell r="AM242">
            <v>855095.84541666659</v>
          </cell>
          <cell r="AN242">
            <v>861237.20666666655</v>
          </cell>
          <cell r="AP242">
            <v>841072.29124999989</v>
          </cell>
        </row>
        <row r="243">
          <cell r="J243">
            <v>73353</v>
          </cell>
          <cell r="K243">
            <v>73353</v>
          </cell>
          <cell r="L243">
            <v>73353</v>
          </cell>
          <cell r="M243">
            <v>73353</v>
          </cell>
          <cell r="N243">
            <v>73353</v>
          </cell>
          <cell r="O243">
            <v>73353</v>
          </cell>
          <cell r="P243">
            <v>73353</v>
          </cell>
          <cell r="Q243">
            <v>73353</v>
          </cell>
          <cell r="R243">
            <v>73353</v>
          </cell>
          <cell r="S243">
            <v>73353</v>
          </cell>
          <cell r="T243">
            <v>73353</v>
          </cell>
          <cell r="U243">
            <v>73353</v>
          </cell>
          <cell r="V243">
            <v>73353</v>
          </cell>
          <cell r="W243">
            <v>73353</v>
          </cell>
          <cell r="X243">
            <v>73353</v>
          </cell>
          <cell r="Y243">
            <v>73353</v>
          </cell>
          <cell r="Z243">
            <v>73353</v>
          </cell>
          <cell r="AA243">
            <v>73353</v>
          </cell>
          <cell r="AD243">
            <v>73353</v>
          </cell>
          <cell r="AE243">
            <v>73353</v>
          </cell>
          <cell r="AF243">
            <v>73353</v>
          </cell>
          <cell r="AG243">
            <v>73353</v>
          </cell>
          <cell r="AH243">
            <v>73353</v>
          </cell>
          <cell r="AI243">
            <v>73353</v>
          </cell>
          <cell r="AJ243">
            <v>73353</v>
          </cell>
          <cell r="AK243">
            <v>73353</v>
          </cell>
          <cell r="AL243">
            <v>73353</v>
          </cell>
          <cell r="AM243">
            <v>73353</v>
          </cell>
          <cell r="AN243">
            <v>73353</v>
          </cell>
          <cell r="AP243">
            <v>73353</v>
          </cell>
        </row>
        <row r="244">
          <cell r="J244">
            <v>1786010</v>
          </cell>
          <cell r="K244">
            <v>1786010</v>
          </cell>
          <cell r="L244">
            <v>1786010</v>
          </cell>
          <cell r="M244">
            <v>1786010</v>
          </cell>
          <cell r="N244">
            <v>1786010</v>
          </cell>
          <cell r="O244">
            <v>1786010</v>
          </cell>
          <cell r="P244">
            <v>1786010</v>
          </cell>
          <cell r="Q244">
            <v>1786010</v>
          </cell>
          <cell r="R244">
            <v>1389397</v>
          </cell>
          <cell r="S244">
            <v>1389397</v>
          </cell>
          <cell r="T244">
            <v>1389397</v>
          </cell>
          <cell r="U244">
            <v>1389397</v>
          </cell>
          <cell r="V244">
            <v>1389397</v>
          </cell>
          <cell r="W244">
            <v>1389397</v>
          </cell>
          <cell r="X244">
            <v>1389397</v>
          </cell>
          <cell r="Y244">
            <v>1389397</v>
          </cell>
          <cell r="Z244">
            <v>1389397</v>
          </cell>
          <cell r="AA244">
            <v>1389397</v>
          </cell>
          <cell r="AD244">
            <v>1792359.7083333333</v>
          </cell>
          <cell r="AE244">
            <v>1769484.4583333333</v>
          </cell>
          <cell r="AF244">
            <v>1736433.375</v>
          </cell>
          <cell r="AG244">
            <v>1703382.2916666667</v>
          </cell>
          <cell r="AH244">
            <v>1670331.2083333333</v>
          </cell>
          <cell r="AI244">
            <v>1637280.125</v>
          </cell>
          <cell r="AJ244">
            <v>1604229.0416666667</v>
          </cell>
          <cell r="AK244">
            <v>1571177.9583333333</v>
          </cell>
          <cell r="AL244">
            <v>1538126.875</v>
          </cell>
          <cell r="AM244">
            <v>1505075.7916666667</v>
          </cell>
          <cell r="AN244">
            <v>1472024.7083333333</v>
          </cell>
          <cell r="AP244">
            <v>1405922.5416666667</v>
          </cell>
        </row>
        <row r="245">
          <cell r="J245">
            <v>1818485</v>
          </cell>
          <cell r="K245">
            <v>1818485</v>
          </cell>
          <cell r="L245">
            <v>1818485</v>
          </cell>
          <cell r="M245">
            <v>1818485</v>
          </cell>
          <cell r="N245">
            <v>1818485</v>
          </cell>
          <cell r="O245">
            <v>1818485</v>
          </cell>
          <cell r="P245">
            <v>1818485</v>
          </cell>
          <cell r="Q245">
            <v>1818485</v>
          </cell>
          <cell r="R245">
            <v>1836506</v>
          </cell>
          <cell r="S245">
            <v>1836506</v>
          </cell>
          <cell r="T245">
            <v>1836506</v>
          </cell>
          <cell r="U245">
            <v>1836506</v>
          </cell>
          <cell r="V245">
            <v>1836506</v>
          </cell>
          <cell r="W245">
            <v>1836506</v>
          </cell>
          <cell r="X245">
            <v>1836506</v>
          </cell>
          <cell r="Y245">
            <v>1836506</v>
          </cell>
          <cell r="Z245">
            <v>1836506</v>
          </cell>
          <cell r="AA245">
            <v>1836506</v>
          </cell>
          <cell r="AD245">
            <v>1787444.1666666667</v>
          </cell>
          <cell r="AE245">
            <v>1819235.875</v>
          </cell>
          <cell r="AF245">
            <v>1820737.625</v>
          </cell>
          <cell r="AG245">
            <v>1822239.375</v>
          </cell>
          <cell r="AH245">
            <v>1823741.125</v>
          </cell>
          <cell r="AI245">
            <v>1825242.875</v>
          </cell>
          <cell r="AJ245">
            <v>1826744.625</v>
          </cell>
          <cell r="AK245">
            <v>1828246.375</v>
          </cell>
          <cell r="AL245">
            <v>1829748.125</v>
          </cell>
          <cell r="AM245">
            <v>1831249.875</v>
          </cell>
          <cell r="AN245">
            <v>1832751.625</v>
          </cell>
          <cell r="AP245">
            <v>1835755.125</v>
          </cell>
        </row>
        <row r="246"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P246">
            <v>0</v>
          </cell>
        </row>
        <row r="247"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P247">
            <v>0</v>
          </cell>
        </row>
        <row r="248"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P248">
            <v>0</v>
          </cell>
        </row>
        <row r="249"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P249">
            <v>0</v>
          </cell>
        </row>
        <row r="250"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P250">
            <v>0</v>
          </cell>
        </row>
        <row r="251"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P251">
            <v>0</v>
          </cell>
        </row>
        <row r="252"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P252">
            <v>0</v>
          </cell>
        </row>
        <row r="253"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P253">
            <v>0</v>
          </cell>
        </row>
        <row r="254">
          <cell r="J254">
            <v>100000</v>
          </cell>
          <cell r="K254">
            <v>100000</v>
          </cell>
          <cell r="L254">
            <v>100000</v>
          </cell>
          <cell r="M254">
            <v>100000</v>
          </cell>
          <cell r="N254">
            <v>100000</v>
          </cell>
          <cell r="O254">
            <v>100000</v>
          </cell>
          <cell r="P254">
            <v>100000</v>
          </cell>
          <cell r="Q254">
            <v>100000</v>
          </cell>
          <cell r="R254">
            <v>100000</v>
          </cell>
          <cell r="S254">
            <v>100000</v>
          </cell>
          <cell r="T254">
            <v>100000</v>
          </cell>
          <cell r="U254">
            <v>100000</v>
          </cell>
          <cell r="V254">
            <v>100000</v>
          </cell>
          <cell r="W254">
            <v>100000</v>
          </cell>
          <cell r="X254">
            <v>100000</v>
          </cell>
          <cell r="Y254">
            <v>100000</v>
          </cell>
          <cell r="Z254">
            <v>100000</v>
          </cell>
          <cell r="AA254">
            <v>100000</v>
          </cell>
          <cell r="AD254">
            <v>100000</v>
          </cell>
          <cell r="AE254">
            <v>100000</v>
          </cell>
          <cell r="AF254">
            <v>100000</v>
          </cell>
          <cell r="AG254">
            <v>100000</v>
          </cell>
          <cell r="AH254">
            <v>100000</v>
          </cell>
          <cell r="AI254">
            <v>100000</v>
          </cell>
          <cell r="AJ254">
            <v>100000</v>
          </cell>
          <cell r="AK254">
            <v>100000</v>
          </cell>
          <cell r="AL254">
            <v>100000</v>
          </cell>
          <cell r="AM254">
            <v>100000</v>
          </cell>
          <cell r="AN254">
            <v>100000</v>
          </cell>
          <cell r="AP254">
            <v>100000</v>
          </cell>
        </row>
        <row r="255"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P255">
            <v>0</v>
          </cell>
        </row>
        <row r="256">
          <cell r="J256">
            <v>577634.57999999996</v>
          </cell>
          <cell r="K256">
            <v>1748405.94</v>
          </cell>
          <cell r="L256">
            <v>432439.4</v>
          </cell>
          <cell r="M256">
            <v>591909.12</v>
          </cell>
          <cell r="N256">
            <v>560304.51</v>
          </cell>
          <cell r="O256">
            <v>545359.09</v>
          </cell>
          <cell r="P256">
            <v>1481712.13</v>
          </cell>
          <cell r="Q256">
            <v>1024146.3</v>
          </cell>
          <cell r="R256">
            <v>623136.14</v>
          </cell>
          <cell r="S256">
            <v>448591.58</v>
          </cell>
          <cell r="T256">
            <v>454038.83</v>
          </cell>
          <cell r="U256">
            <v>510424.74</v>
          </cell>
          <cell r="V256">
            <v>861896.53</v>
          </cell>
          <cell r="W256">
            <v>3495374.94</v>
          </cell>
          <cell r="X256">
            <v>1685117.08</v>
          </cell>
          <cell r="Y256">
            <v>891811.92</v>
          </cell>
          <cell r="Z256">
            <v>913748.67</v>
          </cell>
          <cell r="AA256">
            <v>597063.1</v>
          </cell>
          <cell r="AD256">
            <v>746786.58124999993</v>
          </cell>
          <cell r="AE256">
            <v>760378.71583333332</v>
          </cell>
          <cell r="AF256">
            <v>764360.24124999996</v>
          </cell>
          <cell r="AG256">
            <v>759018.24333333317</v>
          </cell>
          <cell r="AH256">
            <v>752824.60416666663</v>
          </cell>
          <cell r="AI256">
            <v>761686.11124999996</v>
          </cell>
          <cell r="AJ256">
            <v>846320.73416666675</v>
          </cell>
          <cell r="AK256">
            <v>971306.01250000007</v>
          </cell>
          <cell r="AL256">
            <v>1035996.8658333333</v>
          </cell>
          <cell r="AM256">
            <v>1063219.6558333333</v>
          </cell>
          <cell r="AN256">
            <v>1080100.8295833333</v>
          </cell>
          <cell r="AP256">
            <v>1002740.9341666666</v>
          </cell>
        </row>
        <row r="257"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75000</v>
          </cell>
          <cell r="U257">
            <v>75000</v>
          </cell>
          <cell r="V257">
            <v>75000</v>
          </cell>
          <cell r="W257">
            <v>75000</v>
          </cell>
          <cell r="X257">
            <v>75000</v>
          </cell>
          <cell r="Y257">
            <v>75000</v>
          </cell>
          <cell r="Z257">
            <v>75000</v>
          </cell>
          <cell r="AA257">
            <v>75000</v>
          </cell>
          <cell r="AD257">
            <v>0</v>
          </cell>
          <cell r="AE257">
            <v>0</v>
          </cell>
          <cell r="AF257">
            <v>0</v>
          </cell>
          <cell r="AG257">
            <v>3125</v>
          </cell>
          <cell r="AH257">
            <v>9375</v>
          </cell>
          <cell r="AI257">
            <v>15625</v>
          </cell>
          <cell r="AJ257">
            <v>21875</v>
          </cell>
          <cell r="AK257">
            <v>28125</v>
          </cell>
          <cell r="AL257">
            <v>34375</v>
          </cell>
          <cell r="AM257">
            <v>40625</v>
          </cell>
          <cell r="AN257">
            <v>46875</v>
          </cell>
          <cell r="AP257">
            <v>59375</v>
          </cell>
        </row>
        <row r="258"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P258">
            <v>0</v>
          </cell>
        </row>
        <row r="259"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P259">
            <v>0</v>
          </cell>
        </row>
        <row r="260"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P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20000000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D261">
            <v>3166666.6666666665</v>
          </cell>
          <cell r="AE261">
            <v>3166666.6666666665</v>
          </cell>
          <cell r="AF261">
            <v>3166666.6666666665</v>
          </cell>
          <cell r="AG261">
            <v>3166666.6666666665</v>
          </cell>
          <cell r="AH261">
            <v>2416666.6666666665</v>
          </cell>
          <cell r="AI261">
            <v>1666666.6666666667</v>
          </cell>
          <cell r="AJ261">
            <v>1666666.6666666667</v>
          </cell>
          <cell r="AK261">
            <v>1666666.6666666667</v>
          </cell>
          <cell r="AL261">
            <v>1666666.6666666667</v>
          </cell>
          <cell r="AM261">
            <v>1666666.6666666667</v>
          </cell>
          <cell r="AN261">
            <v>1666666.6666666667</v>
          </cell>
          <cell r="AP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P262">
            <v>0</v>
          </cell>
        </row>
        <row r="263"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P263">
            <v>0</v>
          </cell>
        </row>
        <row r="264"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P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P266">
            <v>0</v>
          </cell>
        </row>
        <row r="267"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P267">
            <v>0</v>
          </cell>
        </row>
        <row r="268">
          <cell r="J268">
            <v>3259692.33</v>
          </cell>
          <cell r="K268">
            <v>3259692.33</v>
          </cell>
          <cell r="L268">
            <v>3259692.33</v>
          </cell>
          <cell r="M268">
            <v>3259692.33</v>
          </cell>
          <cell r="N268">
            <v>3259692.33</v>
          </cell>
          <cell r="O268">
            <v>3213241.34</v>
          </cell>
          <cell r="P268">
            <v>3213241.34</v>
          </cell>
          <cell r="Q268">
            <v>3213241.34</v>
          </cell>
          <cell r="R268">
            <v>3213241.34</v>
          </cell>
          <cell r="S268">
            <v>3213241.34</v>
          </cell>
          <cell r="T268">
            <v>3213241.34</v>
          </cell>
          <cell r="U268">
            <v>3213241.34</v>
          </cell>
          <cell r="V268">
            <v>2619410.85</v>
          </cell>
          <cell r="W268">
            <v>2619410.85</v>
          </cell>
          <cell r="X268">
            <v>2619410.85</v>
          </cell>
          <cell r="Y268">
            <v>2619410.85</v>
          </cell>
          <cell r="Z268">
            <v>2619410.85</v>
          </cell>
          <cell r="AA268">
            <v>2619410.85</v>
          </cell>
          <cell r="AD268">
            <v>3264188.5916666663</v>
          </cell>
          <cell r="AE268">
            <v>3256106.018333334</v>
          </cell>
          <cell r="AF268">
            <v>3248250.3450000002</v>
          </cell>
          <cell r="AG268">
            <v>3240394.6716666669</v>
          </cell>
          <cell r="AH268">
            <v>3234531.3770833332</v>
          </cell>
          <cell r="AI268">
            <v>3205917.5241666674</v>
          </cell>
          <cell r="AJ268">
            <v>3152560.7341666669</v>
          </cell>
          <cell r="AK268">
            <v>3099203.9441666664</v>
          </cell>
          <cell r="AL268">
            <v>3045847.1541666673</v>
          </cell>
          <cell r="AM268">
            <v>2992490.3641666672</v>
          </cell>
          <cell r="AN268">
            <v>2941069.0320833339</v>
          </cell>
          <cell r="AP268">
            <v>2839907.2150000003</v>
          </cell>
        </row>
        <row r="269">
          <cell r="J269">
            <v>-498.1</v>
          </cell>
          <cell r="K269">
            <v>0</v>
          </cell>
          <cell r="L269">
            <v>-86.01</v>
          </cell>
          <cell r="M269">
            <v>0</v>
          </cell>
          <cell r="N269">
            <v>0</v>
          </cell>
          <cell r="O269">
            <v>0</v>
          </cell>
          <cell r="P269">
            <v>-41058.76</v>
          </cell>
          <cell r="Q269">
            <v>0</v>
          </cell>
          <cell r="R269">
            <v>-1057.3800000000001</v>
          </cell>
          <cell r="S269">
            <v>76.58</v>
          </cell>
          <cell r="T269">
            <v>0</v>
          </cell>
          <cell r="U269">
            <v>-30.21</v>
          </cell>
          <cell r="V269">
            <v>0</v>
          </cell>
          <cell r="W269">
            <v>-18.8</v>
          </cell>
          <cell r="X269">
            <v>-50.74</v>
          </cell>
          <cell r="Y269">
            <v>-514004.38</v>
          </cell>
          <cell r="Z269">
            <v>-7397.59</v>
          </cell>
          <cell r="AA269">
            <v>-1.52</v>
          </cell>
          <cell r="AD269">
            <v>-5702.0758333333333</v>
          </cell>
          <cell r="AE269">
            <v>-5746.1333333333341</v>
          </cell>
          <cell r="AF269">
            <v>-5787.0000000000009</v>
          </cell>
          <cell r="AG269">
            <v>-5783.8091666666669</v>
          </cell>
          <cell r="AH269">
            <v>-4669.1495833333329</v>
          </cell>
          <cell r="AI269">
            <v>-3533.7358333333336</v>
          </cell>
          <cell r="AJ269">
            <v>-3513.7649999999999</v>
          </cell>
          <cell r="AK269">
            <v>-3513.0787500000001</v>
          </cell>
          <cell r="AL269">
            <v>-24928.458333333332</v>
          </cell>
          <cell r="AM269">
            <v>-46653.540416666663</v>
          </cell>
          <cell r="AN269">
            <v>-46961.836666666662</v>
          </cell>
          <cell r="AP269">
            <v>-43579.856666666667</v>
          </cell>
        </row>
        <row r="270"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</row>
        <row r="271"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P271">
            <v>0</v>
          </cell>
        </row>
        <row r="272"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</row>
        <row r="273"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P273">
            <v>0</v>
          </cell>
        </row>
        <row r="274"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P274">
            <v>0</v>
          </cell>
        </row>
        <row r="275"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P275">
            <v>0</v>
          </cell>
        </row>
        <row r="276"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P276">
            <v>0</v>
          </cell>
        </row>
        <row r="277"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P277">
            <v>0</v>
          </cell>
        </row>
        <row r="278"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P278">
            <v>0</v>
          </cell>
        </row>
        <row r="279"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P279">
            <v>0</v>
          </cell>
        </row>
        <row r="280"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P280">
            <v>0</v>
          </cell>
        </row>
        <row r="281"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P281">
            <v>0</v>
          </cell>
        </row>
        <row r="282"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P282">
            <v>0</v>
          </cell>
        </row>
        <row r="283">
          <cell r="J283">
            <v>139578542.46000001</v>
          </cell>
          <cell r="K283">
            <v>127497746.73</v>
          </cell>
          <cell r="L283">
            <v>126549697.84</v>
          </cell>
          <cell r="M283">
            <v>126413615.79000001</v>
          </cell>
          <cell r="N283">
            <v>124792908.56999999</v>
          </cell>
          <cell r="O283">
            <v>122267868.22</v>
          </cell>
          <cell r="P283">
            <v>129993514.09</v>
          </cell>
          <cell r="Q283">
            <v>154344784.28</v>
          </cell>
          <cell r="R283">
            <v>176828443.96000001</v>
          </cell>
          <cell r="S283">
            <v>181901040.08000001</v>
          </cell>
          <cell r="T283">
            <v>171088085.74000001</v>
          </cell>
          <cell r="U283">
            <v>164013256.38</v>
          </cell>
          <cell r="V283">
            <v>143901451.84999999</v>
          </cell>
          <cell r="W283">
            <v>131481065.43000001</v>
          </cell>
          <cell r="X283">
            <v>129219129.45</v>
          </cell>
          <cell r="Y283">
            <v>117234741.06</v>
          </cell>
          <cell r="Z283">
            <v>119036161.18000001</v>
          </cell>
          <cell r="AA283">
            <v>112190372.06</v>
          </cell>
          <cell r="AD283">
            <v>147486335.19291666</v>
          </cell>
          <cell r="AE283">
            <v>146026202.94541666</v>
          </cell>
          <cell r="AF283">
            <v>144848849.83541664</v>
          </cell>
          <cell r="AG283">
            <v>144642072.10333335</v>
          </cell>
          <cell r="AH283">
            <v>145131231.43583333</v>
          </cell>
          <cell r="AI283">
            <v>145619246.56958333</v>
          </cell>
          <cell r="AJ283">
            <v>145965339.40666664</v>
          </cell>
          <cell r="AK283">
            <v>146242537.33625001</v>
          </cell>
          <cell r="AL283">
            <v>145971310.53958336</v>
          </cell>
          <cell r="AM283">
            <v>145348992.95124999</v>
          </cell>
          <cell r="AN283">
            <v>144689232.80333337</v>
          </cell>
          <cell r="AP283">
            <v>144918434.98833334</v>
          </cell>
        </row>
        <row r="284">
          <cell r="J284">
            <v>46485918.270000003</v>
          </cell>
          <cell r="K284">
            <v>39321951.539999999</v>
          </cell>
          <cell r="L284">
            <v>34575858.350000001</v>
          </cell>
          <cell r="M284">
            <v>28394913.32</v>
          </cell>
          <cell r="N284">
            <v>26210949.149999999</v>
          </cell>
          <cell r="O284">
            <v>33538120.84</v>
          </cell>
          <cell r="P284">
            <v>44983711.369999997</v>
          </cell>
          <cell r="Q284">
            <v>80251159.819999993</v>
          </cell>
          <cell r="R284">
            <v>108935475.36</v>
          </cell>
          <cell r="S284">
            <v>104297507.75</v>
          </cell>
          <cell r="T284">
            <v>96548207.510000005</v>
          </cell>
          <cell r="U284">
            <v>84182999</v>
          </cell>
          <cell r="V284">
            <v>63757156.729999997</v>
          </cell>
          <cell r="W284">
            <v>43023842.689999998</v>
          </cell>
          <cell r="X284">
            <v>33425372.440000001</v>
          </cell>
          <cell r="Y284">
            <v>23850699.43</v>
          </cell>
          <cell r="Z284">
            <v>22668182.82</v>
          </cell>
          <cell r="AA284">
            <v>32208658.550000001</v>
          </cell>
          <cell r="AD284">
            <v>55459855.253333338</v>
          </cell>
          <cell r="AE284">
            <v>55660479.802083336</v>
          </cell>
          <cell r="AF284">
            <v>56471062.005416662</v>
          </cell>
          <cell r="AG284">
            <v>57842207.719999999</v>
          </cell>
          <cell r="AH284">
            <v>59671444.360416658</v>
          </cell>
          <cell r="AI284">
            <v>61363532.625833333</v>
          </cell>
          <cell r="AJ284">
            <v>62237413.026250005</v>
          </cell>
          <cell r="AK284">
            <v>62343721.577916659</v>
          </cell>
          <cell r="AL284">
            <v>62106442.419583343</v>
          </cell>
          <cell r="AM284">
            <v>61769484.910416663</v>
          </cell>
          <cell r="AN284">
            <v>61566475.384583347</v>
          </cell>
          <cell r="AP284">
            <v>62671200.494166665</v>
          </cell>
        </row>
        <row r="285">
          <cell r="J285">
            <v>-2502077.64</v>
          </cell>
          <cell r="K285">
            <v>-2268987.19</v>
          </cell>
          <cell r="L285">
            <v>-2083991.48</v>
          </cell>
          <cell r="M285">
            <v>-1950553.71</v>
          </cell>
          <cell r="N285">
            <v>-1693831.28</v>
          </cell>
          <cell r="O285">
            <v>-1793790.95</v>
          </cell>
          <cell r="P285">
            <v>-1760131.43</v>
          </cell>
          <cell r="Q285">
            <v>-1713517.01</v>
          </cell>
          <cell r="R285">
            <v>-1877350.29</v>
          </cell>
          <cell r="S285">
            <v>-1815388.72</v>
          </cell>
          <cell r="T285">
            <v>-1661162.62</v>
          </cell>
          <cell r="U285">
            <v>-1536265.25</v>
          </cell>
          <cell r="V285">
            <v>-1523833.06</v>
          </cell>
          <cell r="W285">
            <v>-1513733.67</v>
          </cell>
          <cell r="X285">
            <v>-1499522.09</v>
          </cell>
          <cell r="Y285">
            <v>-1463691.06</v>
          </cell>
          <cell r="Z285">
            <v>-1456467.41</v>
          </cell>
          <cell r="AA285">
            <v>-1440366.63</v>
          </cell>
          <cell r="AD285">
            <v>-2592766.3437500005</v>
          </cell>
          <cell r="AE285">
            <v>-2345591.9129166668</v>
          </cell>
          <cell r="AF285">
            <v>-2176038.2541666669</v>
          </cell>
          <cell r="AG285">
            <v>-2045941.1070833334</v>
          </cell>
          <cell r="AH285">
            <v>-1937923.792083333</v>
          </cell>
          <cell r="AI285">
            <v>-1847327.1066666667</v>
          </cell>
          <cell r="AJ285">
            <v>-1775098.0191666663</v>
          </cell>
          <cell r="AK285">
            <v>-1719276.2312500002</v>
          </cell>
          <cell r="AL285">
            <v>-1674637.3962500002</v>
          </cell>
          <cell r="AM285">
            <v>-1644461.2912499998</v>
          </cell>
          <cell r="AN285">
            <v>-1619845.1166666665</v>
          </cell>
          <cell r="AP285">
            <v>-1559798.9495833332</v>
          </cell>
        </row>
        <row r="286">
          <cell r="J286">
            <v>-24678.54</v>
          </cell>
          <cell r="K286">
            <v>-14930.4</v>
          </cell>
          <cell r="L286">
            <v>-38292.080000000002</v>
          </cell>
          <cell r="M286">
            <v>-21494.36</v>
          </cell>
          <cell r="N286">
            <v>-33422.14</v>
          </cell>
          <cell r="O286">
            <v>-9472.43</v>
          </cell>
          <cell r="P286">
            <v>-14326.43</v>
          </cell>
          <cell r="Q286">
            <v>-26171.78</v>
          </cell>
          <cell r="R286">
            <v>-42030.52</v>
          </cell>
          <cell r="S286">
            <v>-7588.7</v>
          </cell>
          <cell r="T286">
            <v>-13601.67</v>
          </cell>
          <cell r="U286">
            <v>-7360.09</v>
          </cell>
          <cell r="V286">
            <v>13447.48</v>
          </cell>
          <cell r="W286">
            <v>-7730.2</v>
          </cell>
          <cell r="X286">
            <v>-2265.75</v>
          </cell>
          <cell r="Y286">
            <v>-5041.3</v>
          </cell>
          <cell r="Z286">
            <v>-7724.46</v>
          </cell>
          <cell r="AA286">
            <v>-6195.71</v>
          </cell>
          <cell r="AD286">
            <v>-24271.282916666663</v>
          </cell>
          <cell r="AE286">
            <v>-24939.302083333328</v>
          </cell>
          <cell r="AF286">
            <v>-25063.037499999995</v>
          </cell>
          <cell r="AG286">
            <v>-24199.073749999996</v>
          </cell>
          <cell r="AH286">
            <v>-22391.696250000005</v>
          </cell>
          <cell r="AI286">
            <v>-19525.510833333334</v>
          </cell>
          <cell r="AJ286">
            <v>-17636.918333333331</v>
          </cell>
          <cell r="AK286">
            <v>-15835.812916666669</v>
          </cell>
          <cell r="AL286">
            <v>-13649.171666666667</v>
          </cell>
          <cell r="AM286">
            <v>-11892.890833333333</v>
          </cell>
          <cell r="AN286">
            <v>-10685.624166666666</v>
          </cell>
          <cell r="AP286">
            <v>-9152.4975000000013</v>
          </cell>
        </row>
        <row r="287">
          <cell r="J287">
            <v>21822.79</v>
          </cell>
          <cell r="K287">
            <v>22222.79</v>
          </cell>
          <cell r="L287">
            <v>22222.79</v>
          </cell>
          <cell r="M287">
            <v>22222.79</v>
          </cell>
          <cell r="N287">
            <v>22974.29</v>
          </cell>
          <cell r="O287">
            <v>24041.09</v>
          </cell>
          <cell r="P287">
            <v>24041.09</v>
          </cell>
          <cell r="Q287">
            <v>24041.09</v>
          </cell>
          <cell r="R287">
            <v>25041.09</v>
          </cell>
          <cell r="S287">
            <v>24334.81</v>
          </cell>
          <cell r="T287">
            <v>26225.09</v>
          </cell>
          <cell r="U287">
            <v>24318.95</v>
          </cell>
          <cell r="V287">
            <v>24384.45</v>
          </cell>
          <cell r="W287">
            <v>24025.09</v>
          </cell>
          <cell r="X287">
            <v>24025.09</v>
          </cell>
          <cell r="Y287">
            <v>24125.09</v>
          </cell>
          <cell r="Z287">
            <v>21806.79</v>
          </cell>
          <cell r="AA287">
            <v>21897.87</v>
          </cell>
          <cell r="AD287">
            <v>22758.791666666668</v>
          </cell>
          <cell r="AE287">
            <v>22917.857500000002</v>
          </cell>
          <cell r="AF287">
            <v>23077.145</v>
          </cell>
          <cell r="AG287">
            <v>23352.558333333334</v>
          </cell>
          <cell r="AH287">
            <v>23580.854583333334</v>
          </cell>
          <cell r="AI287">
            <v>23732.4575</v>
          </cell>
          <cell r="AJ287">
            <v>23914.289166666666</v>
          </cell>
          <cell r="AK287">
            <v>24064.480833333335</v>
          </cell>
          <cell r="AL287">
            <v>24218.839166666668</v>
          </cell>
          <cell r="AM287">
            <v>24249.455833333337</v>
          </cell>
          <cell r="AN287">
            <v>24111.509166666667</v>
          </cell>
          <cell r="AP287">
            <v>23742.920833333337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11220879.99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D288">
            <v>0</v>
          </cell>
          <cell r="AE288">
            <v>0</v>
          </cell>
          <cell r="AF288">
            <v>467536.66625000001</v>
          </cell>
          <cell r="AG288">
            <v>935073.33250000002</v>
          </cell>
          <cell r="AH288">
            <v>935073.33250000002</v>
          </cell>
          <cell r="AI288">
            <v>935073.33250000002</v>
          </cell>
          <cell r="AJ288">
            <v>935073.33250000002</v>
          </cell>
          <cell r="AK288">
            <v>935073.33250000002</v>
          </cell>
          <cell r="AL288">
            <v>935073.33250000002</v>
          </cell>
          <cell r="AM288">
            <v>935073.33250000002</v>
          </cell>
          <cell r="AN288">
            <v>935073.33250000002</v>
          </cell>
          <cell r="AP288">
            <v>935073.33250000002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7189286.8600000003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D289">
            <v>-127139.87</v>
          </cell>
          <cell r="AE289">
            <v>-127139.87</v>
          </cell>
          <cell r="AF289">
            <v>235983.68416666667</v>
          </cell>
          <cell r="AG289">
            <v>599107.2383333334</v>
          </cell>
          <cell r="AH289">
            <v>599107.2383333334</v>
          </cell>
          <cell r="AI289">
            <v>599107.2383333334</v>
          </cell>
          <cell r="AJ289">
            <v>599107.2383333334</v>
          </cell>
          <cell r="AK289">
            <v>599107.2383333334</v>
          </cell>
          <cell r="AL289">
            <v>599107.2383333334</v>
          </cell>
          <cell r="AM289">
            <v>599107.2383333334</v>
          </cell>
          <cell r="AN289">
            <v>599107.2383333334</v>
          </cell>
          <cell r="AP289">
            <v>599107.2383333334</v>
          </cell>
        </row>
        <row r="290">
          <cell r="J290">
            <v>-8044.29</v>
          </cell>
          <cell r="K290">
            <v>-51031.07</v>
          </cell>
          <cell r="L290">
            <v>-22336.720000000001</v>
          </cell>
          <cell r="M290">
            <v>-24175.38</v>
          </cell>
          <cell r="N290">
            <v>-30833.82</v>
          </cell>
          <cell r="O290">
            <v>-23287.68</v>
          </cell>
          <cell r="P290">
            <v>-10765.25</v>
          </cell>
          <cell r="Q290">
            <v>-73895.48</v>
          </cell>
          <cell r="R290">
            <v>-29686.69</v>
          </cell>
          <cell r="S290">
            <v>-1336606.52</v>
          </cell>
          <cell r="T290">
            <v>-767158.69</v>
          </cell>
          <cell r="U290">
            <v>-7411.06</v>
          </cell>
          <cell r="V290">
            <v>-249362.66</v>
          </cell>
          <cell r="W290">
            <v>-23212.81</v>
          </cell>
          <cell r="X290">
            <v>-1945.91</v>
          </cell>
          <cell r="Y290">
            <v>-41500.949999999997</v>
          </cell>
          <cell r="Z290">
            <v>-79279.97</v>
          </cell>
          <cell r="AA290">
            <v>-12065.94</v>
          </cell>
          <cell r="AD290">
            <v>-45020.13208333333</v>
          </cell>
          <cell r="AE290">
            <v>-47187.550416666665</v>
          </cell>
          <cell r="AF290">
            <v>-93801.511249999996</v>
          </cell>
          <cell r="AG290">
            <v>-171260.95541666666</v>
          </cell>
          <cell r="AH290">
            <v>-200531.21541666667</v>
          </cell>
          <cell r="AI290">
            <v>-208824.31958333333</v>
          </cell>
          <cell r="AJ290">
            <v>-217720.1575</v>
          </cell>
          <cell r="AK290">
            <v>-215711.44625000001</v>
          </cell>
          <cell r="AL290">
            <v>-215583.72791666668</v>
          </cell>
          <cell r="AM290">
            <v>-218324.21625000006</v>
          </cell>
          <cell r="AN290">
            <v>-219875.2333333334</v>
          </cell>
          <cell r="AP290">
            <v>-237092.52208333337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P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P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P293">
            <v>0</v>
          </cell>
        </row>
        <row r="294">
          <cell r="J294">
            <v>6876923.5199999996</v>
          </cell>
          <cell r="K294">
            <v>9412008.4199999999</v>
          </cell>
          <cell r="L294">
            <v>14117956.48</v>
          </cell>
          <cell r="M294">
            <v>13941694.91</v>
          </cell>
          <cell r="N294">
            <v>12437518.189999999</v>
          </cell>
          <cell r="O294">
            <v>10058039.199999999</v>
          </cell>
          <cell r="P294">
            <v>13502118.34</v>
          </cell>
          <cell r="Q294">
            <v>11722674.4</v>
          </cell>
          <cell r="R294">
            <v>9448585.6500000004</v>
          </cell>
          <cell r="S294">
            <v>12994027.359999999</v>
          </cell>
          <cell r="T294">
            <v>9734359.0800000001</v>
          </cell>
          <cell r="U294">
            <v>10852298.039999999</v>
          </cell>
          <cell r="V294">
            <v>9891841.8499999996</v>
          </cell>
          <cell r="W294">
            <v>11890594.01</v>
          </cell>
          <cell r="X294">
            <v>15636501.890000001</v>
          </cell>
          <cell r="Y294">
            <v>9632754.4199999999</v>
          </cell>
          <cell r="Z294">
            <v>8981579.1400000006</v>
          </cell>
          <cell r="AA294">
            <v>8829406.5899999999</v>
          </cell>
          <cell r="AD294">
            <v>9713090.0595833343</v>
          </cell>
          <cell r="AE294">
            <v>10082430.555833334</v>
          </cell>
          <cell r="AF294">
            <v>10375916.422083333</v>
          </cell>
          <cell r="AG294">
            <v>10751313.331250001</v>
          </cell>
          <cell r="AH294">
            <v>11120970.261666669</v>
          </cell>
          <cell r="AI294">
            <v>11383805.229583336</v>
          </cell>
          <cell r="AJ294">
            <v>11612701.22625</v>
          </cell>
          <cell r="AK294">
            <v>11779248.351249998</v>
          </cell>
          <cell r="AL294">
            <v>11662981.889583332</v>
          </cell>
          <cell r="AM294">
            <v>11339445.242083333</v>
          </cell>
          <cell r="AN294">
            <v>11144254.75625</v>
          </cell>
          <cell r="AP294">
            <v>11290609.799166666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P295">
            <v>0</v>
          </cell>
        </row>
        <row r="296">
          <cell r="J296">
            <v>194026.61</v>
          </cell>
          <cell r="K296">
            <v>156560.04999999999</v>
          </cell>
          <cell r="L296">
            <v>148966.76</v>
          </cell>
          <cell r="M296">
            <v>251208.28</v>
          </cell>
          <cell r="N296">
            <v>293102.89</v>
          </cell>
          <cell r="O296">
            <v>242501.31</v>
          </cell>
          <cell r="P296">
            <v>146827.87</v>
          </cell>
          <cell r="Q296">
            <v>402937.51</v>
          </cell>
          <cell r="R296">
            <v>189707.24</v>
          </cell>
          <cell r="S296">
            <v>346800.46</v>
          </cell>
          <cell r="T296">
            <v>193286.32</v>
          </cell>
          <cell r="U296">
            <v>455251.86</v>
          </cell>
          <cell r="V296">
            <v>415473.8</v>
          </cell>
          <cell r="W296">
            <v>299269.52</v>
          </cell>
          <cell r="X296">
            <v>62790.49</v>
          </cell>
          <cell r="Y296">
            <v>129875.63</v>
          </cell>
          <cell r="Z296">
            <v>362463.93</v>
          </cell>
          <cell r="AA296">
            <v>296983.90000000002</v>
          </cell>
          <cell r="AD296">
            <v>225679.95083333334</v>
          </cell>
          <cell r="AE296">
            <v>226394.58</v>
          </cell>
          <cell r="AF296">
            <v>233846.84791666668</v>
          </cell>
          <cell r="AG296">
            <v>240384.71583333341</v>
          </cell>
          <cell r="AH296">
            <v>246658.57916666663</v>
          </cell>
          <cell r="AI296">
            <v>260991.72958333333</v>
          </cell>
          <cell r="AJ296">
            <v>276164.92374999996</v>
          </cell>
          <cell r="AK296">
            <v>278520.47374999995</v>
          </cell>
          <cell r="AL296">
            <v>269874.26874999999</v>
          </cell>
          <cell r="AM296">
            <v>267708.78499999997</v>
          </cell>
          <cell r="AN296">
            <v>272868.93625000003</v>
          </cell>
          <cell r="AP296">
            <v>317523.70124999998</v>
          </cell>
        </row>
        <row r="297">
          <cell r="J297">
            <v>200745.52</v>
          </cell>
          <cell r="K297">
            <v>198537.38</v>
          </cell>
          <cell r="L297">
            <v>197790.87</v>
          </cell>
          <cell r="M297">
            <v>186486.63</v>
          </cell>
          <cell r="N297">
            <v>181039.89</v>
          </cell>
          <cell r="O297">
            <v>175184.09</v>
          </cell>
          <cell r="P297">
            <v>175460.17</v>
          </cell>
          <cell r="Q297">
            <v>177208.88</v>
          </cell>
          <cell r="R297">
            <v>165200.01</v>
          </cell>
          <cell r="S297">
            <v>157800.44</v>
          </cell>
          <cell r="T297">
            <v>158647.81</v>
          </cell>
          <cell r="U297">
            <v>185868.24</v>
          </cell>
          <cell r="V297">
            <v>1496.25</v>
          </cell>
          <cell r="W297">
            <v>1496.25</v>
          </cell>
          <cell r="X297">
            <v>1496.25</v>
          </cell>
          <cell r="Y297">
            <v>1496.25</v>
          </cell>
          <cell r="Z297">
            <v>1496.25</v>
          </cell>
          <cell r="AA297">
            <v>1496.25</v>
          </cell>
          <cell r="AD297">
            <v>191773.06625000003</v>
          </cell>
          <cell r="AE297">
            <v>189399.13833333334</v>
          </cell>
          <cell r="AF297">
            <v>186221.48500000002</v>
          </cell>
          <cell r="AG297">
            <v>182835.19958333333</v>
          </cell>
          <cell r="AH297">
            <v>180577.54833333334</v>
          </cell>
          <cell r="AI297">
            <v>171695.44125</v>
          </cell>
          <cell r="AJ297">
            <v>155183.34125</v>
          </cell>
          <cell r="AK297">
            <v>138794.35166666665</v>
          </cell>
          <cell r="AL297">
            <v>122907.47666666667</v>
          </cell>
          <cell r="AM297">
            <v>107718.55916666669</v>
          </cell>
          <cell r="AN297">
            <v>93000.580833333326</v>
          </cell>
          <cell r="AP297">
            <v>72812.93541666666</v>
          </cell>
        </row>
        <row r="298">
          <cell r="J298">
            <v>194026.5</v>
          </cell>
          <cell r="K298">
            <v>156559.64000000001</v>
          </cell>
          <cell r="L298">
            <v>305526.18</v>
          </cell>
          <cell r="M298">
            <v>251207.69</v>
          </cell>
          <cell r="N298">
            <v>293102.59999999998</v>
          </cell>
          <cell r="O298">
            <v>535603.68999999994</v>
          </cell>
          <cell r="P298">
            <v>146827.74</v>
          </cell>
          <cell r="Q298">
            <v>402936.94</v>
          </cell>
          <cell r="R298">
            <v>189707.28</v>
          </cell>
          <cell r="S298">
            <v>346800.53</v>
          </cell>
          <cell r="T298">
            <v>193286.38</v>
          </cell>
          <cell r="U298">
            <v>455251.93</v>
          </cell>
          <cell r="V298">
            <v>415473.66</v>
          </cell>
          <cell r="W298">
            <v>299269.32</v>
          </cell>
          <cell r="X298">
            <v>62790.559999999998</v>
          </cell>
          <cell r="Y298">
            <v>129875.6</v>
          </cell>
          <cell r="Z298">
            <v>492339.66</v>
          </cell>
          <cell r="AA298">
            <v>296983.78000000003</v>
          </cell>
          <cell r="AD298">
            <v>299464.61166666663</v>
          </cell>
          <cell r="AE298">
            <v>282022.6966666666</v>
          </cell>
          <cell r="AF298">
            <v>271318.4516666666</v>
          </cell>
          <cell r="AG298">
            <v>277856.34458333335</v>
          </cell>
          <cell r="AH298">
            <v>284130.23499999999</v>
          </cell>
          <cell r="AI298">
            <v>298463.39</v>
          </cell>
          <cell r="AJ298">
            <v>313636.59166666662</v>
          </cell>
          <cell r="AK298">
            <v>309468.84416666668</v>
          </cell>
          <cell r="AL298">
            <v>294299.35625000001</v>
          </cell>
          <cell r="AM298">
            <v>297545.39666666667</v>
          </cell>
          <cell r="AN298">
            <v>295904.44458333333</v>
          </cell>
          <cell r="AP298">
            <v>311793.17708333331</v>
          </cell>
        </row>
        <row r="299"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P299">
            <v>0</v>
          </cell>
        </row>
        <row r="300"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</row>
        <row r="301">
          <cell r="J301">
            <v>11239858.25</v>
          </cell>
          <cell r="K301">
            <v>14642115.699999999</v>
          </cell>
          <cell r="L301">
            <v>18854116.870000001</v>
          </cell>
          <cell r="M301">
            <v>21807000.57</v>
          </cell>
          <cell r="N301">
            <v>20329715.18</v>
          </cell>
          <cell r="O301">
            <v>18089609.960000001</v>
          </cell>
          <cell r="P301">
            <v>15910485.02</v>
          </cell>
          <cell r="Q301">
            <v>16095067.43</v>
          </cell>
          <cell r="R301">
            <v>14962378.699999999</v>
          </cell>
          <cell r="S301">
            <v>14499166.699999999</v>
          </cell>
          <cell r="T301">
            <v>15460873.67</v>
          </cell>
          <cell r="U301">
            <v>15693540.58</v>
          </cell>
          <cell r="V301">
            <v>18039271.359999999</v>
          </cell>
          <cell r="W301">
            <v>16075301.109999999</v>
          </cell>
          <cell r="X301">
            <v>13351314.59</v>
          </cell>
          <cell r="Y301">
            <v>11961814.26</v>
          </cell>
          <cell r="Z301">
            <v>12634115.470000001</v>
          </cell>
          <cell r="AA301">
            <v>8795856.7599999998</v>
          </cell>
          <cell r="AD301">
            <v>15244818.332083335</v>
          </cell>
          <cell r="AE301">
            <v>15556425.83291667</v>
          </cell>
          <cell r="AF301">
            <v>15841452.240833336</v>
          </cell>
          <cell r="AG301">
            <v>16012443.60708333</v>
          </cell>
          <cell r="AH301">
            <v>16278700.190416664</v>
          </cell>
          <cell r="AI301">
            <v>16748636.265416665</v>
          </cell>
          <cell r="AJ301">
            <v>17091661.203750003</v>
          </cell>
          <cell r="AK301">
            <v>16922093.834166668</v>
          </cell>
          <cell r="AL301">
            <v>16282594.309583336</v>
          </cell>
          <cell r="AM301">
            <v>15551728.225416666</v>
          </cell>
          <cell r="AN301">
            <v>14843838.520833334</v>
          </cell>
          <cell r="AP301">
            <v>14186566.611249998</v>
          </cell>
        </row>
        <row r="302"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P302">
            <v>0</v>
          </cell>
        </row>
        <row r="303">
          <cell r="J303">
            <v>1170480.3600000001</v>
          </cell>
          <cell r="K303">
            <v>827752.33</v>
          </cell>
          <cell r="L303">
            <v>1003550.01</v>
          </cell>
          <cell r="M303">
            <v>1131481.26</v>
          </cell>
          <cell r="N303">
            <v>816810.64</v>
          </cell>
          <cell r="O303">
            <v>861979.49</v>
          </cell>
          <cell r="P303">
            <v>1075945.99</v>
          </cell>
          <cell r="Q303">
            <v>2178960.42</v>
          </cell>
          <cell r="R303">
            <v>1370019.64</v>
          </cell>
          <cell r="S303">
            <v>1221487.42</v>
          </cell>
          <cell r="T303">
            <v>1159039.98</v>
          </cell>
          <cell r="U303">
            <v>1203805.45</v>
          </cell>
          <cell r="V303">
            <v>1150131.58</v>
          </cell>
          <cell r="W303">
            <v>1365596.83</v>
          </cell>
          <cell r="X303">
            <v>1132378.53</v>
          </cell>
          <cell r="Y303">
            <v>1080367.18</v>
          </cell>
          <cell r="Z303">
            <v>1520196.19</v>
          </cell>
          <cell r="AA303">
            <v>1091570.3500000001</v>
          </cell>
          <cell r="AD303">
            <v>1130128.7429166667</v>
          </cell>
          <cell r="AE303">
            <v>1155323.4708333334</v>
          </cell>
          <cell r="AF303">
            <v>1159945.9258333333</v>
          </cell>
          <cell r="AG303">
            <v>1162168.4741666669</v>
          </cell>
          <cell r="AH303">
            <v>1164834.7620833335</v>
          </cell>
          <cell r="AI303">
            <v>1167594.8833333333</v>
          </cell>
          <cell r="AJ303">
            <v>1189157.2050000001</v>
          </cell>
          <cell r="AK303">
            <v>1216935.2474999998</v>
          </cell>
          <cell r="AL303">
            <v>1220173.3491666666</v>
          </cell>
          <cell r="AM303">
            <v>1247351.3270833332</v>
          </cell>
          <cell r="AN303">
            <v>1286225.3441666665</v>
          </cell>
          <cell r="AP303">
            <v>1262888.8054166667</v>
          </cell>
        </row>
        <row r="304">
          <cell r="J304">
            <v>11024968.380000001</v>
          </cell>
          <cell r="K304">
            <v>9378630.8599999994</v>
          </cell>
          <cell r="L304">
            <v>8782161.3699999992</v>
          </cell>
          <cell r="M304">
            <v>8955161.1300000008</v>
          </cell>
          <cell r="N304">
            <v>8841801.1099999994</v>
          </cell>
          <cell r="O304">
            <v>8874934.4399999995</v>
          </cell>
          <cell r="P304">
            <v>10122832.08</v>
          </cell>
          <cell r="Q304">
            <v>13115849.41</v>
          </cell>
          <cell r="R304">
            <v>15745277.189999999</v>
          </cell>
          <cell r="S304">
            <v>15735573.880000001</v>
          </cell>
          <cell r="T304">
            <v>14395268.34</v>
          </cell>
          <cell r="U304">
            <v>12852158.779999999</v>
          </cell>
          <cell r="V304">
            <v>11024968.380000001</v>
          </cell>
          <cell r="W304">
            <v>9378630.8699999992</v>
          </cell>
          <cell r="X304">
            <v>8782161.3900000006</v>
          </cell>
          <cell r="Y304">
            <v>8955161.1300000008</v>
          </cell>
          <cell r="Z304">
            <v>8841801.1099999994</v>
          </cell>
          <cell r="AA304">
            <v>9457597.6999999993</v>
          </cell>
          <cell r="AD304">
            <v>11485384.744999999</v>
          </cell>
          <cell r="AE304">
            <v>11485384.744999999</v>
          </cell>
          <cell r="AF304">
            <v>11485384.744999999</v>
          </cell>
          <cell r="AG304">
            <v>11485384.745416665</v>
          </cell>
          <cell r="AH304">
            <v>11485384.746666668</v>
          </cell>
          <cell r="AI304">
            <v>11485384.747500001</v>
          </cell>
          <cell r="AJ304">
            <v>11485384.747916667</v>
          </cell>
          <cell r="AK304">
            <v>11485384.749166667</v>
          </cell>
          <cell r="AL304">
            <v>11485384.75</v>
          </cell>
          <cell r="AM304">
            <v>11485384.75</v>
          </cell>
          <cell r="AN304">
            <v>11509662.385833332</v>
          </cell>
          <cell r="AP304">
            <v>11675370.096249999</v>
          </cell>
        </row>
        <row r="305"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P305">
            <v>0</v>
          </cell>
        </row>
        <row r="306"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P306">
            <v>0</v>
          </cell>
        </row>
        <row r="307"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538.08000000000004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D307">
            <v>521.67666666666662</v>
          </cell>
          <cell r="AE307">
            <v>521.67666666666662</v>
          </cell>
          <cell r="AF307">
            <v>521.67666666666662</v>
          </cell>
          <cell r="AG307">
            <v>521.67666666666662</v>
          </cell>
          <cell r="AH307">
            <v>283.25833333333333</v>
          </cell>
          <cell r="AI307">
            <v>44.84</v>
          </cell>
          <cell r="AJ307">
            <v>44.84</v>
          </cell>
          <cell r="AK307">
            <v>44.84</v>
          </cell>
          <cell r="AL307">
            <v>44.84</v>
          </cell>
          <cell r="AM307">
            <v>44.84</v>
          </cell>
          <cell r="AN307">
            <v>44.84</v>
          </cell>
          <cell r="AP307">
            <v>0</v>
          </cell>
        </row>
        <row r="308"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P308">
            <v>0</v>
          </cell>
        </row>
        <row r="309"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P309">
            <v>0</v>
          </cell>
        </row>
        <row r="310">
          <cell r="J310">
            <v>126769.45</v>
          </cell>
          <cell r="K310">
            <v>135769.45000000001</v>
          </cell>
          <cell r="L310">
            <v>150019.45000000001</v>
          </cell>
          <cell r="M310">
            <v>150019.45000000001</v>
          </cell>
          <cell r="N310">
            <v>150019.45000000001</v>
          </cell>
          <cell r="O310">
            <v>177019.45</v>
          </cell>
          <cell r="P310">
            <v>177019.45</v>
          </cell>
          <cell r="Q310">
            <v>177019.45</v>
          </cell>
          <cell r="R310">
            <v>177019.45</v>
          </cell>
          <cell r="S310">
            <v>106519.45</v>
          </cell>
          <cell r="T310">
            <v>106519.45</v>
          </cell>
          <cell r="U310">
            <v>106519.45</v>
          </cell>
          <cell r="V310">
            <v>106519.45</v>
          </cell>
          <cell r="W310">
            <v>177769.45</v>
          </cell>
          <cell r="X310">
            <v>180769.45</v>
          </cell>
          <cell r="Y310">
            <v>180769.45</v>
          </cell>
          <cell r="Z310">
            <v>180769.45</v>
          </cell>
          <cell r="AA310">
            <v>180769.45</v>
          </cell>
          <cell r="AD310">
            <v>130485.76874999999</v>
          </cell>
          <cell r="AE310">
            <v>140174.88958333331</v>
          </cell>
          <cell r="AF310">
            <v>145019.44999999998</v>
          </cell>
          <cell r="AG310">
            <v>145019.44999999998</v>
          </cell>
          <cell r="AH310">
            <v>145019.44999999998</v>
          </cell>
          <cell r="AI310">
            <v>144175.69999999998</v>
          </cell>
          <cell r="AJ310">
            <v>145081.94999999998</v>
          </cell>
          <cell r="AK310">
            <v>148113.19999999998</v>
          </cell>
          <cell r="AL310">
            <v>150675.69999999998</v>
          </cell>
          <cell r="AM310">
            <v>153238.19999999998</v>
          </cell>
          <cell r="AN310">
            <v>154675.69999999998</v>
          </cell>
          <cell r="AP310">
            <v>155300.69999999998</v>
          </cell>
        </row>
        <row r="311"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P311">
            <v>0</v>
          </cell>
        </row>
        <row r="312"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P312">
            <v>65419.973333333335</v>
          </cell>
        </row>
        <row r="313">
          <cell r="J313">
            <v>4274951.8</v>
          </cell>
          <cell r="K313">
            <v>4262550.42</v>
          </cell>
          <cell r="L313">
            <v>4250460.26</v>
          </cell>
          <cell r="M313">
            <v>4238305.5999999996</v>
          </cell>
          <cell r="N313">
            <v>4225797.22</v>
          </cell>
          <cell r="O313">
            <v>4213596.0999999996</v>
          </cell>
          <cell r="P313">
            <v>4201041.5</v>
          </cell>
          <cell r="Q313">
            <v>4188711.38</v>
          </cell>
          <cell r="R313">
            <v>4176398.26</v>
          </cell>
          <cell r="S313">
            <v>4163165.15</v>
          </cell>
          <cell r="T313">
            <v>4150723.03</v>
          </cell>
          <cell r="U313">
            <v>4138010.76</v>
          </cell>
          <cell r="V313">
            <v>4125518.24</v>
          </cell>
          <cell r="W313">
            <v>4112682.46</v>
          </cell>
          <cell r="X313">
            <v>4100138.92</v>
          </cell>
          <cell r="Y313">
            <v>4087530.88</v>
          </cell>
          <cell r="Z313">
            <v>4074582.61</v>
          </cell>
          <cell r="AA313">
            <v>4059923.71</v>
          </cell>
          <cell r="AD313">
            <v>4262518.8804166662</v>
          </cell>
          <cell r="AE313">
            <v>4250253.9683333328</v>
          </cell>
          <cell r="AF313">
            <v>4237941.2749999994</v>
          </cell>
          <cell r="AG313">
            <v>4225580.8004166661</v>
          </cell>
          <cell r="AH313">
            <v>4213183.6262499997</v>
          </cell>
          <cell r="AI313">
            <v>4200749.5583333336</v>
          </cell>
          <cell r="AJ313">
            <v>4188278.6616666666</v>
          </cell>
          <cell r="AK313">
            <v>4175770.7741666674</v>
          </cell>
          <cell r="AL313">
            <v>4163225.1050000004</v>
          </cell>
          <cell r="AM313">
            <v>4150642.2162500005</v>
          </cell>
          <cell r="AN313">
            <v>4137938.5912500005</v>
          </cell>
          <cell r="AP313">
            <v>4112545.0550000002</v>
          </cell>
        </row>
        <row r="314"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P314">
            <v>0</v>
          </cell>
        </row>
        <row r="315"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</row>
        <row r="316"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</row>
        <row r="317"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</row>
        <row r="318"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</row>
        <row r="319"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</row>
        <row r="320">
          <cell r="J320">
            <v>0</v>
          </cell>
          <cell r="K320">
            <v>1009.34</v>
          </cell>
          <cell r="L320">
            <v>504.66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90.84</v>
          </cell>
          <cell r="S320">
            <v>1295.22</v>
          </cell>
          <cell r="T320">
            <v>-91.58</v>
          </cell>
          <cell r="U320">
            <v>414.99</v>
          </cell>
          <cell r="V320">
            <v>138.35</v>
          </cell>
          <cell r="W320">
            <v>0</v>
          </cell>
          <cell r="X320">
            <v>0</v>
          </cell>
          <cell r="Y320">
            <v>4495.09</v>
          </cell>
          <cell r="Z320">
            <v>4495.09</v>
          </cell>
          <cell r="AA320">
            <v>4495.09</v>
          </cell>
          <cell r="AD320">
            <v>123.70166666666667</v>
          </cell>
          <cell r="AE320">
            <v>127.48666666666668</v>
          </cell>
          <cell r="AF320">
            <v>186.47166666666666</v>
          </cell>
          <cell r="AG320">
            <v>237.85583333333332</v>
          </cell>
          <cell r="AH320">
            <v>251.33124999999998</v>
          </cell>
          <cell r="AI320">
            <v>274.38708333333335</v>
          </cell>
          <cell r="AJ320">
            <v>238.09583333333333</v>
          </cell>
          <cell r="AK320">
            <v>175.01250000000002</v>
          </cell>
          <cell r="AL320">
            <v>341.28041666666667</v>
          </cell>
          <cell r="AM320">
            <v>715.87125000000003</v>
          </cell>
          <cell r="AN320">
            <v>1090.4620833333333</v>
          </cell>
          <cell r="AP320">
            <v>1879.1695833333333</v>
          </cell>
        </row>
        <row r="321"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</row>
        <row r="322">
          <cell r="J322">
            <v>44211.33</v>
          </cell>
          <cell r="K322">
            <v>44002.76</v>
          </cell>
          <cell r="L322">
            <v>41760.51</v>
          </cell>
          <cell r="M322">
            <v>41507.410000000003</v>
          </cell>
          <cell r="N322">
            <v>41298.839999999997</v>
          </cell>
          <cell r="O322">
            <v>39215.870000000003</v>
          </cell>
          <cell r="P322">
            <v>39007.300000000003</v>
          </cell>
          <cell r="Q322">
            <v>38798.730000000003</v>
          </cell>
          <cell r="R322">
            <v>38545.629999999997</v>
          </cell>
          <cell r="S322">
            <v>38337.06</v>
          </cell>
          <cell r="T322">
            <v>36846.33</v>
          </cell>
          <cell r="U322">
            <v>35747.08</v>
          </cell>
          <cell r="V322">
            <v>35627.57</v>
          </cell>
          <cell r="W322">
            <v>35508.06</v>
          </cell>
          <cell r="X322">
            <v>33660.230000000003</v>
          </cell>
          <cell r="Y322">
            <v>31497.360000000001</v>
          </cell>
          <cell r="Z322">
            <v>31377.85</v>
          </cell>
          <cell r="AA322">
            <v>31258.34</v>
          </cell>
          <cell r="AD322">
            <v>42862.38041666666</v>
          </cell>
          <cell r="AE322">
            <v>42240.853749999995</v>
          </cell>
          <cell r="AF322">
            <v>41609.672916666663</v>
          </cell>
          <cell r="AG322">
            <v>40973.907083333332</v>
          </cell>
          <cell r="AH322">
            <v>40297.560833333337</v>
          </cell>
          <cell r="AI322">
            <v>39582.247500000005</v>
          </cell>
          <cell r="AJ322">
            <v>38870.644999999997</v>
          </cell>
          <cell r="AK322">
            <v>38179.1875</v>
          </cell>
          <cell r="AL322">
            <v>37424.590416666666</v>
          </cell>
          <cell r="AM322">
            <v>36594.130416666674</v>
          </cell>
          <cell r="AN322">
            <v>35849.192083333328</v>
          </cell>
          <cell r="AP322">
            <v>34537.780416666668</v>
          </cell>
        </row>
        <row r="323">
          <cell r="J323">
            <v>0</v>
          </cell>
          <cell r="K323">
            <v>141.01</v>
          </cell>
          <cell r="L323">
            <v>0</v>
          </cell>
          <cell r="M323">
            <v>0</v>
          </cell>
          <cell r="N323">
            <v>0</v>
          </cell>
          <cell r="O323">
            <v>352149.38</v>
          </cell>
          <cell r="P323">
            <v>546199.29</v>
          </cell>
          <cell r="Q323">
            <v>677792.63</v>
          </cell>
          <cell r="R323">
            <v>130066.43</v>
          </cell>
          <cell r="S323">
            <v>290805.8</v>
          </cell>
          <cell r="T323">
            <v>76284.58</v>
          </cell>
          <cell r="U323">
            <v>806992.85</v>
          </cell>
          <cell r="V323">
            <v>214323.03</v>
          </cell>
          <cell r="W323">
            <v>246711.22</v>
          </cell>
          <cell r="X323">
            <v>936855.03</v>
          </cell>
          <cell r="Y323">
            <v>728259.29</v>
          </cell>
          <cell r="Z323">
            <v>1614549.63</v>
          </cell>
          <cell r="AA323">
            <v>1023557.5</v>
          </cell>
          <cell r="AD323">
            <v>105375.80958333332</v>
          </cell>
          <cell r="AE323">
            <v>138905.78</v>
          </cell>
          <cell r="AF323">
            <v>155921.63791666666</v>
          </cell>
          <cell r="AG323">
            <v>170226.18375</v>
          </cell>
          <cell r="AH323">
            <v>206452.05000000002</v>
          </cell>
          <cell r="AI323">
            <v>248966.12375000003</v>
          </cell>
          <cell r="AJ323">
            <v>268170.00874999998</v>
          </cell>
          <cell r="AK323">
            <v>317479.39374999999</v>
          </cell>
          <cell r="AL323">
            <v>386859.1570833333</v>
          </cell>
          <cell r="AM323">
            <v>484476.19541666674</v>
          </cell>
          <cell r="AN323">
            <v>579724.43500000006</v>
          </cell>
          <cell r="AP323">
            <v>658049.92374999996</v>
          </cell>
        </row>
        <row r="324"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</row>
        <row r="325"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</row>
        <row r="326"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</row>
        <row r="327"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</row>
        <row r="328"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</row>
        <row r="329"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</row>
        <row r="330"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</row>
        <row r="331"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</row>
        <row r="332"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</row>
        <row r="333"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</row>
        <row r="334"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</row>
        <row r="335"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</row>
        <row r="336"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</row>
        <row r="337"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</row>
        <row r="338"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</row>
        <row r="339"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</row>
        <row r="340"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</row>
        <row r="341"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P341">
            <v>0</v>
          </cell>
        </row>
        <row r="342">
          <cell r="J342">
            <v>10088896.119999999</v>
          </cell>
          <cell r="K342">
            <v>8813233.3699999992</v>
          </cell>
          <cell r="L342">
            <v>9470650.6300000008</v>
          </cell>
          <cell r="M342">
            <v>10821058.189999999</v>
          </cell>
          <cell r="N342">
            <v>8825317.7100000009</v>
          </cell>
          <cell r="O342">
            <v>9467749.9800000004</v>
          </cell>
          <cell r="P342">
            <v>11055565.779999999</v>
          </cell>
          <cell r="Q342">
            <v>17816965.710000001</v>
          </cell>
          <cell r="R342">
            <v>20887829.280000001</v>
          </cell>
          <cell r="S342">
            <v>18360779.010000002</v>
          </cell>
          <cell r="T342">
            <v>16522663.640000001</v>
          </cell>
          <cell r="U342">
            <v>17887804.460000001</v>
          </cell>
          <cell r="V342">
            <v>13905991.050000001</v>
          </cell>
          <cell r="W342">
            <v>15485625.41</v>
          </cell>
          <cell r="X342">
            <v>14486237.939999999</v>
          </cell>
          <cell r="Y342">
            <v>15837276.07</v>
          </cell>
          <cell r="Z342">
            <v>15835258.48</v>
          </cell>
          <cell r="AA342">
            <v>14434330.15</v>
          </cell>
          <cell r="AD342">
            <v>10961036.536666667</v>
          </cell>
          <cell r="AE342">
            <v>11595895.663749998</v>
          </cell>
          <cell r="AF342">
            <v>12170440.711250002</v>
          </cell>
          <cell r="AG342">
            <v>12541045.52083333</v>
          </cell>
          <cell r="AH342">
            <v>13036855.950833336</v>
          </cell>
          <cell r="AI342">
            <v>13493921.778750002</v>
          </cell>
          <cell r="AJ342">
            <v>13930983.735833338</v>
          </cell>
          <cell r="AK342">
            <v>14417982.875416668</v>
          </cell>
          <cell r="AL342">
            <v>14835974.758333335</v>
          </cell>
          <cell r="AM342">
            <v>15337064.702083334</v>
          </cell>
          <cell r="AN342">
            <v>15836086.407916665</v>
          </cell>
          <cell r="AP342">
            <v>16692406.623749999</v>
          </cell>
        </row>
        <row r="343"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P343">
            <v>45651.246249999997</v>
          </cell>
        </row>
        <row r="344">
          <cell r="J344">
            <v>32842.47</v>
          </cell>
          <cell r="K344">
            <v>31515.47</v>
          </cell>
          <cell r="L344">
            <v>31717.15</v>
          </cell>
          <cell r="M344">
            <v>31526.25</v>
          </cell>
          <cell r="N344">
            <v>31627.95</v>
          </cell>
          <cell r="O344">
            <v>31627.95</v>
          </cell>
          <cell r="P344">
            <v>31526.25</v>
          </cell>
          <cell r="Q344">
            <v>44009.77</v>
          </cell>
          <cell r="R344">
            <v>42315.74</v>
          </cell>
          <cell r="S344">
            <v>42315.74</v>
          </cell>
          <cell r="T344">
            <v>43908.66</v>
          </cell>
          <cell r="U344">
            <v>52077.9</v>
          </cell>
          <cell r="V344">
            <v>51513.8</v>
          </cell>
          <cell r="W344">
            <v>52891.97</v>
          </cell>
          <cell r="X344">
            <v>52856.17</v>
          </cell>
          <cell r="Y344">
            <v>56697.32</v>
          </cell>
          <cell r="Z344">
            <v>62159.040000000001</v>
          </cell>
          <cell r="AA344">
            <v>63235.32</v>
          </cell>
          <cell r="AD344">
            <v>31232.941250000003</v>
          </cell>
          <cell r="AE344">
            <v>32423.268750000003</v>
          </cell>
          <cell r="AF344">
            <v>33563.181666666671</v>
          </cell>
          <cell r="AG344">
            <v>34755.735000000001</v>
          </cell>
          <cell r="AH344">
            <v>36318.069583333338</v>
          </cell>
          <cell r="AI344">
            <v>38028.91375</v>
          </cell>
          <cell r="AJ344">
            <v>39697.573333333334</v>
          </cell>
          <cell r="AK344">
            <v>41469.053333333337</v>
          </cell>
          <cell r="AL344">
            <v>43398.640416666662</v>
          </cell>
          <cell r="AM344">
            <v>45719.563750000001</v>
          </cell>
          <cell r="AN344">
            <v>48308.666250000002</v>
          </cell>
          <cell r="AP344">
            <v>53893.797083333338</v>
          </cell>
        </row>
        <row r="345">
          <cell r="J345">
            <v>45716.15</v>
          </cell>
          <cell r="K345">
            <v>109106.42</v>
          </cell>
          <cell r="L345">
            <v>110346.42</v>
          </cell>
          <cell r="M345">
            <v>112066.31</v>
          </cell>
          <cell r="N345">
            <v>114118.86</v>
          </cell>
          <cell r="O345">
            <v>115783.82</v>
          </cell>
          <cell r="P345">
            <v>142065.60000000001</v>
          </cell>
          <cell r="Q345">
            <v>194632.69</v>
          </cell>
          <cell r="R345">
            <v>189832.25</v>
          </cell>
          <cell r="S345">
            <v>193750.63</v>
          </cell>
          <cell r="T345">
            <v>229992.67</v>
          </cell>
          <cell r="U345">
            <v>343088.3</v>
          </cell>
          <cell r="V345">
            <v>323296.73</v>
          </cell>
          <cell r="W345">
            <v>603813.82999999996</v>
          </cell>
          <cell r="X345">
            <v>797059.77</v>
          </cell>
          <cell r="Y345">
            <v>1260859.46</v>
          </cell>
          <cell r="Z345">
            <v>1288654.67</v>
          </cell>
          <cell r="AA345">
            <v>1314498.55</v>
          </cell>
          <cell r="AD345">
            <v>70543.327083333323</v>
          </cell>
          <cell r="AE345">
            <v>86562.699583333335</v>
          </cell>
          <cell r="AF345">
            <v>102545.31958333333</v>
          </cell>
          <cell r="AG345">
            <v>120201.29041666666</v>
          </cell>
          <cell r="AH345">
            <v>144079.66416666665</v>
          </cell>
          <cell r="AI345">
            <v>169940.86749999999</v>
          </cell>
          <cell r="AJ345">
            <v>202119.53375000003</v>
          </cell>
          <cell r="AK345">
            <v>251345.39875000002</v>
          </cell>
          <cell r="AL345">
            <v>327824.83624999999</v>
          </cell>
          <cell r="AM345">
            <v>424630.20958333329</v>
          </cell>
          <cell r="AN345">
            <v>523515.64874999999</v>
          </cell>
          <cell r="AP345">
            <v>722367.35958333348</v>
          </cell>
        </row>
        <row r="346">
          <cell r="J346">
            <v>13114718.550000001</v>
          </cell>
          <cell r="K346">
            <v>13120349.98</v>
          </cell>
          <cell r="L346">
            <v>13065957.949999999</v>
          </cell>
          <cell r="M346">
            <v>13158930.699999999</v>
          </cell>
          <cell r="N346">
            <v>13064354.27</v>
          </cell>
          <cell r="O346">
            <v>12654433.25</v>
          </cell>
          <cell r="P346">
            <v>12105606.33</v>
          </cell>
          <cell r="Q346">
            <v>12428203.26</v>
          </cell>
          <cell r="R346">
            <v>12416347.189999999</v>
          </cell>
          <cell r="S346">
            <v>12196773.01</v>
          </cell>
          <cell r="T346">
            <v>11933212.449999999</v>
          </cell>
          <cell r="U346">
            <v>12029153.99</v>
          </cell>
          <cell r="V346">
            <v>12298799.99</v>
          </cell>
          <cell r="W346">
            <v>11588570.27</v>
          </cell>
          <cell r="X346">
            <v>12231871.300000001</v>
          </cell>
          <cell r="Y346">
            <v>12807224.710000001</v>
          </cell>
          <cell r="Z346">
            <v>12534078.92</v>
          </cell>
          <cell r="AA346">
            <v>12454017.51</v>
          </cell>
          <cell r="AD346">
            <v>12861319.131250001</v>
          </cell>
          <cell r="AE346">
            <v>12854484.672500001</v>
          </cell>
          <cell r="AF346">
            <v>12815674.615000002</v>
          </cell>
          <cell r="AG346">
            <v>12738808.136666669</v>
          </cell>
          <cell r="AH346">
            <v>12652080.237083333</v>
          </cell>
          <cell r="AI346">
            <v>12573340.137500001</v>
          </cell>
          <cell r="AJ346">
            <v>12475519.376250001</v>
          </cell>
          <cell r="AK346">
            <v>12376941.61125</v>
          </cell>
          <cell r="AL346">
            <v>12327533.584583335</v>
          </cell>
          <cell r="AM346">
            <v>12290784.362083331</v>
          </cell>
          <cell r="AN346">
            <v>12260338.899999997</v>
          </cell>
          <cell r="AP346">
            <v>12183296.621250002</v>
          </cell>
        </row>
        <row r="347">
          <cell r="J347">
            <v>528473.42000000004</v>
          </cell>
          <cell r="K347">
            <v>600215.04000000004</v>
          </cell>
          <cell r="L347">
            <v>637442.65</v>
          </cell>
          <cell r="M347">
            <v>671608.66</v>
          </cell>
          <cell r="N347">
            <v>658887.15</v>
          </cell>
          <cell r="O347">
            <v>639868.46</v>
          </cell>
          <cell r="P347">
            <v>671066.91</v>
          </cell>
          <cell r="Q347">
            <v>647672.49</v>
          </cell>
          <cell r="R347">
            <v>741579.2</v>
          </cell>
          <cell r="S347">
            <v>738675</v>
          </cell>
          <cell r="T347">
            <v>686228.07</v>
          </cell>
          <cell r="U347">
            <v>662181.78</v>
          </cell>
          <cell r="V347">
            <v>633043.69999999995</v>
          </cell>
          <cell r="W347">
            <v>586217.18999999994</v>
          </cell>
          <cell r="X347">
            <v>538449.98</v>
          </cell>
          <cell r="Y347">
            <v>654994.91</v>
          </cell>
          <cell r="Z347">
            <v>683660.42</v>
          </cell>
          <cell r="AA347">
            <v>638866.16</v>
          </cell>
          <cell r="AD347">
            <v>626047.06375000009</v>
          </cell>
          <cell r="AE347">
            <v>633070.96750000003</v>
          </cell>
          <cell r="AF347">
            <v>643404.7120833334</v>
          </cell>
          <cell r="AG347">
            <v>650715.32874999999</v>
          </cell>
          <cell r="AH347">
            <v>655349.43500000006</v>
          </cell>
          <cell r="AI347">
            <v>661348.66416666668</v>
          </cell>
          <cell r="AJ347">
            <v>665122.51541666675</v>
          </cell>
          <cell r="AK347">
            <v>660414.5770833334</v>
          </cell>
          <cell r="AL347">
            <v>655597.64291666681</v>
          </cell>
          <cell r="AM347">
            <v>655937.62291666679</v>
          </cell>
          <cell r="AN347">
            <v>656928.08000000007</v>
          </cell>
          <cell r="AP347">
            <v>626584.68750000012</v>
          </cell>
        </row>
        <row r="348">
          <cell r="J348">
            <v>1512997.8</v>
          </cell>
          <cell r="K348">
            <v>1797398.88</v>
          </cell>
          <cell r="L348">
            <v>2219920.42</v>
          </cell>
          <cell r="M348">
            <v>2638317.38</v>
          </cell>
          <cell r="N348">
            <v>3968732.73</v>
          </cell>
          <cell r="O348">
            <v>3802128.48</v>
          </cell>
          <cell r="P348">
            <v>4228272.5199999996</v>
          </cell>
          <cell r="Q348">
            <v>-148625.81</v>
          </cell>
          <cell r="R348">
            <v>-225257.04</v>
          </cell>
          <cell r="S348">
            <v>58730.81</v>
          </cell>
          <cell r="T348">
            <v>358413.85</v>
          </cell>
          <cell r="U348">
            <v>-5104697.03</v>
          </cell>
          <cell r="V348">
            <v>885037.23</v>
          </cell>
          <cell r="W348">
            <v>1775001.01</v>
          </cell>
          <cell r="X348">
            <v>1450914.73</v>
          </cell>
          <cell r="Y348">
            <v>2149511.87</v>
          </cell>
          <cell r="Z348">
            <v>2341196.81</v>
          </cell>
          <cell r="AA348">
            <v>2600435.37</v>
          </cell>
          <cell r="AD348">
            <v>1871010.0766666669</v>
          </cell>
          <cell r="AE348">
            <v>1876042.5341666667</v>
          </cell>
          <cell r="AF348">
            <v>1833159.2045833336</v>
          </cell>
          <cell r="AG348">
            <v>1786798.7595833335</v>
          </cell>
          <cell r="AH348">
            <v>1513820.8912500003</v>
          </cell>
          <cell r="AI348">
            <v>1232696.0587500001</v>
          </cell>
          <cell r="AJ348">
            <v>1205597.790416667</v>
          </cell>
          <cell r="AK348">
            <v>1172622.6420833333</v>
          </cell>
          <cell r="AL348">
            <v>1120213.8420833333</v>
          </cell>
          <cell r="AM348">
            <v>1032032.9491666667</v>
          </cell>
          <cell r="AN348">
            <v>914148.40625</v>
          </cell>
          <cell r="AP348">
            <v>618950.49083333334</v>
          </cell>
        </row>
        <row r="349"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</row>
        <row r="350"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</row>
        <row r="351"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D351">
            <v>-18.050833333333333</v>
          </cell>
          <cell r="AE351">
            <v>-18.050833333333333</v>
          </cell>
          <cell r="AF351">
            <v>-18.050833333333333</v>
          </cell>
          <cell r="AG351">
            <v>-18.050833333333333</v>
          </cell>
          <cell r="AH351">
            <v>-9.0254166666666666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</row>
        <row r="352">
          <cell r="J352">
            <v>690893.36</v>
          </cell>
          <cell r="K352">
            <v>690893.36</v>
          </cell>
          <cell r="L352">
            <v>690893.36</v>
          </cell>
          <cell r="M352">
            <v>690893.36</v>
          </cell>
          <cell r="N352">
            <v>690893.36</v>
          </cell>
          <cell r="O352">
            <v>690893.36</v>
          </cell>
          <cell r="P352">
            <v>690893.36</v>
          </cell>
          <cell r="Q352">
            <v>730267.37</v>
          </cell>
          <cell r="R352">
            <v>730267.37</v>
          </cell>
          <cell r="S352">
            <v>730267.37</v>
          </cell>
          <cell r="T352">
            <v>730267.37</v>
          </cell>
          <cell r="U352">
            <v>730267.37</v>
          </cell>
          <cell r="V352">
            <v>730267.37</v>
          </cell>
          <cell r="W352">
            <v>730267.37</v>
          </cell>
          <cell r="X352">
            <v>730267.37</v>
          </cell>
          <cell r="Y352">
            <v>730267.37</v>
          </cell>
          <cell r="Z352">
            <v>730267.37</v>
          </cell>
          <cell r="AA352">
            <v>730267.37</v>
          </cell>
          <cell r="AD352">
            <v>692533.94375000009</v>
          </cell>
          <cell r="AE352">
            <v>695815.11125000007</v>
          </cell>
          <cell r="AF352">
            <v>699096.27875000006</v>
          </cell>
          <cell r="AG352">
            <v>702377.44625000004</v>
          </cell>
          <cell r="AH352">
            <v>705658.61375000002</v>
          </cell>
          <cell r="AI352">
            <v>708939.78125</v>
          </cell>
          <cell r="AJ352">
            <v>712220.94874999998</v>
          </cell>
          <cell r="AK352">
            <v>715502.11624999996</v>
          </cell>
          <cell r="AL352">
            <v>718783.28375000006</v>
          </cell>
          <cell r="AM352">
            <v>722064.45125000004</v>
          </cell>
          <cell r="AN352">
            <v>725345.61875000002</v>
          </cell>
          <cell r="AP352">
            <v>732603.61708333343</v>
          </cell>
        </row>
        <row r="353"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P353">
            <v>0</v>
          </cell>
        </row>
        <row r="354"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</row>
        <row r="355"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</row>
        <row r="356"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</row>
        <row r="357">
          <cell r="J357">
            <v>2271444.19</v>
          </cell>
          <cell r="K357">
            <v>2323151.7400000002</v>
          </cell>
          <cell r="L357">
            <v>3229510.32</v>
          </cell>
          <cell r="M357">
            <v>3463925.92</v>
          </cell>
          <cell r="N357">
            <v>4564889.6100000003</v>
          </cell>
          <cell r="O357">
            <v>4489277.54</v>
          </cell>
          <cell r="P357">
            <v>4502966.76</v>
          </cell>
          <cell r="Q357">
            <v>5740099.4299999997</v>
          </cell>
          <cell r="R357">
            <v>6921241.71</v>
          </cell>
          <cell r="S357">
            <v>8185971.25</v>
          </cell>
          <cell r="T357">
            <v>6186848.5300000003</v>
          </cell>
          <cell r="U357">
            <v>5009111.5999999996</v>
          </cell>
          <cell r="V357">
            <v>5165896.47</v>
          </cell>
          <cell r="W357">
            <v>4757417.79</v>
          </cell>
          <cell r="X357">
            <v>3795097.58</v>
          </cell>
          <cell r="Y357">
            <v>2980875.1</v>
          </cell>
          <cell r="Z357">
            <v>2942641.4</v>
          </cell>
          <cell r="AA357">
            <v>2809040.37</v>
          </cell>
          <cell r="AD357">
            <v>3597005.762083333</v>
          </cell>
          <cell r="AE357">
            <v>3799794.1020833333</v>
          </cell>
          <cell r="AF357">
            <v>4116848.1208333336</v>
          </cell>
          <cell r="AG357">
            <v>4440314.3775000004</v>
          </cell>
          <cell r="AH357">
            <v>4644301.2370833335</v>
          </cell>
          <cell r="AI357">
            <v>4861305.3950000005</v>
          </cell>
          <cell r="AJ357">
            <v>5083335.3254166665</v>
          </cell>
          <cell r="AK357">
            <v>5208329.2133333338</v>
          </cell>
          <cell r="AL357">
            <v>5211768.2316666665</v>
          </cell>
          <cell r="AM357">
            <v>5124047.4387499997</v>
          </cell>
          <cell r="AN357">
            <v>4986443.8812499996</v>
          </cell>
          <cell r="AP357">
            <v>4742285.1379166665</v>
          </cell>
        </row>
        <row r="358">
          <cell r="J358">
            <v>88464.76</v>
          </cell>
          <cell r="K358">
            <v>205485.27</v>
          </cell>
          <cell r="L358">
            <v>192855.11</v>
          </cell>
          <cell r="M358">
            <v>261720.97</v>
          </cell>
          <cell r="N358">
            <v>340050.87</v>
          </cell>
          <cell r="O358">
            <v>291299.46000000002</v>
          </cell>
          <cell r="P358">
            <v>303768.58</v>
          </cell>
          <cell r="Q358">
            <v>300090.90000000002</v>
          </cell>
          <cell r="R358">
            <v>356619.91</v>
          </cell>
          <cell r="S358">
            <v>321077.26</v>
          </cell>
          <cell r="T358">
            <v>364660.75</v>
          </cell>
          <cell r="U358">
            <v>364660.75</v>
          </cell>
          <cell r="V358">
            <v>421895.98</v>
          </cell>
          <cell r="W358">
            <v>364660.75</v>
          </cell>
          <cell r="X358">
            <v>364660.75</v>
          </cell>
          <cell r="Y358">
            <v>364660.75</v>
          </cell>
          <cell r="Z358">
            <v>364660.75</v>
          </cell>
          <cell r="AA358">
            <v>364660.75</v>
          </cell>
          <cell r="AD358">
            <v>181698.54125000001</v>
          </cell>
          <cell r="AE358">
            <v>206055.6333333333</v>
          </cell>
          <cell r="AF358">
            <v>229785.33</v>
          </cell>
          <cell r="AG358">
            <v>249691.06333333332</v>
          </cell>
          <cell r="AH358">
            <v>271054.71625</v>
          </cell>
          <cell r="AI358">
            <v>296455.85000000003</v>
          </cell>
          <cell r="AJ358">
            <v>316981.12916666665</v>
          </cell>
          <cell r="AK358">
            <v>330772.00916666671</v>
          </cell>
          <cell r="AL358">
            <v>342219.73499999999</v>
          </cell>
          <cell r="AM358">
            <v>347534.3041666667</v>
          </cell>
          <cell r="AN358">
            <v>351616.43624999997</v>
          </cell>
          <cell r="AP358">
            <v>362437.9145833333</v>
          </cell>
        </row>
        <row r="359">
          <cell r="J359">
            <v>532</v>
          </cell>
          <cell r="K359">
            <v>385</v>
          </cell>
          <cell r="L359">
            <v>385</v>
          </cell>
          <cell r="M359">
            <v>385</v>
          </cell>
          <cell r="N359">
            <v>385</v>
          </cell>
          <cell r="O359">
            <v>385</v>
          </cell>
          <cell r="P359">
            <v>385</v>
          </cell>
          <cell r="Q359">
            <v>385</v>
          </cell>
          <cell r="R359">
            <v>385</v>
          </cell>
          <cell r="S359">
            <v>385</v>
          </cell>
          <cell r="T359">
            <v>-385</v>
          </cell>
          <cell r="U359">
            <v>385</v>
          </cell>
          <cell r="V359">
            <v>385</v>
          </cell>
          <cell r="W359">
            <v>385</v>
          </cell>
          <cell r="X359">
            <v>385</v>
          </cell>
          <cell r="Y359">
            <v>385</v>
          </cell>
          <cell r="Z359">
            <v>385</v>
          </cell>
          <cell r="AA359">
            <v>0</v>
          </cell>
          <cell r="AD359">
            <v>1254.825</v>
          </cell>
          <cell r="AE359">
            <v>707.60833333333323</v>
          </cell>
          <cell r="AF359">
            <v>427.875</v>
          </cell>
          <cell r="AG359">
            <v>383.54166666666669</v>
          </cell>
          <cell r="AH359">
            <v>339.20833333333331</v>
          </cell>
          <cell r="AI359">
            <v>326.95833333333331</v>
          </cell>
          <cell r="AJ359">
            <v>320.83333333333331</v>
          </cell>
          <cell r="AK359">
            <v>320.83333333333331</v>
          </cell>
          <cell r="AL359">
            <v>320.83333333333331</v>
          </cell>
          <cell r="AM359">
            <v>320.83333333333331</v>
          </cell>
          <cell r="AN359">
            <v>304.79166666666669</v>
          </cell>
          <cell r="AP359">
            <v>240.625</v>
          </cell>
        </row>
        <row r="360"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</row>
        <row r="361">
          <cell r="J361">
            <v>2035010.14</v>
          </cell>
          <cell r="K361">
            <v>2564669.2400000002</v>
          </cell>
          <cell r="L361">
            <v>2780399.26</v>
          </cell>
          <cell r="M361">
            <v>2739692.76</v>
          </cell>
          <cell r="N361">
            <v>2662149.1800000002</v>
          </cell>
          <cell r="O361">
            <v>2795123.53</v>
          </cell>
          <cell r="P361">
            <v>3448678.26</v>
          </cell>
          <cell r="Q361">
            <v>2804157.9</v>
          </cell>
          <cell r="R361">
            <v>2743150.26</v>
          </cell>
          <cell r="S361">
            <v>2111717.96</v>
          </cell>
          <cell r="T361">
            <v>2776240.54</v>
          </cell>
          <cell r="U361">
            <v>2749961.07</v>
          </cell>
          <cell r="V361">
            <v>3131598.51</v>
          </cell>
          <cell r="W361">
            <v>3607468.93</v>
          </cell>
          <cell r="X361">
            <v>3568718.29</v>
          </cell>
          <cell r="Y361">
            <v>3661302.24</v>
          </cell>
          <cell r="Z361">
            <v>3582349.39</v>
          </cell>
          <cell r="AA361">
            <v>4062879.7</v>
          </cell>
          <cell r="AD361">
            <v>2463330.8820833336</v>
          </cell>
          <cell r="AE361">
            <v>2589279.6304166666</v>
          </cell>
          <cell r="AF361">
            <v>2632495.7470833329</v>
          </cell>
          <cell r="AG361">
            <v>2618752.3570833332</v>
          </cell>
          <cell r="AH361">
            <v>2653342.1608333327</v>
          </cell>
          <cell r="AI361">
            <v>2729937.0237499992</v>
          </cell>
          <cell r="AJ361">
            <v>2819078.1929166666</v>
          </cell>
          <cell r="AK361">
            <v>2895374.8062499999</v>
          </cell>
          <cell r="AL361">
            <v>2966621.8275000001</v>
          </cell>
          <cell r="AM361">
            <v>3043363.8979166672</v>
          </cell>
          <cell r="AN361">
            <v>3134528.7470833338</v>
          </cell>
          <cell r="AP361">
            <v>3254667.1954166661</v>
          </cell>
        </row>
        <row r="362"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</row>
        <row r="363"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</row>
        <row r="364"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</row>
        <row r="365"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P365">
            <v>0</v>
          </cell>
        </row>
        <row r="366"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</row>
        <row r="367"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</row>
        <row r="368"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</row>
        <row r="369"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</row>
        <row r="371"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P371">
            <v>0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</row>
        <row r="373"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</row>
        <row r="374"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</row>
        <row r="375"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</row>
        <row r="376"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</row>
        <row r="377"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>
            <v>0</v>
          </cell>
        </row>
        <row r="378">
          <cell r="J378">
            <v>-5687139.2400000002</v>
          </cell>
          <cell r="K378">
            <v>-5464339.6600000001</v>
          </cell>
          <cell r="L378">
            <v>-5396717.3200000003</v>
          </cell>
          <cell r="M378">
            <v>-5324914.38</v>
          </cell>
          <cell r="N378">
            <v>-5682556.8200000003</v>
          </cell>
          <cell r="O378">
            <v>-5511808.9699999997</v>
          </cell>
          <cell r="P378">
            <v>-5472217.7800000003</v>
          </cell>
          <cell r="Q378">
            <v>-6085121.5199999996</v>
          </cell>
          <cell r="R378">
            <v>-6002605.6900000004</v>
          </cell>
          <cell r="S378">
            <v>-6455907.5300000003</v>
          </cell>
          <cell r="T378">
            <v>-6534462.5800000001</v>
          </cell>
          <cell r="U378">
            <v>-7055497.6500000004</v>
          </cell>
          <cell r="V378">
            <v>-6248379</v>
          </cell>
          <cell r="W378">
            <v>-5998723.21</v>
          </cell>
          <cell r="X378">
            <v>-5031840.03</v>
          </cell>
          <cell r="Y378">
            <v>-4397170.97</v>
          </cell>
          <cell r="Z378">
            <v>-3394298.52</v>
          </cell>
          <cell r="AA378">
            <v>-2327047.5099999998</v>
          </cell>
          <cell r="AD378">
            <v>-5540865.5579166664</v>
          </cell>
          <cell r="AE378">
            <v>-5529036.6012499994</v>
          </cell>
          <cell r="AF378">
            <v>-5539658.6933333324</v>
          </cell>
          <cell r="AG378">
            <v>-5651083.2662499994</v>
          </cell>
          <cell r="AH378">
            <v>-5809572.1258333325</v>
          </cell>
          <cell r="AI378">
            <v>-5912825.751666666</v>
          </cell>
          <cell r="AJ378">
            <v>-5958476.7229166664</v>
          </cell>
          <cell r="AK378">
            <v>-5965539.4837499997</v>
          </cell>
          <cell r="AL378">
            <v>-5911680.2879166668</v>
          </cell>
          <cell r="AM378">
            <v>-5777680.2166666659</v>
          </cell>
          <cell r="AN378">
            <v>-5549637.7266666675</v>
          </cell>
          <cell r="AP378">
            <v>-4993935.3929166673</v>
          </cell>
        </row>
        <row r="379">
          <cell r="J379">
            <v>-1584671.08</v>
          </cell>
          <cell r="K379">
            <v>-1506329.89</v>
          </cell>
          <cell r="L379">
            <v>-1400826.14</v>
          </cell>
          <cell r="M379">
            <v>-1593005.83</v>
          </cell>
          <cell r="N379">
            <v>-1540368.86</v>
          </cell>
          <cell r="O379">
            <v>-1421109.91</v>
          </cell>
          <cell r="P379">
            <v>-1354135.32</v>
          </cell>
          <cell r="Q379">
            <v>-1629651.94</v>
          </cell>
          <cell r="R379">
            <v>-1689703.5</v>
          </cell>
          <cell r="S379">
            <v>-2210319.06</v>
          </cell>
          <cell r="T379">
            <v>-2377962.5499999998</v>
          </cell>
          <cell r="U379">
            <v>-2351405.4300000002</v>
          </cell>
          <cell r="V379">
            <v>-2379157.2999999998</v>
          </cell>
          <cell r="W379">
            <v>-2103643.04</v>
          </cell>
          <cell r="X379">
            <v>-1359623.52</v>
          </cell>
          <cell r="Y379">
            <v>-1082063.17</v>
          </cell>
          <cell r="Z379">
            <v>-845713.31</v>
          </cell>
          <cell r="AA379">
            <v>-643850.13</v>
          </cell>
          <cell r="AD379">
            <v>-1506342.3483333336</v>
          </cell>
          <cell r="AE379">
            <v>-1501627.0266666666</v>
          </cell>
          <cell r="AF379">
            <v>-1521304.8924999998</v>
          </cell>
          <cell r="AG379">
            <v>-1593583.0970833332</v>
          </cell>
          <cell r="AH379">
            <v>-1681102.0570833331</v>
          </cell>
          <cell r="AI379">
            <v>-1754727.7183333335</v>
          </cell>
          <cell r="AJ379">
            <v>-1812719.3587499999</v>
          </cell>
          <cell r="AK379">
            <v>-1835890.6308333334</v>
          </cell>
          <cell r="AL379">
            <v>-1812884.5774999999</v>
          </cell>
          <cell r="AM379">
            <v>-1762651.3187500003</v>
          </cell>
          <cell r="AN379">
            <v>-1701321.513333333</v>
          </cell>
          <cell r="AP379">
            <v>-1579815.5091666663</v>
          </cell>
        </row>
        <row r="380">
          <cell r="J380">
            <v>-139486.87</v>
          </cell>
          <cell r="K380">
            <v>-350626.33</v>
          </cell>
          <cell r="L380">
            <v>-350666.32</v>
          </cell>
          <cell r="M380">
            <v>-341654.05</v>
          </cell>
          <cell r="N380">
            <v>-16071.59</v>
          </cell>
          <cell r="O380">
            <v>-662368.51</v>
          </cell>
          <cell r="P380">
            <v>-662571</v>
          </cell>
          <cell r="Q380">
            <v>158986.63</v>
          </cell>
          <cell r="R380">
            <v>152056.60999999999</v>
          </cell>
          <cell r="S380">
            <v>159004.49</v>
          </cell>
          <cell r="T380">
            <v>159004.49</v>
          </cell>
          <cell r="U380">
            <v>159004.49</v>
          </cell>
          <cell r="V380">
            <v>159004.5</v>
          </cell>
          <cell r="W380">
            <v>158791.99</v>
          </cell>
          <cell r="X380">
            <v>158614.17000000001</v>
          </cell>
          <cell r="Y380">
            <v>159004.49</v>
          </cell>
          <cell r="Z380">
            <v>159004.49</v>
          </cell>
          <cell r="AA380">
            <v>-1433147.98</v>
          </cell>
          <cell r="AD380">
            <v>-256341.41458333333</v>
          </cell>
          <cell r="AE380">
            <v>-231443.70041666672</v>
          </cell>
          <cell r="AF380">
            <v>-206837.39291666669</v>
          </cell>
          <cell r="AG380">
            <v>-181982.31500000003</v>
          </cell>
          <cell r="AH380">
            <v>-157078.99791666667</v>
          </cell>
          <cell r="AI380">
            <v>-132178.52291666667</v>
          </cell>
          <cell r="AJ380">
            <v>-98515.619166666656</v>
          </cell>
          <cell r="AK380">
            <v>-56069.835416666676</v>
          </cell>
          <cell r="AL380">
            <v>-13989.04250000002</v>
          </cell>
          <cell r="AM380">
            <v>14166.566666666671</v>
          </cell>
          <cell r="AN380">
            <v>-10654.407916666669</v>
          </cell>
          <cell r="AP380">
            <v>-233879.11250000002</v>
          </cell>
        </row>
        <row r="381">
          <cell r="J381">
            <v>0</v>
          </cell>
          <cell r="K381">
            <v>0</v>
          </cell>
          <cell r="L381">
            <v>0</v>
          </cell>
          <cell r="M381">
            <v>190.9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D381">
            <v>191.15041666666664</v>
          </cell>
          <cell r="AE381">
            <v>4.12</v>
          </cell>
          <cell r="AF381">
            <v>15.908333333333333</v>
          </cell>
          <cell r="AG381">
            <v>15.908333333333333</v>
          </cell>
          <cell r="AH381">
            <v>15.908333333333333</v>
          </cell>
          <cell r="AI381">
            <v>15.908333333333333</v>
          </cell>
          <cell r="AJ381">
            <v>15.908333333333333</v>
          </cell>
          <cell r="AK381">
            <v>15.908333333333333</v>
          </cell>
          <cell r="AL381">
            <v>7.9541666666666666</v>
          </cell>
          <cell r="AM381">
            <v>0</v>
          </cell>
          <cell r="AN381">
            <v>0</v>
          </cell>
          <cell r="AP381">
            <v>0</v>
          </cell>
        </row>
        <row r="382"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-144.72999999999999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D382">
            <v>-6.0304166666666665</v>
          </cell>
          <cell r="AE382">
            <v>-12.060833333333333</v>
          </cell>
          <cell r="AF382">
            <v>-12.060833333333333</v>
          </cell>
          <cell r="AG382">
            <v>-12.060833333333333</v>
          </cell>
          <cell r="AH382">
            <v>-12.060833333333333</v>
          </cell>
          <cell r="AI382">
            <v>-12.060833333333333</v>
          </cell>
          <cell r="AJ382">
            <v>-12.060833333333333</v>
          </cell>
          <cell r="AK382">
            <v>-12.060833333333333</v>
          </cell>
          <cell r="AL382">
            <v>-12.060833333333333</v>
          </cell>
          <cell r="AM382">
            <v>-12.060833333333333</v>
          </cell>
          <cell r="AN382">
            <v>-12.060833333333333</v>
          </cell>
          <cell r="AP382">
            <v>-6.0304166666666665</v>
          </cell>
        </row>
        <row r="383">
          <cell r="J383">
            <v>-1679948.17</v>
          </cell>
          <cell r="K383">
            <v>-1724214.74</v>
          </cell>
          <cell r="L383">
            <v>-1682280.2</v>
          </cell>
          <cell r="M383">
            <v>-1682424.44</v>
          </cell>
          <cell r="N383">
            <v>-1675325.23</v>
          </cell>
          <cell r="O383">
            <v>-1682804.43</v>
          </cell>
          <cell r="P383">
            <v>-1669417.29</v>
          </cell>
          <cell r="Q383">
            <v>-1596206.11</v>
          </cell>
          <cell r="R383">
            <v>-1634531.15</v>
          </cell>
          <cell r="S383">
            <v>-1615972.54</v>
          </cell>
          <cell r="T383">
            <v>-1496364.47</v>
          </cell>
          <cell r="U383">
            <v>-1466956.28</v>
          </cell>
          <cell r="V383">
            <v>-1488664.22</v>
          </cell>
          <cell r="W383">
            <v>-1448959.73</v>
          </cell>
          <cell r="X383">
            <v>-1419676.35</v>
          </cell>
          <cell r="Y383">
            <v>-1369595.78</v>
          </cell>
          <cell r="Z383">
            <v>-1325009.1200000001</v>
          </cell>
          <cell r="AA383">
            <v>-1292488.5900000001</v>
          </cell>
          <cell r="AD383">
            <v>-1659159.0491666666</v>
          </cell>
          <cell r="AE383">
            <v>-1662449.2141666666</v>
          </cell>
          <cell r="AF383">
            <v>-1662170.4474999998</v>
          </cell>
          <cell r="AG383">
            <v>-1655344.64</v>
          </cell>
          <cell r="AH383">
            <v>-1641939.4770833335</v>
          </cell>
          <cell r="AI383">
            <v>-1625900.2562499999</v>
          </cell>
          <cell r="AJ383">
            <v>-1606461.1329166666</v>
          </cell>
          <cell r="AK383">
            <v>-1584050.3470833332</v>
          </cell>
          <cell r="AL383">
            <v>-1560073.9924999999</v>
          </cell>
          <cell r="AM383">
            <v>-1532442.9604166669</v>
          </cell>
          <cell r="AN383">
            <v>-1501583.2958333334</v>
          </cell>
          <cell r="AP383">
            <v>-1429440.9137500001</v>
          </cell>
        </row>
        <row r="384">
          <cell r="J384">
            <v>-526486.04</v>
          </cell>
          <cell r="K384">
            <v>-598227.66</v>
          </cell>
          <cell r="L384">
            <v>-635455.27</v>
          </cell>
          <cell r="M384">
            <v>-669621.28</v>
          </cell>
          <cell r="N384">
            <v>-656899.77</v>
          </cell>
          <cell r="O384">
            <v>-637881.07999999996</v>
          </cell>
          <cell r="P384">
            <v>-669079.53</v>
          </cell>
          <cell r="Q384">
            <v>-645685.11</v>
          </cell>
          <cell r="R384">
            <v>-739591.82</v>
          </cell>
          <cell r="S384">
            <v>-736687.62</v>
          </cell>
          <cell r="T384">
            <v>-684240.69</v>
          </cell>
          <cell r="U384">
            <v>-660194.4</v>
          </cell>
          <cell r="V384">
            <v>-631056.31999999995</v>
          </cell>
          <cell r="W384">
            <v>-584229.81000000006</v>
          </cell>
          <cell r="X384">
            <v>-536462.6</v>
          </cell>
          <cell r="Y384">
            <v>-653007.53</v>
          </cell>
          <cell r="Z384">
            <v>-681673.04</v>
          </cell>
          <cell r="AA384">
            <v>-636878.78</v>
          </cell>
          <cell r="AD384">
            <v>-624639.33625000017</v>
          </cell>
          <cell r="AE384">
            <v>-631497.62500000012</v>
          </cell>
          <cell r="AF384">
            <v>-641665.75458333339</v>
          </cell>
          <cell r="AG384">
            <v>-648810.75625000009</v>
          </cell>
          <cell r="AH384">
            <v>-653362.05500000005</v>
          </cell>
          <cell r="AI384">
            <v>-659361.2841666668</v>
          </cell>
          <cell r="AJ384">
            <v>-663135.13541666674</v>
          </cell>
          <cell r="AK384">
            <v>-658427.19708333351</v>
          </cell>
          <cell r="AL384">
            <v>-653610.26291666669</v>
          </cell>
          <cell r="AM384">
            <v>-653950.24291666679</v>
          </cell>
          <cell r="AN384">
            <v>-654940.70000000007</v>
          </cell>
          <cell r="AP384">
            <v>-624597.3075</v>
          </cell>
        </row>
        <row r="385">
          <cell r="J385">
            <v>877289.17</v>
          </cell>
          <cell r="K385">
            <v>441003.02</v>
          </cell>
          <cell r="L385">
            <v>463027.16</v>
          </cell>
          <cell r="M385">
            <v>513393.05</v>
          </cell>
          <cell r="N385">
            <v>382341.64</v>
          </cell>
          <cell r="O385">
            <v>514828.24</v>
          </cell>
          <cell r="P385">
            <v>637282.06999999995</v>
          </cell>
          <cell r="Q385">
            <v>16144492.560000001</v>
          </cell>
          <cell r="R385">
            <v>19606089.170000002</v>
          </cell>
          <cell r="S385">
            <v>22725689.789999999</v>
          </cell>
          <cell r="T385">
            <v>24556928.420000002</v>
          </cell>
          <cell r="U385">
            <v>27850428.260000002</v>
          </cell>
          <cell r="V385">
            <v>19832962.420000002</v>
          </cell>
          <cell r="W385">
            <v>7168529.2699999996</v>
          </cell>
          <cell r="X385">
            <v>9557904.8900000006</v>
          </cell>
          <cell r="Y385">
            <v>7530353.5999999996</v>
          </cell>
          <cell r="Z385">
            <v>5103065.8499999996</v>
          </cell>
          <cell r="AA385">
            <v>4650975.4000000004</v>
          </cell>
          <cell r="AD385">
            <v>1245216.4670833333</v>
          </cell>
          <cell r="AE385">
            <v>2693242.8112500003</v>
          </cell>
          <cell r="AF385">
            <v>4404198.0629166663</v>
          </cell>
          <cell r="AG385">
            <v>6313495.9787500007</v>
          </cell>
          <cell r="AH385">
            <v>8432866.0058333334</v>
          </cell>
          <cell r="AI385">
            <v>10349219.097916668</v>
          </cell>
          <cell r="AJ385">
            <v>11419352.410416668</v>
          </cell>
          <cell r="AK385">
            <v>12078619.242916668</v>
          </cell>
          <cell r="AL385">
            <v>12749945.837916667</v>
          </cell>
          <cell r="AM385">
            <v>13239016.036250003</v>
          </cell>
          <cell r="AN385">
            <v>13608052.343333334</v>
          </cell>
          <cell r="AP385">
            <v>14131943.478749998</v>
          </cell>
        </row>
        <row r="386"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</row>
        <row r="387"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-44306.765000000007</v>
          </cell>
        </row>
        <row r="388">
          <cell r="J388">
            <v>5286845.1900000004</v>
          </cell>
          <cell r="K388">
            <v>4904812.13</v>
          </cell>
          <cell r="L388">
            <v>4569979.46</v>
          </cell>
          <cell r="M388">
            <v>3313366.08</v>
          </cell>
          <cell r="N388">
            <v>2959985.46</v>
          </cell>
          <cell r="O388">
            <v>3179065.13</v>
          </cell>
          <cell r="P388">
            <v>3326158.67</v>
          </cell>
          <cell r="Q388">
            <v>3508309.42</v>
          </cell>
          <cell r="R388">
            <v>3729807.89</v>
          </cell>
          <cell r="S388">
            <v>3863395.63</v>
          </cell>
          <cell r="T388">
            <v>3021766.64</v>
          </cell>
          <cell r="U388">
            <v>3244687.92</v>
          </cell>
          <cell r="V388">
            <v>4145584.39</v>
          </cell>
          <cell r="W388">
            <v>4193103.74</v>
          </cell>
          <cell r="X388">
            <v>4040013.69</v>
          </cell>
          <cell r="Y388">
            <v>3323452.02</v>
          </cell>
          <cell r="Z388">
            <v>2651297.38</v>
          </cell>
          <cell r="AA388">
            <v>2735281.87</v>
          </cell>
          <cell r="AD388">
            <v>3686851.7162500005</v>
          </cell>
          <cell r="AE388">
            <v>3735313.9891666672</v>
          </cell>
          <cell r="AF388">
            <v>3813729.3254166669</v>
          </cell>
          <cell r="AG388">
            <v>3851481.2829166669</v>
          </cell>
          <cell r="AH388">
            <v>3791112.4712499999</v>
          </cell>
          <cell r="AI388">
            <v>3694795.7683333331</v>
          </cell>
          <cell r="AJ388">
            <v>3617588.71875</v>
          </cell>
          <cell r="AK388">
            <v>3565852.2954166667</v>
          </cell>
          <cell r="AL388">
            <v>3544190.6358333328</v>
          </cell>
          <cell r="AM388">
            <v>3531748.8800000004</v>
          </cell>
          <cell r="AN388">
            <v>3500395.9075000007</v>
          </cell>
          <cell r="AP388">
            <v>3484567.4395833337</v>
          </cell>
        </row>
        <row r="389">
          <cell r="J389">
            <v>5805124.7300000004</v>
          </cell>
          <cell r="K389">
            <v>3996811.2</v>
          </cell>
          <cell r="L389">
            <v>4819831.9400000004</v>
          </cell>
          <cell r="M389">
            <v>4509920.46</v>
          </cell>
          <cell r="N389">
            <v>3915677.25</v>
          </cell>
          <cell r="O389">
            <v>3511502.09</v>
          </cell>
          <cell r="P389">
            <v>3057824.34</v>
          </cell>
          <cell r="Q389">
            <v>2528055.84</v>
          </cell>
          <cell r="R389">
            <v>2642571.9500000002</v>
          </cell>
          <cell r="S389">
            <v>2706166.93</v>
          </cell>
          <cell r="T389">
            <v>2920906.25</v>
          </cell>
          <cell r="U389">
            <v>3087091.11</v>
          </cell>
          <cell r="V389">
            <v>3217748.28</v>
          </cell>
          <cell r="W389">
            <v>3530637.62</v>
          </cell>
          <cell r="X389">
            <v>3908707.58</v>
          </cell>
          <cell r="Y389">
            <v>3803371.43</v>
          </cell>
          <cell r="Z389">
            <v>3285725.93</v>
          </cell>
          <cell r="AA389">
            <v>3372271.35</v>
          </cell>
          <cell r="AD389">
            <v>3688614.9783333335</v>
          </cell>
          <cell r="AE389">
            <v>3658145.5554166674</v>
          </cell>
          <cell r="AF389">
            <v>3654674.6470833332</v>
          </cell>
          <cell r="AG389">
            <v>3646053.9962500003</v>
          </cell>
          <cell r="AH389">
            <v>3632320.7320833337</v>
          </cell>
          <cell r="AI389">
            <v>3517316.3220833335</v>
          </cell>
          <cell r="AJ389">
            <v>3390085.0708333328</v>
          </cell>
          <cell r="AK389">
            <v>3332697.6566666663</v>
          </cell>
          <cell r="AL389">
            <v>3265294.5987500004</v>
          </cell>
          <cell r="AM389">
            <v>3209607.084166667</v>
          </cell>
          <cell r="AN389">
            <v>3177557.831666667</v>
          </cell>
          <cell r="AP389">
            <v>3172970.773333333</v>
          </cell>
        </row>
        <row r="390">
          <cell r="J390">
            <v>213977.93</v>
          </cell>
          <cell r="K390">
            <v>157106.93</v>
          </cell>
          <cell r="L390">
            <v>212271.93</v>
          </cell>
          <cell r="M390">
            <v>215026.13</v>
          </cell>
          <cell r="N390">
            <v>256529.03</v>
          </cell>
          <cell r="O390">
            <v>228979.95</v>
          </cell>
          <cell r="P390">
            <v>232243.55</v>
          </cell>
          <cell r="Q390">
            <v>209908.49</v>
          </cell>
          <cell r="R390">
            <v>184501.71</v>
          </cell>
          <cell r="S390">
            <v>210355.5</v>
          </cell>
          <cell r="T390">
            <v>282337.19</v>
          </cell>
          <cell r="U390">
            <v>214860.89</v>
          </cell>
          <cell r="V390">
            <v>265545.8</v>
          </cell>
          <cell r="W390">
            <v>170779.28</v>
          </cell>
          <cell r="X390">
            <v>197090.07</v>
          </cell>
          <cell r="Y390">
            <v>270636.90000000002</v>
          </cell>
          <cell r="Z390">
            <v>208586.93</v>
          </cell>
          <cell r="AA390">
            <v>297987.12</v>
          </cell>
          <cell r="AD390">
            <v>228482.90666666662</v>
          </cell>
          <cell r="AE390">
            <v>224161.83749999994</v>
          </cell>
          <cell r="AF390">
            <v>220430.18541666665</v>
          </cell>
          <cell r="AG390">
            <v>220155.97</v>
          </cell>
          <cell r="AH390">
            <v>219469.72916666666</v>
          </cell>
          <cell r="AI390">
            <v>220323.59708333333</v>
          </cell>
          <cell r="AJ390">
            <v>223041.93958333333</v>
          </cell>
          <cell r="AK390">
            <v>222979.04333333331</v>
          </cell>
          <cell r="AL390">
            <v>224663.58125000002</v>
          </cell>
          <cell r="AM390">
            <v>224983.10916666663</v>
          </cell>
          <cell r="AN390">
            <v>225860.82041666671</v>
          </cell>
          <cell r="AP390">
            <v>230599.14708333332</v>
          </cell>
        </row>
        <row r="391">
          <cell r="J391">
            <v>22029.03</v>
          </cell>
          <cell r="K391">
            <v>22029.03</v>
          </cell>
          <cell r="L391">
            <v>22029.03</v>
          </cell>
          <cell r="M391">
            <v>22029.03</v>
          </cell>
          <cell r="N391">
            <v>15647.02</v>
          </cell>
          <cell r="O391">
            <v>26382.53</v>
          </cell>
          <cell r="P391">
            <v>25811.8</v>
          </cell>
          <cell r="Q391">
            <v>31725.24</v>
          </cell>
          <cell r="R391">
            <v>28234.66</v>
          </cell>
          <cell r="S391">
            <v>23510.84</v>
          </cell>
          <cell r="T391">
            <v>22770.36</v>
          </cell>
          <cell r="U391">
            <v>22770.36</v>
          </cell>
          <cell r="V391">
            <v>22620.71</v>
          </cell>
          <cell r="W391">
            <v>21472.080000000002</v>
          </cell>
          <cell r="X391">
            <v>21472.080000000002</v>
          </cell>
          <cell r="Y391">
            <v>21133.91</v>
          </cell>
          <cell r="Z391">
            <v>20171.86</v>
          </cell>
          <cell r="AA391">
            <v>36556.42</v>
          </cell>
          <cell r="AD391">
            <v>24574.308749999997</v>
          </cell>
          <cell r="AE391">
            <v>24232.645416666663</v>
          </cell>
          <cell r="AF391">
            <v>24014.140416666662</v>
          </cell>
          <cell r="AG391">
            <v>23918.78458333333</v>
          </cell>
          <cell r="AH391">
            <v>23801.545416666664</v>
          </cell>
          <cell r="AI391">
            <v>23772.064166666663</v>
          </cell>
          <cell r="AJ391">
            <v>23773.51125</v>
          </cell>
          <cell r="AK391">
            <v>23727.098749999994</v>
          </cell>
          <cell r="AL391">
            <v>23666.595833333336</v>
          </cell>
          <cell r="AM391">
            <v>23817.834166666664</v>
          </cell>
          <cell r="AN391">
            <v>24430.28125</v>
          </cell>
          <cell r="AP391">
            <v>25419.704583333336</v>
          </cell>
        </row>
        <row r="392">
          <cell r="J392">
            <v>1524021.41</v>
          </cell>
          <cell r="K392">
            <v>1524021.41</v>
          </cell>
          <cell r="L392">
            <v>1517615.45</v>
          </cell>
          <cell r="M392">
            <v>1515451.56</v>
          </cell>
          <cell r="N392">
            <v>1511539.67</v>
          </cell>
          <cell r="O392">
            <v>1511539.67</v>
          </cell>
          <cell r="P392">
            <v>1579266.59</v>
          </cell>
          <cell r="Q392">
            <v>1566977.47</v>
          </cell>
          <cell r="R392">
            <v>1553092.53</v>
          </cell>
          <cell r="S392">
            <v>1418670.36</v>
          </cell>
          <cell r="T392">
            <v>1407962.41</v>
          </cell>
          <cell r="U392">
            <v>1400720.46</v>
          </cell>
          <cell r="V392">
            <v>1394079.56</v>
          </cell>
          <cell r="W392">
            <v>1391939.23</v>
          </cell>
          <cell r="X392">
            <v>1391939.23</v>
          </cell>
          <cell r="Y392">
            <v>1227240.3400000001</v>
          </cell>
          <cell r="Z392">
            <v>1224720.95</v>
          </cell>
          <cell r="AA392">
            <v>1224720.95</v>
          </cell>
          <cell r="AD392">
            <v>1530852.875</v>
          </cell>
          <cell r="AE392">
            <v>1531567.1120833333</v>
          </cell>
          <cell r="AF392">
            <v>1527233.9270833333</v>
          </cell>
          <cell r="AG392">
            <v>1517791.5541666665</v>
          </cell>
          <cell r="AH392">
            <v>1507710.7887500001</v>
          </cell>
          <cell r="AI392">
            <v>1497159.0054166664</v>
          </cell>
          <cell r="AJ392">
            <v>1486241.3374999997</v>
          </cell>
          <cell r="AK392">
            <v>1475501.4041666668</v>
          </cell>
          <cell r="AL392">
            <v>1458256.094166667</v>
          </cell>
          <cell r="AM392">
            <v>1434296.5133333334</v>
          </cell>
          <cell r="AN392">
            <v>1410394.9533333334</v>
          </cell>
          <cell r="AP392">
            <v>1407064.8724999998</v>
          </cell>
        </row>
        <row r="393">
          <cell r="J393">
            <v>1779873.66</v>
          </cell>
          <cell r="K393">
            <v>1779873.66</v>
          </cell>
          <cell r="L393">
            <v>1779873.66</v>
          </cell>
          <cell r="M393">
            <v>1779873.66</v>
          </cell>
          <cell r="N393">
            <v>1779873.66</v>
          </cell>
          <cell r="O393">
            <v>1779873.66</v>
          </cell>
          <cell r="P393">
            <v>1779873.66</v>
          </cell>
          <cell r="Q393">
            <v>1779873.66</v>
          </cell>
          <cell r="R393">
            <v>1776295.2</v>
          </cell>
          <cell r="S393">
            <v>1765787.66</v>
          </cell>
          <cell r="T393">
            <v>1765787.66</v>
          </cell>
          <cell r="U393">
            <v>1765787.66</v>
          </cell>
          <cell r="V393">
            <v>1765787.66</v>
          </cell>
          <cell r="W393">
            <v>1755675.93</v>
          </cell>
          <cell r="X393">
            <v>1755675.93</v>
          </cell>
          <cell r="Y393">
            <v>1755675.93</v>
          </cell>
          <cell r="Z393">
            <v>1755675.93</v>
          </cell>
          <cell r="AA393">
            <v>1749874.46</v>
          </cell>
          <cell r="AD393">
            <v>1779879.7933333332</v>
          </cell>
          <cell r="AE393">
            <v>1779724.5574999999</v>
          </cell>
          <cell r="AF393">
            <v>1778988.5383333331</v>
          </cell>
          <cell r="AG393">
            <v>1777814.7050000001</v>
          </cell>
          <cell r="AH393">
            <v>1776640.8716666664</v>
          </cell>
          <cell r="AI393">
            <v>1775467.0383333331</v>
          </cell>
          <cell r="AJ393">
            <v>1773871.8829166666</v>
          </cell>
          <cell r="AK393">
            <v>1771855.4054166663</v>
          </cell>
          <cell r="AL393">
            <v>1769838.9279166665</v>
          </cell>
          <cell r="AM393">
            <v>1767822.4504166667</v>
          </cell>
          <cell r="AN393">
            <v>1765564.2449999999</v>
          </cell>
          <cell r="AP393">
            <v>1763677.8783333332</v>
          </cell>
        </row>
        <row r="394">
          <cell r="J394">
            <v>4320236.93</v>
          </cell>
          <cell r="K394">
            <v>4320236.93</v>
          </cell>
          <cell r="L394">
            <v>4320236.93</v>
          </cell>
          <cell r="M394">
            <v>4320236.93</v>
          </cell>
          <cell r="N394">
            <v>4320236.93</v>
          </cell>
          <cell r="O394">
            <v>4315507.03</v>
          </cell>
          <cell r="P394">
            <v>4332472.6399999997</v>
          </cell>
          <cell r="Q394">
            <v>4297943.74</v>
          </cell>
          <cell r="R394">
            <v>4151059.36</v>
          </cell>
          <cell r="S394">
            <v>3997461.19</v>
          </cell>
          <cell r="T394">
            <v>3983714.6</v>
          </cell>
          <cell r="U394">
            <v>3983714.6</v>
          </cell>
          <cell r="V394">
            <v>3983714.6</v>
          </cell>
          <cell r="W394">
            <v>3966524.87</v>
          </cell>
          <cell r="X394">
            <v>3966524.87</v>
          </cell>
          <cell r="Y394">
            <v>3956531.78</v>
          </cell>
          <cell r="Z394">
            <v>3956531.78</v>
          </cell>
          <cell r="AA394">
            <v>3937281.35</v>
          </cell>
          <cell r="AD394">
            <v>4339152.8708333336</v>
          </cell>
          <cell r="AE394">
            <v>4319054.1654166663</v>
          </cell>
          <cell r="AF394">
            <v>4292371.6325000003</v>
          </cell>
          <cell r="AG394">
            <v>4263986.7754166666</v>
          </cell>
          <cell r="AH394">
            <v>4235943.2479166668</v>
          </cell>
          <cell r="AI394">
            <v>4207899.7204166669</v>
          </cell>
          <cell r="AJ394">
            <v>4179139.9541666671</v>
          </cell>
          <cell r="AK394">
            <v>4149663.9491666667</v>
          </cell>
          <cell r="AL394">
            <v>4119771.5654166662</v>
          </cell>
          <cell r="AM394">
            <v>4089462.8029166665</v>
          </cell>
          <cell r="AN394">
            <v>4058549.018333334</v>
          </cell>
          <cell r="AP394">
            <v>4049657.1166666672</v>
          </cell>
        </row>
        <row r="395"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</row>
        <row r="396">
          <cell r="J396">
            <v>296599.96000000002</v>
          </cell>
          <cell r="K396">
            <v>296599.96000000002</v>
          </cell>
          <cell r="L396">
            <v>296599.96000000002</v>
          </cell>
          <cell r="M396">
            <v>296344.58</v>
          </cell>
          <cell r="N396">
            <v>296344.58</v>
          </cell>
          <cell r="O396">
            <v>296344.58</v>
          </cell>
          <cell r="P396">
            <v>296344.58</v>
          </cell>
          <cell r="Q396">
            <v>296344.58</v>
          </cell>
          <cell r="R396">
            <v>296344.58</v>
          </cell>
          <cell r="S396">
            <v>296344.58</v>
          </cell>
          <cell r="T396">
            <v>296344.58</v>
          </cell>
          <cell r="U396">
            <v>296344.58</v>
          </cell>
          <cell r="V396">
            <v>296344.58</v>
          </cell>
          <cell r="W396">
            <v>296344.58</v>
          </cell>
          <cell r="X396">
            <v>296344.58</v>
          </cell>
          <cell r="Y396">
            <v>296344.58</v>
          </cell>
          <cell r="Z396">
            <v>296344.58</v>
          </cell>
          <cell r="AA396">
            <v>296344.58</v>
          </cell>
          <cell r="AD396">
            <v>296504.1925</v>
          </cell>
          <cell r="AE396">
            <v>296482.91083333333</v>
          </cell>
          <cell r="AF396">
            <v>296461.62916666671</v>
          </cell>
          <cell r="AG396">
            <v>296440.34750000003</v>
          </cell>
          <cell r="AH396">
            <v>296419.06583333336</v>
          </cell>
          <cell r="AI396">
            <v>296397.78416666674</v>
          </cell>
          <cell r="AJ396">
            <v>296376.50250000006</v>
          </cell>
          <cell r="AK396">
            <v>296355.22083333338</v>
          </cell>
          <cell r="AL396">
            <v>296344.58</v>
          </cell>
          <cell r="AM396">
            <v>296344.58</v>
          </cell>
          <cell r="AN396">
            <v>296344.58</v>
          </cell>
          <cell r="AP396">
            <v>296344.58</v>
          </cell>
        </row>
        <row r="397"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>
            <v>0</v>
          </cell>
        </row>
        <row r="398"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0</v>
          </cell>
        </row>
        <row r="399"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>
            <v>0</v>
          </cell>
        </row>
        <row r="400"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P400">
            <v>0</v>
          </cell>
        </row>
        <row r="401">
          <cell r="J401">
            <v>131670.10999999999</v>
          </cell>
          <cell r="K401">
            <v>54702.11</v>
          </cell>
          <cell r="L401">
            <v>73467.11</v>
          </cell>
          <cell r="M401">
            <v>57227.23</v>
          </cell>
          <cell r="N401">
            <v>73516.11</v>
          </cell>
          <cell r="O401">
            <v>73516.11</v>
          </cell>
          <cell r="P401">
            <v>80634.03</v>
          </cell>
          <cell r="Q401">
            <v>77832.289999999994</v>
          </cell>
          <cell r="R401">
            <v>103609.85</v>
          </cell>
          <cell r="S401">
            <v>103610.11</v>
          </cell>
          <cell r="T401">
            <v>119722.1</v>
          </cell>
          <cell r="U401">
            <v>87273.05</v>
          </cell>
          <cell r="V401">
            <v>129646.55</v>
          </cell>
          <cell r="W401">
            <v>96119.29</v>
          </cell>
          <cell r="X401">
            <v>76118.25</v>
          </cell>
          <cell r="Y401">
            <v>110295.97</v>
          </cell>
          <cell r="Z401">
            <v>114984.22</v>
          </cell>
          <cell r="AA401">
            <v>117502.15</v>
          </cell>
          <cell r="AD401">
            <v>77056.454166666663</v>
          </cell>
          <cell r="AE401">
            <v>77629.367500000008</v>
          </cell>
          <cell r="AF401">
            <v>80074.398333333331</v>
          </cell>
          <cell r="AG401">
            <v>83882.606249999997</v>
          </cell>
          <cell r="AH401">
            <v>86060.353333333318</v>
          </cell>
          <cell r="AI401">
            <v>86314.035833333328</v>
          </cell>
          <cell r="AJ401">
            <v>87955.436666666661</v>
          </cell>
          <cell r="AK401">
            <v>89791.616666666683</v>
          </cell>
          <cell r="AL401">
            <v>92113.278333333335</v>
          </cell>
          <cell r="AM401">
            <v>96052.313750000016</v>
          </cell>
          <cell r="AN401">
            <v>99612.903333333365</v>
          </cell>
          <cell r="AP401">
            <v>107797.66249999999</v>
          </cell>
        </row>
        <row r="402"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</row>
        <row r="403">
          <cell r="J403">
            <v>-92958.8</v>
          </cell>
          <cell r="K403">
            <v>-10873.81</v>
          </cell>
          <cell r="L403">
            <v>-12074.87</v>
          </cell>
          <cell r="M403">
            <v>52667.29</v>
          </cell>
          <cell r="N403">
            <v>-34530.199999999997</v>
          </cell>
          <cell r="O403">
            <v>162044.76</v>
          </cell>
          <cell r="P403">
            <v>19041.79</v>
          </cell>
          <cell r="Q403">
            <v>746488.73</v>
          </cell>
          <cell r="R403">
            <v>196518.81</v>
          </cell>
          <cell r="S403">
            <v>116449.28</v>
          </cell>
          <cell r="T403">
            <v>218392.62</v>
          </cell>
          <cell r="U403">
            <v>330715.18</v>
          </cell>
          <cell r="V403">
            <v>396830.35</v>
          </cell>
          <cell r="W403">
            <v>328991</v>
          </cell>
          <cell r="X403">
            <v>341561.7</v>
          </cell>
          <cell r="Y403">
            <v>372572</v>
          </cell>
          <cell r="Z403">
            <v>311861.53000000003</v>
          </cell>
          <cell r="AA403">
            <v>314396.78999999998</v>
          </cell>
          <cell r="AD403">
            <v>33296.288333333338</v>
          </cell>
          <cell r="AE403">
            <v>67197.258333333331</v>
          </cell>
          <cell r="AF403">
            <v>75187.400000000009</v>
          </cell>
          <cell r="AG403">
            <v>95318.631666666668</v>
          </cell>
          <cell r="AH403">
            <v>125293.61958333333</v>
          </cell>
          <cell r="AI403">
            <v>161397.94624999998</v>
          </cell>
          <cell r="AJ403">
            <v>195966.86124999999</v>
          </cell>
          <cell r="AK403">
            <v>224862.75208333333</v>
          </cell>
          <cell r="AL403">
            <v>252926.97208333333</v>
          </cell>
          <cell r="AM403">
            <v>280689.32375000004</v>
          </cell>
          <cell r="AN403">
            <v>301470.31375000003</v>
          </cell>
          <cell r="AP403">
            <v>320468.32166666666</v>
          </cell>
        </row>
        <row r="404">
          <cell r="J404">
            <v>350388.41</v>
          </cell>
          <cell r="K404">
            <v>275234.95</v>
          </cell>
          <cell r="L404">
            <v>810219.15</v>
          </cell>
          <cell r="M404">
            <v>1140498.52</v>
          </cell>
          <cell r="N404">
            <v>1503420.54</v>
          </cell>
          <cell r="O404">
            <v>1405457.96</v>
          </cell>
          <cell r="P404">
            <v>1394635.63</v>
          </cell>
          <cell r="Q404">
            <v>1617900.85</v>
          </cell>
          <cell r="R404">
            <v>802210.93</v>
          </cell>
          <cell r="S404">
            <v>247410.78</v>
          </cell>
          <cell r="T404">
            <v>271333.34999999998</v>
          </cell>
          <cell r="U404">
            <v>221012.42</v>
          </cell>
          <cell r="V404">
            <v>1159336.33</v>
          </cell>
          <cell r="W404">
            <v>1064256.04</v>
          </cell>
          <cell r="X404">
            <v>589812.71</v>
          </cell>
          <cell r="Y404">
            <v>1224496.67</v>
          </cell>
          <cell r="Z404">
            <v>1408459.13</v>
          </cell>
          <cell r="AA404">
            <v>1024227.51</v>
          </cell>
          <cell r="AD404">
            <v>889023.77291666658</v>
          </cell>
          <cell r="AE404">
            <v>905379.45374999987</v>
          </cell>
          <cell r="AF404">
            <v>864562.86083333322</v>
          </cell>
          <cell r="AG404">
            <v>842303.39958333317</v>
          </cell>
          <cell r="AH404">
            <v>837420.66249999998</v>
          </cell>
          <cell r="AI404">
            <v>870349.78749999974</v>
          </cell>
          <cell r="AJ404">
            <v>936931.82958333322</v>
          </cell>
          <cell r="AK404">
            <v>960624.1066666668</v>
          </cell>
          <cell r="AL404">
            <v>954940.42791666661</v>
          </cell>
          <cell r="AM404">
            <v>954483.62541666662</v>
          </cell>
          <cell r="AN404">
            <v>934642.2979166666</v>
          </cell>
          <cell r="AP404">
            <v>833475.4029166667</v>
          </cell>
        </row>
        <row r="405"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0</v>
          </cell>
        </row>
        <row r="406"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</v>
          </cell>
        </row>
        <row r="407"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</v>
          </cell>
        </row>
        <row r="408">
          <cell r="J408">
            <v>2796687.21</v>
          </cell>
          <cell r="K408">
            <v>2795461.96</v>
          </cell>
          <cell r="L408">
            <v>2792065.71</v>
          </cell>
          <cell r="M408">
            <v>2790804.33</v>
          </cell>
          <cell r="N408">
            <v>2790369.75</v>
          </cell>
          <cell r="O408">
            <v>2790369.75</v>
          </cell>
          <cell r="P408">
            <v>2788433.37</v>
          </cell>
          <cell r="Q408">
            <v>2781951.69</v>
          </cell>
          <cell r="R408">
            <v>2780928.27</v>
          </cell>
          <cell r="S408">
            <v>2780785.32</v>
          </cell>
          <cell r="T408">
            <v>2780785.32</v>
          </cell>
          <cell r="U408">
            <v>2780785.32</v>
          </cell>
          <cell r="V408">
            <v>2780785.32</v>
          </cell>
          <cell r="W408">
            <v>2780785.32</v>
          </cell>
          <cell r="X408">
            <v>2776142.55</v>
          </cell>
          <cell r="Y408">
            <v>2775954.11</v>
          </cell>
          <cell r="Z408">
            <v>2775954.11</v>
          </cell>
          <cell r="AA408">
            <v>2775902.13</v>
          </cell>
          <cell r="AD408">
            <v>2794743.1870833337</v>
          </cell>
          <cell r="AE408">
            <v>2792516.0012500007</v>
          </cell>
          <cell r="AF408">
            <v>2790765.2270833338</v>
          </cell>
          <cell r="AG408">
            <v>2789440.0695833336</v>
          </cell>
          <cell r="AH408">
            <v>2788114.9120833338</v>
          </cell>
          <cell r="AI408">
            <v>2786789.7545833336</v>
          </cell>
          <cell r="AJ408">
            <v>2785515.6491666669</v>
          </cell>
          <cell r="AK408">
            <v>2784240.6574999997</v>
          </cell>
          <cell r="AL408">
            <v>2782958.4333333331</v>
          </cell>
          <cell r="AM408">
            <v>2781739.0225</v>
          </cell>
          <cell r="AN408">
            <v>2780535.5533333332</v>
          </cell>
          <cell r="AP408">
            <v>2778636.4008333334</v>
          </cell>
        </row>
        <row r="409"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0</v>
          </cell>
        </row>
        <row r="410">
          <cell r="J410">
            <v>392523.81</v>
          </cell>
          <cell r="K410">
            <v>392523.81</v>
          </cell>
          <cell r="L410">
            <v>392523.81</v>
          </cell>
          <cell r="M410">
            <v>392523.81</v>
          </cell>
          <cell r="N410">
            <v>392523.81</v>
          </cell>
          <cell r="O410">
            <v>392523.81</v>
          </cell>
          <cell r="P410">
            <v>392523.81</v>
          </cell>
          <cell r="Q410">
            <v>392070.41</v>
          </cell>
          <cell r="R410">
            <v>392070.41</v>
          </cell>
          <cell r="S410">
            <v>392070.41</v>
          </cell>
          <cell r="T410">
            <v>392070.41</v>
          </cell>
          <cell r="U410">
            <v>392070.41</v>
          </cell>
          <cell r="V410">
            <v>392070.41</v>
          </cell>
          <cell r="W410">
            <v>392070.41</v>
          </cell>
          <cell r="X410">
            <v>392070.41</v>
          </cell>
          <cell r="Y410">
            <v>392070.41</v>
          </cell>
          <cell r="Z410">
            <v>392070.41</v>
          </cell>
          <cell r="AA410">
            <v>392070.41</v>
          </cell>
          <cell r="AD410">
            <v>392504.91833333339</v>
          </cell>
          <cell r="AE410">
            <v>392467.13500000001</v>
          </cell>
          <cell r="AF410">
            <v>392429.35166666674</v>
          </cell>
          <cell r="AG410">
            <v>392391.56833333336</v>
          </cell>
          <cell r="AH410">
            <v>392353.78500000009</v>
          </cell>
          <cell r="AI410">
            <v>392316.00166666671</v>
          </cell>
          <cell r="AJ410">
            <v>392278.21833333344</v>
          </cell>
          <cell r="AK410">
            <v>392240.43500000006</v>
          </cell>
          <cell r="AL410">
            <v>392202.65166666667</v>
          </cell>
          <cell r="AM410">
            <v>392164.8683333334</v>
          </cell>
          <cell r="AN410">
            <v>392127.08500000002</v>
          </cell>
          <cell r="AP410">
            <v>392070.41000000009</v>
          </cell>
        </row>
        <row r="411"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0</v>
          </cell>
        </row>
        <row r="412"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</v>
          </cell>
        </row>
        <row r="413">
          <cell r="J413">
            <v>242754.92</v>
          </cell>
          <cell r="K413">
            <v>242642.92</v>
          </cell>
          <cell r="L413">
            <v>242642.92</v>
          </cell>
          <cell r="M413">
            <v>242642.92</v>
          </cell>
          <cell r="N413">
            <v>242642.92</v>
          </cell>
          <cell r="O413">
            <v>242642.92</v>
          </cell>
          <cell r="P413">
            <v>242642.92</v>
          </cell>
          <cell r="Q413">
            <v>242138.92</v>
          </cell>
          <cell r="R413">
            <v>237249.56</v>
          </cell>
          <cell r="S413">
            <v>235520.84</v>
          </cell>
          <cell r="T413">
            <v>235520.84</v>
          </cell>
          <cell r="U413">
            <v>235520.84</v>
          </cell>
          <cell r="V413">
            <v>235531.68</v>
          </cell>
          <cell r="W413">
            <v>235531.68</v>
          </cell>
          <cell r="X413">
            <v>235220.82</v>
          </cell>
          <cell r="Y413">
            <v>235220.82</v>
          </cell>
          <cell r="Z413">
            <v>235220.82</v>
          </cell>
          <cell r="AA413">
            <v>235220.82</v>
          </cell>
          <cell r="AD413">
            <v>243031.34999999998</v>
          </cell>
          <cell r="AE413">
            <v>242622.29333333333</v>
          </cell>
          <cell r="AF413">
            <v>242017.47</v>
          </cell>
          <cell r="AG413">
            <v>241362.59666666665</v>
          </cell>
          <cell r="AH413">
            <v>240707.7233333333</v>
          </cell>
          <cell r="AI413">
            <v>240079.31833333327</v>
          </cell>
          <cell r="AJ413">
            <v>239482.04833333334</v>
          </cell>
          <cell r="AK413">
            <v>238876.49250000005</v>
          </cell>
          <cell r="AL413">
            <v>238257.98416666672</v>
          </cell>
          <cell r="AM413">
            <v>237639.47583333333</v>
          </cell>
          <cell r="AN413">
            <v>237020.9675</v>
          </cell>
          <cell r="AP413">
            <v>235804.95083333331</v>
          </cell>
        </row>
        <row r="414"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</v>
          </cell>
        </row>
        <row r="415"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</v>
          </cell>
        </row>
        <row r="416">
          <cell r="J416">
            <v>10648854.279999999</v>
          </cell>
          <cell r="K416">
            <v>11285148.9</v>
          </cell>
          <cell r="L416">
            <v>10994059.810000001</v>
          </cell>
          <cell r="M416">
            <v>11551673.529999999</v>
          </cell>
          <cell r="N416">
            <v>11336141.960000001</v>
          </cell>
          <cell r="O416">
            <v>11608089.52</v>
          </cell>
          <cell r="P416">
            <v>11255828.41</v>
          </cell>
          <cell r="Q416">
            <v>11742468.33</v>
          </cell>
          <cell r="R416">
            <v>12347090.810000001</v>
          </cell>
          <cell r="S416">
            <v>13699237.92</v>
          </cell>
          <cell r="T416">
            <v>13373708.93</v>
          </cell>
          <cell r="U416">
            <v>13452808.529999999</v>
          </cell>
          <cell r="V416">
            <v>13132024.49</v>
          </cell>
          <cell r="W416">
            <v>12883307.710000001</v>
          </cell>
          <cell r="X416">
            <v>13134599.74</v>
          </cell>
          <cell r="Y416">
            <v>12244941.859999999</v>
          </cell>
          <cell r="Z416">
            <v>12754775.029999999</v>
          </cell>
          <cell r="AA416">
            <v>12783446.24</v>
          </cell>
          <cell r="AD416">
            <v>10952550.039583331</v>
          </cell>
          <cell r="AE416">
            <v>11101643.658333333</v>
          </cell>
          <cell r="AF416">
            <v>11330690.248749999</v>
          </cell>
          <cell r="AG416">
            <v>11568017.571249999</v>
          </cell>
          <cell r="AH416">
            <v>11806096.215416668</v>
          </cell>
          <cell r="AI416">
            <v>12044724.669583334</v>
          </cell>
          <cell r="AJ416">
            <v>12214780.045416668</v>
          </cell>
          <cell r="AK416">
            <v>12370559.159583332</v>
          </cell>
          <cell r="AL416">
            <v>12488634.503749998</v>
          </cell>
          <cell r="AM416">
            <v>12576630.395416668</v>
          </cell>
          <cell r="AN416">
            <v>12684713.303333333</v>
          </cell>
          <cell r="AP416">
            <v>12932143.998333333</v>
          </cell>
        </row>
        <row r="417">
          <cell r="J417">
            <v>5758062.54</v>
          </cell>
          <cell r="K417">
            <v>5890975.54</v>
          </cell>
          <cell r="L417">
            <v>5957928.54</v>
          </cell>
          <cell r="M417">
            <v>6006375.46</v>
          </cell>
          <cell r="N417">
            <v>5952793.04</v>
          </cell>
          <cell r="O417">
            <v>5928834.6200000001</v>
          </cell>
          <cell r="P417">
            <v>5931227.2999999998</v>
          </cell>
          <cell r="Q417">
            <v>5842707.2599999998</v>
          </cell>
          <cell r="R417">
            <v>5865347.7599999998</v>
          </cell>
          <cell r="S417">
            <v>5927631.2800000003</v>
          </cell>
          <cell r="T417">
            <v>5930310</v>
          </cell>
          <cell r="U417">
            <v>5892645.0999999996</v>
          </cell>
          <cell r="V417">
            <v>5815652.2800000003</v>
          </cell>
          <cell r="W417">
            <v>5821525.9199999999</v>
          </cell>
          <cell r="X417">
            <v>5968241.4000000004</v>
          </cell>
          <cell r="Y417">
            <v>6076522.3600000003</v>
          </cell>
          <cell r="Z417">
            <v>6075881.2199999997</v>
          </cell>
          <cell r="AA417">
            <v>6088140.5599999996</v>
          </cell>
          <cell r="AD417">
            <v>5870492.9249999998</v>
          </cell>
          <cell r="AE417">
            <v>5881130.0058333324</v>
          </cell>
          <cell r="AF417">
            <v>5891745.0874999985</v>
          </cell>
          <cell r="AG417">
            <v>5903467.0958333323</v>
          </cell>
          <cell r="AH417">
            <v>5908445.8049999997</v>
          </cell>
          <cell r="AI417">
            <v>5909469.4424999999</v>
          </cell>
          <cell r="AJ417">
            <v>5908975.2808333337</v>
          </cell>
          <cell r="AK417">
            <v>5906511.2491666675</v>
          </cell>
          <cell r="AL417">
            <v>5909863.7391666668</v>
          </cell>
          <cell r="AM417">
            <v>5917915.2008333327</v>
          </cell>
          <cell r="AN417">
            <v>5929681.6224999996</v>
          </cell>
          <cell r="AP417">
            <v>5965207.3504166678</v>
          </cell>
        </row>
        <row r="418">
          <cell r="J418">
            <v>-10642949.439999999</v>
          </cell>
          <cell r="K418">
            <v>-11285345.67</v>
          </cell>
          <cell r="L418">
            <v>-10994187.609999999</v>
          </cell>
          <cell r="M418">
            <v>-11551721.35</v>
          </cell>
          <cell r="N418">
            <v>-11336169.33</v>
          </cell>
          <cell r="O418">
            <v>-11608152.640000001</v>
          </cell>
          <cell r="P418">
            <v>-11256051.539999999</v>
          </cell>
          <cell r="Q418">
            <v>-11744087.65</v>
          </cell>
          <cell r="R418">
            <v>-12347090.810000001</v>
          </cell>
          <cell r="S418">
            <v>-13699393.210000001</v>
          </cell>
          <cell r="T418">
            <v>-13378668.550000001</v>
          </cell>
          <cell r="U418">
            <v>-13461923.24</v>
          </cell>
          <cell r="V418">
            <v>-13142191.83</v>
          </cell>
          <cell r="W418">
            <v>-12899510.41</v>
          </cell>
          <cell r="X418">
            <v>-13177099.74</v>
          </cell>
          <cell r="Y418">
            <v>-12288763.720000001</v>
          </cell>
          <cell r="Z418">
            <v>-12756142.59</v>
          </cell>
          <cell r="AA418">
            <v>-12787352.550000001</v>
          </cell>
          <cell r="AD418">
            <v>-10952222.599166667</v>
          </cell>
          <cell r="AE418">
            <v>-11101377.722083334</v>
          </cell>
          <cell r="AF418">
            <v>-11330427.79916667</v>
          </cell>
          <cell r="AG418">
            <v>-11567959.258749999</v>
          </cell>
          <cell r="AH418">
            <v>-11806608.813749999</v>
          </cell>
          <cell r="AI418">
            <v>-12046280.186249999</v>
          </cell>
          <cell r="AJ418">
            <v>-12217672.15</v>
          </cell>
          <cell r="AK418">
            <v>-12375883.686250001</v>
          </cell>
          <cell r="AL418">
            <v>-12497548.457083331</v>
          </cell>
          <cell r="AM418">
            <v>-12587424.108333334</v>
          </cell>
          <cell r="AN418">
            <v>-12695722.990416666</v>
          </cell>
          <cell r="AP418">
            <v>-12943945.991666667</v>
          </cell>
        </row>
        <row r="419">
          <cell r="J419">
            <v>4318569.03</v>
          </cell>
          <cell r="K419">
            <v>4418254.03</v>
          </cell>
          <cell r="L419">
            <v>4468442.03</v>
          </cell>
          <cell r="M419">
            <v>4504779.1500000004</v>
          </cell>
          <cell r="N419">
            <v>4464592.57</v>
          </cell>
          <cell r="O419">
            <v>4446625.93</v>
          </cell>
          <cell r="P419">
            <v>4448421.5599999996</v>
          </cell>
          <cell r="Q419">
            <v>4382034.68</v>
          </cell>
          <cell r="R419">
            <v>4399015.6100000003</v>
          </cell>
          <cell r="S419">
            <v>4445730.05</v>
          </cell>
          <cell r="T419">
            <v>4447740.4800000004</v>
          </cell>
          <cell r="U419">
            <v>4419494.2</v>
          </cell>
          <cell r="V419">
            <v>4361753.7</v>
          </cell>
          <cell r="W419">
            <v>4366160.1100000003</v>
          </cell>
          <cell r="X419">
            <v>4476197.0599999996</v>
          </cell>
          <cell r="Y419">
            <v>4557409.43</v>
          </cell>
          <cell r="Z419">
            <v>4556929.42</v>
          </cell>
          <cell r="AA419">
            <v>4566125.8</v>
          </cell>
          <cell r="AD419">
            <v>4402880.4395833341</v>
          </cell>
          <cell r="AE419">
            <v>4410857.0325000007</v>
          </cell>
          <cell r="AF419">
            <v>4418817.1825000001</v>
          </cell>
          <cell r="AG419">
            <v>4427607.6187500004</v>
          </cell>
          <cell r="AH419">
            <v>4431340.6862500003</v>
          </cell>
          <cell r="AI419">
            <v>4432107.6379166674</v>
          </cell>
          <cell r="AJ419">
            <v>4431736.4191666674</v>
          </cell>
          <cell r="AK419">
            <v>4429888.9654166671</v>
          </cell>
          <cell r="AL419">
            <v>4432405.0200000005</v>
          </cell>
          <cell r="AM419">
            <v>4438445.3170833336</v>
          </cell>
          <cell r="AN419">
            <v>4447271.8470833339</v>
          </cell>
          <cell r="AP419">
            <v>4473919.5475000003</v>
          </cell>
        </row>
        <row r="420">
          <cell r="J420">
            <v>18964261.010000002</v>
          </cell>
          <cell r="K420">
            <v>16868308.75</v>
          </cell>
          <cell r="L420">
            <v>16859994.289999999</v>
          </cell>
          <cell r="M420">
            <v>28062756.050000001</v>
          </cell>
          <cell r="N420">
            <v>27353815.210000001</v>
          </cell>
          <cell r="O420">
            <v>27581357.489999998</v>
          </cell>
          <cell r="P420">
            <v>27697664.629999999</v>
          </cell>
          <cell r="Q420">
            <v>27661333.489999998</v>
          </cell>
          <cell r="R420">
            <v>28580584.789999999</v>
          </cell>
          <cell r="S420">
            <v>28870952.190000001</v>
          </cell>
          <cell r="T420">
            <v>29281669.239999998</v>
          </cell>
          <cell r="U420">
            <v>29086115.82</v>
          </cell>
          <cell r="V420">
            <v>26568010.41</v>
          </cell>
          <cell r="W420">
            <v>25581591.059999999</v>
          </cell>
          <cell r="X420">
            <v>25681280.309999999</v>
          </cell>
          <cell r="Y420">
            <v>25744337.989999998</v>
          </cell>
          <cell r="Z420">
            <v>25912082.079999998</v>
          </cell>
          <cell r="AA420">
            <v>25863287.699999999</v>
          </cell>
          <cell r="AD420">
            <v>22092775.459166668</v>
          </cell>
          <cell r="AE420">
            <v>22879802.05125</v>
          </cell>
          <cell r="AF420">
            <v>23669315.837916669</v>
          </cell>
          <cell r="AG420">
            <v>24459241.647916671</v>
          </cell>
          <cell r="AH420">
            <v>25212466.077083334</v>
          </cell>
          <cell r="AI420">
            <v>25889223.971666668</v>
          </cell>
          <cell r="AJ420">
            <v>26569100.292916667</v>
          </cell>
          <cell r="AK420">
            <v>27299707.306666669</v>
          </cell>
          <cell r="AL420">
            <v>27570660.138333332</v>
          </cell>
          <cell r="AM420">
            <v>27413987.172083333</v>
          </cell>
          <cell r="AN420">
            <v>27282328.717083335</v>
          </cell>
          <cell r="AP420">
            <v>27054195.19875</v>
          </cell>
        </row>
        <row r="421"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</row>
        <row r="422"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</row>
        <row r="423">
          <cell r="J423">
            <v>27508884.859999999</v>
          </cell>
          <cell r="K423">
            <v>26935767.82</v>
          </cell>
          <cell r="L423">
            <v>27480060.539999999</v>
          </cell>
          <cell r="M423">
            <v>30598624.57</v>
          </cell>
          <cell r="N423">
            <v>29434086.620000001</v>
          </cell>
          <cell r="O423">
            <v>29737177.84</v>
          </cell>
          <cell r="P423">
            <v>30432028.739999998</v>
          </cell>
          <cell r="Q423">
            <v>30655260.75</v>
          </cell>
          <cell r="R423">
            <v>31209138.68</v>
          </cell>
          <cell r="S423">
            <v>30548308.59</v>
          </cell>
          <cell r="T423">
            <v>29346227.879999999</v>
          </cell>
          <cell r="U423">
            <v>32024198.43</v>
          </cell>
          <cell r="V423">
            <v>32513611.649999999</v>
          </cell>
          <cell r="W423">
            <v>33897057.649999999</v>
          </cell>
          <cell r="X423">
            <v>37952345.240000002</v>
          </cell>
          <cell r="Y423">
            <v>40526303.43</v>
          </cell>
          <cell r="Z423">
            <v>41908075.920000002</v>
          </cell>
          <cell r="AA423">
            <v>39885861.009999998</v>
          </cell>
          <cell r="AD423">
            <v>28680234.071250003</v>
          </cell>
          <cell r="AE423">
            <v>28887117.995833337</v>
          </cell>
          <cell r="AF423">
            <v>29114552.0425</v>
          </cell>
          <cell r="AG423">
            <v>29284195.17958333</v>
          </cell>
          <cell r="AH423">
            <v>29503430.180416662</v>
          </cell>
          <cell r="AI423">
            <v>29867677.392916668</v>
          </cell>
          <cell r="AJ423">
            <v>30366261.418750003</v>
          </cell>
          <cell r="AK423">
            <v>31092660.357499991</v>
          </cell>
          <cell r="AL423">
            <v>31942658.839166667</v>
          </cell>
          <cell r="AM423">
            <v>32876061.679166663</v>
          </cell>
          <cell r="AN423">
            <v>33818673.03208334</v>
          </cell>
          <cell r="AP423">
            <v>35433137.955833331</v>
          </cell>
        </row>
        <row r="424">
          <cell r="J424">
            <v>5466156.9299999997</v>
          </cell>
          <cell r="K424">
            <v>5928864.4800000004</v>
          </cell>
          <cell r="L424">
            <v>5999293.8499999996</v>
          </cell>
          <cell r="M424">
            <v>5795716.25</v>
          </cell>
          <cell r="N424">
            <v>5646393.0700000003</v>
          </cell>
          <cell r="O424">
            <v>6012317</v>
          </cell>
          <cell r="P424">
            <v>5996104.6100000003</v>
          </cell>
          <cell r="Q424">
            <v>6272491.5499999998</v>
          </cell>
          <cell r="R424">
            <v>6194369.6699999999</v>
          </cell>
          <cell r="S424">
            <v>6279476.9500000002</v>
          </cell>
          <cell r="T424">
            <v>6165893.1100000003</v>
          </cell>
          <cell r="U424">
            <v>6423508.8300000001</v>
          </cell>
          <cell r="V424">
            <v>6434648.5099999998</v>
          </cell>
          <cell r="W424">
            <v>6766713.5599999996</v>
          </cell>
          <cell r="X424">
            <v>6963992.9400000004</v>
          </cell>
          <cell r="Y424">
            <v>7600829.6799999997</v>
          </cell>
          <cell r="Z424">
            <v>7743333.79</v>
          </cell>
          <cell r="AA424">
            <v>8222289.8300000001</v>
          </cell>
          <cell r="AD424">
            <v>5825230.0129166665</v>
          </cell>
          <cell r="AE424">
            <v>5849115.0362499999</v>
          </cell>
          <cell r="AF424">
            <v>5887588.3612499991</v>
          </cell>
          <cell r="AG424">
            <v>5928423.9804166667</v>
          </cell>
          <cell r="AH424">
            <v>5980082.8995833332</v>
          </cell>
          <cell r="AI424">
            <v>6055402.6741666673</v>
          </cell>
          <cell r="AJ424">
            <v>6130666.8683333332</v>
          </cell>
          <cell r="AK424">
            <v>6205773.0420833332</v>
          </cell>
          <cell r="AL424">
            <v>6321181.8970833337</v>
          </cell>
          <cell r="AM424">
            <v>6483767.4866666673</v>
          </cell>
          <cell r="AN424">
            <v>6663222.2179166675</v>
          </cell>
          <cell r="AP424">
            <v>7055120.1020833338</v>
          </cell>
        </row>
        <row r="425">
          <cell r="J425">
            <v>29907904.82</v>
          </cell>
          <cell r="K425">
            <v>29780862.489999998</v>
          </cell>
          <cell r="L425">
            <v>29765822.489999998</v>
          </cell>
          <cell r="M425">
            <v>27956199.989999998</v>
          </cell>
          <cell r="N425">
            <v>27274882.510000002</v>
          </cell>
          <cell r="O425">
            <v>26951041.059999999</v>
          </cell>
          <cell r="P425">
            <v>26955564.149999999</v>
          </cell>
          <cell r="Q425">
            <v>24958070.16</v>
          </cell>
          <cell r="R425">
            <v>25015951.25</v>
          </cell>
          <cell r="S425">
            <v>25093173.41</v>
          </cell>
          <cell r="T425">
            <v>22341934.739999998</v>
          </cell>
          <cell r="U425">
            <v>22352517.199999999</v>
          </cell>
          <cell r="V425">
            <v>22387711.379999999</v>
          </cell>
          <cell r="W425">
            <v>20785731.469999999</v>
          </cell>
          <cell r="X425">
            <v>19867113.84</v>
          </cell>
          <cell r="Y425">
            <v>19812061.359999999</v>
          </cell>
          <cell r="Z425">
            <v>19748380.5</v>
          </cell>
          <cell r="AA425">
            <v>19566241.02</v>
          </cell>
          <cell r="AD425">
            <v>24576652.844583336</v>
          </cell>
          <cell r="AE425">
            <v>25973469.789583337</v>
          </cell>
          <cell r="AF425">
            <v>27189743.421666667</v>
          </cell>
          <cell r="AG425">
            <v>27415798.616666663</v>
          </cell>
          <cell r="AH425">
            <v>26830057.681250002</v>
          </cell>
          <cell r="AI425">
            <v>26216152.295833334</v>
          </cell>
          <cell r="AJ425">
            <v>25528013.776666667</v>
          </cell>
          <cell r="AK425">
            <v>24740770.457083333</v>
          </cell>
          <cell r="AL425">
            <v>23988985.153749999</v>
          </cell>
          <cell r="AM425">
            <v>23336041.793749999</v>
          </cell>
          <cell r="AN425">
            <v>22714737.541666668</v>
          </cell>
          <cell r="AP425">
            <v>21570702.558333334</v>
          </cell>
        </row>
        <row r="426"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</row>
        <row r="427"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</row>
        <row r="428"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</row>
        <row r="429"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</row>
        <row r="430"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</row>
        <row r="431"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</row>
        <row r="432"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</row>
        <row r="433">
          <cell r="J433">
            <v>3818021.44</v>
          </cell>
          <cell r="K433">
            <v>3814574.02</v>
          </cell>
          <cell r="L433">
            <v>3834536.23</v>
          </cell>
          <cell r="M433">
            <v>3893593.11</v>
          </cell>
          <cell r="N433">
            <v>3922727.38</v>
          </cell>
          <cell r="O433">
            <v>3928661.28</v>
          </cell>
          <cell r="P433">
            <v>3924619.38</v>
          </cell>
          <cell r="Q433">
            <v>4739521.45</v>
          </cell>
          <cell r="R433">
            <v>4966603.79</v>
          </cell>
          <cell r="S433">
            <v>4982813.4000000004</v>
          </cell>
          <cell r="T433">
            <v>5347711.0199999996</v>
          </cell>
          <cell r="U433">
            <v>5372208.4100000001</v>
          </cell>
          <cell r="V433">
            <v>5119646.7</v>
          </cell>
          <cell r="W433">
            <v>3647983.83</v>
          </cell>
          <cell r="X433">
            <v>3454939.92</v>
          </cell>
          <cell r="Y433">
            <v>2634380.5</v>
          </cell>
          <cell r="Z433">
            <v>2634797.2799999998</v>
          </cell>
          <cell r="AA433">
            <v>2635734.64</v>
          </cell>
          <cell r="AD433">
            <v>3858242.4829166667</v>
          </cell>
          <cell r="AE433">
            <v>3984347.7395833335</v>
          </cell>
          <cell r="AF433">
            <v>4078633.0554166664</v>
          </cell>
          <cell r="AG433">
            <v>4187898.6912499997</v>
          </cell>
          <cell r="AH433">
            <v>4314352.8849999998</v>
          </cell>
          <cell r="AI433">
            <v>4433033.6283333329</v>
          </cell>
          <cell r="AJ433">
            <v>4480326.7562499987</v>
          </cell>
          <cell r="AK433">
            <v>4457568.9854166666</v>
          </cell>
          <cell r="AL433">
            <v>4389285.2804166665</v>
          </cell>
          <cell r="AM433">
            <v>4283154.3341666665</v>
          </cell>
          <cell r="AN433">
            <v>4175618.6366666672</v>
          </cell>
          <cell r="AP433">
            <v>3926556.8974999995</v>
          </cell>
        </row>
        <row r="434"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</row>
        <row r="435"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</row>
        <row r="436"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</row>
        <row r="437"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</row>
        <row r="438">
          <cell r="J438">
            <v>424429.3</v>
          </cell>
          <cell r="K438">
            <v>396856.21</v>
          </cell>
          <cell r="L438">
            <v>259383.27</v>
          </cell>
          <cell r="M438">
            <v>259383.27</v>
          </cell>
          <cell r="N438">
            <v>149552.1</v>
          </cell>
          <cell r="O438">
            <v>241934.74</v>
          </cell>
          <cell r="P438">
            <v>28705.55</v>
          </cell>
          <cell r="Q438">
            <v>205467.95</v>
          </cell>
          <cell r="R438">
            <v>224168.35</v>
          </cell>
          <cell r="S438">
            <v>238787.07</v>
          </cell>
          <cell r="T438">
            <v>261582.98</v>
          </cell>
          <cell r="U438">
            <v>367457.41</v>
          </cell>
          <cell r="V438">
            <v>241714.41</v>
          </cell>
          <cell r="W438">
            <v>186907.14</v>
          </cell>
          <cell r="X438">
            <v>159874.69</v>
          </cell>
          <cell r="Y438">
            <v>190781.1</v>
          </cell>
          <cell r="Z438">
            <v>270944.03000000003</v>
          </cell>
          <cell r="AA438">
            <v>246307.12</v>
          </cell>
          <cell r="AD438">
            <v>221776.66958333334</v>
          </cell>
          <cell r="AE438">
            <v>217436.63958333331</v>
          </cell>
          <cell r="AF438">
            <v>217658.00083333335</v>
          </cell>
          <cell r="AG438">
            <v>226808.34791666665</v>
          </cell>
          <cell r="AH438">
            <v>244855.02499999999</v>
          </cell>
          <cell r="AI438">
            <v>247195.89625000002</v>
          </cell>
          <cell r="AJ438">
            <v>230834.8979166667</v>
          </cell>
          <cell r="AK438">
            <v>217940.82916666669</v>
          </cell>
          <cell r="AL438">
            <v>210936.21458333332</v>
          </cell>
          <cell r="AM438">
            <v>213135.78791666662</v>
          </cell>
          <cell r="AN438">
            <v>218375.9675</v>
          </cell>
          <cell r="AP438">
            <v>233886.87541666665</v>
          </cell>
        </row>
        <row r="439">
          <cell r="J439">
            <v>4082.8</v>
          </cell>
          <cell r="K439">
            <v>4082.8</v>
          </cell>
          <cell r="L439">
            <v>4082.8</v>
          </cell>
          <cell r="M439">
            <v>4082.8</v>
          </cell>
          <cell r="N439">
            <v>4082.8</v>
          </cell>
          <cell r="O439">
            <v>4082.8</v>
          </cell>
          <cell r="P439">
            <v>4082.8</v>
          </cell>
          <cell r="Q439">
            <v>4082.8</v>
          </cell>
          <cell r="R439">
            <v>4082.8</v>
          </cell>
          <cell r="S439">
            <v>4082.8</v>
          </cell>
          <cell r="T439">
            <v>4082.8</v>
          </cell>
          <cell r="U439">
            <v>4082.8</v>
          </cell>
          <cell r="V439">
            <v>4082.8</v>
          </cell>
          <cell r="W439">
            <v>4082.8</v>
          </cell>
          <cell r="X439">
            <v>4082.8</v>
          </cell>
          <cell r="Y439">
            <v>4082.8</v>
          </cell>
          <cell r="Z439">
            <v>4082.8</v>
          </cell>
          <cell r="AA439">
            <v>34502.800000000003</v>
          </cell>
          <cell r="AD439">
            <v>4082.8000000000006</v>
          </cell>
          <cell r="AE439">
            <v>4082.8000000000006</v>
          </cell>
          <cell r="AF439">
            <v>4082.8000000000006</v>
          </cell>
          <cell r="AG439">
            <v>4082.8000000000006</v>
          </cell>
          <cell r="AH439">
            <v>4082.8000000000006</v>
          </cell>
          <cell r="AI439">
            <v>4082.8000000000006</v>
          </cell>
          <cell r="AJ439">
            <v>4082.8000000000006</v>
          </cell>
          <cell r="AK439">
            <v>4082.8000000000006</v>
          </cell>
          <cell r="AL439">
            <v>4082.8000000000006</v>
          </cell>
          <cell r="AM439">
            <v>4082.8000000000006</v>
          </cell>
          <cell r="AN439">
            <v>5350.3</v>
          </cell>
          <cell r="AP439">
            <v>10133.833333333334</v>
          </cell>
        </row>
        <row r="440">
          <cell r="J440">
            <v>3182036.59</v>
          </cell>
          <cell r="K440">
            <v>2719552.74</v>
          </cell>
          <cell r="L440">
            <v>2546078.09</v>
          </cell>
          <cell r="M440">
            <v>2200898.2999999998</v>
          </cell>
          <cell r="N440">
            <v>2188609.62</v>
          </cell>
          <cell r="O440">
            <v>1931924.81</v>
          </cell>
          <cell r="P440">
            <v>1752046.93</v>
          </cell>
          <cell r="Q440">
            <v>1423510.24</v>
          </cell>
          <cell r="R440">
            <v>950628.09</v>
          </cell>
          <cell r="S440">
            <v>609941.99</v>
          </cell>
          <cell r="T440">
            <v>-218001.93</v>
          </cell>
          <cell r="U440">
            <v>-300510.8</v>
          </cell>
          <cell r="V440">
            <v>-748818.06</v>
          </cell>
          <cell r="W440">
            <v>-734489.39</v>
          </cell>
          <cell r="X440">
            <v>-766982.69</v>
          </cell>
          <cell r="Y440">
            <v>-322250.38</v>
          </cell>
          <cell r="Z440">
            <v>-219442.88</v>
          </cell>
          <cell r="AA440">
            <v>-228895.65</v>
          </cell>
          <cell r="AD440">
            <v>2767150.7070833337</v>
          </cell>
          <cell r="AE440">
            <v>2556532.73</v>
          </cell>
          <cell r="AF440">
            <v>2318236.8454166665</v>
          </cell>
          <cell r="AG440">
            <v>2038940.6629166661</v>
          </cell>
          <cell r="AH440">
            <v>1733124.6733333331</v>
          </cell>
          <cell r="AI440">
            <v>1418440.6120833333</v>
          </cell>
          <cell r="AJ440">
            <v>1110736.5795833333</v>
          </cell>
          <cell r="AK440">
            <v>828773.95833333314</v>
          </cell>
          <cell r="AL440">
            <v>585598.56416666671</v>
          </cell>
          <cell r="AM440">
            <v>380131.84833333344</v>
          </cell>
          <cell r="AN440">
            <v>189762.14166666672</v>
          </cell>
          <cell r="AP440">
            <v>-114921.52624999998</v>
          </cell>
        </row>
        <row r="441">
          <cell r="J441">
            <v>485395.85</v>
          </cell>
          <cell r="K441">
            <v>476726.42</v>
          </cell>
          <cell r="L441">
            <v>503132.15999999997</v>
          </cell>
          <cell r="M441">
            <v>442437.17</v>
          </cell>
          <cell r="N441">
            <v>450319.46</v>
          </cell>
          <cell r="O441">
            <v>418814.52</v>
          </cell>
          <cell r="P441">
            <v>437865.26</v>
          </cell>
          <cell r="Q441">
            <v>440922</v>
          </cell>
          <cell r="R441">
            <v>458136.89</v>
          </cell>
          <cell r="S441">
            <v>447964.61</v>
          </cell>
          <cell r="T441">
            <v>431003.03</v>
          </cell>
          <cell r="U441">
            <v>463588.28</v>
          </cell>
          <cell r="V441">
            <v>504777.13</v>
          </cell>
          <cell r="W441">
            <v>651920.73</v>
          </cell>
          <cell r="X441">
            <v>832046.01</v>
          </cell>
          <cell r="Y441">
            <v>616920.34</v>
          </cell>
          <cell r="Z441">
            <v>451298.45</v>
          </cell>
          <cell r="AA441">
            <v>149464.49</v>
          </cell>
          <cell r="AD441">
            <v>464118.96416666661</v>
          </cell>
          <cell r="AE441">
            <v>463620.1358333333</v>
          </cell>
          <cell r="AF441">
            <v>462197.88874999993</v>
          </cell>
          <cell r="AG441">
            <v>458616.60999999993</v>
          </cell>
          <cell r="AH441">
            <v>455600.78625000006</v>
          </cell>
          <cell r="AI441">
            <v>455499.69083333341</v>
          </cell>
          <cell r="AJ441">
            <v>463607.00708333339</v>
          </cell>
          <cell r="AK441">
            <v>484611.51374999998</v>
          </cell>
          <cell r="AL441">
            <v>505586.38958333334</v>
          </cell>
          <cell r="AM441">
            <v>512897.31291666656</v>
          </cell>
          <cell r="AN441">
            <v>501715.18625000003</v>
          </cell>
          <cell r="AP441">
            <v>429887.81291666668</v>
          </cell>
        </row>
        <row r="442"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</row>
        <row r="443"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</row>
        <row r="444"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</row>
        <row r="445">
          <cell r="J445">
            <v>11013138.880000001</v>
          </cell>
          <cell r="K445">
            <v>11557265.4</v>
          </cell>
          <cell r="L445">
            <v>12854339.800000001</v>
          </cell>
          <cell r="M445">
            <v>15017947.77</v>
          </cell>
          <cell r="N445">
            <v>17331874.140000001</v>
          </cell>
          <cell r="O445">
            <v>17200668.120000001</v>
          </cell>
          <cell r="P445">
            <v>16862866.530000001</v>
          </cell>
          <cell r="Q445">
            <v>18088957</v>
          </cell>
          <cell r="R445">
            <v>16112255.279999999</v>
          </cell>
          <cell r="S445">
            <v>7980641.4400000004</v>
          </cell>
          <cell r="T445">
            <v>8538189</v>
          </cell>
          <cell r="U445">
            <v>10560621.460000001</v>
          </cell>
          <cell r="V445">
            <v>11564402.060000001</v>
          </cell>
          <cell r="W445">
            <v>13657508.529999999</v>
          </cell>
          <cell r="X445">
            <v>13973248.130000001</v>
          </cell>
          <cell r="Y445">
            <v>15652036.08</v>
          </cell>
          <cell r="Z445">
            <v>18419895.16</v>
          </cell>
          <cell r="AA445">
            <v>16798742.579999998</v>
          </cell>
          <cell r="AD445">
            <v>13610142.6425</v>
          </cell>
          <cell r="AE445">
            <v>13616064.401249999</v>
          </cell>
          <cell r="AF445">
            <v>13516040.412916668</v>
          </cell>
          <cell r="AG445">
            <v>13409639.759583332</v>
          </cell>
          <cell r="AH445">
            <v>13500027.536249997</v>
          </cell>
          <cell r="AI445">
            <v>13616199.700833336</v>
          </cell>
          <cell r="AJ445">
            <v>13726679.130416667</v>
          </cell>
          <cell r="AK445">
            <v>13860810.441250002</v>
          </cell>
          <cell r="AL445">
            <v>13933851.967916667</v>
          </cell>
          <cell r="AM445">
            <v>14005606.523333335</v>
          </cell>
          <cell r="AN445">
            <v>14034193.835000001</v>
          </cell>
          <cell r="AP445">
            <v>14043371.29125</v>
          </cell>
        </row>
        <row r="446">
          <cell r="J446">
            <v>2742409.9</v>
          </cell>
          <cell r="K446">
            <v>2669367.54</v>
          </cell>
          <cell r="L446">
            <v>2659534.96</v>
          </cell>
          <cell r="M446">
            <v>2659534.96</v>
          </cell>
          <cell r="N446">
            <v>2659534.96</v>
          </cell>
          <cell r="O446">
            <v>2659534.96</v>
          </cell>
          <cell r="P446">
            <v>2659534.96</v>
          </cell>
          <cell r="Q446">
            <v>2673510.5299999998</v>
          </cell>
          <cell r="R446">
            <v>2673510.5299999998</v>
          </cell>
          <cell r="S446">
            <v>2661533.69</v>
          </cell>
          <cell r="T446">
            <v>0</v>
          </cell>
          <cell r="U446">
            <v>0</v>
          </cell>
          <cell r="V446">
            <v>2967635.32</v>
          </cell>
          <cell r="W446">
            <v>2913940.17</v>
          </cell>
          <cell r="X446">
            <v>2913940.17</v>
          </cell>
          <cell r="Y446">
            <v>2800621.3</v>
          </cell>
          <cell r="Z446">
            <v>2676898.2200000002</v>
          </cell>
          <cell r="AA446">
            <v>2713822.09</v>
          </cell>
          <cell r="AD446">
            <v>2877503.3425000007</v>
          </cell>
          <cell r="AE446">
            <v>2824120.9350000005</v>
          </cell>
          <cell r="AF446">
            <v>2770519.9137500008</v>
          </cell>
          <cell r="AG446">
            <v>2609057.4458333342</v>
          </cell>
          <cell r="AH446">
            <v>2350543.4808333339</v>
          </cell>
          <cell r="AI446">
            <v>2235884.9750000001</v>
          </cell>
          <cell r="AJ446">
            <v>2255459.8937500003</v>
          </cell>
          <cell r="AK446">
            <v>2276250.6370833335</v>
          </cell>
          <cell r="AL446">
            <v>2292729.4516666667</v>
          </cell>
          <cell r="AM446">
            <v>2299331.5183333331</v>
          </cell>
          <cell r="AN446">
            <v>2302316.9512499995</v>
          </cell>
          <cell r="AP446">
            <v>2312338.4916666667</v>
          </cell>
        </row>
        <row r="447">
          <cell r="J447">
            <v>16345638.359999999</v>
          </cell>
          <cell r="K447">
            <v>16936258.68</v>
          </cell>
          <cell r="L447">
            <v>18303665.870000001</v>
          </cell>
          <cell r="M447">
            <v>18633773.309999999</v>
          </cell>
          <cell r="N447">
            <v>20357050.239999998</v>
          </cell>
          <cell r="O447">
            <v>20923722.48</v>
          </cell>
          <cell r="P447">
            <v>21336979.289999999</v>
          </cell>
          <cell r="Q447">
            <v>15743581.57</v>
          </cell>
          <cell r="R447">
            <v>10570503.4</v>
          </cell>
          <cell r="S447">
            <v>9089872.0999999996</v>
          </cell>
          <cell r="T447">
            <v>10923061.689999999</v>
          </cell>
          <cell r="U447">
            <v>12622143.369999999</v>
          </cell>
          <cell r="V447">
            <v>15190139.25</v>
          </cell>
          <cell r="W447">
            <v>17357754.82</v>
          </cell>
          <cell r="X447">
            <v>17327603.18</v>
          </cell>
          <cell r="Y447">
            <v>18483624.710000001</v>
          </cell>
          <cell r="Z447">
            <v>19561444.949999999</v>
          </cell>
          <cell r="AA447">
            <v>19693275.899999999</v>
          </cell>
          <cell r="AD447">
            <v>16929963.927083332</v>
          </cell>
          <cell r="AE447">
            <v>16693669.747083331</v>
          </cell>
          <cell r="AF447">
            <v>16403172.252499999</v>
          </cell>
          <cell r="AG447">
            <v>16218031.690416666</v>
          </cell>
          <cell r="AH447">
            <v>16056248.047083331</v>
          </cell>
          <cell r="AI447">
            <v>15934041.733750001</v>
          </cell>
          <cell r="AJ447">
            <v>15903458.276666665</v>
          </cell>
          <cell r="AK447">
            <v>15880351.337083332</v>
          </cell>
          <cell r="AL447">
            <v>15833425.866666665</v>
          </cell>
          <cell r="AM447">
            <v>15794019.454583334</v>
          </cell>
          <cell r="AN447">
            <v>15709600.626666667</v>
          </cell>
          <cell r="AP447">
            <v>15070418.203749999</v>
          </cell>
        </row>
        <row r="448"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</row>
        <row r="449"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</row>
        <row r="450">
          <cell r="J450">
            <v>45176.84</v>
          </cell>
          <cell r="K450">
            <v>39435.56</v>
          </cell>
          <cell r="L450">
            <v>34283.47</v>
          </cell>
          <cell r="M450">
            <v>27254.9</v>
          </cell>
          <cell r="N450">
            <v>23991.279999999999</v>
          </cell>
          <cell r="O450">
            <v>26078.35</v>
          </cell>
          <cell r="P450">
            <v>62566.71</v>
          </cell>
          <cell r="Q450">
            <v>61729.599999999999</v>
          </cell>
          <cell r="R450">
            <v>82020.92</v>
          </cell>
          <cell r="S450">
            <v>74023.759999999995</v>
          </cell>
          <cell r="T450">
            <v>63063.92</v>
          </cell>
          <cell r="U450">
            <v>53685.1</v>
          </cell>
          <cell r="V450">
            <v>44104.1</v>
          </cell>
          <cell r="W450">
            <v>37421.32</v>
          </cell>
          <cell r="X450">
            <v>30683.18</v>
          </cell>
          <cell r="Y450">
            <v>50110.03</v>
          </cell>
          <cell r="Z450">
            <v>73314.69</v>
          </cell>
          <cell r="AA450">
            <v>79767.490000000005</v>
          </cell>
          <cell r="AD450">
            <v>42529.18208333334</v>
          </cell>
          <cell r="AE450">
            <v>44834.090416666666</v>
          </cell>
          <cell r="AF450">
            <v>47885.317499999997</v>
          </cell>
          <cell r="AG450">
            <v>49197.678749999999</v>
          </cell>
          <cell r="AH450">
            <v>49407.454583333332</v>
          </cell>
          <cell r="AI450">
            <v>49397.836666666662</v>
          </cell>
          <cell r="AJ450">
            <v>49269.212500000001</v>
          </cell>
          <cell r="AK450">
            <v>49035.273749999993</v>
          </cell>
          <cell r="AL450">
            <v>49837.558749999997</v>
          </cell>
          <cell r="AM450">
            <v>52844.997916666667</v>
          </cell>
          <cell r="AN450">
            <v>57137.187499999993</v>
          </cell>
          <cell r="AP450">
            <v>60601.980833333335</v>
          </cell>
        </row>
        <row r="451"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</row>
        <row r="452"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</row>
        <row r="453"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</row>
        <row r="454">
          <cell r="J454">
            <v>2220280.0499999998</v>
          </cell>
          <cell r="K454">
            <v>1850233.38</v>
          </cell>
          <cell r="L454">
            <v>1480186.71</v>
          </cell>
          <cell r="M454">
            <v>1110140.04</v>
          </cell>
          <cell r="N454">
            <v>740093.37</v>
          </cell>
          <cell r="O454">
            <v>370046.7</v>
          </cell>
          <cell r="P454">
            <v>0</v>
          </cell>
          <cell r="Q454">
            <v>4155031.45</v>
          </cell>
          <cell r="R454">
            <v>3777301.32</v>
          </cell>
          <cell r="S454">
            <v>3399571.19</v>
          </cell>
          <cell r="T454">
            <v>3021841.06</v>
          </cell>
          <cell r="U454">
            <v>2644110.9300000002</v>
          </cell>
          <cell r="V454">
            <v>2266380.7999999998</v>
          </cell>
          <cell r="W454">
            <v>1888650.67</v>
          </cell>
          <cell r="X454">
            <v>1510920.54</v>
          </cell>
          <cell r="Y454">
            <v>1133190.4099999999</v>
          </cell>
          <cell r="Z454">
            <v>755460.28</v>
          </cell>
          <cell r="AA454">
            <v>377730.15</v>
          </cell>
          <cell r="AD454">
            <v>2031528.7979166666</v>
          </cell>
          <cell r="AE454">
            <v>2038251.824583333</v>
          </cell>
          <cell r="AF454">
            <v>2044334.5629166665</v>
          </cell>
          <cell r="AG454">
            <v>2053401.7629166667</v>
          </cell>
          <cell r="AH454">
            <v>2061828.6745833333</v>
          </cell>
          <cell r="AI454">
            <v>2065990.5479166666</v>
          </cell>
          <cell r="AJ454">
            <v>2069512.1329166666</v>
          </cell>
          <cell r="AK454">
            <v>2072393.4295833334</v>
          </cell>
          <cell r="AL454">
            <v>2074634.437916667</v>
          </cell>
          <cell r="AM454">
            <v>2076235.1579166669</v>
          </cell>
          <cell r="AN454">
            <v>2077195.5895833336</v>
          </cell>
          <cell r="AP454">
            <v>2080102.5679166664</v>
          </cell>
        </row>
        <row r="455"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</row>
        <row r="456"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114750</v>
          </cell>
          <cell r="Z456">
            <v>105187.5</v>
          </cell>
          <cell r="AA456">
            <v>95625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4781.25</v>
          </cell>
          <cell r="AM456">
            <v>13945.3125</v>
          </cell>
          <cell r="AN456">
            <v>22312.5</v>
          </cell>
          <cell r="AP456">
            <v>36656.25</v>
          </cell>
        </row>
        <row r="457"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</row>
        <row r="458"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</row>
        <row r="459"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</row>
        <row r="460"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</row>
        <row r="461">
          <cell r="J461">
            <v>224921.02</v>
          </cell>
          <cell r="K461">
            <v>187434.19</v>
          </cell>
          <cell r="L461">
            <v>149947.35999999999</v>
          </cell>
          <cell r="M461">
            <v>112460.53</v>
          </cell>
          <cell r="N461">
            <v>74973.7</v>
          </cell>
          <cell r="O461">
            <v>37486.870000000003</v>
          </cell>
          <cell r="P461">
            <v>0</v>
          </cell>
          <cell r="Q461">
            <v>305482.43</v>
          </cell>
          <cell r="R461">
            <v>277711.3</v>
          </cell>
          <cell r="S461">
            <v>249940.17</v>
          </cell>
          <cell r="T461">
            <v>222169.04</v>
          </cell>
          <cell r="U461">
            <v>194397.91</v>
          </cell>
          <cell r="V461">
            <v>166626.78</v>
          </cell>
          <cell r="W461">
            <v>138855.65</v>
          </cell>
          <cell r="X461">
            <v>111084.52</v>
          </cell>
          <cell r="Y461">
            <v>83313.39</v>
          </cell>
          <cell r="Z461">
            <v>55542.26</v>
          </cell>
          <cell r="AA461">
            <v>27771.13</v>
          </cell>
          <cell r="AD461">
            <v>201724.5708333333</v>
          </cell>
          <cell r="AE461">
            <v>193223.33</v>
          </cell>
          <cell r="AF461">
            <v>185531.73083333333</v>
          </cell>
          <cell r="AG461">
            <v>178649.77333333332</v>
          </cell>
          <cell r="AH461">
            <v>172577.45749999999</v>
          </cell>
          <cell r="AI461">
            <v>167314.7833333333</v>
          </cell>
          <cell r="AJ461">
            <v>162861.75083333332</v>
          </cell>
          <cell r="AK461">
            <v>159218.35999999999</v>
          </cell>
          <cell r="AL461">
            <v>156384.61083333331</v>
          </cell>
          <cell r="AM461">
            <v>154360.50333333333</v>
          </cell>
          <cell r="AN461">
            <v>153146.03749999998</v>
          </cell>
          <cell r="AP461">
            <v>153463.23541666663</v>
          </cell>
        </row>
        <row r="462"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</row>
        <row r="463"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</row>
        <row r="464"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41592.88958333333</v>
          </cell>
        </row>
        <row r="465">
          <cell r="J465">
            <v>2928207.5</v>
          </cell>
          <cell r="K465">
            <v>2635386.75</v>
          </cell>
          <cell r="L465">
            <v>2342566</v>
          </cell>
          <cell r="M465">
            <v>2049745.25</v>
          </cell>
          <cell r="N465">
            <v>1756924.5</v>
          </cell>
          <cell r="O465">
            <v>1464103.75</v>
          </cell>
          <cell r="P465">
            <v>1171283</v>
          </cell>
          <cell r="Q465">
            <v>878462.25</v>
          </cell>
          <cell r="R465">
            <v>585641.5</v>
          </cell>
          <cell r="S465">
            <v>292820.75</v>
          </cell>
          <cell r="T465">
            <v>0</v>
          </cell>
          <cell r="U465">
            <v>2997096.59</v>
          </cell>
          <cell r="V465">
            <v>2724633.32</v>
          </cell>
          <cell r="W465">
            <v>2452169.98</v>
          </cell>
          <cell r="X465">
            <v>2179706.64</v>
          </cell>
          <cell r="Y465">
            <v>1907243.3</v>
          </cell>
          <cell r="Z465">
            <v>1634779.96</v>
          </cell>
          <cell r="AA465">
            <v>1362316.62</v>
          </cell>
          <cell r="AD465">
            <v>1615382.28125</v>
          </cell>
          <cell r="AE465">
            <v>1612677.75</v>
          </cell>
          <cell r="AF465">
            <v>1611055.03125</v>
          </cell>
          <cell r="AG465">
            <v>1610514.125</v>
          </cell>
          <cell r="AH465">
            <v>1601183.6391666669</v>
          </cell>
          <cell r="AI465">
            <v>1583370.8958333333</v>
          </cell>
          <cell r="AJ465">
            <v>1567254.60625</v>
          </cell>
          <cell r="AK465">
            <v>1552834.7675000001</v>
          </cell>
          <cell r="AL465">
            <v>1540111.3795833334</v>
          </cell>
          <cell r="AM465">
            <v>1529084.4425000001</v>
          </cell>
          <cell r="AN465">
            <v>1519753.95625</v>
          </cell>
          <cell r="AP465">
            <v>1506182.3362500004</v>
          </cell>
        </row>
        <row r="466"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10517.44875</v>
          </cell>
        </row>
        <row r="467"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</row>
        <row r="468"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731.67833333333328</v>
          </cell>
        </row>
        <row r="469">
          <cell r="J469">
            <v>20000</v>
          </cell>
          <cell r="K469">
            <v>0</v>
          </cell>
          <cell r="L469">
            <v>-20000</v>
          </cell>
          <cell r="M469">
            <v>-40000</v>
          </cell>
          <cell r="N469">
            <v>60000</v>
          </cell>
          <cell r="O469">
            <v>40000</v>
          </cell>
          <cell r="P469">
            <v>20000</v>
          </cell>
          <cell r="Q469">
            <v>0</v>
          </cell>
          <cell r="R469">
            <v>40000</v>
          </cell>
          <cell r="S469">
            <v>20000</v>
          </cell>
          <cell r="T469">
            <v>0</v>
          </cell>
          <cell r="U469">
            <v>-20000</v>
          </cell>
          <cell r="V469">
            <v>20000</v>
          </cell>
          <cell r="W469">
            <v>60000</v>
          </cell>
          <cell r="X469">
            <v>40000</v>
          </cell>
          <cell r="Y469">
            <v>20000</v>
          </cell>
          <cell r="Z469">
            <v>60000</v>
          </cell>
          <cell r="AA469">
            <v>40000</v>
          </cell>
          <cell r="AD469">
            <v>16666.666666666668</v>
          </cell>
          <cell r="AE469">
            <v>18333.333333333332</v>
          </cell>
          <cell r="AF469">
            <v>20000</v>
          </cell>
          <cell r="AG469">
            <v>17500</v>
          </cell>
          <cell r="AH469">
            <v>12500</v>
          </cell>
          <cell r="AI469">
            <v>10000</v>
          </cell>
          <cell r="AJ469">
            <v>12500</v>
          </cell>
          <cell r="AK469">
            <v>17500</v>
          </cell>
          <cell r="AL469">
            <v>22500</v>
          </cell>
          <cell r="AM469">
            <v>25000</v>
          </cell>
          <cell r="AN469">
            <v>25000</v>
          </cell>
          <cell r="AP469">
            <v>25000</v>
          </cell>
        </row>
        <row r="470"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</row>
        <row r="471"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1210358.42</v>
          </cell>
          <cell r="S471">
            <v>1100325.8400000001</v>
          </cell>
          <cell r="T471">
            <v>990293.26</v>
          </cell>
          <cell r="U471">
            <v>880260.68</v>
          </cell>
          <cell r="V471">
            <v>770228.1</v>
          </cell>
          <cell r="W471">
            <v>660195.52</v>
          </cell>
          <cell r="X471">
            <v>550162.93999999994</v>
          </cell>
          <cell r="Y471">
            <v>440130.36</v>
          </cell>
          <cell r="Z471">
            <v>0</v>
          </cell>
          <cell r="AA471">
            <v>0</v>
          </cell>
          <cell r="AD471">
            <v>99585.416666666672</v>
          </cell>
          <cell r="AE471">
            <v>50431.60083333333</v>
          </cell>
          <cell r="AF471">
            <v>146710.11166666666</v>
          </cell>
          <cell r="AG471">
            <v>233819.24083333332</v>
          </cell>
          <cell r="AH471">
            <v>311758.98833333328</v>
          </cell>
          <cell r="AI471">
            <v>380529.35416666669</v>
          </cell>
          <cell r="AJ471">
            <v>440130.33833333332</v>
          </cell>
          <cell r="AK471">
            <v>490561.94083333336</v>
          </cell>
          <cell r="AL471">
            <v>531824.16166666662</v>
          </cell>
          <cell r="AM471">
            <v>550162.92666666664</v>
          </cell>
          <cell r="AN471">
            <v>550162.92666666664</v>
          </cell>
          <cell r="AP471">
            <v>550162.92666666664</v>
          </cell>
        </row>
        <row r="472"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</row>
        <row r="473">
          <cell r="J473">
            <v>529010.06999999995</v>
          </cell>
          <cell r="K473">
            <v>480918.24</v>
          </cell>
          <cell r="L473">
            <v>432826.41</v>
          </cell>
          <cell r="M473">
            <v>384734.58</v>
          </cell>
          <cell r="N473">
            <v>336642.75</v>
          </cell>
          <cell r="O473">
            <v>288550.92</v>
          </cell>
          <cell r="P473">
            <v>240459.09</v>
          </cell>
          <cell r="Q473">
            <v>192367.26</v>
          </cell>
          <cell r="R473">
            <v>144275.43</v>
          </cell>
          <cell r="S473">
            <v>96183.6</v>
          </cell>
          <cell r="T473">
            <v>48091.77</v>
          </cell>
          <cell r="U473">
            <v>0</v>
          </cell>
          <cell r="V473">
            <v>301679.40999999997</v>
          </cell>
          <cell r="W473">
            <v>274254.01</v>
          </cell>
          <cell r="X473">
            <v>361121.29</v>
          </cell>
          <cell r="Y473">
            <v>320996.7</v>
          </cell>
          <cell r="Z473">
            <v>280872.11</v>
          </cell>
          <cell r="AA473">
            <v>240747.51999999999</v>
          </cell>
          <cell r="AD473">
            <v>264941.92166666663</v>
          </cell>
          <cell r="AE473">
            <v>264750.77458333329</v>
          </cell>
          <cell r="AF473">
            <v>264614.24</v>
          </cell>
          <cell r="AG473">
            <v>264532.31791666662</v>
          </cell>
          <cell r="AH473">
            <v>264505.00999999995</v>
          </cell>
          <cell r="AI473">
            <v>255032.89916666667</v>
          </cell>
          <cell r="AJ473">
            <v>236949.77875000003</v>
          </cell>
          <cell r="AK473">
            <v>225351.05583333338</v>
          </cell>
          <cell r="AL473">
            <v>219707.5975</v>
          </cell>
          <cell r="AM473">
            <v>214728.07583333334</v>
          </cell>
          <cell r="AN473">
            <v>210412.49083333332</v>
          </cell>
          <cell r="AP473">
            <v>203773.13083333333</v>
          </cell>
        </row>
        <row r="474">
          <cell r="J474">
            <v>127321.93</v>
          </cell>
          <cell r="K474">
            <v>117439.14</v>
          </cell>
          <cell r="L474">
            <v>107556.35</v>
          </cell>
          <cell r="M474">
            <v>97673.56</v>
          </cell>
          <cell r="N474">
            <v>87790.77</v>
          </cell>
          <cell r="O474">
            <v>77907.98</v>
          </cell>
          <cell r="P474">
            <v>58527.17</v>
          </cell>
          <cell r="Q474">
            <v>43895.37</v>
          </cell>
          <cell r="R474">
            <v>29263.57</v>
          </cell>
          <cell r="S474">
            <v>14631.77</v>
          </cell>
          <cell r="T474">
            <v>0</v>
          </cell>
          <cell r="U474">
            <v>168661.92</v>
          </cell>
          <cell r="V474">
            <v>153329.01999999999</v>
          </cell>
          <cell r="W474">
            <v>137996.12</v>
          </cell>
          <cell r="X474">
            <v>122663.22</v>
          </cell>
          <cell r="Y474">
            <v>107330.32</v>
          </cell>
          <cell r="Z474">
            <v>91997.42</v>
          </cell>
          <cell r="AA474">
            <v>76664.52</v>
          </cell>
          <cell r="AD474">
            <v>70271.007916666669</v>
          </cell>
          <cell r="AE474">
            <v>73319.297083333338</v>
          </cell>
          <cell r="AF474">
            <v>75148.269583333327</v>
          </cell>
          <cell r="AG474">
            <v>75757.926666666666</v>
          </cell>
          <cell r="AH474">
            <v>76656.860416666663</v>
          </cell>
          <cell r="AI474">
            <v>78639.422916666663</v>
          </cell>
          <cell r="AJ474">
            <v>80579.592499999999</v>
          </cell>
          <cell r="AK474">
            <v>82065.586250000008</v>
          </cell>
          <cell r="AL474">
            <v>83097.404166666674</v>
          </cell>
          <cell r="AM474">
            <v>83675.046249999999</v>
          </cell>
          <cell r="AN474">
            <v>83798.512499999997</v>
          </cell>
          <cell r="AP474">
            <v>84068.045416666675</v>
          </cell>
        </row>
        <row r="475"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</row>
        <row r="476"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D476">
            <v>487.45708333333329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</row>
        <row r="477">
          <cell r="J477">
            <v>312572.95</v>
          </cell>
          <cell r="K477">
            <v>281315.65999999997</v>
          </cell>
          <cell r="L477">
            <v>250058.37</v>
          </cell>
          <cell r="M477">
            <v>218801.08</v>
          </cell>
          <cell r="N477">
            <v>187543.79</v>
          </cell>
          <cell r="O477">
            <v>156286.5</v>
          </cell>
          <cell r="P477">
            <v>125029.21</v>
          </cell>
          <cell r="Q477">
            <v>93771.92</v>
          </cell>
          <cell r="R477">
            <v>62514.63</v>
          </cell>
          <cell r="S477">
            <v>99237.34</v>
          </cell>
          <cell r="T477">
            <v>127980.05</v>
          </cell>
          <cell r="U477">
            <v>347782.76</v>
          </cell>
          <cell r="V477">
            <v>350525.47</v>
          </cell>
          <cell r="W477">
            <v>319268.18</v>
          </cell>
          <cell r="X477">
            <v>288010.89</v>
          </cell>
          <cell r="Y477">
            <v>290753.59999999998</v>
          </cell>
          <cell r="Z477">
            <v>259504.25</v>
          </cell>
          <cell r="AA477">
            <v>228246.96</v>
          </cell>
          <cell r="AD477">
            <v>189548.57041666665</v>
          </cell>
          <cell r="AE477">
            <v>189949.44125</v>
          </cell>
          <cell r="AF477">
            <v>193022.46541666662</v>
          </cell>
          <cell r="AG477">
            <v>192090.14291666661</v>
          </cell>
          <cell r="AH477">
            <v>188409.83333333334</v>
          </cell>
          <cell r="AI477">
            <v>190155.87666666662</v>
          </cell>
          <cell r="AJ477">
            <v>193318.58666666667</v>
          </cell>
          <cell r="AK477">
            <v>196481.29666666666</v>
          </cell>
          <cell r="AL477">
            <v>201060.67333333334</v>
          </cell>
          <cell r="AM477">
            <v>207057.04749999999</v>
          </cell>
          <cell r="AN477">
            <v>213053.75249999997</v>
          </cell>
          <cell r="AP477">
            <v>225047.16249999998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</row>
        <row r="479"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223040.83</v>
          </cell>
          <cell r="S479">
            <v>202764.39</v>
          </cell>
          <cell r="T479">
            <v>182487.95</v>
          </cell>
          <cell r="U479">
            <v>162211.51</v>
          </cell>
          <cell r="V479">
            <v>141935.07</v>
          </cell>
          <cell r="W479">
            <v>121658.63</v>
          </cell>
          <cell r="X479">
            <v>101382.19</v>
          </cell>
          <cell r="Y479">
            <v>81105.75</v>
          </cell>
          <cell r="Z479">
            <v>60829.31</v>
          </cell>
          <cell r="AA479">
            <v>40552.870000000003</v>
          </cell>
          <cell r="AD479">
            <v>0</v>
          </cell>
          <cell r="AE479">
            <v>9293.3679166666661</v>
          </cell>
          <cell r="AF479">
            <v>27035.252083333336</v>
          </cell>
          <cell r="AG479">
            <v>43087.432916666665</v>
          </cell>
          <cell r="AH479">
            <v>57449.910416666658</v>
          </cell>
          <cell r="AI479">
            <v>70122.684583333335</v>
          </cell>
          <cell r="AJ479">
            <v>81105.755416666667</v>
          </cell>
          <cell r="AK479">
            <v>90399.122916666674</v>
          </cell>
          <cell r="AL479">
            <v>98002.787083333344</v>
          </cell>
          <cell r="AM479">
            <v>103916.74791666667</v>
          </cell>
          <cell r="AN479">
            <v>108141.00541666668</v>
          </cell>
          <cell r="AP479">
            <v>111520.41083333334</v>
          </cell>
        </row>
        <row r="480"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74236.210000000006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3093.1754166666669</v>
          </cell>
          <cell r="AP480">
            <v>15465.877083333335</v>
          </cell>
        </row>
        <row r="481"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</row>
        <row r="482"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136099.73000000001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5670.8220833333335</v>
          </cell>
          <cell r="AP482">
            <v>27323.052083333332</v>
          </cell>
        </row>
        <row r="483"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38427.449999999997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D483">
            <v>11958.257916666667</v>
          </cell>
          <cell r="AE483">
            <v>8637.3770833333328</v>
          </cell>
          <cell r="AF483">
            <v>5316.4962500000001</v>
          </cell>
          <cell r="AG483">
            <v>3542.61375</v>
          </cell>
          <cell r="AH483">
            <v>3315.7295833333333</v>
          </cell>
          <cell r="AI483">
            <v>3202.2874999999999</v>
          </cell>
          <cell r="AJ483">
            <v>3202.2874999999999</v>
          </cell>
          <cell r="AK483">
            <v>3202.2874999999999</v>
          </cell>
          <cell r="AL483">
            <v>3202.2874999999999</v>
          </cell>
          <cell r="AM483">
            <v>3202.2874999999999</v>
          </cell>
          <cell r="AN483">
            <v>3202.2874999999999</v>
          </cell>
          <cell r="AP483">
            <v>278.0625</v>
          </cell>
        </row>
        <row r="484"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P484">
            <v>0</v>
          </cell>
        </row>
        <row r="485"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</row>
        <row r="486"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P486">
            <v>0</v>
          </cell>
        </row>
        <row r="487">
          <cell r="J487">
            <v>1974823.76</v>
          </cell>
          <cell r="K487">
            <v>1692706.08</v>
          </cell>
          <cell r="L487">
            <v>1410588.4</v>
          </cell>
          <cell r="M487">
            <v>1128470.72</v>
          </cell>
          <cell r="N487">
            <v>904706.51</v>
          </cell>
          <cell r="O487">
            <v>622588.82999999996</v>
          </cell>
          <cell r="P487">
            <v>340471.15</v>
          </cell>
          <cell r="Q487">
            <v>0</v>
          </cell>
          <cell r="R487">
            <v>0</v>
          </cell>
          <cell r="S487">
            <v>0</v>
          </cell>
          <cell r="T487">
            <v>3188469.6</v>
          </cell>
          <cell r="U487">
            <v>2732072.32</v>
          </cell>
          <cell r="V487">
            <v>2372768.87</v>
          </cell>
          <cell r="W487">
            <v>2033801.9</v>
          </cell>
          <cell r="X487">
            <v>1694834.93</v>
          </cell>
          <cell r="Y487">
            <v>1355867.96</v>
          </cell>
          <cell r="Z487">
            <v>1016900.99</v>
          </cell>
          <cell r="AA487">
            <v>677934.02</v>
          </cell>
          <cell r="AD487">
            <v>1072529.6675000002</v>
          </cell>
          <cell r="AE487">
            <v>1072529.6675000002</v>
          </cell>
          <cell r="AF487">
            <v>1072529.6675000002</v>
          </cell>
          <cell r="AG487">
            <v>1099588.4375</v>
          </cell>
          <cell r="AH487">
            <v>1146444.3274999999</v>
          </cell>
          <cell r="AI487">
            <v>1182822.4937500001</v>
          </cell>
          <cell r="AJ487">
            <v>1213615.8658333335</v>
          </cell>
          <cell r="AK487">
            <v>1239671.7970833334</v>
          </cell>
          <cell r="AL487">
            <v>1260990.2875000001</v>
          </cell>
          <cell r="AM487">
            <v>1275139.9424999999</v>
          </cell>
          <cell r="AN487">
            <v>1282120.7620833335</v>
          </cell>
          <cell r="AP487">
            <v>1284301.47</v>
          </cell>
        </row>
        <row r="488"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378125</v>
          </cell>
          <cell r="Y488">
            <v>343750</v>
          </cell>
          <cell r="Z488">
            <v>309375</v>
          </cell>
          <cell r="AA488">
            <v>275000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15755.208333333334</v>
          </cell>
          <cell r="AL488">
            <v>45833.333333333336</v>
          </cell>
          <cell r="AM488">
            <v>73046.875</v>
          </cell>
          <cell r="AN488">
            <v>97395.833333333328</v>
          </cell>
          <cell r="AP488">
            <v>137500</v>
          </cell>
        </row>
        <row r="489"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P489">
            <v>0</v>
          </cell>
        </row>
        <row r="490">
          <cell r="J490">
            <v>613930.9</v>
          </cell>
          <cell r="K490">
            <v>526226.48</v>
          </cell>
          <cell r="L490">
            <v>438522.06</v>
          </cell>
          <cell r="M490">
            <v>350817.64</v>
          </cell>
          <cell r="N490">
            <v>263113.21999999997</v>
          </cell>
          <cell r="O490">
            <v>175408.8</v>
          </cell>
          <cell r="P490">
            <v>87704.38</v>
          </cell>
          <cell r="Q490">
            <v>0</v>
          </cell>
          <cell r="R490">
            <v>967806.58</v>
          </cell>
          <cell r="S490">
            <v>879824.16</v>
          </cell>
          <cell r="T490">
            <v>791841.74</v>
          </cell>
          <cell r="U490">
            <v>703859.32</v>
          </cell>
          <cell r="V490">
            <v>615876.9</v>
          </cell>
          <cell r="W490">
            <v>527894.48</v>
          </cell>
          <cell r="X490">
            <v>439912.06</v>
          </cell>
          <cell r="Y490">
            <v>351929.64</v>
          </cell>
          <cell r="Z490">
            <v>263947.21999999997</v>
          </cell>
          <cell r="AA490">
            <v>175964.79999999999</v>
          </cell>
          <cell r="AD490">
            <v>482374.2733333332</v>
          </cell>
          <cell r="AE490">
            <v>482501.68999999994</v>
          </cell>
          <cell r="AF490">
            <v>482744.94</v>
          </cell>
          <cell r="AG490">
            <v>482965.02333333337</v>
          </cell>
          <cell r="AH490">
            <v>483161.94</v>
          </cell>
          <cell r="AI490">
            <v>483335.69000000012</v>
          </cell>
          <cell r="AJ490">
            <v>483486.27333333343</v>
          </cell>
          <cell r="AK490">
            <v>483613.69</v>
          </cell>
          <cell r="AL490">
            <v>483717.93999999994</v>
          </cell>
          <cell r="AM490">
            <v>483799.0233333332</v>
          </cell>
          <cell r="AN490">
            <v>483856.93999999994</v>
          </cell>
          <cell r="AP490">
            <v>483903.2733333332</v>
          </cell>
        </row>
        <row r="491">
          <cell r="J491">
            <v>780264.9</v>
          </cell>
          <cell r="K491">
            <v>668798.48</v>
          </cell>
          <cell r="L491">
            <v>557332.06000000006</v>
          </cell>
          <cell r="M491">
            <v>445865.64</v>
          </cell>
          <cell r="N491">
            <v>334399.21999999997</v>
          </cell>
          <cell r="O491">
            <v>222932.8</v>
          </cell>
          <cell r="P491">
            <v>111466.38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330097.78000000003</v>
          </cell>
          <cell r="AA491">
            <v>220065.2</v>
          </cell>
          <cell r="AD491">
            <v>613065.27333333343</v>
          </cell>
          <cell r="AE491">
            <v>561976.49916666665</v>
          </cell>
          <cell r="AF491">
            <v>464443.38499999995</v>
          </cell>
          <cell r="AG491">
            <v>376199.13916666666</v>
          </cell>
          <cell r="AH491">
            <v>297243.76166666666</v>
          </cell>
          <cell r="AI491">
            <v>227577.25250000003</v>
          </cell>
          <cell r="AJ491">
            <v>167199.61166666666</v>
          </cell>
          <cell r="AK491">
            <v>116110.83916666667</v>
          </cell>
          <cell r="AL491">
            <v>74310.934999999998</v>
          </cell>
          <cell r="AM491">
            <v>55553.973333333328</v>
          </cell>
          <cell r="AN491">
            <v>55255.263333333336</v>
          </cell>
          <cell r="AP491">
            <v>99930.466666666674</v>
          </cell>
        </row>
        <row r="492">
          <cell r="J492">
            <v>465</v>
          </cell>
          <cell r="K492">
            <v>0</v>
          </cell>
          <cell r="L492">
            <v>0</v>
          </cell>
          <cell r="M492">
            <v>1860</v>
          </cell>
          <cell r="N492">
            <v>1860</v>
          </cell>
          <cell r="O492">
            <v>1860</v>
          </cell>
          <cell r="P492">
            <v>1860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D492">
            <v>936.45833333333337</v>
          </cell>
          <cell r="AE492">
            <v>852.5</v>
          </cell>
          <cell r="AF492">
            <v>781.45833333333337</v>
          </cell>
          <cell r="AG492">
            <v>723.33333333333337</v>
          </cell>
          <cell r="AH492">
            <v>678.125</v>
          </cell>
          <cell r="AI492">
            <v>639.375</v>
          </cell>
          <cell r="AJ492">
            <v>620</v>
          </cell>
          <cell r="AK492">
            <v>620</v>
          </cell>
          <cell r="AL492">
            <v>542.5</v>
          </cell>
          <cell r="AM492">
            <v>387.5</v>
          </cell>
          <cell r="AN492">
            <v>232.5</v>
          </cell>
          <cell r="AP492">
            <v>77.5</v>
          </cell>
        </row>
        <row r="493"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P493">
            <v>0</v>
          </cell>
        </row>
        <row r="494"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</row>
        <row r="495">
          <cell r="J495">
            <v>91391.62</v>
          </cell>
          <cell r="K495">
            <v>78335.67</v>
          </cell>
          <cell r="L495">
            <v>65279.72</v>
          </cell>
          <cell r="M495">
            <v>52223.77</v>
          </cell>
          <cell r="N495">
            <v>39167.82</v>
          </cell>
          <cell r="O495">
            <v>26111.87</v>
          </cell>
          <cell r="P495">
            <v>13055.92</v>
          </cell>
          <cell r="Q495">
            <v>161766.98000000001</v>
          </cell>
          <cell r="R495">
            <v>148286.39999999999</v>
          </cell>
          <cell r="S495">
            <v>134805.82</v>
          </cell>
          <cell r="T495">
            <v>121325.24</v>
          </cell>
          <cell r="U495">
            <v>107844.66</v>
          </cell>
          <cell r="V495">
            <v>94364.08</v>
          </cell>
          <cell r="W495">
            <v>80883.5</v>
          </cell>
          <cell r="X495">
            <v>67402.92</v>
          </cell>
          <cell r="Y495">
            <v>53922.34</v>
          </cell>
          <cell r="Z495">
            <v>40441.760000000002</v>
          </cell>
          <cell r="AA495">
            <v>26961.18</v>
          </cell>
          <cell r="AD495">
            <v>68756.028333333335</v>
          </cell>
          <cell r="AE495">
            <v>81674.919166666659</v>
          </cell>
          <cell r="AF495">
            <v>86942.454583333325</v>
          </cell>
          <cell r="AG495">
            <v>86190.628333333327</v>
          </cell>
          <cell r="AH495">
            <v>86491.412083333344</v>
          </cell>
          <cell r="AI495">
            <v>86756.81</v>
          </cell>
          <cell r="AJ495">
            <v>86986.822083333333</v>
          </cell>
          <cell r="AK495">
            <v>87181.448333333348</v>
          </cell>
          <cell r="AL495">
            <v>87340.688750000016</v>
          </cell>
          <cell r="AM495">
            <v>87464.543333333335</v>
          </cell>
          <cell r="AN495">
            <v>87553.012083333335</v>
          </cell>
          <cell r="AP495">
            <v>80883.499166666661</v>
          </cell>
        </row>
        <row r="496"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P496">
            <v>0</v>
          </cell>
        </row>
        <row r="497">
          <cell r="J497">
            <v>0</v>
          </cell>
          <cell r="K497">
            <v>4836.1000000000004</v>
          </cell>
          <cell r="L497">
            <v>1573.6</v>
          </cell>
          <cell r="M497">
            <v>12594.43</v>
          </cell>
          <cell r="N497">
            <v>97313.23</v>
          </cell>
          <cell r="O497">
            <v>48926.879999999997</v>
          </cell>
          <cell r="P497">
            <v>146132.54999999999</v>
          </cell>
          <cell r="Q497">
            <v>75172.53</v>
          </cell>
          <cell r="R497">
            <v>58548.9</v>
          </cell>
          <cell r="S497">
            <v>22840.29</v>
          </cell>
          <cell r="T497">
            <v>3444.45</v>
          </cell>
          <cell r="U497">
            <v>0</v>
          </cell>
          <cell r="V497">
            <v>0</v>
          </cell>
          <cell r="W497">
            <v>972.22</v>
          </cell>
          <cell r="X497">
            <v>8256.9500000000007</v>
          </cell>
          <cell r="Y497">
            <v>9045.02</v>
          </cell>
          <cell r="Z497">
            <v>177236.94</v>
          </cell>
          <cell r="AA497">
            <v>56035.81</v>
          </cell>
          <cell r="AD497">
            <v>30371.495416666668</v>
          </cell>
          <cell r="AE497">
            <v>34922.814583333333</v>
          </cell>
          <cell r="AF497">
            <v>38043.197083333333</v>
          </cell>
          <cell r="AG497">
            <v>39138.394583333327</v>
          </cell>
          <cell r="AH497">
            <v>39281.91333333333</v>
          </cell>
          <cell r="AI497">
            <v>39281.91333333333</v>
          </cell>
          <cell r="AJ497">
            <v>39120.918333333328</v>
          </cell>
          <cell r="AK497">
            <v>39238.396249999998</v>
          </cell>
          <cell r="AL497">
            <v>39368.977083333324</v>
          </cell>
          <cell r="AM497">
            <v>42551.239583333336</v>
          </cell>
          <cell r="AN497">
            <v>46177.599583333329</v>
          </cell>
          <cell r="AP497">
            <v>62843.48333333333</v>
          </cell>
        </row>
        <row r="498">
          <cell r="J498">
            <v>256058.46</v>
          </cell>
          <cell r="K498">
            <v>205044.04</v>
          </cell>
          <cell r="L498">
            <v>102522</v>
          </cell>
          <cell r="M498">
            <v>85556.92</v>
          </cell>
          <cell r="N498">
            <v>1601235.18</v>
          </cell>
          <cell r="O498">
            <v>1454112.77</v>
          </cell>
          <cell r="P498">
            <v>1306990.3600000001</v>
          </cell>
          <cell r="Q498">
            <v>1159867.95</v>
          </cell>
          <cell r="R498">
            <v>1012745.54</v>
          </cell>
          <cell r="S498">
            <v>865623.13</v>
          </cell>
          <cell r="T498">
            <v>718500.72</v>
          </cell>
          <cell r="U498">
            <v>571378.31000000006</v>
          </cell>
          <cell r="V498">
            <v>424255.9</v>
          </cell>
          <cell r="W498">
            <v>277133.46999999997</v>
          </cell>
          <cell r="X498">
            <v>138566.75</v>
          </cell>
          <cell r="Y498">
            <v>86930</v>
          </cell>
          <cell r="Z498">
            <v>78237</v>
          </cell>
          <cell r="AA498">
            <v>1461538.48</v>
          </cell>
          <cell r="AD498">
            <v>689845.28125</v>
          </cell>
          <cell r="AE498">
            <v>712501.64750000008</v>
          </cell>
          <cell r="AF498">
            <v>732130.93791666673</v>
          </cell>
          <cell r="AG498">
            <v>751224.1166666667</v>
          </cell>
          <cell r="AH498">
            <v>769781.18374999997</v>
          </cell>
          <cell r="AI498">
            <v>785311.17500000016</v>
          </cell>
          <cell r="AJ498">
            <v>795323.1279166668</v>
          </cell>
          <cell r="AK498">
            <v>799828.71875000012</v>
          </cell>
          <cell r="AL498">
            <v>801387.79500000027</v>
          </cell>
          <cell r="AM498">
            <v>737986.74916666665</v>
          </cell>
          <cell r="AN498">
            <v>674837.89624999999</v>
          </cell>
          <cell r="AP498">
            <v>675947.1745833332</v>
          </cell>
        </row>
        <row r="499"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P499">
            <v>0</v>
          </cell>
        </row>
        <row r="500">
          <cell r="J500">
            <v>0</v>
          </cell>
          <cell r="K500">
            <v>109815.56</v>
          </cell>
          <cell r="L500">
            <v>109815.56</v>
          </cell>
          <cell r="M500">
            <v>109815.56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74745.850000000006</v>
          </cell>
          <cell r="Y500">
            <v>37372.92</v>
          </cell>
          <cell r="Z500">
            <v>0</v>
          </cell>
          <cell r="AA500">
            <v>0</v>
          </cell>
          <cell r="AD500">
            <v>27453.89</v>
          </cell>
          <cell r="AE500">
            <v>27453.89</v>
          </cell>
          <cell r="AF500">
            <v>27453.89</v>
          </cell>
          <cell r="AG500">
            <v>27453.89</v>
          </cell>
          <cell r="AH500">
            <v>27453.89</v>
          </cell>
          <cell r="AI500">
            <v>27453.89</v>
          </cell>
          <cell r="AJ500">
            <v>22878.241666666669</v>
          </cell>
          <cell r="AK500">
            <v>16841.355416666669</v>
          </cell>
          <cell r="AL500">
            <v>12361.674166666666</v>
          </cell>
          <cell r="AM500">
            <v>9343.2308333333331</v>
          </cell>
          <cell r="AN500">
            <v>9343.2308333333331</v>
          </cell>
          <cell r="AP500">
            <v>9343.2308333333331</v>
          </cell>
        </row>
        <row r="501"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P501">
            <v>0</v>
          </cell>
        </row>
        <row r="502">
          <cell r="J502">
            <v>0</v>
          </cell>
          <cell r="K502">
            <v>109815.57</v>
          </cell>
          <cell r="L502">
            <v>109815.57</v>
          </cell>
          <cell r="M502">
            <v>109815.57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74745.850000000006</v>
          </cell>
          <cell r="Y502">
            <v>37372.93</v>
          </cell>
          <cell r="Z502">
            <v>0</v>
          </cell>
          <cell r="AA502">
            <v>0</v>
          </cell>
          <cell r="AD502">
            <v>27453.892500000002</v>
          </cell>
          <cell r="AE502">
            <v>27453.892500000002</v>
          </cell>
          <cell r="AF502">
            <v>27453.892500000002</v>
          </cell>
          <cell r="AG502">
            <v>27453.892500000002</v>
          </cell>
          <cell r="AH502">
            <v>27453.892500000002</v>
          </cell>
          <cell r="AI502">
            <v>27453.892500000002</v>
          </cell>
          <cell r="AJ502">
            <v>22878.243750000005</v>
          </cell>
          <cell r="AK502">
            <v>16841.35666666667</v>
          </cell>
          <cell r="AL502">
            <v>12361.675000000001</v>
          </cell>
          <cell r="AM502">
            <v>9343.2316666666666</v>
          </cell>
          <cell r="AN502">
            <v>9343.2316666666666</v>
          </cell>
          <cell r="AP502">
            <v>9343.2316666666666</v>
          </cell>
        </row>
        <row r="503">
          <cell r="J503">
            <v>284291.68</v>
          </cell>
          <cell r="K503">
            <v>243678.59</v>
          </cell>
          <cell r="L503">
            <v>203065.5</v>
          </cell>
          <cell r="M503">
            <v>162452.41</v>
          </cell>
          <cell r="N503">
            <v>121839.32</v>
          </cell>
          <cell r="O503">
            <v>81226.23</v>
          </cell>
          <cell r="P503">
            <v>40613.14</v>
          </cell>
          <cell r="Q503">
            <v>0</v>
          </cell>
          <cell r="R503">
            <v>0</v>
          </cell>
          <cell r="S503">
            <v>0</v>
          </cell>
          <cell r="T503">
            <v>384763.83</v>
          </cell>
          <cell r="U503">
            <v>342012.29</v>
          </cell>
          <cell r="V503">
            <v>299260.75</v>
          </cell>
          <cell r="W503">
            <v>256509.21</v>
          </cell>
          <cell r="X503">
            <v>213757.67</v>
          </cell>
          <cell r="Y503">
            <v>171006.13</v>
          </cell>
          <cell r="Z503">
            <v>128254.59</v>
          </cell>
          <cell r="AA503">
            <v>85503.05</v>
          </cell>
          <cell r="AD503">
            <v>223372.04083333336</v>
          </cell>
          <cell r="AE503">
            <v>204757.70583333334</v>
          </cell>
          <cell r="AF503">
            <v>169221.24791666667</v>
          </cell>
          <cell r="AG503">
            <v>153101.04041666666</v>
          </cell>
          <cell r="AH503">
            <v>154615.76916666667</v>
          </cell>
          <cell r="AI503">
            <v>155952.29374999998</v>
          </cell>
          <cell r="AJ503">
            <v>157110.61416666667</v>
          </cell>
          <cell r="AK503">
            <v>158090.73041666666</v>
          </cell>
          <cell r="AL503">
            <v>158892.64249999999</v>
          </cell>
          <cell r="AM503">
            <v>159516.35041666668</v>
          </cell>
          <cell r="AN503">
            <v>159961.85416666666</v>
          </cell>
          <cell r="AP503">
            <v>160318.2525</v>
          </cell>
        </row>
        <row r="504">
          <cell r="J504">
            <v>212919.33</v>
          </cell>
          <cell r="K504">
            <v>184078.35</v>
          </cell>
          <cell r="L504">
            <v>155237.37</v>
          </cell>
          <cell r="M504">
            <v>126396.39</v>
          </cell>
          <cell r="N504">
            <v>97555.41</v>
          </cell>
          <cell r="O504">
            <v>68714.429999999993</v>
          </cell>
          <cell r="P504">
            <v>39873.449999999997</v>
          </cell>
          <cell r="Q504">
            <v>356484</v>
          </cell>
          <cell r="R504">
            <v>326777</v>
          </cell>
          <cell r="S504">
            <v>297070</v>
          </cell>
          <cell r="T504">
            <v>267363</v>
          </cell>
          <cell r="U504">
            <v>237656</v>
          </cell>
          <cell r="V504">
            <v>207949</v>
          </cell>
          <cell r="W504">
            <v>178242</v>
          </cell>
          <cell r="X504">
            <v>148535</v>
          </cell>
          <cell r="Y504">
            <v>118828</v>
          </cell>
          <cell r="Z504">
            <v>89121</v>
          </cell>
          <cell r="AA504">
            <v>59414</v>
          </cell>
          <cell r="AD504">
            <v>197093.0925</v>
          </cell>
          <cell r="AE504">
            <v>197923.03666666662</v>
          </cell>
          <cell r="AF504">
            <v>198221.12208333332</v>
          </cell>
          <cell r="AG504">
            <v>197987.34875</v>
          </cell>
          <cell r="AH504">
            <v>197681.40708333332</v>
          </cell>
          <cell r="AI504">
            <v>197303.29708333334</v>
          </cell>
          <cell r="AJ504">
            <v>196853.01874999996</v>
          </cell>
          <cell r="AK504">
            <v>196330.5720833333</v>
          </cell>
          <cell r="AL504">
            <v>195735.95708333331</v>
          </cell>
          <cell r="AM504">
            <v>195069.17374999999</v>
          </cell>
          <cell r="AN504">
            <v>194330.22208333333</v>
          </cell>
          <cell r="AP504">
            <v>178242</v>
          </cell>
        </row>
        <row r="505">
          <cell r="J505">
            <v>193725.26</v>
          </cell>
          <cell r="K505">
            <v>166050.23999999999</v>
          </cell>
          <cell r="L505">
            <v>138375.22</v>
          </cell>
          <cell r="M505">
            <v>110700.2</v>
          </cell>
          <cell r="N505">
            <v>83025.179999999993</v>
          </cell>
          <cell r="O505">
            <v>55350.16</v>
          </cell>
          <cell r="P505">
            <v>27675.14</v>
          </cell>
          <cell r="Q505">
            <v>0</v>
          </cell>
          <cell r="R505">
            <v>306333.71000000002</v>
          </cell>
          <cell r="S505">
            <v>706000.53</v>
          </cell>
          <cell r="T505">
            <v>250636.61</v>
          </cell>
          <cell r="U505">
            <v>222788.06</v>
          </cell>
          <cell r="V505">
            <v>194939.51</v>
          </cell>
          <cell r="W505">
            <v>167090.96</v>
          </cell>
          <cell r="X505">
            <v>139242.41</v>
          </cell>
          <cell r="Y505">
            <v>111393.86</v>
          </cell>
          <cell r="Z505">
            <v>83545.31</v>
          </cell>
          <cell r="AA505">
            <v>55696.76</v>
          </cell>
          <cell r="AD505">
            <v>154518.97166666665</v>
          </cell>
          <cell r="AE505">
            <v>153445.36124999996</v>
          </cell>
          <cell r="AF505">
            <v>170257.17624999999</v>
          </cell>
          <cell r="AG505">
            <v>188207.65625</v>
          </cell>
          <cell r="AH505">
            <v>188330.535</v>
          </cell>
          <cell r="AI505">
            <v>188438.95291666672</v>
          </cell>
          <cell r="AJ505">
            <v>188532.91</v>
          </cell>
          <cell r="AK505">
            <v>188612.40625</v>
          </cell>
          <cell r="AL505">
            <v>188677.44166666665</v>
          </cell>
          <cell r="AM505">
            <v>188728.01624999999</v>
          </cell>
          <cell r="AN505">
            <v>188764.13</v>
          </cell>
          <cell r="AP505">
            <v>188792.99416666664</v>
          </cell>
        </row>
        <row r="506"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</row>
        <row r="507"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</row>
        <row r="508"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P508">
            <v>0</v>
          </cell>
        </row>
        <row r="509"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P509">
            <v>0</v>
          </cell>
        </row>
        <row r="510"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80439.64</v>
          </cell>
          <cell r="O510">
            <v>70384.679999999993</v>
          </cell>
          <cell r="P510">
            <v>60329.72</v>
          </cell>
          <cell r="Q510">
            <v>70380.84</v>
          </cell>
          <cell r="R510">
            <v>59370.66</v>
          </cell>
          <cell r="S510">
            <v>33030.480000000003</v>
          </cell>
          <cell r="T510">
            <v>22020.3</v>
          </cell>
          <cell r="U510">
            <v>11010.12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D510">
            <v>20528.705000000002</v>
          </cell>
          <cell r="AE510">
            <v>25935.017500000002</v>
          </cell>
          <cell r="AF510">
            <v>29785.065000000002</v>
          </cell>
          <cell r="AG510">
            <v>32078.847500000003</v>
          </cell>
          <cell r="AH510">
            <v>33455.114999999998</v>
          </cell>
          <cell r="AI510">
            <v>33913.870000000003</v>
          </cell>
          <cell r="AJ510">
            <v>33913.870000000003</v>
          </cell>
          <cell r="AK510">
            <v>33913.870000000003</v>
          </cell>
          <cell r="AL510">
            <v>33913.870000000003</v>
          </cell>
          <cell r="AM510">
            <v>30562.218333333334</v>
          </cell>
          <cell r="AN510">
            <v>24277.871666666662</v>
          </cell>
          <cell r="AP510">
            <v>13385.165000000001</v>
          </cell>
        </row>
        <row r="511"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P511">
            <v>0</v>
          </cell>
        </row>
        <row r="512"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31375.087916666667</v>
          </cell>
        </row>
        <row r="513"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P513">
            <v>0</v>
          </cell>
        </row>
        <row r="514"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</row>
        <row r="515">
          <cell r="J515">
            <v>0</v>
          </cell>
          <cell r="K515">
            <v>0</v>
          </cell>
          <cell r="L515">
            <v>0</v>
          </cell>
          <cell r="M515">
            <v>81120.5</v>
          </cell>
          <cell r="N515">
            <v>0</v>
          </cell>
          <cell r="O515">
            <v>0</v>
          </cell>
          <cell r="P515">
            <v>119044.75</v>
          </cell>
          <cell r="Q515">
            <v>348969.2</v>
          </cell>
          <cell r="R515">
            <v>303928.2</v>
          </cell>
          <cell r="S515">
            <v>293105.95</v>
          </cell>
          <cell r="T515">
            <v>206527.95</v>
          </cell>
          <cell r="U515">
            <v>103871.67</v>
          </cell>
          <cell r="V515">
            <v>103871.67</v>
          </cell>
          <cell r="W515">
            <v>3572722.56</v>
          </cell>
          <cell r="X515">
            <v>2928143.4</v>
          </cell>
          <cell r="Y515">
            <v>105205.85</v>
          </cell>
          <cell r="Z515">
            <v>35434.199999999997</v>
          </cell>
          <cell r="AA515">
            <v>35434.199999999997</v>
          </cell>
          <cell r="AD515">
            <v>31220.820833333331</v>
          </cell>
          <cell r="AE515">
            <v>58424.879166666658</v>
          </cell>
          <cell r="AF515">
            <v>83301.302083333328</v>
          </cell>
          <cell r="AG515">
            <v>104119.38124999999</v>
          </cell>
          <cell r="AH515">
            <v>117052.69874999998</v>
          </cell>
          <cell r="AI515">
            <v>125708.67124999997</v>
          </cell>
          <cell r="AJ515">
            <v>278900.09749999997</v>
          </cell>
          <cell r="AK515">
            <v>549769.51249999995</v>
          </cell>
          <cell r="AL515">
            <v>672779.04374999995</v>
          </cell>
          <cell r="AM515">
            <v>675259.02499999991</v>
          </cell>
          <cell r="AN515">
            <v>678211.87499999988</v>
          </cell>
          <cell r="AP515">
            <v>655227.52083333337</v>
          </cell>
        </row>
        <row r="516">
          <cell r="J516">
            <v>87611.67</v>
          </cell>
          <cell r="K516">
            <v>75095.73</v>
          </cell>
          <cell r="L516">
            <v>62579.79</v>
          </cell>
          <cell r="M516">
            <v>50063.85</v>
          </cell>
          <cell r="N516">
            <v>37547.910000000003</v>
          </cell>
          <cell r="O516">
            <v>25031.97</v>
          </cell>
          <cell r="P516">
            <v>195316.84</v>
          </cell>
          <cell r="Q516">
            <v>182800.81</v>
          </cell>
          <cell r="R516">
            <v>167567.41</v>
          </cell>
          <cell r="S516">
            <v>152334.01</v>
          </cell>
          <cell r="T516">
            <v>137100.60999999999</v>
          </cell>
          <cell r="U516">
            <v>121867.21</v>
          </cell>
          <cell r="V516">
            <v>106633.81</v>
          </cell>
          <cell r="W516">
            <v>91400.41</v>
          </cell>
          <cell r="X516">
            <v>76167.009999999995</v>
          </cell>
          <cell r="Y516">
            <v>60933.61</v>
          </cell>
          <cell r="Z516">
            <v>45700.21</v>
          </cell>
          <cell r="AA516">
            <v>30466.81</v>
          </cell>
          <cell r="AD516">
            <v>97945.827499999999</v>
          </cell>
          <cell r="AE516">
            <v>100550.05333333333</v>
          </cell>
          <cell r="AF516">
            <v>102927.82416666666</v>
          </cell>
          <cell r="AG516">
            <v>105079.14000000001</v>
          </cell>
          <cell r="AH516">
            <v>107004.00083333331</v>
          </cell>
          <cell r="AI516">
            <v>108702.40666666666</v>
          </cell>
          <cell r="AJ516">
            <v>110174.3575</v>
          </cell>
          <cell r="AK516">
            <v>111419.85333333333</v>
          </cell>
          <cell r="AL516">
            <v>112438.89416666667</v>
          </cell>
          <cell r="AM516">
            <v>113231.48</v>
          </cell>
          <cell r="AN516">
            <v>113797.61083333332</v>
          </cell>
          <cell r="AP516">
            <v>91400.409583333341</v>
          </cell>
        </row>
        <row r="517"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P517">
            <v>0</v>
          </cell>
        </row>
        <row r="518"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P518">
            <v>0</v>
          </cell>
        </row>
        <row r="519"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P519">
            <v>0</v>
          </cell>
        </row>
        <row r="520">
          <cell r="J520">
            <v>172812.35</v>
          </cell>
          <cell r="K520">
            <v>148124.87</v>
          </cell>
          <cell r="L520">
            <v>123437.39</v>
          </cell>
          <cell r="M520">
            <v>98749.91</v>
          </cell>
          <cell r="N520">
            <v>74062.429999999993</v>
          </cell>
          <cell r="O520">
            <v>49374.95</v>
          </cell>
          <cell r="P520">
            <v>24687.47</v>
          </cell>
          <cell r="Q520">
            <v>505199.74</v>
          </cell>
          <cell r="R520">
            <v>463099.76</v>
          </cell>
          <cell r="S520">
            <v>420999.78</v>
          </cell>
          <cell r="T520">
            <v>378899.8</v>
          </cell>
          <cell r="U520">
            <v>336799.82</v>
          </cell>
          <cell r="V520">
            <v>294699.84000000003</v>
          </cell>
          <cell r="W520">
            <v>252599.86</v>
          </cell>
          <cell r="X520">
            <v>210499.88</v>
          </cell>
          <cell r="Y520">
            <v>168399.9</v>
          </cell>
          <cell r="Z520">
            <v>126299.92</v>
          </cell>
          <cell r="AA520">
            <v>84199.94</v>
          </cell>
          <cell r="AD520">
            <v>134595.93083333329</v>
          </cell>
          <cell r="AE520">
            <v>174744.24333333329</v>
          </cell>
          <cell r="AF520">
            <v>201097.77458333332</v>
          </cell>
          <cell r="AG520">
            <v>214882.66958333334</v>
          </cell>
          <cell r="AH520">
            <v>227216.52291666667</v>
          </cell>
          <cell r="AI520">
            <v>238099.33458333334</v>
          </cell>
          <cell r="AJ520">
            <v>247531.10458333333</v>
          </cell>
          <cell r="AK520">
            <v>255511.83291666667</v>
          </cell>
          <cell r="AL520">
            <v>262041.51958333328</v>
          </cell>
          <cell r="AM520">
            <v>267120.1645833333</v>
          </cell>
          <cell r="AN520">
            <v>270747.76791666663</v>
          </cell>
          <cell r="AP520">
            <v>277822.85291666666</v>
          </cell>
        </row>
        <row r="521"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233300.81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D521">
            <v>0</v>
          </cell>
          <cell r="AE521">
            <v>0</v>
          </cell>
          <cell r="AF521">
            <v>9720.8670833333326</v>
          </cell>
          <cell r="AG521">
            <v>19441.734166666665</v>
          </cell>
          <cell r="AH521">
            <v>19441.734166666665</v>
          </cell>
          <cell r="AI521">
            <v>19441.734166666665</v>
          </cell>
          <cell r="AJ521">
            <v>19441.734166666665</v>
          </cell>
          <cell r="AK521">
            <v>19441.734166666665</v>
          </cell>
          <cell r="AL521">
            <v>19441.734166666665</v>
          </cell>
          <cell r="AM521">
            <v>19441.734166666665</v>
          </cell>
          <cell r="AN521">
            <v>19441.734166666665</v>
          </cell>
          <cell r="AP521">
            <v>19441.734166666665</v>
          </cell>
        </row>
        <row r="522"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P522">
            <v>0</v>
          </cell>
        </row>
        <row r="523"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128059.38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D523">
            <v>0</v>
          </cell>
          <cell r="AE523">
            <v>0</v>
          </cell>
          <cell r="AF523">
            <v>5335.8074999999999</v>
          </cell>
          <cell r="AG523">
            <v>10671.615</v>
          </cell>
          <cell r="AH523">
            <v>10671.615</v>
          </cell>
          <cell r="AI523">
            <v>10671.615</v>
          </cell>
          <cell r="AJ523">
            <v>10671.615</v>
          </cell>
          <cell r="AK523">
            <v>10671.615</v>
          </cell>
          <cell r="AL523">
            <v>10671.615</v>
          </cell>
          <cell r="AM523">
            <v>10671.615</v>
          </cell>
          <cell r="AN523">
            <v>10671.615</v>
          </cell>
          <cell r="AP523">
            <v>10671.615</v>
          </cell>
        </row>
        <row r="524">
          <cell r="J524">
            <v>417039</v>
          </cell>
          <cell r="K524">
            <v>357462</v>
          </cell>
          <cell r="L524">
            <v>297885</v>
          </cell>
          <cell r="M524">
            <v>238308</v>
          </cell>
          <cell r="N524">
            <v>178731</v>
          </cell>
          <cell r="O524">
            <v>119154</v>
          </cell>
          <cell r="P524">
            <v>59577</v>
          </cell>
          <cell r="Q524">
            <v>0</v>
          </cell>
          <cell r="R524">
            <v>674283.49</v>
          </cell>
          <cell r="S524">
            <v>612984.98</v>
          </cell>
          <cell r="T524">
            <v>551686.47</v>
          </cell>
          <cell r="U524">
            <v>490387.96</v>
          </cell>
          <cell r="V524">
            <v>429089.45</v>
          </cell>
          <cell r="W524">
            <v>367790.94</v>
          </cell>
          <cell r="X524">
            <v>306492.43</v>
          </cell>
          <cell r="Y524">
            <v>245193.92</v>
          </cell>
          <cell r="Z524">
            <v>183895.41</v>
          </cell>
          <cell r="AA524">
            <v>122596.9</v>
          </cell>
          <cell r="AD524">
            <v>327673.5</v>
          </cell>
          <cell r="AE524">
            <v>328462.5204166667</v>
          </cell>
          <cell r="AF524">
            <v>329968.83166666672</v>
          </cell>
          <cell r="AG524">
            <v>331331.68375000003</v>
          </cell>
          <cell r="AH524">
            <v>332551.07666666672</v>
          </cell>
          <cell r="AI524">
            <v>333627.01041666663</v>
          </cell>
          <cell r="AJ524">
            <v>334559.48499999993</v>
          </cell>
          <cell r="AK524">
            <v>335348.50041666668</v>
          </cell>
          <cell r="AL524">
            <v>335994.0566666667</v>
          </cell>
          <cell r="AM524">
            <v>336496.15375</v>
          </cell>
          <cell r="AN524">
            <v>336854.79166666669</v>
          </cell>
          <cell r="AP524">
            <v>337141.69500000001</v>
          </cell>
        </row>
        <row r="525">
          <cell r="J525">
            <v>262418.3</v>
          </cell>
          <cell r="K525">
            <v>224929.96</v>
          </cell>
          <cell r="L525">
            <v>187441.62</v>
          </cell>
          <cell r="M525">
            <v>149953.28</v>
          </cell>
          <cell r="N525">
            <v>112464.94</v>
          </cell>
          <cell r="O525">
            <v>74976.600000000006</v>
          </cell>
          <cell r="P525">
            <v>37488.26</v>
          </cell>
          <cell r="Q525">
            <v>0</v>
          </cell>
          <cell r="R525">
            <v>412371.66</v>
          </cell>
          <cell r="S525">
            <v>374883.32</v>
          </cell>
          <cell r="T525">
            <v>337394.98</v>
          </cell>
          <cell r="U525">
            <v>299906.64</v>
          </cell>
          <cell r="V525">
            <v>262418.3</v>
          </cell>
          <cell r="W525">
            <v>224929.96</v>
          </cell>
          <cell r="X525">
            <v>187441.62</v>
          </cell>
          <cell r="Y525">
            <v>149953.28</v>
          </cell>
          <cell r="Z525">
            <v>112464.94</v>
          </cell>
          <cell r="AA525">
            <v>74976.600000000006</v>
          </cell>
          <cell r="AD525">
            <v>206185.79666666663</v>
          </cell>
          <cell r="AE525">
            <v>206185.79666666666</v>
          </cell>
          <cell r="AF525">
            <v>206185.79666666666</v>
          </cell>
          <cell r="AG525">
            <v>206185.79666666663</v>
          </cell>
          <cell r="AH525">
            <v>206185.79666666666</v>
          </cell>
          <cell r="AI525">
            <v>206185.79666666666</v>
          </cell>
          <cell r="AJ525">
            <v>206185.79666666666</v>
          </cell>
          <cell r="AK525">
            <v>206185.79666666672</v>
          </cell>
          <cell r="AL525">
            <v>206185.79666666666</v>
          </cell>
          <cell r="AM525">
            <v>206185.79666666663</v>
          </cell>
          <cell r="AN525">
            <v>206185.79666666663</v>
          </cell>
          <cell r="AP525">
            <v>264395.42166666663</v>
          </cell>
        </row>
        <row r="526"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P526">
            <v>0</v>
          </cell>
        </row>
        <row r="527">
          <cell r="J527">
            <v>50930.85</v>
          </cell>
          <cell r="K527">
            <v>43655.02</v>
          </cell>
          <cell r="L527">
            <v>36379.19</v>
          </cell>
          <cell r="M527">
            <v>29103.360000000001</v>
          </cell>
          <cell r="N527">
            <v>21827.53</v>
          </cell>
          <cell r="O527">
            <v>14551.7</v>
          </cell>
          <cell r="P527">
            <v>7275.87</v>
          </cell>
          <cell r="Q527">
            <v>0</v>
          </cell>
          <cell r="R527">
            <v>0</v>
          </cell>
          <cell r="S527">
            <v>0</v>
          </cell>
          <cell r="T527">
            <v>65082.74</v>
          </cell>
          <cell r="U527">
            <v>57851.32</v>
          </cell>
          <cell r="V527">
            <v>50619.9</v>
          </cell>
          <cell r="W527">
            <v>43388.480000000003</v>
          </cell>
          <cell r="X527">
            <v>36157.06</v>
          </cell>
          <cell r="Y527">
            <v>28925.64</v>
          </cell>
          <cell r="Z527">
            <v>21694.22</v>
          </cell>
          <cell r="AA527">
            <v>14462.8</v>
          </cell>
          <cell r="AD527">
            <v>40017.101666666669</v>
          </cell>
          <cell r="AE527">
            <v>36682.344583333332</v>
          </cell>
          <cell r="AF527">
            <v>30315.99</v>
          </cell>
          <cell r="AG527">
            <v>27267.735416666663</v>
          </cell>
          <cell r="AH527">
            <v>27236.271666666667</v>
          </cell>
          <cell r="AI527">
            <v>27208.508749999997</v>
          </cell>
          <cell r="AJ527">
            <v>27184.446666666667</v>
          </cell>
          <cell r="AK527">
            <v>27164.085416666665</v>
          </cell>
          <cell r="AL527">
            <v>27147.424999999999</v>
          </cell>
          <cell r="AM527">
            <v>27134.46541666667</v>
          </cell>
          <cell r="AN527">
            <v>27125.206666666665</v>
          </cell>
          <cell r="AP527">
            <v>27117.794999999998</v>
          </cell>
        </row>
        <row r="528">
          <cell r="J528">
            <v>66887.520000000004</v>
          </cell>
          <cell r="K528">
            <v>59455.57</v>
          </cell>
          <cell r="L528">
            <v>52023.62</v>
          </cell>
          <cell r="M528">
            <v>44591.67</v>
          </cell>
          <cell r="N528">
            <v>37159.72</v>
          </cell>
          <cell r="O528">
            <v>29727.77</v>
          </cell>
          <cell r="P528">
            <v>22295.82</v>
          </cell>
          <cell r="Q528">
            <v>14863.87</v>
          </cell>
          <cell r="R528">
            <v>7431.92</v>
          </cell>
          <cell r="S528">
            <v>0</v>
          </cell>
          <cell r="T528">
            <v>0</v>
          </cell>
          <cell r="U528">
            <v>74319.47</v>
          </cell>
          <cell r="V528">
            <v>66887.520000000004</v>
          </cell>
          <cell r="W528">
            <v>59455.57</v>
          </cell>
          <cell r="X528">
            <v>52023.62</v>
          </cell>
          <cell r="Y528">
            <v>44591.67</v>
          </cell>
          <cell r="Z528">
            <v>37159.72</v>
          </cell>
          <cell r="AA528">
            <v>29727.77</v>
          </cell>
          <cell r="AD528">
            <v>34063.082916666674</v>
          </cell>
          <cell r="AE528">
            <v>34063.080416666664</v>
          </cell>
          <cell r="AF528">
            <v>34063.079166666663</v>
          </cell>
          <cell r="AG528">
            <v>34063.079166666663</v>
          </cell>
          <cell r="AH528">
            <v>34063.079166666663</v>
          </cell>
          <cell r="AI528">
            <v>34063.079166666663</v>
          </cell>
          <cell r="AJ528">
            <v>34063.07916666667</v>
          </cell>
          <cell r="AK528">
            <v>34063.07916666667</v>
          </cell>
          <cell r="AL528">
            <v>34063.07916666667</v>
          </cell>
          <cell r="AM528">
            <v>34063.079166666663</v>
          </cell>
          <cell r="AN528">
            <v>34063.07916666667</v>
          </cell>
          <cell r="AP528">
            <v>34063.07916666667</v>
          </cell>
        </row>
        <row r="529"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</row>
        <row r="530"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</row>
        <row r="531"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D531">
            <v>80851.460000000006</v>
          </cell>
          <cell r="AE531">
            <v>40425.730000000003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</row>
        <row r="532"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</row>
        <row r="533"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P533">
            <v>0</v>
          </cell>
        </row>
        <row r="534"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P534">
            <v>0</v>
          </cell>
        </row>
        <row r="535"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</row>
        <row r="536"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P536">
            <v>0</v>
          </cell>
        </row>
        <row r="537"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</row>
        <row r="538"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P538">
            <v>0</v>
          </cell>
        </row>
        <row r="539">
          <cell r="J539">
            <v>132239.74</v>
          </cell>
          <cell r="K539">
            <v>113348.34</v>
          </cell>
          <cell r="L539">
            <v>94456.94</v>
          </cell>
          <cell r="M539">
            <v>75565.539999999994</v>
          </cell>
          <cell r="N539">
            <v>56674.14</v>
          </cell>
          <cell r="O539">
            <v>37782.74</v>
          </cell>
          <cell r="P539">
            <v>18891.34</v>
          </cell>
          <cell r="Q539">
            <v>0</v>
          </cell>
          <cell r="R539">
            <v>211338.04</v>
          </cell>
          <cell r="S539">
            <v>192125.49</v>
          </cell>
          <cell r="T539">
            <v>172912.94</v>
          </cell>
          <cell r="U539">
            <v>153700.39000000001</v>
          </cell>
          <cell r="V539">
            <v>134487.84</v>
          </cell>
          <cell r="W539">
            <v>115275.29</v>
          </cell>
          <cell r="X539">
            <v>96062.74</v>
          </cell>
          <cell r="Y539">
            <v>76850.19</v>
          </cell>
          <cell r="Z539">
            <v>57637.64</v>
          </cell>
          <cell r="AA539">
            <v>38425.089999999997</v>
          </cell>
          <cell r="AD539">
            <v>103902.645</v>
          </cell>
          <cell r="AE539">
            <v>104049.84083333332</v>
          </cell>
          <cell r="AF539">
            <v>104330.85125000001</v>
          </cell>
          <cell r="AG539">
            <v>104585.09916666667</v>
          </cell>
          <cell r="AH539">
            <v>104812.58458333334</v>
          </cell>
          <cell r="AI539">
            <v>105013.3075</v>
          </cell>
          <cell r="AJ539">
            <v>105187.26791666665</v>
          </cell>
          <cell r="AK539">
            <v>105334.46583333334</v>
          </cell>
          <cell r="AL539">
            <v>105454.90125</v>
          </cell>
          <cell r="AM539">
            <v>105548.57416666666</v>
          </cell>
          <cell r="AN539">
            <v>105615.48458333332</v>
          </cell>
          <cell r="AP539">
            <v>105669.01583333332</v>
          </cell>
        </row>
        <row r="540"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3725.41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D540">
            <v>0</v>
          </cell>
          <cell r="AE540">
            <v>0</v>
          </cell>
          <cell r="AF540">
            <v>155.22541666666666</v>
          </cell>
          <cell r="AG540">
            <v>310.45083333333332</v>
          </cell>
          <cell r="AH540">
            <v>310.45083333333332</v>
          </cell>
          <cell r="AI540">
            <v>310.45083333333332</v>
          </cell>
          <cell r="AJ540">
            <v>310.45083333333332</v>
          </cell>
          <cell r="AK540">
            <v>310.45083333333332</v>
          </cell>
          <cell r="AL540">
            <v>310.45083333333332</v>
          </cell>
          <cell r="AM540">
            <v>310.45083333333332</v>
          </cell>
          <cell r="AN540">
            <v>310.45083333333332</v>
          </cell>
          <cell r="AP540">
            <v>310.45083333333332</v>
          </cell>
        </row>
        <row r="541"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</row>
        <row r="542"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P542">
            <v>0</v>
          </cell>
        </row>
        <row r="543">
          <cell r="J543">
            <v>143703.31</v>
          </cell>
          <cell r="K543">
            <v>123174.27</v>
          </cell>
          <cell r="L543">
            <v>102645.23</v>
          </cell>
          <cell r="M543">
            <v>82116.19</v>
          </cell>
          <cell r="N543">
            <v>61587.15</v>
          </cell>
          <cell r="O543">
            <v>41058.11</v>
          </cell>
          <cell r="P543">
            <v>20529.07</v>
          </cell>
          <cell r="Q543">
            <v>0</v>
          </cell>
          <cell r="R543">
            <v>367159.88</v>
          </cell>
          <cell r="S543">
            <v>336108.57</v>
          </cell>
          <cell r="T543">
            <v>303893.83</v>
          </cell>
          <cell r="U543">
            <v>271679.09000000003</v>
          </cell>
          <cell r="V543">
            <v>239464.35</v>
          </cell>
          <cell r="W543">
            <v>207249.61</v>
          </cell>
          <cell r="X543">
            <v>175034.87</v>
          </cell>
          <cell r="Y543">
            <v>142820.13</v>
          </cell>
          <cell r="Z543">
            <v>110605.39</v>
          </cell>
          <cell r="AA543">
            <v>73736.91</v>
          </cell>
          <cell r="AD543">
            <v>147914.17916666667</v>
          </cell>
          <cell r="AE543">
            <v>148736.93208333332</v>
          </cell>
          <cell r="AF543">
            <v>150404.59458333332</v>
          </cell>
          <cell r="AG543">
            <v>152068.09416666668</v>
          </cell>
          <cell r="AH543">
            <v>153678.95458333334</v>
          </cell>
          <cell r="AI543">
            <v>158461.26833333334</v>
          </cell>
          <cell r="AJ543">
            <v>165954.45083333334</v>
          </cell>
          <cell r="AK543">
            <v>172473.82500000001</v>
          </cell>
          <cell r="AL543">
            <v>178019.39083333337</v>
          </cell>
          <cell r="AM543">
            <v>182591.14833333335</v>
          </cell>
          <cell r="AN543">
            <v>185995.19166666668</v>
          </cell>
          <cell r="AP543">
            <v>188718.42166666672</v>
          </cell>
        </row>
        <row r="544"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P544">
            <v>0</v>
          </cell>
        </row>
        <row r="545"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148028.28</v>
          </cell>
          <cell r="S545">
            <v>148028.28</v>
          </cell>
          <cell r="T545">
            <v>148028.28</v>
          </cell>
          <cell r="U545">
            <v>148028.28</v>
          </cell>
          <cell r="V545">
            <v>148028.28</v>
          </cell>
          <cell r="W545">
            <v>148028.28</v>
          </cell>
          <cell r="X545">
            <v>148028.28</v>
          </cell>
          <cell r="Y545">
            <v>53828.44</v>
          </cell>
          <cell r="Z545">
            <v>40371.32</v>
          </cell>
          <cell r="AA545">
            <v>26914.2</v>
          </cell>
          <cell r="AD545">
            <v>29271.224583333333</v>
          </cell>
          <cell r="AE545">
            <v>29946.957916666666</v>
          </cell>
          <cell r="AF545">
            <v>32613.226249999996</v>
          </cell>
          <cell r="AG545">
            <v>35542.455416666664</v>
          </cell>
          <cell r="AH545">
            <v>43174.915000000001</v>
          </cell>
          <cell r="AI545">
            <v>55510.605000000003</v>
          </cell>
          <cell r="AJ545">
            <v>67846.294999999998</v>
          </cell>
          <cell r="AK545">
            <v>80181.985000000001</v>
          </cell>
          <cell r="AL545">
            <v>88592.681666666685</v>
          </cell>
          <cell r="AM545">
            <v>92517.671666666676</v>
          </cell>
          <cell r="AN545">
            <v>95321.23500000003</v>
          </cell>
          <cell r="AP545">
            <v>97564.083333333358</v>
          </cell>
        </row>
        <row r="546"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P546">
            <v>0</v>
          </cell>
        </row>
        <row r="547"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P547">
            <v>0</v>
          </cell>
        </row>
        <row r="548"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</row>
        <row r="549"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</row>
        <row r="550"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</row>
        <row r="551"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P551">
            <v>0</v>
          </cell>
        </row>
        <row r="552"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137356.44</v>
          </cell>
          <cell r="T552">
            <v>0</v>
          </cell>
          <cell r="U552">
            <v>167308.29999999999</v>
          </cell>
          <cell r="V552">
            <v>167308.29999999999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D552">
            <v>0</v>
          </cell>
          <cell r="AE552">
            <v>0</v>
          </cell>
          <cell r="AF552">
            <v>5723.1850000000004</v>
          </cell>
          <cell r="AG552">
            <v>11446.37</v>
          </cell>
          <cell r="AH552">
            <v>18417.549166666668</v>
          </cell>
          <cell r="AI552">
            <v>32359.907500000001</v>
          </cell>
          <cell r="AJ552">
            <v>39331.086666666662</v>
          </cell>
          <cell r="AK552">
            <v>39331.086666666662</v>
          </cell>
          <cell r="AL552">
            <v>39331.086666666662</v>
          </cell>
          <cell r="AM552">
            <v>39331.086666666662</v>
          </cell>
          <cell r="AN552">
            <v>39331.086666666662</v>
          </cell>
          <cell r="AP552">
            <v>39331.086666666662</v>
          </cell>
        </row>
        <row r="553">
          <cell r="J553">
            <v>0</v>
          </cell>
          <cell r="K553">
            <v>163483.96</v>
          </cell>
          <cell r="L553">
            <v>147135.56</v>
          </cell>
          <cell r="M553">
            <v>130787.16</v>
          </cell>
          <cell r="N553">
            <v>114438.76</v>
          </cell>
          <cell r="O553">
            <v>98090.36</v>
          </cell>
          <cell r="P553">
            <v>81741.960000000006</v>
          </cell>
          <cell r="Q553">
            <v>65393.56</v>
          </cell>
          <cell r="R553">
            <v>49045.16</v>
          </cell>
          <cell r="S553">
            <v>32696.76</v>
          </cell>
          <cell r="T553">
            <v>16348.36</v>
          </cell>
          <cell r="U553">
            <v>0</v>
          </cell>
          <cell r="V553">
            <v>184688.34</v>
          </cell>
          <cell r="W553">
            <v>167898.49</v>
          </cell>
          <cell r="X553">
            <v>151108.64000000001</v>
          </cell>
          <cell r="Y553">
            <v>134318.79</v>
          </cell>
          <cell r="Z553">
            <v>117528.94</v>
          </cell>
          <cell r="AA553">
            <v>100739.09</v>
          </cell>
          <cell r="AD553">
            <v>75237.367499999993</v>
          </cell>
          <cell r="AE553">
            <v>75102.95166666666</v>
          </cell>
          <cell r="AF553">
            <v>75006.940833333341</v>
          </cell>
          <cell r="AG553">
            <v>74949.335000000006</v>
          </cell>
          <cell r="AH553">
            <v>74930.133333333346</v>
          </cell>
          <cell r="AI553">
            <v>82625.480833333349</v>
          </cell>
          <cell r="AJ553">
            <v>90504.767083333325</v>
          </cell>
          <cell r="AK553">
            <v>90854.250833333339</v>
          </cell>
          <cell r="AL553">
            <v>91166.947083333333</v>
          </cell>
          <cell r="AM553">
            <v>91442.855833333335</v>
          </cell>
          <cell r="AN553">
            <v>91681.977083333346</v>
          </cell>
          <cell r="AP553">
            <v>92049.857083333321</v>
          </cell>
        </row>
        <row r="554">
          <cell r="J554">
            <v>6480.9</v>
          </cell>
          <cell r="K554">
            <v>6480.9</v>
          </cell>
          <cell r="L554">
            <v>6480.9</v>
          </cell>
          <cell r="M554">
            <v>6480.9</v>
          </cell>
          <cell r="N554">
            <v>10345.450000000001</v>
          </cell>
          <cell r="O554">
            <v>17256.09</v>
          </cell>
          <cell r="P554">
            <v>17256.09</v>
          </cell>
          <cell r="Q554">
            <v>18161256.09</v>
          </cell>
          <cell r="R554">
            <v>18161256.09</v>
          </cell>
          <cell r="S554">
            <v>18161256.09</v>
          </cell>
          <cell r="T554">
            <v>18161256.09</v>
          </cell>
          <cell r="U554">
            <v>18161256.09</v>
          </cell>
          <cell r="V554">
            <v>18161256.09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D554">
            <v>763290.71291666664</v>
          </cell>
          <cell r="AE554">
            <v>2276728.7204166669</v>
          </cell>
          <cell r="AF554">
            <v>3790166.7279166668</v>
          </cell>
          <cell r="AG554">
            <v>5303538.1362500004</v>
          </cell>
          <cell r="AH554">
            <v>6816639.507083334</v>
          </cell>
          <cell r="AI554">
            <v>8329537.4395833341</v>
          </cell>
          <cell r="AJ554">
            <v>9085716.3683333341</v>
          </cell>
          <cell r="AK554">
            <v>9085176.2933333348</v>
          </cell>
          <cell r="AL554">
            <v>9084636.2183333356</v>
          </cell>
          <cell r="AM554">
            <v>9083935.1204166673</v>
          </cell>
          <cell r="AN554">
            <v>9082785.0562500004</v>
          </cell>
          <cell r="AP554">
            <v>8323909.0412500007</v>
          </cell>
        </row>
        <row r="555">
          <cell r="J555">
            <v>843618.76</v>
          </cell>
          <cell r="K555">
            <v>773317.2</v>
          </cell>
          <cell r="L555">
            <v>703015.64</v>
          </cell>
          <cell r="M555">
            <v>632714.07999999996</v>
          </cell>
          <cell r="N555">
            <v>562412.52</v>
          </cell>
          <cell r="O555">
            <v>492110.96</v>
          </cell>
          <cell r="P555">
            <v>421809.4</v>
          </cell>
          <cell r="Q555">
            <v>351507.84</v>
          </cell>
          <cell r="R555">
            <v>281206.28000000003</v>
          </cell>
          <cell r="S555">
            <v>210904.72</v>
          </cell>
          <cell r="T555">
            <v>140603.16</v>
          </cell>
          <cell r="U555">
            <v>70301.600000000006</v>
          </cell>
          <cell r="V555">
            <v>874445.9</v>
          </cell>
          <cell r="W555">
            <v>874445.9</v>
          </cell>
          <cell r="X555">
            <v>794950.82</v>
          </cell>
          <cell r="Y555">
            <v>715455.74</v>
          </cell>
          <cell r="Z555">
            <v>635960.66</v>
          </cell>
          <cell r="AA555">
            <v>556465.57999999996</v>
          </cell>
          <cell r="AD555">
            <v>452543.72166666668</v>
          </cell>
          <cell r="AE555">
            <v>454133.64666666667</v>
          </cell>
          <cell r="AF555">
            <v>455370.25500000006</v>
          </cell>
          <cell r="AG555">
            <v>456253.54666666669</v>
          </cell>
          <cell r="AH555">
            <v>456783.52166666673</v>
          </cell>
          <cell r="AI555">
            <v>458244.64416666661</v>
          </cell>
          <cell r="AJ555">
            <v>463742.8041666667</v>
          </cell>
          <cell r="AK555">
            <v>471787.13250000001</v>
          </cell>
          <cell r="AL555">
            <v>479065.33416666673</v>
          </cell>
          <cell r="AM555">
            <v>485577.40916666668</v>
          </cell>
          <cell r="AN555">
            <v>491323.35749999993</v>
          </cell>
          <cell r="AP555">
            <v>500516.8741666667</v>
          </cell>
        </row>
        <row r="556"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P556">
            <v>0</v>
          </cell>
        </row>
        <row r="557">
          <cell r="J557">
            <v>19041.47</v>
          </cell>
          <cell r="K557">
            <v>9520.75</v>
          </cell>
          <cell r="L557">
            <v>0</v>
          </cell>
          <cell r="M557">
            <v>222424.07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D557">
            <v>37973.492083333338</v>
          </cell>
          <cell r="AE557">
            <v>32816.432916666665</v>
          </cell>
          <cell r="AF557">
            <v>28452.767083333336</v>
          </cell>
          <cell r="AG557">
            <v>24882.494583333333</v>
          </cell>
          <cell r="AH557">
            <v>22105.615416666667</v>
          </cell>
          <cell r="AI557">
            <v>20122.129583333332</v>
          </cell>
          <cell r="AJ557">
            <v>18932.037083333333</v>
          </cell>
          <cell r="AK557">
            <v>18535.339166666668</v>
          </cell>
          <cell r="AL557">
            <v>9267.6695833333342</v>
          </cell>
          <cell r="AM557">
            <v>0</v>
          </cell>
          <cell r="AN557">
            <v>0</v>
          </cell>
          <cell r="AP557">
            <v>0</v>
          </cell>
        </row>
        <row r="558"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P558">
            <v>0</v>
          </cell>
        </row>
        <row r="559"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P559">
            <v>0</v>
          </cell>
        </row>
        <row r="560"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P560">
            <v>0</v>
          </cell>
        </row>
        <row r="561">
          <cell r="J561">
            <v>27085.919999999998</v>
          </cell>
          <cell r="K561">
            <v>20314.439999999999</v>
          </cell>
          <cell r="L561">
            <v>13542.96</v>
          </cell>
          <cell r="M561">
            <v>89488.88</v>
          </cell>
          <cell r="N561">
            <v>82717.399999999994</v>
          </cell>
          <cell r="O561">
            <v>75824.28</v>
          </cell>
          <cell r="P561">
            <v>68931.16</v>
          </cell>
          <cell r="Q561">
            <v>62038.04</v>
          </cell>
          <cell r="R561">
            <v>55144.92</v>
          </cell>
          <cell r="S561">
            <v>48251.8</v>
          </cell>
          <cell r="T561">
            <v>41358.68</v>
          </cell>
          <cell r="U561">
            <v>34465.56</v>
          </cell>
          <cell r="V561">
            <v>27572.44</v>
          </cell>
          <cell r="W561">
            <v>20679.32</v>
          </cell>
          <cell r="X561">
            <v>13786.2</v>
          </cell>
          <cell r="Y561">
            <v>6893.08</v>
          </cell>
          <cell r="Z561">
            <v>85635</v>
          </cell>
          <cell r="AA561">
            <v>78498.75</v>
          </cell>
          <cell r="AD561">
            <v>51287.850000000006</v>
          </cell>
          <cell r="AE561">
            <v>51374.008333333339</v>
          </cell>
          <cell r="AF561">
            <v>51450.03</v>
          </cell>
          <cell r="AG561">
            <v>51515.915000000008</v>
          </cell>
          <cell r="AH561">
            <v>51571.663333333338</v>
          </cell>
          <cell r="AI561">
            <v>51617.274999999994</v>
          </cell>
          <cell r="AJ561">
            <v>51652.749999999993</v>
          </cell>
          <cell r="AK561">
            <v>51678.088333333319</v>
          </cell>
          <cell r="AL561">
            <v>48246.731666666659</v>
          </cell>
          <cell r="AM561">
            <v>44926.806666666671</v>
          </cell>
          <cell r="AN561">
            <v>45159.809583333328</v>
          </cell>
          <cell r="AP561">
            <v>45565.032916666671</v>
          </cell>
        </row>
        <row r="562"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P562">
            <v>0</v>
          </cell>
        </row>
        <row r="563"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P563">
            <v>0</v>
          </cell>
        </row>
        <row r="564"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P564">
            <v>0</v>
          </cell>
        </row>
        <row r="565"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P565">
            <v>0</v>
          </cell>
        </row>
        <row r="566"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</row>
        <row r="567"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P567">
            <v>0</v>
          </cell>
        </row>
        <row r="568"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P568">
            <v>0</v>
          </cell>
        </row>
        <row r="569"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</row>
        <row r="570"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P570">
            <v>0</v>
          </cell>
        </row>
        <row r="571"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</row>
        <row r="572"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P572">
            <v>0</v>
          </cell>
        </row>
        <row r="573"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</row>
        <row r="574"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P574">
            <v>0</v>
          </cell>
        </row>
        <row r="575"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P575">
            <v>0</v>
          </cell>
        </row>
        <row r="576"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75755.75</v>
          </cell>
          <cell r="U576">
            <v>64933.5</v>
          </cell>
          <cell r="V576">
            <v>54111.25</v>
          </cell>
          <cell r="W576">
            <v>43289</v>
          </cell>
          <cell r="X576">
            <v>32466.75</v>
          </cell>
          <cell r="Y576">
            <v>21644.5</v>
          </cell>
          <cell r="Z576">
            <v>10822.25</v>
          </cell>
          <cell r="AA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3156.4895833333335</v>
          </cell>
          <cell r="AH576">
            <v>9018.5416666666661</v>
          </cell>
          <cell r="AI576">
            <v>13978.739583333334</v>
          </cell>
          <cell r="AJ576">
            <v>18037.083333333332</v>
          </cell>
          <cell r="AK576">
            <v>21193.572916666668</v>
          </cell>
          <cell r="AL576">
            <v>23448.208333333332</v>
          </cell>
          <cell r="AM576">
            <v>24800.989583333332</v>
          </cell>
          <cell r="AN576">
            <v>25251.916666666668</v>
          </cell>
          <cell r="AP576">
            <v>25251.916666666668</v>
          </cell>
        </row>
        <row r="577"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P577">
            <v>0</v>
          </cell>
        </row>
        <row r="578"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P578">
            <v>0</v>
          </cell>
        </row>
        <row r="579"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P579">
            <v>0</v>
          </cell>
        </row>
        <row r="580"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P580">
            <v>0</v>
          </cell>
        </row>
        <row r="581"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P581">
            <v>0</v>
          </cell>
        </row>
        <row r="582"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P582">
            <v>0</v>
          </cell>
        </row>
        <row r="583"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</row>
        <row r="584"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P584">
            <v>0</v>
          </cell>
        </row>
        <row r="585"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P585">
            <v>5509.7358333333332</v>
          </cell>
        </row>
        <row r="586">
          <cell r="J586">
            <v>37070</v>
          </cell>
          <cell r="K586">
            <v>37870</v>
          </cell>
          <cell r="L586">
            <v>37870</v>
          </cell>
          <cell r="M586">
            <v>1099</v>
          </cell>
          <cell r="N586">
            <v>1999</v>
          </cell>
          <cell r="O586">
            <v>119</v>
          </cell>
          <cell r="P586">
            <v>119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3500</v>
          </cell>
          <cell r="V586">
            <v>4700</v>
          </cell>
          <cell r="W586">
            <v>3500</v>
          </cell>
          <cell r="X586">
            <v>5500</v>
          </cell>
          <cell r="Y586">
            <v>9200</v>
          </cell>
          <cell r="Z586">
            <v>0</v>
          </cell>
          <cell r="AA586">
            <v>525</v>
          </cell>
          <cell r="AD586">
            <v>24718.416666666668</v>
          </cell>
          <cell r="AE586">
            <v>21629.25</v>
          </cell>
          <cell r="AF586">
            <v>18540.083333333332</v>
          </cell>
          <cell r="AG586">
            <v>15200.916666666666</v>
          </cell>
          <cell r="AH586">
            <v>11688.416666666666</v>
          </cell>
          <cell r="AI586">
            <v>8621.75</v>
          </cell>
          <cell r="AJ586">
            <v>5840.916666666667</v>
          </cell>
          <cell r="AK586">
            <v>3060.0833333333335</v>
          </cell>
          <cell r="AL586">
            <v>2048.875</v>
          </cell>
          <cell r="AM586">
            <v>2303.125</v>
          </cell>
          <cell r="AN586">
            <v>2236.75</v>
          </cell>
          <cell r="AP586">
            <v>2656.3787499999999</v>
          </cell>
        </row>
        <row r="587"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P587">
            <v>0</v>
          </cell>
        </row>
        <row r="588">
          <cell r="J588">
            <v>90981.47</v>
          </cell>
          <cell r="K588">
            <v>106695.88</v>
          </cell>
          <cell r="L588">
            <v>106695.88</v>
          </cell>
          <cell r="M588">
            <v>123570.92</v>
          </cell>
          <cell r="N588">
            <v>146987.49</v>
          </cell>
          <cell r="O588">
            <v>293965.34000000003</v>
          </cell>
          <cell r="P588">
            <v>422176.47</v>
          </cell>
          <cell r="Q588">
            <v>1217187.3999999999</v>
          </cell>
          <cell r="R588">
            <v>84945.49</v>
          </cell>
          <cell r="S588">
            <v>84945.49</v>
          </cell>
          <cell r="T588">
            <v>84945.49</v>
          </cell>
          <cell r="U588">
            <v>119687.85</v>
          </cell>
          <cell r="V588">
            <v>119687.85</v>
          </cell>
          <cell r="W588">
            <v>174757.37</v>
          </cell>
          <cell r="X588">
            <v>227188.15</v>
          </cell>
          <cell r="Y588">
            <v>250333.47</v>
          </cell>
          <cell r="Z588">
            <v>286639.25</v>
          </cell>
          <cell r="AA588">
            <v>572386.68999999994</v>
          </cell>
          <cell r="AD588">
            <v>257608.82958333334</v>
          </cell>
          <cell r="AE588">
            <v>267293.94</v>
          </cell>
          <cell r="AF588">
            <v>254447.79</v>
          </cell>
          <cell r="AG588">
            <v>241601.64</v>
          </cell>
          <cell r="AH588">
            <v>237705.33125000002</v>
          </cell>
          <cell r="AI588">
            <v>241428.19666666674</v>
          </cell>
          <cell r="AJ588">
            <v>245460.19125000006</v>
          </cell>
          <cell r="AK588">
            <v>253316.59791666677</v>
          </cell>
          <cell r="AL588">
            <v>263618.88208333339</v>
          </cell>
          <cell r="AM588">
            <v>274719.47833333339</v>
          </cell>
          <cell r="AN588">
            <v>292139.19125000003</v>
          </cell>
          <cell r="AP588">
            <v>359344.3604166666</v>
          </cell>
        </row>
        <row r="589"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P589">
            <v>0</v>
          </cell>
        </row>
        <row r="590"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54403.79</v>
          </cell>
          <cell r="S590">
            <v>40802.85</v>
          </cell>
          <cell r="T590">
            <v>34002.379999999997</v>
          </cell>
          <cell r="U590">
            <v>27201.91</v>
          </cell>
          <cell r="V590">
            <v>20401.439999999999</v>
          </cell>
          <cell r="W590">
            <v>13600.97</v>
          </cell>
          <cell r="X590">
            <v>-1632.21</v>
          </cell>
          <cell r="Y590">
            <v>0</v>
          </cell>
          <cell r="Z590">
            <v>0</v>
          </cell>
          <cell r="AA590">
            <v>0</v>
          </cell>
          <cell r="AD590">
            <v>0</v>
          </cell>
          <cell r="AE590">
            <v>2266.8245833333335</v>
          </cell>
          <cell r="AF590">
            <v>6233.7679166666667</v>
          </cell>
          <cell r="AG590">
            <v>9350.6525000000001</v>
          </cell>
          <cell r="AH590">
            <v>11900.831249999997</v>
          </cell>
          <cell r="AI590">
            <v>13884.304166666667</v>
          </cell>
          <cell r="AJ590">
            <v>15301.071249999999</v>
          </cell>
          <cell r="AK590">
            <v>15799.769583333333</v>
          </cell>
          <cell r="AL590">
            <v>15731.760833333334</v>
          </cell>
          <cell r="AM590">
            <v>15731.760833333334</v>
          </cell>
          <cell r="AN590">
            <v>15731.760833333334</v>
          </cell>
          <cell r="AP590">
            <v>23577.972083333338</v>
          </cell>
        </row>
        <row r="591"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P591">
            <v>0</v>
          </cell>
        </row>
        <row r="592"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117810</v>
          </cell>
          <cell r="Z592">
            <v>104720</v>
          </cell>
          <cell r="AA592">
            <v>91630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4908.75</v>
          </cell>
          <cell r="AM592">
            <v>14180.833333333334</v>
          </cell>
          <cell r="AN592">
            <v>22362.083333333332</v>
          </cell>
          <cell r="AP592">
            <v>35452.083333333336</v>
          </cell>
        </row>
        <row r="593"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P593">
            <v>0</v>
          </cell>
        </row>
        <row r="594"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742729.2</v>
          </cell>
          <cell r="X594">
            <v>668456.28</v>
          </cell>
          <cell r="Y594">
            <v>594183.36</v>
          </cell>
          <cell r="Z594">
            <v>519910.44</v>
          </cell>
          <cell r="AA594">
            <v>445637.52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30947.05</v>
          </cell>
          <cell r="AK594">
            <v>89746.444999999992</v>
          </cell>
          <cell r="AL594">
            <v>142356.43</v>
          </cell>
          <cell r="AM594">
            <v>188777.005</v>
          </cell>
          <cell r="AN594">
            <v>229008.17</v>
          </cell>
          <cell r="AP594">
            <v>290902.26999999996</v>
          </cell>
        </row>
        <row r="595">
          <cell r="J595">
            <v>406825.65</v>
          </cell>
          <cell r="K595">
            <v>348707.78</v>
          </cell>
          <cell r="L595">
            <v>290589.90999999997</v>
          </cell>
          <cell r="M595">
            <v>232472.04</v>
          </cell>
          <cell r="N595">
            <v>174354.17</v>
          </cell>
          <cell r="O595">
            <v>116236.3</v>
          </cell>
          <cell r="P595">
            <v>58118.43</v>
          </cell>
          <cell r="Q595">
            <v>0</v>
          </cell>
          <cell r="R595">
            <v>0</v>
          </cell>
          <cell r="S595">
            <v>868022.35</v>
          </cell>
          <cell r="T595">
            <v>641054.68999999994</v>
          </cell>
          <cell r="U595">
            <v>572040.17000000004</v>
          </cell>
          <cell r="V595">
            <v>500535.15</v>
          </cell>
          <cell r="W595">
            <v>429030.13</v>
          </cell>
          <cell r="X595">
            <v>357525.11</v>
          </cell>
          <cell r="Y595">
            <v>286020.09000000003</v>
          </cell>
          <cell r="Z595">
            <v>214515.07</v>
          </cell>
          <cell r="AA595">
            <v>143010.04999999999</v>
          </cell>
          <cell r="AD595">
            <v>319648.7983333334</v>
          </cell>
          <cell r="AE595">
            <v>293011.41791666666</v>
          </cell>
          <cell r="AF595">
            <v>278325.8329166667</v>
          </cell>
          <cell r="AG595">
            <v>295194.01583333331</v>
          </cell>
          <cell r="AH595">
            <v>304572.76374999998</v>
          </cell>
          <cell r="AI595">
            <v>312939.68666666665</v>
          </cell>
          <cell r="AJ595">
            <v>320191.01374999998</v>
          </cell>
          <cell r="AK595">
            <v>326326.74499999994</v>
          </cell>
          <cell r="AL595">
            <v>331346.88041666662</v>
          </cell>
          <cell r="AM595">
            <v>335251.42</v>
          </cell>
          <cell r="AN595">
            <v>338040.36374999996</v>
          </cell>
          <cell r="AP595">
            <v>340271.48666666658</v>
          </cell>
        </row>
        <row r="596"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84327.1</v>
          </cell>
          <cell r="T596">
            <v>75894.39</v>
          </cell>
          <cell r="U596">
            <v>67461.679999999993</v>
          </cell>
          <cell r="V596">
            <v>59028.97</v>
          </cell>
          <cell r="W596">
            <v>50596.26</v>
          </cell>
          <cell r="X596">
            <v>42163.55</v>
          </cell>
          <cell r="Y596">
            <v>33730.839999999997</v>
          </cell>
          <cell r="Z596">
            <v>25298.13</v>
          </cell>
          <cell r="AA596">
            <v>16865.419999999998</v>
          </cell>
          <cell r="AD596">
            <v>0</v>
          </cell>
          <cell r="AE596">
            <v>0</v>
          </cell>
          <cell r="AF596">
            <v>3513.6291666666671</v>
          </cell>
          <cell r="AG596">
            <v>10189.524583333334</v>
          </cell>
          <cell r="AH596">
            <v>16162.694166666666</v>
          </cell>
          <cell r="AI596">
            <v>21433.137916666663</v>
          </cell>
          <cell r="AJ596">
            <v>26000.855833333335</v>
          </cell>
          <cell r="AK596">
            <v>29865.847916666669</v>
          </cell>
          <cell r="AL596">
            <v>33028.114166666666</v>
          </cell>
          <cell r="AM596">
            <v>35487.654583333337</v>
          </cell>
          <cell r="AN596">
            <v>37244.469166666669</v>
          </cell>
          <cell r="AP596">
            <v>38649.920833333337</v>
          </cell>
        </row>
        <row r="597"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P597">
            <v>0</v>
          </cell>
        </row>
        <row r="598"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P598">
            <v>0</v>
          </cell>
        </row>
        <row r="599"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P599">
            <v>0</v>
          </cell>
        </row>
        <row r="600"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P600">
            <v>0</v>
          </cell>
        </row>
        <row r="601"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P601">
            <v>0</v>
          </cell>
        </row>
        <row r="602">
          <cell r="J602">
            <v>15101.17</v>
          </cell>
          <cell r="K602">
            <v>13351.17</v>
          </cell>
          <cell r="L602">
            <v>12851.17</v>
          </cell>
          <cell r="M602">
            <v>11351.17</v>
          </cell>
          <cell r="N602">
            <v>10101.17</v>
          </cell>
          <cell r="O602">
            <v>8601.17</v>
          </cell>
          <cell r="P602">
            <v>6851.17</v>
          </cell>
          <cell r="Q602">
            <v>6101.17</v>
          </cell>
          <cell r="R602">
            <v>5101.17</v>
          </cell>
          <cell r="S602">
            <v>4601.17</v>
          </cell>
          <cell r="T602">
            <v>4601.17</v>
          </cell>
          <cell r="U602">
            <v>3351.17</v>
          </cell>
          <cell r="V602">
            <v>3351.17</v>
          </cell>
          <cell r="W602">
            <v>1101.17</v>
          </cell>
          <cell r="X602">
            <v>16095.94</v>
          </cell>
          <cell r="Y602">
            <v>13845.94</v>
          </cell>
          <cell r="Z602">
            <v>13595.94</v>
          </cell>
          <cell r="AA602">
            <v>13595.94</v>
          </cell>
          <cell r="AD602">
            <v>13590.753333333336</v>
          </cell>
          <cell r="AE602">
            <v>12330.336666666664</v>
          </cell>
          <cell r="AF602">
            <v>11153.253333333332</v>
          </cell>
          <cell r="AG602">
            <v>10090.753333333332</v>
          </cell>
          <cell r="AH602">
            <v>9038.67</v>
          </cell>
          <cell r="AI602">
            <v>8007.4199999999992</v>
          </cell>
          <cell r="AJ602">
            <v>7007.4199999999992</v>
          </cell>
          <cell r="AK602">
            <v>6632.2020833333327</v>
          </cell>
          <cell r="AL602">
            <v>6871.3495833333318</v>
          </cell>
          <cell r="AM602">
            <v>7120.9137499999997</v>
          </cell>
          <cell r="AN602">
            <v>7474.6445833333319</v>
          </cell>
          <cell r="AP602">
            <v>8348.7729166666668</v>
          </cell>
        </row>
        <row r="603"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P603">
            <v>0</v>
          </cell>
        </row>
        <row r="604"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62134.36</v>
          </cell>
          <cell r="O604">
            <v>62134.36</v>
          </cell>
          <cell r="P604">
            <v>62134.36</v>
          </cell>
          <cell r="Q604">
            <v>41422.9</v>
          </cell>
          <cell r="R604">
            <v>34519.08</v>
          </cell>
          <cell r="S604">
            <v>27615.26</v>
          </cell>
          <cell r="T604">
            <v>20711.439999999999</v>
          </cell>
          <cell r="U604">
            <v>13807.62</v>
          </cell>
          <cell r="V604">
            <v>6903.8</v>
          </cell>
          <cell r="W604">
            <v>0</v>
          </cell>
          <cell r="X604">
            <v>0</v>
          </cell>
          <cell r="Y604">
            <v>71434.03</v>
          </cell>
          <cell r="Z604">
            <v>64290.63</v>
          </cell>
          <cell r="AA604">
            <v>57147.23</v>
          </cell>
          <cell r="AD604">
            <v>17259.54416666667</v>
          </cell>
          <cell r="AE604">
            <v>20423.793333333335</v>
          </cell>
          <cell r="AF604">
            <v>23012.724166666667</v>
          </cell>
          <cell r="AG604">
            <v>25026.336666666666</v>
          </cell>
          <cell r="AH604">
            <v>26464.630833333333</v>
          </cell>
          <cell r="AI604">
            <v>27327.60666666667</v>
          </cell>
          <cell r="AJ604">
            <v>27615.264999999999</v>
          </cell>
          <cell r="AK604">
            <v>27615.264999999999</v>
          </cell>
          <cell r="AL604">
            <v>30591.682916666668</v>
          </cell>
          <cell r="AM604">
            <v>33657.945416666662</v>
          </cell>
          <cell r="AN604">
            <v>33539.992916666662</v>
          </cell>
          <cell r="AP604">
            <v>32381.215416666662</v>
          </cell>
        </row>
        <row r="605">
          <cell r="J605">
            <v>14127.29</v>
          </cell>
          <cell r="K605">
            <v>0</v>
          </cell>
          <cell r="L605">
            <v>0</v>
          </cell>
          <cell r="M605">
            <v>0</v>
          </cell>
          <cell r="N605">
            <v>169072.71</v>
          </cell>
          <cell r="O605">
            <v>150286.85</v>
          </cell>
          <cell r="P605">
            <v>131500.99</v>
          </cell>
          <cell r="Q605">
            <v>112715.13</v>
          </cell>
          <cell r="R605">
            <v>93929.27</v>
          </cell>
          <cell r="S605">
            <v>75143.41</v>
          </cell>
          <cell r="T605">
            <v>56357.55</v>
          </cell>
          <cell r="U605">
            <v>37571.69</v>
          </cell>
          <cell r="V605">
            <v>18785.830000000002</v>
          </cell>
          <cell r="W605">
            <v>127255.92</v>
          </cell>
          <cell r="X605">
            <v>334843.93</v>
          </cell>
          <cell r="Y605">
            <v>294762.96999999997</v>
          </cell>
          <cell r="Z605">
            <v>265286.67</v>
          </cell>
          <cell r="AA605">
            <v>235810.37</v>
          </cell>
          <cell r="AD605">
            <v>63459.142499999994</v>
          </cell>
          <cell r="AE605">
            <v>65594.306666666671</v>
          </cell>
          <cell r="AF605">
            <v>67341.25916666667</v>
          </cell>
          <cell r="AG605">
            <v>68700</v>
          </cell>
          <cell r="AH605">
            <v>69670.529166666674</v>
          </cell>
          <cell r="AI605">
            <v>70252.846666666679</v>
          </cell>
          <cell r="AJ605">
            <v>75749.282500000001</v>
          </cell>
          <cell r="AK605">
            <v>95003.442916666681</v>
          </cell>
          <cell r="AL605">
            <v>121237.06375000002</v>
          </cell>
          <cell r="AM605">
            <v>137527.76916666667</v>
          </cell>
          <cell r="AN605">
            <v>145100.16416666665</v>
          </cell>
          <cell r="AP605">
            <v>157572.34416666665</v>
          </cell>
        </row>
        <row r="606">
          <cell r="J606">
            <v>0</v>
          </cell>
          <cell r="K606">
            <v>0</v>
          </cell>
          <cell r="L606">
            <v>136065.06</v>
          </cell>
          <cell r="M606">
            <v>123695.51</v>
          </cell>
          <cell r="N606">
            <v>111325.96</v>
          </cell>
          <cell r="O606">
            <v>98956.41</v>
          </cell>
          <cell r="P606">
            <v>86586.86</v>
          </cell>
          <cell r="Q606">
            <v>74217.31</v>
          </cell>
          <cell r="R606">
            <v>61847.76</v>
          </cell>
          <cell r="S606">
            <v>49478.21</v>
          </cell>
          <cell r="T606">
            <v>37108.660000000003</v>
          </cell>
          <cell r="U606">
            <v>24739.11</v>
          </cell>
          <cell r="V606">
            <v>12369.56</v>
          </cell>
          <cell r="W606">
            <v>0</v>
          </cell>
          <cell r="X606">
            <v>9496.17</v>
          </cell>
          <cell r="Y606">
            <v>94961.64</v>
          </cell>
          <cell r="Z606">
            <v>85465.47</v>
          </cell>
          <cell r="AA606">
            <v>75969.3</v>
          </cell>
          <cell r="AD606">
            <v>49478.20458333334</v>
          </cell>
          <cell r="AE606">
            <v>55147.582500000011</v>
          </cell>
          <cell r="AF606">
            <v>59786.164583333339</v>
          </cell>
          <cell r="AG606">
            <v>63393.950833333336</v>
          </cell>
          <cell r="AH606">
            <v>65970.941250000018</v>
          </cell>
          <cell r="AI606">
            <v>67517.135833333348</v>
          </cell>
          <cell r="AJ606">
            <v>68032.534166666679</v>
          </cell>
          <cell r="AK606">
            <v>62758.830416666664</v>
          </cell>
          <cell r="AL606">
            <v>56287.882083333338</v>
          </cell>
          <cell r="AM606">
            <v>54013.117083333338</v>
          </cell>
          <cell r="AN606">
            <v>51977.800416666665</v>
          </cell>
          <cell r="AP606">
            <v>48625.512083333328</v>
          </cell>
        </row>
        <row r="607">
          <cell r="J607">
            <v>35144</v>
          </cell>
          <cell r="K607">
            <v>35144</v>
          </cell>
          <cell r="L607">
            <v>1250</v>
          </cell>
          <cell r="M607">
            <v>1251</v>
          </cell>
          <cell r="N607">
            <v>1251</v>
          </cell>
          <cell r="O607">
            <v>1251</v>
          </cell>
          <cell r="P607">
            <v>1251</v>
          </cell>
          <cell r="Q607">
            <v>1251</v>
          </cell>
          <cell r="R607">
            <v>1251</v>
          </cell>
          <cell r="S607">
            <v>1251</v>
          </cell>
          <cell r="T607">
            <v>1251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D607">
            <v>19609.625</v>
          </cell>
          <cell r="AE607">
            <v>16785.208333333332</v>
          </cell>
          <cell r="AF607">
            <v>13960.791666666666</v>
          </cell>
          <cell r="AG607">
            <v>11136.375</v>
          </cell>
          <cell r="AH607">
            <v>8259.8333333333339</v>
          </cell>
          <cell r="AI607">
            <v>5331.166666666667</v>
          </cell>
          <cell r="AJ607">
            <v>2402.5</v>
          </cell>
          <cell r="AK607">
            <v>886.08333333333337</v>
          </cell>
          <cell r="AL607">
            <v>781.875</v>
          </cell>
          <cell r="AM607">
            <v>677.625</v>
          </cell>
          <cell r="AN607">
            <v>573.375</v>
          </cell>
          <cell r="AP607">
            <v>364.875</v>
          </cell>
        </row>
        <row r="608">
          <cell r="J608">
            <v>0</v>
          </cell>
          <cell r="K608">
            <v>41618.17</v>
          </cell>
          <cell r="L608">
            <v>31213.62</v>
          </cell>
          <cell r="M608">
            <v>31213.62</v>
          </cell>
          <cell r="N608">
            <v>31213.62</v>
          </cell>
          <cell r="O608">
            <v>31213.62</v>
          </cell>
          <cell r="P608">
            <v>31213.62</v>
          </cell>
          <cell r="Q608">
            <v>20809.07</v>
          </cell>
          <cell r="R608">
            <v>20809.07</v>
          </cell>
          <cell r="S608">
            <v>20809.07</v>
          </cell>
          <cell r="T608">
            <v>10404.530000000001</v>
          </cell>
          <cell r="U608">
            <v>10404.530000000001</v>
          </cell>
          <cell r="V608">
            <v>52022.7</v>
          </cell>
          <cell r="W608">
            <v>41618.17</v>
          </cell>
          <cell r="X608">
            <v>41618.17</v>
          </cell>
          <cell r="Y608">
            <v>41618.17</v>
          </cell>
          <cell r="Z608">
            <v>31213.63</v>
          </cell>
          <cell r="AA608">
            <v>31213.63</v>
          </cell>
          <cell r="AD608">
            <v>19837.497499999998</v>
          </cell>
          <cell r="AE608">
            <v>20572.947499999998</v>
          </cell>
          <cell r="AF608">
            <v>21558.057499999999</v>
          </cell>
          <cell r="AG608">
            <v>22359.305000000004</v>
          </cell>
          <cell r="AH608">
            <v>22976.689583333336</v>
          </cell>
          <cell r="AI608">
            <v>25577.824166666669</v>
          </cell>
          <cell r="AJ608">
            <v>27745.436666666665</v>
          </cell>
          <cell r="AK608">
            <v>28178.959583333333</v>
          </cell>
          <cell r="AL608">
            <v>29046.005416666667</v>
          </cell>
          <cell r="AM608">
            <v>29479.528749999998</v>
          </cell>
          <cell r="AN608">
            <v>29479.529583333333</v>
          </cell>
          <cell r="AP608">
            <v>29479.531666666666</v>
          </cell>
        </row>
        <row r="609">
          <cell r="J609">
            <v>48935.4</v>
          </cell>
          <cell r="K609">
            <v>40779.51</v>
          </cell>
          <cell r="L609">
            <v>32623.62</v>
          </cell>
          <cell r="M609">
            <v>24467.73</v>
          </cell>
          <cell r="N609">
            <v>16311.84</v>
          </cell>
          <cell r="O609">
            <v>135475.98000000001</v>
          </cell>
          <cell r="P609">
            <v>127320.03</v>
          </cell>
          <cell r="Q609">
            <v>106100.03</v>
          </cell>
          <cell r="R609">
            <v>95490.03</v>
          </cell>
          <cell r="S609">
            <v>84880.03</v>
          </cell>
          <cell r="T609">
            <v>74270.03</v>
          </cell>
          <cell r="U609">
            <v>63660.03</v>
          </cell>
          <cell r="V609">
            <v>53050.03</v>
          </cell>
          <cell r="W609">
            <v>42440.03</v>
          </cell>
          <cell r="X609">
            <v>31830.03</v>
          </cell>
          <cell r="Y609">
            <v>21220.03</v>
          </cell>
          <cell r="Z609">
            <v>10610.03</v>
          </cell>
          <cell r="AA609">
            <v>0</v>
          </cell>
          <cell r="AD609">
            <v>66760.170833333337</v>
          </cell>
          <cell r="AE609">
            <v>68023.347916666666</v>
          </cell>
          <cell r="AF609">
            <v>69082.015833333353</v>
          </cell>
          <cell r="AG609">
            <v>69936.174583333341</v>
          </cell>
          <cell r="AH609">
            <v>70585.824166666673</v>
          </cell>
          <cell r="AI609">
            <v>71030.964583333334</v>
          </cell>
          <cell r="AJ609">
            <v>71271.59583333334</v>
          </cell>
          <cell r="AK609">
            <v>71307.717916666676</v>
          </cell>
          <cell r="AL609">
            <v>71139.330833333355</v>
          </cell>
          <cell r="AM609">
            <v>70766.434583333365</v>
          </cell>
          <cell r="AN609">
            <v>64884.026666666679</v>
          </cell>
          <cell r="AP609">
            <v>44208.357083333343</v>
          </cell>
        </row>
        <row r="610">
          <cell r="J610">
            <v>54130</v>
          </cell>
          <cell r="K610">
            <v>54130</v>
          </cell>
          <cell r="L610">
            <v>1924</v>
          </cell>
          <cell r="M610">
            <v>1925</v>
          </cell>
          <cell r="N610">
            <v>1925</v>
          </cell>
          <cell r="O610">
            <v>1925</v>
          </cell>
          <cell r="P610">
            <v>1925</v>
          </cell>
          <cell r="Q610">
            <v>1925</v>
          </cell>
          <cell r="R610">
            <v>1925</v>
          </cell>
          <cell r="S610">
            <v>1925</v>
          </cell>
          <cell r="T610">
            <v>1925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D610">
            <v>30202.625</v>
          </cell>
          <cell r="AE610">
            <v>25852.208333333332</v>
          </cell>
          <cell r="AF610">
            <v>21501.791666666668</v>
          </cell>
          <cell r="AG610">
            <v>17151.375</v>
          </cell>
          <cell r="AH610">
            <v>12720.75</v>
          </cell>
          <cell r="AI610">
            <v>8209.9166666666661</v>
          </cell>
          <cell r="AJ610">
            <v>3699.0833333333335</v>
          </cell>
          <cell r="AK610">
            <v>1363.5</v>
          </cell>
          <cell r="AL610">
            <v>1203.125</v>
          </cell>
          <cell r="AM610">
            <v>1042.7083333333333</v>
          </cell>
          <cell r="AN610">
            <v>882.29166666666663</v>
          </cell>
          <cell r="AP610">
            <v>561.45833333333337</v>
          </cell>
        </row>
        <row r="611">
          <cell r="J611">
            <v>38230.639999999999</v>
          </cell>
          <cell r="K611">
            <v>25487.07</v>
          </cell>
          <cell r="L611">
            <v>12743.5</v>
          </cell>
          <cell r="M611">
            <v>0</v>
          </cell>
          <cell r="N611">
            <v>0</v>
          </cell>
          <cell r="O611">
            <v>139779.49</v>
          </cell>
          <cell r="P611">
            <v>125801.54</v>
          </cell>
          <cell r="Q611">
            <v>111823.59</v>
          </cell>
          <cell r="R611">
            <v>97845.64</v>
          </cell>
          <cell r="S611">
            <v>83867.69</v>
          </cell>
          <cell r="T611">
            <v>69889.740000000005</v>
          </cell>
          <cell r="U611">
            <v>55911.79</v>
          </cell>
          <cell r="V611">
            <v>41933.839999999997</v>
          </cell>
          <cell r="W611">
            <v>27955.89</v>
          </cell>
          <cell r="X611">
            <v>13977.94</v>
          </cell>
          <cell r="Y611">
            <v>178160.32</v>
          </cell>
          <cell r="Z611">
            <v>163313.62</v>
          </cell>
          <cell r="AA611">
            <v>148466.92000000001</v>
          </cell>
          <cell r="AD611">
            <v>60773.878333333334</v>
          </cell>
          <cell r="AE611">
            <v>61545.370833333327</v>
          </cell>
          <cell r="AF611">
            <v>62213.998333333329</v>
          </cell>
          <cell r="AG611">
            <v>62779.760833333341</v>
          </cell>
          <cell r="AH611">
            <v>63242.658333333326</v>
          </cell>
          <cell r="AI611">
            <v>63602.690833333334</v>
          </cell>
          <cell r="AJ611">
            <v>63859.85833333333</v>
          </cell>
          <cell r="AK611">
            <v>64014.160833333328</v>
          </cell>
          <cell r="AL611">
            <v>71488.94249999999</v>
          </cell>
          <cell r="AM611">
            <v>85717.023333333331</v>
          </cell>
          <cell r="AN611">
            <v>92883.733749999999</v>
          </cell>
          <cell r="AP611">
            <v>94186.847083333341</v>
          </cell>
        </row>
        <row r="612"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P612">
            <v>0</v>
          </cell>
        </row>
        <row r="613"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P613">
            <v>0</v>
          </cell>
        </row>
        <row r="614">
          <cell r="J614">
            <v>58906.79</v>
          </cell>
          <cell r="K614">
            <v>50491.53</v>
          </cell>
          <cell r="L614">
            <v>42076.27</v>
          </cell>
          <cell r="M614">
            <v>33661.01</v>
          </cell>
          <cell r="N614">
            <v>25245.75</v>
          </cell>
          <cell r="O614">
            <v>16830.490000000002</v>
          </cell>
          <cell r="P614">
            <v>8415.23</v>
          </cell>
          <cell r="Q614">
            <v>0</v>
          </cell>
          <cell r="R614">
            <v>92567.83</v>
          </cell>
          <cell r="S614">
            <v>84152.57</v>
          </cell>
          <cell r="T614">
            <v>75737.31</v>
          </cell>
          <cell r="U614">
            <v>67322.05</v>
          </cell>
          <cell r="V614">
            <v>58906.79</v>
          </cell>
          <cell r="W614">
            <v>50491.53</v>
          </cell>
          <cell r="X614">
            <v>42076.27</v>
          </cell>
          <cell r="Y614">
            <v>33661.01</v>
          </cell>
          <cell r="Z614">
            <v>25245.75</v>
          </cell>
          <cell r="AA614">
            <v>16830.490000000002</v>
          </cell>
          <cell r="AD614">
            <v>46283.902499999997</v>
          </cell>
          <cell r="AE614">
            <v>46283.902499999997</v>
          </cell>
          <cell r="AF614">
            <v>46283.902500000004</v>
          </cell>
          <cell r="AG614">
            <v>46283.902500000004</v>
          </cell>
          <cell r="AH614">
            <v>46283.902500000004</v>
          </cell>
          <cell r="AI614">
            <v>46283.902499999997</v>
          </cell>
          <cell r="AJ614">
            <v>46283.902499999997</v>
          </cell>
          <cell r="AK614">
            <v>46283.902499999997</v>
          </cell>
          <cell r="AL614">
            <v>46283.902499999997</v>
          </cell>
          <cell r="AM614">
            <v>46283.902499999997</v>
          </cell>
          <cell r="AN614">
            <v>46283.902499999997</v>
          </cell>
          <cell r="AP614">
            <v>46283.902499999997</v>
          </cell>
        </row>
        <row r="615">
          <cell r="J615">
            <v>100778.78</v>
          </cell>
          <cell r="K615">
            <v>86381.81</v>
          </cell>
          <cell r="L615">
            <v>71984.84</v>
          </cell>
          <cell r="M615">
            <v>57587.87</v>
          </cell>
          <cell r="N615">
            <v>43190.9</v>
          </cell>
          <cell r="O615">
            <v>28793.93</v>
          </cell>
          <cell r="P615">
            <v>14396.96</v>
          </cell>
          <cell r="Q615">
            <v>172763.63</v>
          </cell>
          <cell r="R615">
            <v>158366.66</v>
          </cell>
          <cell r="S615">
            <v>143969.69</v>
          </cell>
          <cell r="T615">
            <v>129572.72</v>
          </cell>
          <cell r="U615">
            <v>115175.75</v>
          </cell>
          <cell r="V615">
            <v>100778.78</v>
          </cell>
          <cell r="W615">
            <v>86381.81</v>
          </cell>
          <cell r="X615">
            <v>71984.84</v>
          </cell>
          <cell r="Y615">
            <v>57587.87</v>
          </cell>
          <cell r="Z615">
            <v>43190.9</v>
          </cell>
          <cell r="AA615">
            <v>28793.93</v>
          </cell>
          <cell r="AD615">
            <v>86381.81041666666</v>
          </cell>
          <cell r="AE615">
            <v>93580.294999999998</v>
          </cell>
          <cell r="AF615">
            <v>93580.294999999998</v>
          </cell>
          <cell r="AG615">
            <v>93580.294999999998</v>
          </cell>
          <cell r="AH615">
            <v>93580.294999999998</v>
          </cell>
          <cell r="AI615">
            <v>93580.294999999998</v>
          </cell>
          <cell r="AJ615">
            <v>93580.294999999998</v>
          </cell>
          <cell r="AK615">
            <v>93580.295000000027</v>
          </cell>
          <cell r="AL615">
            <v>93580.295000000027</v>
          </cell>
          <cell r="AM615">
            <v>93580.294999999998</v>
          </cell>
          <cell r="AN615">
            <v>93580.294999999984</v>
          </cell>
          <cell r="AP615">
            <v>86381.81</v>
          </cell>
        </row>
        <row r="616"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P616">
            <v>0</v>
          </cell>
        </row>
        <row r="617"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D617">
            <v>2438.6016666666669</v>
          </cell>
          <cell r="AE617">
            <v>609.65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P617">
            <v>0</v>
          </cell>
        </row>
        <row r="618"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P618">
            <v>0</v>
          </cell>
        </row>
        <row r="619">
          <cell r="J619">
            <v>0</v>
          </cell>
          <cell r="K619">
            <v>0</v>
          </cell>
          <cell r="L619">
            <v>0</v>
          </cell>
          <cell r="M619">
            <v>163812</v>
          </cell>
          <cell r="N619">
            <v>109208</v>
          </cell>
          <cell r="O619">
            <v>95557</v>
          </cell>
          <cell r="P619">
            <v>81906</v>
          </cell>
          <cell r="Q619">
            <v>68255</v>
          </cell>
          <cell r="R619">
            <v>54604</v>
          </cell>
          <cell r="S619">
            <v>40953</v>
          </cell>
          <cell r="T619">
            <v>27302</v>
          </cell>
          <cell r="U619">
            <v>13651</v>
          </cell>
          <cell r="V619">
            <v>0</v>
          </cell>
          <cell r="W619">
            <v>0</v>
          </cell>
          <cell r="X619">
            <v>148481.66</v>
          </cell>
          <cell r="Y619">
            <v>133633.49</v>
          </cell>
          <cell r="Z619">
            <v>118785.32</v>
          </cell>
          <cell r="AA619">
            <v>103937.15</v>
          </cell>
          <cell r="AD619">
            <v>55381.162499999999</v>
          </cell>
          <cell r="AE619">
            <v>55236.329166666663</v>
          </cell>
          <cell r="AF619">
            <v>55071.287499999999</v>
          </cell>
          <cell r="AG619">
            <v>54886.037499999999</v>
          </cell>
          <cell r="AH619">
            <v>54698.706249999996</v>
          </cell>
          <cell r="AI619">
            <v>54604</v>
          </cell>
          <cell r="AJ619">
            <v>54604</v>
          </cell>
          <cell r="AK619">
            <v>60790.735833333332</v>
          </cell>
          <cell r="AL619">
            <v>65720.033750000002</v>
          </cell>
          <cell r="AM619">
            <v>64861.65083333334</v>
          </cell>
          <cell r="AN619">
            <v>65609.878749999989</v>
          </cell>
          <cell r="AP619">
            <v>56289.593333333331</v>
          </cell>
        </row>
        <row r="620"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P620">
            <v>0</v>
          </cell>
        </row>
        <row r="621">
          <cell r="J621">
            <v>16767.23</v>
          </cell>
          <cell r="K621">
            <v>8383.64</v>
          </cell>
          <cell r="L621">
            <v>0.05</v>
          </cell>
          <cell r="M621">
            <v>92219.54</v>
          </cell>
          <cell r="N621">
            <v>83835.95</v>
          </cell>
          <cell r="O621">
            <v>75452.36</v>
          </cell>
          <cell r="P621">
            <v>67068.77</v>
          </cell>
          <cell r="Q621">
            <v>58685.18</v>
          </cell>
          <cell r="R621">
            <v>50301.59</v>
          </cell>
          <cell r="S621">
            <v>41918</v>
          </cell>
          <cell r="T621">
            <v>33534.410000000003</v>
          </cell>
          <cell r="U621">
            <v>25150.82</v>
          </cell>
          <cell r="V621">
            <v>16767.23</v>
          </cell>
          <cell r="W621">
            <v>8383.64</v>
          </cell>
          <cell r="X621">
            <v>0.05</v>
          </cell>
          <cell r="Y621">
            <v>0</v>
          </cell>
          <cell r="Z621">
            <v>0</v>
          </cell>
          <cell r="AA621">
            <v>75452.350000000006</v>
          </cell>
          <cell r="AD621">
            <v>46109.795000000006</v>
          </cell>
          <cell r="AE621">
            <v>46109.795000000006</v>
          </cell>
          <cell r="AF621">
            <v>46109.795000000006</v>
          </cell>
          <cell r="AG621">
            <v>46109.795000000006</v>
          </cell>
          <cell r="AH621">
            <v>46109.794999999991</v>
          </cell>
          <cell r="AI621">
            <v>46109.794999999991</v>
          </cell>
          <cell r="AJ621">
            <v>46109.794999999991</v>
          </cell>
          <cell r="AK621">
            <v>46109.795000000006</v>
          </cell>
          <cell r="AL621">
            <v>42267.314166666671</v>
          </cell>
          <cell r="AM621">
            <v>34931.668750000004</v>
          </cell>
          <cell r="AN621">
            <v>31438.503750000003</v>
          </cell>
          <cell r="AP621">
            <v>31438.502083333329</v>
          </cell>
        </row>
        <row r="622"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105361.78</v>
          </cell>
          <cell r="R622">
            <v>105361.78</v>
          </cell>
          <cell r="S622">
            <v>105361.78</v>
          </cell>
          <cell r="T622">
            <v>79021.33</v>
          </cell>
          <cell r="U622">
            <v>79021.33</v>
          </cell>
          <cell r="V622">
            <v>79021.33</v>
          </cell>
          <cell r="W622">
            <v>79021.33</v>
          </cell>
          <cell r="X622">
            <v>79021.33</v>
          </cell>
          <cell r="Y622">
            <v>79021.33</v>
          </cell>
          <cell r="Z622">
            <v>26340.43</v>
          </cell>
          <cell r="AA622">
            <v>17560.28</v>
          </cell>
          <cell r="AD622">
            <v>4390.0741666666663</v>
          </cell>
          <cell r="AE622">
            <v>13170.222499999998</v>
          </cell>
          <cell r="AF622">
            <v>21950.370833333334</v>
          </cell>
          <cell r="AG622">
            <v>29633.000416666662</v>
          </cell>
          <cell r="AH622">
            <v>36218.111249999994</v>
          </cell>
          <cell r="AI622">
            <v>42803.222083333334</v>
          </cell>
          <cell r="AJ622">
            <v>49388.332916666666</v>
          </cell>
          <cell r="AK622">
            <v>55973.443749999999</v>
          </cell>
          <cell r="AL622">
            <v>62558.554583333324</v>
          </cell>
          <cell r="AM622">
            <v>66948.62791666665</v>
          </cell>
          <cell r="AN622">
            <v>68777.824166666658</v>
          </cell>
          <cell r="AP622">
            <v>69750.055000000008</v>
          </cell>
        </row>
        <row r="623">
          <cell r="J623">
            <v>32324.400000000001</v>
          </cell>
          <cell r="K623">
            <v>412530.3</v>
          </cell>
          <cell r="L623">
            <v>378152.77</v>
          </cell>
          <cell r="M623">
            <v>343775.24</v>
          </cell>
          <cell r="N623">
            <v>309397.71000000002</v>
          </cell>
          <cell r="O623">
            <v>275020.18</v>
          </cell>
          <cell r="P623">
            <v>240642.65</v>
          </cell>
          <cell r="Q623">
            <v>206265.12</v>
          </cell>
          <cell r="R623">
            <v>171887.59</v>
          </cell>
          <cell r="S623">
            <v>137510.06</v>
          </cell>
          <cell r="T623">
            <v>103132.53</v>
          </cell>
          <cell r="U623">
            <v>68755</v>
          </cell>
          <cell r="V623">
            <v>34377.47</v>
          </cell>
          <cell r="W623">
            <v>0</v>
          </cell>
          <cell r="X623">
            <v>0</v>
          </cell>
          <cell r="Y623">
            <v>725104.6</v>
          </cell>
          <cell r="Z623">
            <v>652594.14</v>
          </cell>
          <cell r="AA623">
            <v>580083.68000000005</v>
          </cell>
          <cell r="AD623">
            <v>220374.21750000003</v>
          </cell>
          <cell r="AE623">
            <v>221315.23041666669</v>
          </cell>
          <cell r="AF623">
            <v>222085.14916666667</v>
          </cell>
          <cell r="AG623">
            <v>222683.97374999998</v>
          </cell>
          <cell r="AH623">
            <v>223111.7041666666</v>
          </cell>
          <cell r="AI623">
            <v>223368.34041666662</v>
          </cell>
          <cell r="AJ623">
            <v>206265.12250000003</v>
          </cell>
          <cell r="AK623">
            <v>173319.99458333335</v>
          </cell>
          <cell r="AL623">
            <v>173452.35250000001</v>
          </cell>
          <cell r="AM623">
            <v>203640.92708333334</v>
          </cell>
          <cell r="AN623">
            <v>230651.75750000004</v>
          </cell>
          <cell r="AP623">
            <v>275140.18583333335</v>
          </cell>
        </row>
        <row r="624"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P624">
            <v>0</v>
          </cell>
        </row>
        <row r="625">
          <cell r="J625">
            <v>56779.14</v>
          </cell>
          <cell r="K625">
            <v>37852.75</v>
          </cell>
          <cell r="L625">
            <v>18926.36</v>
          </cell>
          <cell r="M625">
            <v>0</v>
          </cell>
          <cell r="N625">
            <v>214026.07</v>
          </cell>
          <cell r="O625">
            <v>194569.15</v>
          </cell>
          <cell r="P625">
            <v>175112.23</v>
          </cell>
          <cell r="Q625">
            <v>155655.31</v>
          </cell>
          <cell r="R625">
            <v>136198.39000000001</v>
          </cell>
          <cell r="S625">
            <v>116741.47</v>
          </cell>
          <cell r="T625">
            <v>97284.55</v>
          </cell>
          <cell r="U625">
            <v>77827.63</v>
          </cell>
          <cell r="V625">
            <v>58370.71</v>
          </cell>
          <cell r="W625">
            <v>38913.79</v>
          </cell>
          <cell r="X625">
            <v>19456.87</v>
          </cell>
          <cell r="Y625">
            <v>0</v>
          </cell>
          <cell r="Z625">
            <v>215978.6</v>
          </cell>
          <cell r="AA625">
            <v>196344.18</v>
          </cell>
          <cell r="AD625">
            <v>105598.28000000001</v>
          </cell>
          <cell r="AE625">
            <v>105929.85958333332</v>
          </cell>
          <cell r="AF625">
            <v>106217.22833333333</v>
          </cell>
          <cell r="AG625">
            <v>106460.38625000003</v>
          </cell>
          <cell r="AH625">
            <v>106659.33333333336</v>
          </cell>
          <cell r="AI625">
            <v>106814.06958333334</v>
          </cell>
          <cell r="AJ625">
            <v>106924.59499999997</v>
          </cell>
          <cell r="AK625">
            <v>106990.90958333331</v>
          </cell>
          <cell r="AL625">
            <v>107013.01416666666</v>
          </cell>
          <cell r="AM625">
            <v>107094.36958333333</v>
          </cell>
          <cell r="AN625">
            <v>107249.68458333334</v>
          </cell>
          <cell r="AP625">
            <v>107515.93958333333</v>
          </cell>
        </row>
        <row r="626">
          <cell r="J626">
            <v>36332.1</v>
          </cell>
          <cell r="K626">
            <v>31141.8</v>
          </cell>
          <cell r="L626">
            <v>25951.5</v>
          </cell>
          <cell r="M626">
            <v>20761.2</v>
          </cell>
          <cell r="N626">
            <v>15570.9</v>
          </cell>
          <cell r="O626">
            <v>10380.6</v>
          </cell>
          <cell r="P626">
            <v>5190.3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D626">
            <v>31141.8</v>
          </cell>
          <cell r="AE626">
            <v>26167.762500000001</v>
          </cell>
          <cell r="AF626">
            <v>21626.25</v>
          </cell>
          <cell r="AG626">
            <v>17517.262500000001</v>
          </cell>
          <cell r="AH626">
            <v>13840.799999999997</v>
          </cell>
          <cell r="AI626">
            <v>10596.862500000001</v>
          </cell>
          <cell r="AJ626">
            <v>7785.45</v>
          </cell>
          <cell r="AK626">
            <v>5406.5625</v>
          </cell>
          <cell r="AL626">
            <v>3460.2000000000003</v>
          </cell>
          <cell r="AM626">
            <v>1946.3625000000002</v>
          </cell>
          <cell r="AN626">
            <v>865.05000000000007</v>
          </cell>
          <cell r="AP626">
            <v>0</v>
          </cell>
        </row>
        <row r="627">
          <cell r="J627">
            <v>0</v>
          </cell>
          <cell r="K627">
            <v>452425.7</v>
          </cell>
          <cell r="L627">
            <v>452425.7</v>
          </cell>
          <cell r="M627">
            <v>402156.18</v>
          </cell>
          <cell r="N627">
            <v>351886.66</v>
          </cell>
          <cell r="O627">
            <v>301617.14</v>
          </cell>
          <cell r="P627">
            <v>251347.62</v>
          </cell>
          <cell r="Q627">
            <v>201078.1</v>
          </cell>
          <cell r="R627">
            <v>150808.57999999999</v>
          </cell>
          <cell r="S627">
            <v>100539.06</v>
          </cell>
          <cell r="T627">
            <v>50269.54</v>
          </cell>
          <cell r="U627">
            <v>0</v>
          </cell>
          <cell r="V627">
            <v>0</v>
          </cell>
          <cell r="W627">
            <v>659954.6</v>
          </cell>
          <cell r="X627">
            <v>688920.78</v>
          </cell>
          <cell r="Y627">
            <v>527963.68000000005</v>
          </cell>
          <cell r="Z627">
            <v>461968.22</v>
          </cell>
          <cell r="AA627">
            <v>395972.76</v>
          </cell>
          <cell r="AD627">
            <v>220223.93208333335</v>
          </cell>
          <cell r="AE627">
            <v>222844.08791666667</v>
          </cell>
          <cell r="AF627">
            <v>224715.62708333333</v>
          </cell>
          <cell r="AG627">
            <v>225838.54958333334</v>
          </cell>
          <cell r="AH627">
            <v>226212.85666666669</v>
          </cell>
          <cell r="AI627">
            <v>226212.85666666669</v>
          </cell>
          <cell r="AJ627">
            <v>234859.89416666669</v>
          </cell>
          <cell r="AK627">
            <v>253360.8933333334</v>
          </cell>
          <cell r="AL627">
            <v>268456.83416666667</v>
          </cell>
          <cell r="AM627">
            <v>278285.54499999998</v>
          </cell>
          <cell r="AN627">
            <v>286803.76083333342</v>
          </cell>
          <cell r="AP627">
            <v>299908.70749999996</v>
          </cell>
        </row>
        <row r="628">
          <cell r="J628">
            <v>9164.11</v>
          </cell>
          <cell r="K628">
            <v>9164.11</v>
          </cell>
          <cell r="L628">
            <v>9164.11</v>
          </cell>
          <cell r="M628">
            <v>9164.11</v>
          </cell>
          <cell r="N628">
            <v>9164.11</v>
          </cell>
          <cell r="O628">
            <v>9164.11</v>
          </cell>
          <cell r="P628">
            <v>9164.11</v>
          </cell>
          <cell r="Q628">
            <v>9164.11</v>
          </cell>
          <cell r="R628">
            <v>9164.11</v>
          </cell>
          <cell r="S628">
            <v>9164.11</v>
          </cell>
          <cell r="T628">
            <v>9164.11</v>
          </cell>
          <cell r="U628">
            <v>9164.11</v>
          </cell>
          <cell r="V628">
            <v>9164.11</v>
          </cell>
          <cell r="W628">
            <v>9164.11</v>
          </cell>
          <cell r="X628">
            <v>9164.11</v>
          </cell>
          <cell r="Y628">
            <v>9164.11</v>
          </cell>
          <cell r="Z628">
            <v>9164.11</v>
          </cell>
          <cell r="AA628">
            <v>9164.11</v>
          </cell>
          <cell r="AD628">
            <v>9164.11</v>
          </cell>
          <cell r="AE628">
            <v>9164.11</v>
          </cell>
          <cell r="AF628">
            <v>9164.11</v>
          </cell>
          <cell r="AG628">
            <v>9164.11</v>
          </cell>
          <cell r="AH628">
            <v>9164.11</v>
          </cell>
          <cell r="AI628">
            <v>9164.11</v>
          </cell>
          <cell r="AJ628">
            <v>9164.11</v>
          </cell>
          <cell r="AK628">
            <v>9164.11</v>
          </cell>
          <cell r="AL628">
            <v>9164.11</v>
          </cell>
          <cell r="AM628">
            <v>9164.11</v>
          </cell>
          <cell r="AN628">
            <v>9164.11</v>
          </cell>
          <cell r="AP628">
            <v>9164.11</v>
          </cell>
        </row>
        <row r="629">
          <cell r="J629">
            <v>345954.58</v>
          </cell>
          <cell r="K629">
            <v>291088.71999999997</v>
          </cell>
          <cell r="L629">
            <v>163817.44</v>
          </cell>
          <cell r="M629">
            <v>77187.55</v>
          </cell>
          <cell r="N629">
            <v>130033.5</v>
          </cell>
          <cell r="O629">
            <v>300648.81</v>
          </cell>
          <cell r="P629">
            <v>239479.59</v>
          </cell>
          <cell r="Q629">
            <v>188018.38</v>
          </cell>
          <cell r="R629">
            <v>548112.48</v>
          </cell>
          <cell r="S629">
            <v>633543</v>
          </cell>
          <cell r="T629">
            <v>932477.97</v>
          </cell>
          <cell r="U629">
            <v>601619</v>
          </cell>
          <cell r="V629">
            <v>498419.93</v>
          </cell>
          <cell r="W629">
            <v>410745.14</v>
          </cell>
          <cell r="X629">
            <v>270985.18</v>
          </cell>
          <cell r="Y629">
            <v>182301.39</v>
          </cell>
          <cell r="Z629">
            <v>174848.95</v>
          </cell>
          <cell r="AA629">
            <v>308645.76000000001</v>
          </cell>
          <cell r="AD629">
            <v>343611.05083333328</v>
          </cell>
          <cell r="AE629">
            <v>346441.49208333332</v>
          </cell>
          <cell r="AF629">
            <v>353469.99958333327</v>
          </cell>
          <cell r="AG629">
            <v>362614.8354166667</v>
          </cell>
          <cell r="AH629">
            <v>369228.60208333336</v>
          </cell>
          <cell r="AI629">
            <v>377351.14125000004</v>
          </cell>
          <cell r="AJ629">
            <v>388689.54833333328</v>
          </cell>
          <cell r="AK629">
            <v>398140.55499999999</v>
          </cell>
          <cell r="AL629">
            <v>406985.62083333329</v>
          </cell>
          <cell r="AM629">
            <v>413232.67458333325</v>
          </cell>
          <cell r="AN629">
            <v>415433.19124999997</v>
          </cell>
          <cell r="AP629">
            <v>416292.43041666667</v>
          </cell>
        </row>
        <row r="630">
          <cell r="J630">
            <v>14084</v>
          </cell>
          <cell r="K630">
            <v>14084</v>
          </cell>
          <cell r="L630">
            <v>14084</v>
          </cell>
          <cell r="M630">
            <v>14084</v>
          </cell>
          <cell r="N630">
            <v>14084</v>
          </cell>
          <cell r="O630">
            <v>14084</v>
          </cell>
          <cell r="P630">
            <v>14084</v>
          </cell>
          <cell r="Q630">
            <v>14084</v>
          </cell>
          <cell r="R630">
            <v>14084</v>
          </cell>
          <cell r="S630">
            <v>14084</v>
          </cell>
          <cell r="T630">
            <v>14084</v>
          </cell>
          <cell r="U630">
            <v>14084</v>
          </cell>
          <cell r="V630">
            <v>14084</v>
          </cell>
          <cell r="W630">
            <v>14084</v>
          </cell>
          <cell r="X630">
            <v>14084</v>
          </cell>
          <cell r="Y630">
            <v>14084</v>
          </cell>
          <cell r="Z630">
            <v>14084</v>
          </cell>
          <cell r="AA630">
            <v>14084</v>
          </cell>
          <cell r="AD630">
            <v>14084</v>
          </cell>
          <cell r="AE630">
            <v>14084</v>
          </cell>
          <cell r="AF630">
            <v>14084</v>
          </cell>
          <cell r="AG630">
            <v>14084</v>
          </cell>
          <cell r="AH630">
            <v>14084</v>
          </cell>
          <cell r="AI630">
            <v>14084</v>
          </cell>
          <cell r="AJ630">
            <v>14084</v>
          </cell>
          <cell r="AK630">
            <v>14084</v>
          </cell>
          <cell r="AL630">
            <v>14084</v>
          </cell>
          <cell r="AM630">
            <v>14084</v>
          </cell>
          <cell r="AN630">
            <v>14084</v>
          </cell>
          <cell r="AP630">
            <v>14084</v>
          </cell>
        </row>
        <row r="631">
          <cell r="J631">
            <v>41270</v>
          </cell>
          <cell r="K631">
            <v>37143</v>
          </cell>
          <cell r="L631">
            <v>33016</v>
          </cell>
          <cell r="M631">
            <v>28889</v>
          </cell>
          <cell r="N631">
            <v>24762</v>
          </cell>
          <cell r="O631">
            <v>20635</v>
          </cell>
          <cell r="P631">
            <v>16508</v>
          </cell>
          <cell r="Q631">
            <v>12381</v>
          </cell>
          <cell r="R631">
            <v>8254</v>
          </cell>
          <cell r="S631">
            <v>4127</v>
          </cell>
          <cell r="T631">
            <v>0</v>
          </cell>
          <cell r="U631">
            <v>53486.03</v>
          </cell>
          <cell r="V631">
            <v>53486.03</v>
          </cell>
          <cell r="W631">
            <v>53486.03</v>
          </cell>
          <cell r="X631">
            <v>53486.03</v>
          </cell>
          <cell r="Y631">
            <v>53486.03</v>
          </cell>
          <cell r="Z631">
            <v>53486.03</v>
          </cell>
          <cell r="AA631">
            <v>53486.03</v>
          </cell>
          <cell r="AD631">
            <v>35595.375</v>
          </cell>
          <cell r="AE631">
            <v>32328.166666666668</v>
          </cell>
          <cell r="AF631">
            <v>28717.041666666668</v>
          </cell>
          <cell r="AG631">
            <v>24762</v>
          </cell>
          <cell r="AH631">
            <v>23035.542916666669</v>
          </cell>
          <cell r="AI631">
            <v>23881.587083333332</v>
          </cell>
          <cell r="AJ631">
            <v>25071.547916666666</v>
          </cell>
          <cell r="AK631">
            <v>26605.425416666665</v>
          </cell>
          <cell r="AL631">
            <v>28483.219583333335</v>
          </cell>
          <cell r="AM631">
            <v>30704.93041666667</v>
          </cell>
          <cell r="AN631">
            <v>33270.557916666672</v>
          </cell>
          <cell r="AP631">
            <v>39477.157083333346</v>
          </cell>
        </row>
        <row r="632">
          <cell r="J632">
            <v>18023674.600000001</v>
          </cell>
          <cell r="K632">
            <v>0</v>
          </cell>
          <cell r="L632">
            <v>0</v>
          </cell>
          <cell r="M632">
            <v>48794.25</v>
          </cell>
          <cell r="N632">
            <v>0</v>
          </cell>
          <cell r="O632">
            <v>0</v>
          </cell>
          <cell r="P632">
            <v>448213.21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D632">
            <v>7455280.5854166644</v>
          </cell>
          <cell r="AE632">
            <v>6709589.2962499997</v>
          </cell>
          <cell r="AF632">
            <v>5247231.3404166671</v>
          </cell>
          <cell r="AG632">
            <v>3780707.7087500002</v>
          </cell>
          <cell r="AH632">
            <v>2294376.6133333337</v>
          </cell>
          <cell r="AI632">
            <v>792403.7300000001</v>
          </cell>
          <cell r="AJ632">
            <v>41417.288333333338</v>
          </cell>
          <cell r="AK632">
            <v>41417.288333333338</v>
          </cell>
          <cell r="AL632">
            <v>39384.194583333338</v>
          </cell>
          <cell r="AM632">
            <v>37351.100833333338</v>
          </cell>
          <cell r="AN632">
            <v>37351.100833333338</v>
          </cell>
          <cell r="AP632">
            <v>0</v>
          </cell>
        </row>
        <row r="633">
          <cell r="J633">
            <v>1748299.98</v>
          </cell>
          <cell r="K633">
            <v>0</v>
          </cell>
          <cell r="L633">
            <v>0</v>
          </cell>
          <cell r="M633">
            <v>26783.63</v>
          </cell>
          <cell r="N633">
            <v>0</v>
          </cell>
          <cell r="O633">
            <v>0</v>
          </cell>
          <cell r="P633">
            <v>244730.56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D633">
            <v>752396.99041666661</v>
          </cell>
          <cell r="AE633">
            <v>628450.02458333329</v>
          </cell>
          <cell r="AF633">
            <v>504503.05875000003</v>
          </cell>
          <cell r="AG633">
            <v>378269.54416666669</v>
          </cell>
          <cell r="AH633">
            <v>241163.68000000002</v>
          </cell>
          <cell r="AI633">
            <v>95472.014999999999</v>
          </cell>
          <cell r="AJ633">
            <v>22626.182499999999</v>
          </cell>
          <cell r="AK633">
            <v>22626.182499999999</v>
          </cell>
          <cell r="AL633">
            <v>21510.197916666668</v>
          </cell>
          <cell r="AM633">
            <v>20394.213333333333</v>
          </cell>
          <cell r="AN633">
            <v>20394.213333333333</v>
          </cell>
          <cell r="AP633">
            <v>0</v>
          </cell>
        </row>
        <row r="634">
          <cell r="J634">
            <v>85982.52</v>
          </cell>
          <cell r="K634">
            <v>0</v>
          </cell>
          <cell r="L634">
            <v>0</v>
          </cell>
          <cell r="M634">
            <v>780.45</v>
          </cell>
          <cell r="N634">
            <v>0</v>
          </cell>
          <cell r="O634">
            <v>0</v>
          </cell>
          <cell r="P634">
            <v>7084.95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D634">
            <v>37983.207083333335</v>
          </cell>
          <cell r="AE634">
            <v>31450.549583333341</v>
          </cell>
          <cell r="AF634">
            <v>24917.89208333334</v>
          </cell>
          <cell r="AG634">
            <v>18318.716666666671</v>
          </cell>
          <cell r="AH634">
            <v>11403.264999999999</v>
          </cell>
          <cell r="AI634">
            <v>4238.0550000000003</v>
          </cell>
          <cell r="AJ634">
            <v>655.44999999999993</v>
          </cell>
          <cell r="AK634">
            <v>655.44999999999993</v>
          </cell>
          <cell r="AL634">
            <v>622.93124999999998</v>
          </cell>
          <cell r="AM634">
            <v>590.41250000000002</v>
          </cell>
          <cell r="AN634">
            <v>590.41250000000002</v>
          </cell>
          <cell r="AP634">
            <v>0</v>
          </cell>
        </row>
        <row r="635"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1401.59</v>
          </cell>
          <cell r="U635">
            <v>1401.59</v>
          </cell>
          <cell r="V635">
            <v>1401.59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58.399583333333332</v>
          </cell>
          <cell r="AH635">
            <v>175.19874999999999</v>
          </cell>
          <cell r="AI635">
            <v>291.99791666666664</v>
          </cell>
          <cell r="AJ635">
            <v>350.39749999999998</v>
          </cell>
          <cell r="AK635">
            <v>350.39749999999998</v>
          </cell>
          <cell r="AL635">
            <v>350.39749999999998</v>
          </cell>
          <cell r="AM635">
            <v>350.39749999999998</v>
          </cell>
          <cell r="AN635">
            <v>350.39749999999998</v>
          </cell>
          <cell r="AP635">
            <v>350.39749999999998</v>
          </cell>
        </row>
        <row r="636"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1355478.73</v>
          </cell>
          <cell r="O636">
            <v>1788257.78</v>
          </cell>
          <cell r="P636">
            <v>1788257.78</v>
          </cell>
          <cell r="Q636">
            <v>1788257.78</v>
          </cell>
          <cell r="R636">
            <v>1788257.78</v>
          </cell>
          <cell r="S636">
            <v>1788257.78</v>
          </cell>
          <cell r="T636">
            <v>1876032.75</v>
          </cell>
          <cell r="U636">
            <v>1876032.75</v>
          </cell>
          <cell r="V636">
            <v>1876032.75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D636">
            <v>485510.26499999996</v>
          </cell>
          <cell r="AE636">
            <v>634531.7466666667</v>
          </cell>
          <cell r="AF636">
            <v>783553.22833333339</v>
          </cell>
          <cell r="AG636">
            <v>936232.00041666662</v>
          </cell>
          <cell r="AH636">
            <v>1092568.0629166665</v>
          </cell>
          <cell r="AI636">
            <v>1248904.1254166665</v>
          </cell>
          <cell r="AJ636">
            <v>1327072.1566666665</v>
          </cell>
          <cell r="AK636">
            <v>1327072.1566666665</v>
          </cell>
          <cell r="AL636">
            <v>1327072.1566666665</v>
          </cell>
          <cell r="AM636">
            <v>1270593.87625</v>
          </cell>
          <cell r="AN636">
            <v>1139604.8550000002</v>
          </cell>
          <cell r="AP636">
            <v>841561.89166666672</v>
          </cell>
        </row>
        <row r="637"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1148988.94</v>
          </cell>
          <cell r="O637">
            <v>1148988.94</v>
          </cell>
          <cell r="P637">
            <v>1148988.94</v>
          </cell>
          <cell r="Q637">
            <v>1386542.31</v>
          </cell>
          <cell r="R637">
            <v>1386542.31</v>
          </cell>
          <cell r="S637">
            <v>1386542.31</v>
          </cell>
          <cell r="T637">
            <v>1434722.19</v>
          </cell>
          <cell r="U637">
            <v>1434722.19</v>
          </cell>
          <cell r="V637">
            <v>1434722.19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D637">
            <v>345019.83124999999</v>
          </cell>
          <cell r="AE637">
            <v>460565.02374999999</v>
          </cell>
          <cell r="AF637">
            <v>576110.21624999994</v>
          </cell>
          <cell r="AG637">
            <v>693662.90374999994</v>
          </cell>
          <cell r="AH637">
            <v>813223.08625000005</v>
          </cell>
          <cell r="AI637">
            <v>932783.26874999993</v>
          </cell>
          <cell r="AJ637">
            <v>992563.35999999987</v>
          </cell>
          <cell r="AK637">
            <v>992563.35999999987</v>
          </cell>
          <cell r="AL637">
            <v>992563.35999999987</v>
          </cell>
          <cell r="AM637">
            <v>944688.8208333333</v>
          </cell>
          <cell r="AN637">
            <v>848939.74250000005</v>
          </cell>
          <cell r="AP637">
            <v>647543.52874999994</v>
          </cell>
        </row>
        <row r="638"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1261603.25</v>
          </cell>
          <cell r="O638">
            <v>1261603.25</v>
          </cell>
          <cell r="P638">
            <v>1261603.25</v>
          </cell>
          <cell r="Q638">
            <v>1298084.4099999999</v>
          </cell>
          <cell r="R638">
            <v>1307735.77</v>
          </cell>
          <cell r="S638">
            <v>1333460.08</v>
          </cell>
          <cell r="T638">
            <v>1343918.88</v>
          </cell>
          <cell r="U638">
            <v>1343918.88</v>
          </cell>
          <cell r="V638">
            <v>1343918.88</v>
          </cell>
          <cell r="W638">
            <v>1343918.88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D638">
            <v>369487.66291666665</v>
          </cell>
          <cell r="AE638">
            <v>478063.50374999997</v>
          </cell>
          <cell r="AF638">
            <v>588113.33083333331</v>
          </cell>
          <cell r="AG638">
            <v>699670.78749999998</v>
          </cell>
          <cell r="AH638">
            <v>811664.02749999997</v>
          </cell>
          <cell r="AI638">
            <v>923657.26749999996</v>
          </cell>
          <cell r="AJ638">
            <v>1035650.5074999998</v>
          </cell>
          <cell r="AK638">
            <v>1091647.1274999997</v>
          </cell>
          <cell r="AL638">
            <v>1091647.1274999997</v>
          </cell>
          <cell r="AM638">
            <v>1039080.3254166665</v>
          </cell>
          <cell r="AN638">
            <v>933946.72124999983</v>
          </cell>
          <cell r="AP638">
            <v>722159.46458333323</v>
          </cell>
        </row>
        <row r="639">
          <cell r="J639">
            <v>2005486.25</v>
          </cell>
          <cell r="K639">
            <v>2222348.75</v>
          </cell>
          <cell r="L639">
            <v>2087030</v>
          </cell>
          <cell r="M639">
            <v>1981161.25</v>
          </cell>
          <cell r="N639">
            <v>2201848.75</v>
          </cell>
          <cell r="O639">
            <v>2891230</v>
          </cell>
          <cell r="P639">
            <v>2927580</v>
          </cell>
          <cell r="Q639">
            <v>2004187.5</v>
          </cell>
          <cell r="R639">
            <v>1678532.5</v>
          </cell>
          <cell r="S639">
            <v>1950642.5</v>
          </cell>
          <cell r="T639">
            <v>1715112.5</v>
          </cell>
          <cell r="U639">
            <v>1600362.5</v>
          </cell>
          <cell r="V639">
            <v>1481787.5</v>
          </cell>
          <cell r="W639">
            <v>1626842.5</v>
          </cell>
          <cell r="X639">
            <v>1508267.5</v>
          </cell>
          <cell r="Y639">
            <v>1389692.5</v>
          </cell>
          <cell r="Z639">
            <v>1871602.5</v>
          </cell>
          <cell r="AA639">
            <v>1753027.5</v>
          </cell>
          <cell r="AD639">
            <v>2234338.90625</v>
          </cell>
          <cell r="AE639">
            <v>2210221.3541666665</v>
          </cell>
          <cell r="AF639">
            <v>2197239.9479166665</v>
          </cell>
          <cell r="AG639">
            <v>2173701.4583333335</v>
          </cell>
          <cell r="AH639">
            <v>2127978.6458333335</v>
          </cell>
          <cell r="AI639">
            <v>2083639.4270833333</v>
          </cell>
          <cell r="AJ639">
            <v>2037005.8854166667</v>
          </cell>
          <cell r="AK639">
            <v>1988078.0208333333</v>
          </cell>
          <cell r="AL639">
            <v>1939318.3854166667</v>
          </cell>
          <cell r="AM639">
            <v>1900913.59375</v>
          </cell>
          <cell r="AN639">
            <v>1839728.2291666667</v>
          </cell>
          <cell r="AP639">
            <v>1665555.3125</v>
          </cell>
        </row>
        <row r="640"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2729397.3</v>
          </cell>
          <cell r="O640">
            <v>2729397.3</v>
          </cell>
          <cell r="P640">
            <v>2729397.3</v>
          </cell>
          <cell r="Q640">
            <v>2808321.94</v>
          </cell>
          <cell r="R640">
            <v>2829202.03</v>
          </cell>
          <cell r="S640">
            <v>2884854.92</v>
          </cell>
          <cell r="T640">
            <v>2907481.86</v>
          </cell>
          <cell r="U640">
            <v>2907481.86</v>
          </cell>
          <cell r="V640">
            <v>2907481.86</v>
          </cell>
          <cell r="W640">
            <v>2963421.91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D640">
            <v>799362.73916666664</v>
          </cell>
          <cell r="AE640">
            <v>1034259.57125</v>
          </cell>
          <cell r="AF640">
            <v>1272345.2774999999</v>
          </cell>
          <cell r="AG640">
            <v>1513692.6433333333</v>
          </cell>
          <cell r="AH640">
            <v>1755982.7983333331</v>
          </cell>
          <cell r="AI640">
            <v>1998272.9533333331</v>
          </cell>
          <cell r="AJ640">
            <v>2242893.9437499996</v>
          </cell>
          <cell r="AK640">
            <v>2366369.8566666665</v>
          </cell>
          <cell r="AL640">
            <v>2366369.8566666665</v>
          </cell>
          <cell r="AM640">
            <v>2252644.9691666663</v>
          </cell>
          <cell r="AN640">
            <v>2025195.1941666666</v>
          </cell>
          <cell r="AP640">
            <v>1567007.1174999997</v>
          </cell>
        </row>
        <row r="641">
          <cell r="J641">
            <v>15330</v>
          </cell>
          <cell r="K641">
            <v>15330</v>
          </cell>
          <cell r="L641">
            <v>15330</v>
          </cell>
          <cell r="M641">
            <v>15330</v>
          </cell>
          <cell r="N641">
            <v>15330</v>
          </cell>
          <cell r="O641">
            <v>15330</v>
          </cell>
          <cell r="P641">
            <v>15330</v>
          </cell>
          <cell r="Q641">
            <v>15330</v>
          </cell>
          <cell r="R641">
            <v>15330</v>
          </cell>
          <cell r="S641">
            <v>15330</v>
          </cell>
          <cell r="T641">
            <v>15330</v>
          </cell>
          <cell r="U641">
            <v>15330</v>
          </cell>
          <cell r="V641">
            <v>15330</v>
          </cell>
          <cell r="W641">
            <v>15330</v>
          </cell>
          <cell r="X641">
            <v>15330</v>
          </cell>
          <cell r="Y641">
            <v>15330</v>
          </cell>
          <cell r="Z641">
            <v>15330</v>
          </cell>
          <cell r="AA641">
            <v>14052.5</v>
          </cell>
          <cell r="AD641">
            <v>15330</v>
          </cell>
          <cell r="AE641">
            <v>15330</v>
          </cell>
          <cell r="AF641">
            <v>15330</v>
          </cell>
          <cell r="AG641">
            <v>15330</v>
          </cell>
          <cell r="AH641">
            <v>15330</v>
          </cell>
          <cell r="AI641">
            <v>15330</v>
          </cell>
          <cell r="AJ641">
            <v>15330</v>
          </cell>
          <cell r="AK641">
            <v>15330</v>
          </cell>
          <cell r="AL641">
            <v>15330</v>
          </cell>
          <cell r="AM641">
            <v>15330</v>
          </cell>
          <cell r="AN641">
            <v>15276.770833333334</v>
          </cell>
          <cell r="AP641">
            <v>14850.9375</v>
          </cell>
        </row>
        <row r="642"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2387883.85</v>
          </cell>
          <cell r="O642">
            <v>2387883.85</v>
          </cell>
          <cell r="P642">
            <v>2387883.85</v>
          </cell>
          <cell r="Q642">
            <v>2423312.5699999998</v>
          </cell>
          <cell r="R642">
            <v>2432685.5</v>
          </cell>
          <cell r="S642">
            <v>2457667.69</v>
          </cell>
          <cell r="T642">
            <v>2467824.7599999998</v>
          </cell>
          <cell r="U642">
            <v>2467824.7599999998</v>
          </cell>
          <cell r="V642">
            <v>2467824.7599999998</v>
          </cell>
          <cell r="W642">
            <v>2467824.7599999998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D642">
            <v>697942.31958333345</v>
          </cell>
          <cell r="AE642">
            <v>900275.57250000013</v>
          </cell>
          <cell r="AF642">
            <v>1104040.2887500001</v>
          </cell>
          <cell r="AG642">
            <v>1309269.1408333334</v>
          </cell>
          <cell r="AH642">
            <v>1514921.2041666666</v>
          </cell>
          <cell r="AI642">
            <v>1720573.2674999998</v>
          </cell>
          <cell r="AJ642">
            <v>1926225.3308333328</v>
          </cell>
          <cell r="AK642">
            <v>2029051.3624999996</v>
          </cell>
          <cell r="AL642">
            <v>2029051.3624999996</v>
          </cell>
          <cell r="AM642">
            <v>1929556.2020833327</v>
          </cell>
          <cell r="AN642">
            <v>1730565.8812499999</v>
          </cell>
          <cell r="AP642">
            <v>1331109.0429166665</v>
          </cell>
        </row>
        <row r="643">
          <cell r="J643">
            <v>87600</v>
          </cell>
          <cell r="K643">
            <v>87600</v>
          </cell>
          <cell r="L643">
            <v>87600</v>
          </cell>
          <cell r="M643">
            <v>87600</v>
          </cell>
          <cell r="N643">
            <v>87600</v>
          </cell>
          <cell r="O643">
            <v>80300</v>
          </cell>
          <cell r="P643">
            <v>73000</v>
          </cell>
          <cell r="Q643">
            <v>65700</v>
          </cell>
          <cell r="R643">
            <v>58400</v>
          </cell>
          <cell r="S643">
            <v>51100</v>
          </cell>
          <cell r="T643">
            <v>43800</v>
          </cell>
          <cell r="U643">
            <v>36500</v>
          </cell>
          <cell r="V643">
            <v>29200</v>
          </cell>
          <cell r="W643">
            <v>21900</v>
          </cell>
          <cell r="X643">
            <v>14600</v>
          </cell>
          <cell r="Y643">
            <v>7300</v>
          </cell>
          <cell r="Z643">
            <v>81600</v>
          </cell>
          <cell r="AA643">
            <v>82280</v>
          </cell>
          <cell r="AD643">
            <v>84862.5</v>
          </cell>
          <cell r="AE643">
            <v>82733.333333333328</v>
          </cell>
          <cell r="AF643">
            <v>79995.833333333328</v>
          </cell>
          <cell r="AG643">
            <v>76650</v>
          </cell>
          <cell r="AH643">
            <v>72695.833333333328</v>
          </cell>
          <cell r="AI643">
            <v>68133.333333333328</v>
          </cell>
          <cell r="AJ643">
            <v>62962.5</v>
          </cell>
          <cell r="AK643">
            <v>57183.333333333336</v>
          </cell>
          <cell r="AL643">
            <v>50795.833333333336</v>
          </cell>
          <cell r="AM643">
            <v>47200</v>
          </cell>
          <cell r="AN643">
            <v>47032.5</v>
          </cell>
          <cell r="AP643">
            <v>47332.5</v>
          </cell>
        </row>
        <row r="644">
          <cell r="J644">
            <v>60000</v>
          </cell>
          <cell r="K644">
            <v>60000</v>
          </cell>
          <cell r="L644">
            <v>60000</v>
          </cell>
          <cell r="M644">
            <v>60000</v>
          </cell>
          <cell r="N644">
            <v>60000</v>
          </cell>
          <cell r="O644">
            <v>60000</v>
          </cell>
          <cell r="P644">
            <v>60000</v>
          </cell>
          <cell r="Q644">
            <v>60000</v>
          </cell>
          <cell r="R644">
            <v>60000</v>
          </cell>
          <cell r="S644">
            <v>60000</v>
          </cell>
          <cell r="T644">
            <v>60000</v>
          </cell>
          <cell r="U644">
            <v>60000</v>
          </cell>
          <cell r="V644">
            <v>60000</v>
          </cell>
          <cell r="W644">
            <v>60000</v>
          </cell>
          <cell r="X644">
            <v>60000</v>
          </cell>
          <cell r="Y644">
            <v>55000</v>
          </cell>
          <cell r="Z644">
            <v>50000</v>
          </cell>
          <cell r="AA644">
            <v>45000</v>
          </cell>
          <cell r="AD644">
            <v>60000</v>
          </cell>
          <cell r="AE644">
            <v>60000</v>
          </cell>
          <cell r="AF644">
            <v>60000</v>
          </cell>
          <cell r="AG644">
            <v>60000</v>
          </cell>
          <cell r="AH644">
            <v>60000</v>
          </cell>
          <cell r="AI644">
            <v>60000</v>
          </cell>
          <cell r="AJ644">
            <v>60000</v>
          </cell>
          <cell r="AK644">
            <v>60000</v>
          </cell>
          <cell r="AL644">
            <v>59791.666666666664</v>
          </cell>
          <cell r="AM644">
            <v>59166.666666666664</v>
          </cell>
          <cell r="AN644">
            <v>58125</v>
          </cell>
          <cell r="AP644">
            <v>54791.666666666664</v>
          </cell>
        </row>
        <row r="645">
          <cell r="J645">
            <v>99653.16</v>
          </cell>
          <cell r="K645">
            <v>99653.16</v>
          </cell>
          <cell r="L645">
            <v>99653.16</v>
          </cell>
          <cell r="M645">
            <v>99653.16</v>
          </cell>
          <cell r="N645">
            <v>99653.16</v>
          </cell>
          <cell r="O645">
            <v>99653.16</v>
          </cell>
          <cell r="P645">
            <v>99653.16</v>
          </cell>
          <cell r="Q645">
            <v>99653.16</v>
          </cell>
          <cell r="R645">
            <v>99653.16</v>
          </cell>
          <cell r="S645">
            <v>99653.16</v>
          </cell>
          <cell r="T645">
            <v>99653.16</v>
          </cell>
          <cell r="U645">
            <v>99653.16</v>
          </cell>
          <cell r="V645">
            <v>99653.16</v>
          </cell>
          <cell r="W645">
            <v>99653.16</v>
          </cell>
          <cell r="X645">
            <v>99653.16</v>
          </cell>
          <cell r="Y645">
            <v>99653.16</v>
          </cell>
          <cell r="Z645">
            <v>99653.16</v>
          </cell>
          <cell r="AA645">
            <v>99653.16</v>
          </cell>
          <cell r="AD645">
            <v>99653.160000000018</v>
          </cell>
          <cell r="AE645">
            <v>99653.160000000018</v>
          </cell>
          <cell r="AF645">
            <v>99653.160000000018</v>
          </cell>
          <cell r="AG645">
            <v>99653.160000000018</v>
          </cell>
          <cell r="AH645">
            <v>99653.160000000018</v>
          </cell>
          <cell r="AI645">
            <v>99653.160000000018</v>
          </cell>
          <cell r="AJ645">
            <v>99653.160000000018</v>
          </cell>
          <cell r="AK645">
            <v>99653.160000000018</v>
          </cell>
          <cell r="AL645">
            <v>99653.160000000018</v>
          </cell>
          <cell r="AM645">
            <v>99653.160000000018</v>
          </cell>
          <cell r="AN645">
            <v>99653.160000000018</v>
          </cell>
          <cell r="AP645">
            <v>99653.160000000018</v>
          </cell>
        </row>
        <row r="646">
          <cell r="J646">
            <v>40906.92</v>
          </cell>
          <cell r="K646">
            <v>40906.92</v>
          </cell>
          <cell r="L646">
            <v>40906.92</v>
          </cell>
          <cell r="M646">
            <v>40906.92</v>
          </cell>
          <cell r="N646">
            <v>40906.92</v>
          </cell>
          <cell r="O646">
            <v>40906.92</v>
          </cell>
          <cell r="P646">
            <v>40906.92</v>
          </cell>
          <cell r="Q646">
            <v>40906.92</v>
          </cell>
          <cell r="R646">
            <v>40906.92</v>
          </cell>
          <cell r="S646">
            <v>40906.92</v>
          </cell>
          <cell r="T646">
            <v>40906.92</v>
          </cell>
          <cell r="U646">
            <v>40906.92</v>
          </cell>
          <cell r="V646">
            <v>40906.92</v>
          </cell>
          <cell r="W646">
            <v>40906.92</v>
          </cell>
          <cell r="X646">
            <v>40906.92</v>
          </cell>
          <cell r="Y646">
            <v>40906.92</v>
          </cell>
          <cell r="Z646">
            <v>40906.92</v>
          </cell>
          <cell r="AA646">
            <v>40906.92</v>
          </cell>
          <cell r="AD646">
            <v>35793.554999999993</v>
          </cell>
          <cell r="AE646">
            <v>39202.464999999989</v>
          </cell>
          <cell r="AF646">
            <v>40906.919999999991</v>
          </cell>
          <cell r="AG646">
            <v>40906.919999999991</v>
          </cell>
          <cell r="AH646">
            <v>40906.919999999991</v>
          </cell>
          <cell r="AI646">
            <v>40906.919999999991</v>
          </cell>
          <cell r="AJ646">
            <v>40906.919999999991</v>
          </cell>
          <cell r="AK646">
            <v>40906.919999999991</v>
          </cell>
          <cell r="AL646">
            <v>40906.919999999991</v>
          </cell>
          <cell r="AM646">
            <v>40906.919999999991</v>
          </cell>
          <cell r="AN646">
            <v>40906.919999999991</v>
          </cell>
          <cell r="AP646">
            <v>40906.919999999991</v>
          </cell>
        </row>
        <row r="647">
          <cell r="J647">
            <v>148920</v>
          </cell>
          <cell r="K647">
            <v>148920</v>
          </cell>
          <cell r="L647">
            <v>148920</v>
          </cell>
          <cell r="M647">
            <v>148920</v>
          </cell>
          <cell r="N647">
            <v>148920</v>
          </cell>
          <cell r="O647">
            <v>148920</v>
          </cell>
          <cell r="P647">
            <v>148920</v>
          </cell>
          <cell r="Q647">
            <v>148920</v>
          </cell>
          <cell r="R647">
            <v>148920</v>
          </cell>
          <cell r="S647">
            <v>148920</v>
          </cell>
          <cell r="T647">
            <v>148920</v>
          </cell>
          <cell r="U647">
            <v>148920</v>
          </cell>
          <cell r="V647">
            <v>148920</v>
          </cell>
          <cell r="W647">
            <v>148920</v>
          </cell>
          <cell r="X647">
            <v>148920</v>
          </cell>
          <cell r="Y647">
            <v>148920</v>
          </cell>
          <cell r="Z647">
            <v>148920</v>
          </cell>
          <cell r="AA647">
            <v>148920</v>
          </cell>
          <cell r="AD647">
            <v>105485</v>
          </cell>
          <cell r="AE647">
            <v>117895</v>
          </cell>
          <cell r="AF647">
            <v>130305</v>
          </cell>
          <cell r="AG647">
            <v>142715</v>
          </cell>
          <cell r="AH647">
            <v>148920</v>
          </cell>
          <cell r="AI647">
            <v>148920</v>
          </cell>
          <cell r="AJ647">
            <v>148920</v>
          </cell>
          <cell r="AK647">
            <v>148920</v>
          </cell>
          <cell r="AL647">
            <v>148920</v>
          </cell>
          <cell r="AM647">
            <v>148920</v>
          </cell>
          <cell r="AN647">
            <v>148920</v>
          </cell>
          <cell r="AP647">
            <v>148920</v>
          </cell>
        </row>
        <row r="648">
          <cell r="J648">
            <v>970217.52</v>
          </cell>
          <cell r="K648">
            <v>970217.52</v>
          </cell>
          <cell r="L648">
            <v>970217.52</v>
          </cell>
          <cell r="M648">
            <v>970217.52</v>
          </cell>
          <cell r="N648">
            <v>970217.52</v>
          </cell>
          <cell r="O648">
            <v>970217.52</v>
          </cell>
          <cell r="P648">
            <v>970217.52</v>
          </cell>
          <cell r="Q648">
            <v>970217.52</v>
          </cell>
          <cell r="R648">
            <v>970217.52</v>
          </cell>
          <cell r="S648">
            <v>970217.52</v>
          </cell>
          <cell r="T648">
            <v>970217.52</v>
          </cell>
          <cell r="U648">
            <v>970217.52</v>
          </cell>
          <cell r="V648">
            <v>970217.52</v>
          </cell>
          <cell r="W648">
            <v>970217.52</v>
          </cell>
          <cell r="X648">
            <v>970217.52</v>
          </cell>
          <cell r="Y648">
            <v>970217.52</v>
          </cell>
          <cell r="Z648">
            <v>970217.52</v>
          </cell>
          <cell r="AA648">
            <v>970217.52</v>
          </cell>
          <cell r="AD648">
            <v>848940.32999999973</v>
          </cell>
          <cell r="AE648">
            <v>929791.78999999969</v>
          </cell>
          <cell r="AF648">
            <v>970217.51999999967</v>
          </cell>
          <cell r="AG648">
            <v>970217.51999999967</v>
          </cell>
          <cell r="AH648">
            <v>970217.51999999967</v>
          </cell>
          <cell r="AI648">
            <v>970217.51999999967</v>
          </cell>
          <cell r="AJ648">
            <v>970217.51999999967</v>
          </cell>
          <cell r="AK648">
            <v>970217.51999999967</v>
          </cell>
          <cell r="AL648">
            <v>970217.51999999967</v>
          </cell>
          <cell r="AM648">
            <v>970217.51999999967</v>
          </cell>
          <cell r="AN648">
            <v>970217.51999999967</v>
          </cell>
          <cell r="AP648">
            <v>970217.51999999967</v>
          </cell>
        </row>
        <row r="649">
          <cell r="J649">
            <v>0</v>
          </cell>
          <cell r="K649">
            <v>94608</v>
          </cell>
          <cell r="L649">
            <v>86724</v>
          </cell>
          <cell r="M649">
            <v>78840</v>
          </cell>
          <cell r="N649">
            <v>70956</v>
          </cell>
          <cell r="O649">
            <v>63072</v>
          </cell>
          <cell r="P649">
            <v>55188</v>
          </cell>
          <cell r="Q649">
            <v>47304</v>
          </cell>
          <cell r="R649">
            <v>39420</v>
          </cell>
          <cell r="S649">
            <v>31536</v>
          </cell>
          <cell r="T649">
            <v>23652</v>
          </cell>
          <cell r="U649">
            <v>15768</v>
          </cell>
          <cell r="V649">
            <v>7884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D649">
            <v>39420</v>
          </cell>
          <cell r="AE649">
            <v>43033.5</v>
          </cell>
          <cell r="AF649">
            <v>45990</v>
          </cell>
          <cell r="AG649">
            <v>48289.5</v>
          </cell>
          <cell r="AH649">
            <v>49932</v>
          </cell>
          <cell r="AI649">
            <v>50917.5</v>
          </cell>
          <cell r="AJ649">
            <v>47304</v>
          </cell>
          <cell r="AK649">
            <v>39748.5</v>
          </cell>
          <cell r="AL649">
            <v>32850</v>
          </cell>
          <cell r="AM649">
            <v>26608.5</v>
          </cell>
          <cell r="AN649">
            <v>21024</v>
          </cell>
          <cell r="AP649">
            <v>11826</v>
          </cell>
        </row>
        <row r="650"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74141.350000000006</v>
          </cell>
          <cell r="O650">
            <v>74141.350000000006</v>
          </cell>
          <cell r="P650">
            <v>74141.350000000006</v>
          </cell>
          <cell r="Q650">
            <v>74141.350000000006</v>
          </cell>
          <cell r="R650">
            <v>74141.350000000006</v>
          </cell>
          <cell r="S650">
            <v>74141.350000000006</v>
          </cell>
          <cell r="T650">
            <v>74141.350000000006</v>
          </cell>
          <cell r="U650">
            <v>74141.350000000006</v>
          </cell>
          <cell r="V650">
            <v>74141.350000000006</v>
          </cell>
          <cell r="W650">
            <v>74141.350000000006</v>
          </cell>
          <cell r="X650">
            <v>74141.350000000006</v>
          </cell>
          <cell r="Y650">
            <v>74141.350000000006</v>
          </cell>
          <cell r="Z650">
            <v>74141.350000000006</v>
          </cell>
          <cell r="AA650">
            <v>74141.350000000006</v>
          </cell>
          <cell r="AD650">
            <v>21624.560416666671</v>
          </cell>
          <cell r="AE650">
            <v>27803.006250000002</v>
          </cell>
          <cell r="AF650">
            <v>33981.45208333333</v>
          </cell>
          <cell r="AG650">
            <v>40159.897916666661</v>
          </cell>
          <cell r="AH650">
            <v>46338.34375</v>
          </cell>
          <cell r="AI650">
            <v>52516.789583333331</v>
          </cell>
          <cell r="AJ650">
            <v>58695.235416666663</v>
          </cell>
          <cell r="AK650">
            <v>64873.681249999994</v>
          </cell>
          <cell r="AL650">
            <v>71052.127083333326</v>
          </cell>
          <cell r="AM650">
            <v>74141.349999999991</v>
          </cell>
          <cell r="AN650">
            <v>74141.349999999991</v>
          </cell>
          <cell r="AP650">
            <v>74141.349999999991</v>
          </cell>
        </row>
        <row r="651"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251662.76</v>
          </cell>
          <cell r="V651">
            <v>251662.76</v>
          </cell>
          <cell r="W651">
            <v>251662.76</v>
          </cell>
          <cell r="X651">
            <v>251662.76</v>
          </cell>
          <cell r="Y651">
            <v>251662.76</v>
          </cell>
          <cell r="Z651">
            <v>251662.76</v>
          </cell>
          <cell r="AA651">
            <v>251662.76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10485.948333333334</v>
          </cell>
          <cell r="AI651">
            <v>31457.845000000001</v>
          </cell>
          <cell r="AJ651">
            <v>52429.741666666669</v>
          </cell>
          <cell r="AK651">
            <v>73401.638333333336</v>
          </cell>
          <cell r="AL651">
            <v>94373.534999999989</v>
          </cell>
          <cell r="AM651">
            <v>115345.43166666669</v>
          </cell>
          <cell r="AN651">
            <v>136317.32833333334</v>
          </cell>
          <cell r="AP651">
            <v>178261.12166666667</v>
          </cell>
        </row>
        <row r="652"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166750.44</v>
          </cell>
          <cell r="Z652">
            <v>166750.44</v>
          </cell>
          <cell r="AA652">
            <v>166750.44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6947.9350000000004</v>
          </cell>
          <cell r="AM652">
            <v>20843.805</v>
          </cell>
          <cell r="AN652">
            <v>34739.674999999996</v>
          </cell>
          <cell r="AP652">
            <v>62531.415000000001</v>
          </cell>
        </row>
        <row r="653"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419493.62</v>
          </cell>
          <cell r="Z653">
            <v>419493.62</v>
          </cell>
          <cell r="AA653">
            <v>419493.62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17478.900833333333</v>
          </cell>
          <cell r="AM653">
            <v>52436.702499999992</v>
          </cell>
          <cell r="AN653">
            <v>87394.504166666666</v>
          </cell>
          <cell r="AP653">
            <v>157310.10750000001</v>
          </cell>
        </row>
        <row r="654"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570039.56999999995</v>
          </cell>
          <cell r="Z654">
            <v>570039.56999999995</v>
          </cell>
          <cell r="AA654">
            <v>570039.56999999995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23751.648749999997</v>
          </cell>
          <cell r="AM654">
            <v>71254.946249999994</v>
          </cell>
          <cell r="AN654">
            <v>118758.24374999998</v>
          </cell>
          <cell r="AP654">
            <v>213764.83875</v>
          </cell>
        </row>
        <row r="655"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P655">
            <v>0</v>
          </cell>
        </row>
        <row r="656"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P656">
            <v>0</v>
          </cell>
        </row>
        <row r="657">
          <cell r="J657">
            <v>409530</v>
          </cell>
          <cell r="K657">
            <v>397120</v>
          </cell>
          <cell r="L657">
            <v>384710</v>
          </cell>
          <cell r="M657">
            <v>372300</v>
          </cell>
          <cell r="N657">
            <v>359890</v>
          </cell>
          <cell r="O657">
            <v>347480</v>
          </cell>
          <cell r="P657">
            <v>335070</v>
          </cell>
          <cell r="Q657">
            <v>322660</v>
          </cell>
          <cell r="R657">
            <v>310250</v>
          </cell>
          <cell r="S657">
            <v>297840</v>
          </cell>
          <cell r="T657">
            <v>285430</v>
          </cell>
          <cell r="U657">
            <v>273020</v>
          </cell>
          <cell r="V657">
            <v>260610</v>
          </cell>
          <cell r="W657">
            <v>248200</v>
          </cell>
          <cell r="X657">
            <v>235790</v>
          </cell>
          <cell r="Y657">
            <v>223380</v>
          </cell>
          <cell r="Z657">
            <v>210970</v>
          </cell>
          <cell r="AA657">
            <v>198560</v>
          </cell>
          <cell r="AD657">
            <v>265780.83333333331</v>
          </cell>
          <cell r="AE657">
            <v>292152.08333333331</v>
          </cell>
          <cell r="AF657">
            <v>317489.16666666669</v>
          </cell>
          <cell r="AG657">
            <v>341792.08333333331</v>
          </cell>
          <cell r="AH657">
            <v>347480</v>
          </cell>
          <cell r="AI657">
            <v>335070</v>
          </cell>
          <cell r="AJ657">
            <v>322660</v>
          </cell>
          <cell r="AK657">
            <v>310250</v>
          </cell>
          <cell r="AL657">
            <v>297840</v>
          </cell>
          <cell r="AM657">
            <v>285430</v>
          </cell>
          <cell r="AN657">
            <v>273020</v>
          </cell>
          <cell r="AP657">
            <v>248200</v>
          </cell>
        </row>
        <row r="658"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P658">
            <v>0</v>
          </cell>
        </row>
        <row r="659"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P659">
            <v>0</v>
          </cell>
        </row>
        <row r="660"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P660">
            <v>0</v>
          </cell>
        </row>
        <row r="661">
          <cell r="J661">
            <v>20440</v>
          </cell>
          <cell r="K661">
            <v>19162.5</v>
          </cell>
          <cell r="L661">
            <v>17885</v>
          </cell>
          <cell r="M661">
            <v>16607.5</v>
          </cell>
          <cell r="N661">
            <v>15330</v>
          </cell>
          <cell r="O661">
            <v>14052.5</v>
          </cell>
          <cell r="P661">
            <v>12775</v>
          </cell>
          <cell r="Q661">
            <v>11497.5</v>
          </cell>
          <cell r="R661">
            <v>10220</v>
          </cell>
          <cell r="S661">
            <v>8942.5</v>
          </cell>
          <cell r="T661">
            <v>7665</v>
          </cell>
          <cell r="U661">
            <v>6387.5</v>
          </cell>
          <cell r="V661">
            <v>5110</v>
          </cell>
          <cell r="W661">
            <v>3832.5</v>
          </cell>
          <cell r="X661">
            <v>2555</v>
          </cell>
          <cell r="Y661">
            <v>1277.5</v>
          </cell>
          <cell r="Z661">
            <v>0</v>
          </cell>
          <cell r="AA661">
            <v>0</v>
          </cell>
          <cell r="AD661">
            <v>19162.5</v>
          </cell>
          <cell r="AE661">
            <v>17885</v>
          </cell>
          <cell r="AF661">
            <v>16607.5</v>
          </cell>
          <cell r="AG661">
            <v>15330</v>
          </cell>
          <cell r="AH661">
            <v>14052.5</v>
          </cell>
          <cell r="AI661">
            <v>12775</v>
          </cell>
          <cell r="AJ661">
            <v>11497.5</v>
          </cell>
          <cell r="AK661">
            <v>10220</v>
          </cell>
          <cell r="AL661">
            <v>8942.5</v>
          </cell>
          <cell r="AM661">
            <v>7665</v>
          </cell>
          <cell r="AN661">
            <v>6440.729166666667</v>
          </cell>
          <cell r="AP661">
            <v>4311.5625</v>
          </cell>
        </row>
        <row r="662">
          <cell r="J662">
            <v>70000</v>
          </cell>
          <cell r="K662">
            <v>65000</v>
          </cell>
          <cell r="L662">
            <v>60000</v>
          </cell>
          <cell r="M662">
            <v>55000</v>
          </cell>
          <cell r="N662">
            <v>50000</v>
          </cell>
          <cell r="O662">
            <v>45000</v>
          </cell>
          <cell r="P662">
            <v>40000</v>
          </cell>
          <cell r="Q662">
            <v>35000</v>
          </cell>
          <cell r="R662">
            <v>30000</v>
          </cell>
          <cell r="S662">
            <v>25000</v>
          </cell>
          <cell r="T662">
            <v>20000</v>
          </cell>
          <cell r="U662">
            <v>15000</v>
          </cell>
          <cell r="V662">
            <v>10000</v>
          </cell>
          <cell r="W662">
            <v>5000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D662">
            <v>65000</v>
          </cell>
          <cell r="AE662">
            <v>60000</v>
          </cell>
          <cell r="AF662">
            <v>55000</v>
          </cell>
          <cell r="AG662">
            <v>50000</v>
          </cell>
          <cell r="AH662">
            <v>45000</v>
          </cell>
          <cell r="AI662">
            <v>40000</v>
          </cell>
          <cell r="AJ662">
            <v>35000</v>
          </cell>
          <cell r="AK662">
            <v>30000</v>
          </cell>
          <cell r="AL662">
            <v>25208.333333333332</v>
          </cell>
          <cell r="AM662">
            <v>20833.333333333332</v>
          </cell>
          <cell r="AN662">
            <v>16875</v>
          </cell>
          <cell r="AP662">
            <v>10208.333333333334</v>
          </cell>
        </row>
        <row r="663">
          <cell r="J663">
            <v>29200</v>
          </cell>
          <cell r="K663">
            <v>21900</v>
          </cell>
          <cell r="L663">
            <v>14600</v>
          </cell>
          <cell r="M663">
            <v>7300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D663">
            <v>24637.5</v>
          </cell>
          <cell r="AE663">
            <v>19466.666666666668</v>
          </cell>
          <cell r="AF663">
            <v>14904.166666666666</v>
          </cell>
          <cell r="AG663">
            <v>10950</v>
          </cell>
          <cell r="AH663">
            <v>7604.166666666667</v>
          </cell>
          <cell r="AI663">
            <v>4866.666666666667</v>
          </cell>
          <cell r="AJ663">
            <v>2737.5</v>
          </cell>
          <cell r="AK663">
            <v>1216.6666666666667</v>
          </cell>
          <cell r="AL663">
            <v>304.16666666666669</v>
          </cell>
          <cell r="AM663">
            <v>0</v>
          </cell>
          <cell r="AN663">
            <v>0</v>
          </cell>
          <cell r="AP663">
            <v>0</v>
          </cell>
        </row>
        <row r="664">
          <cell r="J664">
            <v>290655.03000000003</v>
          </cell>
          <cell r="K664">
            <v>282350.59999999998</v>
          </cell>
          <cell r="L664">
            <v>274046.17</v>
          </cell>
          <cell r="M664">
            <v>265741.74</v>
          </cell>
          <cell r="N664">
            <v>257437.31</v>
          </cell>
          <cell r="O664">
            <v>249132.88</v>
          </cell>
          <cell r="P664">
            <v>240828.45</v>
          </cell>
          <cell r="Q664">
            <v>232524.02</v>
          </cell>
          <cell r="R664">
            <v>224219.59</v>
          </cell>
          <cell r="S664">
            <v>215915.16</v>
          </cell>
          <cell r="T664">
            <v>207610.73</v>
          </cell>
          <cell r="U664">
            <v>199306.3</v>
          </cell>
          <cell r="V664">
            <v>191001.87</v>
          </cell>
          <cell r="W664">
            <v>182697.44</v>
          </cell>
          <cell r="X664">
            <v>174393.01</v>
          </cell>
          <cell r="Y664">
            <v>166088.57999999999</v>
          </cell>
          <cell r="Z664">
            <v>157784.15</v>
          </cell>
          <cell r="AA664">
            <v>149479.72</v>
          </cell>
          <cell r="AD664">
            <v>437315.8974999999</v>
          </cell>
          <cell r="AE664">
            <v>351528.81874999992</v>
          </cell>
          <cell r="AF664">
            <v>265741.74</v>
          </cell>
          <cell r="AG664">
            <v>257437.31000000003</v>
          </cell>
          <cell r="AH664">
            <v>249132.88</v>
          </cell>
          <cell r="AI664">
            <v>240828.45000000004</v>
          </cell>
          <cell r="AJ664">
            <v>232524.02000000002</v>
          </cell>
          <cell r="AK664">
            <v>224219.58999999997</v>
          </cell>
          <cell r="AL664">
            <v>215915.16</v>
          </cell>
          <cell r="AM664">
            <v>207610.73</v>
          </cell>
          <cell r="AN664">
            <v>199306.30000000002</v>
          </cell>
          <cell r="AP664">
            <v>182697.44000000003</v>
          </cell>
        </row>
        <row r="665">
          <cell r="J665">
            <v>105768</v>
          </cell>
          <cell r="K665">
            <v>104954.4</v>
          </cell>
          <cell r="L665">
            <v>104140.8</v>
          </cell>
          <cell r="M665">
            <v>103327.2</v>
          </cell>
          <cell r="N665">
            <v>102513.60000000001</v>
          </cell>
          <cell r="O665">
            <v>101700</v>
          </cell>
          <cell r="P665">
            <v>100886.39999999999</v>
          </cell>
          <cell r="Q665">
            <v>100072.8</v>
          </cell>
          <cell r="R665">
            <v>99259.199999999997</v>
          </cell>
          <cell r="S665">
            <v>98445.6</v>
          </cell>
          <cell r="T665">
            <v>97632</v>
          </cell>
          <cell r="U665">
            <v>96818.4</v>
          </cell>
          <cell r="V665">
            <v>96004.800000000003</v>
          </cell>
          <cell r="W665">
            <v>95191.2</v>
          </cell>
          <cell r="X665">
            <v>94377.600000000006</v>
          </cell>
          <cell r="Y665">
            <v>93564</v>
          </cell>
          <cell r="Z665">
            <v>92750.399999999994</v>
          </cell>
          <cell r="AA665">
            <v>91936.8</v>
          </cell>
          <cell r="AD665">
            <v>104954.39999999998</v>
          </cell>
          <cell r="AE665">
            <v>104140.8</v>
          </cell>
          <cell r="AF665">
            <v>103327.2</v>
          </cell>
          <cell r="AG665">
            <v>102513.60000000002</v>
          </cell>
          <cell r="AH665">
            <v>101700</v>
          </cell>
          <cell r="AI665">
            <v>100886.39999999998</v>
          </cell>
          <cell r="AJ665">
            <v>100072.8</v>
          </cell>
          <cell r="AK665">
            <v>99259.199999999997</v>
          </cell>
          <cell r="AL665">
            <v>98445.60000000002</v>
          </cell>
          <cell r="AM665">
            <v>97632</v>
          </cell>
          <cell r="AN665">
            <v>96818.39999999998</v>
          </cell>
          <cell r="AP665">
            <v>95191.2</v>
          </cell>
        </row>
        <row r="666">
          <cell r="J666">
            <v>1218112.5</v>
          </cell>
          <cell r="K666">
            <v>870037.5</v>
          </cell>
          <cell r="L666">
            <v>870037.5</v>
          </cell>
          <cell r="M666">
            <v>870037.5</v>
          </cell>
          <cell r="N666">
            <v>518137.5</v>
          </cell>
          <cell r="O666">
            <v>518137.5</v>
          </cell>
          <cell r="P666">
            <v>518137.5</v>
          </cell>
          <cell r="Q666">
            <v>1196125</v>
          </cell>
          <cell r="R666">
            <v>1196125</v>
          </cell>
          <cell r="S666">
            <v>1196125</v>
          </cell>
          <cell r="T666">
            <v>1315720</v>
          </cell>
          <cell r="U666">
            <v>1315720</v>
          </cell>
          <cell r="V666">
            <v>1315720</v>
          </cell>
          <cell r="W666">
            <v>1336890</v>
          </cell>
          <cell r="X666">
            <v>1336890</v>
          </cell>
          <cell r="Y666">
            <v>1336890</v>
          </cell>
          <cell r="Z666">
            <v>1105230</v>
          </cell>
          <cell r="AA666">
            <v>1105230</v>
          </cell>
          <cell r="AD666">
            <v>1037191.6666666666</v>
          </cell>
          <cell r="AE666">
            <v>1002556.25</v>
          </cell>
          <cell r="AF666">
            <v>967920.83333333337</v>
          </cell>
          <cell r="AG666">
            <v>954670.10416666663</v>
          </cell>
          <cell r="AH666">
            <v>962804.0625</v>
          </cell>
          <cell r="AI666">
            <v>970938.02083333337</v>
          </cell>
          <cell r="AJ666">
            <v>994457.1875</v>
          </cell>
          <cell r="AK666">
            <v>1033361.5625</v>
          </cell>
          <cell r="AL666">
            <v>1072265.9375</v>
          </cell>
          <cell r="AM666">
            <v>1116180.3125</v>
          </cell>
          <cell r="AN666">
            <v>1165104.6875</v>
          </cell>
          <cell r="AP666">
            <v>1221464.1666666667</v>
          </cell>
        </row>
        <row r="667"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48794.25</v>
          </cell>
          <cell r="O667">
            <v>48794.25</v>
          </cell>
          <cell r="P667">
            <v>48794.25</v>
          </cell>
          <cell r="Q667">
            <v>497007.46</v>
          </cell>
          <cell r="R667">
            <v>497007.46</v>
          </cell>
          <cell r="S667">
            <v>497007.46</v>
          </cell>
          <cell r="T667">
            <v>730308.27</v>
          </cell>
          <cell r="U667">
            <v>730308.27</v>
          </cell>
          <cell r="V667">
            <v>988389.97</v>
          </cell>
          <cell r="W667">
            <v>988389.97</v>
          </cell>
          <cell r="X667">
            <v>988389.97</v>
          </cell>
          <cell r="Y667">
            <v>988389.97</v>
          </cell>
          <cell r="Z667">
            <v>988389.97</v>
          </cell>
          <cell r="AA667">
            <v>1088373.57</v>
          </cell>
          <cell r="AD667">
            <v>32907.206666666665</v>
          </cell>
          <cell r="AE667">
            <v>74324.494999999995</v>
          </cell>
          <cell r="AF667">
            <v>115741.78333333333</v>
          </cell>
          <cell r="AG667">
            <v>166879.93875</v>
          </cell>
          <cell r="AH667">
            <v>227738.96125000002</v>
          </cell>
          <cell r="AI667">
            <v>299351.38791666663</v>
          </cell>
          <cell r="AJ667">
            <v>381717.21875</v>
          </cell>
          <cell r="AK667">
            <v>464083.04958333331</v>
          </cell>
          <cell r="AL667">
            <v>546448.88041666662</v>
          </cell>
          <cell r="AM667">
            <v>626781.61749999993</v>
          </cell>
          <cell r="AN667">
            <v>709247.24416666653</v>
          </cell>
          <cell r="AP667">
            <v>922906.46124999982</v>
          </cell>
        </row>
        <row r="668"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26783.63</v>
          </cell>
          <cell r="O668">
            <v>26783.63</v>
          </cell>
          <cell r="P668">
            <v>26783.63</v>
          </cell>
          <cell r="Q668">
            <v>271514.19</v>
          </cell>
          <cell r="R668">
            <v>271514.19</v>
          </cell>
          <cell r="S668">
            <v>271514.19</v>
          </cell>
          <cell r="T668">
            <v>399573.57</v>
          </cell>
          <cell r="U668">
            <v>399573.57</v>
          </cell>
          <cell r="V668">
            <v>541234.92000000004</v>
          </cell>
          <cell r="W668">
            <v>541234.92000000004</v>
          </cell>
          <cell r="X668">
            <v>541234.92000000004</v>
          </cell>
          <cell r="Y668">
            <v>541234.92000000004</v>
          </cell>
          <cell r="Z668">
            <v>541234.92000000004</v>
          </cell>
          <cell r="AA668">
            <v>596115.81999999995</v>
          </cell>
          <cell r="AD668">
            <v>18008.998749999999</v>
          </cell>
          <cell r="AE668">
            <v>40635.181250000001</v>
          </cell>
          <cell r="AF668">
            <v>63261.363749999997</v>
          </cell>
          <cell r="AG668">
            <v>91223.353749999995</v>
          </cell>
          <cell r="AH668">
            <v>124521.15125</v>
          </cell>
          <cell r="AI668">
            <v>163721.505</v>
          </cell>
          <cell r="AJ668">
            <v>208824.41500000001</v>
          </cell>
          <cell r="AK668">
            <v>253927.32499999998</v>
          </cell>
          <cell r="AL668">
            <v>299030.23499999999</v>
          </cell>
          <cell r="AM668">
            <v>343017.16041666665</v>
          </cell>
          <cell r="AN668">
            <v>388174.80541666667</v>
          </cell>
          <cell r="AP668">
            <v>505290.89833333326</v>
          </cell>
        </row>
        <row r="669"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780.45</v>
          </cell>
          <cell r="O669">
            <v>780.45</v>
          </cell>
          <cell r="P669">
            <v>780.45</v>
          </cell>
          <cell r="Q669">
            <v>7865.4</v>
          </cell>
          <cell r="R669">
            <v>7865.4</v>
          </cell>
          <cell r="S669">
            <v>7865.4</v>
          </cell>
          <cell r="T669">
            <v>11590.81</v>
          </cell>
          <cell r="U669">
            <v>11590.81</v>
          </cell>
          <cell r="V669">
            <v>15711.29</v>
          </cell>
          <cell r="W669">
            <v>15711.29</v>
          </cell>
          <cell r="X669">
            <v>15711.29</v>
          </cell>
          <cell r="Y669">
            <v>15711.29</v>
          </cell>
          <cell r="Z669">
            <v>15711.29</v>
          </cell>
          <cell r="AA669">
            <v>17307.66</v>
          </cell>
          <cell r="AD669">
            <v>522.83749999999998</v>
          </cell>
          <cell r="AE669">
            <v>1178.2875000000001</v>
          </cell>
          <cell r="AF669">
            <v>1833.7375000000002</v>
          </cell>
          <cell r="AG669">
            <v>2644.4129166666667</v>
          </cell>
          <cell r="AH669">
            <v>3610.3137499999998</v>
          </cell>
          <cell r="AI669">
            <v>4747.9012499999999</v>
          </cell>
          <cell r="AJ669">
            <v>6057.175416666666</v>
          </cell>
          <cell r="AK669">
            <v>7366.449583333334</v>
          </cell>
          <cell r="AL669">
            <v>8675.723750000001</v>
          </cell>
          <cell r="AM669">
            <v>9952.4791666666661</v>
          </cell>
          <cell r="AN669">
            <v>11263.231250000003</v>
          </cell>
          <cell r="AP669">
            <v>14665.818750000004</v>
          </cell>
        </row>
        <row r="670">
          <cell r="J670">
            <v>0</v>
          </cell>
          <cell r="K670">
            <v>0</v>
          </cell>
          <cell r="L670">
            <v>33006</v>
          </cell>
          <cell r="M670">
            <v>33006</v>
          </cell>
          <cell r="N670">
            <v>33006</v>
          </cell>
          <cell r="O670">
            <v>33006</v>
          </cell>
          <cell r="P670">
            <v>33006</v>
          </cell>
          <cell r="Q670">
            <v>33006</v>
          </cell>
          <cell r="R670">
            <v>33006</v>
          </cell>
          <cell r="S670">
            <v>33006</v>
          </cell>
          <cell r="T670">
            <v>33006</v>
          </cell>
          <cell r="U670">
            <v>33006</v>
          </cell>
          <cell r="V670">
            <v>33006</v>
          </cell>
          <cell r="W670">
            <v>33006</v>
          </cell>
          <cell r="X670">
            <v>33006</v>
          </cell>
          <cell r="Y670">
            <v>33006</v>
          </cell>
          <cell r="Z670">
            <v>33006</v>
          </cell>
          <cell r="AA670">
            <v>33006</v>
          </cell>
          <cell r="AD670">
            <v>15127.75</v>
          </cell>
          <cell r="AE670">
            <v>17878.25</v>
          </cell>
          <cell r="AF670">
            <v>20628.75</v>
          </cell>
          <cell r="AG670">
            <v>23379.25</v>
          </cell>
          <cell r="AH670">
            <v>26129.75</v>
          </cell>
          <cell r="AI670">
            <v>28880.25</v>
          </cell>
          <cell r="AJ670">
            <v>31630.75</v>
          </cell>
          <cell r="AK670">
            <v>33006</v>
          </cell>
          <cell r="AL670">
            <v>33006</v>
          </cell>
          <cell r="AM670">
            <v>33006</v>
          </cell>
          <cell r="AN670">
            <v>33006</v>
          </cell>
          <cell r="AP670">
            <v>33006</v>
          </cell>
        </row>
        <row r="671">
          <cell r="J671">
            <v>210002.5</v>
          </cell>
          <cell r="K671">
            <v>208745</v>
          </cell>
          <cell r="L671">
            <v>207487.5</v>
          </cell>
          <cell r="M671">
            <v>206230</v>
          </cell>
          <cell r="N671">
            <v>204972.5</v>
          </cell>
          <cell r="O671">
            <v>203715</v>
          </cell>
          <cell r="P671">
            <v>202457.5</v>
          </cell>
          <cell r="Q671">
            <v>201200</v>
          </cell>
          <cell r="R671">
            <v>199942.5</v>
          </cell>
          <cell r="S671">
            <v>198685</v>
          </cell>
          <cell r="T671">
            <v>197427.5</v>
          </cell>
          <cell r="U671">
            <v>196170</v>
          </cell>
          <cell r="V671">
            <v>194912.5</v>
          </cell>
          <cell r="W671">
            <v>193655</v>
          </cell>
          <cell r="X671">
            <v>192397.5</v>
          </cell>
          <cell r="Y671">
            <v>191140</v>
          </cell>
          <cell r="Z671">
            <v>189882.5</v>
          </cell>
          <cell r="AA671">
            <v>188625</v>
          </cell>
          <cell r="AD671">
            <v>208745</v>
          </cell>
          <cell r="AE671">
            <v>207487.5</v>
          </cell>
          <cell r="AF671">
            <v>206230</v>
          </cell>
          <cell r="AG671">
            <v>204972.5</v>
          </cell>
          <cell r="AH671">
            <v>203715</v>
          </cell>
          <cell r="AI671">
            <v>202457.5</v>
          </cell>
          <cell r="AJ671">
            <v>201200</v>
          </cell>
          <cell r="AK671">
            <v>199942.5</v>
          </cell>
          <cell r="AL671">
            <v>198685</v>
          </cell>
          <cell r="AM671">
            <v>197427.5</v>
          </cell>
          <cell r="AN671">
            <v>196170</v>
          </cell>
          <cell r="AP671">
            <v>193655</v>
          </cell>
        </row>
        <row r="672">
          <cell r="J672">
            <v>105676.52</v>
          </cell>
          <cell r="K672">
            <v>102267.6</v>
          </cell>
          <cell r="L672">
            <v>98858.68</v>
          </cell>
          <cell r="M672">
            <v>95449.76</v>
          </cell>
          <cell r="N672">
            <v>92040.84</v>
          </cell>
          <cell r="O672">
            <v>88631.92</v>
          </cell>
          <cell r="P672">
            <v>85223</v>
          </cell>
          <cell r="Q672">
            <v>81814.080000000002</v>
          </cell>
          <cell r="R672">
            <v>78405.16</v>
          </cell>
          <cell r="S672">
            <v>74996.240000000005</v>
          </cell>
          <cell r="T672">
            <v>71587.320000000007</v>
          </cell>
          <cell r="U672">
            <v>68178.399999999994</v>
          </cell>
          <cell r="V672">
            <v>64769.48</v>
          </cell>
          <cell r="W672">
            <v>61360.56</v>
          </cell>
          <cell r="X672">
            <v>57951.64</v>
          </cell>
          <cell r="Y672">
            <v>54542.720000000001</v>
          </cell>
          <cell r="Z672">
            <v>51133.8</v>
          </cell>
          <cell r="AA672">
            <v>47724.88</v>
          </cell>
          <cell r="AD672">
            <v>87211.536666666681</v>
          </cell>
          <cell r="AE672">
            <v>93887.338333333362</v>
          </cell>
          <cell r="AF672">
            <v>95449.760000000009</v>
          </cell>
          <cell r="AG672">
            <v>92040.840000000011</v>
          </cell>
          <cell r="AH672">
            <v>88631.92</v>
          </cell>
          <cell r="AI672">
            <v>85223.000000000015</v>
          </cell>
          <cell r="AJ672">
            <v>81814.080000000002</v>
          </cell>
          <cell r="AK672">
            <v>78405.16</v>
          </cell>
          <cell r="AL672">
            <v>74996.240000000005</v>
          </cell>
          <cell r="AM672">
            <v>71587.319999999992</v>
          </cell>
          <cell r="AN672">
            <v>68178.400000000009</v>
          </cell>
          <cell r="AP672">
            <v>61360.56</v>
          </cell>
        </row>
        <row r="673">
          <cell r="J673">
            <v>1164997.93</v>
          </cell>
          <cell r="K673">
            <v>1165008.77</v>
          </cell>
          <cell r="L673">
            <v>1196314.71</v>
          </cell>
          <cell r="M673">
            <v>1221285.3899999999</v>
          </cell>
          <cell r="N673">
            <v>0</v>
          </cell>
          <cell r="O673">
            <v>36443.230000000003</v>
          </cell>
          <cell r="P673">
            <v>36481.160000000003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D673">
            <v>831640.39416666667</v>
          </cell>
          <cell r="AE673">
            <v>738784.5579166665</v>
          </cell>
          <cell r="AF673">
            <v>643914.63500000013</v>
          </cell>
          <cell r="AG673">
            <v>547334.31874999998</v>
          </cell>
          <cell r="AH673">
            <v>450252.06125000003</v>
          </cell>
          <cell r="AI673">
            <v>353169.35208333336</v>
          </cell>
          <cell r="AJ673">
            <v>256085.73958333334</v>
          </cell>
          <cell r="AK673">
            <v>157697.26124999998</v>
          </cell>
          <cell r="AL673">
            <v>56963.923749999994</v>
          </cell>
          <cell r="AM673">
            <v>6077.0325000000012</v>
          </cell>
          <cell r="AN673">
            <v>4558.5645833333338</v>
          </cell>
          <cell r="AP673">
            <v>0</v>
          </cell>
        </row>
        <row r="674">
          <cell r="J674">
            <v>1536177.73</v>
          </cell>
          <cell r="K674">
            <v>1455326.27</v>
          </cell>
          <cell r="L674">
            <v>1374474.81</v>
          </cell>
          <cell r="M674">
            <v>1293623.3500000001</v>
          </cell>
          <cell r="N674">
            <v>1212771.8899999999</v>
          </cell>
          <cell r="O674">
            <v>1131920.43</v>
          </cell>
          <cell r="P674">
            <v>1051068.97</v>
          </cell>
          <cell r="Q674">
            <v>970217.51</v>
          </cell>
          <cell r="R674">
            <v>889366.05</v>
          </cell>
          <cell r="S674">
            <v>808514.59</v>
          </cell>
          <cell r="T674">
            <v>727663.13</v>
          </cell>
          <cell r="U674">
            <v>646811.67000000004</v>
          </cell>
          <cell r="V674">
            <v>565960.21</v>
          </cell>
          <cell r="W674">
            <v>485108.75</v>
          </cell>
          <cell r="X674">
            <v>404257.29</v>
          </cell>
          <cell r="Y674">
            <v>323405.83</v>
          </cell>
          <cell r="Z674">
            <v>242554.37</v>
          </cell>
          <cell r="AA674">
            <v>161702.91</v>
          </cell>
          <cell r="AD674">
            <v>1219509.5129166667</v>
          </cell>
          <cell r="AE674">
            <v>1296992.1612500001</v>
          </cell>
          <cell r="AF674">
            <v>1293623.3500000001</v>
          </cell>
          <cell r="AG674">
            <v>1212771.8900000001</v>
          </cell>
          <cell r="AH674">
            <v>1131920.43</v>
          </cell>
          <cell r="AI674">
            <v>1051068.9700000002</v>
          </cell>
          <cell r="AJ674">
            <v>970217.50999999989</v>
          </cell>
          <cell r="AK674">
            <v>889366.05000000016</v>
          </cell>
          <cell r="AL674">
            <v>808514.58999999985</v>
          </cell>
          <cell r="AM674">
            <v>727663.12999999989</v>
          </cell>
          <cell r="AN674">
            <v>646811.67000000004</v>
          </cell>
          <cell r="AP674">
            <v>485108.75041666668</v>
          </cell>
        </row>
        <row r="675">
          <cell r="J675">
            <v>2520397.92</v>
          </cell>
          <cell r="K675">
            <v>2520421.36</v>
          </cell>
          <cell r="L675">
            <v>2588149.77</v>
          </cell>
          <cell r="M675">
            <v>2642172.21</v>
          </cell>
          <cell r="N675">
            <v>0</v>
          </cell>
          <cell r="O675">
            <v>78842.570000000007</v>
          </cell>
          <cell r="P675">
            <v>78924.639999999999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D675">
            <v>1799200.3879166667</v>
          </cell>
          <cell r="AE675">
            <v>1598312.7699999998</v>
          </cell>
          <cell r="AF675">
            <v>1393067.8054166667</v>
          </cell>
          <cell r="AG675">
            <v>1184122.5158333334</v>
          </cell>
          <cell r="AH675">
            <v>974091.30916666659</v>
          </cell>
          <cell r="AI675">
            <v>764059.12583333335</v>
          </cell>
          <cell r="AJ675">
            <v>554024.98916666664</v>
          </cell>
          <cell r="AK675">
            <v>341167.85874999996</v>
          </cell>
          <cell r="AL675">
            <v>123237.77625</v>
          </cell>
          <cell r="AM675">
            <v>13147.267500000002</v>
          </cell>
          <cell r="AN675">
            <v>9862.1604166666675</v>
          </cell>
          <cell r="AP675">
            <v>0</v>
          </cell>
        </row>
        <row r="676">
          <cell r="J676">
            <v>2294065.4900000002</v>
          </cell>
          <cell r="K676">
            <v>2294076.02</v>
          </cell>
          <cell r="L676">
            <v>2324478.83</v>
          </cell>
          <cell r="M676">
            <v>2348729.12</v>
          </cell>
          <cell r="N676">
            <v>0</v>
          </cell>
          <cell r="O676">
            <v>35391.879999999997</v>
          </cell>
          <cell r="P676">
            <v>35428.720000000001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D676">
            <v>1631210.9845833331</v>
          </cell>
          <cell r="AE676">
            <v>1444144.2308333332</v>
          </cell>
          <cell r="AF676">
            <v>1255121.4945833334</v>
          </cell>
          <cell r="AG676">
            <v>1064437.7083333337</v>
          </cell>
          <cell r="AH676">
            <v>873266.4616666669</v>
          </cell>
          <cell r="AI676">
            <v>682094.77625</v>
          </cell>
          <cell r="AJ676">
            <v>490922.21333333332</v>
          </cell>
          <cell r="AK676">
            <v>298482.42791666667</v>
          </cell>
          <cell r="AL676">
            <v>103765.43000000001</v>
          </cell>
          <cell r="AM676">
            <v>5901.7166666666672</v>
          </cell>
          <cell r="AN676">
            <v>4427.0550000000003</v>
          </cell>
          <cell r="AP676">
            <v>0</v>
          </cell>
        </row>
        <row r="677"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49028.87</v>
          </cell>
          <cell r="V677">
            <v>44571.7</v>
          </cell>
          <cell r="W677">
            <v>40114.53</v>
          </cell>
          <cell r="X677">
            <v>35657.360000000001</v>
          </cell>
          <cell r="Y677">
            <v>31200.19</v>
          </cell>
          <cell r="Z677">
            <v>26743.02</v>
          </cell>
          <cell r="AA677">
            <v>22285.85</v>
          </cell>
          <cell r="AD677">
            <v>1547.6416666666667</v>
          </cell>
          <cell r="AE677">
            <v>687.84333333333325</v>
          </cell>
          <cell r="AF677">
            <v>171.96166666666667</v>
          </cell>
          <cell r="AG677">
            <v>0</v>
          </cell>
          <cell r="AH677">
            <v>2042.8695833333334</v>
          </cell>
          <cell r="AI677">
            <v>5942.8933333333334</v>
          </cell>
          <cell r="AJ677">
            <v>9471.4862499999999</v>
          </cell>
          <cell r="AK677">
            <v>12628.648333333333</v>
          </cell>
          <cell r="AL677">
            <v>15414.379583333335</v>
          </cell>
          <cell r="AM677">
            <v>17828.680000000004</v>
          </cell>
          <cell r="AN677">
            <v>19871.549583333333</v>
          </cell>
          <cell r="AP677">
            <v>23989.983749999999</v>
          </cell>
        </row>
        <row r="678">
          <cell r="J678">
            <v>1113461.23</v>
          </cell>
          <cell r="K678">
            <v>1113461.23</v>
          </cell>
          <cell r="L678">
            <v>1113461.23</v>
          </cell>
          <cell r="M678">
            <v>1113461.23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29766.12</v>
          </cell>
          <cell r="AA678">
            <v>414887.64</v>
          </cell>
          <cell r="AD678">
            <v>678665.61916666676</v>
          </cell>
          <cell r="AE678">
            <v>619699.36583333334</v>
          </cell>
          <cell r="AF678">
            <v>560733.11249999993</v>
          </cell>
          <cell r="AG678">
            <v>497596.08250000002</v>
          </cell>
          <cell r="AH678">
            <v>417547.96124999999</v>
          </cell>
          <cell r="AI678">
            <v>324759.52541666664</v>
          </cell>
          <cell r="AJ678">
            <v>231971.08958333335</v>
          </cell>
          <cell r="AK678">
            <v>139182.65375</v>
          </cell>
          <cell r="AL678">
            <v>46394.217916666668</v>
          </cell>
          <cell r="AM678">
            <v>1240.2549999999999</v>
          </cell>
          <cell r="AN678">
            <v>19767.494999999999</v>
          </cell>
          <cell r="AP678">
            <v>88915.434999999998</v>
          </cell>
        </row>
        <row r="679">
          <cell r="J679">
            <v>1016145</v>
          </cell>
          <cell r="K679">
            <v>1016145</v>
          </cell>
          <cell r="L679">
            <v>1016145</v>
          </cell>
          <cell r="M679">
            <v>1016145</v>
          </cell>
          <cell r="N679">
            <v>0</v>
          </cell>
          <cell r="O679">
            <v>237553.37</v>
          </cell>
          <cell r="P679">
            <v>237553.37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16338.69</v>
          </cell>
          <cell r="AA679">
            <v>227732.73</v>
          </cell>
          <cell r="AD679">
            <v>698962.55500000005</v>
          </cell>
          <cell r="AE679">
            <v>632848.875</v>
          </cell>
          <cell r="AF679">
            <v>566735.19499999995</v>
          </cell>
          <cell r="AG679">
            <v>498332.16666666669</v>
          </cell>
          <cell r="AH679">
            <v>420646.60333333333</v>
          </cell>
          <cell r="AI679">
            <v>335967.85333333333</v>
          </cell>
          <cell r="AJ679">
            <v>251289.10333333336</v>
          </cell>
          <cell r="AK679">
            <v>166610.35333333336</v>
          </cell>
          <cell r="AL679">
            <v>81931.603333333333</v>
          </cell>
          <cell r="AM679">
            <v>40273.00708333333</v>
          </cell>
          <cell r="AN679">
            <v>40544.592499999999</v>
          </cell>
          <cell r="AP679">
            <v>48805.876250000001</v>
          </cell>
        </row>
        <row r="680"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475.3</v>
          </cell>
          <cell r="AA680">
            <v>6624.95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19.804166666666667</v>
          </cell>
          <cell r="AN680">
            <v>315.64791666666667</v>
          </cell>
          <cell r="AP680">
            <v>1419.8062499999999</v>
          </cell>
        </row>
        <row r="681">
          <cell r="J681">
            <v>169907.38</v>
          </cell>
          <cell r="K681">
            <v>169907.38</v>
          </cell>
          <cell r="L681">
            <v>169907.38</v>
          </cell>
          <cell r="M681">
            <v>169907.38</v>
          </cell>
          <cell r="N681">
            <v>169907.38</v>
          </cell>
          <cell r="O681">
            <v>169907.38</v>
          </cell>
          <cell r="P681">
            <v>169907.38</v>
          </cell>
          <cell r="Q681">
            <v>169907.38</v>
          </cell>
          <cell r="R681">
            <v>169907.38</v>
          </cell>
          <cell r="S681">
            <v>169907.38</v>
          </cell>
          <cell r="T681">
            <v>169907.38</v>
          </cell>
          <cell r="U681">
            <v>169907.38</v>
          </cell>
          <cell r="V681">
            <v>169907.38</v>
          </cell>
          <cell r="W681">
            <v>169907.38</v>
          </cell>
          <cell r="X681">
            <v>169907.38</v>
          </cell>
          <cell r="Y681">
            <v>169907.38</v>
          </cell>
          <cell r="Z681">
            <v>169907.38</v>
          </cell>
          <cell r="AA681">
            <v>169907.38</v>
          </cell>
          <cell r="AD681">
            <v>134510.00916666666</v>
          </cell>
          <cell r="AE681">
            <v>148668.95749999999</v>
          </cell>
          <cell r="AF681">
            <v>162827.90583333329</v>
          </cell>
          <cell r="AG681">
            <v>169907.37999999998</v>
          </cell>
          <cell r="AH681">
            <v>169907.37999999998</v>
          </cell>
          <cell r="AI681">
            <v>169907.37999999998</v>
          </cell>
          <cell r="AJ681">
            <v>169907.37999999998</v>
          </cell>
          <cell r="AK681">
            <v>169907.37999999998</v>
          </cell>
          <cell r="AL681">
            <v>169907.37999999998</v>
          </cell>
          <cell r="AM681">
            <v>169907.37999999998</v>
          </cell>
          <cell r="AN681">
            <v>169907.37999999998</v>
          </cell>
          <cell r="AP681">
            <v>169907.37999999998</v>
          </cell>
        </row>
        <row r="682">
          <cell r="J682">
            <v>297337.90999999997</v>
          </cell>
          <cell r="K682">
            <v>283178.96000000002</v>
          </cell>
          <cell r="L682">
            <v>269020.01</v>
          </cell>
          <cell r="M682">
            <v>254861.06</v>
          </cell>
          <cell r="N682">
            <v>240702.11</v>
          </cell>
          <cell r="O682">
            <v>226543.16</v>
          </cell>
          <cell r="P682">
            <v>212384.21</v>
          </cell>
          <cell r="Q682">
            <v>198225.26</v>
          </cell>
          <cell r="R682">
            <v>184066.31</v>
          </cell>
          <cell r="S682">
            <v>169907.36</v>
          </cell>
          <cell r="T682">
            <v>155748.41</v>
          </cell>
          <cell r="U682">
            <v>141589.46</v>
          </cell>
          <cell r="V682">
            <v>127430.51</v>
          </cell>
          <cell r="W682">
            <v>113271.56</v>
          </cell>
          <cell r="X682">
            <v>99112.61</v>
          </cell>
          <cell r="Y682">
            <v>84953.66</v>
          </cell>
          <cell r="Z682">
            <v>70794.710000000006</v>
          </cell>
          <cell r="AA682">
            <v>56635.76</v>
          </cell>
          <cell r="AD682">
            <v>210024.39333333331</v>
          </cell>
          <cell r="AE682">
            <v>225953.20874999996</v>
          </cell>
          <cell r="AF682">
            <v>240702.11166666666</v>
          </cell>
          <cell r="AG682">
            <v>240702.11</v>
          </cell>
          <cell r="AH682">
            <v>226543.16</v>
          </cell>
          <cell r="AI682">
            <v>212384.21</v>
          </cell>
          <cell r="AJ682">
            <v>198225.26</v>
          </cell>
          <cell r="AK682">
            <v>184066.30999999997</v>
          </cell>
          <cell r="AL682">
            <v>169907.36000000002</v>
          </cell>
          <cell r="AM682">
            <v>155748.41</v>
          </cell>
          <cell r="AN682">
            <v>141589.46</v>
          </cell>
          <cell r="AP682">
            <v>113271.56</v>
          </cell>
        </row>
        <row r="683"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135925.82</v>
          </cell>
          <cell r="O683">
            <v>129747.37</v>
          </cell>
          <cell r="P683">
            <v>123568.92</v>
          </cell>
          <cell r="Q683">
            <v>117390.47</v>
          </cell>
          <cell r="R683">
            <v>111212.02</v>
          </cell>
          <cell r="S683">
            <v>105033.57</v>
          </cell>
          <cell r="T683">
            <v>98855.12</v>
          </cell>
          <cell r="U683">
            <v>92676.67</v>
          </cell>
          <cell r="V683">
            <v>86498.22</v>
          </cell>
          <cell r="W683">
            <v>80319.77</v>
          </cell>
          <cell r="X683">
            <v>74141.320000000007</v>
          </cell>
          <cell r="Y683">
            <v>67962.87</v>
          </cell>
          <cell r="Z683">
            <v>61784.42</v>
          </cell>
          <cell r="AA683">
            <v>55605.97</v>
          </cell>
          <cell r="AD683">
            <v>37328.112083333333</v>
          </cell>
          <cell r="AE683">
            <v>46853.215833333328</v>
          </cell>
          <cell r="AF683">
            <v>55863.448750000003</v>
          </cell>
          <cell r="AG683">
            <v>64358.810833333329</v>
          </cell>
          <cell r="AH683">
            <v>72339.302083333328</v>
          </cell>
          <cell r="AI683">
            <v>79804.922500000001</v>
          </cell>
          <cell r="AJ683">
            <v>86755.672083333324</v>
          </cell>
          <cell r="AK683">
            <v>93191.550833333327</v>
          </cell>
          <cell r="AL683">
            <v>99112.558750000011</v>
          </cell>
          <cell r="AM683">
            <v>98855.120000000039</v>
          </cell>
          <cell r="AN683">
            <v>92676.67</v>
          </cell>
          <cell r="AP683">
            <v>80319.77</v>
          </cell>
        </row>
        <row r="684"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377494.16</v>
          </cell>
          <cell r="V684">
            <v>356522.26</v>
          </cell>
          <cell r="W684">
            <v>335550.36</v>
          </cell>
          <cell r="X684">
            <v>314578.46000000002</v>
          </cell>
          <cell r="Y684">
            <v>293606.56</v>
          </cell>
          <cell r="Z684">
            <v>272634.65999999997</v>
          </cell>
          <cell r="AA684">
            <v>251662.76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15728.923333333332</v>
          </cell>
          <cell r="AI684">
            <v>46312.940833333334</v>
          </cell>
          <cell r="AJ684">
            <v>75149.299999999988</v>
          </cell>
          <cell r="AK684">
            <v>102238.00083333331</v>
          </cell>
          <cell r="AL684">
            <v>127579.04333333332</v>
          </cell>
          <cell r="AM684">
            <v>151172.42749999999</v>
          </cell>
          <cell r="AN684">
            <v>173018.15333333332</v>
          </cell>
          <cell r="AP684">
            <v>211466.62999999998</v>
          </cell>
        </row>
        <row r="685"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277917.40999999997</v>
          </cell>
          <cell r="Z685">
            <v>264021.53999999998</v>
          </cell>
          <cell r="AA685">
            <v>250125.67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11579.892083333332</v>
          </cell>
          <cell r="AM685">
            <v>34160.681666666664</v>
          </cell>
          <cell r="AN685">
            <v>55583.482083333329</v>
          </cell>
          <cell r="AP685">
            <v>94955.115416666667</v>
          </cell>
        </row>
        <row r="686"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699156.03</v>
          </cell>
          <cell r="Z686">
            <v>664198.23</v>
          </cell>
          <cell r="AA686">
            <v>629240.43000000005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29131.501250000001</v>
          </cell>
          <cell r="AM686">
            <v>85937.928750000006</v>
          </cell>
          <cell r="AN686">
            <v>139831.20625000002</v>
          </cell>
          <cell r="AP686">
            <v>238878.31125</v>
          </cell>
        </row>
        <row r="687"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950065.94</v>
          </cell>
          <cell r="Z687">
            <v>902562.64</v>
          </cell>
          <cell r="AA687">
            <v>855059.34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39586.080833333333</v>
          </cell>
          <cell r="AM687">
            <v>116778.93833333334</v>
          </cell>
          <cell r="AN687">
            <v>190013.1875</v>
          </cell>
          <cell r="AP687">
            <v>324605.86083333334</v>
          </cell>
        </row>
        <row r="688"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P688">
            <v>8556.842083333333</v>
          </cell>
        </row>
        <row r="689">
          <cell r="J689">
            <v>-7955331.4299999997</v>
          </cell>
          <cell r="K689">
            <v>-8422811.7799999993</v>
          </cell>
          <cell r="L689">
            <v>-8422811.7799999993</v>
          </cell>
          <cell r="M689">
            <v>-8422811.7799999993</v>
          </cell>
          <cell r="N689">
            <v>-416850.43</v>
          </cell>
          <cell r="O689">
            <v>-416850.43</v>
          </cell>
          <cell r="P689">
            <v>-416850.43</v>
          </cell>
          <cell r="Q689">
            <v>-1110665.8500000001</v>
          </cell>
          <cell r="R689">
            <v>-1110665.8500000001</v>
          </cell>
          <cell r="S689">
            <v>-1110665.8500000001</v>
          </cell>
          <cell r="T689">
            <v>-1469538.15</v>
          </cell>
          <cell r="U689">
            <v>-1469538.15</v>
          </cell>
          <cell r="V689">
            <v>-1469538.15</v>
          </cell>
          <cell r="W689">
            <v>-1867188.38</v>
          </cell>
          <cell r="X689">
            <v>-1867188.38</v>
          </cell>
          <cell r="Y689">
            <v>-1867188.38</v>
          </cell>
          <cell r="Z689">
            <v>-1907555.19</v>
          </cell>
          <cell r="AA689">
            <v>-1907555.19</v>
          </cell>
          <cell r="AD689">
            <v>-5819367.0079166666</v>
          </cell>
          <cell r="AE689">
            <v>-5282186.1537500005</v>
          </cell>
          <cell r="AF689">
            <v>-4745005.2995833335</v>
          </cell>
          <cell r="AG689">
            <v>-4206173.4858333338</v>
          </cell>
          <cell r="AH689">
            <v>-3665690.7124999999</v>
          </cell>
          <cell r="AI689">
            <v>-3125207.9391666665</v>
          </cell>
          <cell r="AJ689">
            <v>-2581815.5775000001</v>
          </cell>
          <cell r="AK689">
            <v>-2035513.6274999995</v>
          </cell>
          <cell r="AL689">
            <v>-1489211.6775000002</v>
          </cell>
          <cell r="AM689">
            <v>-1278173.4008333334</v>
          </cell>
          <cell r="AN689">
            <v>-1402398.7974999996</v>
          </cell>
          <cell r="AP689">
            <v>-1684125.0833333333</v>
          </cell>
        </row>
        <row r="690">
          <cell r="J690">
            <v>-1218112.5</v>
          </cell>
          <cell r="K690">
            <v>-870037.5</v>
          </cell>
          <cell r="L690">
            <v>-870037.5</v>
          </cell>
          <cell r="M690">
            <v>-870037.5</v>
          </cell>
          <cell r="N690">
            <v>-518137.5</v>
          </cell>
          <cell r="O690">
            <v>-518137.5</v>
          </cell>
          <cell r="P690">
            <v>-518137.5</v>
          </cell>
          <cell r="Q690">
            <v>-1196125</v>
          </cell>
          <cell r="R690">
            <v>-1196125</v>
          </cell>
          <cell r="S690">
            <v>-1196125</v>
          </cell>
          <cell r="T690">
            <v>-1196125</v>
          </cell>
          <cell r="U690">
            <v>-1196125</v>
          </cell>
          <cell r="V690">
            <v>-1196125</v>
          </cell>
          <cell r="W690">
            <v>-1336890</v>
          </cell>
          <cell r="X690">
            <v>-1336890</v>
          </cell>
          <cell r="Y690">
            <v>-1336890</v>
          </cell>
          <cell r="Z690">
            <v>-1105230</v>
          </cell>
          <cell r="AA690">
            <v>-1105230</v>
          </cell>
          <cell r="AD690">
            <v>-1037191.6666666666</v>
          </cell>
          <cell r="AE690">
            <v>-1002556.25</v>
          </cell>
          <cell r="AF690">
            <v>-967920.83333333337</v>
          </cell>
          <cell r="AG690">
            <v>-949686.97916666663</v>
          </cell>
          <cell r="AH690">
            <v>-947854.6875</v>
          </cell>
          <cell r="AI690">
            <v>-946022.39583333337</v>
          </cell>
          <cell r="AJ690">
            <v>-964558.4375</v>
          </cell>
          <cell r="AK690">
            <v>-1003462.8125</v>
          </cell>
          <cell r="AL690">
            <v>-1042367.1875</v>
          </cell>
          <cell r="AM690">
            <v>-1086281.5625</v>
          </cell>
          <cell r="AN690">
            <v>-1135205.9375</v>
          </cell>
          <cell r="AP690">
            <v>-1191565.4166666667</v>
          </cell>
        </row>
        <row r="691">
          <cell r="J691">
            <v>-2590089.71</v>
          </cell>
          <cell r="K691">
            <v>-2626305.9300000002</v>
          </cell>
          <cell r="L691">
            <v>-2626305.9300000002</v>
          </cell>
          <cell r="M691">
            <v>-2626305.9300000002</v>
          </cell>
          <cell r="N691">
            <v>-2364097.9700000002</v>
          </cell>
          <cell r="O691">
            <v>-2364097.9700000002</v>
          </cell>
          <cell r="P691">
            <v>-2364097.9700000002</v>
          </cell>
          <cell r="Q691">
            <v>-2758867.1</v>
          </cell>
          <cell r="R691">
            <v>-2758867.1</v>
          </cell>
          <cell r="S691">
            <v>-2758867.1</v>
          </cell>
          <cell r="T691">
            <v>-1574559.71</v>
          </cell>
          <cell r="U691">
            <v>-1574559.71</v>
          </cell>
          <cell r="V691">
            <v>-1574559.71</v>
          </cell>
          <cell r="W691">
            <v>-1555455.47</v>
          </cell>
          <cell r="X691">
            <v>-1555455.47</v>
          </cell>
          <cell r="Y691">
            <v>-1555455.47</v>
          </cell>
          <cell r="Z691">
            <v>-2925181.54</v>
          </cell>
          <cell r="AA691">
            <v>-2925181.54</v>
          </cell>
          <cell r="AD691">
            <v>-2120927.398333333</v>
          </cell>
          <cell r="AE691">
            <v>-2306492.5099999998</v>
          </cell>
          <cell r="AF691">
            <v>-2492057.6216666666</v>
          </cell>
          <cell r="AG691">
            <v>-2542526.4275000002</v>
          </cell>
          <cell r="AH691">
            <v>-2457898.9275000007</v>
          </cell>
          <cell r="AI691">
            <v>-2373271.4275000007</v>
          </cell>
          <cell r="AJ691">
            <v>-2286338.9083333337</v>
          </cell>
          <cell r="AK691">
            <v>-2197101.37</v>
          </cell>
          <cell r="AL691">
            <v>-2107863.8316666665</v>
          </cell>
          <cell r="AM691">
            <v>-2086623.544583333</v>
          </cell>
          <cell r="AN691">
            <v>-2133380.5087499996</v>
          </cell>
          <cell r="AP691">
            <v>-2194417.5649999999</v>
          </cell>
        </row>
        <row r="692">
          <cell r="J692">
            <v>7955331.4299999997</v>
          </cell>
          <cell r="K692">
            <v>8422811.7799999993</v>
          </cell>
          <cell r="L692">
            <v>8422811.7799999993</v>
          </cell>
          <cell r="M692">
            <v>8422811.7799999993</v>
          </cell>
          <cell r="N692">
            <v>416850.43</v>
          </cell>
          <cell r="O692">
            <v>416850.43</v>
          </cell>
          <cell r="P692">
            <v>416850.43</v>
          </cell>
          <cell r="Q692">
            <v>1110665.8500000001</v>
          </cell>
          <cell r="R692">
            <v>1110665.8500000001</v>
          </cell>
          <cell r="S692">
            <v>1110665.8500000001</v>
          </cell>
          <cell r="T692">
            <v>1469538.15</v>
          </cell>
          <cell r="U692">
            <v>1469538.15</v>
          </cell>
          <cell r="V692">
            <v>1469538.15</v>
          </cell>
          <cell r="W692">
            <v>1867188.38</v>
          </cell>
          <cell r="X692">
            <v>1867188.38</v>
          </cell>
          <cell r="Y692">
            <v>1867188.38</v>
          </cell>
          <cell r="Z692">
            <v>1907555.19</v>
          </cell>
          <cell r="AA692">
            <v>1907555.19</v>
          </cell>
          <cell r="AD692">
            <v>5819367.0079166666</v>
          </cell>
          <cell r="AE692">
            <v>5282186.1537500005</v>
          </cell>
          <cell r="AF692">
            <v>4745005.2995833335</v>
          </cell>
          <cell r="AG692">
            <v>4206173.4858333338</v>
          </cell>
          <cell r="AH692">
            <v>3665690.7124999999</v>
          </cell>
          <cell r="AI692">
            <v>3125207.9391666665</v>
          </cell>
          <cell r="AJ692">
            <v>2581815.5775000001</v>
          </cell>
          <cell r="AK692">
            <v>2035513.6274999995</v>
          </cell>
          <cell r="AL692">
            <v>1489211.6775000002</v>
          </cell>
          <cell r="AM692">
            <v>1278173.4008333334</v>
          </cell>
          <cell r="AN692">
            <v>1402398.7974999996</v>
          </cell>
          <cell r="AP692">
            <v>1684125.0833333333</v>
          </cell>
        </row>
        <row r="693">
          <cell r="J693">
            <v>1218112.5</v>
          </cell>
          <cell r="K693">
            <v>870037.5</v>
          </cell>
          <cell r="L693">
            <v>870037.5</v>
          </cell>
          <cell r="M693">
            <v>870037.5</v>
          </cell>
          <cell r="N693">
            <v>518137.5</v>
          </cell>
          <cell r="O693">
            <v>518137.5</v>
          </cell>
          <cell r="P693">
            <v>518137.5</v>
          </cell>
          <cell r="Q693">
            <v>1196125</v>
          </cell>
          <cell r="R693">
            <v>1196125</v>
          </cell>
          <cell r="S693">
            <v>1196125</v>
          </cell>
          <cell r="T693">
            <v>1196125</v>
          </cell>
          <cell r="U693">
            <v>1196125</v>
          </cell>
          <cell r="V693">
            <v>1196125</v>
          </cell>
          <cell r="W693">
            <v>1336890</v>
          </cell>
          <cell r="X693">
            <v>1336890</v>
          </cell>
          <cell r="Y693">
            <v>1336890</v>
          </cell>
          <cell r="Z693">
            <v>1105230</v>
          </cell>
          <cell r="AA693">
            <v>1105230</v>
          </cell>
          <cell r="AD693">
            <v>1037191.6666666666</v>
          </cell>
          <cell r="AE693">
            <v>1002556.25</v>
          </cell>
          <cell r="AF693">
            <v>967920.83333333337</v>
          </cell>
          <cell r="AG693">
            <v>949686.97916666663</v>
          </cell>
          <cell r="AH693">
            <v>947854.6875</v>
          </cell>
          <cell r="AI693">
            <v>946022.39583333337</v>
          </cell>
          <cell r="AJ693">
            <v>964558.4375</v>
          </cell>
          <cell r="AK693">
            <v>1003462.8125</v>
          </cell>
          <cell r="AL693">
            <v>1042367.1875</v>
          </cell>
          <cell r="AM693">
            <v>1086281.5625</v>
          </cell>
          <cell r="AN693">
            <v>1135205.9375</v>
          </cell>
          <cell r="AP693">
            <v>1191565.4166666667</v>
          </cell>
        </row>
        <row r="694">
          <cell r="J694">
            <v>2590089.71</v>
          </cell>
          <cell r="K694">
            <v>2626305.9300000002</v>
          </cell>
          <cell r="L694">
            <v>2626305.9300000002</v>
          </cell>
          <cell r="M694">
            <v>2626305.9300000002</v>
          </cell>
          <cell r="N694">
            <v>2364097.9700000002</v>
          </cell>
          <cell r="O694">
            <v>2364097.9700000002</v>
          </cell>
          <cell r="P694">
            <v>2364097.9700000002</v>
          </cell>
          <cell r="Q694">
            <v>2758867.1</v>
          </cell>
          <cell r="R694">
            <v>2758867.1</v>
          </cell>
          <cell r="S694">
            <v>2758867.1</v>
          </cell>
          <cell r="T694">
            <v>1574559.71</v>
          </cell>
          <cell r="U694">
            <v>1574559.71</v>
          </cell>
          <cell r="V694">
            <v>1574559.71</v>
          </cell>
          <cell r="W694">
            <v>1555455.47</v>
          </cell>
          <cell r="X694">
            <v>1555455.47</v>
          </cell>
          <cell r="Y694">
            <v>1555455.47</v>
          </cell>
          <cell r="Z694">
            <v>2925181.54</v>
          </cell>
          <cell r="AA694">
            <v>2925181.54</v>
          </cell>
          <cell r="AD694">
            <v>2120927.398333333</v>
          </cell>
          <cell r="AE694">
            <v>2306492.5099999998</v>
          </cell>
          <cell r="AF694">
            <v>2492057.6216666666</v>
          </cell>
          <cell r="AG694">
            <v>2542526.4275000002</v>
          </cell>
          <cell r="AH694">
            <v>2457898.9275000007</v>
          </cell>
          <cell r="AI694">
            <v>2373271.4275000007</v>
          </cell>
          <cell r="AJ694">
            <v>2286338.9083333337</v>
          </cell>
          <cell r="AK694">
            <v>2197101.37</v>
          </cell>
          <cell r="AL694">
            <v>2107863.8316666665</v>
          </cell>
          <cell r="AM694">
            <v>2086623.544583333</v>
          </cell>
          <cell r="AN694">
            <v>2133380.5087499996</v>
          </cell>
          <cell r="AP694">
            <v>2194417.5649999999</v>
          </cell>
        </row>
        <row r="695"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P695">
            <v>0</v>
          </cell>
        </row>
        <row r="696"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</row>
        <row r="697"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</row>
        <row r="698"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P698">
            <v>0</v>
          </cell>
        </row>
        <row r="699"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P699">
            <v>0</v>
          </cell>
        </row>
        <row r="700"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P700">
            <v>0</v>
          </cell>
        </row>
        <row r="701">
          <cell r="J701">
            <v>106834652.39</v>
          </cell>
          <cell r="K701">
            <v>102011325.04000001</v>
          </cell>
          <cell r="L701">
            <v>110577988.27</v>
          </cell>
          <cell r="M701">
            <v>107949955.48999999</v>
          </cell>
          <cell r="N701">
            <v>99871943.5</v>
          </cell>
          <cell r="O701">
            <v>117087042.34</v>
          </cell>
          <cell r="P701">
            <v>125702031.61</v>
          </cell>
          <cell r="Q701">
            <v>157245712.69</v>
          </cell>
          <cell r="R701">
            <v>153990721.56</v>
          </cell>
          <cell r="S701">
            <v>129076665.26000001</v>
          </cell>
          <cell r="T701">
            <v>118873561.98</v>
          </cell>
          <cell r="U701">
            <v>105438572.86</v>
          </cell>
          <cell r="V701">
            <v>99412946.439999998</v>
          </cell>
          <cell r="W701">
            <v>92860822.540000007</v>
          </cell>
          <cell r="X701">
            <v>98345428.709999993</v>
          </cell>
          <cell r="Y701">
            <v>105857105.98999999</v>
          </cell>
          <cell r="Z701">
            <v>100249311.52</v>
          </cell>
          <cell r="AA701">
            <v>117318639.04000001</v>
          </cell>
          <cell r="AD701">
            <v>117301717.27458332</v>
          </cell>
          <cell r="AE701">
            <v>118198214.64083333</v>
          </cell>
          <cell r="AF701">
            <v>119043762.84750001</v>
          </cell>
          <cell r="AG701">
            <v>119304347.65374999</v>
          </cell>
          <cell r="AH701">
            <v>119396961.70083332</v>
          </cell>
          <cell r="AI701">
            <v>119245776.66791666</v>
          </cell>
          <cell r="AJ701">
            <v>118555267.9825</v>
          </cell>
          <cell r="AK701">
            <v>117664307.06333333</v>
          </cell>
          <cell r="AL701">
            <v>117067415.01916666</v>
          </cell>
          <cell r="AM701">
            <v>116995936.62416667</v>
          </cell>
          <cell r="AN701">
            <v>117021310.15416668</v>
          </cell>
          <cell r="AP701">
            <v>117199900.56166668</v>
          </cell>
        </row>
        <row r="702">
          <cell r="J702">
            <v>28672290.129999999</v>
          </cell>
          <cell r="K702">
            <v>24229263.170000002</v>
          </cell>
          <cell r="L702">
            <v>23225641.41</v>
          </cell>
          <cell r="M702">
            <v>22342283.489999998</v>
          </cell>
          <cell r="N702">
            <v>26149228.760000002</v>
          </cell>
          <cell r="O702">
            <v>38479887.420000002</v>
          </cell>
          <cell r="P702">
            <v>50219096.520000003</v>
          </cell>
          <cell r="Q702">
            <v>76807047.670000002</v>
          </cell>
          <cell r="R702">
            <v>72314883.769999996</v>
          </cell>
          <cell r="S702">
            <v>59255918.280000001</v>
          </cell>
          <cell r="T702">
            <v>48294184.159999996</v>
          </cell>
          <cell r="U702">
            <v>40062878.600000001</v>
          </cell>
          <cell r="V702">
            <v>28586204.030000001</v>
          </cell>
          <cell r="W702">
            <v>23083739.379999999</v>
          </cell>
          <cell r="X702">
            <v>21702807.16</v>
          </cell>
          <cell r="Y702">
            <v>22032964.190000001</v>
          </cell>
          <cell r="Z702">
            <v>26002791.41</v>
          </cell>
          <cell r="AA702">
            <v>43459844.109999999</v>
          </cell>
          <cell r="AD702">
            <v>38789450.640416659</v>
          </cell>
          <cell r="AE702">
            <v>39712621.58208333</v>
          </cell>
          <cell r="AF702">
            <v>40849843.405833334</v>
          </cell>
          <cell r="AG702">
            <v>41538543.910416663</v>
          </cell>
          <cell r="AH702">
            <v>42097710.379999995</v>
          </cell>
          <cell r="AI702">
            <v>42500796.694166668</v>
          </cell>
          <cell r="AJ702">
            <v>42449479.615416653</v>
          </cell>
          <cell r="AK702">
            <v>42338298.03041666</v>
          </cell>
          <cell r="AL702">
            <v>42261958.299166657</v>
          </cell>
          <cell r="AM702">
            <v>42242968.438749991</v>
          </cell>
          <cell r="AN702">
            <v>42444365.077916667</v>
          </cell>
          <cell r="AP702">
            <v>42743918.129583336</v>
          </cell>
        </row>
        <row r="703"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</row>
        <row r="704"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</row>
        <row r="705"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P705">
            <v>0</v>
          </cell>
        </row>
        <row r="706">
          <cell r="J706">
            <v>0</v>
          </cell>
          <cell r="K706">
            <v>1801927.73</v>
          </cell>
          <cell r="L706">
            <v>9553632.6600000001</v>
          </cell>
          <cell r="M706">
            <v>17638349.969999999</v>
          </cell>
          <cell r="N706">
            <v>23302850.359999999</v>
          </cell>
          <cell r="O706">
            <v>23302850.359999999</v>
          </cell>
          <cell r="P706">
            <v>12797138.48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741335.99</v>
          </cell>
          <cell r="Y706">
            <v>8876786.3399999999</v>
          </cell>
          <cell r="Z706">
            <v>14276910.34</v>
          </cell>
          <cell r="AA706">
            <v>14276910.34</v>
          </cell>
          <cell r="AD706">
            <v>7366395.7966666669</v>
          </cell>
          <cell r="AE706">
            <v>7366395.7966666669</v>
          </cell>
          <cell r="AF706">
            <v>7366395.7966666669</v>
          </cell>
          <cell r="AG706">
            <v>7366395.7966666669</v>
          </cell>
          <cell r="AH706">
            <v>7366395.7966666669</v>
          </cell>
          <cell r="AI706">
            <v>7366395.7966666669</v>
          </cell>
          <cell r="AJ706">
            <v>7291315.4745833324</v>
          </cell>
          <cell r="AK706">
            <v>6849056.1245833337</v>
          </cell>
          <cell r="AL706">
            <v>6116811.9454166666</v>
          </cell>
          <cell r="AM706">
            <v>5375665.96</v>
          </cell>
          <cell r="AN706">
            <v>4623504.291666667</v>
          </cell>
          <cell r="AP706">
            <v>3938233.6350000002</v>
          </cell>
        </row>
        <row r="707"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14000</v>
          </cell>
          <cell r="Y707">
            <v>76500</v>
          </cell>
          <cell r="Z707">
            <v>108480</v>
          </cell>
          <cell r="AA707">
            <v>108480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583.33333333333337</v>
          </cell>
          <cell r="AL707">
            <v>4354.166666666667</v>
          </cell>
          <cell r="AM707">
            <v>12061.666666666666</v>
          </cell>
          <cell r="AN707">
            <v>21101.666666666668</v>
          </cell>
          <cell r="AP707">
            <v>35245</v>
          </cell>
        </row>
        <row r="708">
          <cell r="J708">
            <v>22332930.52</v>
          </cell>
          <cell r="K708">
            <v>25480073.510000002</v>
          </cell>
          <cell r="L708">
            <v>19016011.780000001</v>
          </cell>
          <cell r="M708">
            <v>13948148.18</v>
          </cell>
          <cell r="N708">
            <v>9254174.0700000003</v>
          </cell>
          <cell r="O708">
            <v>9615697.7200000007</v>
          </cell>
          <cell r="P708">
            <v>15381800.74</v>
          </cell>
          <cell r="Q708">
            <v>30596352.550000001</v>
          </cell>
          <cell r="R708">
            <v>10331750.1</v>
          </cell>
          <cell r="S708">
            <v>18981495.649999999</v>
          </cell>
          <cell r="T708">
            <v>16150290.279999999</v>
          </cell>
          <cell r="U708">
            <v>14550962.609999999</v>
          </cell>
          <cell r="V708">
            <v>10542345.58</v>
          </cell>
          <cell r="W708">
            <v>9250855.4299999997</v>
          </cell>
          <cell r="X708">
            <v>10780811.529999999</v>
          </cell>
          <cell r="Y708">
            <v>8933708.0500000007</v>
          </cell>
          <cell r="Z708">
            <v>9933010.5199999996</v>
          </cell>
          <cell r="AA708">
            <v>10200717.57</v>
          </cell>
          <cell r="AD708">
            <v>21799693.026250001</v>
          </cell>
          <cell r="AE708">
            <v>21732810.534166668</v>
          </cell>
          <cell r="AF708">
            <v>20282105.076250002</v>
          </cell>
          <cell r="AG708">
            <v>18671404.317916669</v>
          </cell>
          <cell r="AH708">
            <v>17550054.870833334</v>
          </cell>
          <cell r="AI708">
            <v>16645366.270000001</v>
          </cell>
          <cell r="AJ708">
            <v>15477874.477500001</v>
          </cell>
          <cell r="AK708">
            <v>14458523.713749999</v>
          </cell>
          <cell r="AL708">
            <v>13906455.364583334</v>
          </cell>
          <cell r="AM708">
            <v>13725805.21125</v>
          </cell>
          <cell r="AN708">
            <v>13778465.890416669</v>
          </cell>
          <cell r="AP708">
            <v>12722075.76375</v>
          </cell>
        </row>
        <row r="709">
          <cell r="J709">
            <v>6268899.25</v>
          </cell>
          <cell r="K709">
            <v>10775333.99</v>
          </cell>
          <cell r="L709">
            <v>9418024.7599999998</v>
          </cell>
          <cell r="M709">
            <v>7450892.8799999999</v>
          </cell>
          <cell r="N709">
            <v>5753463.5599999996</v>
          </cell>
          <cell r="O709">
            <v>5683673.8200000003</v>
          </cell>
          <cell r="P709">
            <v>11168915.279999999</v>
          </cell>
          <cell r="Q709">
            <v>23744776.219999999</v>
          </cell>
          <cell r="R709">
            <v>7601546.1600000001</v>
          </cell>
          <cell r="S709">
            <v>7395317.4299999997</v>
          </cell>
          <cell r="T709">
            <v>7350249.7800000003</v>
          </cell>
          <cell r="U709">
            <v>8123540.9800000004</v>
          </cell>
          <cell r="V709">
            <v>6129127.6500000004</v>
          </cell>
          <cell r="W709">
            <v>6826950.6399999997</v>
          </cell>
          <cell r="X709">
            <v>6618811.8499999996</v>
          </cell>
          <cell r="Y709">
            <v>4751340.6500000004</v>
          </cell>
          <cell r="Z709">
            <v>6672086.1500000004</v>
          </cell>
          <cell r="AA709">
            <v>7170275.1200000001</v>
          </cell>
          <cell r="AD709">
            <v>8205328.4762500003</v>
          </cell>
          <cell r="AE709">
            <v>9019550.5041666664</v>
          </cell>
          <cell r="AF709">
            <v>8996997.4879166652</v>
          </cell>
          <cell r="AG709">
            <v>8964144.7416666672</v>
          </cell>
          <cell r="AH709">
            <v>9115113.3699999992</v>
          </cell>
          <cell r="AI709">
            <v>9222062.3591666669</v>
          </cell>
          <cell r="AJ709">
            <v>9051722.5695833322</v>
          </cell>
          <cell r="AK709">
            <v>8770572.7254166678</v>
          </cell>
          <cell r="AL709">
            <v>8541457.5112499986</v>
          </cell>
          <cell r="AM709">
            <v>8467252.109583335</v>
          </cell>
          <cell r="AN709">
            <v>8567469.7716666665</v>
          </cell>
          <cell r="AP709">
            <v>7776460.673750001</v>
          </cell>
        </row>
        <row r="710">
          <cell r="J710">
            <v>5356506.13</v>
          </cell>
          <cell r="K710">
            <v>6177008.5199999996</v>
          </cell>
          <cell r="L710">
            <v>6867036</v>
          </cell>
          <cell r="M710">
            <v>4873860.78</v>
          </cell>
          <cell r="N710">
            <v>4214024.91</v>
          </cell>
          <cell r="O710">
            <v>4511780.91</v>
          </cell>
          <cell r="P710">
            <v>4908893.96</v>
          </cell>
          <cell r="Q710">
            <v>5864527.3700000001</v>
          </cell>
          <cell r="R710">
            <v>3551126.76</v>
          </cell>
          <cell r="S710">
            <v>4562912.8899999997</v>
          </cell>
          <cell r="T710">
            <v>4192524.98</v>
          </cell>
          <cell r="U710">
            <v>3378372.61</v>
          </cell>
          <cell r="V710">
            <v>3078420.26</v>
          </cell>
          <cell r="W710">
            <v>2995009.89</v>
          </cell>
          <cell r="X710">
            <v>1894117.4</v>
          </cell>
          <cell r="Y710">
            <v>1896994.14</v>
          </cell>
          <cell r="Z710">
            <v>1722817.84</v>
          </cell>
          <cell r="AA710">
            <v>1457810.6</v>
          </cell>
          <cell r="AD710">
            <v>5717645.7229166664</v>
          </cell>
          <cell r="AE710">
            <v>5701477.3795833327</v>
          </cell>
          <cell r="AF710">
            <v>5430409.4879166661</v>
          </cell>
          <cell r="AG710">
            <v>5120397.0487500001</v>
          </cell>
          <cell r="AH710">
            <v>4937739.0991666662</v>
          </cell>
          <cell r="AI710">
            <v>4776627.7404166665</v>
          </cell>
          <cell r="AJ710">
            <v>4549124.2195833335</v>
          </cell>
          <cell r="AK710">
            <v>4209336.0016666669</v>
          </cell>
          <cell r="AL710">
            <v>3878094.9500000007</v>
          </cell>
          <cell r="AM710">
            <v>3650258.5454166667</v>
          </cell>
          <cell r="AN710">
            <v>3419209.487916667</v>
          </cell>
          <cell r="AP710">
            <v>2774058.3095833338</v>
          </cell>
        </row>
        <row r="711">
          <cell r="J711">
            <v>1807145.13</v>
          </cell>
          <cell r="K711">
            <v>2605314.38</v>
          </cell>
          <cell r="L711">
            <v>2568588.5</v>
          </cell>
          <cell r="M711">
            <v>1741319</v>
          </cell>
          <cell r="N711">
            <v>1194650.71</v>
          </cell>
          <cell r="O711">
            <v>1572733.28</v>
          </cell>
          <cell r="P711">
            <v>1716031.52</v>
          </cell>
          <cell r="Q711">
            <v>2873680.18</v>
          </cell>
          <cell r="R711">
            <v>938772.3</v>
          </cell>
          <cell r="S711">
            <v>1273243.3500000001</v>
          </cell>
          <cell r="T711">
            <v>1353348.64</v>
          </cell>
          <cell r="U711">
            <v>1657436.81</v>
          </cell>
          <cell r="V711">
            <v>1423591.14</v>
          </cell>
          <cell r="W711">
            <v>1510188.03</v>
          </cell>
          <cell r="X711">
            <v>1060329.95</v>
          </cell>
          <cell r="Y711">
            <v>1415502.86</v>
          </cell>
          <cell r="Z711">
            <v>1153937.73</v>
          </cell>
          <cell r="AA711">
            <v>1173995.42</v>
          </cell>
          <cell r="AD711">
            <v>1595550.3737500003</v>
          </cell>
          <cell r="AE711">
            <v>1685954.5829166665</v>
          </cell>
          <cell r="AF711">
            <v>1714236.72875</v>
          </cell>
          <cell r="AG711">
            <v>1753374.0833333337</v>
          </cell>
          <cell r="AH711">
            <v>1772406.0895833333</v>
          </cell>
          <cell r="AI711">
            <v>1759207.2337499999</v>
          </cell>
          <cell r="AJ711">
            <v>1697595.5529166665</v>
          </cell>
          <cell r="AK711">
            <v>1589121.1820833336</v>
          </cell>
          <cell r="AL711">
            <v>1512701.4033333333</v>
          </cell>
          <cell r="AM711">
            <v>1497429.3566666667</v>
          </cell>
          <cell r="AN711">
            <v>1479118.905</v>
          </cell>
          <cell r="AP711">
            <v>1351157.5708333331</v>
          </cell>
        </row>
        <row r="712"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P712">
            <v>0</v>
          </cell>
        </row>
        <row r="713"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P713">
            <v>0</v>
          </cell>
        </row>
        <row r="714"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</row>
        <row r="715"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P715">
            <v>0</v>
          </cell>
        </row>
        <row r="716"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P716">
            <v>0</v>
          </cell>
        </row>
        <row r="717"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P717">
            <v>0</v>
          </cell>
        </row>
        <row r="718"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</row>
        <row r="719"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P719">
            <v>0</v>
          </cell>
        </row>
        <row r="720"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P720">
            <v>0</v>
          </cell>
        </row>
        <row r="721"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</row>
        <row r="722"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P722">
            <v>0</v>
          </cell>
        </row>
        <row r="723"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P723">
            <v>0</v>
          </cell>
        </row>
        <row r="724"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P724">
            <v>0</v>
          </cell>
        </row>
        <row r="725"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P725">
            <v>0</v>
          </cell>
        </row>
        <row r="726"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P726">
            <v>0</v>
          </cell>
        </row>
        <row r="727"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P727">
            <v>0</v>
          </cell>
        </row>
        <row r="728"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P728">
            <v>0</v>
          </cell>
        </row>
        <row r="729"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0</v>
          </cell>
        </row>
        <row r="730"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P730">
            <v>0</v>
          </cell>
        </row>
        <row r="731"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</row>
        <row r="732"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</row>
        <row r="733"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</row>
        <row r="734"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P734">
            <v>0</v>
          </cell>
        </row>
        <row r="735">
          <cell r="J735">
            <v>206063.16</v>
          </cell>
          <cell r="K735">
            <v>197652.4</v>
          </cell>
          <cell r="L735">
            <v>189241.64</v>
          </cell>
          <cell r="M735">
            <v>180830.88</v>
          </cell>
          <cell r="N735">
            <v>172420.12</v>
          </cell>
          <cell r="O735">
            <v>164009.35999999999</v>
          </cell>
          <cell r="P735">
            <v>155598.6</v>
          </cell>
          <cell r="Q735">
            <v>147187.84</v>
          </cell>
          <cell r="R735">
            <v>138777.07999999999</v>
          </cell>
          <cell r="S735">
            <v>130366.32</v>
          </cell>
          <cell r="T735">
            <v>121955.56</v>
          </cell>
          <cell r="U735">
            <v>113544.8</v>
          </cell>
          <cell r="V735">
            <v>105134.04</v>
          </cell>
          <cell r="W735">
            <v>96723.28</v>
          </cell>
          <cell r="X735">
            <v>88312.52</v>
          </cell>
          <cell r="Y735">
            <v>79901.759999999995</v>
          </cell>
          <cell r="Z735">
            <v>71491</v>
          </cell>
          <cell r="AA735">
            <v>63080.24</v>
          </cell>
          <cell r="AD735">
            <v>197652.4</v>
          </cell>
          <cell r="AE735">
            <v>189241.64</v>
          </cell>
          <cell r="AF735">
            <v>180830.88000000003</v>
          </cell>
          <cell r="AG735">
            <v>172420.12000000002</v>
          </cell>
          <cell r="AH735">
            <v>164009.36000000004</v>
          </cell>
          <cell r="AI735">
            <v>155598.60000000003</v>
          </cell>
          <cell r="AJ735">
            <v>147187.84000000003</v>
          </cell>
          <cell r="AK735">
            <v>138777.08000000002</v>
          </cell>
          <cell r="AL735">
            <v>130366.32</v>
          </cell>
          <cell r="AM735">
            <v>121955.56000000001</v>
          </cell>
          <cell r="AN735">
            <v>113544.80000000003</v>
          </cell>
          <cell r="AP735">
            <v>96723.280000000013</v>
          </cell>
        </row>
        <row r="736"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P736">
            <v>0</v>
          </cell>
        </row>
        <row r="737"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P737">
            <v>0</v>
          </cell>
        </row>
        <row r="738">
          <cell r="J738">
            <v>42427.99</v>
          </cell>
          <cell r="K738">
            <v>42055.82</v>
          </cell>
          <cell r="L738">
            <v>41683.65</v>
          </cell>
          <cell r="M738">
            <v>41311.480000000003</v>
          </cell>
          <cell r="N738">
            <v>40939.31</v>
          </cell>
          <cell r="O738">
            <v>40567.14</v>
          </cell>
          <cell r="P738">
            <v>40194.97</v>
          </cell>
          <cell r="Q738">
            <v>39822.800000000003</v>
          </cell>
          <cell r="R738">
            <v>39450.629999999997</v>
          </cell>
          <cell r="S738">
            <v>39078.46</v>
          </cell>
          <cell r="T738">
            <v>38706.29</v>
          </cell>
          <cell r="U738">
            <v>38334.120000000003</v>
          </cell>
          <cell r="V738">
            <v>37961.949999999997</v>
          </cell>
          <cell r="W738">
            <v>37589.78</v>
          </cell>
          <cell r="X738">
            <v>37217.61</v>
          </cell>
          <cell r="Y738">
            <v>36845.440000000002</v>
          </cell>
          <cell r="Z738">
            <v>36473.269999999997</v>
          </cell>
          <cell r="AA738">
            <v>36101.1</v>
          </cell>
          <cell r="AD738">
            <v>42055.82</v>
          </cell>
          <cell r="AE738">
            <v>41683.649999999994</v>
          </cell>
          <cell r="AF738">
            <v>41311.479999999996</v>
          </cell>
          <cell r="AG738">
            <v>40939.310000000005</v>
          </cell>
          <cell r="AH738">
            <v>40567.14</v>
          </cell>
          <cell r="AI738">
            <v>40194.97</v>
          </cell>
          <cell r="AJ738">
            <v>39822.800000000003</v>
          </cell>
          <cell r="AK738">
            <v>39450.630000000005</v>
          </cell>
          <cell r="AL738">
            <v>39078.46</v>
          </cell>
          <cell r="AM738">
            <v>38706.29</v>
          </cell>
          <cell r="AN738">
            <v>38334.120000000003</v>
          </cell>
          <cell r="AP738">
            <v>37589.78</v>
          </cell>
        </row>
        <row r="739"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</row>
        <row r="740"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</row>
        <row r="741"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P741">
            <v>0</v>
          </cell>
        </row>
        <row r="742">
          <cell r="J742">
            <v>1558321.55</v>
          </cell>
          <cell r="K742">
            <v>1551486.8</v>
          </cell>
          <cell r="L742">
            <v>1544652.05</v>
          </cell>
          <cell r="M742">
            <v>1537817.3</v>
          </cell>
          <cell r="N742">
            <v>1530982.55</v>
          </cell>
          <cell r="O742">
            <v>1524147.8</v>
          </cell>
          <cell r="P742">
            <v>1517313.05</v>
          </cell>
          <cell r="Q742">
            <v>1510478.3</v>
          </cell>
          <cell r="R742">
            <v>1503643.55</v>
          </cell>
          <cell r="S742">
            <v>1496808.8</v>
          </cell>
          <cell r="T742">
            <v>1489974.05</v>
          </cell>
          <cell r="U742">
            <v>1483139.3</v>
          </cell>
          <cell r="V742">
            <v>1476304.55</v>
          </cell>
          <cell r="W742">
            <v>1469469.8</v>
          </cell>
          <cell r="X742">
            <v>1462635.05</v>
          </cell>
          <cell r="Y742">
            <v>1455800.3</v>
          </cell>
          <cell r="Z742">
            <v>1448965.55</v>
          </cell>
          <cell r="AA742">
            <v>1442130.8</v>
          </cell>
          <cell r="AD742">
            <v>1551486.8000000005</v>
          </cell>
          <cell r="AE742">
            <v>1544652.0500000005</v>
          </cell>
          <cell r="AF742">
            <v>1537817.3000000005</v>
          </cell>
          <cell r="AG742">
            <v>1530982.5500000005</v>
          </cell>
          <cell r="AH742">
            <v>1524147.8000000005</v>
          </cell>
          <cell r="AI742">
            <v>1517313.0500000005</v>
          </cell>
          <cell r="AJ742">
            <v>1510478.3000000005</v>
          </cell>
          <cell r="AK742">
            <v>1503643.5500000005</v>
          </cell>
          <cell r="AL742">
            <v>1496808.8000000005</v>
          </cell>
          <cell r="AM742">
            <v>1489974.0500000005</v>
          </cell>
          <cell r="AN742">
            <v>1483139.3000000005</v>
          </cell>
          <cell r="AP742">
            <v>1469469.8000000005</v>
          </cell>
        </row>
        <row r="743">
          <cell r="J743">
            <v>4379946.12</v>
          </cell>
          <cell r="K743">
            <v>4368687.87</v>
          </cell>
          <cell r="L743">
            <v>4356061.5999999996</v>
          </cell>
          <cell r="M743">
            <v>4343435.33</v>
          </cell>
          <cell r="N743">
            <v>4330809.0599999996</v>
          </cell>
          <cell r="O743">
            <v>4318182.79</v>
          </cell>
          <cell r="P743">
            <v>4305556.5199999996</v>
          </cell>
          <cell r="Q743">
            <v>4292930.25</v>
          </cell>
          <cell r="R743">
            <v>4280303.9800000004</v>
          </cell>
          <cell r="S743">
            <v>4267677.71</v>
          </cell>
          <cell r="T743">
            <v>4255051.4400000004</v>
          </cell>
          <cell r="U743">
            <v>4322624.46</v>
          </cell>
          <cell r="V743">
            <v>4309759.51</v>
          </cell>
          <cell r="W743">
            <v>4296894.5599999996</v>
          </cell>
          <cell r="X743">
            <v>4284029.6100000003</v>
          </cell>
          <cell r="Y743">
            <v>4271164.66</v>
          </cell>
          <cell r="Z743">
            <v>4258299.71</v>
          </cell>
          <cell r="AA743">
            <v>4245434.76</v>
          </cell>
          <cell r="AD743">
            <v>4368058.2341666669</v>
          </cell>
          <cell r="AE743">
            <v>4355547.1150000002</v>
          </cell>
          <cell r="AF743">
            <v>4343035.6675000014</v>
          </cell>
          <cell r="AG743">
            <v>4330523.8916666666</v>
          </cell>
          <cell r="AH743">
            <v>4321353.4245833326</v>
          </cell>
          <cell r="AI743">
            <v>4315514.4854166666</v>
          </cell>
          <cell r="AJ743">
            <v>4309598.6554166665</v>
          </cell>
          <cell r="AK743">
            <v>4303605.9345833333</v>
          </cell>
          <cell r="AL743">
            <v>4297593.3237499995</v>
          </cell>
          <cell r="AM743">
            <v>4291560.822916667</v>
          </cell>
          <cell r="AN743">
            <v>4285508.4320833338</v>
          </cell>
          <cell r="AP743">
            <v>4273343.9804166667</v>
          </cell>
        </row>
        <row r="744">
          <cell r="J744">
            <v>1220173.96</v>
          </cell>
          <cell r="K744">
            <v>1213280.32</v>
          </cell>
          <cell r="L744">
            <v>1206386.68</v>
          </cell>
          <cell r="M744">
            <v>1199493.04</v>
          </cell>
          <cell r="N744">
            <v>1192599.3999999999</v>
          </cell>
          <cell r="O744">
            <v>1185705.76</v>
          </cell>
          <cell r="P744">
            <v>1178812.1200000001</v>
          </cell>
          <cell r="Q744">
            <v>1171918.48</v>
          </cell>
          <cell r="R744">
            <v>1165024.8400000001</v>
          </cell>
          <cell r="S744">
            <v>1158131.2</v>
          </cell>
          <cell r="T744">
            <v>1151237.56</v>
          </cell>
          <cell r="U744">
            <v>1144343.92</v>
          </cell>
          <cell r="V744">
            <v>1137450.28</v>
          </cell>
          <cell r="W744">
            <v>1130556.6399999999</v>
          </cell>
          <cell r="X744">
            <v>1123663</v>
          </cell>
          <cell r="Y744">
            <v>1116769.3600000001</v>
          </cell>
          <cell r="Z744">
            <v>1109875.72</v>
          </cell>
          <cell r="AA744">
            <v>1102982.08</v>
          </cell>
          <cell r="AD744">
            <v>1213280.3200000003</v>
          </cell>
          <cell r="AE744">
            <v>1206386.68</v>
          </cell>
          <cell r="AF744">
            <v>1199493.04</v>
          </cell>
          <cell r="AG744">
            <v>1192599.3999999999</v>
          </cell>
          <cell r="AH744">
            <v>1185705.76</v>
          </cell>
          <cell r="AI744">
            <v>1178812.1199999999</v>
          </cell>
          <cell r="AJ744">
            <v>1171918.48</v>
          </cell>
          <cell r="AK744">
            <v>1165024.8400000001</v>
          </cell>
          <cell r="AL744">
            <v>1158131.2</v>
          </cell>
          <cell r="AM744">
            <v>1151237.56</v>
          </cell>
          <cell r="AN744">
            <v>1144343.9200000002</v>
          </cell>
          <cell r="AP744">
            <v>1130556.6399999999</v>
          </cell>
        </row>
        <row r="745"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P745">
            <v>0</v>
          </cell>
        </row>
        <row r="746">
          <cell r="J746">
            <v>206202.32</v>
          </cell>
          <cell r="K746">
            <v>205037.33</v>
          </cell>
          <cell r="L746">
            <v>203872.34</v>
          </cell>
          <cell r="M746">
            <v>202707.35</v>
          </cell>
          <cell r="N746">
            <v>201542.36</v>
          </cell>
          <cell r="O746">
            <v>200377.37</v>
          </cell>
          <cell r="P746">
            <v>199212.38</v>
          </cell>
          <cell r="Q746">
            <v>198047.39</v>
          </cell>
          <cell r="R746">
            <v>196882.4</v>
          </cell>
          <cell r="S746">
            <v>195717.41</v>
          </cell>
          <cell r="T746">
            <v>194552.42</v>
          </cell>
          <cell r="U746">
            <v>193387.43</v>
          </cell>
          <cell r="V746">
            <v>192222.44</v>
          </cell>
          <cell r="W746">
            <v>191057.45</v>
          </cell>
          <cell r="X746">
            <v>189892.46</v>
          </cell>
          <cell r="Y746">
            <v>188727.47</v>
          </cell>
          <cell r="Z746">
            <v>187562.48</v>
          </cell>
          <cell r="AA746">
            <v>186397.49</v>
          </cell>
          <cell r="AD746">
            <v>205037.33000000005</v>
          </cell>
          <cell r="AE746">
            <v>203872.34</v>
          </cell>
          <cell r="AF746">
            <v>202707.35</v>
          </cell>
          <cell r="AG746">
            <v>201542.36</v>
          </cell>
          <cell r="AH746">
            <v>200377.37</v>
          </cell>
          <cell r="AI746">
            <v>199212.37999999998</v>
          </cell>
          <cell r="AJ746">
            <v>198047.38999999998</v>
          </cell>
          <cell r="AK746">
            <v>196882.4</v>
          </cell>
          <cell r="AL746">
            <v>195717.41</v>
          </cell>
          <cell r="AM746">
            <v>194552.42</v>
          </cell>
          <cell r="AN746">
            <v>193387.43000000002</v>
          </cell>
          <cell r="AP746">
            <v>191057.44999999998</v>
          </cell>
        </row>
        <row r="747"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</row>
        <row r="748"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P748">
            <v>0</v>
          </cell>
        </row>
        <row r="749"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P749">
            <v>0</v>
          </cell>
        </row>
        <row r="750"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P750">
            <v>0</v>
          </cell>
        </row>
        <row r="751"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P751">
            <v>0</v>
          </cell>
        </row>
        <row r="752"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P752">
            <v>0</v>
          </cell>
        </row>
        <row r="753">
          <cell r="J753">
            <v>1163521.2</v>
          </cell>
          <cell r="K753">
            <v>1155089.8799999999</v>
          </cell>
          <cell r="L753">
            <v>1146658.56</v>
          </cell>
          <cell r="M753">
            <v>1138227.24</v>
          </cell>
          <cell r="N753">
            <v>1129795.92</v>
          </cell>
          <cell r="O753">
            <v>1121364.6000000001</v>
          </cell>
          <cell r="P753">
            <v>1112933.28</v>
          </cell>
          <cell r="Q753">
            <v>1104501.96</v>
          </cell>
          <cell r="R753">
            <v>1096070.6399999999</v>
          </cell>
          <cell r="S753">
            <v>1087639.32</v>
          </cell>
          <cell r="T753">
            <v>1079208</v>
          </cell>
          <cell r="U753">
            <v>1070776.68</v>
          </cell>
          <cell r="V753">
            <v>1062345.3600000001</v>
          </cell>
          <cell r="W753">
            <v>1053914.04</v>
          </cell>
          <cell r="X753">
            <v>1045482.72</v>
          </cell>
          <cell r="Y753">
            <v>1037051.4</v>
          </cell>
          <cell r="Z753">
            <v>1028620.08</v>
          </cell>
          <cell r="AA753">
            <v>1020188.76</v>
          </cell>
          <cell r="AD753">
            <v>1155089.8799999999</v>
          </cell>
          <cell r="AE753">
            <v>1146658.56</v>
          </cell>
          <cell r="AF753">
            <v>1138227.24</v>
          </cell>
          <cell r="AG753">
            <v>1129795.9200000002</v>
          </cell>
          <cell r="AH753">
            <v>1121364.6000000001</v>
          </cell>
          <cell r="AI753">
            <v>1112933.28</v>
          </cell>
          <cell r="AJ753">
            <v>1104501.96</v>
          </cell>
          <cell r="AK753">
            <v>1096070.6399999999</v>
          </cell>
          <cell r="AL753">
            <v>1087639.32</v>
          </cell>
          <cell r="AM753">
            <v>1079208</v>
          </cell>
          <cell r="AN753">
            <v>1070776.6800000002</v>
          </cell>
          <cell r="AP753">
            <v>1053914.04</v>
          </cell>
        </row>
        <row r="754"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P754">
            <v>0</v>
          </cell>
        </row>
        <row r="755">
          <cell r="J755">
            <v>406685.42</v>
          </cell>
          <cell r="K755">
            <v>404032.55</v>
          </cell>
          <cell r="L755">
            <v>401379.68</v>
          </cell>
          <cell r="M755">
            <v>398726.81</v>
          </cell>
          <cell r="N755">
            <v>396073.94</v>
          </cell>
          <cell r="O755">
            <v>393421.07</v>
          </cell>
          <cell r="P755">
            <v>390768.2</v>
          </cell>
          <cell r="Q755">
            <v>388115.33</v>
          </cell>
          <cell r="R755">
            <v>385462.46</v>
          </cell>
          <cell r="S755">
            <v>382809.59</v>
          </cell>
          <cell r="T755">
            <v>380156.72</v>
          </cell>
          <cell r="U755">
            <v>377503.85</v>
          </cell>
          <cell r="V755">
            <v>374850.98</v>
          </cell>
          <cell r="W755">
            <v>372198.11</v>
          </cell>
          <cell r="X755">
            <v>369545.24</v>
          </cell>
          <cell r="Y755">
            <v>366892.37</v>
          </cell>
          <cell r="Z755">
            <v>364239.5</v>
          </cell>
          <cell r="AA755">
            <v>361586.63</v>
          </cell>
          <cell r="AD755">
            <v>404032.55</v>
          </cell>
          <cell r="AE755">
            <v>401379.67999999993</v>
          </cell>
          <cell r="AF755">
            <v>398726.81000000006</v>
          </cell>
          <cell r="AG755">
            <v>396073.93999999994</v>
          </cell>
          <cell r="AH755">
            <v>393421.07</v>
          </cell>
          <cell r="AI755">
            <v>390768.19999999995</v>
          </cell>
          <cell r="AJ755">
            <v>388115.33</v>
          </cell>
          <cell r="AK755">
            <v>385462.46</v>
          </cell>
          <cell r="AL755">
            <v>382809.58999999991</v>
          </cell>
          <cell r="AM755">
            <v>380156.72</v>
          </cell>
          <cell r="AN755">
            <v>377503.84999999992</v>
          </cell>
          <cell r="AP755">
            <v>372198.11000000004</v>
          </cell>
        </row>
        <row r="756"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P756">
            <v>0</v>
          </cell>
        </row>
        <row r="757"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P757">
            <v>0</v>
          </cell>
        </row>
        <row r="758"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</row>
        <row r="759"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P759">
            <v>0</v>
          </cell>
        </row>
        <row r="760"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P760">
            <v>0</v>
          </cell>
        </row>
        <row r="761"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</row>
        <row r="762"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P762">
            <v>0</v>
          </cell>
        </row>
        <row r="763"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P763">
            <v>0</v>
          </cell>
        </row>
        <row r="764"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</row>
        <row r="765"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P765">
            <v>0</v>
          </cell>
        </row>
        <row r="766"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P766">
            <v>0</v>
          </cell>
        </row>
        <row r="767">
          <cell r="J767">
            <v>720567.41</v>
          </cell>
          <cell r="K767">
            <v>699306.67</v>
          </cell>
          <cell r="L767">
            <v>678045.93</v>
          </cell>
          <cell r="M767">
            <v>656785.18999999994</v>
          </cell>
          <cell r="N767">
            <v>635524.44999999995</v>
          </cell>
          <cell r="O767">
            <v>614263.71</v>
          </cell>
          <cell r="P767">
            <v>593002.97</v>
          </cell>
          <cell r="Q767">
            <v>571742.23</v>
          </cell>
          <cell r="R767">
            <v>550481.49</v>
          </cell>
          <cell r="S767">
            <v>529220.75</v>
          </cell>
          <cell r="T767">
            <v>507960.01</v>
          </cell>
          <cell r="U767">
            <v>486699.27</v>
          </cell>
          <cell r="V767">
            <v>465438.53</v>
          </cell>
          <cell r="W767">
            <v>444177.79</v>
          </cell>
          <cell r="X767">
            <v>422917.05</v>
          </cell>
          <cell r="Y767">
            <v>401656.31</v>
          </cell>
          <cell r="Z767">
            <v>380395.57</v>
          </cell>
          <cell r="AA767">
            <v>311010.76</v>
          </cell>
          <cell r="AD767">
            <v>699306.66999999993</v>
          </cell>
          <cell r="AE767">
            <v>678045.92999999982</v>
          </cell>
          <cell r="AF767">
            <v>656785.18999999994</v>
          </cell>
          <cell r="AG767">
            <v>635524.44999999995</v>
          </cell>
          <cell r="AH767">
            <v>614263.71000000008</v>
          </cell>
          <cell r="AI767">
            <v>593002.97</v>
          </cell>
          <cell r="AJ767">
            <v>571742.23</v>
          </cell>
          <cell r="AK767">
            <v>550481.49000000011</v>
          </cell>
          <cell r="AL767">
            <v>529220.74999999988</v>
          </cell>
          <cell r="AM767">
            <v>507960.00999999995</v>
          </cell>
          <cell r="AN767">
            <v>484694.10041666665</v>
          </cell>
          <cell r="AP767">
            <v>436831.48041666666</v>
          </cell>
        </row>
        <row r="768">
          <cell r="J768">
            <v>1298377.71</v>
          </cell>
          <cell r="K768">
            <v>1261388.57</v>
          </cell>
          <cell r="L768">
            <v>1227266.43</v>
          </cell>
          <cell r="M768">
            <v>1191436.29</v>
          </cell>
          <cell r="N768">
            <v>1157863.1499999999</v>
          </cell>
          <cell r="O768">
            <v>1122704.01</v>
          </cell>
          <cell r="P768">
            <v>1087130.8899999999</v>
          </cell>
          <cell r="Q768">
            <v>1050141.75</v>
          </cell>
          <cell r="R768">
            <v>1013152.61</v>
          </cell>
          <cell r="S768">
            <v>976163.47</v>
          </cell>
          <cell r="T768">
            <v>965134.33</v>
          </cell>
          <cell r="U768">
            <v>928145.19</v>
          </cell>
          <cell r="V768">
            <v>891156.05</v>
          </cell>
          <cell r="W768">
            <v>854166.91</v>
          </cell>
          <cell r="X768">
            <v>817177.77</v>
          </cell>
          <cell r="Y768">
            <v>781468.01</v>
          </cell>
          <cell r="Z768">
            <v>744478.87</v>
          </cell>
          <cell r="AA768">
            <v>615108.65</v>
          </cell>
          <cell r="AD768">
            <v>1263282.5687499999</v>
          </cell>
          <cell r="AE768">
            <v>1227497.2645833336</v>
          </cell>
          <cell r="AF768">
            <v>1191711.9604166667</v>
          </cell>
          <cell r="AG768">
            <v>1157008.3229166667</v>
          </cell>
          <cell r="AH768">
            <v>1123386.3520833335</v>
          </cell>
          <cell r="AI768">
            <v>1089607.7975000001</v>
          </cell>
          <cell r="AJ768">
            <v>1055672.6591666667</v>
          </cell>
          <cell r="AK768">
            <v>1021618.0625</v>
          </cell>
          <cell r="AL768">
            <v>987449.02333333343</v>
          </cell>
          <cell r="AM768">
            <v>953142.66666666651</v>
          </cell>
          <cell r="AN768">
            <v>914768.51500000001</v>
          </cell>
          <cell r="AP768">
            <v>834455.23583333334</v>
          </cell>
        </row>
        <row r="769"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P769">
            <v>337974.29333333333</v>
          </cell>
        </row>
        <row r="770"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</row>
        <row r="771"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</row>
        <row r="772"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P772">
            <v>0</v>
          </cell>
        </row>
        <row r="773"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P773">
            <v>0</v>
          </cell>
        </row>
        <row r="774">
          <cell r="J774">
            <v>2204507.11</v>
          </cell>
          <cell r="K774">
            <v>2197279.2200000002</v>
          </cell>
          <cell r="L774">
            <v>2190051.33</v>
          </cell>
          <cell r="M774">
            <v>2182823.44</v>
          </cell>
          <cell r="N774">
            <v>2175595.5499999998</v>
          </cell>
          <cell r="O774">
            <v>2168367.66</v>
          </cell>
          <cell r="P774">
            <v>2161139.77</v>
          </cell>
          <cell r="Q774">
            <v>2153911.88</v>
          </cell>
          <cell r="R774">
            <v>2146683.9900000002</v>
          </cell>
          <cell r="S774">
            <v>2139456.1</v>
          </cell>
          <cell r="T774">
            <v>2132228.21</v>
          </cell>
          <cell r="U774">
            <v>2125000.3199999998</v>
          </cell>
          <cell r="V774">
            <v>2117772.4300000002</v>
          </cell>
          <cell r="W774">
            <v>2110544.54</v>
          </cell>
          <cell r="X774">
            <v>2103316.65</v>
          </cell>
          <cell r="Y774">
            <v>2096088.76</v>
          </cell>
          <cell r="Z774">
            <v>2088860.87</v>
          </cell>
          <cell r="AA774">
            <v>2081632.98</v>
          </cell>
          <cell r="AD774">
            <v>2197279.2200000002</v>
          </cell>
          <cell r="AE774">
            <v>2190051.33</v>
          </cell>
          <cell r="AF774">
            <v>2182823.44</v>
          </cell>
          <cell r="AG774">
            <v>2175595.5499999998</v>
          </cell>
          <cell r="AH774">
            <v>2168367.6599999997</v>
          </cell>
          <cell r="AI774">
            <v>2161139.77</v>
          </cell>
          <cell r="AJ774">
            <v>2153911.88</v>
          </cell>
          <cell r="AK774">
            <v>2146683.9900000002</v>
          </cell>
          <cell r="AL774">
            <v>2139456.1</v>
          </cell>
          <cell r="AM774">
            <v>2132228.21</v>
          </cell>
          <cell r="AN774">
            <v>2125000.3199999998</v>
          </cell>
          <cell r="AP774">
            <v>2110544.54</v>
          </cell>
        </row>
        <row r="775">
          <cell r="J775">
            <v>453456.66</v>
          </cell>
          <cell r="K775">
            <v>452389.7</v>
          </cell>
          <cell r="L775">
            <v>451322.74</v>
          </cell>
          <cell r="M775">
            <v>450255.78</v>
          </cell>
          <cell r="N775">
            <v>449188.82</v>
          </cell>
          <cell r="O775">
            <v>448121.86</v>
          </cell>
          <cell r="P775">
            <v>447054.9</v>
          </cell>
          <cell r="Q775">
            <v>445987.94</v>
          </cell>
          <cell r="R775">
            <v>444920.98</v>
          </cell>
          <cell r="S775">
            <v>443854.02</v>
          </cell>
          <cell r="T775">
            <v>442787.06</v>
          </cell>
          <cell r="U775">
            <v>441720.1</v>
          </cell>
          <cell r="V775">
            <v>440653.14</v>
          </cell>
          <cell r="W775">
            <v>439586.18</v>
          </cell>
          <cell r="X775">
            <v>438519.22</v>
          </cell>
          <cell r="Y775">
            <v>437452.26</v>
          </cell>
          <cell r="Z775">
            <v>436385.3</v>
          </cell>
          <cell r="AA775">
            <v>435318.34</v>
          </cell>
          <cell r="AD775">
            <v>452389.70000000013</v>
          </cell>
          <cell r="AE775">
            <v>451322.74000000005</v>
          </cell>
          <cell r="AF775">
            <v>450255.78</v>
          </cell>
          <cell r="AG775">
            <v>449188.82</v>
          </cell>
          <cell r="AH775">
            <v>448121.86000000004</v>
          </cell>
          <cell r="AI775">
            <v>447054.89999999997</v>
          </cell>
          <cell r="AJ775">
            <v>445987.94</v>
          </cell>
          <cell r="AK775">
            <v>444920.98</v>
          </cell>
          <cell r="AL775">
            <v>443854.02</v>
          </cell>
          <cell r="AM775">
            <v>442787.06</v>
          </cell>
          <cell r="AN775">
            <v>441720.09999999992</v>
          </cell>
          <cell r="AP775">
            <v>439586.17999999993</v>
          </cell>
        </row>
        <row r="776"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</row>
        <row r="777"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4148</v>
          </cell>
          <cell r="R777">
            <v>4148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D777">
            <v>172.83333333333334</v>
          </cell>
          <cell r="AE777">
            <v>518.5</v>
          </cell>
          <cell r="AF777">
            <v>691.33333333333337</v>
          </cell>
          <cell r="AG777">
            <v>691.33333333333337</v>
          </cell>
          <cell r="AH777">
            <v>691.33333333333337</v>
          </cell>
          <cell r="AI777">
            <v>691.33333333333337</v>
          </cell>
          <cell r="AJ777">
            <v>691.33333333333337</v>
          </cell>
          <cell r="AK777">
            <v>691.33333333333337</v>
          </cell>
          <cell r="AL777">
            <v>691.33333333333337</v>
          </cell>
          <cell r="AM777">
            <v>691.33333333333337</v>
          </cell>
          <cell r="AN777">
            <v>691.33333333333337</v>
          </cell>
          <cell r="AP777">
            <v>518.5</v>
          </cell>
        </row>
        <row r="778">
          <cell r="J778">
            <v>1697046.2</v>
          </cell>
          <cell r="K778">
            <v>1689995.32</v>
          </cell>
          <cell r="L778">
            <v>1682944.44</v>
          </cell>
          <cell r="M778">
            <v>1675893.56</v>
          </cell>
          <cell r="N778">
            <v>1668842.68</v>
          </cell>
          <cell r="O778">
            <v>1661791.8</v>
          </cell>
          <cell r="P778">
            <v>1654740.92</v>
          </cell>
          <cell r="Q778">
            <v>1647690.04</v>
          </cell>
          <cell r="R778">
            <v>1640639.16</v>
          </cell>
          <cell r="S778">
            <v>1633588.28</v>
          </cell>
          <cell r="T778">
            <v>1626537.4</v>
          </cell>
          <cell r="U778">
            <v>1619486.52</v>
          </cell>
          <cell r="V778">
            <v>1612435.64</v>
          </cell>
          <cell r="W778">
            <v>1605384.76</v>
          </cell>
          <cell r="X778">
            <v>1598333.88</v>
          </cell>
          <cell r="Y778">
            <v>1591283</v>
          </cell>
          <cell r="Z778">
            <v>1584232.12</v>
          </cell>
          <cell r="AA778">
            <v>1577181.24</v>
          </cell>
          <cell r="AD778">
            <v>1689995.3199999996</v>
          </cell>
          <cell r="AE778">
            <v>1682944.4400000002</v>
          </cell>
          <cell r="AF778">
            <v>1675893.5599999998</v>
          </cell>
          <cell r="AG778">
            <v>1668842.6800000004</v>
          </cell>
          <cell r="AH778">
            <v>1661791.8</v>
          </cell>
          <cell r="AI778">
            <v>1654740.92</v>
          </cell>
          <cell r="AJ778">
            <v>1647690.0399999998</v>
          </cell>
          <cell r="AK778">
            <v>1640639.1600000001</v>
          </cell>
          <cell r="AL778">
            <v>1633588.2800000003</v>
          </cell>
          <cell r="AM778">
            <v>1626537.3999999997</v>
          </cell>
          <cell r="AN778">
            <v>1619486.5200000003</v>
          </cell>
          <cell r="AP778">
            <v>1605384.7600000005</v>
          </cell>
        </row>
        <row r="779">
          <cell r="J779">
            <v>1990775.31</v>
          </cell>
          <cell r="K779">
            <v>1982780.23</v>
          </cell>
          <cell r="L779">
            <v>1974785.15</v>
          </cell>
          <cell r="M779">
            <v>1966790.07</v>
          </cell>
          <cell r="N779">
            <v>1958794.99</v>
          </cell>
          <cell r="O779">
            <v>1950799.91</v>
          </cell>
          <cell r="P779">
            <v>1942804.83</v>
          </cell>
          <cell r="Q779">
            <v>1934809.75</v>
          </cell>
          <cell r="R779">
            <v>1926814.67</v>
          </cell>
          <cell r="S779">
            <v>1918819.59</v>
          </cell>
          <cell r="T779">
            <v>1910824.51</v>
          </cell>
          <cell r="U779">
            <v>1902829.43</v>
          </cell>
          <cell r="V779">
            <v>1894834.35</v>
          </cell>
          <cell r="W779">
            <v>1886839.27</v>
          </cell>
          <cell r="X779">
            <v>1878844.19</v>
          </cell>
          <cell r="Y779">
            <v>1870849.11</v>
          </cell>
          <cell r="Z779">
            <v>1862854.03</v>
          </cell>
          <cell r="AA779">
            <v>1854858.95</v>
          </cell>
          <cell r="AD779">
            <v>1982780.2300000002</v>
          </cell>
          <cell r="AE779">
            <v>1974785.1499999997</v>
          </cell>
          <cell r="AF779">
            <v>1966790.0700000003</v>
          </cell>
          <cell r="AG779">
            <v>1958794.9900000002</v>
          </cell>
          <cell r="AH779">
            <v>1950799.9100000001</v>
          </cell>
          <cell r="AI779">
            <v>1942804.83</v>
          </cell>
          <cell r="AJ779">
            <v>1934809.75</v>
          </cell>
          <cell r="AK779">
            <v>1926814.67</v>
          </cell>
          <cell r="AL779">
            <v>1918819.59</v>
          </cell>
          <cell r="AM779">
            <v>1910824.51</v>
          </cell>
          <cell r="AN779">
            <v>1902829.43</v>
          </cell>
          <cell r="AP779">
            <v>1886839.2699999998</v>
          </cell>
        </row>
        <row r="780"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P780">
            <v>0</v>
          </cell>
        </row>
        <row r="781">
          <cell r="J781">
            <v>415306.43</v>
          </cell>
          <cell r="K781">
            <v>377889.94</v>
          </cell>
          <cell r="L781">
            <v>340473.45</v>
          </cell>
          <cell r="M781">
            <v>303056.96000000002</v>
          </cell>
          <cell r="N781">
            <v>265640.46999999997</v>
          </cell>
          <cell r="O781">
            <v>228223.98</v>
          </cell>
          <cell r="P781">
            <v>190807.49</v>
          </cell>
          <cell r="Q781">
            <v>153391</v>
          </cell>
          <cell r="R781">
            <v>115974.51</v>
          </cell>
          <cell r="S781">
            <v>78558.02</v>
          </cell>
          <cell r="T781">
            <v>41141.53</v>
          </cell>
          <cell r="U781">
            <v>3725.04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D781">
            <v>377889.94</v>
          </cell>
          <cell r="AE781">
            <v>340473.45</v>
          </cell>
          <cell r="AF781">
            <v>303056.95999999996</v>
          </cell>
          <cell r="AG781">
            <v>265640.46999999997</v>
          </cell>
          <cell r="AH781">
            <v>228223.97999999995</v>
          </cell>
          <cell r="AI781">
            <v>192211.30041666667</v>
          </cell>
          <cell r="AJ781">
            <v>159161.45166666669</v>
          </cell>
          <cell r="AK781">
            <v>129229.64375</v>
          </cell>
          <cell r="AL781">
            <v>102415.87666666666</v>
          </cell>
          <cell r="AM781">
            <v>78720.150416666671</v>
          </cell>
          <cell r="AN781">
            <v>58142.465000000004</v>
          </cell>
          <cell r="AP781">
            <v>26341.216666666664</v>
          </cell>
        </row>
        <row r="782"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</row>
        <row r="783">
          <cell r="J783">
            <v>446869.77</v>
          </cell>
          <cell r="K783">
            <v>424526.27</v>
          </cell>
          <cell r="L783">
            <v>402182.77</v>
          </cell>
          <cell r="M783">
            <v>379839.27</v>
          </cell>
          <cell r="N783">
            <v>357495.77</v>
          </cell>
          <cell r="O783">
            <v>335152.27</v>
          </cell>
          <cell r="P783">
            <v>312808.77</v>
          </cell>
          <cell r="Q783">
            <v>290465.27</v>
          </cell>
          <cell r="R783">
            <v>268121.77</v>
          </cell>
          <cell r="S783">
            <v>245778.27</v>
          </cell>
          <cell r="T783">
            <v>223434.77</v>
          </cell>
          <cell r="U783">
            <v>201091.27</v>
          </cell>
          <cell r="V783">
            <v>178747.77</v>
          </cell>
          <cell r="W783">
            <v>156404.26999999999</v>
          </cell>
          <cell r="X783">
            <v>134060.76999999999</v>
          </cell>
          <cell r="Y783">
            <v>111717.27</v>
          </cell>
          <cell r="Z783">
            <v>89373.77</v>
          </cell>
          <cell r="AA783">
            <v>67030.27</v>
          </cell>
          <cell r="AD783">
            <v>424526.27</v>
          </cell>
          <cell r="AE783">
            <v>402182.77</v>
          </cell>
          <cell r="AF783">
            <v>379839.27</v>
          </cell>
          <cell r="AG783">
            <v>357495.77</v>
          </cell>
          <cell r="AH783">
            <v>335152.27</v>
          </cell>
          <cell r="AI783">
            <v>312808.77</v>
          </cell>
          <cell r="AJ783">
            <v>290465.27</v>
          </cell>
          <cell r="AK783">
            <v>268121.77</v>
          </cell>
          <cell r="AL783">
            <v>245778.27000000002</v>
          </cell>
          <cell r="AM783">
            <v>223434.77000000002</v>
          </cell>
          <cell r="AN783">
            <v>201091.27000000002</v>
          </cell>
          <cell r="AP783">
            <v>156404.27000000002</v>
          </cell>
        </row>
        <row r="784">
          <cell r="J784">
            <v>344284.08</v>
          </cell>
          <cell r="K784">
            <v>327069.88</v>
          </cell>
          <cell r="L784">
            <v>309855.68</v>
          </cell>
          <cell r="M784">
            <v>292641.48</v>
          </cell>
          <cell r="N784">
            <v>275427.28000000003</v>
          </cell>
          <cell r="O784">
            <v>258213.08</v>
          </cell>
          <cell r="P784">
            <v>240998.88</v>
          </cell>
          <cell r="Q784">
            <v>223784.68</v>
          </cell>
          <cell r="R784">
            <v>206570.48</v>
          </cell>
          <cell r="S784">
            <v>189356.28</v>
          </cell>
          <cell r="T784">
            <v>172142.07999999999</v>
          </cell>
          <cell r="U784">
            <v>154927.88</v>
          </cell>
          <cell r="V784">
            <v>137713.68</v>
          </cell>
          <cell r="W784">
            <v>120499.48</v>
          </cell>
          <cell r="X784">
            <v>103285.28</v>
          </cell>
          <cell r="Y784">
            <v>86071.08</v>
          </cell>
          <cell r="Z784">
            <v>68856.88</v>
          </cell>
          <cell r="AA784">
            <v>51642.68</v>
          </cell>
          <cell r="AD784">
            <v>327069.88000000006</v>
          </cell>
          <cell r="AE784">
            <v>309855.68</v>
          </cell>
          <cell r="AF784">
            <v>292641.48000000004</v>
          </cell>
          <cell r="AG784">
            <v>275427.27999999997</v>
          </cell>
          <cell r="AH784">
            <v>258213.08</v>
          </cell>
          <cell r="AI784">
            <v>240998.88</v>
          </cell>
          <cell r="AJ784">
            <v>223784.68000000002</v>
          </cell>
          <cell r="AK784">
            <v>206570.48</v>
          </cell>
          <cell r="AL784">
            <v>189356.28</v>
          </cell>
          <cell r="AM784">
            <v>172142.07999999999</v>
          </cell>
          <cell r="AN784">
            <v>154927.88</v>
          </cell>
          <cell r="AP784">
            <v>120499.48</v>
          </cell>
        </row>
        <row r="785"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0</v>
          </cell>
        </row>
        <row r="786">
          <cell r="J786">
            <v>2760288.01</v>
          </cell>
          <cell r="K786">
            <v>2750394.51</v>
          </cell>
          <cell r="L786">
            <v>2740501.01</v>
          </cell>
          <cell r="M786">
            <v>2730607.51</v>
          </cell>
          <cell r="N786">
            <v>2720714.01</v>
          </cell>
          <cell r="O786">
            <v>2710820.51</v>
          </cell>
          <cell r="P786">
            <v>2700927.01</v>
          </cell>
          <cell r="Q786">
            <v>2691033.51</v>
          </cell>
          <cell r="R786">
            <v>2681140.0099999998</v>
          </cell>
          <cell r="S786">
            <v>2671246.5099999998</v>
          </cell>
          <cell r="T786">
            <v>2661353.0099999998</v>
          </cell>
          <cell r="U786">
            <v>2651459.5099999998</v>
          </cell>
          <cell r="V786">
            <v>2641566.0099999998</v>
          </cell>
          <cell r="W786">
            <v>2631672.5099999998</v>
          </cell>
          <cell r="X786">
            <v>2621779.0099999998</v>
          </cell>
          <cell r="Y786">
            <v>2611885.5099999998</v>
          </cell>
          <cell r="Z786">
            <v>2601992.0099999998</v>
          </cell>
          <cell r="AA786">
            <v>2592098.5099999998</v>
          </cell>
          <cell r="AD786">
            <v>2750394.5099999993</v>
          </cell>
          <cell r="AE786">
            <v>2740501.0099999993</v>
          </cell>
          <cell r="AF786">
            <v>2730607.5099999993</v>
          </cell>
          <cell r="AG786">
            <v>2720714.0099999993</v>
          </cell>
          <cell r="AH786">
            <v>2710820.5099999993</v>
          </cell>
          <cell r="AI786">
            <v>2700927.0099999993</v>
          </cell>
          <cell r="AJ786">
            <v>2691033.5099999993</v>
          </cell>
          <cell r="AK786">
            <v>2681140.0099999993</v>
          </cell>
          <cell r="AL786">
            <v>2671246.5099999993</v>
          </cell>
          <cell r="AM786">
            <v>2661353.0099999993</v>
          </cell>
          <cell r="AN786">
            <v>2651459.5099999993</v>
          </cell>
          <cell r="AP786">
            <v>2631672.5099999993</v>
          </cell>
        </row>
        <row r="787">
          <cell r="J787">
            <v>2679941.31</v>
          </cell>
          <cell r="K787">
            <v>2670538.0099999998</v>
          </cell>
          <cell r="L787">
            <v>2661134.71</v>
          </cell>
          <cell r="M787">
            <v>2651731.41</v>
          </cell>
          <cell r="N787">
            <v>2642328.11</v>
          </cell>
          <cell r="O787">
            <v>2632924.81</v>
          </cell>
          <cell r="P787">
            <v>2623521.5099999998</v>
          </cell>
          <cell r="Q787">
            <v>2614118.21</v>
          </cell>
          <cell r="R787">
            <v>2604714.91</v>
          </cell>
          <cell r="S787">
            <v>2595311.61</v>
          </cell>
          <cell r="T787">
            <v>2585908.31</v>
          </cell>
          <cell r="U787">
            <v>2576505.0099999998</v>
          </cell>
          <cell r="V787">
            <v>2567101.71</v>
          </cell>
          <cell r="W787">
            <v>2557698.41</v>
          </cell>
          <cell r="X787">
            <v>2548295.11</v>
          </cell>
          <cell r="Y787">
            <v>2538891.81</v>
          </cell>
          <cell r="Z787">
            <v>2529488.5099999998</v>
          </cell>
          <cell r="AA787">
            <v>2520085.21</v>
          </cell>
          <cell r="AD787">
            <v>2670538.0099999998</v>
          </cell>
          <cell r="AE787">
            <v>2661134.7100000004</v>
          </cell>
          <cell r="AF787">
            <v>2651731.41</v>
          </cell>
          <cell r="AG787">
            <v>2642328.11</v>
          </cell>
          <cell r="AH787">
            <v>2632924.81</v>
          </cell>
          <cell r="AI787">
            <v>2623521.5099999998</v>
          </cell>
          <cell r="AJ787">
            <v>2614118.2100000004</v>
          </cell>
          <cell r="AK787">
            <v>2604714.91</v>
          </cell>
          <cell r="AL787">
            <v>2595311.61</v>
          </cell>
          <cell r="AM787">
            <v>2585908.31</v>
          </cell>
          <cell r="AN787">
            <v>2576505.0099999998</v>
          </cell>
          <cell r="AP787">
            <v>2557698.41</v>
          </cell>
        </row>
        <row r="788">
          <cell r="J788">
            <v>2077420.84</v>
          </cell>
          <cell r="K788">
            <v>2070257.32</v>
          </cell>
          <cell r="L788">
            <v>2063093.8</v>
          </cell>
          <cell r="M788">
            <v>2055930.28</v>
          </cell>
          <cell r="N788">
            <v>2048766.76</v>
          </cell>
          <cell r="O788">
            <v>2041603.24</v>
          </cell>
          <cell r="P788">
            <v>2034439.72</v>
          </cell>
          <cell r="Q788">
            <v>2027276.2</v>
          </cell>
          <cell r="R788">
            <v>2020112.68</v>
          </cell>
          <cell r="S788">
            <v>2012949.16</v>
          </cell>
          <cell r="T788">
            <v>2005785.64</v>
          </cell>
          <cell r="U788">
            <v>1998622.12</v>
          </cell>
          <cell r="V788">
            <v>1991458.6</v>
          </cell>
          <cell r="W788">
            <v>1984295.08</v>
          </cell>
          <cell r="X788">
            <v>1977131.56</v>
          </cell>
          <cell r="Y788">
            <v>1969968.04</v>
          </cell>
          <cell r="Z788">
            <v>1962804.52</v>
          </cell>
          <cell r="AA788">
            <v>1955641</v>
          </cell>
          <cell r="AD788">
            <v>2070257.32</v>
          </cell>
          <cell r="AE788">
            <v>2063093.7999999998</v>
          </cell>
          <cell r="AF788">
            <v>2055930.28</v>
          </cell>
          <cell r="AG788">
            <v>2048766.7599999998</v>
          </cell>
          <cell r="AH788">
            <v>2041603.2400000002</v>
          </cell>
          <cell r="AI788">
            <v>2034439.72</v>
          </cell>
          <cell r="AJ788">
            <v>2027276.2000000002</v>
          </cell>
          <cell r="AK788">
            <v>2020112.6800000004</v>
          </cell>
          <cell r="AL788">
            <v>2012949.1600000001</v>
          </cell>
          <cell r="AM788">
            <v>2005785.64</v>
          </cell>
          <cell r="AN788">
            <v>1998622.1199999999</v>
          </cell>
          <cell r="AP788">
            <v>1984295.08</v>
          </cell>
        </row>
        <row r="789">
          <cell r="J789">
            <v>2549065.36</v>
          </cell>
          <cell r="K789">
            <v>2540560.23</v>
          </cell>
          <cell r="L789">
            <v>2532055.1</v>
          </cell>
          <cell r="M789">
            <v>2523549.9700000002</v>
          </cell>
          <cell r="N789">
            <v>2515044.84</v>
          </cell>
          <cell r="O789">
            <v>2506539.71</v>
          </cell>
          <cell r="P789">
            <v>2498034.58</v>
          </cell>
          <cell r="Q789">
            <v>2489529.4500000002</v>
          </cell>
          <cell r="R789">
            <v>2481024.3199999998</v>
          </cell>
          <cell r="S789">
            <v>2472519.19</v>
          </cell>
          <cell r="T789">
            <v>2464014.06</v>
          </cell>
          <cell r="U789">
            <v>2455508.9300000002</v>
          </cell>
          <cell r="V789">
            <v>2447003.7999999998</v>
          </cell>
          <cell r="W789">
            <v>2438498.67</v>
          </cell>
          <cell r="X789">
            <v>2429993.54</v>
          </cell>
          <cell r="Y789">
            <v>2421488.41</v>
          </cell>
          <cell r="Z789">
            <v>2412983.2799999998</v>
          </cell>
          <cell r="AA789">
            <v>2404478.15</v>
          </cell>
          <cell r="AD789">
            <v>2540560.23</v>
          </cell>
          <cell r="AE789">
            <v>2532055.0999999996</v>
          </cell>
          <cell r="AF789">
            <v>2523549.9699999997</v>
          </cell>
          <cell r="AG789">
            <v>2515044.8400000003</v>
          </cell>
          <cell r="AH789">
            <v>2506539.71</v>
          </cell>
          <cell r="AI789">
            <v>2498034.58</v>
          </cell>
          <cell r="AJ789">
            <v>2489529.4500000002</v>
          </cell>
          <cell r="AK789">
            <v>2481024.3200000003</v>
          </cell>
          <cell r="AL789">
            <v>2472519.19</v>
          </cell>
          <cell r="AM789">
            <v>2464014.06</v>
          </cell>
          <cell r="AN789">
            <v>2455508.9300000002</v>
          </cell>
          <cell r="AP789">
            <v>2438498.67</v>
          </cell>
        </row>
        <row r="790"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P790">
            <v>0</v>
          </cell>
        </row>
        <row r="791"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</row>
        <row r="792"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P792">
            <v>0</v>
          </cell>
        </row>
        <row r="793"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P793">
            <v>0</v>
          </cell>
        </row>
        <row r="794"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P794">
            <v>0</v>
          </cell>
        </row>
        <row r="795"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P795">
            <v>0</v>
          </cell>
        </row>
        <row r="796"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</row>
        <row r="797">
          <cell r="J797">
            <v>19235103</v>
          </cell>
          <cell r="K797">
            <v>18571825</v>
          </cell>
          <cell r="L797">
            <v>17908547</v>
          </cell>
          <cell r="M797">
            <v>17245269</v>
          </cell>
          <cell r="N797">
            <v>16581991</v>
          </cell>
          <cell r="O797">
            <v>15918713</v>
          </cell>
          <cell r="P797">
            <v>15255435</v>
          </cell>
          <cell r="Q797">
            <v>14592157</v>
          </cell>
          <cell r="R797">
            <v>13928879</v>
          </cell>
          <cell r="S797">
            <v>13265601</v>
          </cell>
          <cell r="T797">
            <v>12602323</v>
          </cell>
          <cell r="U797">
            <v>11939045</v>
          </cell>
          <cell r="V797">
            <v>11275767</v>
          </cell>
          <cell r="W797">
            <v>10612489</v>
          </cell>
          <cell r="X797">
            <v>9949211</v>
          </cell>
          <cell r="Y797">
            <v>9285933</v>
          </cell>
          <cell r="Z797">
            <v>8622655</v>
          </cell>
          <cell r="AA797">
            <v>7959377</v>
          </cell>
          <cell r="AD797">
            <v>18571825</v>
          </cell>
          <cell r="AE797">
            <v>17908547</v>
          </cell>
          <cell r="AF797">
            <v>17245269</v>
          </cell>
          <cell r="AG797">
            <v>16581991</v>
          </cell>
          <cell r="AH797">
            <v>15918713</v>
          </cell>
          <cell r="AI797">
            <v>15255435</v>
          </cell>
          <cell r="AJ797">
            <v>14592157</v>
          </cell>
          <cell r="AK797">
            <v>13928879</v>
          </cell>
          <cell r="AL797">
            <v>13265601</v>
          </cell>
          <cell r="AM797">
            <v>12602323</v>
          </cell>
          <cell r="AN797">
            <v>11939045</v>
          </cell>
          <cell r="AP797">
            <v>10336121.458333334</v>
          </cell>
        </row>
        <row r="798"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</row>
        <row r="799"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P799">
            <v>0</v>
          </cell>
        </row>
        <row r="800">
          <cell r="J800">
            <v>50185.88</v>
          </cell>
          <cell r="K800">
            <v>50185.88</v>
          </cell>
          <cell r="L800">
            <v>50185.88</v>
          </cell>
          <cell r="M800">
            <v>50185.88</v>
          </cell>
          <cell r="N800">
            <v>50185.88</v>
          </cell>
          <cell r="O800">
            <v>50185.88</v>
          </cell>
          <cell r="P800">
            <v>50185.88</v>
          </cell>
          <cell r="Q800">
            <v>50185.88</v>
          </cell>
          <cell r="R800">
            <v>50185.88</v>
          </cell>
          <cell r="S800">
            <v>50185.88</v>
          </cell>
          <cell r="T800">
            <v>50185.88</v>
          </cell>
          <cell r="U800">
            <v>50185.88</v>
          </cell>
          <cell r="V800">
            <v>50185.88</v>
          </cell>
          <cell r="W800">
            <v>50185.88</v>
          </cell>
          <cell r="X800">
            <v>50185.88</v>
          </cell>
          <cell r="Y800">
            <v>50185.88</v>
          </cell>
          <cell r="Z800">
            <v>50185.88</v>
          </cell>
          <cell r="AA800">
            <v>50185.88</v>
          </cell>
          <cell r="AD800">
            <v>50185.88</v>
          </cell>
          <cell r="AE800">
            <v>50185.88</v>
          </cell>
          <cell r="AF800">
            <v>50185.88</v>
          </cell>
          <cell r="AG800">
            <v>50185.88</v>
          </cell>
          <cell r="AH800">
            <v>50185.88</v>
          </cell>
          <cell r="AI800">
            <v>50185.88</v>
          </cell>
          <cell r="AJ800">
            <v>50185.88</v>
          </cell>
          <cell r="AK800">
            <v>50185.88</v>
          </cell>
          <cell r="AL800">
            <v>50185.88</v>
          </cell>
          <cell r="AM800">
            <v>50185.88</v>
          </cell>
          <cell r="AN800">
            <v>50185.88</v>
          </cell>
          <cell r="AP800">
            <v>48094.801666666659</v>
          </cell>
        </row>
        <row r="801"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</row>
        <row r="802">
          <cell r="J802">
            <v>60295490.299999997</v>
          </cell>
          <cell r="K802">
            <v>60295490.299999997</v>
          </cell>
          <cell r="L802">
            <v>60295490.299999997</v>
          </cell>
          <cell r="M802">
            <v>60295490.299999997</v>
          </cell>
          <cell r="N802">
            <v>60295490.299999997</v>
          </cell>
          <cell r="O802">
            <v>60295490.299999997</v>
          </cell>
          <cell r="P802">
            <v>60295490.299999997</v>
          </cell>
          <cell r="Q802">
            <v>60295490.299999997</v>
          </cell>
          <cell r="R802">
            <v>60295490.299999997</v>
          </cell>
          <cell r="S802">
            <v>60295490.299999997</v>
          </cell>
          <cell r="T802">
            <v>60295490.299999997</v>
          </cell>
          <cell r="U802">
            <v>60295490.299999997</v>
          </cell>
          <cell r="V802">
            <v>60295490.299999997</v>
          </cell>
          <cell r="W802">
            <v>60295490.299999997</v>
          </cell>
          <cell r="X802">
            <v>60295490.299999997</v>
          </cell>
          <cell r="Y802">
            <v>60295490.299999997</v>
          </cell>
          <cell r="Z802">
            <v>60295490.299999997</v>
          </cell>
          <cell r="AA802">
            <v>60295490.299999997</v>
          </cell>
          <cell r="AD802">
            <v>60295490.29999999</v>
          </cell>
          <cell r="AE802">
            <v>60295490.29999999</v>
          </cell>
          <cell r="AF802">
            <v>60295490.29999999</v>
          </cell>
          <cell r="AG802">
            <v>60295490.29999999</v>
          </cell>
          <cell r="AH802">
            <v>60295490.29999999</v>
          </cell>
          <cell r="AI802">
            <v>60295490.29999999</v>
          </cell>
          <cell r="AJ802">
            <v>60295490.29999999</v>
          </cell>
          <cell r="AK802">
            <v>60295490.29999999</v>
          </cell>
          <cell r="AL802">
            <v>60295490.29999999</v>
          </cell>
          <cell r="AM802">
            <v>60295490.29999999</v>
          </cell>
          <cell r="AN802">
            <v>60295490.29999999</v>
          </cell>
          <cell r="AP802">
            <v>60057865.237916656</v>
          </cell>
        </row>
        <row r="803">
          <cell r="J803">
            <v>-656443.23</v>
          </cell>
          <cell r="K803">
            <v>-1282948.23</v>
          </cell>
          <cell r="L803">
            <v>-1909453.23</v>
          </cell>
          <cell r="M803">
            <v>-2535958.23</v>
          </cell>
          <cell r="N803">
            <v>-3162463.23</v>
          </cell>
          <cell r="O803">
            <v>-3788968.23</v>
          </cell>
          <cell r="P803">
            <v>-4415473.2300000004</v>
          </cell>
          <cell r="Q803">
            <v>-5041978.2300000004</v>
          </cell>
          <cell r="R803">
            <v>-5668483.2300000004</v>
          </cell>
          <cell r="S803">
            <v>-6294988.2300000004</v>
          </cell>
          <cell r="T803">
            <v>-6921493.2300000004</v>
          </cell>
          <cell r="U803">
            <v>-7547998.2300000004</v>
          </cell>
          <cell r="V803">
            <v>-8174503.2300000004</v>
          </cell>
          <cell r="W803">
            <v>-8801008.2300000004</v>
          </cell>
          <cell r="X803">
            <v>-9427513.2300000004</v>
          </cell>
          <cell r="Y803">
            <v>-10054018.23</v>
          </cell>
          <cell r="Z803">
            <v>-10680523.23</v>
          </cell>
          <cell r="AA803">
            <v>-11307028.23</v>
          </cell>
          <cell r="AD803">
            <v>-1282948.2300000002</v>
          </cell>
          <cell r="AE803">
            <v>-1909453.2300000002</v>
          </cell>
          <cell r="AF803">
            <v>-2535958.23</v>
          </cell>
          <cell r="AG803">
            <v>-3162463.2300000004</v>
          </cell>
          <cell r="AH803">
            <v>-3788968.2300000004</v>
          </cell>
          <cell r="AI803">
            <v>-4415473.2300000014</v>
          </cell>
          <cell r="AJ803">
            <v>-5041978.2300000014</v>
          </cell>
          <cell r="AK803">
            <v>-5668483.2300000014</v>
          </cell>
          <cell r="AL803">
            <v>-6294988.2300000014</v>
          </cell>
          <cell r="AM803">
            <v>-6921493.2300000014</v>
          </cell>
          <cell r="AN803">
            <v>-7547998.2300000014</v>
          </cell>
          <cell r="AP803">
            <v>-8277673.3037500018</v>
          </cell>
        </row>
        <row r="804">
          <cell r="J804">
            <v>18185772.66</v>
          </cell>
          <cell r="K804">
            <v>18185672.66</v>
          </cell>
          <cell r="L804">
            <v>18185672.66</v>
          </cell>
          <cell r="M804">
            <v>18185672.66</v>
          </cell>
          <cell r="N804">
            <v>18185672.66</v>
          </cell>
          <cell r="O804">
            <v>18185672.66</v>
          </cell>
          <cell r="P804">
            <v>18185672.66</v>
          </cell>
          <cell r="Q804">
            <v>18185672.66</v>
          </cell>
          <cell r="R804">
            <v>18185672.66</v>
          </cell>
          <cell r="S804">
            <v>18185672.66</v>
          </cell>
          <cell r="T804">
            <v>18185672.66</v>
          </cell>
          <cell r="U804">
            <v>18185672.66</v>
          </cell>
          <cell r="V804">
            <v>18185672.66</v>
          </cell>
          <cell r="W804">
            <v>18185672.66</v>
          </cell>
          <cell r="X804">
            <v>18185672.66</v>
          </cell>
          <cell r="Y804">
            <v>18185672.66</v>
          </cell>
          <cell r="Z804">
            <v>18185672.66</v>
          </cell>
          <cell r="AA804">
            <v>18185672.66</v>
          </cell>
          <cell r="AD804">
            <v>18185714.326666664</v>
          </cell>
          <cell r="AE804">
            <v>18185710.16</v>
          </cell>
          <cell r="AF804">
            <v>18185701.826666664</v>
          </cell>
          <cell r="AG804">
            <v>18185693.493333332</v>
          </cell>
          <cell r="AH804">
            <v>18185685.16</v>
          </cell>
          <cell r="AI804">
            <v>18185676.826666664</v>
          </cell>
          <cell r="AJ804">
            <v>18185672.66</v>
          </cell>
          <cell r="AK804">
            <v>18185672.66</v>
          </cell>
          <cell r="AL804">
            <v>18185672.66</v>
          </cell>
          <cell r="AM804">
            <v>18185672.66</v>
          </cell>
          <cell r="AN804">
            <v>18185672.66</v>
          </cell>
          <cell r="AP804">
            <v>18164085.451666664</v>
          </cell>
        </row>
        <row r="805">
          <cell r="J805">
            <v>24124865.93</v>
          </cell>
          <cell r="K805">
            <v>24156737.989999998</v>
          </cell>
          <cell r="L805">
            <v>24158611.940000001</v>
          </cell>
          <cell r="M805">
            <v>24157683.210000001</v>
          </cell>
          <cell r="N805">
            <v>24157767.120000001</v>
          </cell>
          <cell r="O805">
            <v>24157793.440000001</v>
          </cell>
          <cell r="P805">
            <v>24157793.440000001</v>
          </cell>
          <cell r="Q805">
            <v>24158235.699999999</v>
          </cell>
          <cell r="R805">
            <v>24158235.699999999</v>
          </cell>
          <cell r="S805">
            <v>24158235.699999999</v>
          </cell>
          <cell r="T805">
            <v>24158235.699999999</v>
          </cell>
          <cell r="U805">
            <v>24158235.699999999</v>
          </cell>
          <cell r="V805">
            <v>24158235.699999999</v>
          </cell>
          <cell r="W805">
            <v>24158235.699999999</v>
          </cell>
          <cell r="X805">
            <v>24158235.699999999</v>
          </cell>
          <cell r="Y805">
            <v>24158235.699999999</v>
          </cell>
          <cell r="Z805">
            <v>24158235.699999999</v>
          </cell>
          <cell r="AA805">
            <v>24158235.699999999</v>
          </cell>
          <cell r="AD805">
            <v>23975372.995833337</v>
          </cell>
          <cell r="AE805">
            <v>24107587.019583333</v>
          </cell>
          <cell r="AF805">
            <v>24159292.893749997</v>
          </cell>
          <cell r="AG805">
            <v>24155728.383333329</v>
          </cell>
          <cell r="AH805">
            <v>24153509.442499995</v>
          </cell>
          <cell r="AI805">
            <v>24156593.03791666</v>
          </cell>
          <cell r="AJ805">
            <v>24158045.849583328</v>
          </cell>
          <cell r="AK805">
            <v>24158092.577499997</v>
          </cell>
          <cell r="AL805">
            <v>24158099.921249997</v>
          </cell>
          <cell r="AM805">
            <v>24158142.465833332</v>
          </cell>
          <cell r="AN805">
            <v>24158180.417499993</v>
          </cell>
          <cell r="AP805">
            <v>24158235.699999992</v>
          </cell>
        </row>
        <row r="806">
          <cell r="J806">
            <v>4606263.4400000004</v>
          </cell>
          <cell r="K806">
            <v>4550834.93</v>
          </cell>
          <cell r="L806">
            <v>4556493.84</v>
          </cell>
          <cell r="M806">
            <v>4565453.78</v>
          </cell>
          <cell r="N806">
            <v>4574348.42</v>
          </cell>
          <cell r="O806">
            <v>8269006.0899999999</v>
          </cell>
          <cell r="P806">
            <v>10207048.35</v>
          </cell>
          <cell r="Q806">
            <v>10469305.720000001</v>
          </cell>
          <cell r="R806">
            <v>10417047.289999999</v>
          </cell>
          <cell r="S806">
            <v>10432666.539999999</v>
          </cell>
          <cell r="T806">
            <v>10432841.83</v>
          </cell>
          <cell r="U806">
            <v>10436960.310000001</v>
          </cell>
          <cell r="V806">
            <v>10437020.220000001</v>
          </cell>
          <cell r="W806">
            <v>10437020.220000001</v>
          </cell>
          <cell r="X806">
            <v>10437020.220000001</v>
          </cell>
          <cell r="Y806">
            <v>10437020.220000001</v>
          </cell>
          <cell r="Z806">
            <v>10437020.220000001</v>
          </cell>
          <cell r="AA806">
            <v>10437020.220000001</v>
          </cell>
          <cell r="AD806">
            <v>4718337.1658333335</v>
          </cell>
          <cell r="AE806">
            <v>5588601.8745833337</v>
          </cell>
          <cell r="AF806">
            <v>6457339.9508333327</v>
          </cell>
          <cell r="AG806">
            <v>7093696.4212499997</v>
          </cell>
          <cell r="AH806">
            <v>7544273.8320833333</v>
          </cell>
          <cell r="AI806">
            <v>8036137.4108333327</v>
          </cell>
          <cell r="AJ806">
            <v>8524343.3304166663</v>
          </cell>
          <cell r="AK806">
            <v>9014622.9833333325</v>
          </cell>
          <cell r="AL806">
            <v>9504293.5175000001</v>
          </cell>
          <cell r="AM806">
            <v>9993220.1108333319</v>
          </cell>
          <cell r="AN806">
            <v>10327832.024583334</v>
          </cell>
          <cell r="AP806">
            <v>10435985.039999999</v>
          </cell>
        </row>
        <row r="807"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8153022.6399999997</v>
          </cell>
          <cell r="T807">
            <v>8845951.8499999996</v>
          </cell>
          <cell r="U807">
            <v>8457282.75</v>
          </cell>
          <cell r="V807">
            <v>11699595.550000001</v>
          </cell>
          <cell r="W807">
            <v>12083533.539999999</v>
          </cell>
          <cell r="X807">
            <v>12215518.98</v>
          </cell>
          <cell r="Y807">
            <v>12271419.630000001</v>
          </cell>
          <cell r="Z807">
            <v>12403099.369999999</v>
          </cell>
          <cell r="AA807">
            <v>14634406.720000001</v>
          </cell>
          <cell r="AD807">
            <v>0</v>
          </cell>
          <cell r="AE807">
            <v>0</v>
          </cell>
          <cell r="AF807">
            <v>339709.27666666667</v>
          </cell>
          <cell r="AG807">
            <v>1047999.8804166666</v>
          </cell>
          <cell r="AH807">
            <v>1768967.9887499998</v>
          </cell>
          <cell r="AI807">
            <v>2608837.9179166667</v>
          </cell>
          <cell r="AJ807">
            <v>3599801.6300000004</v>
          </cell>
          <cell r="AK807">
            <v>4612262.1516666664</v>
          </cell>
          <cell r="AL807">
            <v>5632551.260416667</v>
          </cell>
          <cell r="AM807">
            <v>6660656.21875</v>
          </cell>
          <cell r="AN807">
            <v>7787218.9725000001</v>
          </cell>
          <cell r="AP807">
            <v>10462746.782083334</v>
          </cell>
        </row>
        <row r="808"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P808">
            <v>508979.95750000002</v>
          </cell>
        </row>
        <row r="809"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P809">
            <v>0</v>
          </cell>
        </row>
        <row r="810">
          <cell r="J810">
            <v>65708856.939999998</v>
          </cell>
          <cell r="K810">
            <v>65708856.939999998</v>
          </cell>
          <cell r="L810">
            <v>65708856.939999998</v>
          </cell>
          <cell r="M810">
            <v>65708856.939999998</v>
          </cell>
          <cell r="N810">
            <v>65708856.939999998</v>
          </cell>
          <cell r="O810">
            <v>65708856.939999998</v>
          </cell>
          <cell r="P810">
            <v>65708856.939999998</v>
          </cell>
          <cell r="Q810">
            <v>65708856.939999998</v>
          </cell>
          <cell r="R810">
            <v>65708856.939999998</v>
          </cell>
          <cell r="S810">
            <v>65708856.939999998</v>
          </cell>
          <cell r="T810">
            <v>65708856.939999998</v>
          </cell>
          <cell r="U810">
            <v>65708856.939999998</v>
          </cell>
          <cell r="V810">
            <v>65708856.939999998</v>
          </cell>
          <cell r="W810">
            <v>65708856.939999998</v>
          </cell>
          <cell r="X810">
            <v>65708856.939999998</v>
          </cell>
          <cell r="Y810">
            <v>65708856.939999998</v>
          </cell>
          <cell r="Z810">
            <v>65708856.939999998</v>
          </cell>
          <cell r="AA810">
            <v>65708856.939999998</v>
          </cell>
          <cell r="AD810">
            <v>65708856.94000002</v>
          </cell>
          <cell r="AE810">
            <v>65708856.94000002</v>
          </cell>
          <cell r="AF810">
            <v>65708856.94000002</v>
          </cell>
          <cell r="AG810">
            <v>65708856.94000002</v>
          </cell>
          <cell r="AH810">
            <v>65708856.94000002</v>
          </cell>
          <cell r="AI810">
            <v>65708856.94000002</v>
          </cell>
          <cell r="AJ810">
            <v>65708856.94000002</v>
          </cell>
          <cell r="AK810">
            <v>65708856.94000002</v>
          </cell>
          <cell r="AL810">
            <v>65708856.94000002</v>
          </cell>
          <cell r="AM810">
            <v>65708856.94000002</v>
          </cell>
          <cell r="AN810">
            <v>65708856.94000002</v>
          </cell>
          <cell r="AP810">
            <v>62970987.900833346</v>
          </cell>
        </row>
        <row r="811">
          <cell r="J811">
            <v>743111.53</v>
          </cell>
          <cell r="K811">
            <v>743111.53</v>
          </cell>
          <cell r="L811">
            <v>743111.53</v>
          </cell>
          <cell r="M811">
            <v>743111.53</v>
          </cell>
          <cell r="N811">
            <v>743111.53</v>
          </cell>
          <cell r="O811">
            <v>743111.53</v>
          </cell>
          <cell r="P811">
            <v>743111.53</v>
          </cell>
          <cell r="Q811">
            <v>743111.53</v>
          </cell>
          <cell r="R811">
            <v>743111.53</v>
          </cell>
          <cell r="S811">
            <v>743111.53</v>
          </cell>
          <cell r="T811">
            <v>743111.53</v>
          </cell>
          <cell r="U811">
            <v>743111.53</v>
          </cell>
          <cell r="V811">
            <v>743111.53</v>
          </cell>
          <cell r="W811">
            <v>743111.53</v>
          </cell>
          <cell r="X811">
            <v>743111.53</v>
          </cell>
          <cell r="Y811">
            <v>743111.53</v>
          </cell>
          <cell r="Z811">
            <v>743111.53</v>
          </cell>
          <cell r="AA811">
            <v>743111.53</v>
          </cell>
          <cell r="AD811">
            <v>743111.53000000014</v>
          </cell>
          <cell r="AE811">
            <v>743111.53000000014</v>
          </cell>
          <cell r="AF811">
            <v>743111.53000000014</v>
          </cell>
          <cell r="AG811">
            <v>743111.53000000014</v>
          </cell>
          <cell r="AH811">
            <v>743111.53000000014</v>
          </cell>
          <cell r="AI811">
            <v>743111.53000000014</v>
          </cell>
          <cell r="AJ811">
            <v>743111.53000000014</v>
          </cell>
          <cell r="AK811">
            <v>743111.53000000014</v>
          </cell>
          <cell r="AL811">
            <v>743111.53000000014</v>
          </cell>
          <cell r="AM811">
            <v>743111.53000000014</v>
          </cell>
          <cell r="AN811">
            <v>743111.53000000014</v>
          </cell>
          <cell r="AP811">
            <v>712148.54958333354</v>
          </cell>
        </row>
        <row r="812">
          <cell r="J812">
            <v>-18818583.699999999</v>
          </cell>
          <cell r="K812">
            <v>-18818583.699999999</v>
          </cell>
          <cell r="L812">
            <v>-18818583.699999999</v>
          </cell>
          <cell r="M812">
            <v>-18818583.699999999</v>
          </cell>
          <cell r="N812">
            <v>-18818583.699999999</v>
          </cell>
          <cell r="O812">
            <v>-18818583.699999999</v>
          </cell>
          <cell r="P812">
            <v>-18818583.699999999</v>
          </cell>
          <cell r="Q812">
            <v>-18818583.699999999</v>
          </cell>
          <cell r="R812">
            <v>-18818583.699999999</v>
          </cell>
          <cell r="S812">
            <v>-18818583.699999999</v>
          </cell>
          <cell r="T812">
            <v>-18818583.699999999</v>
          </cell>
          <cell r="U812">
            <v>-18818583.699999999</v>
          </cell>
          <cell r="V812">
            <v>-18818583.699999999</v>
          </cell>
          <cell r="W812">
            <v>-18818583.699999999</v>
          </cell>
          <cell r="X812">
            <v>-18818583.699999999</v>
          </cell>
          <cell r="Y812">
            <v>-18818583.699999999</v>
          </cell>
          <cell r="Z812">
            <v>-18818583.699999999</v>
          </cell>
          <cell r="AA812">
            <v>-18818583.699999999</v>
          </cell>
          <cell r="AD812">
            <v>-18818583.699999996</v>
          </cell>
          <cell r="AE812">
            <v>-18818583.699999996</v>
          </cell>
          <cell r="AF812">
            <v>-18818583.699999996</v>
          </cell>
          <cell r="AG812">
            <v>-18818583.699999996</v>
          </cell>
          <cell r="AH812">
            <v>-18818583.699999996</v>
          </cell>
          <cell r="AI812">
            <v>-18818583.699999996</v>
          </cell>
          <cell r="AJ812">
            <v>-18818583.699999996</v>
          </cell>
          <cell r="AK812">
            <v>-18818583.699999996</v>
          </cell>
          <cell r="AL812">
            <v>-18818583.699999996</v>
          </cell>
          <cell r="AM812">
            <v>-18818583.699999996</v>
          </cell>
          <cell r="AN812">
            <v>-18818583.699999996</v>
          </cell>
          <cell r="AP812">
            <v>-18034476.045833331</v>
          </cell>
        </row>
        <row r="813">
          <cell r="J813">
            <v>-18496937.239999998</v>
          </cell>
          <cell r="K813">
            <v>-18621495.739999998</v>
          </cell>
          <cell r="L813">
            <v>-18746054.239999998</v>
          </cell>
          <cell r="M813">
            <v>-18870612.739999998</v>
          </cell>
          <cell r="N813">
            <v>-18995171.239999998</v>
          </cell>
          <cell r="O813">
            <v>-19119729.739999998</v>
          </cell>
          <cell r="P813">
            <v>-19244288.239999998</v>
          </cell>
          <cell r="Q813">
            <v>-19368846.739999998</v>
          </cell>
          <cell r="R813">
            <v>-19493405.239999998</v>
          </cell>
          <cell r="S813">
            <v>-19617963.739999998</v>
          </cell>
          <cell r="T813">
            <v>-19742522.239999998</v>
          </cell>
          <cell r="U813">
            <v>-19867080.739999998</v>
          </cell>
          <cell r="V813">
            <v>-19991639.239999998</v>
          </cell>
          <cell r="W813">
            <v>-20116197.739999998</v>
          </cell>
          <cell r="X813">
            <v>-20240756.239999998</v>
          </cell>
          <cell r="Y813">
            <v>-20365314.739999998</v>
          </cell>
          <cell r="Z813">
            <v>-20489873.239999998</v>
          </cell>
          <cell r="AA813">
            <v>-20614431.739999998</v>
          </cell>
          <cell r="AD813">
            <v>-18621495.740000002</v>
          </cell>
          <cell r="AE813">
            <v>-18746054.240000002</v>
          </cell>
          <cell r="AF813">
            <v>-18870612.740000002</v>
          </cell>
          <cell r="AG813">
            <v>-18995171.240000002</v>
          </cell>
          <cell r="AH813">
            <v>-19119729.740000002</v>
          </cell>
          <cell r="AI813">
            <v>-19244288.240000002</v>
          </cell>
          <cell r="AJ813">
            <v>-19368846.740000002</v>
          </cell>
          <cell r="AK813">
            <v>-19493405.240000002</v>
          </cell>
          <cell r="AL813">
            <v>-19617963.740000002</v>
          </cell>
          <cell r="AM813">
            <v>-19742522.240000002</v>
          </cell>
          <cell r="AN813">
            <v>-19867080.740000002</v>
          </cell>
          <cell r="AP813">
            <v>-19246883.209166668</v>
          </cell>
        </row>
        <row r="814">
          <cell r="J814">
            <v>-30211680.609999999</v>
          </cell>
          <cell r="K814">
            <v>-30211680.609999999</v>
          </cell>
          <cell r="L814">
            <v>-30211680.609999999</v>
          </cell>
          <cell r="M814">
            <v>-30211680.609999999</v>
          </cell>
          <cell r="N814">
            <v>-30211680.609999999</v>
          </cell>
          <cell r="O814">
            <v>-30211680.609999999</v>
          </cell>
          <cell r="P814">
            <v>-30211680.609999999</v>
          </cell>
          <cell r="Q814">
            <v>-30211680.609999999</v>
          </cell>
          <cell r="R814">
            <v>-30211680.609999999</v>
          </cell>
          <cell r="S814">
            <v>-30211680.609999999</v>
          </cell>
          <cell r="T814">
            <v>-30211680.609999999</v>
          </cell>
          <cell r="U814">
            <v>-30211680.609999999</v>
          </cell>
          <cell r="V814">
            <v>-30211680.609999999</v>
          </cell>
          <cell r="W814">
            <v>-30211680.609999999</v>
          </cell>
          <cell r="X814">
            <v>-30211680.609999999</v>
          </cell>
          <cell r="Y814">
            <v>-30211680.609999999</v>
          </cell>
          <cell r="Z814">
            <v>-30211680.609999999</v>
          </cell>
          <cell r="AA814">
            <v>-30211680.609999999</v>
          </cell>
          <cell r="AD814">
            <v>-30211680.610000011</v>
          </cell>
          <cell r="AE814">
            <v>-30211680.610000011</v>
          </cell>
          <cell r="AF814">
            <v>-30211680.610000011</v>
          </cell>
          <cell r="AG814">
            <v>-30211680.610000011</v>
          </cell>
          <cell r="AH814">
            <v>-30211680.610000011</v>
          </cell>
          <cell r="AI814">
            <v>-30211680.610000011</v>
          </cell>
          <cell r="AJ814">
            <v>-30211680.610000011</v>
          </cell>
          <cell r="AK814">
            <v>-30211680.610000011</v>
          </cell>
          <cell r="AL814">
            <v>-30211680.610000011</v>
          </cell>
          <cell r="AM814">
            <v>-30211680.610000011</v>
          </cell>
          <cell r="AN814">
            <v>-30211680.610000011</v>
          </cell>
          <cell r="AP814">
            <v>-28952860.584583342</v>
          </cell>
        </row>
        <row r="815">
          <cell r="J815">
            <v>140739.47</v>
          </cell>
          <cell r="K815">
            <v>120633.79</v>
          </cell>
          <cell r="L815">
            <v>100528.11</v>
          </cell>
          <cell r="M815">
            <v>80422.429999999993</v>
          </cell>
          <cell r="N815">
            <v>60316.75</v>
          </cell>
          <cell r="O815">
            <v>40211.07</v>
          </cell>
          <cell r="P815">
            <v>20105.39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D815">
            <v>120633.80208333333</v>
          </cell>
          <cell r="AE815">
            <v>101365.88291666667</v>
          </cell>
          <cell r="AF815">
            <v>83773.437083333338</v>
          </cell>
          <cell r="AG815">
            <v>67856.464583333334</v>
          </cell>
          <cell r="AH815">
            <v>53614.965416666666</v>
          </cell>
          <cell r="AI815">
            <v>41048.939583333333</v>
          </cell>
          <cell r="AJ815">
            <v>30158.387083333335</v>
          </cell>
          <cell r="AK815">
            <v>20943.307916666668</v>
          </cell>
          <cell r="AL815">
            <v>13403.702083333332</v>
          </cell>
          <cell r="AM815">
            <v>7539.569583333333</v>
          </cell>
          <cell r="AN815">
            <v>3350.9104166666671</v>
          </cell>
          <cell r="AP815">
            <v>0</v>
          </cell>
        </row>
        <row r="816">
          <cell r="J816">
            <v>9156182.8399999999</v>
          </cell>
          <cell r="K816">
            <v>8873557.8399999999</v>
          </cell>
          <cell r="L816">
            <v>8590932.8399999999</v>
          </cell>
          <cell r="M816">
            <v>8308307.8399999999</v>
          </cell>
          <cell r="N816">
            <v>8025682.8399999999</v>
          </cell>
          <cell r="O816">
            <v>7743057.8399999999</v>
          </cell>
          <cell r="P816">
            <v>7460432.8399999999</v>
          </cell>
          <cell r="Q816">
            <v>7177807.8399999999</v>
          </cell>
          <cell r="R816">
            <v>6895182.8399999999</v>
          </cell>
          <cell r="S816">
            <v>6612557.8399999999</v>
          </cell>
          <cell r="T816">
            <v>6329932.8399999999</v>
          </cell>
          <cell r="U816">
            <v>6047307.8399999999</v>
          </cell>
          <cell r="V816">
            <v>5764682.8399999999</v>
          </cell>
          <cell r="W816">
            <v>5482057.8399999999</v>
          </cell>
          <cell r="X816">
            <v>5199432.84</v>
          </cell>
          <cell r="Y816">
            <v>4916807.84</v>
          </cell>
          <cell r="Z816">
            <v>4634182.84</v>
          </cell>
          <cell r="AA816">
            <v>4351557.84</v>
          </cell>
          <cell r="AD816">
            <v>8873557.8400000017</v>
          </cell>
          <cell r="AE816">
            <v>8590932.8400000017</v>
          </cell>
          <cell r="AF816">
            <v>8308307.8400000026</v>
          </cell>
          <cell r="AG816">
            <v>8025682.8400000026</v>
          </cell>
          <cell r="AH816">
            <v>7743057.8400000026</v>
          </cell>
          <cell r="AI816">
            <v>7460432.8400000026</v>
          </cell>
          <cell r="AJ816">
            <v>7177807.8400000026</v>
          </cell>
          <cell r="AK816">
            <v>6895182.8400000026</v>
          </cell>
          <cell r="AL816">
            <v>6612557.8400000026</v>
          </cell>
          <cell r="AM816">
            <v>6329932.8400000026</v>
          </cell>
          <cell r="AN816">
            <v>6047307.8400000026</v>
          </cell>
          <cell r="AP816">
            <v>5482057.8400000008</v>
          </cell>
        </row>
        <row r="817"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P817">
            <v>0</v>
          </cell>
        </row>
        <row r="818">
          <cell r="J818">
            <v>1659064.15</v>
          </cell>
          <cell r="K818">
            <v>1775698.55</v>
          </cell>
          <cell r="L818">
            <v>1863053.43</v>
          </cell>
          <cell r="M818">
            <v>1557700.43</v>
          </cell>
          <cell r="N818">
            <v>1649183.07</v>
          </cell>
          <cell r="O818">
            <v>1731134.89</v>
          </cell>
          <cell r="P818">
            <v>1854770.55</v>
          </cell>
          <cell r="Q818">
            <v>1252850.99</v>
          </cell>
          <cell r="R818">
            <v>9923225.0299999993</v>
          </cell>
          <cell r="S818">
            <v>1261692.8799999999</v>
          </cell>
          <cell r="T818">
            <v>1281071.2</v>
          </cell>
          <cell r="U818">
            <v>1294834.92</v>
          </cell>
          <cell r="V818">
            <v>1336045.75</v>
          </cell>
          <cell r="W818">
            <v>1360673.36</v>
          </cell>
          <cell r="X818">
            <v>1397939.63</v>
          </cell>
          <cell r="Y818">
            <v>1417899.94</v>
          </cell>
          <cell r="Z818">
            <v>1439819.57</v>
          </cell>
          <cell r="AA818">
            <v>1457472.87</v>
          </cell>
          <cell r="AD818">
            <v>1567854.4437500003</v>
          </cell>
          <cell r="AE818">
            <v>1931685.7604166667</v>
          </cell>
          <cell r="AF818">
            <v>2293042.4445833336</v>
          </cell>
          <cell r="AG818">
            <v>2285633.5233333334</v>
          </cell>
          <cell r="AH818">
            <v>2268768.7537499997</v>
          </cell>
          <cell r="AI818">
            <v>2245230.9074999997</v>
          </cell>
          <cell r="AJ818">
            <v>2214479.0912500001</v>
          </cell>
          <cell r="AK818">
            <v>2177806.6333333333</v>
          </cell>
          <cell r="AL818">
            <v>2152601.8712499999</v>
          </cell>
          <cell r="AM818">
            <v>2138053.3716666666</v>
          </cell>
          <cell r="AN818">
            <v>2117927.3083333331</v>
          </cell>
          <cell r="AP818">
            <v>2022208.4783333335</v>
          </cell>
        </row>
        <row r="819"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P819">
            <v>0</v>
          </cell>
        </row>
        <row r="820">
          <cell r="J820">
            <v>38058394.75</v>
          </cell>
          <cell r="K820">
            <v>47785361.57</v>
          </cell>
          <cell r="L820">
            <v>55920120.219999999</v>
          </cell>
          <cell r="M820">
            <v>64031529.689999998</v>
          </cell>
          <cell r="N820">
            <v>70823650.810000002</v>
          </cell>
          <cell r="O820">
            <v>80733929.379999995</v>
          </cell>
          <cell r="P820">
            <v>88557319.370000005</v>
          </cell>
          <cell r="Q820">
            <v>100933892.91</v>
          </cell>
          <cell r="R820">
            <v>106597433.47</v>
          </cell>
          <cell r="S820">
            <v>114874585.25</v>
          </cell>
          <cell r="T820">
            <v>121829366.89</v>
          </cell>
          <cell r="U820">
            <v>130230613.09999999</v>
          </cell>
          <cell r="V820">
            <v>36620282.490000002</v>
          </cell>
          <cell r="W820">
            <v>46773762.359999999</v>
          </cell>
          <cell r="X820">
            <v>56285735.719999999</v>
          </cell>
          <cell r="Y820">
            <v>63149584.829999998</v>
          </cell>
          <cell r="Z820">
            <v>71981606.200000003</v>
          </cell>
          <cell r="AA820">
            <v>80347059.530000001</v>
          </cell>
          <cell r="AD820">
            <v>82713044.22541666</v>
          </cell>
          <cell r="AE820">
            <v>83289292.894999996</v>
          </cell>
          <cell r="AF820">
            <v>83808621.877916679</v>
          </cell>
          <cell r="AG820">
            <v>84303805.164166659</v>
          </cell>
          <cell r="AH820">
            <v>84782469.510416672</v>
          </cell>
          <cell r="AI820">
            <v>84971428.439999998</v>
          </cell>
          <cell r="AJ820">
            <v>84869357.128750011</v>
          </cell>
          <cell r="AK820">
            <v>84842441.140833333</v>
          </cell>
          <cell r="AL820">
            <v>84820927.417500004</v>
          </cell>
          <cell r="AM820">
            <v>84832427.856250003</v>
          </cell>
          <cell r="AN820">
            <v>84864556.420416683</v>
          </cell>
          <cell r="AP820">
            <v>85111827.087083355</v>
          </cell>
        </row>
        <row r="821">
          <cell r="J821">
            <v>51169744.649999999</v>
          </cell>
          <cell r="K821">
            <v>50964245.829999998</v>
          </cell>
          <cell r="L821">
            <v>50758747.009999998</v>
          </cell>
          <cell r="M821">
            <v>50553248.189999998</v>
          </cell>
          <cell r="N821">
            <v>50347749.369999997</v>
          </cell>
          <cell r="O821">
            <v>50142250.549999997</v>
          </cell>
          <cell r="P821">
            <v>49936751.729999997</v>
          </cell>
          <cell r="Q821">
            <v>51403518.619999997</v>
          </cell>
          <cell r="R821">
            <v>51198019.799999997</v>
          </cell>
          <cell r="S821">
            <v>50992520.979999997</v>
          </cell>
          <cell r="T821">
            <v>50778090.229999997</v>
          </cell>
          <cell r="U821">
            <v>50569614.100000001</v>
          </cell>
          <cell r="V821">
            <v>50361137.969999999</v>
          </cell>
          <cell r="W821">
            <v>50152661.840000004</v>
          </cell>
          <cell r="X821">
            <v>49944185.710000001</v>
          </cell>
          <cell r="Y821">
            <v>49735709.579999998</v>
          </cell>
          <cell r="Z821">
            <v>49527233.450000003</v>
          </cell>
          <cell r="AA821">
            <v>49318757.32</v>
          </cell>
          <cell r="AD821">
            <v>51033923.509583324</v>
          </cell>
          <cell r="AE821">
            <v>50967780.188749999</v>
          </cell>
          <cell r="AF821">
            <v>50901636.867916666</v>
          </cell>
          <cell r="AG821">
            <v>50835121.37166667</v>
          </cell>
          <cell r="AH821">
            <v>50768109.64541667</v>
          </cell>
          <cell r="AI821">
            <v>50700849.810000002</v>
          </cell>
          <cell r="AJ821">
            <v>50633341.865416676</v>
          </cell>
          <cell r="AK821">
            <v>50565585.811666675</v>
          </cell>
          <cell r="AL821">
            <v>50497581.648750007</v>
          </cell>
          <cell r="AM821">
            <v>50429329.376666665</v>
          </cell>
          <cell r="AN821">
            <v>50360828.995416664</v>
          </cell>
          <cell r="AP821">
            <v>50211686.626249991</v>
          </cell>
        </row>
        <row r="822">
          <cell r="J822">
            <v>5118002.0199999996</v>
          </cell>
          <cell r="K822">
            <v>6253370.5899999999</v>
          </cell>
          <cell r="L822">
            <v>7001703.5899999999</v>
          </cell>
          <cell r="M822">
            <v>7929707.54</v>
          </cell>
          <cell r="N822">
            <v>8890646.4700000007</v>
          </cell>
          <cell r="O822">
            <v>9790389.7699999996</v>
          </cell>
          <cell r="P822">
            <v>11085862.91</v>
          </cell>
          <cell r="Q822">
            <v>13643850.26</v>
          </cell>
          <cell r="R822">
            <v>15141851.18</v>
          </cell>
          <cell r="S822">
            <v>16049936.57</v>
          </cell>
          <cell r="T822">
            <v>17220998.510000002</v>
          </cell>
          <cell r="U822">
            <v>18316056.199999999</v>
          </cell>
          <cell r="V822">
            <v>5651389.5800000001</v>
          </cell>
          <cell r="W822">
            <v>7040950.4199999999</v>
          </cell>
          <cell r="X822">
            <v>8239781.2999999998</v>
          </cell>
          <cell r="Y822">
            <v>8873379.9100000001</v>
          </cell>
          <cell r="Z822">
            <v>10487191.619999999</v>
          </cell>
          <cell r="AA822">
            <v>11853035.279999999</v>
          </cell>
          <cell r="AD822">
            <v>11112534.675416665</v>
          </cell>
          <cell r="AE822">
            <v>11163681.699166669</v>
          </cell>
          <cell r="AF822">
            <v>11216910.949166669</v>
          </cell>
          <cell r="AG822">
            <v>11269859.435416667</v>
          </cell>
          <cell r="AH822">
            <v>11334008.24</v>
          </cell>
          <cell r="AI822">
            <v>11392422.449166669</v>
          </cell>
          <cell r="AJ822">
            <v>11447462.757083334</v>
          </cell>
          <cell r="AK822">
            <v>11531865.154583333</v>
          </cell>
          <cell r="AL822">
            <v>11622771.407916667</v>
          </cell>
          <cell r="AM822">
            <v>11728613.804583333</v>
          </cell>
          <cell r="AN822">
            <v>11881080.082083335</v>
          </cell>
          <cell r="AP822">
            <v>12179750.240416666</v>
          </cell>
        </row>
        <row r="823">
          <cell r="J823">
            <v>21589277</v>
          </cell>
          <cell r="K823">
            <v>21589277</v>
          </cell>
          <cell r="L823">
            <v>21589277</v>
          </cell>
          <cell r="M823">
            <v>21589277</v>
          </cell>
          <cell r="N823">
            <v>21589277</v>
          </cell>
          <cell r="O823">
            <v>21589277</v>
          </cell>
          <cell r="P823">
            <v>21589277</v>
          </cell>
          <cell r="Q823">
            <v>21589277</v>
          </cell>
          <cell r="R823">
            <v>21589277</v>
          </cell>
          <cell r="S823">
            <v>21589277</v>
          </cell>
          <cell r="T823">
            <v>21589277</v>
          </cell>
          <cell r="U823">
            <v>21589277</v>
          </cell>
          <cell r="V823">
            <v>21589277</v>
          </cell>
          <cell r="W823">
            <v>21589277</v>
          </cell>
          <cell r="X823">
            <v>21589277</v>
          </cell>
          <cell r="Y823">
            <v>21589277</v>
          </cell>
          <cell r="Z823">
            <v>21589277</v>
          </cell>
          <cell r="AA823">
            <v>21589277</v>
          </cell>
          <cell r="AD823">
            <v>21589277</v>
          </cell>
          <cell r="AE823">
            <v>21589277</v>
          </cell>
          <cell r="AF823">
            <v>21589277</v>
          </cell>
          <cell r="AG823">
            <v>21589277</v>
          </cell>
          <cell r="AH823">
            <v>21589277</v>
          </cell>
          <cell r="AI823">
            <v>21589277</v>
          </cell>
          <cell r="AJ823">
            <v>21589277</v>
          </cell>
          <cell r="AK823">
            <v>21589277</v>
          </cell>
          <cell r="AL823">
            <v>21589277</v>
          </cell>
          <cell r="AM823">
            <v>21589277</v>
          </cell>
          <cell r="AN823">
            <v>21589277</v>
          </cell>
          <cell r="AP823">
            <v>21589277</v>
          </cell>
        </row>
        <row r="824">
          <cell r="J824">
            <v>1947952.78</v>
          </cell>
          <cell r="K824">
            <v>1394924.45</v>
          </cell>
          <cell r="L824">
            <v>881594.53</v>
          </cell>
          <cell r="M824">
            <v>447007.72</v>
          </cell>
          <cell r="N824">
            <v>-125384.6</v>
          </cell>
          <cell r="O824">
            <v>-1126840.44</v>
          </cell>
          <cell r="P824">
            <v>-2491887.87</v>
          </cell>
          <cell r="Q824">
            <v>-5054949.3499999996</v>
          </cell>
          <cell r="R824">
            <v>-7858900.9500000002</v>
          </cell>
          <cell r="S824">
            <v>-9934408.5999999996</v>
          </cell>
          <cell r="T824">
            <v>-12025014.24</v>
          </cell>
          <cell r="U824">
            <v>-13406343.83</v>
          </cell>
          <cell r="V824">
            <v>-634079.51</v>
          </cell>
          <cell r="W824">
            <v>-1183927.25</v>
          </cell>
          <cell r="X824">
            <v>-1636195.54</v>
          </cell>
          <cell r="Y824">
            <v>-2041213.49</v>
          </cell>
          <cell r="Z824">
            <v>-2552008.63</v>
          </cell>
          <cell r="AA824">
            <v>-3663958.33</v>
          </cell>
          <cell r="AD824">
            <v>-3270798.0245833336</v>
          </cell>
          <cell r="AE824">
            <v>-3311654.0954166669</v>
          </cell>
          <cell r="AF824">
            <v>-3428373.2233333332</v>
          </cell>
          <cell r="AG824">
            <v>-3601944.2554166666</v>
          </cell>
          <cell r="AH824">
            <v>-3822737.9908333332</v>
          </cell>
          <cell r="AI824">
            <v>-4053605.5454166667</v>
          </cell>
          <cell r="AJ824">
            <v>-4268642.3783333329</v>
          </cell>
          <cell r="AK824">
            <v>-4481002.4520833334</v>
          </cell>
          <cell r="AL824">
            <v>-4689586.2554166662</v>
          </cell>
          <cell r="AM824">
            <v>-4894371.4737499999</v>
          </cell>
          <cell r="AN824">
            <v>-5101194.05375</v>
          </cell>
          <cell r="AP824">
            <v>-5556043.6537499996</v>
          </cell>
        </row>
        <row r="825">
          <cell r="J825">
            <v>-16958230.48</v>
          </cell>
          <cell r="K825">
            <v>-17006270.370000001</v>
          </cell>
          <cell r="L825">
            <v>-17054310.260000002</v>
          </cell>
          <cell r="M825">
            <v>-17102350.149999999</v>
          </cell>
          <cell r="N825">
            <v>-17150390.039999999</v>
          </cell>
          <cell r="O825">
            <v>-17198429.93</v>
          </cell>
          <cell r="P825">
            <v>-17246469.82</v>
          </cell>
          <cell r="Q825">
            <v>-17294509.710000001</v>
          </cell>
          <cell r="R825">
            <v>-17342549.600000001</v>
          </cell>
          <cell r="S825">
            <v>-17390589.489999998</v>
          </cell>
          <cell r="T825">
            <v>-17438629.379999999</v>
          </cell>
          <cell r="U825">
            <v>-17486669.27</v>
          </cell>
          <cell r="V825">
            <v>-17534709.16</v>
          </cell>
          <cell r="W825">
            <v>-17582749.050000001</v>
          </cell>
          <cell r="X825">
            <v>-17630788.940000001</v>
          </cell>
          <cell r="Y825">
            <v>-17678828.829999998</v>
          </cell>
          <cell r="Z825">
            <v>-17726868.719999999</v>
          </cell>
          <cell r="AA825">
            <v>-17774908.609999999</v>
          </cell>
          <cell r="AD825">
            <v>-17006270.370000001</v>
          </cell>
          <cell r="AE825">
            <v>-17054310.260000002</v>
          </cell>
          <cell r="AF825">
            <v>-17102350.150000002</v>
          </cell>
          <cell r="AG825">
            <v>-17150390.039999999</v>
          </cell>
          <cell r="AH825">
            <v>-17198429.93</v>
          </cell>
          <cell r="AI825">
            <v>-17246469.82</v>
          </cell>
          <cell r="AJ825">
            <v>-17294509.710000001</v>
          </cell>
          <cell r="AK825">
            <v>-17342549.600000001</v>
          </cell>
          <cell r="AL825">
            <v>-17390589.489999998</v>
          </cell>
          <cell r="AM825">
            <v>-17438629.379999999</v>
          </cell>
          <cell r="AN825">
            <v>-17486669.27</v>
          </cell>
          <cell r="AP825">
            <v>-17582749.049999997</v>
          </cell>
        </row>
        <row r="826">
          <cell r="J826">
            <v>1119810</v>
          </cell>
          <cell r="K826">
            <v>1108243</v>
          </cell>
          <cell r="L826">
            <v>1096676</v>
          </cell>
          <cell r="M826">
            <v>1085109</v>
          </cell>
          <cell r="N826">
            <v>1073542</v>
          </cell>
          <cell r="O826">
            <v>1061975</v>
          </cell>
          <cell r="P826">
            <v>1050408</v>
          </cell>
          <cell r="Q826">
            <v>1038841</v>
          </cell>
          <cell r="R826">
            <v>1027274</v>
          </cell>
          <cell r="S826">
            <v>1015707</v>
          </cell>
          <cell r="T826">
            <v>1004140</v>
          </cell>
          <cell r="U826">
            <v>992573</v>
          </cell>
          <cell r="V826">
            <v>981006</v>
          </cell>
          <cell r="W826">
            <v>969439</v>
          </cell>
          <cell r="X826">
            <v>957872</v>
          </cell>
          <cell r="Y826">
            <v>946305</v>
          </cell>
          <cell r="Z826">
            <v>934738</v>
          </cell>
          <cell r="AA826">
            <v>923171</v>
          </cell>
          <cell r="AD826">
            <v>1108243</v>
          </cell>
          <cell r="AE826">
            <v>1096676</v>
          </cell>
          <cell r="AF826">
            <v>1085109</v>
          </cell>
          <cell r="AG826">
            <v>1073542</v>
          </cell>
          <cell r="AH826">
            <v>1061975</v>
          </cell>
          <cell r="AI826">
            <v>1050408</v>
          </cell>
          <cell r="AJ826">
            <v>1038841</v>
          </cell>
          <cell r="AK826">
            <v>1027274</v>
          </cell>
          <cell r="AL826">
            <v>1015707</v>
          </cell>
          <cell r="AM826">
            <v>1004140</v>
          </cell>
          <cell r="AN826">
            <v>992573</v>
          </cell>
          <cell r="AP826">
            <v>969439</v>
          </cell>
        </row>
        <row r="827">
          <cell r="J827">
            <v>113632921</v>
          </cell>
          <cell r="K827">
            <v>113632921</v>
          </cell>
          <cell r="L827">
            <v>113632921</v>
          </cell>
          <cell r="M827">
            <v>113632921</v>
          </cell>
          <cell r="N827">
            <v>113632921</v>
          </cell>
          <cell r="O827">
            <v>113632921</v>
          </cell>
          <cell r="P827">
            <v>113632921</v>
          </cell>
          <cell r="Q827">
            <v>113632921</v>
          </cell>
          <cell r="R827">
            <v>113632921</v>
          </cell>
          <cell r="S827">
            <v>113632921</v>
          </cell>
          <cell r="T827">
            <v>113632921</v>
          </cell>
          <cell r="U827">
            <v>113632921</v>
          </cell>
          <cell r="V827">
            <v>113632921</v>
          </cell>
          <cell r="W827">
            <v>113632921</v>
          </cell>
          <cell r="X827">
            <v>113632921</v>
          </cell>
          <cell r="Y827">
            <v>113632921</v>
          </cell>
          <cell r="Z827">
            <v>113632921</v>
          </cell>
          <cell r="AA827">
            <v>113632921</v>
          </cell>
          <cell r="AD827">
            <v>113632921</v>
          </cell>
          <cell r="AE827">
            <v>113632921</v>
          </cell>
          <cell r="AF827">
            <v>113632921</v>
          </cell>
          <cell r="AG827">
            <v>113632921</v>
          </cell>
          <cell r="AH827">
            <v>113632921</v>
          </cell>
          <cell r="AI827">
            <v>113632921</v>
          </cell>
          <cell r="AJ827">
            <v>113632921</v>
          </cell>
          <cell r="AK827">
            <v>113632921</v>
          </cell>
          <cell r="AL827">
            <v>113632921</v>
          </cell>
          <cell r="AM827">
            <v>113632921</v>
          </cell>
          <cell r="AN827">
            <v>113632921</v>
          </cell>
          <cell r="AP827">
            <v>113632921</v>
          </cell>
        </row>
        <row r="828">
          <cell r="J828">
            <v>-109812507.98999999</v>
          </cell>
          <cell r="K828">
            <v>-110106392.98999999</v>
          </cell>
          <cell r="L828">
            <v>-110400277.98999999</v>
          </cell>
          <cell r="M828">
            <v>-110694162.98999999</v>
          </cell>
          <cell r="N828">
            <v>-110988047.98999999</v>
          </cell>
          <cell r="O828">
            <v>-111281932.98999999</v>
          </cell>
          <cell r="P828">
            <v>-111575817.98999999</v>
          </cell>
          <cell r="Q828">
            <v>-111869702.98999999</v>
          </cell>
          <cell r="R828">
            <v>-112163587.98999999</v>
          </cell>
          <cell r="S828">
            <v>-112457472.98999999</v>
          </cell>
          <cell r="T828">
            <v>-112751357.98999999</v>
          </cell>
          <cell r="U828">
            <v>-113045242.98999999</v>
          </cell>
          <cell r="V828">
            <v>-113339127.98999999</v>
          </cell>
          <cell r="W828">
            <v>-113633012.98999999</v>
          </cell>
          <cell r="X828">
            <v>-113632921</v>
          </cell>
          <cell r="Y828">
            <v>-113632921</v>
          </cell>
          <cell r="Z828">
            <v>-113632921</v>
          </cell>
          <cell r="AA828">
            <v>-113632921</v>
          </cell>
          <cell r="AD828">
            <v>-110106392.98999999</v>
          </cell>
          <cell r="AE828">
            <v>-110400277.98999999</v>
          </cell>
          <cell r="AF828">
            <v>-110694162.98999999</v>
          </cell>
          <cell r="AG828">
            <v>-110988047.98999999</v>
          </cell>
          <cell r="AH828">
            <v>-111281932.98999999</v>
          </cell>
          <cell r="AI828">
            <v>-111575817.98999999</v>
          </cell>
          <cell r="AJ828">
            <v>-111869702.98999999</v>
          </cell>
          <cell r="AK828">
            <v>-112151338.94874997</v>
          </cell>
          <cell r="AL828">
            <v>-112408480.65791667</v>
          </cell>
          <cell r="AM828">
            <v>-112641131.95041664</v>
          </cell>
          <cell r="AN828">
            <v>-112849292.82625</v>
          </cell>
          <cell r="AP828">
            <v>-113192143.32791667</v>
          </cell>
        </row>
        <row r="829"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P829">
            <v>0</v>
          </cell>
        </row>
        <row r="830"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P830">
            <v>0</v>
          </cell>
        </row>
        <row r="831"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P831">
            <v>0</v>
          </cell>
        </row>
        <row r="832"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P832">
            <v>0</v>
          </cell>
        </row>
        <row r="833"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</row>
        <row r="834"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P834">
            <v>0</v>
          </cell>
        </row>
        <row r="835"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P835">
            <v>0</v>
          </cell>
        </row>
        <row r="836"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P836">
            <v>0</v>
          </cell>
        </row>
        <row r="837"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P837">
            <v>0</v>
          </cell>
        </row>
        <row r="838"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</row>
        <row r="839"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P839">
            <v>0</v>
          </cell>
        </row>
        <row r="840">
          <cell r="J840">
            <v>30000</v>
          </cell>
          <cell r="K840">
            <v>30000</v>
          </cell>
          <cell r="L840">
            <v>30000</v>
          </cell>
          <cell r="M840">
            <v>30000</v>
          </cell>
          <cell r="N840">
            <v>30000</v>
          </cell>
          <cell r="O840">
            <v>30000</v>
          </cell>
          <cell r="P840">
            <v>30000</v>
          </cell>
          <cell r="Q840">
            <v>30000</v>
          </cell>
          <cell r="R840">
            <v>30000</v>
          </cell>
          <cell r="S840">
            <v>30000</v>
          </cell>
          <cell r="T840">
            <v>30000</v>
          </cell>
          <cell r="U840">
            <v>30000</v>
          </cell>
          <cell r="V840">
            <v>30000</v>
          </cell>
          <cell r="W840">
            <v>30000</v>
          </cell>
          <cell r="X840">
            <v>30000</v>
          </cell>
          <cell r="Y840">
            <v>30000</v>
          </cell>
          <cell r="Z840">
            <v>30000</v>
          </cell>
          <cell r="AA840">
            <v>30000</v>
          </cell>
          <cell r="AD840">
            <v>30000</v>
          </cell>
          <cell r="AE840">
            <v>30000</v>
          </cell>
          <cell r="AF840">
            <v>30000</v>
          </cell>
          <cell r="AG840">
            <v>30000</v>
          </cell>
          <cell r="AH840">
            <v>30000</v>
          </cell>
          <cell r="AI840">
            <v>30000</v>
          </cell>
          <cell r="AJ840">
            <v>30000</v>
          </cell>
          <cell r="AK840">
            <v>30000</v>
          </cell>
          <cell r="AL840">
            <v>30000</v>
          </cell>
          <cell r="AM840">
            <v>30000</v>
          </cell>
          <cell r="AN840">
            <v>30000</v>
          </cell>
          <cell r="AP840">
            <v>30000</v>
          </cell>
        </row>
        <row r="841"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P841">
            <v>-1207174.8712500001</v>
          </cell>
        </row>
        <row r="842"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P842">
            <v>0</v>
          </cell>
        </row>
        <row r="843"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P843">
            <v>0</v>
          </cell>
        </row>
        <row r="844">
          <cell r="J844">
            <v>109274345.2</v>
          </cell>
          <cell r="K844">
            <v>108683673.06999999</v>
          </cell>
          <cell r="L844">
            <v>108093000.94</v>
          </cell>
          <cell r="M844">
            <v>107502328.81</v>
          </cell>
          <cell r="N844">
            <v>106911656.68000001</v>
          </cell>
          <cell r="O844">
            <v>106320984.55</v>
          </cell>
          <cell r="P844">
            <v>105730312.42</v>
          </cell>
          <cell r="Q844">
            <v>105139640.29000001</v>
          </cell>
          <cell r="R844">
            <v>104548968.16</v>
          </cell>
          <cell r="S844">
            <v>103958296.03</v>
          </cell>
          <cell r="T844">
            <v>103367623.90000001</v>
          </cell>
          <cell r="U844">
            <v>102776951.77</v>
          </cell>
          <cell r="V844">
            <v>102186279.64</v>
          </cell>
          <cell r="W844">
            <v>101595607.51000001</v>
          </cell>
          <cell r="X844">
            <v>101004935.38</v>
          </cell>
          <cell r="Y844">
            <v>100414263.25</v>
          </cell>
          <cell r="Z844">
            <v>99823591.120000005</v>
          </cell>
          <cell r="AA844">
            <v>99232918.989999995</v>
          </cell>
          <cell r="AD844">
            <v>108683673.06999999</v>
          </cell>
          <cell r="AE844">
            <v>108093000.94</v>
          </cell>
          <cell r="AF844">
            <v>107502328.81</v>
          </cell>
          <cell r="AG844">
            <v>106911656.67999999</v>
          </cell>
          <cell r="AH844">
            <v>106320984.55</v>
          </cell>
          <cell r="AI844">
            <v>105730312.42</v>
          </cell>
          <cell r="AJ844">
            <v>105139640.29000001</v>
          </cell>
          <cell r="AK844">
            <v>104548968.16000001</v>
          </cell>
          <cell r="AL844">
            <v>103958296.02999999</v>
          </cell>
          <cell r="AM844">
            <v>103367623.89999999</v>
          </cell>
          <cell r="AN844">
            <v>102776951.76999998</v>
          </cell>
          <cell r="AP844">
            <v>101595607.50999999</v>
          </cell>
        </row>
        <row r="845"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P845">
            <v>0</v>
          </cell>
        </row>
        <row r="846"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P846">
            <v>0</v>
          </cell>
        </row>
        <row r="847"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P847">
            <v>0</v>
          </cell>
        </row>
        <row r="848"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</row>
        <row r="849">
          <cell r="J849">
            <v>13262.01</v>
          </cell>
          <cell r="K849">
            <v>13262.01</v>
          </cell>
          <cell r="L849">
            <v>13262.01</v>
          </cell>
          <cell r="M849">
            <v>13262.01</v>
          </cell>
          <cell r="N849">
            <v>13262.01</v>
          </cell>
          <cell r="O849">
            <v>13262.01</v>
          </cell>
          <cell r="P849">
            <v>13262.01</v>
          </cell>
          <cell r="Q849">
            <v>13262.01</v>
          </cell>
          <cell r="R849">
            <v>13262.01</v>
          </cell>
          <cell r="S849">
            <v>13262.01</v>
          </cell>
          <cell r="T849">
            <v>13262.01</v>
          </cell>
          <cell r="U849">
            <v>13262.01</v>
          </cell>
          <cell r="V849">
            <v>13262.01</v>
          </cell>
          <cell r="W849">
            <v>13262.01</v>
          </cell>
          <cell r="X849">
            <v>13262.01</v>
          </cell>
          <cell r="Y849">
            <v>13262.01</v>
          </cell>
          <cell r="Z849">
            <v>13262.01</v>
          </cell>
          <cell r="AA849">
            <v>13262.01</v>
          </cell>
          <cell r="AD849">
            <v>13262.01</v>
          </cell>
          <cell r="AE849">
            <v>13262.01</v>
          </cell>
          <cell r="AF849">
            <v>13262.01</v>
          </cell>
          <cell r="AG849">
            <v>13262.01</v>
          </cell>
          <cell r="AH849">
            <v>13262.01</v>
          </cell>
          <cell r="AI849">
            <v>13262.01</v>
          </cell>
          <cell r="AJ849">
            <v>13262.01</v>
          </cell>
          <cell r="AK849">
            <v>13262.01</v>
          </cell>
          <cell r="AL849">
            <v>13262.01</v>
          </cell>
          <cell r="AM849">
            <v>13262.01</v>
          </cell>
          <cell r="AN849">
            <v>13262.01</v>
          </cell>
          <cell r="AP849">
            <v>12709.426249999999</v>
          </cell>
        </row>
        <row r="850"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P850">
            <v>0</v>
          </cell>
        </row>
        <row r="851"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</row>
        <row r="852"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-71908.185833333337</v>
          </cell>
        </row>
        <row r="853"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P853">
            <v>0</v>
          </cell>
        </row>
        <row r="854"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P854">
            <v>0</v>
          </cell>
        </row>
        <row r="855"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P855">
            <v>0</v>
          </cell>
        </row>
        <row r="856"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</row>
        <row r="857"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90079.531666666662</v>
          </cell>
        </row>
        <row r="858"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64936.002083333333</v>
          </cell>
        </row>
        <row r="859">
          <cell r="J859">
            <v>-16380345.529999999</v>
          </cell>
          <cell r="K859">
            <v>-22913655.52</v>
          </cell>
          <cell r="L859">
            <v>-29812163</v>
          </cell>
          <cell r="M859">
            <v>-36736369.630000003</v>
          </cell>
          <cell r="N859">
            <v>-43193331.579999998</v>
          </cell>
          <cell r="O859">
            <v>-50535583.509999998</v>
          </cell>
          <cell r="P859">
            <v>-58070175.18</v>
          </cell>
          <cell r="Q859">
            <v>-68496064.109999999</v>
          </cell>
          <cell r="R859">
            <v>-78824913.840000004</v>
          </cell>
          <cell r="S859">
            <v>-87147715.579999998</v>
          </cell>
          <cell r="T859">
            <v>-96287262.260000005</v>
          </cell>
          <cell r="U859">
            <v>-103651917.48</v>
          </cell>
          <cell r="V859">
            <v>-11395431.380000001</v>
          </cell>
          <cell r="W859">
            <v>-18928850.760000002</v>
          </cell>
          <cell r="X859">
            <v>-26889802.559999999</v>
          </cell>
          <cell r="Y859">
            <v>-35318010.780000001</v>
          </cell>
          <cell r="Z859">
            <v>-42955313.310000002</v>
          </cell>
          <cell r="AA859">
            <v>-51701082.399999999</v>
          </cell>
          <cell r="AD859">
            <v>-57906516.090833329</v>
          </cell>
          <cell r="AE859">
            <v>-58019336.124166667</v>
          </cell>
          <cell r="AF859">
            <v>-57816437.969583333</v>
          </cell>
          <cell r="AG859">
            <v>-57589684.416250013</v>
          </cell>
          <cell r="AH859">
            <v>-57644295.991666667</v>
          </cell>
          <cell r="AI859">
            <v>-57463086.678750008</v>
          </cell>
          <cell r="AJ859">
            <v>-57089348.390833341</v>
          </cell>
          <cell r="AK859">
            <v>-56801549.840833329</v>
          </cell>
          <cell r="AL859">
            <v>-56620686.537083328</v>
          </cell>
          <cell r="AM859">
            <v>-56551670.823749997</v>
          </cell>
          <cell r="AN859">
            <v>-56590315.849583335</v>
          </cell>
          <cell r="AP859">
            <v>-57119489.451666661</v>
          </cell>
        </row>
        <row r="860">
          <cell r="J860">
            <v>69852577.170000002</v>
          </cell>
          <cell r="K860">
            <v>69437160.579999998</v>
          </cell>
          <cell r="L860">
            <v>68901326.400000006</v>
          </cell>
          <cell r="M860">
            <v>68721470.900000006</v>
          </cell>
          <cell r="N860">
            <v>68624721.790000007</v>
          </cell>
          <cell r="O860">
            <v>68487331.909999996</v>
          </cell>
          <cell r="P860">
            <v>68513747.609999999</v>
          </cell>
          <cell r="Q860">
            <v>70264584.579999998</v>
          </cell>
          <cell r="R860">
            <v>85724313.950000003</v>
          </cell>
          <cell r="S860">
            <v>70102110.790000007</v>
          </cell>
          <cell r="T860">
            <v>70319854.040000007</v>
          </cell>
          <cell r="U860">
            <v>70181490.480000004</v>
          </cell>
          <cell r="V860">
            <v>69970183.629999995</v>
          </cell>
          <cell r="W860">
            <v>69724158.5</v>
          </cell>
          <cell r="X860">
            <v>69658461.980000004</v>
          </cell>
          <cell r="Y860">
            <v>69622842.409999996</v>
          </cell>
          <cell r="Z860">
            <v>69616882.730000004</v>
          </cell>
          <cell r="AA860">
            <v>69838979.519999996</v>
          </cell>
          <cell r="AD860">
            <v>69540707.404999986</v>
          </cell>
          <cell r="AE860">
            <v>70098377.182083324</v>
          </cell>
          <cell r="AF860">
            <v>70707095.885833338</v>
          </cell>
          <cell r="AG860">
            <v>70712562.490833342</v>
          </cell>
          <cell r="AH860">
            <v>70739367.392916664</v>
          </cell>
          <cell r="AI860">
            <v>70765791.119166657</v>
          </cell>
          <cell r="AJ860">
            <v>70782649.63499999</v>
          </cell>
          <cell r="AK860">
            <v>70826155.19749999</v>
          </cell>
          <cell r="AL860">
            <v>70895259.65958333</v>
          </cell>
          <cell r="AM860">
            <v>70974156.844999999</v>
          </cell>
          <cell r="AN860">
            <v>71071815.534583345</v>
          </cell>
          <cell r="AP860">
            <v>68363367.969166681</v>
          </cell>
        </row>
        <row r="861"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P861">
            <v>0</v>
          </cell>
        </row>
        <row r="862">
          <cell r="J862">
            <v>-474402.14</v>
          </cell>
          <cell r="K862">
            <v>-474402.14</v>
          </cell>
          <cell r="L862">
            <v>-474402.14</v>
          </cell>
          <cell r="M862">
            <v>-474402.14</v>
          </cell>
          <cell r="N862">
            <v>-474402.14</v>
          </cell>
          <cell r="O862">
            <v>-474402.14</v>
          </cell>
          <cell r="P862">
            <v>-474402.14</v>
          </cell>
          <cell r="Q862">
            <v>-474402.14</v>
          </cell>
          <cell r="R862">
            <v>-474402.14</v>
          </cell>
          <cell r="S862">
            <v>-474402.14</v>
          </cell>
          <cell r="T862">
            <v>-474402.14</v>
          </cell>
          <cell r="U862">
            <v>-474402.14</v>
          </cell>
          <cell r="V862">
            <v>-474402.14</v>
          </cell>
          <cell r="W862">
            <v>-474402.14</v>
          </cell>
          <cell r="X862">
            <v>-474402.14</v>
          </cell>
          <cell r="Y862">
            <v>-474402.14</v>
          </cell>
          <cell r="Z862">
            <v>-474402.14</v>
          </cell>
          <cell r="AA862">
            <v>-474402.14</v>
          </cell>
          <cell r="AD862">
            <v>-474402.13999999996</v>
          </cell>
          <cell r="AE862">
            <v>-474402.13999999996</v>
          </cell>
          <cell r="AF862">
            <v>-474402.13999999996</v>
          </cell>
          <cell r="AG862">
            <v>-474402.13999999996</v>
          </cell>
          <cell r="AH862">
            <v>-474402.13999999996</v>
          </cell>
          <cell r="AI862">
            <v>-474402.13999999996</v>
          </cell>
          <cell r="AJ862">
            <v>-474402.13999999996</v>
          </cell>
          <cell r="AK862">
            <v>-474402.13999999996</v>
          </cell>
          <cell r="AL862">
            <v>-474402.13999999996</v>
          </cell>
          <cell r="AM862">
            <v>-474402.13999999996</v>
          </cell>
          <cell r="AN862">
            <v>-474402.13999999996</v>
          </cell>
          <cell r="AP862">
            <v>-454635.38416666671</v>
          </cell>
        </row>
        <row r="863"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0</v>
          </cell>
        </row>
        <row r="864"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P864">
            <v>0</v>
          </cell>
        </row>
        <row r="865"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P865">
            <v>0</v>
          </cell>
        </row>
        <row r="866"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</row>
        <row r="867"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P867">
            <v>0</v>
          </cell>
        </row>
        <row r="868"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P868">
            <v>0</v>
          </cell>
        </row>
        <row r="869">
          <cell r="J869">
            <v>8499761</v>
          </cell>
          <cell r="K869">
            <v>12521276</v>
          </cell>
          <cell r="L869">
            <v>7797869</v>
          </cell>
          <cell r="M869">
            <v>5020848</v>
          </cell>
          <cell r="N869">
            <v>8375330</v>
          </cell>
          <cell r="O869">
            <v>9644892</v>
          </cell>
          <cell r="P869">
            <v>17048611</v>
          </cell>
          <cell r="Q869">
            <v>10798862</v>
          </cell>
          <cell r="R869">
            <v>20910606</v>
          </cell>
          <cell r="S869">
            <v>21507211</v>
          </cell>
          <cell r="T869">
            <v>20772828</v>
          </cell>
          <cell r="U869">
            <v>18782757</v>
          </cell>
          <cell r="V869">
            <v>20515412</v>
          </cell>
          <cell r="W869">
            <v>19390116</v>
          </cell>
          <cell r="X869">
            <v>16403454</v>
          </cell>
          <cell r="Y869">
            <v>18619570</v>
          </cell>
          <cell r="Z869">
            <v>19782402</v>
          </cell>
          <cell r="AA869">
            <v>19475783</v>
          </cell>
          <cell r="AD869">
            <v>6760578.708333333</v>
          </cell>
          <cell r="AE869">
            <v>7632912.041666667</v>
          </cell>
          <cell r="AF869">
            <v>9421922.208333334</v>
          </cell>
          <cell r="AG869">
            <v>11356517.708333334</v>
          </cell>
          <cell r="AH869">
            <v>12896130.708333334</v>
          </cell>
          <cell r="AI869">
            <v>13974056.375</v>
          </cell>
          <cell r="AJ869">
            <v>14760910.166666666</v>
          </cell>
          <cell r="AK869">
            <v>15405677.875</v>
          </cell>
          <cell r="AL869">
            <v>16330857.333333334</v>
          </cell>
          <cell r="AM869">
            <v>17372765.416666668</v>
          </cell>
          <cell r="AN869">
            <v>18257680.541666668</v>
          </cell>
          <cell r="AP869">
            <v>19553642.708333332</v>
          </cell>
        </row>
        <row r="870">
          <cell r="J870">
            <v>-8499761</v>
          </cell>
          <cell r="K870">
            <v>-12521276</v>
          </cell>
          <cell r="L870">
            <v>-7797869</v>
          </cell>
          <cell r="M870">
            <v>-5020848</v>
          </cell>
          <cell r="N870">
            <v>-8375330</v>
          </cell>
          <cell r="O870">
            <v>-9644892</v>
          </cell>
          <cell r="P870">
            <v>-17048611</v>
          </cell>
          <cell r="Q870">
            <v>-10798862</v>
          </cell>
          <cell r="R870">
            <v>-20910606</v>
          </cell>
          <cell r="S870">
            <v>-21507211</v>
          </cell>
          <cell r="T870">
            <v>-20772828</v>
          </cell>
          <cell r="U870">
            <v>-18782757</v>
          </cell>
          <cell r="V870">
            <v>-20515412</v>
          </cell>
          <cell r="W870">
            <v>-19390116</v>
          </cell>
          <cell r="X870">
            <v>-16403454</v>
          </cell>
          <cell r="Y870">
            <v>-18619570</v>
          </cell>
          <cell r="Z870">
            <v>-19782402</v>
          </cell>
          <cell r="AA870">
            <v>-19475783</v>
          </cell>
          <cell r="AD870">
            <v>-6760578.708333333</v>
          </cell>
          <cell r="AE870">
            <v>-7632912.041666667</v>
          </cell>
          <cell r="AF870">
            <v>-9421922.208333334</v>
          </cell>
          <cell r="AG870">
            <v>-11356517.708333334</v>
          </cell>
          <cell r="AH870">
            <v>-12896130.708333334</v>
          </cell>
          <cell r="AI870">
            <v>-13974056.375</v>
          </cell>
          <cell r="AJ870">
            <v>-14760910.166666666</v>
          </cell>
          <cell r="AK870">
            <v>-15405677.875</v>
          </cell>
          <cell r="AL870">
            <v>-16330857.333333334</v>
          </cell>
          <cell r="AM870">
            <v>-17372765.416666668</v>
          </cell>
          <cell r="AN870">
            <v>-18257680.541666668</v>
          </cell>
          <cell r="AP870">
            <v>-19553642.708333332</v>
          </cell>
        </row>
        <row r="871">
          <cell r="J871">
            <v>3858376</v>
          </cell>
          <cell r="K871">
            <v>3858376</v>
          </cell>
          <cell r="L871">
            <v>3858376</v>
          </cell>
          <cell r="M871">
            <v>3533098</v>
          </cell>
          <cell r="N871">
            <v>3533098</v>
          </cell>
          <cell r="O871">
            <v>3533098</v>
          </cell>
          <cell r="P871">
            <v>3533098</v>
          </cell>
          <cell r="Q871">
            <v>3533098</v>
          </cell>
          <cell r="R871">
            <v>3533098</v>
          </cell>
          <cell r="S871">
            <v>3533098</v>
          </cell>
          <cell r="T871">
            <v>3533098</v>
          </cell>
          <cell r="U871">
            <v>3454344</v>
          </cell>
          <cell r="V871">
            <v>3454344</v>
          </cell>
          <cell r="W871">
            <v>3454344</v>
          </cell>
          <cell r="X871">
            <v>3454344</v>
          </cell>
          <cell r="Y871">
            <v>3454344</v>
          </cell>
          <cell r="Z871">
            <v>3454344</v>
          </cell>
          <cell r="AA871">
            <v>3454344</v>
          </cell>
          <cell r="AD871">
            <v>3736396.75</v>
          </cell>
          <cell r="AE871">
            <v>3709290.25</v>
          </cell>
          <cell r="AF871">
            <v>3682183.75</v>
          </cell>
          <cell r="AG871">
            <v>3655077.25</v>
          </cell>
          <cell r="AH871">
            <v>3624689.3333333335</v>
          </cell>
          <cell r="AI871">
            <v>3591020</v>
          </cell>
          <cell r="AJ871">
            <v>3557350.6666666665</v>
          </cell>
          <cell r="AK871">
            <v>3523681.3333333335</v>
          </cell>
          <cell r="AL871">
            <v>3503565.25</v>
          </cell>
          <cell r="AM871">
            <v>3497002.4166666665</v>
          </cell>
          <cell r="AN871">
            <v>3490439.5833333335</v>
          </cell>
          <cell r="AP871">
            <v>3477313.9166666665</v>
          </cell>
        </row>
        <row r="872"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P872">
            <v>0</v>
          </cell>
        </row>
        <row r="873"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P873">
            <v>0</v>
          </cell>
        </row>
        <row r="874"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P874">
            <v>0</v>
          </cell>
        </row>
        <row r="875"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P875">
            <v>0</v>
          </cell>
        </row>
        <row r="876"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P876">
            <v>0</v>
          </cell>
        </row>
        <row r="877"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P877">
            <v>0</v>
          </cell>
        </row>
        <row r="878"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P878">
            <v>0</v>
          </cell>
        </row>
        <row r="879"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P879">
            <v>0</v>
          </cell>
        </row>
        <row r="880"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P880">
            <v>0</v>
          </cell>
        </row>
        <row r="881"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P881">
            <v>0</v>
          </cell>
        </row>
        <row r="882"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P882">
            <v>0</v>
          </cell>
        </row>
        <row r="883"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P883">
            <v>0</v>
          </cell>
        </row>
        <row r="884"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0</v>
          </cell>
        </row>
        <row r="885"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P885">
            <v>0</v>
          </cell>
        </row>
        <row r="886"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</row>
        <row r="887">
          <cell r="J887">
            <v>2749643.08</v>
          </cell>
          <cell r="K887">
            <v>2749643.08</v>
          </cell>
          <cell r="L887">
            <v>2749643.08</v>
          </cell>
          <cell r="M887">
            <v>2749643.08</v>
          </cell>
          <cell r="N887">
            <v>2749643.08</v>
          </cell>
          <cell r="O887">
            <v>2749643.08</v>
          </cell>
          <cell r="P887">
            <v>2749643.08</v>
          </cell>
          <cell r="Q887">
            <v>2749643.08</v>
          </cell>
          <cell r="R887">
            <v>2749643.08</v>
          </cell>
          <cell r="S887">
            <v>2749643.08</v>
          </cell>
          <cell r="T887">
            <v>2749643.08</v>
          </cell>
          <cell r="U887">
            <v>2749643.08</v>
          </cell>
          <cell r="V887">
            <v>2749643.08</v>
          </cell>
          <cell r="W887">
            <v>2749643.08</v>
          </cell>
          <cell r="X887">
            <v>2749643.08</v>
          </cell>
          <cell r="Y887">
            <v>2749643.08</v>
          </cell>
          <cell r="Z887">
            <v>2749643.08</v>
          </cell>
          <cell r="AA887">
            <v>2749643.08</v>
          </cell>
          <cell r="AD887">
            <v>2749643.0799999996</v>
          </cell>
          <cell r="AE887">
            <v>2749643.0799999996</v>
          </cell>
          <cell r="AF887">
            <v>2749643.0799999996</v>
          </cell>
          <cell r="AG887">
            <v>2749643.0799999996</v>
          </cell>
          <cell r="AH887">
            <v>2749643.0799999996</v>
          </cell>
          <cell r="AI887">
            <v>2749643.0799999996</v>
          </cell>
          <cell r="AJ887">
            <v>2749643.0799999996</v>
          </cell>
          <cell r="AK887">
            <v>2749643.0799999996</v>
          </cell>
          <cell r="AL887">
            <v>2749643.0799999996</v>
          </cell>
          <cell r="AM887">
            <v>2749643.0799999996</v>
          </cell>
          <cell r="AN887">
            <v>2749643.0799999996</v>
          </cell>
          <cell r="AP887">
            <v>2635074.6183333327</v>
          </cell>
        </row>
        <row r="888"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P888">
            <v>0</v>
          </cell>
        </row>
        <row r="889"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P889">
            <v>0</v>
          </cell>
        </row>
        <row r="890"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P890">
            <v>0</v>
          </cell>
        </row>
        <row r="891"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P891">
            <v>0</v>
          </cell>
        </row>
        <row r="892"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P892">
            <v>0</v>
          </cell>
        </row>
        <row r="893"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P893">
            <v>0</v>
          </cell>
        </row>
        <row r="894">
          <cell r="J894">
            <v>-34827817</v>
          </cell>
          <cell r="K894">
            <v>-34827817</v>
          </cell>
          <cell r="L894">
            <v>-34827817</v>
          </cell>
          <cell r="M894">
            <v>-34827817</v>
          </cell>
          <cell r="N894">
            <v>-34827817</v>
          </cell>
          <cell r="O894">
            <v>-34827817</v>
          </cell>
          <cell r="P894">
            <v>-34827817</v>
          </cell>
          <cell r="Q894">
            <v>-34827817</v>
          </cell>
          <cell r="R894">
            <v>-34827817</v>
          </cell>
          <cell r="S894">
            <v>-34827817</v>
          </cell>
          <cell r="T894">
            <v>-34827817</v>
          </cell>
          <cell r="U894">
            <v>-34827817</v>
          </cell>
          <cell r="V894">
            <v>-34827817</v>
          </cell>
          <cell r="W894">
            <v>-34827817</v>
          </cell>
          <cell r="X894">
            <v>-34827817</v>
          </cell>
          <cell r="Y894">
            <v>-34827817</v>
          </cell>
          <cell r="Z894">
            <v>-34827817</v>
          </cell>
          <cell r="AA894">
            <v>-34827817</v>
          </cell>
          <cell r="AD894">
            <v>-34827817</v>
          </cell>
          <cell r="AE894">
            <v>-34827817</v>
          </cell>
          <cell r="AF894">
            <v>-34827817</v>
          </cell>
          <cell r="AG894">
            <v>-34827817</v>
          </cell>
          <cell r="AH894">
            <v>-34827817</v>
          </cell>
          <cell r="AI894">
            <v>-34827817</v>
          </cell>
          <cell r="AJ894">
            <v>-34827817</v>
          </cell>
          <cell r="AK894">
            <v>-34827817</v>
          </cell>
          <cell r="AL894">
            <v>-34827817</v>
          </cell>
          <cell r="AM894">
            <v>-34827817</v>
          </cell>
          <cell r="AN894">
            <v>-34827817</v>
          </cell>
          <cell r="AP894">
            <v>-34827817</v>
          </cell>
        </row>
        <row r="895">
          <cell r="J895">
            <v>34827817</v>
          </cell>
          <cell r="K895">
            <v>34827817</v>
          </cell>
          <cell r="L895">
            <v>34827817</v>
          </cell>
          <cell r="M895">
            <v>34827817</v>
          </cell>
          <cell r="N895">
            <v>34827817</v>
          </cell>
          <cell r="O895">
            <v>34827817</v>
          </cell>
          <cell r="P895">
            <v>34827817</v>
          </cell>
          <cell r="Q895">
            <v>34827817</v>
          </cell>
          <cell r="R895">
            <v>34827817</v>
          </cell>
          <cell r="S895">
            <v>34827817</v>
          </cell>
          <cell r="T895">
            <v>34827817</v>
          </cell>
          <cell r="U895">
            <v>34827817</v>
          </cell>
          <cell r="V895">
            <v>34827817</v>
          </cell>
          <cell r="W895">
            <v>34827817</v>
          </cell>
          <cell r="X895">
            <v>34827817</v>
          </cell>
          <cell r="Y895">
            <v>34827817</v>
          </cell>
          <cell r="Z895">
            <v>34827817</v>
          </cell>
          <cell r="AA895">
            <v>34827817</v>
          </cell>
          <cell r="AD895">
            <v>34827817</v>
          </cell>
          <cell r="AE895">
            <v>34827817</v>
          </cell>
          <cell r="AF895">
            <v>34827817</v>
          </cell>
          <cell r="AG895">
            <v>34827817</v>
          </cell>
          <cell r="AH895">
            <v>34827817</v>
          </cell>
          <cell r="AI895">
            <v>34827817</v>
          </cell>
          <cell r="AJ895">
            <v>34827817</v>
          </cell>
          <cell r="AK895">
            <v>34827817</v>
          </cell>
          <cell r="AL895">
            <v>34827817</v>
          </cell>
          <cell r="AM895">
            <v>34827817</v>
          </cell>
          <cell r="AN895">
            <v>34827817</v>
          </cell>
          <cell r="AP895">
            <v>34827817</v>
          </cell>
        </row>
        <row r="896"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P896">
            <v>0</v>
          </cell>
        </row>
        <row r="897">
          <cell r="J897">
            <v>-25644564</v>
          </cell>
          <cell r="K897">
            <v>-25644564</v>
          </cell>
          <cell r="L897">
            <v>-25644564</v>
          </cell>
          <cell r="M897">
            <v>-25644564</v>
          </cell>
          <cell r="N897">
            <v>-25644564</v>
          </cell>
          <cell r="O897">
            <v>-25644564</v>
          </cell>
          <cell r="P897">
            <v>-25644564</v>
          </cell>
          <cell r="Q897">
            <v>-25644564</v>
          </cell>
          <cell r="R897">
            <v>-25644564</v>
          </cell>
          <cell r="S897">
            <v>-25644564</v>
          </cell>
          <cell r="T897">
            <v>-25644564</v>
          </cell>
          <cell r="U897">
            <v>-25644564</v>
          </cell>
          <cell r="V897">
            <v>-25644564</v>
          </cell>
          <cell r="W897">
            <v>-25644564</v>
          </cell>
          <cell r="X897">
            <v>-25644564</v>
          </cell>
          <cell r="Y897">
            <v>-25644564</v>
          </cell>
          <cell r="Z897">
            <v>-25644564</v>
          </cell>
          <cell r="AA897">
            <v>-25644564</v>
          </cell>
          <cell r="AD897">
            <v>-25644564</v>
          </cell>
          <cell r="AE897">
            <v>-25644564</v>
          </cell>
          <cell r="AF897">
            <v>-25644564</v>
          </cell>
          <cell r="AG897">
            <v>-25644564</v>
          </cell>
          <cell r="AH897">
            <v>-25644564</v>
          </cell>
          <cell r="AI897">
            <v>-25644564</v>
          </cell>
          <cell r="AJ897">
            <v>-25644564</v>
          </cell>
          <cell r="AK897">
            <v>-25644564</v>
          </cell>
          <cell r="AL897">
            <v>-25644564</v>
          </cell>
          <cell r="AM897">
            <v>-25644564</v>
          </cell>
          <cell r="AN897">
            <v>-25644564</v>
          </cell>
          <cell r="AP897">
            <v>-25644564</v>
          </cell>
        </row>
        <row r="898">
          <cell r="J898">
            <v>25644564</v>
          </cell>
          <cell r="K898">
            <v>25644564</v>
          </cell>
          <cell r="L898">
            <v>25644564</v>
          </cell>
          <cell r="M898">
            <v>25644564</v>
          </cell>
          <cell r="N898">
            <v>25644564</v>
          </cell>
          <cell r="O898">
            <v>25644564</v>
          </cell>
          <cell r="P898">
            <v>25644564</v>
          </cell>
          <cell r="Q898">
            <v>25644564</v>
          </cell>
          <cell r="R898">
            <v>25644564</v>
          </cell>
          <cell r="S898">
            <v>25644564</v>
          </cell>
          <cell r="T898">
            <v>25644564</v>
          </cell>
          <cell r="U898">
            <v>25644564</v>
          </cell>
          <cell r="V898">
            <v>25644564</v>
          </cell>
          <cell r="W898">
            <v>25644564</v>
          </cell>
          <cell r="X898">
            <v>25644564</v>
          </cell>
          <cell r="Y898">
            <v>25644564</v>
          </cell>
          <cell r="Z898">
            <v>25644564</v>
          </cell>
          <cell r="AA898">
            <v>25644564</v>
          </cell>
          <cell r="AD898">
            <v>25644564</v>
          </cell>
          <cell r="AE898">
            <v>25644564</v>
          </cell>
          <cell r="AF898">
            <v>25644564</v>
          </cell>
          <cell r="AG898">
            <v>25644564</v>
          </cell>
          <cell r="AH898">
            <v>25644564</v>
          </cell>
          <cell r="AI898">
            <v>25644564</v>
          </cell>
          <cell r="AJ898">
            <v>25644564</v>
          </cell>
          <cell r="AK898">
            <v>25644564</v>
          </cell>
          <cell r="AL898">
            <v>25644564</v>
          </cell>
          <cell r="AM898">
            <v>25644564</v>
          </cell>
          <cell r="AN898">
            <v>25644564</v>
          </cell>
          <cell r="AP898">
            <v>25644564</v>
          </cell>
        </row>
        <row r="899">
          <cell r="J899">
            <v>-37811937</v>
          </cell>
          <cell r="K899">
            <v>-37811937</v>
          </cell>
          <cell r="L899">
            <v>-37811937</v>
          </cell>
          <cell r="M899">
            <v>-37881375</v>
          </cell>
          <cell r="N899">
            <v>-37881375</v>
          </cell>
          <cell r="O899">
            <v>-37881375</v>
          </cell>
          <cell r="P899">
            <v>-37881375</v>
          </cell>
          <cell r="Q899">
            <v>-37881375</v>
          </cell>
          <cell r="R899">
            <v>-37881375</v>
          </cell>
          <cell r="S899">
            <v>-37881375</v>
          </cell>
          <cell r="T899">
            <v>-37881375</v>
          </cell>
          <cell r="U899">
            <v>-38038883</v>
          </cell>
          <cell r="V899">
            <v>-38038883</v>
          </cell>
          <cell r="W899">
            <v>-38038883</v>
          </cell>
          <cell r="X899">
            <v>-38038883</v>
          </cell>
          <cell r="Y899">
            <v>-38038883</v>
          </cell>
          <cell r="Z899">
            <v>-38038883</v>
          </cell>
          <cell r="AA899">
            <v>-38038883</v>
          </cell>
          <cell r="AD899">
            <v>-37837976.25</v>
          </cell>
          <cell r="AE899">
            <v>-37843762.75</v>
          </cell>
          <cell r="AF899">
            <v>-37849549.25</v>
          </cell>
          <cell r="AG899">
            <v>-37855335.75</v>
          </cell>
          <cell r="AH899">
            <v>-37867685.083333336</v>
          </cell>
          <cell r="AI899">
            <v>-37886597.25</v>
          </cell>
          <cell r="AJ899">
            <v>-37905509.416666664</v>
          </cell>
          <cell r="AK899">
            <v>-37924421.583333336</v>
          </cell>
          <cell r="AL899">
            <v>-37940440.5</v>
          </cell>
          <cell r="AM899">
            <v>-37953566.166666664</v>
          </cell>
          <cell r="AN899">
            <v>-37966691.833333336</v>
          </cell>
          <cell r="AP899">
            <v>-37992943.166666664</v>
          </cell>
        </row>
        <row r="900">
          <cell r="J900">
            <v>37811937</v>
          </cell>
          <cell r="K900">
            <v>37811937</v>
          </cell>
          <cell r="L900">
            <v>37811937</v>
          </cell>
          <cell r="M900">
            <v>37881375</v>
          </cell>
          <cell r="N900">
            <v>37881375</v>
          </cell>
          <cell r="O900">
            <v>37881375</v>
          </cell>
          <cell r="P900">
            <v>37881375</v>
          </cell>
          <cell r="Q900">
            <v>37881375</v>
          </cell>
          <cell r="R900">
            <v>37881375</v>
          </cell>
          <cell r="S900">
            <v>37881375</v>
          </cell>
          <cell r="T900">
            <v>37881375</v>
          </cell>
          <cell r="U900">
            <v>38038883</v>
          </cell>
          <cell r="V900">
            <v>38038883</v>
          </cell>
          <cell r="W900">
            <v>38038883</v>
          </cell>
          <cell r="X900">
            <v>38038883</v>
          </cell>
          <cell r="Y900">
            <v>38038883</v>
          </cell>
          <cell r="Z900">
            <v>38038883</v>
          </cell>
          <cell r="AA900">
            <v>38038883</v>
          </cell>
          <cell r="AD900">
            <v>37837976.25</v>
          </cell>
          <cell r="AE900">
            <v>37843762.75</v>
          </cell>
          <cell r="AF900">
            <v>37849549.25</v>
          </cell>
          <cell r="AG900">
            <v>37855335.75</v>
          </cell>
          <cell r="AH900">
            <v>37867685.083333336</v>
          </cell>
          <cell r="AI900">
            <v>37886597.25</v>
          </cell>
          <cell r="AJ900">
            <v>37905509.416666664</v>
          </cell>
          <cell r="AK900">
            <v>37924421.583333336</v>
          </cell>
          <cell r="AL900">
            <v>37940440.5</v>
          </cell>
          <cell r="AM900">
            <v>37953566.166666664</v>
          </cell>
          <cell r="AN900">
            <v>37966691.833333336</v>
          </cell>
          <cell r="AP900">
            <v>37992943.166666664</v>
          </cell>
        </row>
        <row r="901">
          <cell r="J901">
            <v>40127111</v>
          </cell>
          <cell r="K901">
            <v>40127111</v>
          </cell>
          <cell r="L901">
            <v>40127111</v>
          </cell>
          <cell r="M901">
            <v>39647674</v>
          </cell>
          <cell r="N901">
            <v>39647674</v>
          </cell>
          <cell r="O901">
            <v>39647674</v>
          </cell>
          <cell r="P901">
            <v>39647674</v>
          </cell>
          <cell r="Q901">
            <v>39647674</v>
          </cell>
          <cell r="R901">
            <v>39647674</v>
          </cell>
          <cell r="S901">
            <v>39647674</v>
          </cell>
          <cell r="T901">
            <v>39647674</v>
          </cell>
          <cell r="U901">
            <v>39647674</v>
          </cell>
          <cell r="V901">
            <v>39647674</v>
          </cell>
          <cell r="W901">
            <v>39647674</v>
          </cell>
          <cell r="X901">
            <v>39647674</v>
          </cell>
          <cell r="Y901">
            <v>39647674</v>
          </cell>
          <cell r="Z901">
            <v>39647674</v>
          </cell>
          <cell r="AA901">
            <v>39647674</v>
          </cell>
          <cell r="AD901">
            <v>39947322.125</v>
          </cell>
          <cell r="AE901">
            <v>39907369.041666664</v>
          </cell>
          <cell r="AF901">
            <v>39867415.958333336</v>
          </cell>
          <cell r="AG901">
            <v>39827462.875</v>
          </cell>
          <cell r="AH901">
            <v>39787509.791666664</v>
          </cell>
          <cell r="AI901">
            <v>39747556.708333336</v>
          </cell>
          <cell r="AJ901">
            <v>39707603.625</v>
          </cell>
          <cell r="AK901">
            <v>39667650.541666664</v>
          </cell>
          <cell r="AL901">
            <v>39647674</v>
          </cell>
          <cell r="AM901">
            <v>39647674</v>
          </cell>
          <cell r="AN901">
            <v>39647674</v>
          </cell>
          <cell r="AP901">
            <v>39647674</v>
          </cell>
        </row>
        <row r="902">
          <cell r="J902">
            <v>-40127111</v>
          </cell>
          <cell r="K902">
            <v>-40127111</v>
          </cell>
          <cell r="L902">
            <v>-40127111</v>
          </cell>
          <cell r="M902">
            <v>-39647674</v>
          </cell>
          <cell r="N902">
            <v>-39647674</v>
          </cell>
          <cell r="O902">
            <v>-39647674</v>
          </cell>
          <cell r="P902">
            <v>-39647674</v>
          </cell>
          <cell r="Q902">
            <v>-39647674</v>
          </cell>
          <cell r="R902">
            <v>-39647674</v>
          </cell>
          <cell r="S902">
            <v>-39647674</v>
          </cell>
          <cell r="T902">
            <v>-39647674</v>
          </cell>
          <cell r="U902">
            <v>-39647674</v>
          </cell>
          <cell r="V902">
            <v>-39647674</v>
          </cell>
          <cell r="W902">
            <v>-39647674</v>
          </cell>
          <cell r="X902">
            <v>-39647674</v>
          </cell>
          <cell r="Y902">
            <v>-39647674</v>
          </cell>
          <cell r="Z902">
            <v>-39647674</v>
          </cell>
          <cell r="AA902">
            <v>-39647674</v>
          </cell>
          <cell r="AD902">
            <v>-39947322.125</v>
          </cell>
          <cell r="AE902">
            <v>-39907369.041666664</v>
          </cell>
          <cell r="AF902">
            <v>-39867415.958333336</v>
          </cell>
          <cell r="AG902">
            <v>-39827462.875</v>
          </cell>
          <cell r="AH902">
            <v>-39787509.791666664</v>
          </cell>
          <cell r="AI902">
            <v>-39747556.708333336</v>
          </cell>
          <cell r="AJ902">
            <v>-39707603.625</v>
          </cell>
          <cell r="AK902">
            <v>-39667650.541666664</v>
          </cell>
          <cell r="AL902">
            <v>-39647674</v>
          </cell>
          <cell r="AM902">
            <v>-39647674</v>
          </cell>
          <cell r="AN902">
            <v>-39647674</v>
          </cell>
          <cell r="AP902">
            <v>-39647674</v>
          </cell>
        </row>
        <row r="903">
          <cell r="J903">
            <v>8733855</v>
          </cell>
          <cell r="K903">
            <v>8733855</v>
          </cell>
          <cell r="L903">
            <v>8733855</v>
          </cell>
          <cell r="M903">
            <v>8232968</v>
          </cell>
          <cell r="N903">
            <v>8232968</v>
          </cell>
          <cell r="O903">
            <v>8232968</v>
          </cell>
          <cell r="P903">
            <v>8232968</v>
          </cell>
          <cell r="Q903">
            <v>8232968</v>
          </cell>
          <cell r="R903">
            <v>8232968</v>
          </cell>
          <cell r="S903">
            <v>8232968</v>
          </cell>
          <cell r="T903">
            <v>8232968</v>
          </cell>
          <cell r="U903">
            <v>8232968</v>
          </cell>
          <cell r="V903">
            <v>8232968</v>
          </cell>
          <cell r="W903">
            <v>8232968</v>
          </cell>
          <cell r="X903">
            <v>8232968</v>
          </cell>
          <cell r="Y903">
            <v>8232968</v>
          </cell>
          <cell r="Z903">
            <v>8232968</v>
          </cell>
          <cell r="AA903">
            <v>8232968</v>
          </cell>
          <cell r="AD903">
            <v>8546022.375</v>
          </cell>
          <cell r="AE903">
            <v>8504281.791666666</v>
          </cell>
          <cell r="AF903">
            <v>8462541.208333334</v>
          </cell>
          <cell r="AG903">
            <v>8420800.625</v>
          </cell>
          <cell r="AH903">
            <v>8379060.041666667</v>
          </cell>
          <cell r="AI903">
            <v>8337319.458333333</v>
          </cell>
          <cell r="AJ903">
            <v>8295578.875</v>
          </cell>
          <cell r="AK903">
            <v>8253838.291666667</v>
          </cell>
          <cell r="AL903">
            <v>8232968</v>
          </cell>
          <cell r="AM903">
            <v>8232968</v>
          </cell>
          <cell r="AN903">
            <v>8232968</v>
          </cell>
          <cell r="AP903">
            <v>8232968</v>
          </cell>
        </row>
        <row r="904">
          <cell r="J904">
            <v>-8733855</v>
          </cell>
          <cell r="K904">
            <v>-8733855</v>
          </cell>
          <cell r="L904">
            <v>-8733855</v>
          </cell>
          <cell r="M904">
            <v>-8232968</v>
          </cell>
          <cell r="N904">
            <v>-8232968</v>
          </cell>
          <cell r="O904">
            <v>-8232968</v>
          </cell>
          <cell r="P904">
            <v>-8232968</v>
          </cell>
          <cell r="Q904">
            <v>-8232968</v>
          </cell>
          <cell r="R904">
            <v>-8232968</v>
          </cell>
          <cell r="S904">
            <v>-8232968</v>
          </cell>
          <cell r="T904">
            <v>-8232968</v>
          </cell>
          <cell r="U904">
            <v>-8232968</v>
          </cell>
          <cell r="V904">
            <v>-8232968</v>
          </cell>
          <cell r="W904">
            <v>-8232968</v>
          </cell>
          <cell r="X904">
            <v>-8232968</v>
          </cell>
          <cell r="Y904">
            <v>-8232968</v>
          </cell>
          <cell r="Z904">
            <v>-8232968</v>
          </cell>
          <cell r="AA904">
            <v>-8232968</v>
          </cell>
          <cell r="AD904">
            <v>-8546022.375</v>
          </cell>
          <cell r="AE904">
            <v>-8504281.791666666</v>
          </cell>
          <cell r="AF904">
            <v>-8462541.208333334</v>
          </cell>
          <cell r="AG904">
            <v>-8420800.625</v>
          </cell>
          <cell r="AH904">
            <v>-8379060.041666667</v>
          </cell>
          <cell r="AI904">
            <v>-8337319.458333333</v>
          </cell>
          <cell r="AJ904">
            <v>-8295578.875</v>
          </cell>
          <cell r="AK904">
            <v>-8253838.291666667</v>
          </cell>
          <cell r="AL904">
            <v>-8232968</v>
          </cell>
          <cell r="AM904">
            <v>-8232968</v>
          </cell>
          <cell r="AN904">
            <v>-8232968</v>
          </cell>
          <cell r="AP904">
            <v>-8232968</v>
          </cell>
        </row>
        <row r="905">
          <cell r="J905">
            <v>465000</v>
          </cell>
          <cell r="K905">
            <v>463071.25</v>
          </cell>
          <cell r="L905">
            <v>463071.25</v>
          </cell>
          <cell r="M905">
            <v>463071.25</v>
          </cell>
          <cell r="N905">
            <v>459093.75</v>
          </cell>
          <cell r="O905">
            <v>459093.75</v>
          </cell>
          <cell r="P905">
            <v>459093.75</v>
          </cell>
          <cell r="Q905">
            <v>465000</v>
          </cell>
          <cell r="R905">
            <v>465000</v>
          </cell>
          <cell r="S905">
            <v>465000</v>
          </cell>
          <cell r="T905">
            <v>460587.87</v>
          </cell>
          <cell r="U905">
            <v>460587.87</v>
          </cell>
          <cell r="V905">
            <v>460587.87</v>
          </cell>
          <cell r="W905">
            <v>457520.62</v>
          </cell>
          <cell r="X905">
            <v>457520.62</v>
          </cell>
          <cell r="Y905">
            <v>457520.62</v>
          </cell>
          <cell r="Z905">
            <v>451211.27</v>
          </cell>
          <cell r="AA905">
            <v>451211.27</v>
          </cell>
          <cell r="AD905">
            <v>366166.25</v>
          </cell>
          <cell r="AE905">
            <v>404916.25</v>
          </cell>
          <cell r="AF905">
            <v>443666.25</v>
          </cell>
          <cell r="AG905">
            <v>462857.41124999995</v>
          </cell>
          <cell r="AH905">
            <v>462489.73374999996</v>
          </cell>
          <cell r="AI905">
            <v>462122.05624999997</v>
          </cell>
          <cell r="AJ905">
            <v>461706.94124999997</v>
          </cell>
          <cell r="AK905">
            <v>461244.38874999998</v>
          </cell>
          <cell r="AL905">
            <v>460781.83624999999</v>
          </cell>
          <cell r="AM905">
            <v>460222.12333333335</v>
          </cell>
          <cell r="AN905">
            <v>459565.25</v>
          </cell>
          <cell r="AP905">
            <v>458579.94000000012</v>
          </cell>
        </row>
        <row r="906">
          <cell r="J906">
            <v>1431</v>
          </cell>
          <cell r="K906">
            <v>1928.75</v>
          </cell>
          <cell r="L906">
            <v>3648</v>
          </cell>
          <cell r="M906">
            <v>4945.5</v>
          </cell>
          <cell r="N906">
            <v>5906.25</v>
          </cell>
          <cell r="O906">
            <v>8851</v>
          </cell>
          <cell r="P906">
            <v>20566.310000000001</v>
          </cell>
          <cell r="Q906">
            <v>23976.81</v>
          </cell>
          <cell r="R906">
            <v>24446.81</v>
          </cell>
          <cell r="S906">
            <v>27271.439999999999</v>
          </cell>
          <cell r="T906">
            <v>28388.94</v>
          </cell>
          <cell r="U906">
            <v>29218.94</v>
          </cell>
          <cell r="V906">
            <v>29218.94</v>
          </cell>
          <cell r="W906">
            <v>31456.19</v>
          </cell>
          <cell r="X906">
            <v>31456.19</v>
          </cell>
          <cell r="Y906">
            <v>37765.54</v>
          </cell>
          <cell r="Z906">
            <v>37765.54</v>
          </cell>
          <cell r="AA906">
            <v>51661.66</v>
          </cell>
          <cell r="AD906">
            <v>4984.4762499999997</v>
          </cell>
          <cell r="AE906">
            <v>7002.1270833333328</v>
          </cell>
          <cell r="AF906">
            <v>9157.0541666666668</v>
          </cell>
          <cell r="AG906">
            <v>11476.236666666666</v>
          </cell>
          <cell r="AH906">
            <v>13853.710833333333</v>
          </cell>
          <cell r="AI906">
            <v>16206.143333333333</v>
          </cell>
          <cell r="AJ906">
            <v>18594.284166666668</v>
          </cell>
          <cell r="AK906">
            <v>20983.268749999999</v>
          </cell>
          <cell r="AL906">
            <v>23509.445000000003</v>
          </cell>
          <cell r="AM906">
            <v>26204.417083333334</v>
          </cell>
          <cell r="AN906">
            <v>29315.664999999997</v>
          </cell>
          <cell r="AP906">
            <v>35318.559166666673</v>
          </cell>
        </row>
        <row r="907">
          <cell r="J907">
            <v>199475.25</v>
          </cell>
          <cell r="K907">
            <v>197293.25</v>
          </cell>
          <cell r="L907">
            <v>197293.25</v>
          </cell>
          <cell r="M907">
            <v>197293.25</v>
          </cell>
          <cell r="N907">
            <v>196806.75</v>
          </cell>
          <cell r="O907">
            <v>196806.75</v>
          </cell>
          <cell r="P907">
            <v>196806.75</v>
          </cell>
          <cell r="Q907">
            <v>200000</v>
          </cell>
          <cell r="R907">
            <v>200000</v>
          </cell>
          <cell r="S907">
            <v>200000</v>
          </cell>
          <cell r="T907">
            <v>197751.25</v>
          </cell>
          <cell r="U907">
            <v>197751.25</v>
          </cell>
          <cell r="V907">
            <v>197751.25</v>
          </cell>
          <cell r="W907">
            <v>189835.41</v>
          </cell>
          <cell r="X907">
            <v>189835.41</v>
          </cell>
          <cell r="Y907">
            <v>189835.41</v>
          </cell>
          <cell r="Z907">
            <v>189835.41</v>
          </cell>
          <cell r="AA907">
            <v>189835.41</v>
          </cell>
          <cell r="AD907">
            <v>198393.8125</v>
          </cell>
          <cell r="AE907">
            <v>198393.8125</v>
          </cell>
          <cell r="AF907">
            <v>198393.8125</v>
          </cell>
          <cell r="AG907">
            <v>198321.97916666666</v>
          </cell>
          <cell r="AH907">
            <v>198178.3125</v>
          </cell>
          <cell r="AI907">
            <v>198034.64583333334</v>
          </cell>
          <cell r="AJ907">
            <v>197652.06916666668</v>
          </cell>
          <cell r="AK907">
            <v>197030.58250000002</v>
          </cell>
          <cell r="AL907">
            <v>196409.09583333333</v>
          </cell>
          <cell r="AM907">
            <v>195807.88</v>
          </cell>
          <cell r="AN907">
            <v>195226.93499999997</v>
          </cell>
          <cell r="AP907">
            <v>194355.51749999996</v>
          </cell>
        </row>
        <row r="908"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P908">
            <v>0</v>
          </cell>
        </row>
        <row r="909">
          <cell r="J909">
            <v>2145241.61</v>
          </cell>
          <cell r="K909">
            <v>2147072.61</v>
          </cell>
          <cell r="L909">
            <v>2147559.11</v>
          </cell>
          <cell r="M909">
            <v>2147559.11</v>
          </cell>
          <cell r="N909">
            <v>2147559.11</v>
          </cell>
          <cell r="O909">
            <v>2152934.86</v>
          </cell>
          <cell r="P909">
            <v>2154615.15</v>
          </cell>
          <cell r="Q909">
            <v>2156485.4</v>
          </cell>
          <cell r="R909">
            <v>2154845.11</v>
          </cell>
          <cell r="S909">
            <v>2157073.86</v>
          </cell>
          <cell r="T909">
            <v>2158734.15</v>
          </cell>
          <cell r="U909">
            <v>2158734.15</v>
          </cell>
          <cell r="V909">
            <v>2159291.36</v>
          </cell>
          <cell r="W909">
            <v>2167207.2000000002</v>
          </cell>
          <cell r="X909">
            <v>2167207.2000000002</v>
          </cell>
          <cell r="Y909">
            <v>2167207.2000000002</v>
          </cell>
          <cell r="Z909">
            <v>2167207.2000000002</v>
          </cell>
          <cell r="AA909">
            <v>2167207.2000000002</v>
          </cell>
          <cell r="AD909">
            <v>2147696.3233333328</v>
          </cell>
          <cell r="AE909">
            <v>2148637.9395833327</v>
          </cell>
          <cell r="AF909">
            <v>2149582.2104166662</v>
          </cell>
          <cell r="AG909">
            <v>2150666.6599999997</v>
          </cell>
          <cell r="AH909">
            <v>2151805.6633333326</v>
          </cell>
          <cell r="AI909">
            <v>2152953.2587499996</v>
          </cell>
          <cell r="AJ909">
            <v>2154377.6062499997</v>
          </cell>
          <cell r="AK909">
            <v>2156035.2179166665</v>
          </cell>
          <cell r="AL909">
            <v>2157672.5587499999</v>
          </cell>
          <cell r="AM909">
            <v>2159309.8995833332</v>
          </cell>
          <cell r="AN909">
            <v>2160723.250833333</v>
          </cell>
          <cell r="AP909">
            <v>2073478.9333333329</v>
          </cell>
        </row>
        <row r="910">
          <cell r="J910">
            <v>545580.69999999995</v>
          </cell>
          <cell r="K910">
            <v>483640.36</v>
          </cell>
          <cell r="L910">
            <v>483640.36</v>
          </cell>
          <cell r="M910">
            <v>483640.36</v>
          </cell>
          <cell r="N910">
            <v>492962.47</v>
          </cell>
          <cell r="O910">
            <v>492962.47</v>
          </cell>
          <cell r="P910">
            <v>492962.47</v>
          </cell>
          <cell r="Q910">
            <v>250000</v>
          </cell>
          <cell r="R910">
            <v>250000</v>
          </cell>
          <cell r="S910">
            <v>250000</v>
          </cell>
          <cell r="T910">
            <v>89261.46</v>
          </cell>
          <cell r="U910">
            <v>89261.46</v>
          </cell>
          <cell r="V910">
            <v>89261.46</v>
          </cell>
          <cell r="W910">
            <v>-51720.33</v>
          </cell>
          <cell r="X910">
            <v>-51720.33</v>
          </cell>
          <cell r="Y910">
            <v>-51720.33</v>
          </cell>
          <cell r="Z910">
            <v>-39699.61</v>
          </cell>
          <cell r="AA910">
            <v>-39699.61</v>
          </cell>
          <cell r="AD910">
            <v>515962.54916666658</v>
          </cell>
          <cell r="AE910">
            <v>486795.88249999989</v>
          </cell>
          <cell r="AF910">
            <v>457629.21583333326</v>
          </cell>
          <cell r="AG910">
            <v>424032.58083333325</v>
          </cell>
          <cell r="AH910">
            <v>386005.97749999998</v>
          </cell>
          <cell r="AI910">
            <v>347979.3741666667</v>
          </cell>
          <cell r="AJ910">
            <v>306659.37708333333</v>
          </cell>
          <cell r="AK910">
            <v>262045.98624999996</v>
          </cell>
          <cell r="AL910">
            <v>217432.59541666668</v>
          </cell>
          <cell r="AM910">
            <v>172931.64666666664</v>
          </cell>
          <cell r="AN910">
            <v>128543.13999999996</v>
          </cell>
          <cell r="AP910">
            <v>57793.71333333334</v>
          </cell>
        </row>
        <row r="911">
          <cell r="J911">
            <v>371705.94</v>
          </cell>
          <cell r="K911">
            <v>403196.61</v>
          </cell>
          <cell r="L911">
            <v>366637.7</v>
          </cell>
          <cell r="M911">
            <v>381973.59</v>
          </cell>
          <cell r="N911">
            <v>393874.5</v>
          </cell>
          <cell r="O911">
            <v>273967.40000000002</v>
          </cell>
          <cell r="P911">
            <v>341457.89</v>
          </cell>
          <cell r="Q911">
            <v>396658.16</v>
          </cell>
          <cell r="R911">
            <v>459133.16</v>
          </cell>
          <cell r="S911">
            <v>498883.37</v>
          </cell>
          <cell r="T911">
            <v>557396.69999999995</v>
          </cell>
          <cell r="U911">
            <v>633543.51</v>
          </cell>
          <cell r="V911">
            <v>674570.69</v>
          </cell>
          <cell r="W911">
            <v>698378.49</v>
          </cell>
          <cell r="X911">
            <v>712528.24</v>
          </cell>
          <cell r="Y911">
            <v>744866.39</v>
          </cell>
          <cell r="Z911">
            <v>686357.77</v>
          </cell>
          <cell r="AA911">
            <v>694439.27</v>
          </cell>
          <cell r="AD911">
            <v>360134.28541666665</v>
          </cell>
          <cell r="AE911">
            <v>364981.58749999997</v>
          </cell>
          <cell r="AF911">
            <v>375178.58125000005</v>
          </cell>
          <cell r="AG911">
            <v>391144.5304166667</v>
          </cell>
          <cell r="AH911">
            <v>411676.37958333339</v>
          </cell>
          <cell r="AI911">
            <v>435821.74208333343</v>
          </cell>
          <cell r="AJ911">
            <v>460740.35166666663</v>
          </cell>
          <cell r="AK911">
            <v>487451.70250000007</v>
          </cell>
          <cell r="AL911">
            <v>516984.34166666662</v>
          </cell>
          <cell r="AM911">
            <v>544291.67791666661</v>
          </cell>
          <cell r="AN911">
            <v>573998.14208333322</v>
          </cell>
          <cell r="AP911">
            <v>615126.40583333327</v>
          </cell>
        </row>
        <row r="912"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P912">
            <v>0</v>
          </cell>
        </row>
        <row r="913"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</row>
        <row r="914">
          <cell r="J914">
            <v>68403118.370000005</v>
          </cell>
          <cell r="K914">
            <v>68119555.370000005</v>
          </cell>
          <cell r="L914">
            <v>67843103.370000005</v>
          </cell>
          <cell r="M914">
            <v>67565182.370000005</v>
          </cell>
          <cell r="N914">
            <v>67279157.370000005</v>
          </cell>
          <cell r="O914">
            <v>67000159.369999997</v>
          </cell>
          <cell r="P914">
            <v>66713093.369999997</v>
          </cell>
          <cell r="Q914">
            <v>66431157.369999997</v>
          </cell>
          <cell r="R914">
            <v>66149590.369999997</v>
          </cell>
          <cell r="S914">
            <v>65847005.369999997</v>
          </cell>
          <cell r="T914">
            <v>65562500.369999997</v>
          </cell>
          <cell r="U914">
            <v>65222431.640000001</v>
          </cell>
          <cell r="V914">
            <v>64986156.369999997</v>
          </cell>
          <cell r="W914">
            <v>64692635.369999997</v>
          </cell>
          <cell r="X914">
            <v>64405802.369999997</v>
          </cell>
          <cell r="Y914">
            <v>64117500.369999997</v>
          </cell>
          <cell r="Z914">
            <v>63821430.369999997</v>
          </cell>
          <cell r="AA914">
            <v>63531958.369999997</v>
          </cell>
          <cell r="AD914">
            <v>68118835.953333333</v>
          </cell>
          <cell r="AE914">
            <v>67838385.161666676</v>
          </cell>
          <cell r="AF914">
            <v>67556841.995000005</v>
          </cell>
          <cell r="AG914">
            <v>67274206.453333333</v>
          </cell>
          <cell r="AH914">
            <v>66988673.922916673</v>
          </cell>
          <cell r="AI914">
            <v>66702297.80916667</v>
          </cell>
          <cell r="AJ914">
            <v>66417136.05916667</v>
          </cell>
          <cell r="AK914">
            <v>66131126.850833334</v>
          </cell>
          <cell r="AL914">
            <v>65844252.55916667</v>
          </cell>
          <cell r="AM914">
            <v>65556527.184166662</v>
          </cell>
          <cell r="AN914">
            <v>65267946.850833327</v>
          </cell>
          <cell r="AP914">
            <v>64689190.725833334</v>
          </cell>
        </row>
        <row r="915">
          <cell r="J915">
            <v>14457819</v>
          </cell>
          <cell r="K915">
            <v>14400534</v>
          </cell>
          <cell r="L915">
            <v>14343249</v>
          </cell>
          <cell r="M915">
            <v>14285964</v>
          </cell>
          <cell r="N915">
            <v>14228679</v>
          </cell>
          <cell r="O915">
            <v>14171394</v>
          </cell>
          <cell r="P915">
            <v>14114109</v>
          </cell>
          <cell r="Q915">
            <v>14056824</v>
          </cell>
          <cell r="R915">
            <v>13999539</v>
          </cell>
          <cell r="S915">
            <v>13942254</v>
          </cell>
          <cell r="T915">
            <v>13884969</v>
          </cell>
          <cell r="U915">
            <v>13827684</v>
          </cell>
          <cell r="V915">
            <v>13770399</v>
          </cell>
          <cell r="W915">
            <v>13713114</v>
          </cell>
          <cell r="X915">
            <v>13655829</v>
          </cell>
          <cell r="Y915">
            <v>13598544</v>
          </cell>
          <cell r="Z915">
            <v>13541259</v>
          </cell>
          <cell r="AA915">
            <v>13483974</v>
          </cell>
          <cell r="AD915">
            <v>14400534</v>
          </cell>
          <cell r="AE915">
            <v>14343249</v>
          </cell>
          <cell r="AF915">
            <v>14285964</v>
          </cell>
          <cell r="AG915">
            <v>14228679</v>
          </cell>
          <cell r="AH915">
            <v>14171394</v>
          </cell>
          <cell r="AI915">
            <v>14114109</v>
          </cell>
          <cell r="AJ915">
            <v>14056824</v>
          </cell>
          <cell r="AK915">
            <v>13999539</v>
          </cell>
          <cell r="AL915">
            <v>13942254</v>
          </cell>
          <cell r="AM915">
            <v>13884969</v>
          </cell>
          <cell r="AN915">
            <v>13827684</v>
          </cell>
          <cell r="AP915">
            <v>13713114</v>
          </cell>
        </row>
        <row r="916">
          <cell r="J916">
            <v>1791666.44</v>
          </cell>
          <cell r="K916">
            <v>1749999.77</v>
          </cell>
          <cell r="L916">
            <v>1708333.1</v>
          </cell>
          <cell r="M916">
            <v>1666666.43</v>
          </cell>
          <cell r="N916">
            <v>1624999.76</v>
          </cell>
          <cell r="O916">
            <v>1583333.09</v>
          </cell>
          <cell r="P916">
            <v>1541666.42</v>
          </cell>
          <cell r="Q916">
            <v>1499999.75</v>
          </cell>
          <cell r="R916">
            <v>1458333.08</v>
          </cell>
          <cell r="S916">
            <v>1416666.41</v>
          </cell>
          <cell r="T916">
            <v>1374999.74</v>
          </cell>
          <cell r="U916">
            <v>1333333.07</v>
          </cell>
          <cell r="V916">
            <v>1291666.3999999999</v>
          </cell>
          <cell r="W916">
            <v>1249999.73</v>
          </cell>
          <cell r="X916">
            <v>1208333.06</v>
          </cell>
          <cell r="Y916">
            <v>1166666.3899999999</v>
          </cell>
          <cell r="Z916">
            <v>1124999.72</v>
          </cell>
          <cell r="AA916">
            <v>1083333.05</v>
          </cell>
          <cell r="AD916">
            <v>1749999.7699999998</v>
          </cell>
          <cell r="AE916">
            <v>1708333.0999999999</v>
          </cell>
          <cell r="AF916">
            <v>1666666.4299999997</v>
          </cell>
          <cell r="AG916">
            <v>1624999.76</v>
          </cell>
          <cell r="AH916">
            <v>1583333.0899999999</v>
          </cell>
          <cell r="AI916">
            <v>1541666.42</v>
          </cell>
          <cell r="AJ916">
            <v>1499999.75</v>
          </cell>
          <cell r="AK916">
            <v>1458333.08</v>
          </cell>
          <cell r="AL916">
            <v>1416666.4100000001</v>
          </cell>
          <cell r="AM916">
            <v>1374999.7400000002</v>
          </cell>
          <cell r="AN916">
            <v>1333333.0700000003</v>
          </cell>
          <cell r="AP916">
            <v>1249999.7300000004</v>
          </cell>
        </row>
        <row r="917"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D917">
            <v>249976.09750000003</v>
          </cell>
          <cell r="AE917">
            <v>140610.96249999999</v>
          </cell>
          <cell r="AF917">
            <v>62493.327499999992</v>
          </cell>
          <cell r="AG917">
            <v>15623.192499999999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P917">
            <v>0</v>
          </cell>
        </row>
        <row r="918"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P918">
            <v>0</v>
          </cell>
        </row>
        <row r="919"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P919">
            <v>0</v>
          </cell>
        </row>
        <row r="920"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P920">
            <v>0</v>
          </cell>
        </row>
        <row r="921">
          <cell r="J921">
            <v>20000</v>
          </cell>
          <cell r="K921">
            <v>20000</v>
          </cell>
          <cell r="L921">
            <v>20000</v>
          </cell>
          <cell r="M921">
            <v>20000</v>
          </cell>
          <cell r="N921">
            <v>20000</v>
          </cell>
          <cell r="O921">
            <v>20000</v>
          </cell>
          <cell r="P921">
            <v>20000</v>
          </cell>
          <cell r="Q921">
            <v>20000</v>
          </cell>
          <cell r="R921">
            <v>20000</v>
          </cell>
          <cell r="S921">
            <v>20000</v>
          </cell>
          <cell r="T921">
            <v>20000</v>
          </cell>
          <cell r="U921">
            <v>20000</v>
          </cell>
          <cell r="V921">
            <v>20000</v>
          </cell>
          <cell r="W921">
            <v>20000</v>
          </cell>
          <cell r="X921">
            <v>20000</v>
          </cell>
          <cell r="Y921">
            <v>20000</v>
          </cell>
          <cell r="Z921">
            <v>20000</v>
          </cell>
          <cell r="AA921">
            <v>20000</v>
          </cell>
          <cell r="AD921">
            <v>20000</v>
          </cell>
          <cell r="AE921">
            <v>20000</v>
          </cell>
          <cell r="AF921">
            <v>20000</v>
          </cell>
          <cell r="AG921">
            <v>20000</v>
          </cell>
          <cell r="AH921">
            <v>20000</v>
          </cell>
          <cell r="AI921">
            <v>20000</v>
          </cell>
          <cell r="AJ921">
            <v>20000</v>
          </cell>
          <cell r="AK921">
            <v>20000</v>
          </cell>
          <cell r="AL921">
            <v>20000</v>
          </cell>
          <cell r="AM921">
            <v>20000</v>
          </cell>
          <cell r="AN921">
            <v>20000</v>
          </cell>
          <cell r="AP921">
            <v>20000</v>
          </cell>
        </row>
        <row r="922"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P922">
            <v>0</v>
          </cell>
        </row>
        <row r="923"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</row>
        <row r="924">
          <cell r="J924">
            <v>198092.16</v>
          </cell>
          <cell r="K924">
            <v>198092.16</v>
          </cell>
          <cell r="L924">
            <v>198092.16</v>
          </cell>
          <cell r="M924">
            <v>198092.16</v>
          </cell>
          <cell r="N924">
            <v>198092.16</v>
          </cell>
          <cell r="O924">
            <v>198092.16</v>
          </cell>
          <cell r="P924">
            <v>198092.16</v>
          </cell>
          <cell r="Q924">
            <v>198092.16</v>
          </cell>
          <cell r="R924">
            <v>198092.16</v>
          </cell>
          <cell r="S924">
            <v>198092.16</v>
          </cell>
          <cell r="T924">
            <v>198092.16</v>
          </cell>
          <cell r="U924">
            <v>198092.16</v>
          </cell>
          <cell r="V924">
            <v>198092.16</v>
          </cell>
          <cell r="W924">
            <v>198092.16</v>
          </cell>
          <cell r="X924">
            <v>198092.16</v>
          </cell>
          <cell r="Y924">
            <v>198092.16</v>
          </cell>
          <cell r="Z924">
            <v>198092.16</v>
          </cell>
          <cell r="AA924">
            <v>198092.16</v>
          </cell>
          <cell r="AD924">
            <v>198092.16</v>
          </cell>
          <cell r="AE924">
            <v>198092.16</v>
          </cell>
          <cell r="AF924">
            <v>198092.16</v>
          </cell>
          <cell r="AG924">
            <v>198092.16</v>
          </cell>
          <cell r="AH924">
            <v>198092.16</v>
          </cell>
          <cell r="AI924">
            <v>198092.16</v>
          </cell>
          <cell r="AJ924">
            <v>198092.16</v>
          </cell>
          <cell r="AK924">
            <v>198092.16</v>
          </cell>
          <cell r="AL924">
            <v>198092.16</v>
          </cell>
          <cell r="AM924">
            <v>198092.16</v>
          </cell>
          <cell r="AN924">
            <v>198092.16</v>
          </cell>
          <cell r="AP924">
            <v>189838.31999999998</v>
          </cell>
        </row>
        <row r="925"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P925">
            <v>0</v>
          </cell>
        </row>
        <row r="926"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P926">
            <v>0</v>
          </cell>
        </row>
        <row r="927"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P927">
            <v>0</v>
          </cell>
        </row>
        <row r="928"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P928">
            <v>0</v>
          </cell>
        </row>
        <row r="929"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P929">
            <v>0</v>
          </cell>
        </row>
        <row r="930"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</row>
        <row r="931"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P931">
            <v>0</v>
          </cell>
        </row>
        <row r="932"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P932">
            <v>0</v>
          </cell>
        </row>
        <row r="933"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P933">
            <v>0</v>
          </cell>
        </row>
        <row r="934"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P934">
            <v>0</v>
          </cell>
        </row>
        <row r="935">
          <cell r="J935">
            <v>25318385.879999999</v>
          </cell>
          <cell r="K935">
            <v>25077964.879999999</v>
          </cell>
          <cell r="L935">
            <v>24837543.879999999</v>
          </cell>
          <cell r="M935">
            <v>24597122.879999999</v>
          </cell>
          <cell r="N935">
            <v>24356701.879999999</v>
          </cell>
          <cell r="O935">
            <v>24116280.879999999</v>
          </cell>
          <cell r="P935">
            <v>23875859.879999999</v>
          </cell>
          <cell r="Q935">
            <v>23635438.879999999</v>
          </cell>
          <cell r="R935">
            <v>23395017.879999999</v>
          </cell>
          <cell r="S935">
            <v>23154596.879999999</v>
          </cell>
          <cell r="T935">
            <v>22914175.879999999</v>
          </cell>
          <cell r="U935">
            <v>22673754.879999999</v>
          </cell>
          <cell r="V935">
            <v>22433333.879999999</v>
          </cell>
          <cell r="W935">
            <v>22192912.879999999</v>
          </cell>
          <cell r="X935">
            <v>21952491.879999999</v>
          </cell>
          <cell r="Y935">
            <v>21712070.879999999</v>
          </cell>
          <cell r="Z935">
            <v>21471649.879999999</v>
          </cell>
          <cell r="AA935">
            <v>21231228.879999999</v>
          </cell>
          <cell r="AD935">
            <v>25077964.879999999</v>
          </cell>
          <cell r="AE935">
            <v>24837543.879999999</v>
          </cell>
          <cell r="AF935">
            <v>24597122.879999999</v>
          </cell>
          <cell r="AG935">
            <v>24356701.879999999</v>
          </cell>
          <cell r="AH935">
            <v>24116280.879999999</v>
          </cell>
          <cell r="AI935">
            <v>23875859.879999999</v>
          </cell>
          <cell r="AJ935">
            <v>23635438.879999999</v>
          </cell>
          <cell r="AK935">
            <v>23395017.879999999</v>
          </cell>
          <cell r="AL935">
            <v>23154596.879999999</v>
          </cell>
          <cell r="AM935">
            <v>22914175.879999999</v>
          </cell>
          <cell r="AN935">
            <v>22673754.879999999</v>
          </cell>
          <cell r="AP935">
            <v>22192912.879999999</v>
          </cell>
        </row>
        <row r="936"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P936">
            <v>0</v>
          </cell>
        </row>
        <row r="937">
          <cell r="J937">
            <v>15256064.07</v>
          </cell>
          <cell r="K937">
            <v>15256064.07</v>
          </cell>
          <cell r="L937">
            <v>15256064.07</v>
          </cell>
          <cell r="M937">
            <v>15256064.07</v>
          </cell>
          <cell r="N937">
            <v>15256064.07</v>
          </cell>
          <cell r="O937">
            <v>15256064.07</v>
          </cell>
          <cell r="P937">
            <v>15256064.07</v>
          </cell>
          <cell r="Q937">
            <v>15256064.07</v>
          </cell>
          <cell r="R937">
            <v>15256064.07</v>
          </cell>
          <cell r="S937">
            <v>15256064.07</v>
          </cell>
          <cell r="T937">
            <v>15256064.07</v>
          </cell>
          <cell r="U937">
            <v>15256064.07</v>
          </cell>
          <cell r="V937">
            <v>15256064.07</v>
          </cell>
          <cell r="W937">
            <v>15256064.07</v>
          </cell>
          <cell r="X937">
            <v>15256064.07</v>
          </cell>
          <cell r="Y937">
            <v>15256064.07</v>
          </cell>
          <cell r="Z937">
            <v>15256064.07</v>
          </cell>
          <cell r="AA937">
            <v>15256064.07</v>
          </cell>
          <cell r="AD937">
            <v>15256064.069999995</v>
          </cell>
          <cell r="AE937">
            <v>15256064.069999995</v>
          </cell>
          <cell r="AF937">
            <v>15256064.069999995</v>
          </cell>
          <cell r="AG937">
            <v>15256064.069999995</v>
          </cell>
          <cell r="AH937">
            <v>15256064.069999995</v>
          </cell>
          <cell r="AI937">
            <v>15256064.069999995</v>
          </cell>
          <cell r="AJ937">
            <v>15256064.069999995</v>
          </cell>
          <cell r="AK937">
            <v>15256064.069999995</v>
          </cell>
          <cell r="AL937">
            <v>15256064.069999995</v>
          </cell>
          <cell r="AM937">
            <v>15256064.069999995</v>
          </cell>
          <cell r="AN937">
            <v>15256064.069999995</v>
          </cell>
          <cell r="AP937">
            <v>14620394.733749995</v>
          </cell>
        </row>
        <row r="938"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P938">
            <v>0</v>
          </cell>
        </row>
        <row r="939">
          <cell r="J939">
            <v>2873005.76</v>
          </cell>
          <cell r="K939">
            <v>2873005.76</v>
          </cell>
          <cell r="L939">
            <v>2873005.76</v>
          </cell>
          <cell r="M939">
            <v>2873005.76</v>
          </cell>
          <cell r="N939">
            <v>2873005.76</v>
          </cell>
          <cell r="O939">
            <v>2873005.76</v>
          </cell>
          <cell r="P939">
            <v>2873005.76</v>
          </cell>
          <cell r="Q939">
            <v>2873005.76</v>
          </cell>
          <cell r="R939">
            <v>2873005.76</v>
          </cell>
          <cell r="S939">
            <v>2873005.76</v>
          </cell>
          <cell r="T939">
            <v>2873005.76</v>
          </cell>
          <cell r="U939">
            <v>2873005.76</v>
          </cell>
          <cell r="V939">
            <v>2873005.76</v>
          </cell>
          <cell r="W939">
            <v>2873005.76</v>
          </cell>
          <cell r="X939">
            <v>2873005.76</v>
          </cell>
          <cell r="Y939">
            <v>2873005.76</v>
          </cell>
          <cell r="Z939">
            <v>2873005.76</v>
          </cell>
          <cell r="AA939">
            <v>2873005.76</v>
          </cell>
          <cell r="AD939">
            <v>2873005.7599999993</v>
          </cell>
          <cell r="AE939">
            <v>2873005.7599999993</v>
          </cell>
          <cell r="AF939">
            <v>2873005.7599999993</v>
          </cell>
          <cell r="AG939">
            <v>2873005.7599999993</v>
          </cell>
          <cell r="AH939">
            <v>2873005.7599999993</v>
          </cell>
          <cell r="AI939">
            <v>2873005.7599999993</v>
          </cell>
          <cell r="AJ939">
            <v>2873005.7599999993</v>
          </cell>
          <cell r="AK939">
            <v>2873005.7599999993</v>
          </cell>
          <cell r="AL939">
            <v>2873005.7599999993</v>
          </cell>
          <cell r="AM939">
            <v>2873005.7599999993</v>
          </cell>
          <cell r="AN939">
            <v>2873005.7599999993</v>
          </cell>
          <cell r="AP939">
            <v>2753297.1866666661</v>
          </cell>
        </row>
        <row r="940">
          <cell r="J940">
            <v>-228709.77</v>
          </cell>
          <cell r="K940">
            <v>-228709.77</v>
          </cell>
          <cell r="L940">
            <v>-228709.77</v>
          </cell>
          <cell r="M940">
            <v>-228709.77</v>
          </cell>
          <cell r="N940">
            <v>-228709.77</v>
          </cell>
          <cell r="O940">
            <v>-228709.77</v>
          </cell>
          <cell r="P940">
            <v>-228709.77</v>
          </cell>
          <cell r="Q940">
            <v>-228709.77</v>
          </cell>
          <cell r="R940">
            <v>-228709.77</v>
          </cell>
          <cell r="S940">
            <v>-228709.77</v>
          </cell>
          <cell r="T940">
            <v>-228709.77</v>
          </cell>
          <cell r="U940">
            <v>-228709.77</v>
          </cell>
          <cell r="V940">
            <v>-228709.77</v>
          </cell>
          <cell r="W940">
            <v>-228709.77</v>
          </cell>
          <cell r="X940">
            <v>-228709.77</v>
          </cell>
          <cell r="Y940">
            <v>-228709.77</v>
          </cell>
          <cell r="Z940">
            <v>-228709.77</v>
          </cell>
          <cell r="AA940">
            <v>-228709.77</v>
          </cell>
          <cell r="AD940">
            <v>-228709.77</v>
          </cell>
          <cell r="AE940">
            <v>-228709.77</v>
          </cell>
          <cell r="AF940">
            <v>-228709.77</v>
          </cell>
          <cell r="AG940">
            <v>-228709.77</v>
          </cell>
          <cell r="AH940">
            <v>-228709.77</v>
          </cell>
          <cell r="AI940">
            <v>-228709.77</v>
          </cell>
          <cell r="AJ940">
            <v>-228709.77</v>
          </cell>
          <cell r="AK940">
            <v>-228709.77</v>
          </cell>
          <cell r="AL940">
            <v>-228709.77</v>
          </cell>
          <cell r="AM940">
            <v>-228709.77</v>
          </cell>
          <cell r="AN940">
            <v>-228709.77</v>
          </cell>
          <cell r="AP940">
            <v>-219180.19624999995</v>
          </cell>
        </row>
        <row r="941">
          <cell r="J941">
            <v>107024.51</v>
          </cell>
          <cell r="K941">
            <v>107024.51</v>
          </cell>
          <cell r="L941">
            <v>107024.51</v>
          </cell>
          <cell r="M941">
            <v>107024.51</v>
          </cell>
          <cell r="N941">
            <v>107024.51</v>
          </cell>
          <cell r="O941">
            <v>107024.51</v>
          </cell>
          <cell r="P941">
            <v>107024.51</v>
          </cell>
          <cell r="Q941">
            <v>107024.51</v>
          </cell>
          <cell r="R941">
            <v>107024.51</v>
          </cell>
          <cell r="S941">
            <v>107024.51</v>
          </cell>
          <cell r="T941">
            <v>107024.51</v>
          </cell>
          <cell r="U941">
            <v>107024.51</v>
          </cell>
          <cell r="V941">
            <v>107024.51</v>
          </cell>
          <cell r="W941">
            <v>107024.51</v>
          </cell>
          <cell r="X941">
            <v>107024.51</v>
          </cell>
          <cell r="Y941">
            <v>107024.51</v>
          </cell>
          <cell r="Z941">
            <v>107024.51</v>
          </cell>
          <cell r="AA941">
            <v>107024.51</v>
          </cell>
          <cell r="AD941">
            <v>107024.51</v>
          </cell>
          <cell r="AE941">
            <v>107024.51</v>
          </cell>
          <cell r="AF941">
            <v>107024.51</v>
          </cell>
          <cell r="AG941">
            <v>107024.51</v>
          </cell>
          <cell r="AH941">
            <v>107024.51</v>
          </cell>
          <cell r="AI941">
            <v>107024.51</v>
          </cell>
          <cell r="AJ941">
            <v>107024.51</v>
          </cell>
          <cell r="AK941">
            <v>107024.51</v>
          </cell>
          <cell r="AL941">
            <v>107024.51</v>
          </cell>
          <cell r="AM941">
            <v>107024.51</v>
          </cell>
          <cell r="AN941">
            <v>107024.51</v>
          </cell>
          <cell r="AP941">
            <v>102565.15541666665</v>
          </cell>
        </row>
        <row r="942">
          <cell r="J942">
            <v>1031542.85</v>
          </cell>
          <cell r="K942">
            <v>1031542.85</v>
          </cell>
          <cell r="L942">
            <v>1031542.85</v>
          </cell>
          <cell r="M942">
            <v>1031542.85</v>
          </cell>
          <cell r="N942">
            <v>1031542.85</v>
          </cell>
          <cell r="O942">
            <v>1031542.85</v>
          </cell>
          <cell r="P942">
            <v>1031542.85</v>
          </cell>
          <cell r="Q942">
            <v>1031542.85</v>
          </cell>
          <cell r="R942">
            <v>1031542.85</v>
          </cell>
          <cell r="S942">
            <v>1031542.85</v>
          </cell>
          <cell r="T942">
            <v>1031542.85</v>
          </cell>
          <cell r="U942">
            <v>1031542.85</v>
          </cell>
          <cell r="V942">
            <v>1031542.85</v>
          </cell>
          <cell r="W942">
            <v>1031542.85</v>
          </cell>
          <cell r="X942">
            <v>1031542.85</v>
          </cell>
          <cell r="Y942">
            <v>1031542.85</v>
          </cell>
          <cell r="Z942">
            <v>1031542.85</v>
          </cell>
          <cell r="AA942">
            <v>1031542.85</v>
          </cell>
          <cell r="AD942">
            <v>1031542.8499999997</v>
          </cell>
          <cell r="AE942">
            <v>1031542.8499999997</v>
          </cell>
          <cell r="AF942">
            <v>1031542.8499999997</v>
          </cell>
          <cell r="AG942">
            <v>1031542.8499999997</v>
          </cell>
          <cell r="AH942">
            <v>1031542.8499999997</v>
          </cell>
          <cell r="AI942">
            <v>1031542.8499999997</v>
          </cell>
          <cell r="AJ942">
            <v>1031542.8499999997</v>
          </cell>
          <cell r="AK942">
            <v>1031542.8499999997</v>
          </cell>
          <cell r="AL942">
            <v>1031542.8499999997</v>
          </cell>
          <cell r="AM942">
            <v>1031542.8499999997</v>
          </cell>
          <cell r="AN942">
            <v>1031542.8499999997</v>
          </cell>
          <cell r="AP942">
            <v>988561.89791666658</v>
          </cell>
        </row>
        <row r="943">
          <cell r="J943">
            <v>671052.84</v>
          </cell>
          <cell r="K943">
            <v>671052.84</v>
          </cell>
          <cell r="L943">
            <v>671052.84</v>
          </cell>
          <cell r="M943">
            <v>671052.84</v>
          </cell>
          <cell r="N943">
            <v>671052.84</v>
          </cell>
          <cell r="O943">
            <v>671052.84</v>
          </cell>
          <cell r="P943">
            <v>671052.84</v>
          </cell>
          <cell r="Q943">
            <v>671052.84</v>
          </cell>
          <cell r="R943">
            <v>671052.84</v>
          </cell>
          <cell r="S943">
            <v>671052.84</v>
          </cell>
          <cell r="T943">
            <v>671052.84</v>
          </cell>
          <cell r="U943">
            <v>671052.84</v>
          </cell>
          <cell r="V943">
            <v>671052.84</v>
          </cell>
          <cell r="W943">
            <v>671052.84</v>
          </cell>
          <cell r="X943">
            <v>671052.84</v>
          </cell>
          <cell r="Y943">
            <v>671052.84</v>
          </cell>
          <cell r="Z943">
            <v>671052.84</v>
          </cell>
          <cell r="AA943">
            <v>671052.84</v>
          </cell>
          <cell r="AD943">
            <v>671052.84</v>
          </cell>
          <cell r="AE943">
            <v>671052.84</v>
          </cell>
          <cell r="AF943">
            <v>671052.84</v>
          </cell>
          <cell r="AG943">
            <v>671052.84</v>
          </cell>
          <cell r="AH943">
            <v>671052.84</v>
          </cell>
          <cell r="AI943">
            <v>671052.84</v>
          </cell>
          <cell r="AJ943">
            <v>671052.84</v>
          </cell>
          <cell r="AK943">
            <v>671052.84</v>
          </cell>
          <cell r="AL943">
            <v>671052.84</v>
          </cell>
          <cell r="AM943">
            <v>671052.84</v>
          </cell>
          <cell r="AN943">
            <v>671052.84</v>
          </cell>
          <cell r="AP943">
            <v>643092.30499999993</v>
          </cell>
        </row>
        <row r="944"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P944">
            <v>0</v>
          </cell>
        </row>
        <row r="945">
          <cell r="J945">
            <v>-100555.3</v>
          </cell>
          <cell r="K945">
            <v>-100555.3</v>
          </cell>
          <cell r="L945">
            <v>-100555.3</v>
          </cell>
          <cell r="M945">
            <v>-100555.3</v>
          </cell>
          <cell r="N945">
            <v>-100555.3</v>
          </cell>
          <cell r="O945">
            <v>-100555.3</v>
          </cell>
          <cell r="P945">
            <v>-100555.3</v>
          </cell>
          <cell r="Q945">
            <v>-100555.3</v>
          </cell>
          <cell r="R945">
            <v>-100555.3</v>
          </cell>
          <cell r="S945">
            <v>-100555.3</v>
          </cell>
          <cell r="T945">
            <v>-100555.3</v>
          </cell>
          <cell r="U945">
            <v>-100555.3</v>
          </cell>
          <cell r="V945">
            <v>-100555.3</v>
          </cell>
          <cell r="W945">
            <v>-100555.3</v>
          </cell>
          <cell r="X945">
            <v>-100555.3</v>
          </cell>
          <cell r="Y945">
            <v>-100555.3</v>
          </cell>
          <cell r="Z945">
            <v>-100555.3</v>
          </cell>
          <cell r="AA945">
            <v>-100555.3</v>
          </cell>
          <cell r="AD945">
            <v>-100555.30000000003</v>
          </cell>
          <cell r="AE945">
            <v>-100555.30000000003</v>
          </cell>
          <cell r="AF945">
            <v>-100555.30000000003</v>
          </cell>
          <cell r="AG945">
            <v>-100555.30000000003</v>
          </cell>
          <cell r="AH945">
            <v>-100555.30000000003</v>
          </cell>
          <cell r="AI945">
            <v>-100555.30000000003</v>
          </cell>
          <cell r="AJ945">
            <v>-100555.30000000003</v>
          </cell>
          <cell r="AK945">
            <v>-100555.30000000003</v>
          </cell>
          <cell r="AL945">
            <v>-100555.30000000003</v>
          </cell>
          <cell r="AM945">
            <v>-100555.30000000003</v>
          </cell>
          <cell r="AN945">
            <v>-100555.30000000003</v>
          </cell>
          <cell r="AP945">
            <v>-96365.495833333349</v>
          </cell>
        </row>
        <row r="946">
          <cell r="J946">
            <v>3769772.47</v>
          </cell>
          <cell r="K946">
            <v>3769772.47</v>
          </cell>
          <cell r="L946">
            <v>3769772.47</v>
          </cell>
          <cell r="M946">
            <v>3769772.47</v>
          </cell>
          <cell r="N946">
            <v>3769772.47</v>
          </cell>
          <cell r="O946">
            <v>3769772.47</v>
          </cell>
          <cell r="P946">
            <v>3769772.47</v>
          </cell>
          <cell r="Q946">
            <v>3769772.47</v>
          </cell>
          <cell r="R946">
            <v>3769772.47</v>
          </cell>
          <cell r="S946">
            <v>3769772.47</v>
          </cell>
          <cell r="T946">
            <v>3769772.47</v>
          </cell>
          <cell r="U946">
            <v>3769772.47</v>
          </cell>
          <cell r="V946">
            <v>3769772.47</v>
          </cell>
          <cell r="W946">
            <v>3769772.47</v>
          </cell>
          <cell r="X946">
            <v>3769772.47</v>
          </cell>
          <cell r="Y946">
            <v>3769772.47</v>
          </cell>
          <cell r="Z946">
            <v>3769772.47</v>
          </cell>
          <cell r="AA946">
            <v>3769772.47</v>
          </cell>
          <cell r="AD946">
            <v>3769772.4699999993</v>
          </cell>
          <cell r="AE946">
            <v>3769772.4699999993</v>
          </cell>
          <cell r="AF946">
            <v>3769772.4699999993</v>
          </cell>
          <cell r="AG946">
            <v>3769772.4699999993</v>
          </cell>
          <cell r="AH946">
            <v>3769772.4699999993</v>
          </cell>
          <cell r="AI946">
            <v>3769772.4699999993</v>
          </cell>
          <cell r="AJ946">
            <v>3769772.4699999993</v>
          </cell>
          <cell r="AK946">
            <v>3769772.4699999993</v>
          </cell>
          <cell r="AL946">
            <v>3769772.4699999993</v>
          </cell>
          <cell r="AM946">
            <v>3769772.4699999993</v>
          </cell>
          <cell r="AN946">
            <v>3769772.4699999993</v>
          </cell>
          <cell r="AP946">
            <v>3612698.617083333</v>
          </cell>
        </row>
        <row r="947">
          <cell r="J947">
            <v>-2126781.98</v>
          </cell>
          <cell r="K947">
            <v>-2124984.35</v>
          </cell>
          <cell r="L947">
            <v>-2123066.2599999998</v>
          </cell>
          <cell r="M947">
            <v>-2116242.5699999998</v>
          </cell>
          <cell r="N947">
            <v>-2112895.7200000002</v>
          </cell>
          <cell r="O947">
            <v>-2103661.23</v>
          </cell>
          <cell r="P947">
            <v>-2098986.5699999998</v>
          </cell>
          <cell r="Q947">
            <v>-2093995.97</v>
          </cell>
          <cell r="R947">
            <v>-2544675.3199999998</v>
          </cell>
          <cell r="S947">
            <v>-2519502.7400000002</v>
          </cell>
          <cell r="T947">
            <v>-2501385.9700000002</v>
          </cell>
          <cell r="U947">
            <v>-2501219.66</v>
          </cell>
          <cell r="V947">
            <v>-2501219.66</v>
          </cell>
          <cell r="W947">
            <v>-2501219.66</v>
          </cell>
          <cell r="X947">
            <v>-2501219.66</v>
          </cell>
          <cell r="Y947">
            <v>-2501219.66</v>
          </cell>
          <cell r="Z947">
            <v>-2501219.66</v>
          </cell>
          <cell r="AA947">
            <v>-2501219.66</v>
          </cell>
          <cell r="AD947">
            <v>-2125042.6241666665</v>
          </cell>
          <cell r="AE947">
            <v>-2138687.9845833331</v>
          </cell>
          <cell r="AF947">
            <v>-2170762.4833333329</v>
          </cell>
          <cell r="AG947">
            <v>-2201506.6516666668</v>
          </cell>
          <cell r="AH947">
            <v>-2231955.1583333332</v>
          </cell>
          <cell r="AI947">
            <v>-2262884.7650000001</v>
          </cell>
          <cell r="AJ947">
            <v>-2294162.8062499999</v>
          </cell>
          <cell r="AK947">
            <v>-2325595.6691666669</v>
          </cell>
          <cell r="AL947">
            <v>-2357392.7729166667</v>
          </cell>
          <cell r="AM947">
            <v>-2389613.6491666669</v>
          </cell>
          <cell r="AN947">
            <v>-2422358.7479166668</v>
          </cell>
          <cell r="AP947">
            <v>-2385193.2745833336</v>
          </cell>
        </row>
        <row r="948"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</row>
        <row r="949"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P949">
            <v>0</v>
          </cell>
        </row>
        <row r="950">
          <cell r="J950">
            <v>279321.2</v>
          </cell>
          <cell r="K950">
            <v>279321.2</v>
          </cell>
          <cell r="L950">
            <v>280573.45</v>
          </cell>
          <cell r="M950">
            <v>286701.19</v>
          </cell>
          <cell r="N950">
            <v>289121.19</v>
          </cell>
          <cell r="O950">
            <v>292050.49</v>
          </cell>
          <cell r="P950">
            <v>292475.59000000003</v>
          </cell>
          <cell r="Q950">
            <v>294228.84000000003</v>
          </cell>
          <cell r="R950">
            <v>294228.84000000003</v>
          </cell>
          <cell r="S950">
            <v>294228.84000000003</v>
          </cell>
          <cell r="T950">
            <v>294228.84000000003</v>
          </cell>
          <cell r="U950">
            <v>294228.84000000003</v>
          </cell>
          <cell r="V950">
            <v>294228.84000000003</v>
          </cell>
          <cell r="W950">
            <v>294228.84000000003</v>
          </cell>
          <cell r="X950">
            <v>294228.84000000003</v>
          </cell>
          <cell r="Y950">
            <v>294228.84000000003</v>
          </cell>
          <cell r="Z950">
            <v>294228.84000000003</v>
          </cell>
          <cell r="AA950">
            <v>294228.84000000003</v>
          </cell>
          <cell r="AD950">
            <v>283635.34416666662</v>
          </cell>
          <cell r="AE950">
            <v>284877.64750000002</v>
          </cell>
          <cell r="AF950">
            <v>286119.95083333331</v>
          </cell>
          <cell r="AG950">
            <v>287362.25416666659</v>
          </cell>
          <cell r="AH950">
            <v>288604.55749999994</v>
          </cell>
          <cell r="AI950">
            <v>289846.86083333328</v>
          </cell>
          <cell r="AJ950">
            <v>291089.16416666663</v>
          </cell>
          <cell r="AK950">
            <v>292279.29041666666</v>
          </cell>
          <cell r="AL950">
            <v>293161.9170833333</v>
          </cell>
          <cell r="AM950">
            <v>293688.38791666669</v>
          </cell>
          <cell r="AN950">
            <v>293991.97125</v>
          </cell>
          <cell r="AP950">
            <v>282182.12374999997</v>
          </cell>
        </row>
        <row r="951">
          <cell r="J951">
            <v>169602.13</v>
          </cell>
          <cell r="K951">
            <v>169602.13</v>
          </cell>
          <cell r="L951">
            <v>169602.13</v>
          </cell>
          <cell r="M951">
            <v>169602.13</v>
          </cell>
          <cell r="N951">
            <v>169602.13</v>
          </cell>
          <cell r="O951">
            <v>169602.13</v>
          </cell>
          <cell r="P951">
            <v>169602.13</v>
          </cell>
          <cell r="Q951">
            <v>169602.13</v>
          </cell>
          <cell r="R951">
            <v>169602.13</v>
          </cell>
          <cell r="S951">
            <v>169602.13</v>
          </cell>
          <cell r="T951">
            <v>169602.13</v>
          </cell>
          <cell r="U951">
            <v>169602.13</v>
          </cell>
          <cell r="V951">
            <v>169602.13</v>
          </cell>
          <cell r="W951">
            <v>169602.13</v>
          </cell>
          <cell r="X951">
            <v>169602.13</v>
          </cell>
          <cell r="Y951">
            <v>169602.13</v>
          </cell>
          <cell r="Z951">
            <v>169602.13</v>
          </cell>
          <cell r="AA951">
            <v>169602.13</v>
          </cell>
          <cell r="AD951">
            <v>169602.12999999998</v>
          </cell>
          <cell r="AE951">
            <v>169602.12999999998</v>
          </cell>
          <cell r="AF951">
            <v>169602.12999999998</v>
          </cell>
          <cell r="AG951">
            <v>169602.12999999998</v>
          </cell>
          <cell r="AH951">
            <v>169602.12999999998</v>
          </cell>
          <cell r="AI951">
            <v>169602.12999999998</v>
          </cell>
          <cell r="AJ951">
            <v>169602.12999999998</v>
          </cell>
          <cell r="AK951">
            <v>169602.12999999998</v>
          </cell>
          <cell r="AL951">
            <v>169602.12999999998</v>
          </cell>
          <cell r="AM951">
            <v>169602.12999999998</v>
          </cell>
          <cell r="AN951">
            <v>169602.12999999998</v>
          </cell>
          <cell r="AP951">
            <v>162535.37458333329</v>
          </cell>
        </row>
        <row r="952">
          <cell r="J952">
            <v>133750.43</v>
          </cell>
          <cell r="K952">
            <v>133750.43</v>
          </cell>
          <cell r="L952">
            <v>133750.43</v>
          </cell>
          <cell r="M952">
            <v>133750.43</v>
          </cell>
          <cell r="N952">
            <v>133750.43</v>
          </cell>
          <cell r="O952">
            <v>133750.43</v>
          </cell>
          <cell r="P952">
            <v>133750.43</v>
          </cell>
          <cell r="Q952">
            <v>133750.43</v>
          </cell>
          <cell r="R952">
            <v>133750.43</v>
          </cell>
          <cell r="S952">
            <v>133750.43</v>
          </cell>
          <cell r="T952">
            <v>133750.43</v>
          </cell>
          <cell r="U952">
            <v>133750.43</v>
          </cell>
          <cell r="V952">
            <v>133750.43</v>
          </cell>
          <cell r="W952">
            <v>133750.43</v>
          </cell>
          <cell r="X952">
            <v>133750.43</v>
          </cell>
          <cell r="Y952">
            <v>133750.43</v>
          </cell>
          <cell r="Z952">
            <v>133750.43</v>
          </cell>
          <cell r="AA952">
            <v>133750.43</v>
          </cell>
          <cell r="AD952">
            <v>133750.42999999996</v>
          </cell>
          <cell r="AE952">
            <v>133750.42999999996</v>
          </cell>
          <cell r="AF952">
            <v>133750.42999999996</v>
          </cell>
          <cell r="AG952">
            <v>133750.42999999996</v>
          </cell>
          <cell r="AH952">
            <v>133750.42999999996</v>
          </cell>
          <cell r="AI952">
            <v>133750.42999999996</v>
          </cell>
          <cell r="AJ952">
            <v>133750.42999999996</v>
          </cell>
          <cell r="AK952">
            <v>133750.42999999996</v>
          </cell>
          <cell r="AL952">
            <v>133750.42999999996</v>
          </cell>
          <cell r="AM952">
            <v>133750.42999999996</v>
          </cell>
          <cell r="AN952">
            <v>133750.42999999996</v>
          </cell>
          <cell r="AP952">
            <v>128177.49541666663</v>
          </cell>
        </row>
        <row r="953">
          <cell r="J953">
            <v>53995.63</v>
          </cell>
          <cell r="K953">
            <v>53995.63</v>
          </cell>
          <cell r="L953">
            <v>53995.63</v>
          </cell>
          <cell r="M953">
            <v>53995.63</v>
          </cell>
          <cell r="N953">
            <v>53995.63</v>
          </cell>
          <cell r="O953">
            <v>53995.63</v>
          </cell>
          <cell r="P953">
            <v>53995.63</v>
          </cell>
          <cell r="Q953">
            <v>53995.63</v>
          </cell>
          <cell r="R953">
            <v>53995.63</v>
          </cell>
          <cell r="S953">
            <v>53995.63</v>
          </cell>
          <cell r="T953">
            <v>53995.63</v>
          </cell>
          <cell r="U953">
            <v>53995.63</v>
          </cell>
          <cell r="V953">
            <v>53995.63</v>
          </cell>
          <cell r="W953">
            <v>53995.63</v>
          </cell>
          <cell r="X953">
            <v>53995.63</v>
          </cell>
          <cell r="Y953">
            <v>53995.63</v>
          </cell>
          <cell r="Z953">
            <v>53995.63</v>
          </cell>
          <cell r="AA953">
            <v>53995.63</v>
          </cell>
          <cell r="AD953">
            <v>53995.63</v>
          </cell>
          <cell r="AE953">
            <v>53995.63</v>
          </cell>
          <cell r="AF953">
            <v>53995.63</v>
          </cell>
          <cell r="AG953">
            <v>53995.63</v>
          </cell>
          <cell r="AH953">
            <v>53995.63</v>
          </cell>
          <cell r="AI953">
            <v>53995.63</v>
          </cell>
          <cell r="AJ953">
            <v>53995.63</v>
          </cell>
          <cell r="AK953">
            <v>53995.63</v>
          </cell>
          <cell r="AL953">
            <v>53995.63</v>
          </cell>
          <cell r="AM953">
            <v>53995.63</v>
          </cell>
          <cell r="AN953">
            <v>53995.63</v>
          </cell>
          <cell r="AP953">
            <v>51745.812083333323</v>
          </cell>
        </row>
        <row r="954">
          <cell r="J954">
            <v>67987.45</v>
          </cell>
          <cell r="K954">
            <v>67987.45</v>
          </cell>
          <cell r="L954">
            <v>67987.45</v>
          </cell>
          <cell r="M954">
            <v>67987.45</v>
          </cell>
          <cell r="N954">
            <v>67987.45</v>
          </cell>
          <cell r="O954">
            <v>67987.45</v>
          </cell>
          <cell r="P954">
            <v>67987.45</v>
          </cell>
          <cell r="Q954">
            <v>67987.45</v>
          </cell>
          <cell r="R954">
            <v>67987.45</v>
          </cell>
          <cell r="S954">
            <v>67987.45</v>
          </cell>
          <cell r="T954">
            <v>67987.45</v>
          </cell>
          <cell r="U954">
            <v>67987.45</v>
          </cell>
          <cell r="V954">
            <v>67987.45</v>
          </cell>
          <cell r="W954">
            <v>67987.45</v>
          </cell>
          <cell r="X954">
            <v>67987.45</v>
          </cell>
          <cell r="Y954">
            <v>67987.45</v>
          </cell>
          <cell r="Z954">
            <v>67987.45</v>
          </cell>
          <cell r="AA954">
            <v>67987.45</v>
          </cell>
          <cell r="AD954">
            <v>67987.449999999983</v>
          </cell>
          <cell r="AE954">
            <v>67987.449999999983</v>
          </cell>
          <cell r="AF954">
            <v>67987.449999999983</v>
          </cell>
          <cell r="AG954">
            <v>67987.449999999983</v>
          </cell>
          <cell r="AH954">
            <v>67987.449999999983</v>
          </cell>
          <cell r="AI954">
            <v>67987.449999999983</v>
          </cell>
          <cell r="AJ954">
            <v>67987.449999999983</v>
          </cell>
          <cell r="AK954">
            <v>67987.449999999983</v>
          </cell>
          <cell r="AL954">
            <v>67987.449999999983</v>
          </cell>
          <cell r="AM954">
            <v>67987.449999999983</v>
          </cell>
          <cell r="AN954">
            <v>67987.449999999983</v>
          </cell>
          <cell r="AP954">
            <v>65154.639583333315</v>
          </cell>
        </row>
        <row r="955"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P955">
            <v>964.92166666666662</v>
          </cell>
        </row>
        <row r="956"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P956">
            <v>3945.0774999999999</v>
          </cell>
        </row>
        <row r="957"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P957">
            <v>5556.7245833333336</v>
          </cell>
        </row>
        <row r="958"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P958">
            <v>5380.44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P959">
            <v>5750.7766666666676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P960">
            <v>5.2837500000000004</v>
          </cell>
        </row>
        <row r="961"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P961">
            <v>9.7475000000000005</v>
          </cell>
        </row>
        <row r="962"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P962">
            <v>9.4383333333333344</v>
          </cell>
        </row>
        <row r="963"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P963">
            <v>-1001.0416666666666</v>
          </cell>
        </row>
        <row r="964"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P964">
            <v>4.0862499999999997</v>
          </cell>
        </row>
        <row r="965"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P965">
            <v>-6423.0333333333328</v>
          </cell>
        </row>
        <row r="966"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-6344.489583333333</v>
          </cell>
        </row>
        <row r="967"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P967">
            <v>-978.45375000000001</v>
          </cell>
        </row>
        <row r="968"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P968">
            <v>-23663.042083333334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P969">
            <v>-3574.9941666666668</v>
          </cell>
        </row>
        <row r="970"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P970">
            <v>0</v>
          </cell>
        </row>
        <row r="971"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</row>
        <row r="972"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P972">
            <v>0</v>
          </cell>
        </row>
        <row r="973"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</row>
        <row r="974"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P974">
            <v>0</v>
          </cell>
        </row>
        <row r="975">
          <cell r="J975">
            <v>22706915.190000001</v>
          </cell>
          <cell r="K975">
            <v>20642650.190000001</v>
          </cell>
          <cell r="L975">
            <v>18578385.190000001</v>
          </cell>
          <cell r="M975">
            <v>16514120.189999999</v>
          </cell>
          <cell r="N975">
            <v>14449855.189999999</v>
          </cell>
          <cell r="O975">
            <v>12385590.189999999</v>
          </cell>
          <cell r="P975">
            <v>10321326.189999999</v>
          </cell>
          <cell r="Q975">
            <v>8257062.1900000004</v>
          </cell>
          <cell r="R975">
            <v>6192796.1900000004</v>
          </cell>
          <cell r="S975">
            <v>4128531.19</v>
          </cell>
          <cell r="T975">
            <v>2898818.97</v>
          </cell>
          <cell r="U975">
            <v>834553.97</v>
          </cell>
          <cell r="V975">
            <v>20994660.969999999</v>
          </cell>
          <cell r="W975">
            <v>19086054.969999999</v>
          </cell>
          <cell r="X975">
            <v>17177448.969999999</v>
          </cell>
          <cell r="Y975">
            <v>15268843.970000001</v>
          </cell>
          <cell r="Z975">
            <v>13360238.970000001</v>
          </cell>
          <cell r="AA975">
            <v>11451632.970000001</v>
          </cell>
          <cell r="AD975">
            <v>11064228.204583332</v>
          </cell>
          <cell r="AE975">
            <v>11242460.465416664</v>
          </cell>
          <cell r="AF975">
            <v>11370078.434583331</v>
          </cell>
          <cell r="AG975">
            <v>11451716.555833334</v>
          </cell>
          <cell r="AH975">
            <v>11487374.829166668</v>
          </cell>
          <cell r="AI975">
            <v>11421206.477499999</v>
          </cell>
          <cell r="AJ975">
            <v>11285004.417499999</v>
          </cell>
          <cell r="AK975">
            <v>11161773.940833332</v>
          </cell>
          <cell r="AL975">
            <v>11051515.089166665</v>
          </cell>
          <cell r="AM975">
            <v>10954227.904166665</v>
          </cell>
          <cell r="AN975">
            <v>10869912.344166666</v>
          </cell>
          <cell r="AP975">
            <v>10740195.849166665</v>
          </cell>
        </row>
        <row r="976">
          <cell r="J976">
            <v>8152229.29</v>
          </cell>
          <cell r="K976">
            <v>7411118.29</v>
          </cell>
          <cell r="L976">
            <v>6670006.29</v>
          </cell>
          <cell r="M976">
            <v>5928893.29</v>
          </cell>
          <cell r="N976">
            <v>5187782.29</v>
          </cell>
          <cell r="O976">
            <v>4446670.29</v>
          </cell>
          <cell r="P976">
            <v>3705558.29</v>
          </cell>
          <cell r="Q976">
            <v>2964446.29</v>
          </cell>
          <cell r="R976">
            <v>2223335.29</v>
          </cell>
          <cell r="S976">
            <v>1482223.29</v>
          </cell>
          <cell r="T976">
            <v>385354.23</v>
          </cell>
          <cell r="U976">
            <v>-355757.77</v>
          </cell>
          <cell r="V976">
            <v>7610678.2300000004</v>
          </cell>
          <cell r="W976">
            <v>6918798.2300000004</v>
          </cell>
          <cell r="X976">
            <v>6226918.2300000004</v>
          </cell>
          <cell r="Y976">
            <v>5535039.2300000004</v>
          </cell>
          <cell r="Z976">
            <v>4843159.2300000004</v>
          </cell>
          <cell r="AA976">
            <v>4151279.23</v>
          </cell>
          <cell r="AD976">
            <v>4048326.7254166664</v>
          </cell>
          <cell r="AE976">
            <v>4104731.6929166666</v>
          </cell>
          <cell r="AF976">
            <v>4144971.7020833329</v>
          </cell>
          <cell r="AG976">
            <v>4129034.4958333331</v>
          </cell>
          <cell r="AH976">
            <v>4056920.0741666663</v>
          </cell>
          <cell r="AI976">
            <v>3994256.9858333324</v>
          </cell>
          <cell r="AJ976">
            <v>3951179.0224999995</v>
          </cell>
          <cell r="AK976">
            <v>3912203.6841666666</v>
          </cell>
          <cell r="AL976">
            <v>3877331.0958333332</v>
          </cell>
          <cell r="AM976">
            <v>3846561.2158333329</v>
          </cell>
          <cell r="AN976">
            <v>3819893.9608333339</v>
          </cell>
          <cell r="AP976">
            <v>3778867.4508333323</v>
          </cell>
        </row>
        <row r="977">
          <cell r="J977">
            <v>13328696</v>
          </cell>
          <cell r="K977">
            <v>12424804</v>
          </cell>
          <cell r="L977">
            <v>14978383</v>
          </cell>
          <cell r="M977">
            <v>15673371</v>
          </cell>
          <cell r="N977">
            <v>18302479</v>
          </cell>
          <cell r="O977">
            <v>20313476</v>
          </cell>
          <cell r="P977">
            <v>22171509</v>
          </cell>
          <cell r="Q977">
            <v>22068712</v>
          </cell>
          <cell r="R977">
            <v>22421350</v>
          </cell>
          <cell r="S977">
            <v>24153328</v>
          </cell>
          <cell r="T977">
            <v>25336666</v>
          </cell>
          <cell r="U977">
            <v>28055079</v>
          </cell>
          <cell r="V977">
            <v>8710361</v>
          </cell>
          <cell r="W977">
            <v>11775486</v>
          </cell>
          <cell r="X977">
            <v>14595138</v>
          </cell>
          <cell r="Y977">
            <v>14982947</v>
          </cell>
          <cell r="Z977">
            <v>17713102</v>
          </cell>
          <cell r="AA977">
            <v>19837302</v>
          </cell>
          <cell r="AD977">
            <v>21447800.166666668</v>
          </cell>
          <cell r="AE977">
            <v>21234203.583333332</v>
          </cell>
          <cell r="AF977">
            <v>20962340.291666668</v>
          </cell>
          <cell r="AG977">
            <v>20611283.833333332</v>
          </cell>
          <cell r="AH977">
            <v>20168576.916666668</v>
          </cell>
          <cell r="AI977">
            <v>19743223.791666668</v>
          </cell>
          <cell r="AJ977">
            <v>19523738.25</v>
          </cell>
          <cell r="AK977">
            <v>19480714.791666668</v>
          </cell>
          <cell r="AL977">
            <v>19435978.583333332</v>
          </cell>
          <cell r="AM977">
            <v>19382653.541666668</v>
          </cell>
          <cell r="AN977">
            <v>19338255.583333332</v>
          </cell>
          <cell r="AP977">
            <v>19199402.875</v>
          </cell>
        </row>
        <row r="978">
          <cell r="J978">
            <v>2718706</v>
          </cell>
          <cell r="K978">
            <v>3977901</v>
          </cell>
          <cell r="L978">
            <v>5684060</v>
          </cell>
          <cell r="M978">
            <v>7179143</v>
          </cell>
          <cell r="N978">
            <v>8777972</v>
          </cell>
          <cell r="O978">
            <v>9728220</v>
          </cell>
          <cell r="P978">
            <v>10141251</v>
          </cell>
          <cell r="Q978">
            <v>8658316</v>
          </cell>
          <cell r="R978">
            <v>6941522</v>
          </cell>
          <cell r="S978">
            <v>6337420</v>
          </cell>
          <cell r="T978">
            <v>5762867</v>
          </cell>
          <cell r="U978">
            <v>6015396</v>
          </cell>
          <cell r="V978">
            <v>-1482018</v>
          </cell>
          <cell r="W978">
            <v>154310</v>
          </cell>
          <cell r="X978">
            <v>1939005</v>
          </cell>
          <cell r="Y978">
            <v>3344985</v>
          </cell>
          <cell r="Z978">
            <v>4982728</v>
          </cell>
          <cell r="AA978">
            <v>5691080</v>
          </cell>
          <cell r="AD978">
            <v>7499210.833333333</v>
          </cell>
          <cell r="AE978">
            <v>7480180.333333333</v>
          </cell>
          <cell r="AF978">
            <v>7381891.458333333</v>
          </cell>
          <cell r="AG978">
            <v>7215082.875</v>
          </cell>
          <cell r="AH978">
            <v>6969474</v>
          </cell>
          <cell r="AI978">
            <v>6651867.666666667</v>
          </cell>
          <cell r="AJ978">
            <v>6317521.208333333</v>
          </cell>
          <cell r="AK978">
            <v>6002160.958333333</v>
          </cell>
          <cell r="AL978">
            <v>5686360.416666667</v>
          </cell>
          <cell r="AM978">
            <v>5368468.666666667</v>
          </cell>
          <cell r="AN978">
            <v>5042119.333333333</v>
          </cell>
          <cell r="AP978">
            <v>4312881.5</v>
          </cell>
        </row>
        <row r="979">
          <cell r="J979">
            <v>22959219.059999999</v>
          </cell>
          <cell r="K979">
            <v>25671533.84</v>
          </cell>
          <cell r="L979">
            <v>25671533.84</v>
          </cell>
          <cell r="M979">
            <v>25671533.84</v>
          </cell>
          <cell r="N979">
            <v>27293510.170000002</v>
          </cell>
          <cell r="O979">
            <v>27293510.170000002</v>
          </cell>
          <cell r="P979">
            <v>28845920.960000001</v>
          </cell>
          <cell r="Q979">
            <v>28845920.960000001</v>
          </cell>
          <cell r="R979">
            <v>28845920.960000001</v>
          </cell>
          <cell r="S979">
            <v>32789128.739999998</v>
          </cell>
          <cell r="T979">
            <v>35050186.950000003</v>
          </cell>
          <cell r="U979">
            <v>39659641.159999996</v>
          </cell>
          <cell r="V979">
            <v>9431413.4199999999</v>
          </cell>
          <cell r="W979">
            <v>9781861.6199999992</v>
          </cell>
          <cell r="X979">
            <v>9581931.9900000002</v>
          </cell>
          <cell r="Y979">
            <v>6881842.5800000001</v>
          </cell>
          <cell r="Z979">
            <v>6208232.0899999999</v>
          </cell>
          <cell r="AA979">
            <v>991460.08</v>
          </cell>
          <cell r="AD979">
            <v>26181172.587500002</v>
          </cell>
          <cell r="AE979">
            <v>27190251.921250001</v>
          </cell>
          <cell r="AF979">
            <v>27986745.384583335</v>
          </cell>
          <cell r="AG979">
            <v>28563371.958750006</v>
          </cell>
          <cell r="AH979">
            <v>28927642.180000003</v>
          </cell>
          <cell r="AI979">
            <v>28486138.152500004</v>
          </cell>
          <cell r="AJ979">
            <v>27260409.908333335</v>
          </cell>
          <cell r="AK979">
            <v>25927940.155416679</v>
          </cell>
          <cell r="AL979">
            <v>24474636.275833335</v>
          </cell>
          <cell r="AM979">
            <v>22813179.220000003</v>
          </cell>
          <cell r="AN979">
            <v>20838707.212916669</v>
          </cell>
          <cell r="AP979">
            <v>16137048.339166669</v>
          </cell>
        </row>
        <row r="980">
          <cell r="J980">
            <v>53650765.159999996</v>
          </cell>
          <cell r="K980">
            <v>55203724.259999998</v>
          </cell>
          <cell r="L980">
            <v>56020083.039999999</v>
          </cell>
          <cell r="M980">
            <v>57138080.579999998</v>
          </cell>
          <cell r="N980">
            <v>58317423.090000004</v>
          </cell>
          <cell r="O980">
            <v>61123938.740000002</v>
          </cell>
          <cell r="P980">
            <v>69907436.930000007</v>
          </cell>
          <cell r="Q980">
            <v>69907436.930000007</v>
          </cell>
          <cell r="R980">
            <v>69907436.930000007</v>
          </cell>
          <cell r="S980">
            <v>70734907.010000005</v>
          </cell>
          <cell r="T980">
            <v>71076525.049999997</v>
          </cell>
          <cell r="U980">
            <v>72441646.319999993</v>
          </cell>
          <cell r="V980">
            <v>42385959.270000003</v>
          </cell>
          <cell r="W980">
            <v>43162712.200000003</v>
          </cell>
          <cell r="X980">
            <v>44602172.57</v>
          </cell>
          <cell r="Y980">
            <v>45661514.609999999</v>
          </cell>
          <cell r="Z980">
            <v>47343172.030000001</v>
          </cell>
          <cell r="AA980">
            <v>47298042.530000001</v>
          </cell>
          <cell r="AD980">
            <v>60820233.33291667</v>
          </cell>
          <cell r="AE980">
            <v>62241736.941250004</v>
          </cell>
          <cell r="AF980">
            <v>63249282.06916669</v>
          </cell>
          <cell r="AG980">
            <v>63775595.685416676</v>
          </cell>
          <cell r="AH980">
            <v>63869218.020000003</v>
          </cell>
          <cell r="AI980">
            <v>63316416.757916659</v>
          </cell>
          <cell r="AJ980">
            <v>62345341.00999999</v>
          </cell>
          <cell r="AK980">
            <v>61367885.904583327</v>
          </cell>
          <cell r="AL980">
            <v>60413949.386250012</v>
          </cell>
          <cell r="AM980">
            <v>59478498.676666677</v>
          </cell>
          <cell r="AN980">
            <v>58445159.207083337</v>
          </cell>
          <cell r="AP980">
            <v>55190597.076666661</v>
          </cell>
        </row>
        <row r="981">
          <cell r="J981">
            <v>6875588.1100000003</v>
          </cell>
          <cell r="K981">
            <v>7776620.2999999998</v>
          </cell>
          <cell r="L981">
            <v>7922160.5499999998</v>
          </cell>
          <cell r="M981">
            <v>8316676.9500000002</v>
          </cell>
          <cell r="N981">
            <v>9317556.2100000009</v>
          </cell>
          <cell r="O981">
            <v>10326840.59</v>
          </cell>
          <cell r="P981">
            <v>12198922.91</v>
          </cell>
          <cell r="Q981">
            <v>12265263.75</v>
          </cell>
          <cell r="R981">
            <v>12804511.029999999</v>
          </cell>
          <cell r="S981">
            <v>14817814.029999999</v>
          </cell>
          <cell r="T981">
            <v>16459660.550000001</v>
          </cell>
          <cell r="U981">
            <v>18484497.399999999</v>
          </cell>
          <cell r="V981">
            <v>6724353.7199999997</v>
          </cell>
          <cell r="W981">
            <v>7311535.3600000003</v>
          </cell>
          <cell r="X981">
            <v>7622985.8200000003</v>
          </cell>
          <cell r="Y981">
            <v>7507538.3899999997</v>
          </cell>
          <cell r="Z981">
            <v>9132118.3399999999</v>
          </cell>
          <cell r="AA981">
            <v>9729683.4700000007</v>
          </cell>
          <cell r="AD981">
            <v>9209610.3833333328</v>
          </cell>
          <cell r="AE981">
            <v>9702518.206666667</v>
          </cell>
          <cell r="AF981">
            <v>10220427.754999999</v>
          </cell>
          <cell r="AG981">
            <v>10747257.464166665</v>
          </cell>
          <cell r="AH981">
            <v>11232205.032916667</v>
          </cell>
          <cell r="AI981">
            <v>11457541.265416667</v>
          </cell>
          <cell r="AJ981">
            <v>11431861.293333335</v>
          </cell>
          <cell r="AK981">
            <v>11400017.140416665</v>
          </cell>
          <cell r="AL981">
            <v>11353837.42</v>
          </cell>
          <cell r="AM981">
            <v>11312396.735416666</v>
          </cell>
          <cell r="AN981">
            <v>11279788.610833332</v>
          </cell>
          <cell r="AP981">
            <v>11122746.539166667</v>
          </cell>
        </row>
        <row r="982">
          <cell r="J982">
            <v>8044826.0599999996</v>
          </cell>
          <cell r="K982">
            <v>8296047.5300000003</v>
          </cell>
          <cell r="L982">
            <v>8475389.2300000004</v>
          </cell>
          <cell r="M982">
            <v>8925421.8399999999</v>
          </cell>
          <cell r="N982">
            <v>8925421.8399999999</v>
          </cell>
          <cell r="O982">
            <v>9954145.6799999997</v>
          </cell>
          <cell r="P982">
            <v>12533597.24</v>
          </cell>
          <cell r="Q982">
            <v>12608790.34</v>
          </cell>
          <cell r="R982">
            <v>12608790.34</v>
          </cell>
          <cell r="S982">
            <v>12913009.92</v>
          </cell>
          <cell r="T982">
            <v>12913009.92</v>
          </cell>
          <cell r="U982">
            <v>13155125.98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D982">
            <v>11302723.016249999</v>
          </cell>
          <cell r="AE982">
            <v>11420239.255000001</v>
          </cell>
          <cell r="AF982">
            <v>11381191.664166667</v>
          </cell>
          <cell r="AG982">
            <v>11216253.581250003</v>
          </cell>
          <cell r="AH982">
            <v>10948788.974166667</v>
          </cell>
          <cell r="AI982">
            <v>10444263.574166669</v>
          </cell>
          <cell r="AJ982">
            <v>9763393.8412500005</v>
          </cell>
          <cell r="AK982">
            <v>9064583.9762500003</v>
          </cell>
          <cell r="AL982">
            <v>8339550.1816666676</v>
          </cell>
          <cell r="AM982">
            <v>7595765.0283333352</v>
          </cell>
          <cell r="AN982">
            <v>6809116.3816666678</v>
          </cell>
          <cell r="AP982">
            <v>4876330.1691666665</v>
          </cell>
        </row>
        <row r="983">
          <cell r="J983">
            <v>391673.33</v>
          </cell>
          <cell r="K983">
            <v>504701.02</v>
          </cell>
          <cell r="L983">
            <v>620284.92000000004</v>
          </cell>
          <cell r="M983">
            <v>731658.33</v>
          </cell>
          <cell r="N983">
            <v>842431.8</v>
          </cell>
          <cell r="O983">
            <v>947998.92</v>
          </cell>
          <cell r="P983">
            <v>1047941.24</v>
          </cell>
          <cell r="Q983">
            <v>1139397.48</v>
          </cell>
          <cell r="R983">
            <v>1216513.03</v>
          </cell>
          <cell r="S983">
            <v>1293460.29</v>
          </cell>
          <cell r="T983">
            <v>1376928.81</v>
          </cell>
          <cell r="U983">
            <v>1473647.45</v>
          </cell>
          <cell r="V983">
            <v>172697.85</v>
          </cell>
          <cell r="W983">
            <v>231950.4</v>
          </cell>
          <cell r="X983">
            <v>292906.78000000003</v>
          </cell>
          <cell r="Y983">
            <v>351067.33</v>
          </cell>
          <cell r="Z983">
            <v>397295.22</v>
          </cell>
          <cell r="AA983">
            <v>433368.93</v>
          </cell>
          <cell r="AD983">
            <v>805173.68958333333</v>
          </cell>
          <cell r="AE983">
            <v>838795.69791666663</v>
          </cell>
          <cell r="AF983">
            <v>874142.09916666651</v>
          </cell>
          <cell r="AG983">
            <v>910472.26583333348</v>
          </cell>
          <cell r="AH983">
            <v>947180.16875000019</v>
          </cell>
          <cell r="AI983">
            <v>956429.07333333336</v>
          </cell>
          <cell r="AJ983">
            <v>935940.48583333334</v>
          </cell>
          <cell r="AK983">
            <v>910935.12083333323</v>
          </cell>
          <cell r="AL983">
            <v>881436.40666666662</v>
          </cell>
          <cell r="AM983">
            <v>847031.0908333332</v>
          </cell>
          <cell r="AN983">
            <v>807040.8170833335</v>
          </cell>
          <cell r="AP983">
            <v>707160.59750000003</v>
          </cell>
        </row>
        <row r="984">
          <cell r="J984">
            <v>942032.7</v>
          </cell>
          <cell r="K984">
            <v>1170183.3700000001</v>
          </cell>
          <cell r="L984">
            <v>1402861.72</v>
          </cell>
          <cell r="M984">
            <v>1637016.71</v>
          </cell>
          <cell r="N984">
            <v>1872990.74</v>
          </cell>
          <cell r="O984">
            <v>2112001.31</v>
          </cell>
          <cell r="P984">
            <v>2363440.89</v>
          </cell>
          <cell r="Q984">
            <v>2615702.75</v>
          </cell>
          <cell r="R984">
            <v>2844370.38</v>
          </cell>
          <cell r="S984">
            <v>3055667.84</v>
          </cell>
          <cell r="T984">
            <v>3260553.55</v>
          </cell>
          <cell r="U984">
            <v>3473701.2</v>
          </cell>
          <cell r="V984">
            <v>924393.31</v>
          </cell>
          <cell r="W984">
            <v>1118268.42</v>
          </cell>
          <cell r="X984">
            <v>1314930.1000000001</v>
          </cell>
          <cell r="Y984">
            <v>1539583.76</v>
          </cell>
          <cell r="Z984">
            <v>1753849.59</v>
          </cell>
          <cell r="AA984">
            <v>1980759.51</v>
          </cell>
          <cell r="AD984">
            <v>1781098.0512500003</v>
          </cell>
          <cell r="AE984">
            <v>1875134.5662500001</v>
          </cell>
          <cell r="AF984">
            <v>1973888.4020833336</v>
          </cell>
          <cell r="AG984">
            <v>2075338.9550000001</v>
          </cell>
          <cell r="AH984">
            <v>2177868.0258333334</v>
          </cell>
          <cell r="AI984">
            <v>2228475.2887499998</v>
          </cell>
          <cell r="AJ984">
            <v>2225577.1912499997</v>
          </cell>
          <cell r="AK984">
            <v>2219750.2508333335</v>
          </cell>
          <cell r="AL984">
            <v>2212026.7270833333</v>
          </cell>
          <cell r="AM984">
            <v>2203002.8062499999</v>
          </cell>
          <cell r="AN984">
            <v>2192570.1833333331</v>
          </cell>
          <cell r="AP984">
            <v>2165405.585</v>
          </cell>
        </row>
        <row r="985">
          <cell r="J985">
            <v>147289.21</v>
          </cell>
          <cell r="K985">
            <v>186172.45</v>
          </cell>
          <cell r="L985">
            <v>226352.77</v>
          </cell>
          <cell r="M985">
            <v>266639.23</v>
          </cell>
          <cell r="N985">
            <v>308281.21000000002</v>
          </cell>
          <cell r="O985">
            <v>352198.88</v>
          </cell>
          <cell r="P985">
            <v>399677.36</v>
          </cell>
          <cell r="Q985">
            <v>449269.52</v>
          </cell>
          <cell r="R985">
            <v>498955.8</v>
          </cell>
          <cell r="S985">
            <v>551622.56999999995</v>
          </cell>
          <cell r="T985">
            <v>608917.12</v>
          </cell>
          <cell r="U985">
            <v>674600.41</v>
          </cell>
          <cell r="V985">
            <v>165122.04999999999</v>
          </cell>
          <cell r="W985">
            <v>211771.97</v>
          </cell>
          <cell r="X985">
            <v>259456.44</v>
          </cell>
          <cell r="Y985">
            <v>309946.46000000002</v>
          </cell>
          <cell r="Z985">
            <v>357421.07</v>
          </cell>
          <cell r="AA985">
            <v>409384.32</v>
          </cell>
          <cell r="AD985">
            <v>314323.80124999996</v>
          </cell>
          <cell r="AE985">
            <v>326831.96791666665</v>
          </cell>
          <cell r="AF985">
            <v>341639.41874999995</v>
          </cell>
          <cell r="AG985">
            <v>358873.7049999999</v>
          </cell>
          <cell r="AH985">
            <v>378637.89874999999</v>
          </cell>
          <cell r="AI985">
            <v>389907.74583333329</v>
          </cell>
          <cell r="AJ985">
            <v>391717.42749999993</v>
          </cell>
          <cell r="AK985">
            <v>394163.39374999999</v>
          </cell>
          <cell r="AL985">
            <v>397347.18125000008</v>
          </cell>
          <cell r="AM985">
            <v>401199.14333333331</v>
          </cell>
          <cell r="AN985">
            <v>405629.3641666667</v>
          </cell>
          <cell r="AP985">
            <v>415996.93333333329</v>
          </cell>
        </row>
        <row r="986">
          <cell r="J986">
            <v>229451.07</v>
          </cell>
          <cell r="K986">
            <v>284809.77</v>
          </cell>
          <cell r="L986">
            <v>340367.92</v>
          </cell>
          <cell r="M986">
            <v>396144.79</v>
          </cell>
          <cell r="N986">
            <v>451351.93</v>
          </cell>
          <cell r="O986">
            <v>506728.66</v>
          </cell>
          <cell r="P986">
            <v>565684.15</v>
          </cell>
          <cell r="Q986">
            <v>625874.84</v>
          </cell>
          <cell r="R986">
            <v>680151.45</v>
          </cell>
          <cell r="S986">
            <v>728975.85</v>
          </cell>
          <cell r="T986">
            <v>775022.31</v>
          </cell>
          <cell r="U986">
            <v>821347.93</v>
          </cell>
          <cell r="V986">
            <v>188393.66</v>
          </cell>
          <cell r="W986">
            <v>225163.53</v>
          </cell>
          <cell r="X986">
            <v>261212.18</v>
          </cell>
          <cell r="Y986">
            <v>301026.17</v>
          </cell>
          <cell r="Z986">
            <v>337820.17</v>
          </cell>
          <cell r="AA986">
            <v>375625.12</v>
          </cell>
          <cell r="AD986">
            <v>441341.8641666667</v>
          </cell>
          <cell r="AE986">
            <v>461008.76833333337</v>
          </cell>
          <cell r="AF986">
            <v>481657.72250000009</v>
          </cell>
          <cell r="AG986">
            <v>502642.73333333334</v>
          </cell>
          <cell r="AH986">
            <v>523491.48249999998</v>
          </cell>
          <cell r="AI986">
            <v>532115.16374999995</v>
          </cell>
          <cell r="AJ986">
            <v>527919.17833333323</v>
          </cell>
          <cell r="AK986">
            <v>522135.76249999995</v>
          </cell>
          <cell r="AL986">
            <v>514874.33083333337</v>
          </cell>
          <cell r="AM986">
            <v>506180.56499999994</v>
          </cell>
          <cell r="AN986">
            <v>495987.42749999999</v>
          </cell>
          <cell r="AP986">
            <v>470149.83458333329</v>
          </cell>
        </row>
        <row r="987">
          <cell r="J987">
            <v>851953.77</v>
          </cell>
          <cell r="K987">
            <v>851953.77</v>
          </cell>
          <cell r="L987">
            <v>851953.77</v>
          </cell>
          <cell r="M987">
            <v>851953.77</v>
          </cell>
          <cell r="N987">
            <v>851953.77</v>
          </cell>
          <cell r="O987">
            <v>878599.32</v>
          </cell>
          <cell r="P987">
            <v>1225599.57</v>
          </cell>
          <cell r="Q987">
            <v>1225599.57</v>
          </cell>
          <cell r="R987">
            <v>1292959.6000000001</v>
          </cell>
          <cell r="S987">
            <v>1312085.8899999999</v>
          </cell>
          <cell r="T987">
            <v>1365166.0800000001</v>
          </cell>
          <cell r="U987">
            <v>1365166.0800000001</v>
          </cell>
          <cell r="V987">
            <v>39212.800000000003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D987">
            <v>979466.37124999985</v>
          </cell>
          <cell r="AE987">
            <v>1019065.4491666666</v>
          </cell>
          <cell r="AF987">
            <v>1050192.1591666667</v>
          </cell>
          <cell r="AG987">
            <v>1071358.9216666666</v>
          </cell>
          <cell r="AH987">
            <v>1076167.8616666666</v>
          </cell>
          <cell r="AI987">
            <v>1043214.5395833334</v>
          </cell>
          <cell r="AJ987">
            <v>973852.25875000015</v>
          </cell>
          <cell r="AK987">
            <v>902856.11125000007</v>
          </cell>
          <cell r="AL987">
            <v>831859.96375</v>
          </cell>
          <cell r="AM987">
            <v>760863.81625000003</v>
          </cell>
          <cell r="AN987">
            <v>688757.4375</v>
          </cell>
          <cell r="AP987">
            <v>512002.81791666668</v>
          </cell>
        </row>
        <row r="988">
          <cell r="J988">
            <v>619404.54</v>
          </cell>
          <cell r="K988">
            <v>619404.54</v>
          </cell>
          <cell r="L988">
            <v>630026.88</v>
          </cell>
          <cell r="M988">
            <v>630026.88</v>
          </cell>
          <cell r="N988">
            <v>630026.88</v>
          </cell>
          <cell r="O988">
            <v>802489.57</v>
          </cell>
          <cell r="P988">
            <v>1033473.26</v>
          </cell>
          <cell r="Q988">
            <v>1146665.1100000001</v>
          </cell>
          <cell r="R988">
            <v>1296058.4099999999</v>
          </cell>
          <cell r="S988">
            <v>1296058.4099999999</v>
          </cell>
          <cell r="T988">
            <v>1394863.53</v>
          </cell>
          <cell r="U988">
            <v>1394863.53</v>
          </cell>
          <cell r="V988">
            <v>14069.68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D988">
            <v>1263643.6470833332</v>
          </cell>
          <cell r="AE988">
            <v>1202535.1341666668</v>
          </cell>
          <cell r="AF988">
            <v>1138171.2004166665</v>
          </cell>
          <cell r="AG988">
            <v>1073209.3241666667</v>
          </cell>
          <cell r="AH988">
            <v>998211.94833333325</v>
          </cell>
          <cell r="AI988">
            <v>932557.84249999991</v>
          </cell>
          <cell r="AJ988">
            <v>881527.03416666656</v>
          </cell>
          <cell r="AK988">
            <v>829467.3916666666</v>
          </cell>
          <cell r="AL988">
            <v>776965.15166666673</v>
          </cell>
          <cell r="AM988">
            <v>724462.91166666674</v>
          </cell>
          <cell r="AN988">
            <v>664774.72625000007</v>
          </cell>
          <cell r="AP988">
            <v>507721.41874999995</v>
          </cell>
        </row>
        <row r="989"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D989">
            <v>101666.66666666667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P989">
            <v>0</v>
          </cell>
        </row>
        <row r="990"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</row>
        <row r="991">
          <cell r="J991">
            <v>18501.43</v>
          </cell>
          <cell r="K991">
            <v>22463.55</v>
          </cell>
          <cell r="L991">
            <v>25610.5</v>
          </cell>
          <cell r="M991">
            <v>27893.82</v>
          </cell>
          <cell r="N991">
            <v>29241.25</v>
          </cell>
          <cell r="O991">
            <v>30085.75</v>
          </cell>
          <cell r="P991">
            <v>31464.46</v>
          </cell>
          <cell r="Q991">
            <v>33268.050000000003</v>
          </cell>
          <cell r="R991">
            <v>35088.379999999997</v>
          </cell>
          <cell r="S991">
            <v>37024.06</v>
          </cell>
          <cell r="T991">
            <v>39054.230000000003</v>
          </cell>
          <cell r="U991">
            <v>41165.29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D991">
            <v>31912.781666666666</v>
          </cell>
          <cell r="AE991">
            <v>31907.376666666667</v>
          </cell>
          <cell r="AF991">
            <v>31783.260833333334</v>
          </cell>
          <cell r="AG991">
            <v>31536.977083333335</v>
          </cell>
          <cell r="AH991">
            <v>31143.829166666663</v>
          </cell>
          <cell r="AI991">
            <v>30134.171249999999</v>
          </cell>
          <cell r="AJ991">
            <v>28427.297083333335</v>
          </cell>
          <cell r="AK991">
            <v>26424.211666666666</v>
          </cell>
          <cell r="AL991">
            <v>24194.864999999994</v>
          </cell>
          <cell r="AM991">
            <v>21814.237083333337</v>
          </cell>
          <cell r="AN991">
            <v>19342.278750000001</v>
          </cell>
          <cell r="AP991">
            <v>14080.498750000001</v>
          </cell>
        </row>
        <row r="992">
          <cell r="J992">
            <v>30136.3</v>
          </cell>
          <cell r="K992">
            <v>36625.339999999997</v>
          </cell>
          <cell r="L992">
            <v>42647.02</v>
          </cell>
          <cell r="M992">
            <v>47394.57</v>
          </cell>
          <cell r="N992">
            <v>50679.47</v>
          </cell>
          <cell r="O992">
            <v>53727.94</v>
          </cell>
          <cell r="P992">
            <v>57052.4</v>
          </cell>
          <cell r="Q992">
            <v>60570.66</v>
          </cell>
          <cell r="R992">
            <v>64160.5</v>
          </cell>
          <cell r="S992">
            <v>67523.86</v>
          </cell>
          <cell r="T992">
            <v>70582.399999999994</v>
          </cell>
          <cell r="U992">
            <v>73464.83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D992">
            <v>62433.438750000008</v>
          </cell>
          <cell r="AE992">
            <v>61030.007500000014</v>
          </cell>
          <cell r="AF992">
            <v>59462.03125</v>
          </cell>
          <cell r="AG992">
            <v>57688.150416666671</v>
          </cell>
          <cell r="AH992">
            <v>55646.035000000003</v>
          </cell>
          <cell r="AI992">
            <v>53291.428333333337</v>
          </cell>
          <cell r="AJ992">
            <v>50509.693333333329</v>
          </cell>
          <cell r="AK992">
            <v>47206.678333333337</v>
          </cell>
          <cell r="AL992">
            <v>43454.945416666662</v>
          </cell>
          <cell r="AM992">
            <v>39368.527083333334</v>
          </cell>
          <cell r="AN992">
            <v>35018.218333333331</v>
          </cell>
          <cell r="AP992">
            <v>25501.41</v>
          </cell>
        </row>
        <row r="993"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P993">
            <v>0</v>
          </cell>
        </row>
        <row r="994">
          <cell r="J994">
            <v>15444775.76</v>
          </cell>
          <cell r="K994">
            <v>15068073.76</v>
          </cell>
          <cell r="L994">
            <v>14691371.76</v>
          </cell>
          <cell r="M994">
            <v>14314669.76</v>
          </cell>
          <cell r="N994">
            <v>13937967.76</v>
          </cell>
          <cell r="O994">
            <v>13561265.76</v>
          </cell>
          <cell r="P994">
            <v>13184563.76</v>
          </cell>
          <cell r="Q994">
            <v>12807861.76</v>
          </cell>
          <cell r="R994">
            <v>12431159.76</v>
          </cell>
          <cell r="S994">
            <v>12054457.76</v>
          </cell>
          <cell r="T994">
            <v>11677755.76</v>
          </cell>
          <cell r="U994">
            <v>11301053.76</v>
          </cell>
          <cell r="V994">
            <v>10924351.76</v>
          </cell>
          <cell r="W994">
            <v>10547649.76</v>
          </cell>
          <cell r="X994">
            <v>10170947.76</v>
          </cell>
          <cell r="Y994">
            <v>9794245.7599999998</v>
          </cell>
          <cell r="Z994">
            <v>9417543.7599999998</v>
          </cell>
          <cell r="AA994">
            <v>9040841.7599999998</v>
          </cell>
          <cell r="AD994">
            <v>15068073.759999998</v>
          </cell>
          <cell r="AE994">
            <v>14691371.759999998</v>
          </cell>
          <cell r="AF994">
            <v>14314669.76</v>
          </cell>
          <cell r="AG994">
            <v>13937967.76</v>
          </cell>
          <cell r="AH994">
            <v>13561265.76</v>
          </cell>
          <cell r="AI994">
            <v>13184563.76</v>
          </cell>
          <cell r="AJ994">
            <v>12807861.76</v>
          </cell>
          <cell r="AK994">
            <v>12431159.76</v>
          </cell>
          <cell r="AL994">
            <v>12054457.760000004</v>
          </cell>
          <cell r="AM994">
            <v>11677755.760000004</v>
          </cell>
          <cell r="AN994">
            <v>11301053.760000004</v>
          </cell>
          <cell r="AP994">
            <v>10547649.760000004</v>
          </cell>
        </row>
        <row r="995">
          <cell r="J995">
            <v>1627259.9</v>
          </cell>
          <cell r="K995">
            <v>1571146.9</v>
          </cell>
          <cell r="L995">
            <v>1515033.9</v>
          </cell>
          <cell r="M995">
            <v>1458920.9</v>
          </cell>
          <cell r="N995">
            <v>1402807.9</v>
          </cell>
          <cell r="O995">
            <v>1346694.9</v>
          </cell>
          <cell r="P995">
            <v>1290581.8999999999</v>
          </cell>
          <cell r="Q995">
            <v>1234468.8999999999</v>
          </cell>
          <cell r="R995">
            <v>1178355.8999999999</v>
          </cell>
          <cell r="S995">
            <v>1122242.8999999999</v>
          </cell>
          <cell r="T995">
            <v>1066129.8999999999</v>
          </cell>
          <cell r="U995">
            <v>1010016.9</v>
          </cell>
          <cell r="V995">
            <v>953903.9</v>
          </cell>
          <cell r="W995">
            <v>897790.9</v>
          </cell>
          <cell r="X995">
            <v>841677.9</v>
          </cell>
          <cell r="Y995">
            <v>785564.9</v>
          </cell>
          <cell r="Z995">
            <v>729451.9</v>
          </cell>
          <cell r="AA995">
            <v>673338.9</v>
          </cell>
          <cell r="AD995">
            <v>1571146.9000000001</v>
          </cell>
          <cell r="AE995">
            <v>1515033.9000000001</v>
          </cell>
          <cell r="AF995">
            <v>1458920.9000000001</v>
          </cell>
          <cell r="AG995">
            <v>1402807.9000000001</v>
          </cell>
          <cell r="AH995">
            <v>1346694.9000000001</v>
          </cell>
          <cell r="AI995">
            <v>1290581.9000000001</v>
          </cell>
          <cell r="AJ995">
            <v>1234468.9000000001</v>
          </cell>
          <cell r="AK995">
            <v>1178355.9000000001</v>
          </cell>
          <cell r="AL995">
            <v>1122242.9000000001</v>
          </cell>
          <cell r="AM995">
            <v>1066129.9000000001</v>
          </cell>
          <cell r="AN995">
            <v>1010016.9000000003</v>
          </cell>
          <cell r="AP995">
            <v>897790.90000000026</v>
          </cell>
        </row>
        <row r="996">
          <cell r="J996">
            <v>6389957.7199999997</v>
          </cell>
          <cell r="K996">
            <v>6169613.7199999997</v>
          </cell>
          <cell r="L996">
            <v>5949269.7199999997</v>
          </cell>
          <cell r="M996">
            <v>5728925.7199999997</v>
          </cell>
          <cell r="N996">
            <v>5508581.7199999997</v>
          </cell>
          <cell r="O996">
            <v>5288237.72</v>
          </cell>
          <cell r="P996">
            <v>5067893.72</v>
          </cell>
          <cell r="Q996">
            <v>4847549.72</v>
          </cell>
          <cell r="R996">
            <v>4627205.72</v>
          </cell>
          <cell r="S996">
            <v>4406861.72</v>
          </cell>
          <cell r="T996">
            <v>4186517.72</v>
          </cell>
          <cell r="U996">
            <v>3966173.72</v>
          </cell>
          <cell r="V996">
            <v>3745829.72</v>
          </cell>
          <cell r="W996">
            <v>3525485.72</v>
          </cell>
          <cell r="X996">
            <v>3305141.72</v>
          </cell>
          <cell r="Y996">
            <v>3084797.72</v>
          </cell>
          <cell r="Z996">
            <v>2864453.72</v>
          </cell>
          <cell r="AA996">
            <v>2644109.7200000002</v>
          </cell>
          <cell r="AD996">
            <v>6169613.7199999997</v>
          </cell>
          <cell r="AE996">
            <v>5949269.7199999997</v>
          </cell>
          <cell r="AF996">
            <v>5728925.7199999997</v>
          </cell>
          <cell r="AG996">
            <v>5508581.7199999997</v>
          </cell>
          <cell r="AH996">
            <v>5288237.72</v>
          </cell>
          <cell r="AI996">
            <v>5067893.72</v>
          </cell>
          <cell r="AJ996">
            <v>4847549.72</v>
          </cell>
          <cell r="AK996">
            <v>4627205.72</v>
          </cell>
          <cell r="AL996">
            <v>4406861.72</v>
          </cell>
          <cell r="AM996">
            <v>4186517.7199999993</v>
          </cell>
          <cell r="AN996">
            <v>3966173.7199999993</v>
          </cell>
          <cell r="AP996">
            <v>3525485.7199999993</v>
          </cell>
        </row>
        <row r="997">
          <cell r="J997">
            <v>109879293.81</v>
          </cell>
          <cell r="K997">
            <v>111366204.69</v>
          </cell>
          <cell r="L997">
            <v>112239872</v>
          </cell>
          <cell r="M997">
            <v>113193274.42</v>
          </cell>
          <cell r="N997">
            <v>114295843.77</v>
          </cell>
          <cell r="O997">
            <v>114659082.51000001</v>
          </cell>
          <cell r="P997">
            <v>116246159.73</v>
          </cell>
          <cell r="Q997">
            <v>117797980</v>
          </cell>
          <cell r="R997">
            <v>118225129.13</v>
          </cell>
          <cell r="S997">
            <v>119460023.31</v>
          </cell>
          <cell r="T997">
            <v>120100589.54000001</v>
          </cell>
          <cell r="U997">
            <v>121707405.61</v>
          </cell>
          <cell r="V997">
            <v>124270648.06</v>
          </cell>
          <cell r="W997">
            <v>125464115.68000001</v>
          </cell>
          <cell r="X997">
            <v>126580514.89</v>
          </cell>
          <cell r="Y997">
            <v>127773274.34</v>
          </cell>
          <cell r="Z997">
            <v>128480959.7</v>
          </cell>
          <cell r="AA997">
            <v>129651540.55</v>
          </cell>
          <cell r="AD997">
            <v>111030920.12416667</v>
          </cell>
          <cell r="AE997">
            <v>112081440.80291665</v>
          </cell>
          <cell r="AF997">
            <v>113116910.48791666</v>
          </cell>
          <cell r="AG997">
            <v>114151708.38708334</v>
          </cell>
          <cell r="AH997">
            <v>115218561.24458335</v>
          </cell>
          <cell r="AI997">
            <v>116363877.97041665</v>
          </cell>
          <cell r="AJ997">
            <v>117550930.68874997</v>
          </cell>
          <cell r="AK997">
            <v>118735870.43375002</v>
          </cell>
          <cell r="AL997">
            <v>119940897.21750002</v>
          </cell>
          <cell r="AM997">
            <v>121139443.71125001</v>
          </cell>
          <cell r="AN997">
            <v>122355175.96000002</v>
          </cell>
          <cell r="AP997">
            <v>124888209.30416669</v>
          </cell>
        </row>
        <row r="998">
          <cell r="J998">
            <v>33930659.469999999</v>
          </cell>
          <cell r="K998">
            <v>34206246.369999997</v>
          </cell>
          <cell r="L998">
            <v>34300391.960000001</v>
          </cell>
          <cell r="M998">
            <v>34401758.630000003</v>
          </cell>
          <cell r="N998">
            <v>34484850.539999999</v>
          </cell>
          <cell r="O998">
            <v>34555443.210000001</v>
          </cell>
          <cell r="P998">
            <v>34962032.799999997</v>
          </cell>
          <cell r="Q998">
            <v>35287658.200000003</v>
          </cell>
          <cell r="R998">
            <v>35328826.939999998</v>
          </cell>
          <cell r="S998">
            <v>35474408.409999996</v>
          </cell>
          <cell r="T998">
            <v>35554851.990000002</v>
          </cell>
          <cell r="U998">
            <v>35823556.18</v>
          </cell>
          <cell r="V998">
            <v>36174537.969999999</v>
          </cell>
          <cell r="W998">
            <v>36282750.450000003</v>
          </cell>
          <cell r="X998">
            <v>36457950.259999998</v>
          </cell>
          <cell r="Y998">
            <v>36625998.659999996</v>
          </cell>
          <cell r="Z998">
            <v>36705694.600000001</v>
          </cell>
          <cell r="AA998">
            <v>37069951.200000003</v>
          </cell>
          <cell r="AD998">
            <v>34045698.725416668</v>
          </cell>
          <cell r="AE998">
            <v>34238284.289166667</v>
          </cell>
          <cell r="AF998">
            <v>34422045.359999999</v>
          </cell>
          <cell r="AG998">
            <v>34598007.71541667</v>
          </cell>
          <cell r="AH998">
            <v>34771497.15208333</v>
          </cell>
          <cell r="AI998">
            <v>34952718.662499994</v>
          </cell>
          <cell r="AJ998">
            <v>35132734.603333324</v>
          </cell>
          <cell r="AK998">
            <v>35309153.869166665</v>
          </cell>
          <cell r="AL998">
            <v>35491728.799583331</v>
          </cell>
          <cell r="AM998">
            <v>35676940.636666663</v>
          </cell>
          <cell r="AN998">
            <v>35874246.972083338</v>
          </cell>
          <cell r="AP998">
            <v>36284784.507916667</v>
          </cell>
        </row>
        <row r="999">
          <cell r="J999">
            <v>3399633.16</v>
          </cell>
          <cell r="K999">
            <v>3419446.22</v>
          </cell>
          <cell r="L999">
            <v>3437024.72</v>
          </cell>
          <cell r="M999">
            <v>3455280.69</v>
          </cell>
          <cell r="N999">
            <v>3473753.45</v>
          </cell>
          <cell r="O999">
            <v>3494720.83</v>
          </cell>
          <cell r="P999">
            <v>3516040.88</v>
          </cell>
          <cell r="Q999">
            <v>3539117.89</v>
          </cell>
          <cell r="R999">
            <v>3562537.18</v>
          </cell>
          <cell r="S999">
            <v>3580904.65</v>
          </cell>
          <cell r="T999">
            <v>3603794.8</v>
          </cell>
          <cell r="U999">
            <v>3624444.37</v>
          </cell>
          <cell r="V999">
            <v>3648465.42</v>
          </cell>
          <cell r="W999">
            <v>3672038.95</v>
          </cell>
          <cell r="X999">
            <v>3693090.47</v>
          </cell>
          <cell r="Y999">
            <v>3714574.51</v>
          </cell>
          <cell r="Z999">
            <v>3732252.87</v>
          </cell>
          <cell r="AA999">
            <v>3774616.35</v>
          </cell>
          <cell r="AD999">
            <v>3417361.2862500004</v>
          </cell>
          <cell r="AE999">
            <v>3438071.8662500004</v>
          </cell>
          <cell r="AF999">
            <v>3458542.8316666665</v>
          </cell>
          <cell r="AG999">
            <v>3478769.6820833334</v>
          </cell>
          <cell r="AH999">
            <v>3498858.9512499999</v>
          </cell>
          <cell r="AI999">
            <v>3519259.5808333331</v>
          </cell>
          <cell r="AJ999">
            <v>3540152.2887500003</v>
          </cell>
          <cell r="AK999">
            <v>3561346.3920833338</v>
          </cell>
          <cell r="AL999">
            <v>3582819.7075</v>
          </cell>
          <cell r="AM999">
            <v>3604394.4258333333</v>
          </cell>
          <cell r="AN999">
            <v>3626827.5483333333</v>
          </cell>
          <cell r="AP999">
            <v>3673372.9483333337</v>
          </cell>
        </row>
        <row r="1000">
          <cell r="J1000">
            <v>1326301.94</v>
          </cell>
          <cell r="K1000">
            <v>1332906.29</v>
          </cell>
          <cell r="L1000">
            <v>1338765.79</v>
          </cell>
          <cell r="M1000">
            <v>1344851.11</v>
          </cell>
          <cell r="N1000">
            <v>1351008.69</v>
          </cell>
          <cell r="O1000">
            <v>1357997.81</v>
          </cell>
          <cell r="P1000">
            <v>1365104.49</v>
          </cell>
          <cell r="Q1000">
            <v>1372796.83</v>
          </cell>
          <cell r="R1000">
            <v>1380603.26</v>
          </cell>
          <cell r="S1000">
            <v>1386725.75</v>
          </cell>
          <cell r="T1000">
            <v>1394355.8</v>
          </cell>
          <cell r="U1000">
            <v>1401238.99</v>
          </cell>
          <cell r="V1000">
            <v>1409246.01</v>
          </cell>
          <cell r="W1000">
            <v>1417103.85</v>
          </cell>
          <cell r="X1000">
            <v>1424121.02</v>
          </cell>
          <cell r="Y1000">
            <v>1431282.37</v>
          </cell>
          <cell r="Z1000">
            <v>1437175.16</v>
          </cell>
          <cell r="AA1000">
            <v>1451296.32</v>
          </cell>
          <cell r="AD1000">
            <v>1332211.3116666665</v>
          </cell>
          <cell r="AE1000">
            <v>1339114.8354166667</v>
          </cell>
          <cell r="AF1000">
            <v>1345938.4879166668</v>
          </cell>
          <cell r="AG1000">
            <v>1352680.7691666668</v>
          </cell>
          <cell r="AH1000">
            <v>1359377.1904166669</v>
          </cell>
          <cell r="AI1000">
            <v>1366177.3987500002</v>
          </cell>
          <cell r="AJ1000">
            <v>1373141.6333333335</v>
          </cell>
          <cell r="AK1000">
            <v>1380206.3329166665</v>
          </cell>
          <cell r="AL1000">
            <v>1387364.1033333333</v>
          </cell>
          <cell r="AM1000">
            <v>1394555.6754166668</v>
          </cell>
          <cell r="AN1000">
            <v>1402033.3829166668</v>
          </cell>
          <cell r="AP1000">
            <v>1417487.0149999999</v>
          </cell>
        </row>
        <row r="1001"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</row>
        <row r="1002">
          <cell r="J1002">
            <v>25074604.289999999</v>
          </cell>
          <cell r="K1002">
            <v>25298935.16</v>
          </cell>
          <cell r="L1002">
            <v>25676396.050000001</v>
          </cell>
          <cell r="M1002">
            <v>25798747.530000001</v>
          </cell>
          <cell r="N1002">
            <v>25913291.780000001</v>
          </cell>
          <cell r="O1002">
            <v>26675578.899999999</v>
          </cell>
          <cell r="P1002">
            <v>26781462.879999999</v>
          </cell>
          <cell r="Q1002">
            <v>26901057.609999999</v>
          </cell>
          <cell r="R1002">
            <v>27637550.239999998</v>
          </cell>
          <cell r="S1002">
            <v>27785700.239999998</v>
          </cell>
          <cell r="T1002">
            <v>27903673.620000001</v>
          </cell>
          <cell r="U1002">
            <v>28619823.289999999</v>
          </cell>
          <cell r="V1002">
            <v>28797096.84</v>
          </cell>
          <cell r="W1002">
            <v>28931910.920000002</v>
          </cell>
          <cell r="X1002">
            <v>29636777.09</v>
          </cell>
          <cell r="Y1002">
            <v>29752383.010000002</v>
          </cell>
          <cell r="Z1002">
            <v>29765278.460000001</v>
          </cell>
          <cell r="AA1002">
            <v>29871073.800000001</v>
          </cell>
          <cell r="AD1002">
            <v>25442392.292083334</v>
          </cell>
          <cell r="AE1002">
            <v>25692538.005833339</v>
          </cell>
          <cell r="AF1002">
            <v>25959769.512500003</v>
          </cell>
          <cell r="AG1002">
            <v>26232056.142916668</v>
          </cell>
          <cell r="AH1002">
            <v>26520924.838333335</v>
          </cell>
          <cell r="AI1002">
            <v>26827338.988750007</v>
          </cell>
          <cell r="AJ1002">
            <v>27133816.835000005</v>
          </cell>
          <cell r="AK1002">
            <v>27450206.701666668</v>
          </cell>
          <cell r="AL1002">
            <v>27779957.389999997</v>
          </cell>
          <cell r="AM1002">
            <v>28105191.646666665</v>
          </cell>
          <cell r="AN1002">
            <v>28398836.712500002</v>
          </cell>
          <cell r="AP1002">
            <v>28931987.229166668</v>
          </cell>
        </row>
        <row r="1003">
          <cell r="J1003">
            <v>9474277.0500000007</v>
          </cell>
          <cell r="K1003">
            <v>9549054</v>
          </cell>
          <cell r="L1003">
            <v>9674874.3000000007</v>
          </cell>
          <cell r="M1003">
            <v>9715658.1199999992</v>
          </cell>
          <cell r="N1003">
            <v>9753839.5399999991</v>
          </cell>
          <cell r="O1003">
            <v>10007935.25</v>
          </cell>
          <cell r="P1003">
            <v>10043229.91</v>
          </cell>
          <cell r="Q1003">
            <v>10083094.82</v>
          </cell>
          <cell r="R1003">
            <v>10328592.359999999</v>
          </cell>
          <cell r="S1003">
            <v>10377975.689999999</v>
          </cell>
          <cell r="T1003">
            <v>10417300.15</v>
          </cell>
          <cell r="U1003">
            <v>10656016.710000001</v>
          </cell>
          <cell r="V1003">
            <v>10715107.890000001</v>
          </cell>
          <cell r="W1003">
            <v>10760045.92</v>
          </cell>
          <cell r="X1003">
            <v>10995001.310000001</v>
          </cell>
          <cell r="Y1003">
            <v>11033536.619999999</v>
          </cell>
          <cell r="Z1003">
            <v>11037835.109999999</v>
          </cell>
          <cell r="AA1003">
            <v>11073100.23</v>
          </cell>
          <cell r="AD1003">
            <v>9596873.0483333338</v>
          </cell>
          <cell r="AE1003">
            <v>9680254.9520833325</v>
          </cell>
          <cell r="AF1003">
            <v>9769332.1199999992</v>
          </cell>
          <cell r="AG1003">
            <v>9860094.3291666657</v>
          </cell>
          <cell r="AH1003">
            <v>9956383.8937500007</v>
          </cell>
          <cell r="AI1003">
            <v>10058521.943333333</v>
          </cell>
          <cell r="AJ1003">
            <v>10160681.225000001</v>
          </cell>
          <cell r="AK1003">
            <v>10266144.513750002</v>
          </cell>
          <cell r="AL1003">
            <v>10376061.410000002</v>
          </cell>
          <cell r="AM1003">
            <v>10484472.829583334</v>
          </cell>
          <cell r="AN1003">
            <v>10582354.519166667</v>
          </cell>
          <cell r="AP1003">
            <v>10759645.149583334</v>
          </cell>
        </row>
        <row r="1004"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-33242.92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-0.23</v>
          </cell>
          <cell r="Z1004">
            <v>0</v>
          </cell>
          <cell r="AA1004">
            <v>0</v>
          </cell>
          <cell r="AD1004">
            <v>-2770.2433333333333</v>
          </cell>
          <cell r="AE1004">
            <v>-2770.2433333333333</v>
          </cell>
          <cell r="AF1004">
            <v>-2770.2433333333333</v>
          </cell>
          <cell r="AG1004">
            <v>-2770.2433333333333</v>
          </cell>
          <cell r="AH1004">
            <v>-2770.2433333333333</v>
          </cell>
          <cell r="AI1004">
            <v>-2770.2433333333333</v>
          </cell>
          <cell r="AJ1004">
            <v>-2770.2433333333333</v>
          </cell>
          <cell r="AK1004">
            <v>-2770.2433333333333</v>
          </cell>
          <cell r="AL1004">
            <v>-2770.2529166666664</v>
          </cell>
          <cell r="AM1004">
            <v>-2770.2625000000003</v>
          </cell>
          <cell r="AN1004">
            <v>-1385.1408333333331</v>
          </cell>
          <cell r="AP1004">
            <v>-1532.3408333333334</v>
          </cell>
        </row>
        <row r="1005">
          <cell r="J1005">
            <v>-138353531.25999999</v>
          </cell>
          <cell r="K1005">
            <v>-140084586.06999999</v>
          </cell>
          <cell r="L1005">
            <v>-141353292.77000001</v>
          </cell>
          <cell r="M1005">
            <v>-142306695.19</v>
          </cell>
          <cell r="N1005">
            <v>-143682889</v>
          </cell>
          <cell r="O1005">
            <v>-144829382.24000001</v>
          </cell>
          <cell r="P1005">
            <v>-146543663.49000001</v>
          </cell>
          <cell r="Q1005">
            <v>-148238155.5</v>
          </cell>
          <cell r="R1005">
            <v>-149425216.55000001</v>
          </cell>
          <cell r="S1005">
            <v>-150826628.19999999</v>
          </cell>
          <cell r="T1005">
            <v>-151608057.96000001</v>
          </cell>
          <cell r="U1005">
            <v>-153951673.27000001</v>
          </cell>
          <cell r="V1005">
            <v>-156716210.31999999</v>
          </cell>
          <cell r="W1005">
            <v>-158068065.55000001</v>
          </cell>
          <cell r="X1005">
            <v>-159910382.44999999</v>
          </cell>
          <cell r="Y1005">
            <v>-161240231.86000001</v>
          </cell>
          <cell r="Z1005">
            <v>-161978491.03</v>
          </cell>
          <cell r="AA1005">
            <v>-163297230.69999999</v>
          </cell>
          <cell r="AD1005">
            <v>-139878956.41499999</v>
          </cell>
          <cell r="AE1005">
            <v>-141200333.38750002</v>
          </cell>
          <cell r="AF1005">
            <v>-142523505.54458332</v>
          </cell>
          <cell r="AG1005">
            <v>-143850816.92458335</v>
          </cell>
          <cell r="AH1005">
            <v>-145226627.74666667</v>
          </cell>
          <cell r="AI1005">
            <v>-146698759.2525</v>
          </cell>
          <cell r="AJ1005">
            <v>-148213182.52500001</v>
          </cell>
          <cell r="AK1005">
            <v>-149735706.24000001</v>
          </cell>
          <cell r="AL1005">
            <v>-151297815.67125002</v>
          </cell>
          <cell r="AM1005">
            <v>-152849029.78374997</v>
          </cell>
          <cell r="AN1005">
            <v>-154380840.22083333</v>
          </cell>
          <cell r="AP1005">
            <v>-157493569.48166665</v>
          </cell>
        </row>
        <row r="1006">
          <cell r="J1006">
            <v>-44731238.460000001</v>
          </cell>
          <cell r="K1006">
            <v>-45088206.659999996</v>
          </cell>
          <cell r="L1006">
            <v>-45314032.049999997</v>
          </cell>
          <cell r="M1006">
            <v>-45415398.719999999</v>
          </cell>
          <cell r="N1006">
            <v>-45589698.770000003</v>
          </cell>
          <cell r="O1006">
            <v>-45921376.270000003</v>
          </cell>
          <cell r="P1006">
            <v>-46370367.200000003</v>
          </cell>
          <cell r="Q1006">
            <v>-46743549.850000001</v>
          </cell>
          <cell r="R1006">
            <v>-47038022.560000002</v>
          </cell>
          <cell r="S1006">
            <v>-47239109.850000001</v>
          </cell>
          <cell r="T1006">
            <v>-47366507.939999998</v>
          </cell>
          <cell r="U1006">
            <v>-47880811.880000003</v>
          </cell>
          <cell r="V1006">
            <v>-48298891.869999997</v>
          </cell>
          <cell r="W1006">
            <v>-48459900.219999999</v>
          </cell>
          <cell r="X1006">
            <v>-48877072.590000004</v>
          </cell>
          <cell r="Y1006">
            <v>-49090817.649999999</v>
          </cell>
          <cell r="Z1006">
            <v>-49180704.869999997</v>
          </cell>
          <cell r="AA1006">
            <v>-49594347.75</v>
          </cell>
          <cell r="AD1006">
            <v>-44970877.323749997</v>
          </cell>
          <cell r="AE1006">
            <v>-45253748.314999998</v>
          </cell>
          <cell r="AF1006">
            <v>-45533410.206250004</v>
          </cell>
          <cell r="AG1006">
            <v>-45806877.052083336</v>
          </cell>
          <cell r="AH1006">
            <v>-46083352.474583335</v>
          </cell>
          <cell r="AI1006">
            <v>-46373512.242916673</v>
          </cell>
          <cell r="AJ1006">
            <v>-46662651.70000001</v>
          </cell>
          <cell r="AK1006">
            <v>-46951598.954166673</v>
          </cell>
          <cell r="AL1006">
            <v>-47253201.432083331</v>
          </cell>
          <cell r="AM1006">
            <v>-47555969.141666673</v>
          </cell>
          <cell r="AN1006">
            <v>-47858634.874166667</v>
          </cell>
          <cell r="AP1006">
            <v>-48461916.672499992</v>
          </cell>
        </row>
        <row r="1007"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P1007">
            <v>0</v>
          </cell>
        </row>
        <row r="1008"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2986996.3466666662</v>
          </cell>
        </row>
        <row r="1009"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119027.25</v>
          </cell>
          <cell r="O1009">
            <v>295676.06</v>
          </cell>
          <cell r="P1009">
            <v>521725.47</v>
          </cell>
          <cell r="Q1009">
            <v>749096.66</v>
          </cell>
          <cell r="R1009">
            <v>1142873.26</v>
          </cell>
          <cell r="S1009">
            <v>1206739.92</v>
          </cell>
          <cell r="T1009">
            <v>1621416.83</v>
          </cell>
          <cell r="U1009">
            <v>1926237.42</v>
          </cell>
          <cell r="V1009">
            <v>2134880.62</v>
          </cell>
          <cell r="W1009">
            <v>2421205.14</v>
          </cell>
          <cell r="X1009">
            <v>2605348.7799999998</v>
          </cell>
          <cell r="Y1009">
            <v>2780409.16</v>
          </cell>
          <cell r="Z1009">
            <v>3082386.9</v>
          </cell>
          <cell r="AA1009">
            <v>3349257.44</v>
          </cell>
          <cell r="AD1009">
            <v>109248.09250000001</v>
          </cell>
          <cell r="AE1009">
            <v>188080.17249999999</v>
          </cell>
          <cell r="AF1009">
            <v>285980.72166666668</v>
          </cell>
          <cell r="AG1009">
            <v>403820.58624999999</v>
          </cell>
          <cell r="AH1009">
            <v>551639.51333333331</v>
          </cell>
          <cell r="AI1009">
            <v>720852.76500000001</v>
          </cell>
          <cell r="AJ1009">
            <v>910689.67166666675</v>
          </cell>
          <cell r="AK1009">
            <v>1120129.4183333335</v>
          </cell>
          <cell r="AL1009">
            <v>1344535.9991666668</v>
          </cell>
          <cell r="AM1009">
            <v>1583859.6995833332</v>
          </cell>
          <cell r="AN1009">
            <v>1834565.575833333</v>
          </cell>
          <cell r="AP1009">
            <v>2187454.6624999996</v>
          </cell>
        </row>
        <row r="1010"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</row>
        <row r="1011">
          <cell r="J1011">
            <v>943925</v>
          </cell>
          <cell r="K1011">
            <v>954898</v>
          </cell>
          <cell r="L1011">
            <v>966387</v>
          </cell>
          <cell r="M1011">
            <v>956825</v>
          </cell>
          <cell r="N1011">
            <v>966989</v>
          </cell>
          <cell r="O1011">
            <v>977492</v>
          </cell>
          <cell r="P1011">
            <v>987656</v>
          </cell>
          <cell r="Q1011">
            <v>998178</v>
          </cell>
          <cell r="R1011">
            <v>1008681</v>
          </cell>
          <cell r="S1011">
            <v>1018167</v>
          </cell>
          <cell r="T1011">
            <v>1028670</v>
          </cell>
          <cell r="U1011">
            <v>1029385</v>
          </cell>
          <cell r="V1011">
            <v>1040269</v>
          </cell>
          <cell r="W1011">
            <v>1050802</v>
          </cell>
          <cell r="X1011">
            <v>1062420</v>
          </cell>
          <cell r="Y1011">
            <v>1074038</v>
          </cell>
          <cell r="Z1011">
            <v>1085281</v>
          </cell>
          <cell r="AA1011">
            <v>1097632</v>
          </cell>
          <cell r="AD1011">
            <v>947050.20833333337</v>
          </cell>
          <cell r="AE1011">
            <v>956029.66666666663</v>
          </cell>
          <cell r="AF1011">
            <v>964983.125</v>
          </cell>
          <cell r="AG1011">
            <v>973910.58333333337</v>
          </cell>
          <cell r="AH1011">
            <v>982404.5</v>
          </cell>
          <cell r="AI1011">
            <v>990452.08333333337</v>
          </cell>
          <cell r="AJ1011">
            <v>998462.41666666663</v>
          </cell>
          <cell r="AK1011">
            <v>1006459.7916666666</v>
          </cell>
          <cell r="AL1011">
            <v>1015345.0416666666</v>
          </cell>
          <cell r="AM1011">
            <v>1025157.75</v>
          </cell>
          <cell r="AN1011">
            <v>1035092.4166666666</v>
          </cell>
          <cell r="AP1011">
            <v>1055415.5833333333</v>
          </cell>
        </row>
        <row r="1012"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P1012">
            <v>0</v>
          </cell>
        </row>
        <row r="1013">
          <cell r="J1013">
            <v>8930316.0800000001</v>
          </cell>
          <cell r="K1013">
            <v>8381613.6799999997</v>
          </cell>
          <cell r="L1013">
            <v>7768852.3799999999</v>
          </cell>
          <cell r="M1013">
            <v>7159497.0999999996</v>
          </cell>
          <cell r="N1013">
            <v>6619971.5800000001</v>
          </cell>
          <cell r="O1013">
            <v>5886918.5</v>
          </cell>
          <cell r="P1013">
            <v>5111235.59</v>
          </cell>
          <cell r="Q1013">
            <v>3910850.35</v>
          </cell>
          <cell r="R1013">
            <v>2727468.29</v>
          </cell>
          <cell r="S1013">
            <v>1768752.56</v>
          </cell>
          <cell r="T1013">
            <v>845193.04</v>
          </cell>
          <cell r="U1013">
            <v>97011.35</v>
          </cell>
          <cell r="V1013">
            <v>10995035.84</v>
          </cell>
          <cell r="W1013">
            <v>10133800.810000001</v>
          </cell>
          <cell r="X1013">
            <v>9459683.2100000009</v>
          </cell>
          <cell r="Y1013">
            <v>8630238.2400000002</v>
          </cell>
          <cell r="Z1013">
            <v>7864173.3600000003</v>
          </cell>
          <cell r="AA1013">
            <v>6902793.4400000004</v>
          </cell>
          <cell r="AD1013">
            <v>4701442.6712499997</v>
          </cell>
          <cell r="AE1013">
            <v>4799645.8516666666</v>
          </cell>
          <cell r="AF1013">
            <v>4867883.1208333327</v>
          </cell>
          <cell r="AG1013">
            <v>4910590.8137499997</v>
          </cell>
          <cell r="AH1013">
            <v>4929931.2354166666</v>
          </cell>
          <cell r="AI1013">
            <v>5020003.3650000002</v>
          </cell>
          <cell r="AJ1013">
            <v>5179041.1520833336</v>
          </cell>
          <cell r="AK1013">
            <v>5322500.2337500006</v>
          </cell>
          <cell r="AL1013">
            <v>5454232.3991666669</v>
          </cell>
          <cell r="AM1013">
            <v>5567355.020833333</v>
          </cell>
          <cell r="AN1013">
            <v>5661524.8841666682</v>
          </cell>
          <cell r="AP1013">
            <v>5770309.5887500001</v>
          </cell>
        </row>
        <row r="1014">
          <cell r="J1014">
            <v>22583186.050000001</v>
          </cell>
          <cell r="K1014">
            <v>21965195.030000001</v>
          </cell>
          <cell r="L1014">
            <v>21433779.059999999</v>
          </cell>
          <cell r="M1014">
            <v>20977984.390000001</v>
          </cell>
          <cell r="N1014">
            <v>20309269.940000001</v>
          </cell>
          <cell r="O1014">
            <v>18939241.010000002</v>
          </cell>
          <cell r="P1014">
            <v>17024348.699999999</v>
          </cell>
          <cell r="Q1014">
            <v>13240555.550000001</v>
          </cell>
          <cell r="R1014">
            <v>9126128.9299999997</v>
          </cell>
          <cell r="S1014">
            <v>5922680.1600000001</v>
          </cell>
          <cell r="T1014">
            <v>3165462.57</v>
          </cell>
          <cell r="U1014">
            <v>1301989.98</v>
          </cell>
          <cell r="V1014">
            <v>22817338.77</v>
          </cell>
          <cell r="W1014">
            <v>22074699.899999999</v>
          </cell>
          <cell r="X1014">
            <v>21576708.09</v>
          </cell>
          <cell r="Y1014">
            <v>21085745.719999999</v>
          </cell>
          <cell r="Z1014">
            <v>20425440.829999998</v>
          </cell>
          <cell r="AA1014">
            <v>18686975.219999999</v>
          </cell>
          <cell r="AD1014">
            <v>13763185.986249998</v>
          </cell>
          <cell r="AE1014">
            <v>14234361.997916669</v>
          </cell>
          <cell r="AF1014">
            <v>14521786.886250002</v>
          </cell>
          <cell r="AG1014">
            <v>14662264.190833336</v>
          </cell>
          <cell r="AH1014">
            <v>14682626.814583333</v>
          </cell>
          <cell r="AI1014">
            <v>14675574.810833333</v>
          </cell>
          <cell r="AJ1014">
            <v>14689893.877083333</v>
          </cell>
          <cell r="AK1014">
            <v>14700411.956249999</v>
          </cell>
          <cell r="AL1014">
            <v>14710857.387916667</v>
          </cell>
          <cell r="AM1014">
            <v>14720187.897083333</v>
          </cell>
          <cell r="AN1014">
            <v>14714517.276249999</v>
          </cell>
          <cell r="AP1014">
            <v>14560244.492499998</v>
          </cell>
        </row>
        <row r="1015">
          <cell r="J1015">
            <v>3218100.43</v>
          </cell>
          <cell r="K1015">
            <v>2959562.65</v>
          </cell>
          <cell r="L1015">
            <v>2704002.92</v>
          </cell>
          <cell r="M1015">
            <v>2443371.7799999998</v>
          </cell>
          <cell r="N1015">
            <v>2189336.4</v>
          </cell>
          <cell r="O1015">
            <v>1946607.69</v>
          </cell>
          <cell r="P1015">
            <v>1703651.61</v>
          </cell>
          <cell r="Q1015">
            <v>1406373.62</v>
          </cell>
          <cell r="R1015">
            <v>1105965.46</v>
          </cell>
          <cell r="S1015">
            <v>844328.51</v>
          </cell>
          <cell r="T1015">
            <v>573712.78</v>
          </cell>
          <cell r="U1015">
            <v>331945.13</v>
          </cell>
          <cell r="V1015">
            <v>8976893.4700000007</v>
          </cell>
          <cell r="W1015">
            <v>7992889.2400000002</v>
          </cell>
          <cell r="X1015">
            <v>7523684.8700000001</v>
          </cell>
          <cell r="Y1015">
            <v>6736486.75</v>
          </cell>
          <cell r="Z1015">
            <v>6028285.7599999998</v>
          </cell>
          <cell r="AA1015">
            <v>5297579.28</v>
          </cell>
          <cell r="AD1015">
            <v>1873313.9658333333</v>
          </cell>
          <cell r="AE1015">
            <v>1819980.0633333335</v>
          </cell>
          <cell r="AF1015">
            <v>1787872.8879166667</v>
          </cell>
          <cell r="AG1015">
            <v>1775257.094166667</v>
          </cell>
          <cell r="AH1015">
            <v>1779519.1358333339</v>
          </cell>
          <cell r="AI1015">
            <v>2025529.625</v>
          </cell>
          <cell r="AJ1015">
            <v>2475201.2762500001</v>
          </cell>
          <cell r="AK1015">
            <v>2885743.2987499996</v>
          </cell>
          <cell r="AL1015">
            <v>3265443.1704166667</v>
          </cell>
          <cell r="AM1015">
            <v>3604279.1841666661</v>
          </cell>
          <cell r="AN1015">
            <v>3903859.2237499994</v>
          </cell>
          <cell r="AP1015">
            <v>4391811.0937500009</v>
          </cell>
        </row>
        <row r="1016">
          <cell r="J1016">
            <v>10240640.970000001</v>
          </cell>
          <cell r="K1016">
            <v>9848486.9299999997</v>
          </cell>
          <cell r="L1016">
            <v>9478896.4700000007</v>
          </cell>
          <cell r="M1016">
            <v>9192120.0500000007</v>
          </cell>
          <cell r="N1016">
            <v>8798287.8900000006</v>
          </cell>
          <cell r="O1016">
            <v>8279002.9800000004</v>
          </cell>
          <cell r="P1016">
            <v>7598280.0499999998</v>
          </cell>
          <cell r="Q1016">
            <v>6399550.1500000004</v>
          </cell>
          <cell r="R1016">
            <v>5015706.95</v>
          </cell>
          <cell r="S1016">
            <v>3908141.21</v>
          </cell>
          <cell r="T1016">
            <v>2892585.87</v>
          </cell>
          <cell r="U1016">
            <v>2159655.3199999998</v>
          </cell>
          <cell r="V1016">
            <v>14126307.74</v>
          </cell>
          <cell r="W1016">
            <v>13543538.93</v>
          </cell>
          <cell r="X1016">
            <v>13111523.77</v>
          </cell>
          <cell r="Y1016">
            <v>12668000.699999999</v>
          </cell>
          <cell r="Z1016">
            <v>12177414.73</v>
          </cell>
          <cell r="AA1016">
            <v>11416613.470000001</v>
          </cell>
          <cell r="AD1016">
            <v>6276173.7358333347</v>
          </cell>
          <cell r="AE1016">
            <v>6520391.2358333347</v>
          </cell>
          <cell r="AF1016">
            <v>6705831.7029166678</v>
          </cell>
          <cell r="AG1016">
            <v>6844545.331666667</v>
          </cell>
          <cell r="AH1016">
            <v>6943770.5233333344</v>
          </cell>
          <cell r="AI1016">
            <v>7146182.3520833338</v>
          </cell>
          <cell r="AJ1016">
            <v>7462045.6341666654</v>
          </cell>
          <cell r="AK1016">
            <v>7767365.6049999995</v>
          </cell>
          <cell r="AL1016">
            <v>8063553.4362500003</v>
          </cell>
          <cell r="AM1016">
            <v>8349178.748333334</v>
          </cell>
          <cell r="AN1016">
            <v>8620709.4704166669</v>
          </cell>
          <cell r="AP1016">
            <v>9087403.040000001</v>
          </cell>
        </row>
        <row r="1017">
          <cell r="J1017">
            <v>14125.69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D1017">
            <v>94836.818333333315</v>
          </cell>
          <cell r="AE1017">
            <v>60204.900416666664</v>
          </cell>
          <cell r="AF1017">
            <v>33700.357083333329</v>
          </cell>
          <cell r="AG1017">
            <v>15280.578750000001</v>
          </cell>
          <cell r="AH1017">
            <v>4578.0279166666669</v>
          </cell>
          <cell r="AI1017">
            <v>588.57041666666669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P1017">
            <v>0</v>
          </cell>
        </row>
        <row r="1018">
          <cell r="J1018">
            <v>1359180.81</v>
          </cell>
          <cell r="K1018">
            <v>1256679.8500000001</v>
          </cell>
          <cell r="L1018">
            <v>1144474.51</v>
          </cell>
          <cell r="M1018">
            <v>991224.06</v>
          </cell>
          <cell r="N1018">
            <v>866806.36</v>
          </cell>
          <cell r="O1018">
            <v>750502.3</v>
          </cell>
          <cell r="P1018">
            <v>640125.77</v>
          </cell>
          <cell r="Q1018">
            <v>526913.34</v>
          </cell>
          <cell r="R1018">
            <v>414185.64</v>
          </cell>
          <cell r="S1018">
            <v>289529.78000000003</v>
          </cell>
          <cell r="T1018">
            <v>173479.21</v>
          </cell>
          <cell r="U1018">
            <v>54431.57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D1018">
            <v>606037.52749999997</v>
          </cell>
          <cell r="AE1018">
            <v>645249.98499999999</v>
          </cell>
          <cell r="AF1018">
            <v>674571.46083333332</v>
          </cell>
          <cell r="AG1018">
            <v>693863.50208333333</v>
          </cell>
          <cell r="AH1018">
            <v>703359.78458333341</v>
          </cell>
          <cell r="AI1018">
            <v>648995.23291666666</v>
          </cell>
          <cell r="AJ1018">
            <v>540001.03874999995</v>
          </cell>
          <cell r="AK1018">
            <v>439952.94041666668</v>
          </cell>
          <cell r="AL1018">
            <v>350965.5</v>
          </cell>
          <cell r="AM1018">
            <v>273547.56583333336</v>
          </cell>
          <cell r="AN1018">
            <v>206159.70499999999</v>
          </cell>
          <cell r="AP1018">
            <v>99590.239166666652</v>
          </cell>
        </row>
        <row r="1019">
          <cell r="J1019">
            <v>-965200</v>
          </cell>
          <cell r="K1019">
            <v>3056315</v>
          </cell>
          <cell r="L1019">
            <v>-1667092</v>
          </cell>
          <cell r="M1019">
            <v>-3719632</v>
          </cell>
          <cell r="N1019">
            <v>-365150</v>
          </cell>
          <cell r="O1019">
            <v>904412</v>
          </cell>
          <cell r="P1019">
            <v>8308131</v>
          </cell>
          <cell r="Q1019">
            <v>2058382</v>
          </cell>
          <cell r="R1019">
            <v>2058382</v>
          </cell>
          <cell r="S1019">
            <v>2058382</v>
          </cell>
          <cell r="T1019">
            <v>2058382</v>
          </cell>
          <cell r="U1019">
            <v>2058382</v>
          </cell>
          <cell r="V1019">
            <v>2058382</v>
          </cell>
          <cell r="W1019">
            <v>2058382</v>
          </cell>
          <cell r="X1019">
            <v>2058382</v>
          </cell>
          <cell r="Y1019">
            <v>2058382</v>
          </cell>
          <cell r="Z1019">
            <v>2058382</v>
          </cell>
          <cell r="AA1019">
            <v>2058382</v>
          </cell>
          <cell r="AD1019">
            <v>-2432701.9166666665</v>
          </cell>
          <cell r="AE1019">
            <v>-1921317.8333333333</v>
          </cell>
          <cell r="AF1019">
            <v>-939438.125</v>
          </cell>
          <cell r="AG1019">
            <v>193767.66666666666</v>
          </cell>
          <cell r="AH1019">
            <v>1045509.875</v>
          </cell>
          <cell r="AI1019">
            <v>1446290.4166666667</v>
          </cell>
          <cell r="AJ1019">
            <v>1530692.4583333333</v>
          </cell>
          <cell r="AK1019">
            <v>1644340</v>
          </cell>
          <cell r="AL1019">
            <v>2040318.6666666667</v>
          </cell>
          <cell r="AM1019">
            <v>2382049.75</v>
          </cell>
          <cell r="AN1019">
            <v>2531112.3333333335</v>
          </cell>
          <cell r="AP1019">
            <v>2058382</v>
          </cell>
        </row>
        <row r="1020">
          <cell r="J1020">
            <v>965200</v>
          </cell>
          <cell r="K1020">
            <v>-3056315</v>
          </cell>
          <cell r="L1020">
            <v>1667092</v>
          </cell>
          <cell r="M1020">
            <v>3719632</v>
          </cell>
          <cell r="N1020">
            <v>365150</v>
          </cell>
          <cell r="O1020">
            <v>-904412</v>
          </cell>
          <cell r="P1020">
            <v>-8308131</v>
          </cell>
          <cell r="Q1020">
            <v>-2058382</v>
          </cell>
          <cell r="R1020">
            <v>-2058382</v>
          </cell>
          <cell r="S1020">
            <v>-2058382</v>
          </cell>
          <cell r="T1020">
            <v>-2058382</v>
          </cell>
          <cell r="U1020">
            <v>-2058382</v>
          </cell>
          <cell r="V1020">
            <v>-2058382</v>
          </cell>
          <cell r="W1020">
            <v>-2058382</v>
          </cell>
          <cell r="X1020">
            <v>-2058382</v>
          </cell>
          <cell r="Y1020">
            <v>-2058382</v>
          </cell>
          <cell r="Z1020">
            <v>-2058382</v>
          </cell>
          <cell r="AA1020">
            <v>-2058382</v>
          </cell>
          <cell r="AD1020">
            <v>2432701.9166666665</v>
          </cell>
          <cell r="AE1020">
            <v>1921317.8333333333</v>
          </cell>
          <cell r="AF1020">
            <v>939438.125</v>
          </cell>
          <cell r="AG1020">
            <v>-193767.66666666666</v>
          </cell>
          <cell r="AH1020">
            <v>-1045509.875</v>
          </cell>
          <cell r="AI1020">
            <v>-1446290.4166666667</v>
          </cell>
          <cell r="AJ1020">
            <v>-1530692.4583333333</v>
          </cell>
          <cell r="AK1020">
            <v>-1644340</v>
          </cell>
          <cell r="AL1020">
            <v>-2040318.6666666667</v>
          </cell>
          <cell r="AM1020">
            <v>-2382049.75</v>
          </cell>
          <cell r="AN1020">
            <v>-2531112.3333333335</v>
          </cell>
          <cell r="AP1020">
            <v>-2058382</v>
          </cell>
        </row>
        <row r="1021"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P1021">
            <v>366456.90458333335</v>
          </cell>
        </row>
        <row r="1022"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P1022">
            <v>812566.32624999993</v>
          </cell>
        </row>
        <row r="1023"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0</v>
          </cell>
        </row>
        <row r="1024"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P1024">
            <v>0</v>
          </cell>
        </row>
        <row r="1025"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P1025">
            <v>0</v>
          </cell>
        </row>
        <row r="1026"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10111744</v>
          </cell>
          <cell r="S1026">
            <v>10708349</v>
          </cell>
          <cell r="T1026">
            <v>9973966</v>
          </cell>
          <cell r="U1026">
            <v>8062649</v>
          </cell>
          <cell r="V1026">
            <v>9795304</v>
          </cell>
          <cell r="W1026">
            <v>8670008</v>
          </cell>
          <cell r="X1026">
            <v>5683346</v>
          </cell>
          <cell r="Y1026">
            <v>7899462</v>
          </cell>
          <cell r="Z1026">
            <v>9062294</v>
          </cell>
          <cell r="AA1026">
            <v>8755675</v>
          </cell>
          <cell r="AD1026">
            <v>0</v>
          </cell>
          <cell r="AE1026">
            <v>421322.66666666669</v>
          </cell>
          <cell r="AF1026">
            <v>1288826.5416666667</v>
          </cell>
          <cell r="AG1026">
            <v>2150589.6666666665</v>
          </cell>
          <cell r="AH1026">
            <v>2902115.2916666665</v>
          </cell>
          <cell r="AI1026">
            <v>3646196.6666666665</v>
          </cell>
          <cell r="AJ1026">
            <v>4415584.666666667</v>
          </cell>
          <cell r="AK1026">
            <v>5013641.083333333</v>
          </cell>
          <cell r="AL1026">
            <v>5579591.416666667</v>
          </cell>
          <cell r="AM1026">
            <v>6286331.25</v>
          </cell>
          <cell r="AN1026">
            <v>7028746.625</v>
          </cell>
          <cell r="AP1026">
            <v>8810564.791666666</v>
          </cell>
        </row>
        <row r="1027"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-10111744</v>
          </cell>
          <cell r="S1027">
            <v>-10708349</v>
          </cell>
          <cell r="T1027">
            <v>-9973966</v>
          </cell>
          <cell r="U1027">
            <v>-8062649</v>
          </cell>
          <cell r="V1027">
            <v>-9795304</v>
          </cell>
          <cell r="W1027">
            <v>-8670008</v>
          </cell>
          <cell r="X1027">
            <v>-5683346</v>
          </cell>
          <cell r="Y1027">
            <v>-7899462</v>
          </cell>
          <cell r="Z1027">
            <v>-9062294</v>
          </cell>
          <cell r="AA1027">
            <v>-8755675</v>
          </cell>
          <cell r="AD1027">
            <v>0</v>
          </cell>
          <cell r="AE1027">
            <v>-421322.66666666669</v>
          </cell>
          <cell r="AF1027">
            <v>-1288826.5416666667</v>
          </cell>
          <cell r="AG1027">
            <v>-2150589.6666666665</v>
          </cell>
          <cell r="AH1027">
            <v>-2902115.2916666665</v>
          </cell>
          <cell r="AI1027">
            <v>-3646196.6666666665</v>
          </cell>
          <cell r="AJ1027">
            <v>-4415584.666666667</v>
          </cell>
          <cell r="AK1027">
            <v>-5013641.083333333</v>
          </cell>
          <cell r="AL1027">
            <v>-5579591.416666667</v>
          </cell>
          <cell r="AM1027">
            <v>-6286331.25</v>
          </cell>
          <cell r="AN1027">
            <v>-7028746.625</v>
          </cell>
          <cell r="AP1027">
            <v>-8810564.791666666</v>
          </cell>
        </row>
        <row r="1028"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-13234651</v>
          </cell>
          <cell r="S1028">
            <v>-17307510</v>
          </cell>
          <cell r="T1028">
            <v>-21395963</v>
          </cell>
          <cell r="U1028">
            <v>-18251743</v>
          </cell>
          <cell r="V1028">
            <v>-12545515</v>
          </cell>
          <cell r="W1028">
            <v>-5171139</v>
          </cell>
          <cell r="X1028">
            <v>240929</v>
          </cell>
          <cell r="Y1028">
            <v>3372314</v>
          </cell>
          <cell r="Z1028">
            <v>10511499</v>
          </cell>
          <cell r="AA1028">
            <v>12686599</v>
          </cell>
          <cell r="AD1028">
            <v>0</v>
          </cell>
          <cell r="AE1028">
            <v>-551443.79166666663</v>
          </cell>
          <cell r="AF1028">
            <v>-1824033.8333333333</v>
          </cell>
          <cell r="AG1028">
            <v>-3436678.5416666665</v>
          </cell>
          <cell r="AH1028">
            <v>-5088666.291666667</v>
          </cell>
          <cell r="AI1028">
            <v>-6371885.375</v>
          </cell>
          <cell r="AJ1028">
            <v>-7110079.291666667</v>
          </cell>
          <cell r="AK1028">
            <v>-7315504.708333333</v>
          </cell>
          <cell r="AL1028">
            <v>-7164952.916666667</v>
          </cell>
          <cell r="AM1028">
            <v>-6586460.708333333</v>
          </cell>
          <cell r="AN1028">
            <v>-5619873.291666667</v>
          </cell>
          <cell r="AP1028">
            <v>-4017158.375</v>
          </cell>
        </row>
        <row r="1029">
          <cell r="J1029">
            <v>-59290.87</v>
          </cell>
          <cell r="K1029">
            <v>88663.96</v>
          </cell>
          <cell r="L1029">
            <v>161331.23000000001</v>
          </cell>
          <cell r="M1029">
            <v>163442.94</v>
          </cell>
          <cell r="N1029">
            <v>434193.11</v>
          </cell>
          <cell r="O1029">
            <v>528983.55000000005</v>
          </cell>
          <cell r="P1029">
            <v>339847.53</v>
          </cell>
          <cell r="Q1029">
            <v>5440.56</v>
          </cell>
          <cell r="R1029">
            <v>-964599.41</v>
          </cell>
          <cell r="S1029">
            <v>-1257523.27</v>
          </cell>
          <cell r="T1029">
            <v>-930252.99</v>
          </cell>
          <cell r="U1029">
            <v>-755642.59</v>
          </cell>
          <cell r="V1029">
            <v>-623646.29</v>
          </cell>
          <cell r="W1029">
            <v>-607698.13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D1029">
            <v>103021.96916666668</v>
          </cell>
          <cell r="AE1029">
            <v>57965.27375</v>
          </cell>
          <cell r="AF1029">
            <v>-43575.74</v>
          </cell>
          <cell r="AG1029">
            <v>-131216.56666666665</v>
          </cell>
          <cell r="AH1029">
            <v>-174858.47624999998</v>
          </cell>
          <cell r="AI1029">
            <v>-210631.99666666667</v>
          </cell>
          <cell r="AJ1029">
            <v>-263161.89291666663</v>
          </cell>
          <cell r="AK1029">
            <v>-298899.11458333331</v>
          </cell>
          <cell r="AL1029">
            <v>-312431.37166666664</v>
          </cell>
          <cell r="AM1029">
            <v>-337332.87374999997</v>
          </cell>
          <cell r="AN1029">
            <v>-377465.23458333331</v>
          </cell>
          <cell r="AP1029">
            <v>-428053.53333333327</v>
          </cell>
        </row>
        <row r="1030">
          <cell r="J1030">
            <v>-208007.41</v>
          </cell>
          <cell r="K1030">
            <v>0</v>
          </cell>
          <cell r="L1030">
            <v>-67720.639999999999</v>
          </cell>
          <cell r="M1030">
            <v>-111015.97</v>
          </cell>
          <cell r="N1030">
            <v>0</v>
          </cell>
          <cell r="O1030">
            <v>-247996.36</v>
          </cell>
          <cell r="P1030">
            <v>-455732.79</v>
          </cell>
          <cell r="Q1030">
            <v>0</v>
          </cell>
          <cell r="R1030">
            <v>454451.99</v>
          </cell>
          <cell r="S1030">
            <v>503157.59</v>
          </cell>
          <cell r="T1030">
            <v>0</v>
          </cell>
          <cell r="U1030">
            <v>-97869.96</v>
          </cell>
          <cell r="V1030">
            <v>-436436.82</v>
          </cell>
          <cell r="W1030">
            <v>0</v>
          </cell>
          <cell r="X1030">
            <v>239031.98</v>
          </cell>
          <cell r="Y1030">
            <v>-234581.04</v>
          </cell>
          <cell r="Z1030">
            <v>0</v>
          </cell>
          <cell r="AA1030">
            <v>-646446.32999999996</v>
          </cell>
          <cell r="AD1030">
            <v>-77944.929999999993</v>
          </cell>
          <cell r="AE1030">
            <v>-61388.269583333342</v>
          </cell>
          <cell r="AF1030">
            <v>-32281.047083333324</v>
          </cell>
          <cell r="AG1030">
            <v>-19730.48499999999</v>
          </cell>
          <cell r="AH1030">
            <v>-19479.140416666658</v>
          </cell>
          <cell r="AI1030">
            <v>-28745.687916666666</v>
          </cell>
          <cell r="AJ1030">
            <v>-38263.58</v>
          </cell>
          <cell r="AK1030">
            <v>-25482.220833333326</v>
          </cell>
          <cell r="AL1030">
            <v>-17849.406249999993</v>
          </cell>
          <cell r="AM1030">
            <v>-22997.950833333325</v>
          </cell>
          <cell r="AN1030">
            <v>-39600.032916666663</v>
          </cell>
          <cell r="AP1030">
            <v>-113076.63666666666</v>
          </cell>
        </row>
        <row r="1031">
          <cell r="J1031">
            <v>-212786</v>
          </cell>
          <cell r="K1031">
            <v>0</v>
          </cell>
          <cell r="L1031">
            <v>-88698.17</v>
          </cell>
          <cell r="M1031">
            <v>-407069.57</v>
          </cell>
          <cell r="N1031">
            <v>0</v>
          </cell>
          <cell r="O1031">
            <v>-178869.08</v>
          </cell>
          <cell r="P1031">
            <v>-369632.09</v>
          </cell>
          <cell r="Q1031">
            <v>0</v>
          </cell>
          <cell r="R1031">
            <v>-528591.91</v>
          </cell>
          <cell r="S1031">
            <v>-1153027.8500000001</v>
          </cell>
          <cell r="T1031">
            <v>0</v>
          </cell>
          <cell r="U1031">
            <v>-357395.27</v>
          </cell>
          <cell r="V1031">
            <v>-1399427.49</v>
          </cell>
          <cell r="W1031">
            <v>0</v>
          </cell>
          <cell r="X1031">
            <v>325860.38</v>
          </cell>
          <cell r="Y1031">
            <v>-753827.62</v>
          </cell>
          <cell r="Z1031">
            <v>-498343.75</v>
          </cell>
          <cell r="AA1031">
            <v>-1111508.6000000001</v>
          </cell>
          <cell r="AD1031">
            <v>-146513.595</v>
          </cell>
          <cell r="AE1031">
            <v>-165578.14958333338</v>
          </cell>
          <cell r="AF1031">
            <v>-228536.65458333338</v>
          </cell>
          <cell r="AG1031">
            <v>-272430.60500000004</v>
          </cell>
          <cell r="AH1031">
            <v>-273551.55</v>
          </cell>
          <cell r="AI1031">
            <v>-324115.89041666669</v>
          </cell>
          <cell r="AJ1031">
            <v>-373559.28583333333</v>
          </cell>
          <cell r="AK1031">
            <v>-356286.01291666663</v>
          </cell>
          <cell r="AL1031">
            <v>-353460.99208333337</v>
          </cell>
          <cell r="AM1031">
            <v>-388673.56708333339</v>
          </cell>
          <cell r="AN1031">
            <v>-448297.87000000005</v>
          </cell>
          <cell r="AP1031">
            <v>-586925.22750000015</v>
          </cell>
        </row>
        <row r="1032"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</row>
        <row r="1033"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P1033">
            <v>0</v>
          </cell>
        </row>
        <row r="1034"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-0.1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D1034">
            <v>-8.3333333333333332E-3</v>
          </cell>
          <cell r="AE1034">
            <v>-8.3333333333333332E-3</v>
          </cell>
          <cell r="AF1034">
            <v>-8.3333333333333332E-3</v>
          </cell>
          <cell r="AG1034">
            <v>-8.3333333333333332E-3</v>
          </cell>
          <cell r="AH1034">
            <v>-8.3333333333333332E-3</v>
          </cell>
          <cell r="AI1034">
            <v>-8.3333333333333332E-3</v>
          </cell>
          <cell r="AJ1034">
            <v>-8.3333333333333332E-3</v>
          </cell>
          <cell r="AK1034">
            <v>-8.3333333333333332E-3</v>
          </cell>
          <cell r="AL1034">
            <v>-8.3333333333333332E-3</v>
          </cell>
          <cell r="AM1034">
            <v>-8.3333333333333332E-3</v>
          </cell>
          <cell r="AN1034">
            <v>-4.1666666666666666E-3</v>
          </cell>
          <cell r="AP1034">
            <v>0</v>
          </cell>
        </row>
        <row r="1035"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P1035">
            <v>0</v>
          </cell>
        </row>
        <row r="1036">
          <cell r="J1036">
            <v>-472162.05</v>
          </cell>
          <cell r="K1036">
            <v>0</v>
          </cell>
          <cell r="L1036">
            <v>187645.97</v>
          </cell>
          <cell r="M1036">
            <v>362879.55</v>
          </cell>
          <cell r="N1036">
            <v>0</v>
          </cell>
          <cell r="O1036">
            <v>112339.75</v>
          </cell>
          <cell r="P1036">
            <v>1364297.6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D1036">
            <v>109290.24250000001</v>
          </cell>
          <cell r="AE1036">
            <v>109290.24250000001</v>
          </cell>
          <cell r="AF1036">
            <v>109290.24250000001</v>
          </cell>
          <cell r="AG1036">
            <v>109290.24250000001</v>
          </cell>
          <cell r="AH1036">
            <v>119436.82208333333</v>
          </cell>
          <cell r="AI1036">
            <v>149256.82041666668</v>
          </cell>
          <cell r="AJ1036">
            <v>168930.23916666667</v>
          </cell>
          <cell r="AK1036">
            <v>161111.65708333335</v>
          </cell>
          <cell r="AL1036">
            <v>138173.09375</v>
          </cell>
          <cell r="AM1036">
            <v>123053.1125</v>
          </cell>
          <cell r="AN1036">
            <v>118372.28958333335</v>
          </cell>
          <cell r="AP1036">
            <v>0</v>
          </cell>
        </row>
        <row r="1037"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P1037">
            <v>0</v>
          </cell>
        </row>
        <row r="1038"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P1038">
            <v>0</v>
          </cell>
        </row>
        <row r="1039"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</row>
        <row r="1040"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P1040">
            <v>0</v>
          </cell>
        </row>
        <row r="1041"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P1041">
            <v>0</v>
          </cell>
        </row>
        <row r="1042"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P1042">
            <v>0</v>
          </cell>
        </row>
        <row r="1043"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P1043">
            <v>0</v>
          </cell>
        </row>
        <row r="1044"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P1044">
            <v>0</v>
          </cell>
        </row>
        <row r="1045"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P1045">
            <v>0</v>
          </cell>
        </row>
        <row r="1046"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P1046">
            <v>0</v>
          </cell>
        </row>
        <row r="1047"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P1047">
            <v>0</v>
          </cell>
        </row>
        <row r="1048"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P1048">
            <v>0</v>
          </cell>
        </row>
        <row r="1049"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P1049">
            <v>0</v>
          </cell>
        </row>
        <row r="1050"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53.11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2.2129166666666666</v>
          </cell>
          <cell r="AP1050">
            <v>4.4258333333333333</v>
          </cell>
        </row>
        <row r="1051"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P1051">
            <v>0</v>
          </cell>
        </row>
        <row r="1052"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P1052">
            <v>0</v>
          </cell>
        </row>
        <row r="1053"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P1053">
            <v>0</v>
          </cell>
        </row>
        <row r="1054"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</row>
        <row r="1055"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P1055">
            <v>0</v>
          </cell>
        </row>
        <row r="1056"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P1056">
            <v>0</v>
          </cell>
        </row>
        <row r="1057"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P1057">
            <v>0</v>
          </cell>
        </row>
        <row r="1058"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P1058">
            <v>0</v>
          </cell>
        </row>
        <row r="1059"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0</v>
          </cell>
        </row>
        <row r="1060"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P1060">
            <v>0</v>
          </cell>
        </row>
        <row r="1061"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P1061">
            <v>0</v>
          </cell>
        </row>
        <row r="1062"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P1062">
            <v>0</v>
          </cell>
        </row>
        <row r="1063"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-172936.15</v>
          </cell>
          <cell r="Y1063">
            <v>270129.8</v>
          </cell>
          <cell r="Z1063">
            <v>294483.53999999998</v>
          </cell>
          <cell r="AA1063">
            <v>85290.9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-7205.6729166666664</v>
          </cell>
          <cell r="AL1063">
            <v>-3155.9375</v>
          </cell>
          <cell r="AM1063">
            <v>20369.618333333332</v>
          </cell>
          <cell r="AN1063">
            <v>36193.55333333333</v>
          </cell>
          <cell r="AP1063">
            <v>49670.154999999999</v>
          </cell>
        </row>
        <row r="1064"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-190393.32</v>
          </cell>
          <cell r="Y1064">
            <v>-165319.48000000001</v>
          </cell>
          <cell r="Z1064">
            <v>-49211.13</v>
          </cell>
          <cell r="AA1064">
            <v>3451.13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-7933.0550000000003</v>
          </cell>
          <cell r="AL1064">
            <v>-22754.421666666665</v>
          </cell>
          <cell r="AM1064">
            <v>-31693.197083333336</v>
          </cell>
          <cell r="AN1064">
            <v>-33599.863750000004</v>
          </cell>
          <cell r="AP1064">
            <v>-31857.189166666667</v>
          </cell>
        </row>
        <row r="1065"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-69316.77</v>
          </cell>
          <cell r="Y1065">
            <v>-102732.91</v>
          </cell>
          <cell r="Z1065">
            <v>-89042.94</v>
          </cell>
          <cell r="AA1065">
            <v>-79014.080000000002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-2888.19875</v>
          </cell>
          <cell r="AL1065">
            <v>-10056.935416666667</v>
          </cell>
          <cell r="AM1065">
            <v>-18047.595833333333</v>
          </cell>
          <cell r="AN1065">
            <v>-25049.971666666665</v>
          </cell>
          <cell r="AP1065">
            <v>-34866.195833333331</v>
          </cell>
        </row>
        <row r="1066"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-40497.839999999997</v>
          </cell>
          <cell r="Y1066">
            <v>-55494.63</v>
          </cell>
          <cell r="Z1066">
            <v>-1714.4</v>
          </cell>
          <cell r="AA1066">
            <v>36059.9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-1687.4099999999999</v>
          </cell>
          <cell r="AL1066">
            <v>-5687.0962499999996</v>
          </cell>
          <cell r="AM1066">
            <v>-8070.8058333333329</v>
          </cell>
          <cell r="AN1066">
            <v>-6639.7433333333329</v>
          </cell>
          <cell r="AP1066">
            <v>1044.5733333333344</v>
          </cell>
        </row>
        <row r="1067"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P1067">
            <v>0</v>
          </cell>
        </row>
        <row r="1068">
          <cell r="J1068">
            <v>89283.6</v>
          </cell>
          <cell r="K1068">
            <v>94693.23</v>
          </cell>
          <cell r="L1068">
            <v>101738.17</v>
          </cell>
          <cell r="M1068">
            <v>140217.92000000001</v>
          </cell>
          <cell r="N1068">
            <v>153438.88</v>
          </cell>
          <cell r="O1068">
            <v>160730.45000000001</v>
          </cell>
          <cell r="P1068">
            <v>174474.4</v>
          </cell>
          <cell r="Q1068">
            <v>145945.89000000001</v>
          </cell>
          <cell r="R1068">
            <v>175592.07</v>
          </cell>
          <cell r="S1068">
            <v>157777.32</v>
          </cell>
          <cell r="T1068">
            <v>116716.95</v>
          </cell>
          <cell r="U1068">
            <v>93096.83</v>
          </cell>
          <cell r="V1068">
            <v>110721.11</v>
          </cell>
          <cell r="W1068">
            <v>143493.98000000001</v>
          </cell>
          <cell r="X1068">
            <v>141965.67000000001</v>
          </cell>
          <cell r="Y1068">
            <v>154755.37</v>
          </cell>
          <cell r="Z1068">
            <v>122642.93</v>
          </cell>
          <cell r="AA1068">
            <v>169362.21</v>
          </cell>
          <cell r="AD1068">
            <v>105519.90375</v>
          </cell>
          <cell r="AE1068">
            <v>116947.64</v>
          </cell>
          <cell r="AF1068">
            <v>126555.24166666665</v>
          </cell>
          <cell r="AG1068">
            <v>132399.75041666668</v>
          </cell>
          <cell r="AH1068">
            <v>133812.72875000001</v>
          </cell>
          <cell r="AI1068">
            <v>134535.37208333335</v>
          </cell>
          <cell r="AJ1068">
            <v>137461.96625000003</v>
          </cell>
          <cell r="AK1068">
            <v>141171.47666666668</v>
          </cell>
          <cell r="AL1068">
            <v>143453.34958333333</v>
          </cell>
          <cell r="AM1068">
            <v>142775.91208333333</v>
          </cell>
          <cell r="AN1068">
            <v>141852.40416666665</v>
          </cell>
          <cell r="AP1068">
            <v>144789.50916666666</v>
          </cell>
        </row>
        <row r="1069"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P1069">
            <v>0</v>
          </cell>
        </row>
        <row r="1070"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P1070">
            <v>0</v>
          </cell>
        </row>
        <row r="1071"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P1071">
            <v>0</v>
          </cell>
        </row>
        <row r="1072"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P1072">
            <v>0</v>
          </cell>
        </row>
        <row r="1073"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</row>
        <row r="1074"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P1074">
            <v>0</v>
          </cell>
        </row>
        <row r="1075"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P1075">
            <v>0</v>
          </cell>
        </row>
        <row r="1076"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P1076">
            <v>0</v>
          </cell>
        </row>
        <row r="1077"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P1077">
            <v>0</v>
          </cell>
        </row>
        <row r="1078"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P1078">
            <v>0</v>
          </cell>
        </row>
        <row r="1079">
          <cell r="J1079">
            <v>0</v>
          </cell>
          <cell r="K1079">
            <v>0</v>
          </cell>
          <cell r="L1079">
            <v>0</v>
          </cell>
          <cell r="M1079">
            <v>4068.92</v>
          </cell>
          <cell r="N1079">
            <v>1664.54</v>
          </cell>
          <cell r="O1079">
            <v>0</v>
          </cell>
          <cell r="P1079">
            <v>-318.8</v>
          </cell>
          <cell r="Q1079">
            <v>0</v>
          </cell>
          <cell r="R1079">
            <v>0</v>
          </cell>
          <cell r="S1079">
            <v>-128.51</v>
          </cell>
          <cell r="T1079">
            <v>6487.5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D1079">
            <v>451.22166666666664</v>
          </cell>
          <cell r="AE1079">
            <v>451.22166666666664</v>
          </cell>
          <cell r="AF1079">
            <v>445.86708333333331</v>
          </cell>
          <cell r="AG1079">
            <v>710.82499999999993</v>
          </cell>
          <cell r="AH1079">
            <v>981.13749999999993</v>
          </cell>
          <cell r="AI1079">
            <v>981.13749999999993</v>
          </cell>
          <cell r="AJ1079">
            <v>981.13749999999993</v>
          </cell>
          <cell r="AK1079">
            <v>981.13749999999993</v>
          </cell>
          <cell r="AL1079">
            <v>811.59916666666652</v>
          </cell>
          <cell r="AM1079">
            <v>572.70499999999993</v>
          </cell>
          <cell r="AN1079">
            <v>503.34916666666663</v>
          </cell>
          <cell r="AP1079">
            <v>529.91583333333335</v>
          </cell>
        </row>
        <row r="1080">
          <cell r="J1080">
            <v>1223199.42</v>
          </cell>
          <cell r="K1080">
            <v>2247870.5699999998</v>
          </cell>
          <cell r="L1080">
            <v>2469788.42</v>
          </cell>
          <cell r="M1080">
            <v>2675180.96</v>
          </cell>
          <cell r="N1080">
            <v>3187366.44</v>
          </cell>
          <cell r="O1080">
            <v>3545450.85</v>
          </cell>
          <cell r="P1080">
            <v>3460305.41</v>
          </cell>
          <cell r="Q1080">
            <v>3351288.88</v>
          </cell>
          <cell r="R1080">
            <v>4268348.2</v>
          </cell>
          <cell r="S1080">
            <v>4189526.58</v>
          </cell>
          <cell r="T1080">
            <v>4087613.52</v>
          </cell>
          <cell r="U1080">
            <v>3552609.57</v>
          </cell>
          <cell r="V1080">
            <v>3507944.77</v>
          </cell>
          <cell r="W1080">
            <v>3896846.77</v>
          </cell>
          <cell r="X1080">
            <v>4666460.78</v>
          </cell>
          <cell r="Y1080">
            <v>4448819.55</v>
          </cell>
          <cell r="Z1080">
            <v>4516977.38</v>
          </cell>
          <cell r="AA1080">
            <v>4847399.42</v>
          </cell>
          <cell r="AD1080">
            <v>1822976.6466666667</v>
          </cell>
          <cell r="AE1080">
            <v>2150752.3737499998</v>
          </cell>
          <cell r="AF1080">
            <v>2508828.2358333333</v>
          </cell>
          <cell r="AG1080">
            <v>2820928.7562499996</v>
          </cell>
          <cell r="AH1080">
            <v>3075652.2533333334</v>
          </cell>
          <cell r="AI1080">
            <v>3283410.1245833323</v>
          </cell>
          <cell r="AJ1080">
            <v>3447315.1891666669</v>
          </cell>
          <cell r="AK1080">
            <v>3607550.5458333339</v>
          </cell>
          <cell r="AL1080">
            <v>3772980.1687500007</v>
          </cell>
          <cell r="AM1080">
            <v>3902282.2325000004</v>
          </cell>
          <cell r="AN1080">
            <v>4011930.5454166662</v>
          </cell>
          <cell r="AP1080">
            <v>4030382.3054166674</v>
          </cell>
        </row>
        <row r="1081"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P1081">
            <v>0</v>
          </cell>
        </row>
        <row r="1082"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P1082">
            <v>0</v>
          </cell>
        </row>
        <row r="1083">
          <cell r="J1083">
            <v>5046883.3</v>
          </cell>
          <cell r="K1083">
            <v>5519809.4199999999</v>
          </cell>
          <cell r="L1083">
            <v>5626044.2199999997</v>
          </cell>
          <cell r="M1083">
            <v>5534674.2300000004</v>
          </cell>
          <cell r="N1083">
            <v>5550370.5300000003</v>
          </cell>
          <cell r="O1083">
            <v>6043393.79</v>
          </cell>
          <cell r="P1083">
            <v>6443474.6699999999</v>
          </cell>
          <cell r="Q1083">
            <v>6329825.1100000003</v>
          </cell>
          <cell r="R1083">
            <v>6813431.04</v>
          </cell>
          <cell r="S1083">
            <v>6814668.6500000004</v>
          </cell>
          <cell r="T1083">
            <v>6771343.4100000001</v>
          </cell>
          <cell r="U1083">
            <v>6307799.5499999998</v>
          </cell>
          <cell r="V1083">
            <v>6309502.79</v>
          </cell>
          <cell r="W1083">
            <v>6523426.4000000004</v>
          </cell>
          <cell r="X1083">
            <v>5514083.0700000003</v>
          </cell>
          <cell r="Y1083">
            <v>4312722.49</v>
          </cell>
          <cell r="Z1083">
            <v>4028535.07</v>
          </cell>
          <cell r="AA1083">
            <v>3702089.82</v>
          </cell>
          <cell r="AD1083">
            <v>5252573.4104166673</v>
          </cell>
          <cell r="AE1083">
            <v>5459876.4299999997</v>
          </cell>
          <cell r="AF1083">
            <v>5663476.7508333325</v>
          </cell>
          <cell r="AG1083">
            <v>5855676.4854166666</v>
          </cell>
          <cell r="AH1083">
            <v>6006050.7608333332</v>
          </cell>
          <cell r="AI1083">
            <v>6119418.9720833329</v>
          </cell>
          <cell r="AJ1083">
            <v>6213845.4916666662</v>
          </cell>
          <cell r="AK1083">
            <v>6250997.8179166652</v>
          </cell>
          <cell r="AL1083">
            <v>6195418.1141666658</v>
          </cell>
          <cell r="AM1083">
            <v>6081093.6475</v>
          </cell>
          <cell r="AN1083">
            <v>5920129.5045833336</v>
          </cell>
          <cell r="AP1083">
            <v>5435768.944583334</v>
          </cell>
        </row>
        <row r="1084"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P1084">
            <v>0</v>
          </cell>
        </row>
        <row r="1085"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P1085">
            <v>0</v>
          </cell>
        </row>
        <row r="1086"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P1086">
            <v>0</v>
          </cell>
        </row>
        <row r="1087"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</row>
        <row r="1088">
          <cell r="J1088">
            <v>7443.65</v>
          </cell>
          <cell r="K1088">
            <v>7687.53</v>
          </cell>
          <cell r="L1088">
            <v>19794.669999999998</v>
          </cell>
          <cell r="M1088">
            <v>4950.6099999999997</v>
          </cell>
          <cell r="N1088">
            <v>5732.52</v>
          </cell>
          <cell r="O1088">
            <v>8331.65</v>
          </cell>
          <cell r="P1088">
            <v>7218.6</v>
          </cell>
          <cell r="Q1088">
            <v>9837.34</v>
          </cell>
          <cell r="R1088">
            <v>932.66</v>
          </cell>
          <cell r="S1088">
            <v>932.66</v>
          </cell>
          <cell r="T1088">
            <v>21746.240000000002</v>
          </cell>
          <cell r="U1088">
            <v>932.66</v>
          </cell>
          <cell r="V1088">
            <v>932.66</v>
          </cell>
          <cell r="W1088">
            <v>10944.26</v>
          </cell>
          <cell r="X1088">
            <v>19375.080000000002</v>
          </cell>
          <cell r="Y1088">
            <v>30440.53</v>
          </cell>
          <cell r="Z1088">
            <v>39925.19</v>
          </cell>
          <cell r="AA1088">
            <v>50463.7</v>
          </cell>
          <cell r="AD1088">
            <v>8490.6795833333326</v>
          </cell>
          <cell r="AE1088">
            <v>8480.4808333333331</v>
          </cell>
          <cell r="AF1088">
            <v>7888.0550000000003</v>
          </cell>
          <cell r="AG1088">
            <v>8060.6191666666673</v>
          </cell>
          <cell r="AH1088">
            <v>8271.125</v>
          </cell>
          <cell r="AI1088">
            <v>7690.4412500000008</v>
          </cell>
          <cell r="AJ1088">
            <v>7554.8470833333349</v>
          </cell>
          <cell r="AK1088">
            <v>7673.0612500000016</v>
          </cell>
          <cell r="AL1088">
            <v>8717.6583333333328</v>
          </cell>
          <cell r="AM1088">
            <v>11204.432916666667</v>
          </cell>
          <cell r="AN1088">
            <v>14384.629583333333</v>
          </cell>
          <cell r="AP1088">
            <v>20711.584583333333</v>
          </cell>
        </row>
        <row r="1089"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</row>
        <row r="1090"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P1090">
            <v>0</v>
          </cell>
        </row>
        <row r="1091">
          <cell r="J1091">
            <v>1410.74</v>
          </cell>
          <cell r="K1091">
            <v>2137.6</v>
          </cell>
          <cell r="L1091">
            <v>2672.79</v>
          </cell>
          <cell r="M1091">
            <v>3413.13</v>
          </cell>
          <cell r="N1091">
            <v>4295.8500000000004</v>
          </cell>
          <cell r="O1091">
            <v>4938.09</v>
          </cell>
          <cell r="P1091">
            <v>5650.68</v>
          </cell>
          <cell r="Q1091">
            <v>7074.85</v>
          </cell>
          <cell r="R1091">
            <v>43272.65</v>
          </cell>
          <cell r="S1091">
            <v>-114368.3</v>
          </cell>
          <cell r="T1091">
            <v>-158600.01999999999</v>
          </cell>
          <cell r="U1091">
            <v>-156391</v>
          </cell>
          <cell r="V1091">
            <v>-9266.2199999999993</v>
          </cell>
          <cell r="W1091">
            <v>-10668.49</v>
          </cell>
          <cell r="X1091">
            <v>0</v>
          </cell>
          <cell r="Y1091">
            <v>-42500</v>
          </cell>
          <cell r="Z1091">
            <v>-42500</v>
          </cell>
          <cell r="AA1091">
            <v>-42500</v>
          </cell>
          <cell r="AD1091">
            <v>1727.6912500000001</v>
          </cell>
          <cell r="AE1091">
            <v>4054.4779166666667</v>
          </cell>
          <cell r="AF1091">
            <v>1258.2474999999995</v>
          </cell>
          <cell r="AG1091">
            <v>-9946.2049999999999</v>
          </cell>
          <cell r="AH1091">
            <v>-22997.176666666666</v>
          </cell>
          <cell r="AI1091">
            <v>-29985.951666666664</v>
          </cell>
          <cell r="AJ1091">
            <v>-30964.412083333329</v>
          </cell>
          <cell r="AK1091">
            <v>-31609.365416666664</v>
          </cell>
          <cell r="AL1091">
            <v>-33633.77874999999</v>
          </cell>
          <cell r="AM1091">
            <v>-37496.652916666666</v>
          </cell>
          <cell r="AN1091">
            <v>-41423.067083333335</v>
          </cell>
          <cell r="AP1091">
            <v>-49477.829583333318</v>
          </cell>
        </row>
        <row r="1092">
          <cell r="J1092">
            <v>600.03</v>
          </cell>
          <cell r="K1092">
            <v>615.03</v>
          </cell>
          <cell r="L1092">
            <v>748.03</v>
          </cell>
          <cell r="M1092">
            <v>813.03</v>
          </cell>
          <cell r="N1092">
            <v>913.03</v>
          </cell>
          <cell r="O1092">
            <v>943.03</v>
          </cell>
          <cell r="P1092">
            <v>1053.9100000000001</v>
          </cell>
          <cell r="Q1092">
            <v>0</v>
          </cell>
          <cell r="R1092">
            <v>80</v>
          </cell>
          <cell r="S1092">
            <v>102.14</v>
          </cell>
          <cell r="T1092">
            <v>132.13999999999999</v>
          </cell>
          <cell r="U1092">
            <v>172.14</v>
          </cell>
          <cell r="V1092">
            <v>387.14</v>
          </cell>
          <cell r="W1092">
            <v>377.14</v>
          </cell>
          <cell r="X1092">
            <v>427.24</v>
          </cell>
          <cell r="Y1092">
            <v>447.24</v>
          </cell>
          <cell r="Z1092">
            <v>537.24</v>
          </cell>
          <cell r="AA1092">
            <v>547.24</v>
          </cell>
          <cell r="AD1092">
            <v>603.4316666666665</v>
          </cell>
          <cell r="AE1092">
            <v>607.59833333333324</v>
          </cell>
          <cell r="AF1092">
            <v>597.89458333333323</v>
          </cell>
          <cell r="AG1092">
            <v>566.61208333333332</v>
          </cell>
          <cell r="AH1092">
            <v>531.78791666666666</v>
          </cell>
          <cell r="AI1092">
            <v>505.50541666666669</v>
          </cell>
          <cell r="AJ1092">
            <v>486.72291666666678</v>
          </cell>
          <cell r="AK1092">
            <v>463.44458333333341</v>
          </cell>
          <cell r="AL1092">
            <v>434.83708333333334</v>
          </cell>
          <cell r="AM1092">
            <v>403.93791666666658</v>
          </cell>
          <cell r="AN1092">
            <v>371.78874999999994</v>
          </cell>
          <cell r="AP1092">
            <v>300.57499999999999</v>
          </cell>
        </row>
        <row r="1093"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P1093">
            <v>0</v>
          </cell>
        </row>
        <row r="1094"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</row>
        <row r="1095">
          <cell r="J1095">
            <v>23220.33</v>
          </cell>
          <cell r="K1095">
            <v>15814.75</v>
          </cell>
          <cell r="L1095">
            <v>10941.12</v>
          </cell>
          <cell r="M1095">
            <v>55729.63</v>
          </cell>
          <cell r="N1095">
            <v>61405.19</v>
          </cell>
          <cell r="O1095">
            <v>36238.080000000002</v>
          </cell>
          <cell r="P1095">
            <v>22907.63</v>
          </cell>
          <cell r="Q1095">
            <v>38413.370000000003</v>
          </cell>
          <cell r="R1095">
            <v>42656.05</v>
          </cell>
          <cell r="S1095">
            <v>61136.32</v>
          </cell>
          <cell r="T1095">
            <v>65831.87</v>
          </cell>
          <cell r="U1095">
            <v>53066.47</v>
          </cell>
          <cell r="V1095">
            <v>42151.91</v>
          </cell>
          <cell r="W1095">
            <v>63153.96</v>
          </cell>
          <cell r="X1095">
            <v>70462.06</v>
          </cell>
          <cell r="Y1095">
            <v>100293.11</v>
          </cell>
          <cell r="Z1095">
            <v>149650.54999999999</v>
          </cell>
          <cell r="AA1095">
            <v>183008.12</v>
          </cell>
          <cell r="AD1095">
            <v>28660.013333333332</v>
          </cell>
          <cell r="AE1095">
            <v>31207.142500000002</v>
          </cell>
          <cell r="AF1095">
            <v>34267.017083333332</v>
          </cell>
          <cell r="AG1095">
            <v>36972.992916666662</v>
          </cell>
          <cell r="AH1095">
            <v>39193.025000000001</v>
          </cell>
          <cell r="AI1095">
            <v>41402.216666666667</v>
          </cell>
          <cell r="AJ1095">
            <v>44163.499583333331</v>
          </cell>
          <cell r="AK1095">
            <v>48616.005833333329</v>
          </cell>
          <cell r="AL1095">
            <v>52952.856666666667</v>
          </cell>
          <cell r="AM1095">
            <v>58486.558333333342</v>
          </cell>
          <cell r="AN1095">
            <v>68278.866666666669</v>
          </cell>
          <cell r="AP1095">
            <v>83527.096666666665</v>
          </cell>
        </row>
        <row r="1096"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</row>
        <row r="1097"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P1097">
            <v>0</v>
          </cell>
        </row>
        <row r="1098"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</row>
        <row r="1099"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102081.68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D1099">
            <v>10481.261666666667</v>
          </cell>
          <cell r="AE1099">
            <v>8506.8066666666655</v>
          </cell>
          <cell r="AF1099">
            <v>8506.8066666666655</v>
          </cell>
          <cell r="AG1099">
            <v>8506.8066666666655</v>
          </cell>
          <cell r="AH1099">
            <v>8506.8066666666655</v>
          </cell>
          <cell r="AI1099">
            <v>8506.8066666666655</v>
          </cell>
          <cell r="AJ1099">
            <v>8506.8066666666655</v>
          </cell>
          <cell r="AK1099">
            <v>8506.8066666666655</v>
          </cell>
          <cell r="AL1099">
            <v>8506.8066666666655</v>
          </cell>
          <cell r="AM1099">
            <v>8506.8066666666655</v>
          </cell>
          <cell r="AN1099">
            <v>8506.8066666666655</v>
          </cell>
          <cell r="AP1099">
            <v>28760.719166666666</v>
          </cell>
        </row>
        <row r="1100"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0</v>
          </cell>
        </row>
        <row r="1101"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</row>
        <row r="1102">
          <cell r="J1102">
            <v>12399.37</v>
          </cell>
          <cell r="K1102">
            <v>12399.37</v>
          </cell>
          <cell r="L1102">
            <v>12399.37</v>
          </cell>
          <cell r="M1102">
            <v>12399.37</v>
          </cell>
          <cell r="N1102">
            <v>19899.37</v>
          </cell>
          <cell r="O1102">
            <v>19899.37</v>
          </cell>
          <cell r="P1102">
            <v>19899.37</v>
          </cell>
          <cell r="Q1102">
            <v>19899.37</v>
          </cell>
          <cell r="R1102">
            <v>19899.37</v>
          </cell>
          <cell r="S1102">
            <v>19899.37</v>
          </cell>
          <cell r="T1102">
            <v>19899.37</v>
          </cell>
          <cell r="U1102">
            <v>19899.37</v>
          </cell>
          <cell r="V1102">
            <v>19899.37</v>
          </cell>
          <cell r="W1102">
            <v>19899.37</v>
          </cell>
          <cell r="X1102">
            <v>19899.37</v>
          </cell>
          <cell r="Y1102">
            <v>19899.37</v>
          </cell>
          <cell r="Z1102">
            <v>19899.37</v>
          </cell>
          <cell r="AA1102">
            <v>19899.37</v>
          </cell>
          <cell r="AD1102">
            <v>14586.869999999997</v>
          </cell>
          <cell r="AE1102">
            <v>15211.869999999997</v>
          </cell>
          <cell r="AF1102">
            <v>15836.869999999997</v>
          </cell>
          <cell r="AG1102">
            <v>16461.87</v>
          </cell>
          <cell r="AH1102">
            <v>17086.87</v>
          </cell>
          <cell r="AI1102">
            <v>17711.87</v>
          </cell>
          <cell r="AJ1102">
            <v>18336.87</v>
          </cell>
          <cell r="AK1102">
            <v>18961.87</v>
          </cell>
          <cell r="AL1102">
            <v>19586.87</v>
          </cell>
          <cell r="AM1102">
            <v>19899.37</v>
          </cell>
          <cell r="AN1102">
            <v>19899.37</v>
          </cell>
          <cell r="AP1102">
            <v>19070.22958333333</v>
          </cell>
        </row>
        <row r="1103">
          <cell r="J1103">
            <v>9569.2199999999993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31911.69</v>
          </cell>
          <cell r="V1103">
            <v>93333.68</v>
          </cell>
          <cell r="W1103">
            <v>93333.68</v>
          </cell>
          <cell r="X1103">
            <v>93333.68</v>
          </cell>
          <cell r="Y1103">
            <v>124003.62</v>
          </cell>
          <cell r="Z1103">
            <v>0</v>
          </cell>
          <cell r="AA1103">
            <v>0</v>
          </cell>
          <cell r="AD1103">
            <v>81010.595416666663</v>
          </cell>
          <cell r="AE1103">
            <v>65346.579166666663</v>
          </cell>
          <cell r="AF1103">
            <v>47014.740833333337</v>
          </cell>
          <cell r="AG1103">
            <v>28585.975000000002</v>
          </cell>
          <cell r="AH1103">
            <v>11389.935416666667</v>
          </cell>
          <cell r="AI1103">
            <v>6946.9283333333333</v>
          </cell>
          <cell r="AJ1103">
            <v>14326.0175</v>
          </cell>
          <cell r="AK1103">
            <v>22103.824166666669</v>
          </cell>
          <cell r="AL1103">
            <v>31159.544999999998</v>
          </cell>
          <cell r="AM1103">
            <v>36326.362499999996</v>
          </cell>
          <cell r="AN1103">
            <v>36326.362499999996</v>
          </cell>
          <cell r="AP1103">
            <v>36326.362499999996</v>
          </cell>
        </row>
        <row r="1104"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P1104">
            <v>0</v>
          </cell>
        </row>
        <row r="1105"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</row>
        <row r="1106"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P1106">
            <v>0</v>
          </cell>
        </row>
        <row r="1107"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P1107">
            <v>0</v>
          </cell>
        </row>
        <row r="1108"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0</v>
          </cell>
        </row>
        <row r="1109"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P1109">
            <v>0</v>
          </cell>
        </row>
        <row r="1110"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</row>
        <row r="1111"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P1111">
            <v>0</v>
          </cell>
        </row>
        <row r="1112"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P1112">
            <v>0</v>
          </cell>
        </row>
        <row r="1113"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P1113">
            <v>0</v>
          </cell>
        </row>
        <row r="1114"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P1114">
            <v>0</v>
          </cell>
        </row>
        <row r="1115"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39</v>
          </cell>
        </row>
        <row r="1116"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  <cell r="AM1116">
            <v>0</v>
          </cell>
          <cell r="AN1116">
            <v>0</v>
          </cell>
          <cell r="AP1116">
            <v>0</v>
          </cell>
        </row>
        <row r="1117"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P1117">
            <v>0</v>
          </cell>
        </row>
        <row r="1118"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P1118">
            <v>0</v>
          </cell>
        </row>
        <row r="1119"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21799.5</v>
          </cell>
          <cell r="S1119">
            <v>25960</v>
          </cell>
          <cell r="T1119">
            <v>0</v>
          </cell>
          <cell r="U1119">
            <v>56828</v>
          </cell>
          <cell r="V1119">
            <v>56828</v>
          </cell>
          <cell r="W1119">
            <v>56828</v>
          </cell>
          <cell r="X1119">
            <v>57232.38</v>
          </cell>
          <cell r="Y1119">
            <v>0</v>
          </cell>
          <cell r="Z1119">
            <v>0</v>
          </cell>
          <cell r="AA1119">
            <v>0</v>
          </cell>
          <cell r="AD1119">
            <v>0</v>
          </cell>
          <cell r="AE1119">
            <v>908.3125</v>
          </cell>
          <cell r="AF1119">
            <v>2898.2916666666665</v>
          </cell>
          <cell r="AG1119">
            <v>3979.9583333333335</v>
          </cell>
          <cell r="AH1119">
            <v>6347.791666666667</v>
          </cell>
          <cell r="AI1119">
            <v>11083.458333333334</v>
          </cell>
          <cell r="AJ1119">
            <v>15819.125</v>
          </cell>
          <cell r="AK1119">
            <v>20571.640833333335</v>
          </cell>
          <cell r="AL1119">
            <v>22956.323333333334</v>
          </cell>
          <cell r="AM1119">
            <v>22956.323333333334</v>
          </cell>
          <cell r="AN1119">
            <v>22956.323333333334</v>
          </cell>
          <cell r="AP1119">
            <v>22956.323333333334</v>
          </cell>
        </row>
        <row r="1120"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P1120">
            <v>0</v>
          </cell>
        </row>
        <row r="1121"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P1121">
            <v>0</v>
          </cell>
        </row>
        <row r="1122"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</row>
        <row r="1123">
          <cell r="J1123">
            <v>1300386.67</v>
          </cell>
          <cell r="K1123">
            <v>1198680.31</v>
          </cell>
          <cell r="L1123">
            <v>1198680.31</v>
          </cell>
          <cell r="M1123">
            <v>1198680.31</v>
          </cell>
          <cell r="N1123">
            <v>1144595.21</v>
          </cell>
          <cell r="O1123">
            <v>1144595.21</v>
          </cell>
          <cell r="P1123">
            <v>1144595.21</v>
          </cell>
          <cell r="Q1123">
            <v>948621.34</v>
          </cell>
          <cell r="R1123">
            <v>948621.34</v>
          </cell>
          <cell r="S1123">
            <v>948621.34</v>
          </cell>
          <cell r="T1123">
            <v>934285.03</v>
          </cell>
          <cell r="U1123">
            <v>934285.03</v>
          </cell>
          <cell r="V1123">
            <v>934285.03</v>
          </cell>
          <cell r="W1123">
            <v>901581.33</v>
          </cell>
          <cell r="X1123">
            <v>901581.33</v>
          </cell>
          <cell r="Y1123">
            <v>901581.33</v>
          </cell>
          <cell r="Z1123">
            <v>913572.54</v>
          </cell>
          <cell r="AA1123">
            <v>913572.54</v>
          </cell>
          <cell r="AD1123">
            <v>1304426.592916667</v>
          </cell>
          <cell r="AE1123">
            <v>1241884.3087500003</v>
          </cell>
          <cell r="AF1123">
            <v>1179342.0245833336</v>
          </cell>
          <cell r="AG1123">
            <v>1132816.6474999997</v>
          </cell>
          <cell r="AH1123">
            <v>1102308.1775</v>
          </cell>
          <cell r="AI1123">
            <v>1071799.7074999998</v>
          </cell>
          <cell r="AJ1123">
            <v>1044166.3483333332</v>
          </cell>
          <cell r="AK1123">
            <v>1019408.0999999997</v>
          </cell>
          <cell r="AL1123">
            <v>994649.85166666668</v>
          </cell>
          <cell r="AM1123">
            <v>972644.78291666659</v>
          </cell>
          <cell r="AN1123">
            <v>953392.89375000016</v>
          </cell>
          <cell r="AP1123">
            <v>914487.08041666669</v>
          </cell>
        </row>
        <row r="1124"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P1124">
            <v>0</v>
          </cell>
        </row>
        <row r="1125"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</row>
        <row r="1126"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P1126">
            <v>0</v>
          </cell>
        </row>
        <row r="1127"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2758408.96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114933.70666666667</v>
          </cell>
          <cell r="AP1127">
            <v>230153.95499999999</v>
          </cell>
        </row>
        <row r="1128"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P1128">
            <v>0</v>
          </cell>
        </row>
        <row r="1129"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P1129">
            <v>0</v>
          </cell>
        </row>
        <row r="1130"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P1130">
            <v>0</v>
          </cell>
        </row>
        <row r="1131"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</row>
        <row r="1132">
          <cell r="J1132">
            <v>29317680.600000001</v>
          </cell>
          <cell r="K1132">
            <v>13939669.17</v>
          </cell>
          <cell r="L1132">
            <v>13140019.08</v>
          </cell>
          <cell r="M1132">
            <v>16040998.060000001</v>
          </cell>
          <cell r="N1132">
            <v>18522578.190000001</v>
          </cell>
          <cell r="O1132">
            <v>18135274.719999999</v>
          </cell>
          <cell r="P1132">
            <v>8407416.9499999993</v>
          </cell>
          <cell r="Q1132">
            <v>0</v>
          </cell>
          <cell r="R1132">
            <v>13807212.59</v>
          </cell>
          <cell r="S1132">
            <v>22995495.850000001</v>
          </cell>
          <cell r="T1132">
            <v>11575598.720000001</v>
          </cell>
          <cell r="U1132">
            <v>6518938.3799999999</v>
          </cell>
          <cell r="V1132">
            <v>11502051.58</v>
          </cell>
          <cell r="W1132">
            <v>13695639.060000001</v>
          </cell>
          <cell r="X1132">
            <v>18671185.309999999</v>
          </cell>
          <cell r="Y1132">
            <v>14001058.539999999</v>
          </cell>
          <cell r="Z1132">
            <v>17949983.300000001</v>
          </cell>
          <cell r="AA1132">
            <v>17039062.370000001</v>
          </cell>
          <cell r="AD1132">
            <v>29821983.499583334</v>
          </cell>
          <cell r="AE1132">
            <v>25474508.637916666</v>
          </cell>
          <cell r="AF1132">
            <v>21800519.129999999</v>
          </cell>
          <cell r="AG1132">
            <v>18415661.307083331</v>
          </cell>
          <cell r="AH1132">
            <v>15630557.814583333</v>
          </cell>
          <cell r="AI1132">
            <v>13624422.316666668</v>
          </cell>
          <cell r="AJ1132">
            <v>12871936.519583335</v>
          </cell>
          <cell r="AK1132">
            <v>13092233.857916666</v>
          </cell>
          <cell r="AL1132">
            <v>13237701.637500001</v>
          </cell>
          <cell r="AM1132">
            <v>13128846.037083333</v>
          </cell>
          <cell r="AN1132">
            <v>13059312.402083337</v>
          </cell>
          <cell r="AP1132">
            <v>15493595.417083332</v>
          </cell>
        </row>
        <row r="1133"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-143902.99</v>
          </cell>
          <cell r="S1133">
            <v>-143902.99</v>
          </cell>
          <cell r="T1133">
            <v>-143902.99</v>
          </cell>
          <cell r="U1133">
            <v>-143902.99</v>
          </cell>
          <cell r="V1133">
            <v>-143902.99</v>
          </cell>
          <cell r="W1133">
            <v>-143902.99</v>
          </cell>
          <cell r="X1133">
            <v>-143902.99</v>
          </cell>
          <cell r="Y1133">
            <v>-143902.99</v>
          </cell>
          <cell r="Z1133">
            <v>0</v>
          </cell>
          <cell r="AA1133">
            <v>0</v>
          </cell>
          <cell r="AD1133">
            <v>0</v>
          </cell>
          <cell r="AE1133">
            <v>-5995.9579166666663</v>
          </cell>
          <cell r="AF1133">
            <v>-17987.873749999999</v>
          </cell>
          <cell r="AG1133">
            <v>-29979.789583333331</v>
          </cell>
          <cell r="AH1133">
            <v>-41971.705416666664</v>
          </cell>
          <cell r="AI1133">
            <v>-53963.621249999997</v>
          </cell>
          <cell r="AJ1133">
            <v>-65955.537083333329</v>
          </cell>
          <cell r="AK1133">
            <v>-77947.452916666662</v>
          </cell>
          <cell r="AL1133">
            <v>-89939.36874999998</v>
          </cell>
          <cell r="AM1133">
            <v>-95935.32666666666</v>
          </cell>
          <cell r="AN1133">
            <v>-95935.32666666666</v>
          </cell>
          <cell r="AP1133">
            <v>-95935.32666666666</v>
          </cell>
        </row>
        <row r="1134"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P1134">
            <v>0</v>
          </cell>
        </row>
        <row r="1135"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P1135">
            <v>0</v>
          </cell>
        </row>
        <row r="1136"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P1136">
            <v>0</v>
          </cell>
        </row>
        <row r="1137"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</row>
        <row r="1138">
          <cell r="J1138">
            <v>7989232</v>
          </cell>
          <cell r="K1138">
            <v>7998721</v>
          </cell>
          <cell r="L1138">
            <v>7998721</v>
          </cell>
          <cell r="M1138">
            <v>7998721</v>
          </cell>
          <cell r="N1138">
            <v>8008370</v>
          </cell>
          <cell r="O1138">
            <v>8008370</v>
          </cell>
          <cell r="P1138">
            <v>8008370</v>
          </cell>
          <cell r="Q1138">
            <v>8018182</v>
          </cell>
          <cell r="R1138">
            <v>8018182</v>
          </cell>
          <cell r="S1138">
            <v>8018182</v>
          </cell>
          <cell r="T1138">
            <v>8032859</v>
          </cell>
          <cell r="U1138">
            <v>8032859</v>
          </cell>
          <cell r="V1138">
            <v>8032859</v>
          </cell>
          <cell r="W1138">
            <v>8047782</v>
          </cell>
          <cell r="X1138">
            <v>8047782</v>
          </cell>
          <cell r="Y1138">
            <v>8047782</v>
          </cell>
          <cell r="Z1138">
            <v>8062957</v>
          </cell>
          <cell r="AA1138">
            <v>8062957</v>
          </cell>
          <cell r="AD1138">
            <v>7995650.625</v>
          </cell>
          <cell r="AE1138">
            <v>7998840.875</v>
          </cell>
          <cell r="AF1138">
            <v>8002031.125</v>
          </cell>
          <cell r="AG1138">
            <v>8005444.041666667</v>
          </cell>
          <cell r="AH1138">
            <v>8009079.625</v>
          </cell>
          <cell r="AI1138">
            <v>8012715.208333333</v>
          </cell>
          <cell r="AJ1138">
            <v>8016577.208333333</v>
          </cell>
          <cell r="AK1138">
            <v>8020665.625</v>
          </cell>
          <cell r="AL1138">
            <v>8024754.041666667</v>
          </cell>
          <cell r="AM1138">
            <v>8029072.708333333</v>
          </cell>
          <cell r="AN1138">
            <v>8033621.625</v>
          </cell>
          <cell r="AP1138">
            <v>8012238.875</v>
          </cell>
        </row>
        <row r="1139">
          <cell r="J1139">
            <v>62260372.530000001</v>
          </cell>
          <cell r="K1139">
            <v>62246365.829999998</v>
          </cell>
          <cell r="L1139">
            <v>62246365.829999998</v>
          </cell>
          <cell r="M1139">
            <v>62246365.829999998</v>
          </cell>
          <cell r="N1139">
            <v>62946100.609999999</v>
          </cell>
          <cell r="O1139">
            <v>62946100.609999999</v>
          </cell>
          <cell r="P1139">
            <v>62946100.609999999</v>
          </cell>
          <cell r="Q1139">
            <v>61453331.560000002</v>
          </cell>
          <cell r="R1139">
            <v>61453331.560000002</v>
          </cell>
          <cell r="S1139">
            <v>61453331.560000002</v>
          </cell>
          <cell r="T1139">
            <v>61036700.759999998</v>
          </cell>
          <cell r="U1139">
            <v>61036700.759999998</v>
          </cell>
          <cell r="V1139">
            <v>61036700.759999998</v>
          </cell>
          <cell r="W1139">
            <v>60980358.170000002</v>
          </cell>
          <cell r="X1139">
            <v>60980358.170000002</v>
          </cell>
          <cell r="Y1139">
            <v>60980358.170000002</v>
          </cell>
          <cell r="Z1139">
            <v>61657705.950000003</v>
          </cell>
          <cell r="AA1139">
            <v>61657705.950000003</v>
          </cell>
          <cell r="AD1139">
            <v>62630746.226249993</v>
          </cell>
          <cell r="AE1139">
            <v>62469064.788749993</v>
          </cell>
          <cell r="AF1139">
            <v>62307383.351249993</v>
          </cell>
          <cell r="AG1139">
            <v>62175556.308749996</v>
          </cell>
          <cell r="AH1139">
            <v>62073583.661249995</v>
          </cell>
          <cell r="AI1139">
            <v>61971611.013749994</v>
          </cell>
          <cell r="AJ1139">
            <v>61867874.370833337</v>
          </cell>
          <cell r="AK1139">
            <v>61762373.732499994</v>
          </cell>
          <cell r="AL1139">
            <v>61656873.094166659</v>
          </cell>
          <cell r="AM1139">
            <v>61550439.664166652</v>
          </cell>
          <cell r="AN1139">
            <v>61443073.442499995</v>
          </cell>
          <cell r="AP1139">
            <v>61005530.601666681</v>
          </cell>
        </row>
        <row r="1140">
          <cell r="J1140">
            <v>7642404</v>
          </cell>
          <cell r="K1140">
            <v>7726826</v>
          </cell>
          <cell r="L1140">
            <v>7726826</v>
          </cell>
          <cell r="M1140">
            <v>7726826</v>
          </cell>
          <cell r="N1140">
            <v>7772522</v>
          </cell>
          <cell r="O1140">
            <v>7772522</v>
          </cell>
          <cell r="P1140">
            <v>7772522</v>
          </cell>
          <cell r="Q1140">
            <v>7734211</v>
          </cell>
          <cell r="R1140">
            <v>7734211</v>
          </cell>
          <cell r="S1140">
            <v>7734211</v>
          </cell>
          <cell r="T1140">
            <v>7667812</v>
          </cell>
          <cell r="U1140">
            <v>7667812</v>
          </cell>
          <cell r="V1140">
            <v>7667812</v>
          </cell>
          <cell r="W1140">
            <v>7599685</v>
          </cell>
          <cell r="X1140">
            <v>7599685</v>
          </cell>
          <cell r="Y1140">
            <v>7599685</v>
          </cell>
          <cell r="Z1140">
            <v>7508396</v>
          </cell>
          <cell r="AA1140">
            <v>7508396</v>
          </cell>
          <cell r="AD1140">
            <v>7629549.75</v>
          </cell>
          <cell r="AE1140">
            <v>7681521.083333333</v>
          </cell>
          <cell r="AF1140">
            <v>7704351.166666667</v>
          </cell>
          <cell r="AG1140">
            <v>7717546.583333333</v>
          </cell>
          <cell r="AH1140">
            <v>7722166.75</v>
          </cell>
          <cell r="AI1140">
            <v>7724284.083333333</v>
          </cell>
          <cell r="AJ1140">
            <v>7720045.208333333</v>
          </cell>
          <cell r="AK1140">
            <v>7709450.125</v>
          </cell>
          <cell r="AL1140">
            <v>7698855.041666667</v>
          </cell>
          <cell r="AM1140">
            <v>7682552.25</v>
          </cell>
          <cell r="AN1140">
            <v>7660541.75</v>
          </cell>
          <cell r="AP1140">
            <v>7612707.25</v>
          </cell>
        </row>
        <row r="1141"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P1141">
            <v>0</v>
          </cell>
        </row>
        <row r="1142"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P1142">
            <v>0</v>
          </cell>
        </row>
        <row r="1143"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P1143">
            <v>0</v>
          </cell>
        </row>
        <row r="1144"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P1144">
            <v>0</v>
          </cell>
        </row>
        <row r="1145"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P1145">
            <v>0</v>
          </cell>
        </row>
        <row r="1146"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P1146">
            <v>0</v>
          </cell>
        </row>
        <row r="1147"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P1147">
            <v>0</v>
          </cell>
        </row>
        <row r="1148"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P1148">
            <v>0</v>
          </cell>
        </row>
        <row r="1149"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P1149">
            <v>0</v>
          </cell>
        </row>
        <row r="1150"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P1150">
            <v>0</v>
          </cell>
        </row>
        <row r="1151"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P1151">
            <v>0</v>
          </cell>
        </row>
        <row r="1152"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P1152">
            <v>0</v>
          </cell>
        </row>
        <row r="1153"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P1153">
            <v>0</v>
          </cell>
        </row>
        <row r="1154"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P1154">
            <v>0</v>
          </cell>
        </row>
        <row r="1155"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P1155">
            <v>0</v>
          </cell>
        </row>
        <row r="1156"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P1156">
            <v>0</v>
          </cell>
        </row>
        <row r="1157"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P1157">
            <v>0</v>
          </cell>
        </row>
        <row r="1158"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P1158">
            <v>0</v>
          </cell>
        </row>
        <row r="1159"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P1159">
            <v>0</v>
          </cell>
        </row>
        <row r="1160"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P1160">
            <v>0</v>
          </cell>
        </row>
        <row r="1161"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P1161">
            <v>0</v>
          </cell>
        </row>
        <row r="1162"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P1162">
            <v>0</v>
          </cell>
        </row>
        <row r="1163"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P1163">
            <v>0</v>
          </cell>
        </row>
        <row r="1164"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P1164">
            <v>0</v>
          </cell>
        </row>
        <row r="1165"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P1165">
            <v>0</v>
          </cell>
        </row>
        <row r="1166">
          <cell r="J1166">
            <v>2418234.96</v>
          </cell>
          <cell r="K1166">
            <v>2405163.42</v>
          </cell>
          <cell r="L1166">
            <v>2392091.88</v>
          </cell>
          <cell r="M1166">
            <v>2379020.34</v>
          </cell>
          <cell r="N1166">
            <v>2365948.7999999998</v>
          </cell>
          <cell r="O1166">
            <v>2352877.2599999998</v>
          </cell>
          <cell r="P1166">
            <v>2339805.7200000002</v>
          </cell>
          <cell r="Q1166">
            <v>2326734.1800000002</v>
          </cell>
          <cell r="R1166">
            <v>2366138.11</v>
          </cell>
          <cell r="S1166">
            <v>2352770.1</v>
          </cell>
          <cell r="T1166">
            <v>2339402.09</v>
          </cell>
          <cell r="U1166">
            <v>2326034.08</v>
          </cell>
          <cell r="V1166">
            <v>2312666.0699999998</v>
          </cell>
          <cell r="W1166">
            <v>2299298.06</v>
          </cell>
          <cell r="X1166">
            <v>2285930.0499999998</v>
          </cell>
          <cell r="Y1166">
            <v>2272562.04</v>
          </cell>
          <cell r="Z1166">
            <v>2259194.0299999998</v>
          </cell>
          <cell r="AA1166">
            <v>2245826.02</v>
          </cell>
          <cell r="AD1166">
            <v>2404514.7729166667</v>
          </cell>
          <cell r="AE1166">
            <v>2394278.3579166667</v>
          </cell>
          <cell r="AF1166">
            <v>2385567.4208333334</v>
          </cell>
          <cell r="AG1166">
            <v>2376831.7779166666</v>
          </cell>
          <cell r="AH1166">
            <v>2368071.4291666667</v>
          </cell>
          <cell r="AI1166">
            <v>2359286.3745833337</v>
          </cell>
          <cell r="AJ1166">
            <v>2350476.6141666672</v>
          </cell>
          <cell r="AK1166">
            <v>2341642.1479166667</v>
          </cell>
          <cell r="AL1166">
            <v>2332782.9758333331</v>
          </cell>
          <cell r="AM1166">
            <v>2323899.0979166664</v>
          </cell>
          <cell r="AN1166">
            <v>2314990.5141666667</v>
          </cell>
          <cell r="AP1166">
            <v>2297099.2291666665</v>
          </cell>
        </row>
        <row r="1167">
          <cell r="J1167">
            <v>1029947.49</v>
          </cell>
          <cell r="K1167">
            <v>1024380.2</v>
          </cell>
          <cell r="L1167">
            <v>1018812.91</v>
          </cell>
          <cell r="M1167">
            <v>1013245.62</v>
          </cell>
          <cell r="N1167">
            <v>1007678.33</v>
          </cell>
          <cell r="O1167">
            <v>1002111.04</v>
          </cell>
          <cell r="P1167">
            <v>996543.75</v>
          </cell>
          <cell r="Q1167">
            <v>990976.46</v>
          </cell>
          <cell r="R1167">
            <v>985409.17</v>
          </cell>
          <cell r="S1167">
            <v>979841.88</v>
          </cell>
          <cell r="T1167">
            <v>974274.59</v>
          </cell>
          <cell r="U1167">
            <v>968707.3</v>
          </cell>
          <cell r="V1167">
            <v>963140.01</v>
          </cell>
          <cell r="W1167">
            <v>957572.72</v>
          </cell>
          <cell r="X1167">
            <v>952005.43</v>
          </cell>
          <cell r="Y1167">
            <v>946438.14</v>
          </cell>
          <cell r="Z1167">
            <v>940870.85</v>
          </cell>
          <cell r="AA1167">
            <v>935303.56</v>
          </cell>
          <cell r="AD1167">
            <v>1024380.1999999998</v>
          </cell>
          <cell r="AE1167">
            <v>1018812.9100000001</v>
          </cell>
          <cell r="AF1167">
            <v>1013245.6200000001</v>
          </cell>
          <cell r="AG1167">
            <v>1007678.3300000001</v>
          </cell>
          <cell r="AH1167">
            <v>1002111.04</v>
          </cell>
          <cell r="AI1167">
            <v>996543.75</v>
          </cell>
          <cell r="AJ1167">
            <v>990976.46</v>
          </cell>
          <cell r="AK1167">
            <v>985409.17</v>
          </cell>
          <cell r="AL1167">
            <v>979841.88</v>
          </cell>
          <cell r="AM1167">
            <v>974274.59</v>
          </cell>
          <cell r="AN1167">
            <v>968707.29999999993</v>
          </cell>
          <cell r="AP1167">
            <v>957572.72000000009</v>
          </cell>
        </row>
        <row r="1168">
          <cell r="J1168">
            <v>2496358.15</v>
          </cell>
          <cell r="K1168">
            <v>2482864.3199999998</v>
          </cell>
          <cell r="L1168">
            <v>2469370.4900000002</v>
          </cell>
          <cell r="M1168">
            <v>2455876.66</v>
          </cell>
          <cell r="N1168">
            <v>2442382.83</v>
          </cell>
          <cell r="O1168">
            <v>2428889</v>
          </cell>
          <cell r="P1168">
            <v>2415395.17</v>
          </cell>
          <cell r="Q1168">
            <v>2401901.34</v>
          </cell>
          <cell r="R1168">
            <v>2440882.98</v>
          </cell>
          <cell r="S1168">
            <v>2427092.6800000002</v>
          </cell>
          <cell r="T1168">
            <v>2413302.38</v>
          </cell>
          <cell r="U1168">
            <v>2399512.08</v>
          </cell>
          <cell r="V1168">
            <v>2385721.7799999998</v>
          </cell>
          <cell r="W1168">
            <v>2371931.48</v>
          </cell>
          <cell r="X1168">
            <v>2358141.1800000002</v>
          </cell>
          <cell r="Y1168">
            <v>2344350.88</v>
          </cell>
          <cell r="Z1168">
            <v>2330560.58</v>
          </cell>
          <cell r="AA1168">
            <v>2316770.2799999998</v>
          </cell>
          <cell r="AD1168">
            <v>2482215.6729166671</v>
          </cell>
          <cell r="AE1168">
            <v>2471556.967916667</v>
          </cell>
          <cell r="AF1168">
            <v>2462423.7408333337</v>
          </cell>
          <cell r="AG1168">
            <v>2453265.8079166668</v>
          </cell>
          <cell r="AH1168">
            <v>2444083.1691666669</v>
          </cell>
          <cell r="AI1168">
            <v>2434875.8245833335</v>
          </cell>
          <cell r="AJ1168">
            <v>2425643.7741666664</v>
          </cell>
          <cell r="AK1168">
            <v>2416387.0179166668</v>
          </cell>
          <cell r="AL1168">
            <v>2407105.5558333336</v>
          </cell>
          <cell r="AM1168">
            <v>2397799.3879166669</v>
          </cell>
          <cell r="AN1168">
            <v>2388468.5141666667</v>
          </cell>
          <cell r="AP1168">
            <v>2369732.6491666674</v>
          </cell>
        </row>
        <row r="1169">
          <cell r="J1169">
            <v>1315598.72</v>
          </cell>
          <cell r="K1169">
            <v>1308487.3799999999</v>
          </cell>
          <cell r="L1169">
            <v>1301376.04</v>
          </cell>
          <cell r="M1169">
            <v>1294264.7</v>
          </cell>
          <cell r="N1169">
            <v>1287153.3600000001</v>
          </cell>
          <cell r="O1169">
            <v>1280042.02</v>
          </cell>
          <cell r="P1169">
            <v>1272930.68</v>
          </cell>
          <cell r="Q1169">
            <v>1265819.3400000001</v>
          </cell>
          <cell r="R1169">
            <v>1258708</v>
          </cell>
          <cell r="S1169">
            <v>1251596.6599999999</v>
          </cell>
          <cell r="T1169">
            <v>1244485.32</v>
          </cell>
          <cell r="U1169">
            <v>1237373.98</v>
          </cell>
          <cell r="V1169">
            <v>1230262.6399999999</v>
          </cell>
          <cell r="W1169">
            <v>1223151.3</v>
          </cell>
          <cell r="X1169">
            <v>1216039.96</v>
          </cell>
          <cell r="Y1169">
            <v>1208928.6200000001</v>
          </cell>
          <cell r="Z1169">
            <v>1201817.28</v>
          </cell>
          <cell r="AA1169">
            <v>1194705.94</v>
          </cell>
          <cell r="AD1169">
            <v>1308487.3799999999</v>
          </cell>
          <cell r="AE1169">
            <v>1301376.0399999998</v>
          </cell>
          <cell r="AF1169">
            <v>1294264.7</v>
          </cell>
          <cell r="AG1169">
            <v>1287153.3600000001</v>
          </cell>
          <cell r="AH1169">
            <v>1280042.02</v>
          </cell>
          <cell r="AI1169">
            <v>1272930.68</v>
          </cell>
          <cell r="AJ1169">
            <v>1265819.3400000001</v>
          </cell>
          <cell r="AK1169">
            <v>1258708.0000000002</v>
          </cell>
          <cell r="AL1169">
            <v>1251596.6600000001</v>
          </cell>
          <cell r="AM1169">
            <v>1244485.3200000003</v>
          </cell>
          <cell r="AN1169">
            <v>1237373.9800000002</v>
          </cell>
          <cell r="AP1169">
            <v>1223151.3</v>
          </cell>
        </row>
        <row r="1170"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</row>
        <row r="1171"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P1171">
            <v>0</v>
          </cell>
        </row>
        <row r="1172"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P1172">
            <v>0</v>
          </cell>
        </row>
        <row r="1173"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P1173">
            <v>0</v>
          </cell>
        </row>
        <row r="1174"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P1174">
            <v>0</v>
          </cell>
        </row>
        <row r="1175"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</row>
        <row r="1176"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P1176">
            <v>0</v>
          </cell>
        </row>
        <row r="1177"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P1177">
            <v>0</v>
          </cell>
        </row>
        <row r="1178"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</row>
        <row r="1179"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P1179">
            <v>3936.6666666666665</v>
          </cell>
        </row>
        <row r="1180"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P1180">
            <v>0</v>
          </cell>
        </row>
        <row r="1181"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P1181">
            <v>0</v>
          </cell>
        </row>
        <row r="1182"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D1182">
            <v>1221.7604166666667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P1182">
            <v>0</v>
          </cell>
        </row>
        <row r="1183"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P1183">
            <v>0</v>
          </cell>
        </row>
        <row r="1184">
          <cell r="J1184">
            <v>26665.279999999999</v>
          </cell>
          <cell r="K1184">
            <v>24998.720000000001</v>
          </cell>
          <cell r="L1184">
            <v>23332.16</v>
          </cell>
          <cell r="M1184">
            <v>21665.599999999999</v>
          </cell>
          <cell r="N1184">
            <v>19999.04</v>
          </cell>
          <cell r="O1184">
            <v>18332.48</v>
          </cell>
          <cell r="P1184">
            <v>16665.919999999998</v>
          </cell>
          <cell r="Q1184">
            <v>14999.36</v>
          </cell>
          <cell r="R1184">
            <v>13332.8</v>
          </cell>
          <cell r="S1184">
            <v>11666.24</v>
          </cell>
          <cell r="T1184">
            <v>9999.68</v>
          </cell>
          <cell r="U1184">
            <v>8333.1200000000008</v>
          </cell>
          <cell r="V1184">
            <v>6666.56</v>
          </cell>
          <cell r="W1184">
            <v>5000</v>
          </cell>
          <cell r="X1184">
            <v>3333.44</v>
          </cell>
          <cell r="Y1184">
            <v>1666.88</v>
          </cell>
          <cell r="Z1184">
            <v>0</v>
          </cell>
          <cell r="AA1184">
            <v>0</v>
          </cell>
          <cell r="AD1184">
            <v>24998.720000000001</v>
          </cell>
          <cell r="AE1184">
            <v>23332.16</v>
          </cell>
          <cell r="AF1184">
            <v>21665.599999999999</v>
          </cell>
          <cell r="AG1184">
            <v>19999.04</v>
          </cell>
          <cell r="AH1184">
            <v>18332.48</v>
          </cell>
          <cell r="AI1184">
            <v>16665.919999999998</v>
          </cell>
          <cell r="AJ1184">
            <v>14999.36</v>
          </cell>
          <cell r="AK1184">
            <v>13332.799999999997</v>
          </cell>
          <cell r="AL1184">
            <v>11666.24</v>
          </cell>
          <cell r="AM1184">
            <v>9999.6666666666679</v>
          </cell>
          <cell r="AN1184">
            <v>8402.52</v>
          </cell>
          <cell r="AP1184">
            <v>5624.8666666666659</v>
          </cell>
        </row>
        <row r="1185">
          <cell r="J1185">
            <v>282229.42</v>
          </cell>
          <cell r="K1185">
            <v>271374.44</v>
          </cell>
          <cell r="L1185">
            <v>260519.46</v>
          </cell>
          <cell r="M1185">
            <v>249664.48</v>
          </cell>
          <cell r="N1185">
            <v>238809.5</v>
          </cell>
          <cell r="O1185">
            <v>227954.52</v>
          </cell>
          <cell r="P1185">
            <v>217099.54</v>
          </cell>
          <cell r="Q1185">
            <v>206244.56</v>
          </cell>
          <cell r="R1185">
            <v>195389.58</v>
          </cell>
          <cell r="S1185">
            <v>184534.6</v>
          </cell>
          <cell r="T1185">
            <v>173679.62</v>
          </cell>
          <cell r="U1185">
            <v>162824.64000000001</v>
          </cell>
          <cell r="V1185">
            <v>151969.66</v>
          </cell>
          <cell r="W1185">
            <v>141114.68</v>
          </cell>
          <cell r="X1185">
            <v>130259.7</v>
          </cell>
          <cell r="Y1185">
            <v>119404.72</v>
          </cell>
          <cell r="Z1185">
            <v>108549.74</v>
          </cell>
          <cell r="AA1185">
            <v>97694.76</v>
          </cell>
          <cell r="AD1185">
            <v>271374.44</v>
          </cell>
          <cell r="AE1185">
            <v>260519.46</v>
          </cell>
          <cell r="AF1185">
            <v>249664.47999999998</v>
          </cell>
          <cell r="AG1185">
            <v>238809.5</v>
          </cell>
          <cell r="AH1185">
            <v>227954.52000000002</v>
          </cell>
          <cell r="AI1185">
            <v>217099.54000000004</v>
          </cell>
          <cell r="AJ1185">
            <v>206244.56000000006</v>
          </cell>
          <cell r="AK1185">
            <v>195389.58000000005</v>
          </cell>
          <cell r="AL1185">
            <v>184534.6</v>
          </cell>
          <cell r="AM1185">
            <v>173679.62</v>
          </cell>
          <cell r="AN1185">
            <v>162824.63999999998</v>
          </cell>
          <cell r="AP1185">
            <v>141114.68</v>
          </cell>
        </row>
        <row r="1186"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P1186">
            <v>0</v>
          </cell>
        </row>
        <row r="1187"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P1187">
            <v>0</v>
          </cell>
        </row>
        <row r="1188"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P1188">
            <v>0</v>
          </cell>
        </row>
        <row r="1189"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P1189">
            <v>0</v>
          </cell>
        </row>
        <row r="1190">
          <cell r="J1190">
            <v>112637.5</v>
          </cell>
          <cell r="K1190">
            <v>112637.5</v>
          </cell>
          <cell r="L1190">
            <v>112637.5</v>
          </cell>
          <cell r="M1190">
            <v>113299.28</v>
          </cell>
          <cell r="N1190">
            <v>-31265.49</v>
          </cell>
          <cell r="O1190">
            <v>-31265.49</v>
          </cell>
          <cell r="P1190">
            <v>-31265.49</v>
          </cell>
          <cell r="Q1190">
            <v>-31265.49</v>
          </cell>
          <cell r="R1190">
            <v>112637.5</v>
          </cell>
          <cell r="S1190">
            <v>112637.5</v>
          </cell>
          <cell r="T1190">
            <v>112637.5</v>
          </cell>
          <cell r="U1190">
            <v>112637.5</v>
          </cell>
          <cell r="V1190">
            <v>112637.5</v>
          </cell>
          <cell r="W1190">
            <v>112637.5</v>
          </cell>
          <cell r="X1190">
            <v>112637.5</v>
          </cell>
          <cell r="Y1190">
            <v>112637.5</v>
          </cell>
          <cell r="Z1190">
            <v>92738.13</v>
          </cell>
          <cell r="AA1190">
            <v>92738.13</v>
          </cell>
          <cell r="AD1190">
            <v>70720.942916666667</v>
          </cell>
          <cell r="AE1190">
            <v>64724.985000000008</v>
          </cell>
          <cell r="AF1190">
            <v>64724.985000000008</v>
          </cell>
          <cell r="AG1190">
            <v>64724.985000000008</v>
          </cell>
          <cell r="AH1190">
            <v>64724.985000000008</v>
          </cell>
          <cell r="AI1190">
            <v>64724.985000000008</v>
          </cell>
          <cell r="AJ1190">
            <v>64724.985000000008</v>
          </cell>
          <cell r="AK1190">
            <v>64724.984999999993</v>
          </cell>
          <cell r="AL1190">
            <v>64697.410833333335</v>
          </cell>
          <cell r="AM1190">
            <v>69836.65416666666</v>
          </cell>
          <cell r="AN1190">
            <v>80170.289166666669</v>
          </cell>
          <cell r="AP1190">
            <v>101610.82791666668</v>
          </cell>
        </row>
        <row r="1191"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D1191">
            <v>55097.315000000002</v>
          </cell>
          <cell r="AE1191">
            <v>35262.286249999997</v>
          </cell>
          <cell r="AF1191">
            <v>19835.04</v>
          </cell>
          <cell r="AG1191">
            <v>8815.5762500000001</v>
          </cell>
          <cell r="AH1191">
            <v>2203.895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P1191">
            <v>0</v>
          </cell>
        </row>
        <row r="1192"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P1192">
            <v>0</v>
          </cell>
        </row>
        <row r="1193"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P1193">
            <v>0</v>
          </cell>
        </row>
        <row r="1194"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P1194">
            <v>0</v>
          </cell>
        </row>
        <row r="1195"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P1195">
            <v>0</v>
          </cell>
        </row>
        <row r="1196"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P1196">
            <v>0</v>
          </cell>
        </row>
        <row r="1197"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P1197">
            <v>0</v>
          </cell>
        </row>
        <row r="1198"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P1198">
            <v>0</v>
          </cell>
        </row>
        <row r="1199"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P1199">
            <v>0</v>
          </cell>
        </row>
        <row r="1200">
          <cell r="J1200">
            <v>80437.97</v>
          </cell>
          <cell r="K1200">
            <v>80437.97</v>
          </cell>
          <cell r="L1200">
            <v>80437.97</v>
          </cell>
          <cell r="M1200">
            <v>80437.97</v>
          </cell>
          <cell r="N1200">
            <v>80437.97</v>
          </cell>
          <cell r="O1200">
            <v>80437.97</v>
          </cell>
          <cell r="P1200">
            <v>132478.97</v>
          </cell>
          <cell r="Q1200">
            <v>137265.97</v>
          </cell>
          <cell r="R1200">
            <v>137265.97</v>
          </cell>
          <cell r="S1200">
            <v>137265.97</v>
          </cell>
          <cell r="T1200">
            <v>137265.97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D1200">
            <v>87142.553333333315</v>
          </cell>
          <cell r="AE1200">
            <v>91878.219999999987</v>
          </cell>
          <cell r="AF1200">
            <v>96613.886666666658</v>
          </cell>
          <cell r="AG1200">
            <v>101349.55333333333</v>
          </cell>
          <cell r="AH1200">
            <v>100365.80458333333</v>
          </cell>
          <cell r="AI1200">
            <v>93662.640416666676</v>
          </cell>
          <cell r="AJ1200">
            <v>86959.476249999992</v>
          </cell>
          <cell r="AK1200">
            <v>80256.312083333323</v>
          </cell>
          <cell r="AL1200">
            <v>73553.147916666654</v>
          </cell>
          <cell r="AM1200">
            <v>66849.983749999999</v>
          </cell>
          <cell r="AN1200">
            <v>60146.81958333333</v>
          </cell>
          <cell r="AP1200">
            <v>40035.907916666671</v>
          </cell>
        </row>
        <row r="1201"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56828</v>
          </cell>
          <cell r="Z1201">
            <v>56828</v>
          </cell>
          <cell r="AA1201">
            <v>56828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2367.8333333333335</v>
          </cell>
          <cell r="AM1201">
            <v>7103.5</v>
          </cell>
          <cell r="AN1201">
            <v>11839.166666666666</v>
          </cell>
          <cell r="AP1201">
            <v>21310.5</v>
          </cell>
        </row>
        <row r="1202">
          <cell r="J1202">
            <v>142806.66</v>
          </cell>
          <cell r="K1202">
            <v>153285.18</v>
          </cell>
          <cell r="L1202">
            <v>153285.18</v>
          </cell>
          <cell r="M1202">
            <v>153285.18</v>
          </cell>
          <cell r="N1202">
            <v>137747.48000000001</v>
          </cell>
          <cell r="O1202">
            <v>137747.48000000001</v>
          </cell>
          <cell r="P1202">
            <v>137747.48000000001</v>
          </cell>
          <cell r="Q1202">
            <v>123691.67</v>
          </cell>
          <cell r="R1202">
            <v>123691.67</v>
          </cell>
          <cell r="S1202">
            <v>123691.67</v>
          </cell>
          <cell r="T1202">
            <v>145125.93</v>
          </cell>
          <cell r="U1202">
            <v>145125.93</v>
          </cell>
          <cell r="V1202">
            <v>145125.93</v>
          </cell>
          <cell r="W1202">
            <v>122044.86</v>
          </cell>
          <cell r="X1202">
            <v>122044.86</v>
          </cell>
          <cell r="Y1202">
            <v>122044.86</v>
          </cell>
          <cell r="Z1202">
            <v>100712.8</v>
          </cell>
          <cell r="AA1202">
            <v>100712.8</v>
          </cell>
          <cell r="AD1202">
            <v>146067.20708333331</v>
          </cell>
          <cell r="AE1202">
            <v>142987.41291666665</v>
          </cell>
          <cell r="AF1202">
            <v>140468.92666666664</v>
          </cell>
          <cell r="AG1202">
            <v>139479.38374999995</v>
          </cell>
          <cell r="AH1202">
            <v>139672.65624999997</v>
          </cell>
          <cell r="AI1202">
            <v>139865.92874999999</v>
          </cell>
          <cell r="AJ1202">
            <v>138660.88499999998</v>
          </cell>
          <cell r="AK1202">
            <v>136057.52499999999</v>
          </cell>
          <cell r="AL1202">
            <v>133454.16500000001</v>
          </cell>
          <cell r="AM1202">
            <v>130609.37333333334</v>
          </cell>
          <cell r="AN1202">
            <v>127523.15000000002</v>
          </cell>
          <cell r="AP1202">
            <v>124373.54583333334</v>
          </cell>
        </row>
        <row r="1203">
          <cell r="J1203">
            <v>0</v>
          </cell>
          <cell r="K1203">
            <v>0</v>
          </cell>
          <cell r="L1203">
            <v>0</v>
          </cell>
          <cell r="M1203">
            <v>2766.22</v>
          </cell>
          <cell r="N1203">
            <v>2766.22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D1203">
            <v>461.03666666666663</v>
          </cell>
          <cell r="AE1203">
            <v>461.03666666666663</v>
          </cell>
          <cell r="AF1203">
            <v>461.03666666666663</v>
          </cell>
          <cell r="AG1203">
            <v>461.03666666666663</v>
          </cell>
          <cell r="AH1203">
            <v>461.03666666666663</v>
          </cell>
          <cell r="AI1203">
            <v>461.03666666666663</v>
          </cell>
          <cell r="AJ1203">
            <v>461.03666666666663</v>
          </cell>
          <cell r="AK1203">
            <v>461.03666666666663</v>
          </cell>
          <cell r="AL1203">
            <v>345.77749999999997</v>
          </cell>
          <cell r="AM1203">
            <v>115.25916666666666</v>
          </cell>
          <cell r="AN1203">
            <v>0</v>
          </cell>
          <cell r="AP1203">
            <v>0</v>
          </cell>
        </row>
        <row r="1204"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P1204">
            <v>0</v>
          </cell>
        </row>
        <row r="1205"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89329.44</v>
          </cell>
          <cell r="U1205">
            <v>293835.77</v>
          </cell>
          <cell r="V1205">
            <v>519560.89</v>
          </cell>
          <cell r="W1205">
            <v>535184.75</v>
          </cell>
          <cell r="X1205">
            <v>999409.84</v>
          </cell>
          <cell r="Y1205">
            <v>1033329.92</v>
          </cell>
          <cell r="Z1205">
            <v>1275301.44</v>
          </cell>
          <cell r="AA1205">
            <v>1276167.71</v>
          </cell>
          <cell r="AD1205">
            <v>0</v>
          </cell>
          <cell r="AE1205">
            <v>0</v>
          </cell>
          <cell r="AF1205">
            <v>0</v>
          </cell>
          <cell r="AG1205">
            <v>3722.06</v>
          </cell>
          <cell r="AH1205">
            <v>19687.277083333334</v>
          </cell>
          <cell r="AI1205">
            <v>53578.804583333338</v>
          </cell>
          <cell r="AJ1205">
            <v>97526.539583333346</v>
          </cell>
          <cell r="AK1205">
            <v>161467.98083333333</v>
          </cell>
          <cell r="AL1205">
            <v>246165.47083333333</v>
          </cell>
          <cell r="AM1205">
            <v>342358.44416666665</v>
          </cell>
          <cell r="AN1205">
            <v>448669.65874999994</v>
          </cell>
          <cell r="AP1205">
            <v>659504.07833333325</v>
          </cell>
        </row>
        <row r="1206">
          <cell r="J1206">
            <v>1494488.81</v>
          </cell>
          <cell r="K1206">
            <v>1507397.69</v>
          </cell>
          <cell r="L1206">
            <v>1507397.69</v>
          </cell>
          <cell r="M1206">
            <v>1507397.69</v>
          </cell>
          <cell r="N1206">
            <v>1520306.57</v>
          </cell>
          <cell r="O1206">
            <v>1520306.57</v>
          </cell>
          <cell r="P1206">
            <v>1520306.57</v>
          </cell>
          <cell r="Q1206">
            <v>1533276.95</v>
          </cell>
          <cell r="R1206">
            <v>1533276.95</v>
          </cell>
          <cell r="S1206">
            <v>1533276.95</v>
          </cell>
          <cell r="T1206">
            <v>1546235.84</v>
          </cell>
          <cell r="U1206">
            <v>1546235.84</v>
          </cell>
          <cell r="V1206">
            <v>1546235.84</v>
          </cell>
          <cell r="W1206">
            <v>1559194.73</v>
          </cell>
          <cell r="X1206">
            <v>1559194.73</v>
          </cell>
          <cell r="Y1206">
            <v>1559194.73</v>
          </cell>
          <cell r="Z1206">
            <v>1620914.73</v>
          </cell>
          <cell r="AA1206">
            <v>1620914.73</v>
          </cell>
          <cell r="AD1206">
            <v>1503097.2925000002</v>
          </cell>
          <cell r="AE1206">
            <v>1507405.3775000002</v>
          </cell>
          <cell r="AF1206">
            <v>1511713.4624999997</v>
          </cell>
          <cell r="AG1206">
            <v>1516023.6312499999</v>
          </cell>
          <cell r="AH1206">
            <v>1520335.8837499998</v>
          </cell>
          <cell r="AI1206">
            <v>1524648.1362499997</v>
          </cell>
          <cell r="AJ1206">
            <v>1528962.4725000001</v>
          </cell>
          <cell r="AK1206">
            <v>1533278.8925000001</v>
          </cell>
          <cell r="AL1206">
            <v>1537595.3125</v>
          </cell>
          <cell r="AM1206">
            <v>1543945.5291666666</v>
          </cell>
          <cell r="AN1206">
            <v>1552329.5424999997</v>
          </cell>
          <cell r="AP1206">
            <v>1568726.4450000001</v>
          </cell>
        </row>
        <row r="1207">
          <cell r="J1207">
            <v>1725939.59</v>
          </cell>
          <cell r="K1207">
            <v>1694154.1</v>
          </cell>
          <cell r="L1207">
            <v>1662368.61</v>
          </cell>
          <cell r="M1207">
            <v>1630583.12</v>
          </cell>
          <cell r="N1207">
            <v>1598797.63</v>
          </cell>
          <cell r="O1207">
            <v>1567012.14</v>
          </cell>
          <cell r="P1207">
            <v>1535226.65</v>
          </cell>
          <cell r="Q1207">
            <v>1503441.16</v>
          </cell>
          <cell r="R1207">
            <v>1471655.67</v>
          </cell>
          <cell r="S1207">
            <v>1439870.18</v>
          </cell>
          <cell r="T1207">
            <v>1408084.69</v>
          </cell>
          <cell r="U1207">
            <v>1376299.2</v>
          </cell>
          <cell r="V1207">
            <v>1344513.71</v>
          </cell>
          <cell r="W1207">
            <v>1312728.22</v>
          </cell>
          <cell r="X1207">
            <v>1280942.73</v>
          </cell>
          <cell r="Y1207">
            <v>1249157.24</v>
          </cell>
          <cell r="Z1207">
            <v>1217371.75</v>
          </cell>
          <cell r="AA1207">
            <v>1185586.26</v>
          </cell>
          <cell r="AD1207">
            <v>1694154.0999999999</v>
          </cell>
          <cell r="AE1207">
            <v>1662368.6099999996</v>
          </cell>
          <cell r="AF1207">
            <v>1630583.12</v>
          </cell>
          <cell r="AG1207">
            <v>1598797.63</v>
          </cell>
          <cell r="AH1207">
            <v>1567012.1400000004</v>
          </cell>
          <cell r="AI1207">
            <v>1535226.6499999997</v>
          </cell>
          <cell r="AJ1207">
            <v>1503441.16</v>
          </cell>
          <cell r="AK1207">
            <v>1471655.67</v>
          </cell>
          <cell r="AL1207">
            <v>1439870.18</v>
          </cell>
          <cell r="AM1207">
            <v>1408084.6900000002</v>
          </cell>
          <cell r="AN1207">
            <v>1376299.2</v>
          </cell>
          <cell r="AP1207">
            <v>1312728.22</v>
          </cell>
        </row>
        <row r="1208">
          <cell r="J1208">
            <v>1368.02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D1208">
            <v>-1107.75875</v>
          </cell>
          <cell r="AE1208">
            <v>114.00166666666667</v>
          </cell>
          <cell r="AF1208">
            <v>114.00166666666667</v>
          </cell>
          <cell r="AG1208">
            <v>114.00166666666667</v>
          </cell>
          <cell r="AH1208">
            <v>114.00166666666667</v>
          </cell>
          <cell r="AI1208">
            <v>57.000833333333333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P1208">
            <v>0</v>
          </cell>
        </row>
        <row r="1209">
          <cell r="J1209">
            <v>5593442.5300000003</v>
          </cell>
          <cell r="K1209">
            <v>5535190.1799999997</v>
          </cell>
          <cell r="L1209">
            <v>5476937.8300000001</v>
          </cell>
          <cell r="M1209">
            <v>5418685.4800000004</v>
          </cell>
          <cell r="N1209">
            <v>5360433.13</v>
          </cell>
          <cell r="O1209">
            <v>5302180.78</v>
          </cell>
          <cell r="P1209">
            <v>5243928.43</v>
          </cell>
          <cell r="Q1209">
            <v>5185676.08</v>
          </cell>
          <cell r="R1209">
            <v>5127423.7300000004</v>
          </cell>
          <cell r="S1209">
            <v>5069171.38</v>
          </cell>
          <cell r="T1209">
            <v>5010919.03</v>
          </cell>
          <cell r="U1209">
            <v>4952666.68</v>
          </cell>
          <cell r="V1209">
            <v>4894414.33</v>
          </cell>
          <cell r="W1209">
            <v>4836161.9800000004</v>
          </cell>
          <cell r="X1209">
            <v>4777909.63</v>
          </cell>
          <cell r="Y1209">
            <v>4719657.28</v>
          </cell>
          <cell r="Z1209">
            <v>4661404.93</v>
          </cell>
          <cell r="AA1209">
            <v>4603152.58</v>
          </cell>
          <cell r="AD1209">
            <v>5535190.1800000006</v>
          </cell>
          <cell r="AE1209">
            <v>5476937.830000001</v>
          </cell>
          <cell r="AF1209">
            <v>5418685.4800000004</v>
          </cell>
          <cell r="AG1209">
            <v>5360433.13</v>
          </cell>
          <cell r="AH1209">
            <v>5302180.78</v>
          </cell>
          <cell r="AI1209">
            <v>5243928.4300000006</v>
          </cell>
          <cell r="AJ1209">
            <v>5185676.080000001</v>
          </cell>
          <cell r="AK1209">
            <v>5127423.7300000004</v>
          </cell>
          <cell r="AL1209">
            <v>5069171.38</v>
          </cell>
          <cell r="AM1209">
            <v>5010919.03</v>
          </cell>
          <cell r="AN1209">
            <v>4952666.6800000006</v>
          </cell>
          <cell r="AP1209">
            <v>4836161.9800000004</v>
          </cell>
        </row>
        <row r="1210">
          <cell r="J1210">
            <v>1451659.05</v>
          </cell>
          <cell r="K1210">
            <v>1393971.39</v>
          </cell>
          <cell r="L1210">
            <v>1336283.73</v>
          </cell>
          <cell r="M1210">
            <v>1278596.07</v>
          </cell>
          <cell r="N1210">
            <v>1220908.4099999999</v>
          </cell>
          <cell r="O1210">
            <v>1163220.75</v>
          </cell>
          <cell r="P1210">
            <v>1105533.0900000001</v>
          </cell>
          <cell r="Q1210">
            <v>1047845.43</v>
          </cell>
          <cell r="R1210">
            <v>992038.06</v>
          </cell>
          <cell r="S1210">
            <v>935478.21</v>
          </cell>
          <cell r="T1210">
            <v>880207.93</v>
          </cell>
          <cell r="U1210">
            <v>823264.01</v>
          </cell>
          <cell r="V1210">
            <v>759407.13</v>
          </cell>
          <cell r="W1210">
            <v>1393971.39</v>
          </cell>
          <cell r="X1210">
            <v>696123.17</v>
          </cell>
          <cell r="Y1210">
            <v>638435.51</v>
          </cell>
          <cell r="Z1210">
            <v>580747.85</v>
          </cell>
          <cell r="AA1210">
            <v>523060.19</v>
          </cell>
          <cell r="AD1210">
            <v>1393971.3900000001</v>
          </cell>
          <cell r="AE1210">
            <v>1336362.0754166667</v>
          </cell>
          <cell r="AF1210">
            <v>1278878.0983333334</v>
          </cell>
          <cell r="AG1210">
            <v>1221541.8374999999</v>
          </cell>
          <cell r="AH1210">
            <v>1164337.29</v>
          </cell>
          <cell r="AI1210">
            <v>1106906.6808333334</v>
          </cell>
          <cell r="AJ1210">
            <v>1078062.8508333333</v>
          </cell>
          <cell r="AK1210">
            <v>1051389.4941666669</v>
          </cell>
          <cell r="AL1210">
            <v>998042.78083333338</v>
          </cell>
          <cell r="AM1210">
            <v>944696.06749999989</v>
          </cell>
          <cell r="AN1210">
            <v>891349.35416666663</v>
          </cell>
          <cell r="AP1210">
            <v>784655.92749999987</v>
          </cell>
        </row>
        <row r="1211">
          <cell r="J1211">
            <v>812732.47</v>
          </cell>
          <cell r="K1211">
            <v>792414.16</v>
          </cell>
          <cell r="L1211">
            <v>772095.85</v>
          </cell>
          <cell r="M1211">
            <v>751777.54</v>
          </cell>
          <cell r="N1211">
            <v>731459.23</v>
          </cell>
          <cell r="O1211">
            <v>711140.92</v>
          </cell>
          <cell r="P1211">
            <v>690812.71</v>
          </cell>
          <cell r="Q1211">
            <v>670494.4</v>
          </cell>
          <cell r="R1211">
            <v>655549.22</v>
          </cell>
          <cell r="S1211">
            <v>635425.54</v>
          </cell>
          <cell r="T1211">
            <v>610711.63</v>
          </cell>
          <cell r="U1211">
            <v>593325.1</v>
          </cell>
          <cell r="V1211">
            <v>608740.06999999995</v>
          </cell>
          <cell r="W1211">
            <v>792404.26</v>
          </cell>
          <cell r="X1211">
            <v>522718.27</v>
          </cell>
          <cell r="Y1211">
            <v>502399.96</v>
          </cell>
          <cell r="Z1211">
            <v>483043.25</v>
          </cell>
          <cell r="AA1211">
            <v>461763.34</v>
          </cell>
          <cell r="AD1211">
            <v>792412.92249999999</v>
          </cell>
          <cell r="AE1211">
            <v>772317.6679166666</v>
          </cell>
          <cell r="AF1211">
            <v>752454.40333333344</v>
          </cell>
          <cell r="AG1211">
            <v>732416.09833333327</v>
          </cell>
          <cell r="AH1211">
            <v>712316.80083333328</v>
          </cell>
          <cell r="AI1211">
            <v>693828.54749999999</v>
          </cell>
          <cell r="AJ1211">
            <v>685328.45166666666</v>
          </cell>
          <cell r="AK1211">
            <v>674937.30666666664</v>
          </cell>
          <cell r="AL1211">
            <v>654155.84166666667</v>
          </cell>
          <cell r="AM1211">
            <v>633414.44333333324</v>
          </cell>
          <cell r="AN1211">
            <v>612673.04499999993</v>
          </cell>
          <cell r="AP1211">
            <v>571111.35250000004</v>
          </cell>
        </row>
        <row r="1212">
          <cell r="J1212">
            <v>-0.01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D1212">
            <v>91577.130833333344</v>
          </cell>
          <cell r="AE1212">
            <v>58609.362916666665</v>
          </cell>
          <cell r="AF1212">
            <v>32967.765833333331</v>
          </cell>
          <cell r="AG1212">
            <v>14652.339583333334</v>
          </cell>
          <cell r="AH1212">
            <v>3663.0841666666661</v>
          </cell>
          <cell r="AI1212">
            <v>-4.1666666666666669E-4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P1212">
            <v>0</v>
          </cell>
        </row>
        <row r="1213">
          <cell r="J1213">
            <v>2665478.94</v>
          </cell>
          <cell r="K1213">
            <v>2645437.75</v>
          </cell>
          <cell r="L1213">
            <v>2625396.56</v>
          </cell>
          <cell r="M1213">
            <v>2605355.37</v>
          </cell>
          <cell r="N1213">
            <v>2585314.1800000002</v>
          </cell>
          <cell r="O1213">
            <v>2565272.9900000002</v>
          </cell>
          <cell r="P1213">
            <v>2545231.7999999998</v>
          </cell>
          <cell r="Q1213">
            <v>2525190.61</v>
          </cell>
          <cell r="R1213">
            <v>2505149.42</v>
          </cell>
          <cell r="S1213">
            <v>2485108.23</v>
          </cell>
          <cell r="T1213">
            <v>2465067.04</v>
          </cell>
          <cell r="U1213">
            <v>2445025.85</v>
          </cell>
          <cell r="V1213">
            <v>2424984.66</v>
          </cell>
          <cell r="W1213">
            <v>2404943.4700000002</v>
          </cell>
          <cell r="X1213">
            <v>2384902.2799999998</v>
          </cell>
          <cell r="Y1213">
            <v>2364861.09</v>
          </cell>
          <cell r="Z1213">
            <v>2344819.9</v>
          </cell>
          <cell r="AA1213">
            <v>2324778.71</v>
          </cell>
          <cell r="AD1213">
            <v>2645437.7500000005</v>
          </cell>
          <cell r="AE1213">
            <v>2625396.56</v>
          </cell>
          <cell r="AF1213">
            <v>2605355.37</v>
          </cell>
          <cell r="AG1213">
            <v>2585314.1800000002</v>
          </cell>
          <cell r="AH1213">
            <v>2565272.9899999998</v>
          </cell>
          <cell r="AI1213">
            <v>2545231.8000000003</v>
          </cell>
          <cell r="AJ1213">
            <v>2525190.61</v>
          </cell>
          <cell r="AK1213">
            <v>2505149.42</v>
          </cell>
          <cell r="AL1213">
            <v>2485108.23</v>
          </cell>
          <cell r="AM1213">
            <v>2465067.04</v>
          </cell>
          <cell r="AN1213">
            <v>2445025.85</v>
          </cell>
          <cell r="AP1213">
            <v>2404943.4700000002</v>
          </cell>
        </row>
        <row r="1214"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P1214">
            <v>0</v>
          </cell>
        </row>
        <row r="1215"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P1215">
            <v>0</v>
          </cell>
        </row>
        <row r="1216">
          <cell r="J1216">
            <v>10000</v>
          </cell>
          <cell r="K1216">
            <v>10000</v>
          </cell>
          <cell r="L1216">
            <v>10000</v>
          </cell>
          <cell r="M1216">
            <v>10000</v>
          </cell>
          <cell r="N1216">
            <v>10000</v>
          </cell>
          <cell r="O1216">
            <v>10000</v>
          </cell>
          <cell r="P1216">
            <v>10000</v>
          </cell>
          <cell r="Q1216">
            <v>10000</v>
          </cell>
          <cell r="R1216">
            <v>10000</v>
          </cell>
          <cell r="S1216">
            <v>10000</v>
          </cell>
          <cell r="T1216">
            <v>10000</v>
          </cell>
          <cell r="U1216">
            <v>10000</v>
          </cell>
          <cell r="V1216">
            <v>10000</v>
          </cell>
          <cell r="W1216">
            <v>10000</v>
          </cell>
          <cell r="X1216">
            <v>10000</v>
          </cell>
          <cell r="Y1216">
            <v>10000</v>
          </cell>
          <cell r="Z1216">
            <v>10000</v>
          </cell>
          <cell r="AA1216">
            <v>10000</v>
          </cell>
          <cell r="AD1216">
            <v>10000</v>
          </cell>
          <cell r="AE1216">
            <v>10000</v>
          </cell>
          <cell r="AF1216">
            <v>10000</v>
          </cell>
          <cell r="AG1216">
            <v>10000</v>
          </cell>
          <cell r="AH1216">
            <v>10000</v>
          </cell>
          <cell r="AI1216">
            <v>10000</v>
          </cell>
          <cell r="AJ1216">
            <v>10000</v>
          </cell>
          <cell r="AK1216">
            <v>10000</v>
          </cell>
          <cell r="AL1216">
            <v>10000</v>
          </cell>
          <cell r="AM1216">
            <v>10000</v>
          </cell>
          <cell r="AN1216">
            <v>10000</v>
          </cell>
          <cell r="AP1216">
            <v>10000</v>
          </cell>
        </row>
        <row r="1217">
          <cell r="J1217">
            <v>12500</v>
          </cell>
          <cell r="K1217">
            <v>12500</v>
          </cell>
          <cell r="L1217">
            <v>12500</v>
          </cell>
          <cell r="M1217">
            <v>12500</v>
          </cell>
          <cell r="N1217">
            <v>12500</v>
          </cell>
          <cell r="O1217">
            <v>12500</v>
          </cell>
          <cell r="P1217">
            <v>12500</v>
          </cell>
          <cell r="Q1217">
            <v>12500</v>
          </cell>
          <cell r="R1217">
            <v>12500</v>
          </cell>
          <cell r="S1217">
            <v>12500</v>
          </cell>
          <cell r="T1217">
            <v>12500</v>
          </cell>
          <cell r="U1217">
            <v>12500</v>
          </cell>
          <cell r="V1217">
            <v>12500</v>
          </cell>
          <cell r="W1217">
            <v>12500</v>
          </cell>
          <cell r="X1217">
            <v>12500</v>
          </cell>
          <cell r="Y1217">
            <v>12500</v>
          </cell>
          <cell r="Z1217">
            <v>12500</v>
          </cell>
          <cell r="AA1217">
            <v>12500</v>
          </cell>
          <cell r="AD1217">
            <v>12500</v>
          </cell>
          <cell r="AE1217">
            <v>12500</v>
          </cell>
          <cell r="AF1217">
            <v>12500</v>
          </cell>
          <cell r="AG1217">
            <v>12500</v>
          </cell>
          <cell r="AH1217">
            <v>12500</v>
          </cell>
          <cell r="AI1217">
            <v>12500</v>
          </cell>
          <cell r="AJ1217">
            <v>12500</v>
          </cell>
          <cell r="AK1217">
            <v>12500</v>
          </cell>
          <cell r="AL1217">
            <v>12500</v>
          </cell>
          <cell r="AM1217">
            <v>12500</v>
          </cell>
          <cell r="AN1217">
            <v>12500</v>
          </cell>
          <cell r="AP1217">
            <v>12500</v>
          </cell>
        </row>
        <row r="1218"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5557.86</v>
          </cell>
          <cell r="U1218">
            <v>5557.86</v>
          </cell>
          <cell r="V1218">
            <v>5557.86</v>
          </cell>
          <cell r="W1218">
            <v>1091188.76</v>
          </cell>
          <cell r="X1218">
            <v>1694190.26</v>
          </cell>
          <cell r="Y1218">
            <v>1693918.25</v>
          </cell>
          <cell r="Z1218">
            <v>1817114.54</v>
          </cell>
          <cell r="AA1218">
            <v>1921355.1</v>
          </cell>
          <cell r="AD1218">
            <v>0</v>
          </cell>
          <cell r="AE1218">
            <v>0</v>
          </cell>
          <cell r="AF1218">
            <v>0</v>
          </cell>
          <cell r="AG1218">
            <v>231.57749999999999</v>
          </cell>
          <cell r="AH1218">
            <v>694.73249999999996</v>
          </cell>
          <cell r="AI1218">
            <v>1157.8875</v>
          </cell>
          <cell r="AJ1218">
            <v>46855.66333333333</v>
          </cell>
          <cell r="AK1218">
            <v>162913.12250000003</v>
          </cell>
          <cell r="AL1218">
            <v>304084.31041666667</v>
          </cell>
          <cell r="AM1218">
            <v>450377.34333333327</v>
          </cell>
          <cell r="AN1218">
            <v>606146.91166666662</v>
          </cell>
          <cell r="AP1218">
            <v>910593.68500000006</v>
          </cell>
        </row>
        <row r="1219"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555389.13</v>
          </cell>
          <cell r="W1219">
            <v>828572.1</v>
          </cell>
          <cell r="X1219">
            <v>1514162.58</v>
          </cell>
          <cell r="Y1219">
            <v>1514275.46</v>
          </cell>
          <cell r="Z1219">
            <v>1514275.46</v>
          </cell>
          <cell r="AA1219">
            <v>1517126.11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23141.213749999999</v>
          </cell>
          <cell r="AJ1219">
            <v>80806.264999999999</v>
          </cell>
          <cell r="AK1219">
            <v>178420.21</v>
          </cell>
          <cell r="AL1219">
            <v>304605.12833333336</v>
          </cell>
          <cell r="AM1219">
            <v>430794.75</v>
          </cell>
          <cell r="AN1219">
            <v>557103.14874999993</v>
          </cell>
          <cell r="AP1219">
            <v>809957.50041666662</v>
          </cell>
        </row>
        <row r="1220"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206639.68</v>
          </cell>
          <cell r="X1220">
            <v>1732217.82</v>
          </cell>
          <cell r="Y1220">
            <v>2707424.07</v>
          </cell>
          <cell r="Z1220">
            <v>1863612.57</v>
          </cell>
          <cell r="AA1220">
            <v>1870334.46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8609.9866666666658</v>
          </cell>
          <cell r="AK1220">
            <v>89395.715833333335</v>
          </cell>
          <cell r="AL1220">
            <v>274380.79458333337</v>
          </cell>
          <cell r="AM1220">
            <v>464840.65458333335</v>
          </cell>
          <cell r="AN1220">
            <v>620421.78083333338</v>
          </cell>
          <cell r="AP1220">
            <v>930103.4458333333</v>
          </cell>
        </row>
        <row r="1221"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20709.53</v>
          </cell>
          <cell r="V1221">
            <v>354590.66</v>
          </cell>
          <cell r="W1221">
            <v>659483.16</v>
          </cell>
          <cell r="X1221">
            <v>702790.3</v>
          </cell>
          <cell r="Y1221">
            <v>711800.5</v>
          </cell>
          <cell r="Z1221">
            <v>1472617.16</v>
          </cell>
          <cell r="AA1221">
            <v>1472617.16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862.89708333333328</v>
          </cell>
          <cell r="AI1221">
            <v>16500.404999999999</v>
          </cell>
          <cell r="AJ1221">
            <v>58753.480833333335</v>
          </cell>
          <cell r="AK1221">
            <v>115514.875</v>
          </cell>
          <cell r="AL1221">
            <v>174456.15833333333</v>
          </cell>
          <cell r="AM1221">
            <v>265473.56083333335</v>
          </cell>
          <cell r="AN1221">
            <v>388191.65749999997</v>
          </cell>
          <cell r="AP1221">
            <v>646090.19750000001</v>
          </cell>
        </row>
        <row r="1222"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1493408.14</v>
          </cell>
          <cell r="X1222">
            <v>1493408.14</v>
          </cell>
          <cell r="Y1222">
            <v>1493408.14</v>
          </cell>
          <cell r="Z1222">
            <v>1414807.72</v>
          </cell>
          <cell r="AA1222">
            <v>1388607.58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62225.339166666665</v>
          </cell>
          <cell r="AK1222">
            <v>186676.01749999999</v>
          </cell>
          <cell r="AL1222">
            <v>311126.6958333333</v>
          </cell>
          <cell r="AM1222">
            <v>432302.35666666669</v>
          </cell>
          <cell r="AN1222">
            <v>549111.32750000001</v>
          </cell>
          <cell r="AP1222">
            <v>776523.97291666677</v>
          </cell>
        </row>
        <row r="1223"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P1223">
            <v>0</v>
          </cell>
        </row>
        <row r="1224">
          <cell r="J1224">
            <v>2114114.88</v>
          </cell>
          <cell r="K1224">
            <v>3729714.12</v>
          </cell>
          <cell r="L1224">
            <v>4879398.78</v>
          </cell>
          <cell r="M1224">
            <v>3632648.83</v>
          </cell>
          <cell r="N1224">
            <v>3505116.17</v>
          </cell>
          <cell r="O1224">
            <v>3406864.03</v>
          </cell>
          <cell r="P1224">
            <v>3346196.78</v>
          </cell>
          <cell r="Q1224">
            <v>3104992.2</v>
          </cell>
          <cell r="R1224">
            <v>2929179.63</v>
          </cell>
          <cell r="S1224">
            <v>2753367.06</v>
          </cell>
          <cell r="T1224">
            <v>2577554.4900000002</v>
          </cell>
          <cell r="U1224">
            <v>2401741.92</v>
          </cell>
          <cell r="V1224">
            <v>3229175.46</v>
          </cell>
          <cell r="W1224">
            <v>3743916.69</v>
          </cell>
          <cell r="X1224">
            <v>4707230.8</v>
          </cell>
          <cell r="Y1224">
            <v>4614233.75</v>
          </cell>
          <cell r="Z1224">
            <v>4683873.5199999996</v>
          </cell>
          <cell r="AA1224">
            <v>5362063.37</v>
          </cell>
          <cell r="AD1224">
            <v>2733894.3941666665</v>
          </cell>
          <cell r="AE1224">
            <v>2853497.9437500001</v>
          </cell>
          <cell r="AF1224">
            <v>2965983.0325000002</v>
          </cell>
          <cell r="AG1224">
            <v>3069146.9250000003</v>
          </cell>
          <cell r="AH1224">
            <v>3158127.6479166667</v>
          </cell>
          <cell r="AI1224">
            <v>3244868.2650000001</v>
          </cell>
          <cell r="AJ1224">
            <v>3291920.8962500002</v>
          </cell>
          <cell r="AK1224">
            <v>3285339.0041666664</v>
          </cell>
          <cell r="AL1224">
            <v>3319064.7100000004</v>
          </cell>
          <cell r="AM1224">
            <v>3409078.9712499999</v>
          </cell>
          <cell r="AN1224">
            <v>3539660.5</v>
          </cell>
          <cell r="AP1224">
            <v>3849916.574583333</v>
          </cell>
        </row>
        <row r="1225">
          <cell r="J1225">
            <v>4578061.0199999996</v>
          </cell>
          <cell r="K1225">
            <v>4458195.1100000003</v>
          </cell>
          <cell r="L1225">
            <v>4322130.53</v>
          </cell>
          <cell r="M1225">
            <v>4145427.71</v>
          </cell>
          <cell r="N1225">
            <v>3967452.49</v>
          </cell>
          <cell r="O1225">
            <v>3806434.8</v>
          </cell>
          <cell r="P1225">
            <v>3628520.53</v>
          </cell>
          <cell r="Q1225">
            <v>3484296.87</v>
          </cell>
          <cell r="R1225">
            <v>3310156.02</v>
          </cell>
          <cell r="S1225">
            <v>3136015.17</v>
          </cell>
          <cell r="T1225">
            <v>2961874.32</v>
          </cell>
          <cell r="U1225">
            <v>2787733.47</v>
          </cell>
          <cell r="V1225">
            <v>2866672.82</v>
          </cell>
          <cell r="W1225">
            <v>2692531.97</v>
          </cell>
          <cell r="X1225">
            <v>2532464.89</v>
          </cell>
          <cell r="Y1225">
            <v>2366732.29</v>
          </cell>
          <cell r="Z1225">
            <v>2192591.44</v>
          </cell>
          <cell r="AA1225">
            <v>3941098.43</v>
          </cell>
          <cell r="AD1225">
            <v>4128361.61</v>
          </cell>
          <cell r="AE1225">
            <v>4061533.9424999994</v>
          </cell>
          <cell r="AF1225">
            <v>3992056.5666666664</v>
          </cell>
          <cell r="AG1225">
            <v>3904881.3637500009</v>
          </cell>
          <cell r="AH1225">
            <v>3784316.0562500008</v>
          </cell>
          <cell r="AI1225">
            <v>3644216.9950000006</v>
          </cell>
          <cell r="AJ1225">
            <v>3499339.8558333335</v>
          </cell>
          <cell r="AK1225">
            <v>3351201.1566666663</v>
          </cell>
          <cell r="AL1225">
            <v>3202519.4458333333</v>
          </cell>
          <cell r="AM1225">
            <v>3054454.5929166661</v>
          </cell>
          <cell r="AN1225">
            <v>2986113.0337499999</v>
          </cell>
          <cell r="AP1225">
            <v>3031121.3658333332</v>
          </cell>
        </row>
        <row r="1226">
          <cell r="J1226">
            <v>851594.76</v>
          </cell>
          <cell r="K1226">
            <v>780628.52</v>
          </cell>
          <cell r="L1226">
            <v>709662.28</v>
          </cell>
          <cell r="M1226">
            <v>638696.04</v>
          </cell>
          <cell r="N1226">
            <v>567729.80000000005</v>
          </cell>
          <cell r="O1226">
            <v>496763.56</v>
          </cell>
          <cell r="P1226">
            <v>425797.32</v>
          </cell>
          <cell r="Q1226">
            <v>354831.08</v>
          </cell>
          <cell r="R1226">
            <v>283864.84000000003</v>
          </cell>
          <cell r="S1226">
            <v>212898.6</v>
          </cell>
          <cell r="T1226">
            <v>141932.35999999999</v>
          </cell>
          <cell r="U1226">
            <v>70966.12</v>
          </cell>
          <cell r="V1226">
            <v>-0.12</v>
          </cell>
          <cell r="W1226">
            <v>-0.12</v>
          </cell>
          <cell r="X1226">
            <v>-0.12</v>
          </cell>
          <cell r="Y1226">
            <v>0</v>
          </cell>
          <cell r="Z1226">
            <v>0</v>
          </cell>
          <cell r="AA1226">
            <v>0</v>
          </cell>
          <cell r="AD1226">
            <v>780628.52</v>
          </cell>
          <cell r="AE1226">
            <v>709662.27999999991</v>
          </cell>
          <cell r="AF1226">
            <v>638696.03999999992</v>
          </cell>
          <cell r="AG1226">
            <v>567729.79999999993</v>
          </cell>
          <cell r="AH1226">
            <v>496763.56</v>
          </cell>
          <cell r="AI1226">
            <v>425797.32</v>
          </cell>
          <cell r="AJ1226">
            <v>357788.00666666665</v>
          </cell>
          <cell r="AK1226">
            <v>295692.54666666669</v>
          </cell>
          <cell r="AL1226">
            <v>239510.94499999998</v>
          </cell>
          <cell r="AM1226">
            <v>189243.20166666666</v>
          </cell>
          <cell r="AN1226">
            <v>144889.31166666668</v>
          </cell>
          <cell r="AP1226">
            <v>73923.091666666674</v>
          </cell>
        </row>
        <row r="1227">
          <cell r="J1227">
            <v>3052900.22</v>
          </cell>
          <cell r="K1227">
            <v>3006583.75</v>
          </cell>
          <cell r="L1227">
            <v>2978219.75</v>
          </cell>
          <cell r="M1227">
            <v>2949855.75</v>
          </cell>
          <cell r="N1227">
            <v>2921509.16</v>
          </cell>
          <cell r="O1227">
            <v>2894027.12</v>
          </cell>
          <cell r="P1227">
            <v>2865663.12</v>
          </cell>
          <cell r="Q1227">
            <v>2837299.12</v>
          </cell>
          <cell r="R1227">
            <v>2808935.12</v>
          </cell>
          <cell r="S1227">
            <v>2780571.12</v>
          </cell>
          <cell r="T1227">
            <v>2752207.12</v>
          </cell>
          <cell r="U1227">
            <v>2723843.12</v>
          </cell>
          <cell r="V1227">
            <v>2695830.75</v>
          </cell>
          <cell r="W1227">
            <v>2667466.75</v>
          </cell>
          <cell r="X1227">
            <v>2639102.75</v>
          </cell>
          <cell r="Y1227">
            <v>2610738.75</v>
          </cell>
          <cell r="Z1227">
            <v>2582374.75</v>
          </cell>
          <cell r="AA1227">
            <v>2554010.75</v>
          </cell>
          <cell r="AD1227">
            <v>3028093.2216666671</v>
          </cell>
          <cell r="AE1227">
            <v>3016907.0100000002</v>
          </cell>
          <cell r="AF1227">
            <v>2988064.2283333335</v>
          </cell>
          <cell r="AG1227">
            <v>2944441.6237500007</v>
          </cell>
          <cell r="AH1227">
            <v>2902104.2100000004</v>
          </cell>
          <cell r="AI1227">
            <v>2866089.9779166672</v>
          </cell>
          <cell r="AJ1227">
            <v>2837082.208333334</v>
          </cell>
          <cell r="AK1227">
            <v>2808822.458333334</v>
          </cell>
          <cell r="AL1227">
            <v>2780562.7083333335</v>
          </cell>
          <cell r="AM1227">
            <v>2752302.2329166667</v>
          </cell>
          <cell r="AN1227">
            <v>2724004.2837499999</v>
          </cell>
          <cell r="AP1227">
            <v>2667334.8887499999</v>
          </cell>
        </row>
        <row r="1228">
          <cell r="J1228">
            <v>1625524.14</v>
          </cell>
          <cell r="K1228">
            <v>3015715.48</v>
          </cell>
          <cell r="L1228">
            <v>3476172.41</v>
          </cell>
          <cell r="M1228">
            <v>3561670.2</v>
          </cell>
          <cell r="N1228">
            <v>3563431.38</v>
          </cell>
          <cell r="O1228">
            <v>3646616.35</v>
          </cell>
          <cell r="P1228">
            <v>3772792.63</v>
          </cell>
          <cell r="Q1228">
            <v>3773575.45</v>
          </cell>
          <cell r="R1228">
            <v>3773575.45</v>
          </cell>
          <cell r="S1228">
            <v>3773575.45</v>
          </cell>
          <cell r="T1228">
            <v>3773575.45</v>
          </cell>
          <cell r="U1228">
            <v>3773575.45</v>
          </cell>
          <cell r="V1228">
            <v>3773575.45</v>
          </cell>
          <cell r="W1228">
            <v>3773575.45</v>
          </cell>
          <cell r="X1228">
            <v>3773575.45</v>
          </cell>
          <cell r="Y1228">
            <v>3383205.61</v>
          </cell>
          <cell r="Z1228">
            <v>3350674.79</v>
          </cell>
          <cell r="AA1228">
            <v>3318143.97</v>
          </cell>
          <cell r="AD1228">
            <v>2037261.4054166668</v>
          </cell>
          <cell r="AE1228">
            <v>2351663.5879166666</v>
          </cell>
          <cell r="AF1228">
            <v>2665961.6024999996</v>
          </cell>
          <cell r="AG1228">
            <v>2979344.3295833338</v>
          </cell>
          <cell r="AH1228">
            <v>3298207.7837499999</v>
          </cell>
          <cell r="AI1228">
            <v>3550318.7912500002</v>
          </cell>
          <cell r="AJ1228">
            <v>3671398.427916667</v>
          </cell>
          <cell r="AK1228">
            <v>3715367.72</v>
          </cell>
          <cell r="AL1228">
            <v>3720323.48875</v>
          </cell>
          <cell r="AM1228">
            <v>3704022.6062499997</v>
          </cell>
          <cell r="AN1228">
            <v>3681471.399166666</v>
          </cell>
          <cell r="AP1228">
            <v>3605499.5466666664</v>
          </cell>
        </row>
        <row r="1229">
          <cell r="J1229">
            <v>0</v>
          </cell>
          <cell r="K1229">
            <v>1748299.98</v>
          </cell>
          <cell r="L1229">
            <v>1711877.06</v>
          </cell>
          <cell r="M1229">
            <v>1675454.14</v>
          </cell>
          <cell r="N1229">
            <v>1639031.22</v>
          </cell>
          <cell r="O1229">
            <v>1602608.3</v>
          </cell>
          <cell r="P1229">
            <v>1566185.38</v>
          </cell>
          <cell r="Q1229">
            <v>1529762.46</v>
          </cell>
          <cell r="R1229">
            <v>1493339.54</v>
          </cell>
          <cell r="S1229">
            <v>1456916.62</v>
          </cell>
          <cell r="T1229">
            <v>1420493.7</v>
          </cell>
          <cell r="U1229">
            <v>1384070.78</v>
          </cell>
          <cell r="V1229">
            <v>1347647.86</v>
          </cell>
          <cell r="W1229">
            <v>1311224.94</v>
          </cell>
          <cell r="X1229">
            <v>1274802.02</v>
          </cell>
          <cell r="Y1229">
            <v>1238379.1000000001</v>
          </cell>
          <cell r="Z1229">
            <v>1201956.18</v>
          </cell>
          <cell r="AA1229">
            <v>1165533.26</v>
          </cell>
          <cell r="AD1229">
            <v>892361.44249999989</v>
          </cell>
          <cell r="AE1229">
            <v>1018324.0258333333</v>
          </cell>
          <cell r="AF1229">
            <v>1141251.3658333332</v>
          </cell>
          <cell r="AG1229">
            <v>1261143.4624999999</v>
          </cell>
          <cell r="AH1229">
            <v>1378000.3158333332</v>
          </cell>
          <cell r="AI1229">
            <v>1491821.9258333333</v>
          </cell>
          <cell r="AJ1229">
            <v>1529762.46</v>
          </cell>
          <cell r="AK1229">
            <v>1493339.5399999998</v>
          </cell>
          <cell r="AL1229">
            <v>1456916.6199999999</v>
          </cell>
          <cell r="AM1229">
            <v>1420493.7</v>
          </cell>
          <cell r="AN1229">
            <v>1384070.7799999998</v>
          </cell>
          <cell r="AP1229">
            <v>1311887.175</v>
          </cell>
        </row>
        <row r="1230">
          <cell r="J1230">
            <v>176474.85</v>
          </cell>
          <cell r="K1230">
            <v>601152</v>
          </cell>
          <cell r="L1230">
            <v>1496707.63</v>
          </cell>
          <cell r="M1230">
            <v>2292015.5699999998</v>
          </cell>
          <cell r="N1230">
            <v>2258435.7999999998</v>
          </cell>
          <cell r="O1230">
            <v>2258435.7999999998</v>
          </cell>
          <cell r="P1230">
            <v>2258435.7999999998</v>
          </cell>
          <cell r="Q1230">
            <v>2157311.7999999998</v>
          </cell>
          <cell r="R1230">
            <v>2123603.7999999998</v>
          </cell>
          <cell r="S1230">
            <v>2089895.8</v>
          </cell>
          <cell r="T1230">
            <v>2056187.8</v>
          </cell>
          <cell r="U1230">
            <v>2022479.8</v>
          </cell>
          <cell r="V1230">
            <v>1988771.8</v>
          </cell>
          <cell r="W1230">
            <v>1955063.8</v>
          </cell>
          <cell r="X1230">
            <v>1921355.8</v>
          </cell>
          <cell r="Y1230">
            <v>1887647.8</v>
          </cell>
          <cell r="Z1230">
            <v>1853939.8</v>
          </cell>
          <cell r="AA1230">
            <v>1820231.8</v>
          </cell>
          <cell r="AD1230">
            <v>1042627.3591666667</v>
          </cell>
          <cell r="AE1230">
            <v>1220998.8425</v>
          </cell>
          <cell r="AF1230">
            <v>1396561.3258333334</v>
          </cell>
          <cell r="AG1230">
            <v>1569216.2620833332</v>
          </cell>
          <cell r="AH1230">
            <v>1735360.1220833336</v>
          </cell>
          <cell r="AI1230">
            <v>1891440.4104166667</v>
          </cell>
          <cell r="AJ1230">
            <v>2023365.7750000001</v>
          </cell>
          <cell r="AK1230">
            <v>2097472.4404166671</v>
          </cell>
          <cell r="AL1230">
            <v>2098317.4570833337</v>
          </cell>
          <cell r="AM1230">
            <v>2064614.8000000005</v>
          </cell>
          <cell r="AN1230">
            <v>2029502.3000000005</v>
          </cell>
          <cell r="AP1230">
            <v>1955063.8000000005</v>
          </cell>
        </row>
        <row r="1231"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302084.17</v>
          </cell>
          <cell r="U1231">
            <v>1107983.6599999999</v>
          </cell>
          <cell r="V1231">
            <v>1418297.84</v>
          </cell>
          <cell r="W1231">
            <v>1442896.39</v>
          </cell>
          <cell r="X1231">
            <v>1797943.81</v>
          </cell>
          <cell r="Y1231">
            <v>1797943.81</v>
          </cell>
          <cell r="Z1231">
            <v>2773067.92</v>
          </cell>
          <cell r="AA1231">
            <v>2773081.77</v>
          </cell>
          <cell r="AD1231">
            <v>0</v>
          </cell>
          <cell r="AE1231">
            <v>0</v>
          </cell>
          <cell r="AF1231">
            <v>0</v>
          </cell>
          <cell r="AG1231">
            <v>12586.840416666666</v>
          </cell>
          <cell r="AH1231">
            <v>71339.666666666672</v>
          </cell>
          <cell r="AI1231">
            <v>176601.39583333334</v>
          </cell>
          <cell r="AJ1231">
            <v>295817.82208333333</v>
          </cell>
          <cell r="AK1231">
            <v>430852.83041666663</v>
          </cell>
          <cell r="AL1231">
            <v>580681.48124999995</v>
          </cell>
          <cell r="AM1231">
            <v>771140.30333333334</v>
          </cell>
          <cell r="AN1231">
            <v>1002229.8737499999</v>
          </cell>
          <cell r="AP1231">
            <v>1464731.8712499999</v>
          </cell>
        </row>
        <row r="1232"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1356.32</v>
          </cell>
          <cell r="V1232">
            <v>14741.18</v>
          </cell>
          <cell r="W1232">
            <v>14741.18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56.513333333333328</v>
          </cell>
          <cell r="AI1232">
            <v>727.24249999999995</v>
          </cell>
          <cell r="AJ1232">
            <v>1955.6741666666667</v>
          </cell>
          <cell r="AK1232">
            <v>2569.89</v>
          </cell>
          <cell r="AL1232">
            <v>2569.89</v>
          </cell>
          <cell r="AM1232">
            <v>2569.89</v>
          </cell>
          <cell r="AN1232">
            <v>2569.89</v>
          </cell>
          <cell r="AP1232">
            <v>2569.89</v>
          </cell>
        </row>
        <row r="1233">
          <cell r="J1233">
            <v>423611.83</v>
          </cell>
          <cell r="K1233">
            <v>425344.58</v>
          </cell>
          <cell r="L1233">
            <v>426175.33</v>
          </cell>
          <cell r="M1233">
            <v>440996.89</v>
          </cell>
          <cell r="N1233">
            <v>440996.89</v>
          </cell>
          <cell r="O1233">
            <v>440996.89</v>
          </cell>
          <cell r="P1233">
            <v>441892.89</v>
          </cell>
          <cell r="Q1233">
            <v>443378.14</v>
          </cell>
          <cell r="R1233">
            <v>443378.14</v>
          </cell>
          <cell r="S1233">
            <v>444306.14</v>
          </cell>
          <cell r="T1233">
            <v>445917.94</v>
          </cell>
          <cell r="U1233">
            <v>445917.94</v>
          </cell>
          <cell r="V1233">
            <v>446845.94</v>
          </cell>
          <cell r="W1233">
            <v>446845.94</v>
          </cell>
          <cell r="X1233">
            <v>447764.94</v>
          </cell>
          <cell r="Y1233">
            <v>453733.07</v>
          </cell>
          <cell r="Z1233">
            <v>455169.07</v>
          </cell>
          <cell r="AA1233">
            <v>459036.12</v>
          </cell>
          <cell r="AD1233">
            <v>428506.42333333334</v>
          </cell>
          <cell r="AE1233">
            <v>430750.40333333332</v>
          </cell>
          <cell r="AF1233">
            <v>432994.3833333333</v>
          </cell>
          <cell r="AG1233">
            <v>435231.31333333341</v>
          </cell>
          <cell r="AH1233">
            <v>437461.19333333342</v>
          </cell>
          <cell r="AI1233">
            <v>439544.22125000012</v>
          </cell>
          <cell r="AJ1233">
            <v>441408.19916666672</v>
          </cell>
          <cell r="AK1233">
            <v>443203.65625000006</v>
          </cell>
          <cell r="AL1233">
            <v>444633.89750000014</v>
          </cell>
          <cell r="AM1233">
            <v>445755.07916666678</v>
          </cell>
          <cell r="AN1233">
            <v>447097.22125</v>
          </cell>
          <cell r="AP1233">
            <v>431683.00374999992</v>
          </cell>
        </row>
        <row r="1234">
          <cell r="J1234">
            <v>517794.22</v>
          </cell>
          <cell r="K1234">
            <v>517794.22</v>
          </cell>
          <cell r="L1234">
            <v>518202.47</v>
          </cell>
          <cell r="M1234">
            <v>518202.47</v>
          </cell>
          <cell r="N1234">
            <v>518202.47</v>
          </cell>
          <cell r="O1234">
            <v>620530.47</v>
          </cell>
          <cell r="P1234">
            <v>620530.47</v>
          </cell>
          <cell r="Q1234">
            <v>628937.44999999995</v>
          </cell>
          <cell r="R1234">
            <v>666061.4</v>
          </cell>
          <cell r="S1234">
            <v>667646.29</v>
          </cell>
          <cell r="T1234">
            <v>668500.9</v>
          </cell>
          <cell r="U1234">
            <v>668500.9</v>
          </cell>
          <cell r="V1234">
            <v>726101.09</v>
          </cell>
          <cell r="W1234">
            <v>728781.59</v>
          </cell>
          <cell r="X1234">
            <v>742967.94</v>
          </cell>
          <cell r="Y1234">
            <v>744397.94</v>
          </cell>
          <cell r="Z1234">
            <v>744720.44</v>
          </cell>
          <cell r="AA1234">
            <v>744720.44</v>
          </cell>
          <cell r="AD1234">
            <v>538484.39124999987</v>
          </cell>
          <cell r="AE1234">
            <v>550043.40708333324</v>
          </cell>
          <cell r="AF1234">
            <v>562740.98624999996</v>
          </cell>
          <cell r="AG1234">
            <v>575357.18416666659</v>
          </cell>
          <cell r="AH1234">
            <v>587962.53250000009</v>
          </cell>
          <cell r="AI1234">
            <v>602921.43041666679</v>
          </cell>
          <cell r="AJ1234">
            <v>620392.02375000005</v>
          </cell>
          <cell r="AK1234">
            <v>638548.39208333334</v>
          </cell>
          <cell r="AL1234">
            <v>657338.43125000002</v>
          </cell>
          <cell r="AM1234">
            <v>676201.49124999996</v>
          </cell>
          <cell r="AN1234">
            <v>690814.32208333316</v>
          </cell>
          <cell r="AP1234">
            <v>692216.47041666647</v>
          </cell>
        </row>
        <row r="1235">
          <cell r="J1235">
            <v>347291</v>
          </cell>
          <cell r="K1235">
            <v>341105.8</v>
          </cell>
          <cell r="L1235">
            <v>341105.8</v>
          </cell>
          <cell r="M1235">
            <v>341105.8</v>
          </cell>
          <cell r="N1235">
            <v>325453.49</v>
          </cell>
          <cell r="O1235">
            <v>325453.49</v>
          </cell>
          <cell r="P1235">
            <v>325453.49</v>
          </cell>
          <cell r="Q1235">
            <v>350000</v>
          </cell>
          <cell r="R1235">
            <v>350000</v>
          </cell>
          <cell r="S1235">
            <v>350000</v>
          </cell>
          <cell r="T1235">
            <v>347460.2</v>
          </cell>
          <cell r="U1235">
            <v>347460.2</v>
          </cell>
          <cell r="V1235">
            <v>347460.2</v>
          </cell>
          <cell r="W1235">
            <v>346532.2</v>
          </cell>
          <cell r="X1235">
            <v>346532.2</v>
          </cell>
          <cell r="Y1235">
            <v>346532.2</v>
          </cell>
          <cell r="Z1235">
            <v>338209.07</v>
          </cell>
          <cell r="AA1235">
            <v>338209.07</v>
          </cell>
          <cell r="AD1235">
            <v>340962.57250000001</v>
          </cell>
          <cell r="AE1235">
            <v>340962.57250000001</v>
          </cell>
          <cell r="AF1235">
            <v>340962.57250000001</v>
          </cell>
          <cell r="AG1235">
            <v>340969.6225</v>
          </cell>
          <cell r="AH1235">
            <v>340983.72250000003</v>
          </cell>
          <cell r="AI1235">
            <v>340997.82250000007</v>
          </cell>
          <cell r="AJ1235">
            <v>341230.97250000009</v>
          </cell>
          <cell r="AK1235">
            <v>341683.17250000004</v>
          </cell>
          <cell r="AL1235">
            <v>342135.37250000006</v>
          </cell>
          <cell r="AM1235">
            <v>342892.95500000007</v>
          </cell>
          <cell r="AN1235">
            <v>343955.92</v>
          </cell>
          <cell r="AP1235">
            <v>345550.36749999999</v>
          </cell>
        </row>
        <row r="1236">
          <cell r="J1236">
            <v>88616.68</v>
          </cell>
          <cell r="K1236">
            <v>87501.68</v>
          </cell>
          <cell r="L1236">
            <v>87501.68</v>
          </cell>
          <cell r="M1236">
            <v>87501.68</v>
          </cell>
          <cell r="N1236">
            <v>87093.43</v>
          </cell>
          <cell r="O1236">
            <v>87093.43</v>
          </cell>
          <cell r="P1236">
            <v>87093.43</v>
          </cell>
          <cell r="Q1236">
            <v>100000</v>
          </cell>
          <cell r="R1236">
            <v>100000</v>
          </cell>
          <cell r="S1236">
            <v>100000</v>
          </cell>
          <cell r="T1236">
            <v>60436.55</v>
          </cell>
          <cell r="U1236">
            <v>60436.55</v>
          </cell>
          <cell r="V1236">
            <v>60436.55</v>
          </cell>
          <cell r="W1236">
            <v>155.86000000000001</v>
          </cell>
          <cell r="X1236">
            <v>155.86000000000001</v>
          </cell>
          <cell r="Y1236">
            <v>155.86000000000001</v>
          </cell>
          <cell r="Z1236">
            <v>-15782.99</v>
          </cell>
          <cell r="AA1236">
            <v>-15782.99</v>
          </cell>
          <cell r="AD1236">
            <v>90802.947499999966</v>
          </cell>
          <cell r="AE1236">
            <v>90802.947499999966</v>
          </cell>
          <cell r="AF1236">
            <v>90802.947499999995</v>
          </cell>
          <cell r="AG1236">
            <v>89628.775416666656</v>
          </cell>
          <cell r="AH1236">
            <v>87280.431250000009</v>
          </cell>
          <cell r="AI1236">
            <v>84932.087083333332</v>
          </cell>
          <cell r="AJ1236">
            <v>80118.505833333344</v>
          </cell>
          <cell r="AK1236">
            <v>72839.687500000015</v>
          </cell>
          <cell r="AL1236">
            <v>65560.869166666685</v>
          </cell>
          <cell r="AM1236">
            <v>57634.942500000005</v>
          </cell>
          <cell r="AN1236">
            <v>49061.907499999994</v>
          </cell>
          <cell r="AP1236">
            <v>36202.354999999996</v>
          </cell>
        </row>
        <row r="1237">
          <cell r="J1237">
            <v>2254508.17</v>
          </cell>
          <cell r="K1237">
            <v>2254508.17</v>
          </cell>
          <cell r="L1237">
            <v>2254508.17</v>
          </cell>
          <cell r="M1237">
            <v>2254508.17</v>
          </cell>
          <cell r="N1237">
            <v>2254508.17</v>
          </cell>
          <cell r="O1237">
            <v>2254508.17</v>
          </cell>
          <cell r="P1237">
            <v>2254508.17</v>
          </cell>
          <cell r="Q1237">
            <v>2254508.17</v>
          </cell>
          <cell r="R1237">
            <v>2254508.17</v>
          </cell>
          <cell r="S1237">
            <v>2254508.17</v>
          </cell>
          <cell r="T1237">
            <v>2254508.17</v>
          </cell>
          <cell r="U1237">
            <v>2254508.17</v>
          </cell>
          <cell r="V1237">
            <v>2254508.17</v>
          </cell>
          <cell r="W1237">
            <v>2254508.17</v>
          </cell>
          <cell r="X1237">
            <v>2254508.17</v>
          </cell>
          <cell r="Y1237">
            <v>2254508.17</v>
          </cell>
          <cell r="Z1237">
            <v>2254508.17</v>
          </cell>
          <cell r="AA1237">
            <v>2254508.17</v>
          </cell>
          <cell r="AD1237">
            <v>2254508.1700000004</v>
          </cell>
          <cell r="AE1237">
            <v>2254508.1700000004</v>
          </cell>
          <cell r="AF1237">
            <v>2254508.1700000004</v>
          </cell>
          <cell r="AG1237">
            <v>2254508.1700000004</v>
          </cell>
          <cell r="AH1237">
            <v>2254508.1700000004</v>
          </cell>
          <cell r="AI1237">
            <v>2254508.1700000004</v>
          </cell>
          <cell r="AJ1237">
            <v>2254508.1700000004</v>
          </cell>
          <cell r="AK1237">
            <v>2254508.1700000004</v>
          </cell>
          <cell r="AL1237">
            <v>2254508.1700000004</v>
          </cell>
          <cell r="AM1237">
            <v>2254508.1700000004</v>
          </cell>
          <cell r="AN1237">
            <v>2254508.1700000004</v>
          </cell>
          <cell r="AP1237">
            <v>2160570.3295833338</v>
          </cell>
        </row>
        <row r="1238"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P1238">
            <v>0</v>
          </cell>
        </row>
        <row r="1239">
          <cell r="J1239">
            <v>50000</v>
          </cell>
          <cell r="K1239">
            <v>50000</v>
          </cell>
          <cell r="L1239">
            <v>50000</v>
          </cell>
          <cell r="M1239">
            <v>50000</v>
          </cell>
          <cell r="N1239">
            <v>50000</v>
          </cell>
          <cell r="O1239">
            <v>50000</v>
          </cell>
          <cell r="P1239">
            <v>50000</v>
          </cell>
          <cell r="Q1239">
            <v>50000</v>
          </cell>
          <cell r="R1239">
            <v>50000</v>
          </cell>
          <cell r="S1239">
            <v>50000</v>
          </cell>
          <cell r="T1239">
            <v>50000</v>
          </cell>
          <cell r="U1239">
            <v>50000</v>
          </cell>
          <cell r="V1239">
            <v>50000</v>
          </cell>
          <cell r="W1239">
            <v>50000</v>
          </cell>
          <cell r="X1239">
            <v>50000</v>
          </cell>
          <cell r="Y1239">
            <v>50000</v>
          </cell>
          <cell r="Z1239">
            <v>50000</v>
          </cell>
          <cell r="AA1239">
            <v>50000</v>
          </cell>
          <cell r="AD1239">
            <v>50000</v>
          </cell>
          <cell r="AE1239">
            <v>50000</v>
          </cell>
          <cell r="AF1239">
            <v>50000</v>
          </cell>
          <cell r="AG1239">
            <v>50000</v>
          </cell>
          <cell r="AH1239">
            <v>50000</v>
          </cell>
          <cell r="AI1239">
            <v>50000</v>
          </cell>
          <cell r="AJ1239">
            <v>50000</v>
          </cell>
          <cell r="AK1239">
            <v>50000</v>
          </cell>
          <cell r="AL1239">
            <v>50000</v>
          </cell>
          <cell r="AM1239">
            <v>50000</v>
          </cell>
          <cell r="AN1239">
            <v>50000</v>
          </cell>
          <cell r="AP1239">
            <v>50000</v>
          </cell>
        </row>
        <row r="1240">
          <cell r="J1240">
            <v>1542311.38</v>
          </cell>
          <cell r="K1240">
            <v>1556298.08</v>
          </cell>
          <cell r="L1240">
            <v>1561021.55</v>
          </cell>
          <cell r="M1240">
            <v>1561021.55</v>
          </cell>
          <cell r="N1240">
            <v>1579857.19</v>
          </cell>
          <cell r="O1240">
            <v>1583090.19</v>
          </cell>
          <cell r="P1240">
            <v>1721132.55</v>
          </cell>
          <cell r="Q1240">
            <v>1614074.54</v>
          </cell>
          <cell r="R1240">
            <v>1685162.2</v>
          </cell>
          <cell r="S1240">
            <v>1690703.04</v>
          </cell>
          <cell r="T1240">
            <v>1950844.23</v>
          </cell>
          <cell r="U1240">
            <v>1959270.7</v>
          </cell>
          <cell r="V1240">
            <v>1982559.45</v>
          </cell>
          <cell r="W1240">
            <v>2060115.99</v>
          </cell>
          <cell r="X1240">
            <v>2110742.87</v>
          </cell>
          <cell r="Y1240">
            <v>2180118.46</v>
          </cell>
          <cell r="Z1240">
            <v>2139439.4500000002</v>
          </cell>
          <cell r="AA1240">
            <v>2168149.9</v>
          </cell>
          <cell r="AD1240">
            <v>1728488.4683333335</v>
          </cell>
          <cell r="AE1240">
            <v>1705133.3849999998</v>
          </cell>
          <cell r="AF1240">
            <v>1683253.4295833334</v>
          </cell>
          <cell r="AG1240">
            <v>1671404.9104166664</v>
          </cell>
          <cell r="AH1240">
            <v>1668818.5304166665</v>
          </cell>
          <cell r="AI1240">
            <v>1685409.2695833331</v>
          </cell>
          <cell r="AJ1240">
            <v>1724745.3520833331</v>
          </cell>
          <cell r="AK1240">
            <v>1768642.8199999996</v>
          </cell>
          <cell r="AL1240">
            <v>1817343.5795833331</v>
          </cell>
          <cell r="AM1240">
            <v>1866455.2116666667</v>
          </cell>
          <cell r="AN1240">
            <v>1914148.6270833332</v>
          </cell>
          <cell r="AP1240">
            <v>1960440.0149999999</v>
          </cell>
        </row>
        <row r="1241">
          <cell r="J1241">
            <v>2867992.26</v>
          </cell>
          <cell r="K1241">
            <v>2804475.3</v>
          </cell>
          <cell r="L1241">
            <v>2804475.3</v>
          </cell>
          <cell r="M1241">
            <v>2804475.3</v>
          </cell>
          <cell r="N1241">
            <v>2780916.19</v>
          </cell>
          <cell r="O1241">
            <v>2780916.19</v>
          </cell>
          <cell r="P1241">
            <v>2780916.19</v>
          </cell>
          <cell r="Q1241">
            <v>2925000</v>
          </cell>
          <cell r="R1241">
            <v>2925000</v>
          </cell>
          <cell r="S1241">
            <v>2925000</v>
          </cell>
          <cell r="T1241">
            <v>2587409.08</v>
          </cell>
          <cell r="U1241">
            <v>2587409.08</v>
          </cell>
          <cell r="V1241">
            <v>2587409.08</v>
          </cell>
          <cell r="W1241">
            <v>2478137.3199999998</v>
          </cell>
          <cell r="X1241">
            <v>2478137.3199999998</v>
          </cell>
          <cell r="Y1241">
            <v>2478137.3199999998</v>
          </cell>
          <cell r="Z1241">
            <v>2398813.86</v>
          </cell>
          <cell r="AA1241">
            <v>2398813.86</v>
          </cell>
          <cell r="AD1241">
            <v>2844595.9375</v>
          </cell>
          <cell r="AE1241">
            <v>2844595.9375</v>
          </cell>
          <cell r="AF1241">
            <v>2844595.9375</v>
          </cell>
          <cell r="AG1241">
            <v>2832904.9716666671</v>
          </cell>
          <cell r="AH1241">
            <v>2809523.0400000005</v>
          </cell>
          <cell r="AI1241">
            <v>2786141.1083333329</v>
          </cell>
          <cell r="AJ1241">
            <v>2760852.7266666661</v>
          </cell>
          <cell r="AK1241">
            <v>2733657.8949999991</v>
          </cell>
          <cell r="AL1241">
            <v>2706463.063333333</v>
          </cell>
          <cell r="AM1241">
            <v>2676944.7170833331</v>
          </cell>
          <cell r="AN1241">
            <v>2645102.8562499997</v>
          </cell>
          <cell r="AP1241">
            <v>2709840.0649999999</v>
          </cell>
        </row>
        <row r="1242"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P1242">
            <v>0</v>
          </cell>
        </row>
        <row r="1243">
          <cell r="J1243">
            <v>-50267724.640000001</v>
          </cell>
          <cell r="K1243">
            <v>-50267724.640000001</v>
          </cell>
          <cell r="L1243">
            <v>-50267724.640000001</v>
          </cell>
          <cell r="M1243">
            <v>-50267724.640000001</v>
          </cell>
          <cell r="N1243">
            <v>-50267724.640000001</v>
          </cell>
          <cell r="O1243">
            <v>-50267724.640000001</v>
          </cell>
          <cell r="P1243">
            <v>-50267724.640000001</v>
          </cell>
          <cell r="Q1243">
            <v>-50267724.640000001</v>
          </cell>
          <cell r="R1243">
            <v>-50267724.640000001</v>
          </cell>
          <cell r="S1243">
            <v>-50267724.640000001</v>
          </cell>
          <cell r="T1243">
            <v>-50267724.640000001</v>
          </cell>
          <cell r="U1243">
            <v>-50267724.640000001</v>
          </cell>
          <cell r="V1243">
            <v>-50267724.640000001</v>
          </cell>
          <cell r="W1243">
            <v>-50267724.640000001</v>
          </cell>
          <cell r="X1243">
            <v>-50267724.640000001</v>
          </cell>
          <cell r="Y1243">
            <v>-50267724.640000001</v>
          </cell>
          <cell r="Z1243">
            <v>-50267724.640000001</v>
          </cell>
          <cell r="AA1243">
            <v>-50267724.640000001</v>
          </cell>
          <cell r="AD1243">
            <v>-50267724.639999993</v>
          </cell>
          <cell r="AE1243">
            <v>-50267724.639999993</v>
          </cell>
          <cell r="AF1243">
            <v>-50267724.639999993</v>
          </cell>
          <cell r="AG1243">
            <v>-50267724.639999993</v>
          </cell>
          <cell r="AH1243">
            <v>-50267724.639999993</v>
          </cell>
          <cell r="AI1243">
            <v>-50267724.639999993</v>
          </cell>
          <cell r="AJ1243">
            <v>-50267724.639999993</v>
          </cell>
          <cell r="AK1243">
            <v>-50267724.639999993</v>
          </cell>
          <cell r="AL1243">
            <v>-50267724.639999993</v>
          </cell>
          <cell r="AM1243">
            <v>-50267724.639999993</v>
          </cell>
          <cell r="AN1243">
            <v>-50267724.639999993</v>
          </cell>
          <cell r="AP1243">
            <v>-49060809.931666665</v>
          </cell>
        </row>
        <row r="1244"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</row>
        <row r="1245">
          <cell r="J1245">
            <v>659654.59</v>
          </cell>
          <cell r="K1245">
            <v>659654.59</v>
          </cell>
          <cell r="L1245">
            <v>659654.59</v>
          </cell>
          <cell r="M1245">
            <v>659654.59</v>
          </cell>
          <cell r="N1245">
            <v>659654.59</v>
          </cell>
          <cell r="O1245">
            <v>659654.59</v>
          </cell>
          <cell r="P1245">
            <v>659654.59</v>
          </cell>
          <cell r="Q1245">
            <v>669654.71</v>
          </cell>
          <cell r="R1245">
            <v>669654.71</v>
          </cell>
          <cell r="S1245">
            <v>669654.71</v>
          </cell>
          <cell r="T1245">
            <v>669654.71</v>
          </cell>
          <cell r="U1245">
            <v>669654.71</v>
          </cell>
          <cell r="V1245">
            <v>669654.71</v>
          </cell>
          <cell r="W1245">
            <v>669654.71</v>
          </cell>
          <cell r="X1245">
            <v>669654.71</v>
          </cell>
          <cell r="Y1245">
            <v>669654.71</v>
          </cell>
          <cell r="Z1245">
            <v>669654.71</v>
          </cell>
          <cell r="AA1245">
            <v>669654.71</v>
          </cell>
          <cell r="AD1245">
            <v>660071.2616666666</v>
          </cell>
          <cell r="AE1245">
            <v>660904.60499999998</v>
          </cell>
          <cell r="AF1245">
            <v>661737.94833333325</v>
          </cell>
          <cell r="AG1245">
            <v>662571.29166666663</v>
          </cell>
          <cell r="AH1245">
            <v>663404.63499999989</v>
          </cell>
          <cell r="AI1245">
            <v>664237.97833333339</v>
          </cell>
          <cell r="AJ1245">
            <v>665071.32166666666</v>
          </cell>
          <cell r="AK1245">
            <v>665904.66500000004</v>
          </cell>
          <cell r="AL1245">
            <v>666738.0083333333</v>
          </cell>
          <cell r="AM1245">
            <v>667571.35166666657</v>
          </cell>
          <cell r="AN1245">
            <v>668404.69499999995</v>
          </cell>
          <cell r="AP1245">
            <v>642169.1020833333</v>
          </cell>
        </row>
        <row r="1246"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</row>
        <row r="1247"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</row>
        <row r="1248">
          <cell r="J1248">
            <v>38981906.920000002</v>
          </cell>
          <cell r="K1248">
            <v>38996906.280000001</v>
          </cell>
          <cell r="L1248">
            <v>39013153.460000001</v>
          </cell>
          <cell r="M1248">
            <v>39021973.25</v>
          </cell>
          <cell r="N1248">
            <v>39029531.229999997</v>
          </cell>
          <cell r="O1248">
            <v>39037138.090000004</v>
          </cell>
          <cell r="P1248">
            <v>39069489.280000001</v>
          </cell>
          <cell r="Q1248">
            <v>39098452.350000001</v>
          </cell>
          <cell r="R1248">
            <v>39098452.350000001</v>
          </cell>
          <cell r="S1248">
            <v>39124526.130000003</v>
          </cell>
          <cell r="T1248">
            <v>39142946.75</v>
          </cell>
          <cell r="U1248">
            <v>39166374.159999996</v>
          </cell>
          <cell r="V1248">
            <v>39166517.159999996</v>
          </cell>
          <cell r="W1248">
            <v>39184274.43</v>
          </cell>
          <cell r="X1248">
            <v>39235992.079999998</v>
          </cell>
          <cell r="Y1248">
            <v>39257599.560000002</v>
          </cell>
          <cell r="Z1248">
            <v>39267422.810000002</v>
          </cell>
          <cell r="AA1248">
            <v>39286701.259999998</v>
          </cell>
          <cell r="AD1248">
            <v>38994657.349166669</v>
          </cell>
          <cell r="AE1248">
            <v>39009286.137083337</v>
          </cell>
          <cell r="AF1248">
            <v>39024407.846666664</v>
          </cell>
          <cell r="AG1248">
            <v>39040457.025416665</v>
          </cell>
          <cell r="AH1248">
            <v>39056845.59791667</v>
          </cell>
          <cell r="AI1248">
            <v>39072762.947500005</v>
          </cell>
          <cell r="AJ1248">
            <v>39088262.047083326</v>
          </cell>
          <cell r="AK1248">
            <v>39105353.99583333</v>
          </cell>
          <cell r="AL1248">
            <v>39124456.701249987</v>
          </cell>
          <cell r="AM1248">
            <v>39144186.61333333</v>
          </cell>
          <cell r="AN1248">
            <v>39164497.227916665</v>
          </cell>
          <cell r="AP1248">
            <v>37585789.486666672</v>
          </cell>
        </row>
        <row r="1249">
          <cell r="J1249">
            <v>250000</v>
          </cell>
          <cell r="K1249">
            <v>250000</v>
          </cell>
          <cell r="L1249">
            <v>250000</v>
          </cell>
          <cell r="M1249">
            <v>250000</v>
          </cell>
          <cell r="N1249">
            <v>250000</v>
          </cell>
          <cell r="O1249">
            <v>250000</v>
          </cell>
          <cell r="P1249">
            <v>250000</v>
          </cell>
          <cell r="Q1249">
            <v>250000</v>
          </cell>
          <cell r="R1249">
            <v>250000</v>
          </cell>
          <cell r="S1249">
            <v>250000</v>
          </cell>
          <cell r="T1249">
            <v>250000</v>
          </cell>
          <cell r="U1249">
            <v>250000</v>
          </cell>
          <cell r="V1249">
            <v>250000</v>
          </cell>
          <cell r="W1249">
            <v>250000</v>
          </cell>
          <cell r="X1249">
            <v>250000</v>
          </cell>
          <cell r="Y1249">
            <v>250000</v>
          </cell>
          <cell r="Z1249">
            <v>250000</v>
          </cell>
          <cell r="AA1249">
            <v>250000</v>
          </cell>
          <cell r="AD1249">
            <v>250000</v>
          </cell>
          <cell r="AE1249">
            <v>250000</v>
          </cell>
          <cell r="AF1249">
            <v>250000</v>
          </cell>
          <cell r="AG1249">
            <v>250000</v>
          </cell>
          <cell r="AH1249">
            <v>250000</v>
          </cell>
          <cell r="AI1249">
            <v>250000</v>
          </cell>
          <cell r="AJ1249">
            <v>250000</v>
          </cell>
          <cell r="AK1249">
            <v>250000</v>
          </cell>
          <cell r="AL1249">
            <v>250000</v>
          </cell>
          <cell r="AM1249">
            <v>250000</v>
          </cell>
          <cell r="AN1249">
            <v>250000</v>
          </cell>
          <cell r="AP1249">
            <v>250000</v>
          </cell>
        </row>
        <row r="1250"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P1250">
            <v>0</v>
          </cell>
        </row>
        <row r="1251"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P1251">
            <v>0</v>
          </cell>
        </row>
        <row r="1252">
          <cell r="J1252">
            <v>224879.76</v>
          </cell>
          <cell r="K1252">
            <v>224879.76</v>
          </cell>
          <cell r="L1252">
            <v>224879.76</v>
          </cell>
          <cell r="M1252">
            <v>224879.76</v>
          </cell>
          <cell r="N1252">
            <v>224879.76</v>
          </cell>
          <cell r="O1252">
            <v>224879.76</v>
          </cell>
          <cell r="P1252">
            <v>224879.76</v>
          </cell>
          <cell r="Q1252">
            <v>224879.76</v>
          </cell>
          <cell r="R1252">
            <v>224879.76</v>
          </cell>
          <cell r="S1252">
            <v>224879.76</v>
          </cell>
          <cell r="T1252">
            <v>224879.76</v>
          </cell>
          <cell r="U1252">
            <v>224879.76</v>
          </cell>
          <cell r="V1252">
            <v>224879.76</v>
          </cell>
          <cell r="W1252">
            <v>224879.76</v>
          </cell>
          <cell r="X1252">
            <v>226423.26</v>
          </cell>
          <cell r="Y1252">
            <v>226423.26</v>
          </cell>
          <cell r="Z1252">
            <v>226423.26</v>
          </cell>
          <cell r="AA1252">
            <v>226423.26</v>
          </cell>
          <cell r="AD1252">
            <v>224879.76</v>
          </cell>
          <cell r="AE1252">
            <v>224879.76</v>
          </cell>
          <cell r="AF1252">
            <v>224879.76</v>
          </cell>
          <cell r="AG1252">
            <v>224879.76</v>
          </cell>
          <cell r="AH1252">
            <v>224879.76</v>
          </cell>
          <cell r="AI1252">
            <v>224879.76</v>
          </cell>
          <cell r="AJ1252">
            <v>224879.76</v>
          </cell>
          <cell r="AK1252">
            <v>224944.07250000001</v>
          </cell>
          <cell r="AL1252">
            <v>225072.69750000001</v>
          </cell>
          <cell r="AM1252">
            <v>225201.32250000001</v>
          </cell>
          <cell r="AN1252">
            <v>225329.94750000001</v>
          </cell>
          <cell r="AP1252">
            <v>216217.20750000002</v>
          </cell>
        </row>
        <row r="1253"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P1253">
            <v>0</v>
          </cell>
        </row>
        <row r="1254">
          <cell r="J1254">
            <v>75000</v>
          </cell>
          <cell r="K1254">
            <v>75000</v>
          </cell>
          <cell r="L1254">
            <v>75000</v>
          </cell>
          <cell r="M1254">
            <v>75000</v>
          </cell>
          <cell r="N1254">
            <v>75000</v>
          </cell>
          <cell r="O1254">
            <v>75000</v>
          </cell>
          <cell r="P1254">
            <v>75000</v>
          </cell>
          <cell r="Q1254">
            <v>75000</v>
          </cell>
          <cell r="R1254">
            <v>75000</v>
          </cell>
          <cell r="S1254">
            <v>75000</v>
          </cell>
          <cell r="T1254">
            <v>75000</v>
          </cell>
          <cell r="U1254">
            <v>75000</v>
          </cell>
          <cell r="V1254">
            <v>75000</v>
          </cell>
          <cell r="W1254">
            <v>75000</v>
          </cell>
          <cell r="X1254">
            <v>75000</v>
          </cell>
          <cell r="Y1254">
            <v>75000</v>
          </cell>
          <cell r="Z1254">
            <v>73456.5</v>
          </cell>
          <cell r="AA1254">
            <v>73456.5</v>
          </cell>
          <cell r="AD1254">
            <v>75000</v>
          </cell>
          <cell r="AE1254">
            <v>75000</v>
          </cell>
          <cell r="AF1254">
            <v>75000</v>
          </cell>
          <cell r="AG1254">
            <v>75000</v>
          </cell>
          <cell r="AH1254">
            <v>75000</v>
          </cell>
          <cell r="AI1254">
            <v>75000</v>
          </cell>
          <cell r="AJ1254">
            <v>75000</v>
          </cell>
          <cell r="AK1254">
            <v>75000</v>
          </cell>
          <cell r="AL1254">
            <v>75000</v>
          </cell>
          <cell r="AM1254">
            <v>74935.6875</v>
          </cell>
          <cell r="AN1254">
            <v>74807.0625</v>
          </cell>
          <cell r="AP1254">
            <v>74614.125</v>
          </cell>
        </row>
        <row r="1255"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P1255">
            <v>0</v>
          </cell>
        </row>
        <row r="1256"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P1256">
            <v>0</v>
          </cell>
        </row>
        <row r="1257">
          <cell r="J1257">
            <v>212588.68</v>
          </cell>
          <cell r="K1257">
            <v>212588.68</v>
          </cell>
          <cell r="L1257">
            <v>212588.68</v>
          </cell>
          <cell r="M1257">
            <v>212588.68</v>
          </cell>
          <cell r="N1257">
            <v>212588.68</v>
          </cell>
          <cell r="O1257">
            <v>212588.68</v>
          </cell>
          <cell r="P1257">
            <v>212588.68</v>
          </cell>
          <cell r="Q1257">
            <v>212588.68</v>
          </cell>
          <cell r="R1257">
            <v>212588.68</v>
          </cell>
          <cell r="S1257">
            <v>212588.68</v>
          </cell>
          <cell r="T1257">
            <v>212588.68</v>
          </cell>
          <cell r="U1257">
            <v>212588.68</v>
          </cell>
          <cell r="V1257">
            <v>212588.68</v>
          </cell>
          <cell r="W1257">
            <v>212588.68</v>
          </cell>
          <cell r="X1257">
            <v>212588.68</v>
          </cell>
          <cell r="Y1257">
            <v>212588.68</v>
          </cell>
          <cell r="Z1257">
            <v>212588.68</v>
          </cell>
          <cell r="AA1257">
            <v>212588.68</v>
          </cell>
          <cell r="AD1257">
            <v>212588.68000000002</v>
          </cell>
          <cell r="AE1257">
            <v>212588.68000000002</v>
          </cell>
          <cell r="AF1257">
            <v>212588.68000000002</v>
          </cell>
          <cell r="AG1257">
            <v>212588.68000000002</v>
          </cell>
          <cell r="AH1257">
            <v>212588.68000000002</v>
          </cell>
          <cell r="AI1257">
            <v>212588.68000000002</v>
          </cell>
          <cell r="AJ1257">
            <v>212588.68000000002</v>
          </cell>
          <cell r="AK1257">
            <v>212588.68000000002</v>
          </cell>
          <cell r="AL1257">
            <v>212588.68000000002</v>
          </cell>
          <cell r="AM1257">
            <v>212588.68000000002</v>
          </cell>
          <cell r="AN1257">
            <v>212588.68000000002</v>
          </cell>
          <cell r="AP1257">
            <v>203730.81833333333</v>
          </cell>
        </row>
        <row r="1258">
          <cell r="J1258">
            <v>50000</v>
          </cell>
          <cell r="K1258">
            <v>50000</v>
          </cell>
          <cell r="L1258">
            <v>50000</v>
          </cell>
          <cell r="M1258">
            <v>50000</v>
          </cell>
          <cell r="N1258">
            <v>50000</v>
          </cell>
          <cell r="O1258">
            <v>50000</v>
          </cell>
          <cell r="P1258">
            <v>50000</v>
          </cell>
          <cell r="Q1258">
            <v>50000</v>
          </cell>
          <cell r="R1258">
            <v>50000</v>
          </cell>
          <cell r="S1258">
            <v>50000</v>
          </cell>
          <cell r="T1258">
            <v>50000</v>
          </cell>
          <cell r="U1258">
            <v>50000</v>
          </cell>
          <cell r="V1258">
            <v>50000</v>
          </cell>
          <cell r="W1258">
            <v>50000</v>
          </cell>
          <cell r="X1258">
            <v>50000</v>
          </cell>
          <cell r="Y1258">
            <v>50000</v>
          </cell>
          <cell r="Z1258">
            <v>50000</v>
          </cell>
          <cell r="AA1258">
            <v>50000</v>
          </cell>
          <cell r="AD1258">
            <v>50000</v>
          </cell>
          <cell r="AE1258">
            <v>50000</v>
          </cell>
          <cell r="AF1258">
            <v>50000</v>
          </cell>
          <cell r="AG1258">
            <v>50000</v>
          </cell>
          <cell r="AH1258">
            <v>50000</v>
          </cell>
          <cell r="AI1258">
            <v>50000</v>
          </cell>
          <cell r="AJ1258">
            <v>50000</v>
          </cell>
          <cell r="AK1258">
            <v>50000</v>
          </cell>
          <cell r="AL1258">
            <v>50000</v>
          </cell>
          <cell r="AM1258">
            <v>50000</v>
          </cell>
          <cell r="AN1258">
            <v>50000</v>
          </cell>
          <cell r="AP1258">
            <v>50000</v>
          </cell>
        </row>
        <row r="1259">
          <cell r="J1259">
            <v>400495.47</v>
          </cell>
          <cell r="K1259">
            <v>400495.47</v>
          </cell>
          <cell r="L1259">
            <v>400495.47</v>
          </cell>
          <cell r="M1259">
            <v>400495.47</v>
          </cell>
          <cell r="N1259">
            <v>400495.47</v>
          </cell>
          <cell r="O1259">
            <v>400495.47</v>
          </cell>
          <cell r="P1259">
            <v>400495.47</v>
          </cell>
          <cell r="Q1259">
            <v>400495.47</v>
          </cell>
          <cell r="R1259">
            <v>400495.47</v>
          </cell>
          <cell r="S1259">
            <v>400495.47</v>
          </cell>
          <cell r="T1259">
            <v>400495.47</v>
          </cell>
          <cell r="U1259">
            <v>400495.47</v>
          </cell>
          <cell r="V1259">
            <v>400495.47</v>
          </cell>
          <cell r="W1259">
            <v>400495.47</v>
          </cell>
          <cell r="X1259">
            <v>400495.47</v>
          </cell>
          <cell r="Y1259">
            <v>400495.47</v>
          </cell>
          <cell r="Z1259">
            <v>400495.47</v>
          </cell>
          <cell r="AA1259">
            <v>400495.47</v>
          </cell>
          <cell r="AD1259">
            <v>400495.46999999991</v>
          </cell>
          <cell r="AE1259">
            <v>400495.46999999991</v>
          </cell>
          <cell r="AF1259">
            <v>400495.46999999991</v>
          </cell>
          <cell r="AG1259">
            <v>400495.46999999991</v>
          </cell>
          <cell r="AH1259">
            <v>400495.46999999991</v>
          </cell>
          <cell r="AI1259">
            <v>400495.46999999991</v>
          </cell>
          <cell r="AJ1259">
            <v>400495.46999999991</v>
          </cell>
          <cell r="AK1259">
            <v>400495.46999999991</v>
          </cell>
          <cell r="AL1259">
            <v>400495.46999999991</v>
          </cell>
          <cell r="AM1259">
            <v>400495.46999999991</v>
          </cell>
          <cell r="AN1259">
            <v>400495.46999999991</v>
          </cell>
          <cell r="AP1259">
            <v>383808.15874999994</v>
          </cell>
        </row>
        <row r="1260"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P1260">
            <v>0</v>
          </cell>
        </row>
        <row r="1261">
          <cell r="J1261">
            <v>111880.23</v>
          </cell>
          <cell r="K1261">
            <v>111880.23</v>
          </cell>
          <cell r="L1261">
            <v>111880.23</v>
          </cell>
          <cell r="M1261">
            <v>111880.23</v>
          </cell>
          <cell r="N1261">
            <v>111880.23</v>
          </cell>
          <cell r="O1261">
            <v>111880.23</v>
          </cell>
          <cell r="P1261">
            <v>111880.23</v>
          </cell>
          <cell r="Q1261">
            <v>111880.23</v>
          </cell>
          <cell r="R1261">
            <v>111880.23</v>
          </cell>
          <cell r="S1261">
            <v>111880.23</v>
          </cell>
          <cell r="T1261">
            <v>111880.23</v>
          </cell>
          <cell r="U1261">
            <v>111880.23</v>
          </cell>
          <cell r="V1261">
            <v>111880.23</v>
          </cell>
          <cell r="W1261">
            <v>111880.23</v>
          </cell>
          <cell r="X1261">
            <v>111880.23</v>
          </cell>
          <cell r="Y1261">
            <v>111880.23</v>
          </cell>
          <cell r="Z1261">
            <v>111880.23</v>
          </cell>
          <cell r="AA1261">
            <v>111880.23</v>
          </cell>
          <cell r="AD1261">
            <v>111880.23</v>
          </cell>
          <cell r="AE1261">
            <v>111880.23</v>
          </cell>
          <cell r="AF1261">
            <v>111880.23</v>
          </cell>
          <cell r="AG1261">
            <v>111880.23</v>
          </cell>
          <cell r="AH1261">
            <v>111880.23</v>
          </cell>
          <cell r="AI1261">
            <v>111880.23</v>
          </cell>
          <cell r="AJ1261">
            <v>111880.23</v>
          </cell>
          <cell r="AK1261">
            <v>111880.23</v>
          </cell>
          <cell r="AL1261">
            <v>111880.23</v>
          </cell>
          <cell r="AM1261">
            <v>111880.23</v>
          </cell>
          <cell r="AN1261">
            <v>111880.23</v>
          </cell>
          <cell r="AP1261">
            <v>107218.55375000001</v>
          </cell>
        </row>
        <row r="1262">
          <cell r="J1262">
            <v>1466508.01</v>
          </cell>
          <cell r="K1262">
            <v>1466508.01</v>
          </cell>
          <cell r="L1262">
            <v>1466508.01</v>
          </cell>
          <cell r="M1262">
            <v>1468005.57</v>
          </cell>
          <cell r="N1262">
            <v>1470852.25</v>
          </cell>
          <cell r="O1262">
            <v>1475459.45</v>
          </cell>
          <cell r="P1262">
            <v>1475797.7</v>
          </cell>
          <cell r="Q1262">
            <v>1475797.7</v>
          </cell>
          <cell r="R1262">
            <v>1475797.7</v>
          </cell>
          <cell r="S1262">
            <v>1475797.7</v>
          </cell>
          <cell r="T1262">
            <v>1475797.7</v>
          </cell>
          <cell r="U1262">
            <v>1475797.7</v>
          </cell>
          <cell r="V1262">
            <v>1475797.7</v>
          </cell>
          <cell r="W1262">
            <v>1475797.7</v>
          </cell>
          <cell r="X1262">
            <v>1475797.7</v>
          </cell>
          <cell r="Y1262">
            <v>1475797.7</v>
          </cell>
          <cell r="Z1262">
            <v>1480960.31</v>
          </cell>
          <cell r="AA1262">
            <v>1485636.56</v>
          </cell>
          <cell r="AD1262">
            <v>1469400.8954166665</v>
          </cell>
          <cell r="AE1262">
            <v>1469975.4745833331</v>
          </cell>
          <cell r="AF1262">
            <v>1470550.0537499997</v>
          </cell>
          <cell r="AG1262">
            <v>1471224.4137499996</v>
          </cell>
          <cell r="AH1262">
            <v>1471998.5545833332</v>
          </cell>
          <cell r="AI1262">
            <v>1472772.6954166663</v>
          </cell>
          <cell r="AJ1262">
            <v>1473546.8362499997</v>
          </cell>
          <cell r="AK1262">
            <v>1474320.9770833331</v>
          </cell>
          <cell r="AL1262">
            <v>1475032.7195833332</v>
          </cell>
          <cell r="AM1262">
            <v>1475778.5608333331</v>
          </cell>
          <cell r="AN1262">
            <v>1476623.7762499999</v>
          </cell>
          <cell r="AP1262">
            <v>1416992.1695833334</v>
          </cell>
        </row>
        <row r="1263">
          <cell r="J1263">
            <v>103859</v>
          </cell>
          <cell r="K1263">
            <v>89566.8</v>
          </cell>
          <cell r="L1263">
            <v>89566.8</v>
          </cell>
          <cell r="M1263">
            <v>89566.8</v>
          </cell>
          <cell r="N1263">
            <v>182506.68</v>
          </cell>
          <cell r="O1263">
            <v>182506.68</v>
          </cell>
          <cell r="P1263">
            <v>182506.68</v>
          </cell>
          <cell r="Q1263">
            <v>114999.83</v>
          </cell>
          <cell r="R1263">
            <v>114999.83</v>
          </cell>
          <cell r="S1263">
            <v>114999.83</v>
          </cell>
          <cell r="T1263">
            <v>114999.83</v>
          </cell>
          <cell r="U1263">
            <v>114999.83</v>
          </cell>
          <cell r="V1263">
            <v>114999.83</v>
          </cell>
          <cell r="W1263">
            <v>114999.83</v>
          </cell>
          <cell r="X1263">
            <v>114999.83</v>
          </cell>
          <cell r="Y1263">
            <v>114999.83</v>
          </cell>
          <cell r="Z1263">
            <v>49763.24</v>
          </cell>
          <cell r="AA1263">
            <v>49763.24</v>
          </cell>
          <cell r="AD1263">
            <v>124816.44624999999</v>
          </cell>
          <cell r="AE1263">
            <v>123983.09875</v>
          </cell>
          <cell r="AF1263">
            <v>123149.75125000002</v>
          </cell>
          <cell r="AG1263">
            <v>123197.27875000001</v>
          </cell>
          <cell r="AH1263">
            <v>124125.68125000001</v>
          </cell>
          <cell r="AI1263">
            <v>125054.08375000001</v>
          </cell>
          <cell r="AJ1263">
            <v>126577.99458333333</v>
          </cell>
          <cell r="AK1263">
            <v>128697.41375000001</v>
          </cell>
          <cell r="AL1263">
            <v>130816.83291666668</v>
          </cell>
          <cell r="AM1263">
            <v>126345.56583333334</v>
          </cell>
          <cell r="AN1263">
            <v>115283.61249999999</v>
          </cell>
          <cell r="AP1263">
            <v>235565.68958333333</v>
          </cell>
        </row>
        <row r="1264">
          <cell r="J1264">
            <v>314555.62</v>
          </cell>
          <cell r="K1264">
            <v>324638.12</v>
          </cell>
          <cell r="L1264">
            <v>229750.74</v>
          </cell>
          <cell r="M1264">
            <v>231698.24</v>
          </cell>
          <cell r="N1264">
            <v>231698.24</v>
          </cell>
          <cell r="O1264">
            <v>231698.24</v>
          </cell>
          <cell r="P1264">
            <v>231698.24</v>
          </cell>
          <cell r="Q1264">
            <v>231698.24</v>
          </cell>
          <cell r="R1264">
            <v>231698.24</v>
          </cell>
          <cell r="S1264">
            <v>231698.24</v>
          </cell>
          <cell r="T1264">
            <v>231698.24</v>
          </cell>
          <cell r="U1264">
            <v>231698.24</v>
          </cell>
          <cell r="V1264">
            <v>231698.24</v>
          </cell>
          <cell r="W1264">
            <v>231698.24</v>
          </cell>
          <cell r="X1264">
            <v>231698.24</v>
          </cell>
          <cell r="Y1264">
            <v>275967.33</v>
          </cell>
          <cell r="Z1264">
            <v>296934.83</v>
          </cell>
          <cell r="AA1264">
            <v>299240.65000000002</v>
          </cell>
          <cell r="AD1264">
            <v>273310.97500000003</v>
          </cell>
          <cell r="AE1264">
            <v>268518.75166666671</v>
          </cell>
          <cell r="AF1264">
            <v>263126.38250000007</v>
          </cell>
          <cell r="AG1264">
            <v>256853.13833333334</v>
          </cell>
          <cell r="AH1264">
            <v>249880.93583333338</v>
          </cell>
          <cell r="AI1264">
            <v>242733.32916666672</v>
          </cell>
          <cell r="AJ1264">
            <v>235408.44333333333</v>
          </cell>
          <cell r="AK1264">
            <v>231617.09416666665</v>
          </cell>
          <cell r="AL1264">
            <v>233542.78541666665</v>
          </cell>
          <cell r="AM1264">
            <v>238105.52208333334</v>
          </cell>
          <cell r="AN1264">
            <v>243637.98041666663</v>
          </cell>
          <cell r="AP1264">
            <v>316074.28875000001</v>
          </cell>
        </row>
        <row r="1265">
          <cell r="J1265">
            <v>96000</v>
          </cell>
          <cell r="K1265">
            <v>96000</v>
          </cell>
          <cell r="L1265">
            <v>96000</v>
          </cell>
          <cell r="M1265">
            <v>96000</v>
          </cell>
          <cell r="N1265">
            <v>96000</v>
          </cell>
          <cell r="O1265">
            <v>96000</v>
          </cell>
          <cell r="P1265">
            <v>96000</v>
          </cell>
          <cell r="Q1265">
            <v>96000</v>
          </cell>
          <cell r="R1265">
            <v>96000</v>
          </cell>
          <cell r="S1265">
            <v>96000</v>
          </cell>
          <cell r="T1265">
            <v>96000</v>
          </cell>
          <cell r="U1265">
            <v>96000</v>
          </cell>
          <cell r="V1265">
            <v>96000</v>
          </cell>
          <cell r="W1265">
            <v>96000</v>
          </cell>
          <cell r="X1265">
            <v>96000</v>
          </cell>
          <cell r="Y1265">
            <v>96000</v>
          </cell>
          <cell r="Z1265">
            <v>96000</v>
          </cell>
          <cell r="AA1265">
            <v>96000</v>
          </cell>
          <cell r="AD1265">
            <v>96000</v>
          </cell>
          <cell r="AE1265">
            <v>96000</v>
          </cell>
          <cell r="AF1265">
            <v>96000</v>
          </cell>
          <cell r="AG1265">
            <v>96000</v>
          </cell>
          <cell r="AH1265">
            <v>96000</v>
          </cell>
          <cell r="AI1265">
            <v>96000</v>
          </cell>
          <cell r="AJ1265">
            <v>96000</v>
          </cell>
          <cell r="AK1265">
            <v>96000</v>
          </cell>
          <cell r="AL1265">
            <v>96000</v>
          </cell>
          <cell r="AM1265">
            <v>96000</v>
          </cell>
          <cell r="AN1265">
            <v>96000</v>
          </cell>
          <cell r="AP1265">
            <v>96000</v>
          </cell>
        </row>
        <row r="1266"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</row>
        <row r="1267">
          <cell r="J1267">
            <v>695.75</v>
          </cell>
          <cell r="K1267">
            <v>695.75</v>
          </cell>
          <cell r="L1267">
            <v>695.75</v>
          </cell>
          <cell r="M1267">
            <v>695.75</v>
          </cell>
          <cell r="N1267">
            <v>695.75</v>
          </cell>
          <cell r="O1267">
            <v>695.75</v>
          </cell>
          <cell r="P1267">
            <v>695.75</v>
          </cell>
          <cell r="Q1267">
            <v>695.75</v>
          </cell>
          <cell r="R1267">
            <v>695.75</v>
          </cell>
          <cell r="S1267">
            <v>695.75</v>
          </cell>
          <cell r="T1267">
            <v>695.75</v>
          </cell>
          <cell r="U1267">
            <v>695.75</v>
          </cell>
          <cell r="V1267">
            <v>695.75</v>
          </cell>
          <cell r="W1267">
            <v>695.75</v>
          </cell>
          <cell r="X1267">
            <v>695.75</v>
          </cell>
          <cell r="Y1267">
            <v>695.75</v>
          </cell>
          <cell r="Z1267">
            <v>695.75</v>
          </cell>
          <cell r="AA1267">
            <v>695.75</v>
          </cell>
          <cell r="AD1267">
            <v>695.75</v>
          </cell>
          <cell r="AE1267">
            <v>695.75</v>
          </cell>
          <cell r="AF1267">
            <v>695.75</v>
          </cell>
          <cell r="AG1267">
            <v>695.75</v>
          </cell>
          <cell r="AH1267">
            <v>695.75</v>
          </cell>
          <cell r="AI1267">
            <v>695.75</v>
          </cell>
          <cell r="AJ1267">
            <v>695.75</v>
          </cell>
          <cell r="AK1267">
            <v>695.75</v>
          </cell>
          <cell r="AL1267">
            <v>695.75</v>
          </cell>
          <cell r="AM1267">
            <v>695.75</v>
          </cell>
          <cell r="AN1267">
            <v>695.75</v>
          </cell>
          <cell r="AP1267">
            <v>666.76041666666663</v>
          </cell>
        </row>
        <row r="1268"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-105008.2</v>
          </cell>
          <cell r="U1268">
            <v>-105008.2</v>
          </cell>
          <cell r="V1268">
            <v>-105008.2</v>
          </cell>
          <cell r="W1268">
            <v>-105008.2</v>
          </cell>
          <cell r="X1268">
            <v>-105008.2</v>
          </cell>
          <cell r="Y1268">
            <v>-105008.2</v>
          </cell>
          <cell r="Z1268">
            <v>-105008.2</v>
          </cell>
          <cell r="AA1268">
            <v>-105008.2</v>
          </cell>
          <cell r="AD1268">
            <v>0</v>
          </cell>
          <cell r="AE1268">
            <v>0</v>
          </cell>
          <cell r="AF1268">
            <v>0</v>
          </cell>
          <cell r="AG1268">
            <v>-4375.3416666666662</v>
          </cell>
          <cell r="AH1268">
            <v>-13126.025</v>
          </cell>
          <cell r="AI1268">
            <v>-21876.708333333332</v>
          </cell>
          <cell r="AJ1268">
            <v>-30627.391666666663</v>
          </cell>
          <cell r="AK1268">
            <v>-39378.074999999997</v>
          </cell>
          <cell r="AL1268">
            <v>-48128.758333333331</v>
          </cell>
          <cell r="AM1268">
            <v>-56879.441666666658</v>
          </cell>
          <cell r="AN1268">
            <v>-65630.124999999985</v>
          </cell>
          <cell r="AP1268">
            <v>-83131.491666666654</v>
          </cell>
        </row>
        <row r="1269"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56229.11</v>
          </cell>
          <cell r="W1269">
            <v>58229.11</v>
          </cell>
          <cell r="X1269">
            <v>62651.61</v>
          </cell>
          <cell r="Y1269">
            <v>62651.61</v>
          </cell>
          <cell r="Z1269">
            <v>72448.399999999994</v>
          </cell>
          <cell r="AA1269">
            <v>72448.399999999994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2342.8795833333334</v>
          </cell>
          <cell r="AJ1269">
            <v>7111.972083333334</v>
          </cell>
          <cell r="AK1269">
            <v>12148.668749999999</v>
          </cell>
          <cell r="AL1269">
            <v>17369.63625</v>
          </cell>
          <cell r="AM1269">
            <v>22998.803333333333</v>
          </cell>
          <cell r="AN1269">
            <v>29036.17</v>
          </cell>
          <cell r="AP1269">
            <v>42747.82</v>
          </cell>
        </row>
        <row r="1270"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119551.6</v>
          </cell>
          <cell r="AA1270">
            <v>119551.6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4981.3166666666666</v>
          </cell>
          <cell r="AN1270">
            <v>14943.950000000003</v>
          </cell>
          <cell r="AP1270">
            <v>37887.9</v>
          </cell>
        </row>
        <row r="1271">
          <cell r="J1271">
            <v>3961262</v>
          </cell>
          <cell r="K1271">
            <v>3961262</v>
          </cell>
          <cell r="L1271">
            <v>3961262</v>
          </cell>
          <cell r="M1271">
            <v>3961262</v>
          </cell>
          <cell r="N1271">
            <v>3961262</v>
          </cell>
          <cell r="O1271">
            <v>3961262</v>
          </cell>
          <cell r="P1271">
            <v>3961262</v>
          </cell>
          <cell r="Q1271">
            <v>3961506.13</v>
          </cell>
          <cell r="R1271">
            <v>3964866.13</v>
          </cell>
          <cell r="S1271">
            <v>3964866.13</v>
          </cell>
          <cell r="T1271">
            <v>3964866.13</v>
          </cell>
          <cell r="U1271">
            <v>3966323.76</v>
          </cell>
          <cell r="V1271">
            <v>3966323.76</v>
          </cell>
          <cell r="W1271">
            <v>3966323.76</v>
          </cell>
          <cell r="X1271">
            <v>3966323.76</v>
          </cell>
          <cell r="Y1271">
            <v>3966323.76</v>
          </cell>
          <cell r="Z1271">
            <v>3969159.89</v>
          </cell>
          <cell r="AA1271">
            <v>3970968.52</v>
          </cell>
          <cell r="AD1271">
            <v>3960482.8879166669</v>
          </cell>
          <cell r="AE1271">
            <v>3960915.1704166676</v>
          </cell>
          <cell r="AF1271">
            <v>3961487.4529166673</v>
          </cell>
          <cell r="AG1271">
            <v>3961951.1258333339</v>
          </cell>
          <cell r="AH1271">
            <v>3962366.9237500001</v>
          </cell>
          <cell r="AI1271">
            <v>3962816.0966666671</v>
          </cell>
          <cell r="AJ1271">
            <v>3963237.9099999997</v>
          </cell>
          <cell r="AK1271">
            <v>3963659.7233333327</v>
          </cell>
          <cell r="AL1271">
            <v>3964081.5366666657</v>
          </cell>
          <cell r="AM1271">
            <v>3964621.5220833323</v>
          </cell>
          <cell r="AN1271">
            <v>3965355.0391666661</v>
          </cell>
          <cell r="AP1271">
            <v>3801910.0370833338</v>
          </cell>
        </row>
        <row r="1272"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1919779.11</v>
          </cell>
          <cell r="Y1272">
            <v>1898649.16</v>
          </cell>
          <cell r="Z1272">
            <v>1884222.84</v>
          </cell>
          <cell r="AA1272">
            <v>1867995.44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79990.796249999999</v>
          </cell>
          <cell r="AL1272">
            <v>239091.97416666665</v>
          </cell>
          <cell r="AM1272">
            <v>396711.64083333337</v>
          </cell>
          <cell r="AN1272">
            <v>553054.06916666671</v>
          </cell>
          <cell r="AP1272">
            <v>860494.98583333334</v>
          </cell>
        </row>
        <row r="1273"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1919779.12</v>
          </cell>
          <cell r="Y1273">
            <v>1898649.17</v>
          </cell>
          <cell r="Z1273">
            <v>1884222.85</v>
          </cell>
          <cell r="AA1273">
            <v>1867995.45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79990.796666666676</v>
          </cell>
          <cell r="AL1273">
            <v>239091.97541666668</v>
          </cell>
          <cell r="AM1273">
            <v>396711.64291666663</v>
          </cell>
          <cell r="AN1273">
            <v>553054.07208333339</v>
          </cell>
          <cell r="AP1273">
            <v>860494.99041666684</v>
          </cell>
        </row>
        <row r="1274">
          <cell r="J1274">
            <v>2651381.7400000002</v>
          </cell>
          <cell r="K1274">
            <v>2651381.7400000002</v>
          </cell>
          <cell r="L1274">
            <v>2651381.7400000002</v>
          </cell>
          <cell r="M1274">
            <v>2651381.7400000002</v>
          </cell>
          <cell r="N1274">
            <v>2651381.7400000002</v>
          </cell>
          <cell r="O1274">
            <v>2651381.7400000002</v>
          </cell>
          <cell r="P1274">
            <v>2651381.7400000002</v>
          </cell>
          <cell r="Q1274">
            <v>2651381.7400000002</v>
          </cell>
          <cell r="R1274">
            <v>2651381.7400000002</v>
          </cell>
          <cell r="S1274">
            <v>2651381.7400000002</v>
          </cell>
          <cell r="T1274">
            <v>2651381.7400000002</v>
          </cell>
          <cell r="U1274">
            <v>2651381.7400000002</v>
          </cell>
          <cell r="V1274">
            <v>2651381.7400000002</v>
          </cell>
          <cell r="W1274">
            <v>2651381.7400000002</v>
          </cell>
          <cell r="X1274">
            <v>2651381.7400000002</v>
          </cell>
          <cell r="Y1274">
            <v>2651381.7400000002</v>
          </cell>
          <cell r="Z1274">
            <v>2651381.7400000002</v>
          </cell>
          <cell r="AA1274">
            <v>2651381.7400000002</v>
          </cell>
          <cell r="AD1274">
            <v>2651381.7400000007</v>
          </cell>
          <cell r="AE1274">
            <v>2651381.7400000007</v>
          </cell>
          <cell r="AF1274">
            <v>2651381.7400000007</v>
          </cell>
          <cell r="AG1274">
            <v>2651381.7400000007</v>
          </cell>
          <cell r="AH1274">
            <v>2651381.7400000007</v>
          </cell>
          <cell r="AI1274">
            <v>2651381.7400000007</v>
          </cell>
          <cell r="AJ1274">
            <v>2651381.7400000007</v>
          </cell>
          <cell r="AK1274">
            <v>2651381.7400000007</v>
          </cell>
          <cell r="AL1274">
            <v>2651381.7400000007</v>
          </cell>
          <cell r="AM1274">
            <v>2651381.7400000007</v>
          </cell>
          <cell r="AN1274">
            <v>2651381.7400000007</v>
          </cell>
          <cell r="AP1274">
            <v>2540907.5008333339</v>
          </cell>
        </row>
        <row r="1275"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</row>
        <row r="1276"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45000</v>
          </cell>
          <cell r="AA1276">
            <v>45000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1875</v>
          </cell>
          <cell r="AN1276">
            <v>5625</v>
          </cell>
          <cell r="AP1276">
            <v>13125</v>
          </cell>
        </row>
        <row r="1277"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P1277">
            <v>0</v>
          </cell>
        </row>
        <row r="1278"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P1278">
            <v>0</v>
          </cell>
        </row>
        <row r="1279"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</row>
        <row r="1280">
          <cell r="J1280">
            <v>781921.98</v>
          </cell>
          <cell r="K1280">
            <v>782101.95</v>
          </cell>
          <cell r="L1280">
            <v>782101.95</v>
          </cell>
          <cell r="M1280">
            <v>784856.57</v>
          </cell>
          <cell r="N1280">
            <v>785957.33</v>
          </cell>
          <cell r="O1280">
            <v>790312.13</v>
          </cell>
          <cell r="P1280">
            <v>790312.13</v>
          </cell>
          <cell r="Q1280">
            <v>792458.63</v>
          </cell>
          <cell r="R1280">
            <v>796283.63</v>
          </cell>
          <cell r="S1280">
            <v>796283.63</v>
          </cell>
          <cell r="T1280">
            <v>798173.63</v>
          </cell>
          <cell r="U1280">
            <v>799288.63</v>
          </cell>
          <cell r="V1280">
            <v>801808.63</v>
          </cell>
          <cell r="W1280">
            <v>805241.86</v>
          </cell>
          <cell r="X1280">
            <v>807109.36</v>
          </cell>
          <cell r="Y1280">
            <v>807986.86</v>
          </cell>
          <cell r="Z1280">
            <v>811023.83</v>
          </cell>
          <cell r="AA1280">
            <v>813379.13</v>
          </cell>
          <cell r="AD1280">
            <v>783352.45791666675</v>
          </cell>
          <cell r="AE1280">
            <v>784839.06875000009</v>
          </cell>
          <cell r="AF1280">
            <v>786327.70333333325</v>
          </cell>
          <cell r="AG1280">
            <v>787737.73666666669</v>
          </cell>
          <cell r="AH1280">
            <v>789243.23875000002</v>
          </cell>
          <cell r="AI1280">
            <v>790832.95958333323</v>
          </cell>
          <cell r="AJ1280">
            <v>792625.73291666666</v>
          </cell>
          <cell r="AK1280">
            <v>794631.87124999985</v>
          </cell>
          <cell r="AL1280">
            <v>796637.60875000001</v>
          </cell>
          <cell r="AM1280">
            <v>798645.80833333347</v>
          </cell>
          <cell r="AN1280">
            <v>800651.37083333347</v>
          </cell>
          <cell r="AP1280">
            <v>771936.96125000005</v>
          </cell>
        </row>
        <row r="1281"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P1281">
            <v>0</v>
          </cell>
        </row>
        <row r="1282">
          <cell r="J1282">
            <v>5357529.62</v>
          </cell>
          <cell r="K1282">
            <v>5357529.62</v>
          </cell>
          <cell r="L1282">
            <v>5361017.12</v>
          </cell>
          <cell r="M1282">
            <v>5361208.37</v>
          </cell>
          <cell r="N1282">
            <v>5361208.37</v>
          </cell>
          <cell r="O1282">
            <v>5361208.37</v>
          </cell>
          <cell r="P1282">
            <v>5361208.37</v>
          </cell>
          <cell r="Q1282">
            <v>5360730.47</v>
          </cell>
          <cell r="R1282">
            <v>5360730.47</v>
          </cell>
          <cell r="S1282">
            <v>5365710.1100000003</v>
          </cell>
          <cell r="T1282">
            <v>5365710.1100000003</v>
          </cell>
          <cell r="U1282">
            <v>5365710.1100000003</v>
          </cell>
          <cell r="V1282">
            <v>5365710.1100000003</v>
          </cell>
          <cell r="W1282">
            <v>5366996.2699999996</v>
          </cell>
          <cell r="X1282">
            <v>5367131.2699999996</v>
          </cell>
          <cell r="Y1282">
            <v>5367131.2699999996</v>
          </cell>
          <cell r="Z1282">
            <v>5367131.2699999996</v>
          </cell>
          <cell r="AA1282">
            <v>5367131.2699999996</v>
          </cell>
          <cell r="AD1282">
            <v>5359399.732499999</v>
          </cell>
          <cell r="AE1282">
            <v>5359610.5925000003</v>
          </cell>
          <cell r="AF1282">
            <v>5360028.9375</v>
          </cell>
          <cell r="AG1282">
            <v>5360672.6187499994</v>
          </cell>
          <cell r="AH1282">
            <v>5361314.2387500005</v>
          </cell>
          <cell r="AI1282">
            <v>5361965.94625</v>
          </cell>
          <cell r="AJ1282">
            <v>5362701.2437499994</v>
          </cell>
          <cell r="AK1282">
            <v>5363350.4437499996</v>
          </cell>
          <cell r="AL1282">
            <v>5363851.9874999989</v>
          </cell>
          <cell r="AM1282">
            <v>5364345.5624999991</v>
          </cell>
          <cell r="AN1282">
            <v>5364839.1374999983</v>
          </cell>
          <cell r="AP1282">
            <v>5142630.7991666654</v>
          </cell>
        </row>
        <row r="1283">
          <cell r="J1283">
            <v>8781.25</v>
          </cell>
          <cell r="K1283">
            <v>8781.25</v>
          </cell>
          <cell r="L1283">
            <v>8781.25</v>
          </cell>
          <cell r="M1283">
            <v>8781.25</v>
          </cell>
          <cell r="N1283">
            <v>8781.25</v>
          </cell>
          <cell r="O1283">
            <v>8781.25</v>
          </cell>
          <cell r="P1283">
            <v>8781.25</v>
          </cell>
          <cell r="Q1283">
            <v>8781.25</v>
          </cell>
          <cell r="R1283">
            <v>8781.25</v>
          </cell>
          <cell r="S1283">
            <v>8781.25</v>
          </cell>
          <cell r="T1283">
            <v>8781.25</v>
          </cell>
          <cell r="U1283">
            <v>8781.25</v>
          </cell>
          <cell r="V1283">
            <v>8781.25</v>
          </cell>
          <cell r="W1283">
            <v>8781.25</v>
          </cell>
          <cell r="X1283">
            <v>8781.25</v>
          </cell>
          <cell r="Y1283">
            <v>8781.25</v>
          </cell>
          <cell r="Z1283">
            <v>8781.25</v>
          </cell>
          <cell r="AA1283">
            <v>8781.25</v>
          </cell>
          <cell r="AD1283">
            <v>8359.375</v>
          </cell>
          <cell r="AE1283">
            <v>8453.125</v>
          </cell>
          <cell r="AF1283">
            <v>8546.875</v>
          </cell>
          <cell r="AG1283">
            <v>8640.625</v>
          </cell>
          <cell r="AH1283">
            <v>8734.375</v>
          </cell>
          <cell r="AI1283">
            <v>8781.25</v>
          </cell>
          <cell r="AJ1283">
            <v>8781.25</v>
          </cell>
          <cell r="AK1283">
            <v>8781.25</v>
          </cell>
          <cell r="AL1283">
            <v>8781.25</v>
          </cell>
          <cell r="AM1283">
            <v>8781.25</v>
          </cell>
          <cell r="AN1283">
            <v>8781.25</v>
          </cell>
          <cell r="AP1283">
            <v>8415.3645833333339</v>
          </cell>
        </row>
        <row r="1284"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</row>
        <row r="1285">
          <cell r="J1285">
            <v>935530</v>
          </cell>
          <cell r="K1285">
            <v>935530</v>
          </cell>
          <cell r="L1285">
            <v>935530</v>
          </cell>
          <cell r="M1285">
            <v>935530</v>
          </cell>
          <cell r="N1285">
            <v>935530</v>
          </cell>
          <cell r="O1285">
            <v>935530</v>
          </cell>
          <cell r="P1285">
            <v>935530</v>
          </cell>
          <cell r="Q1285">
            <v>935530</v>
          </cell>
          <cell r="R1285">
            <v>935530</v>
          </cell>
          <cell r="S1285">
            <v>935530</v>
          </cell>
          <cell r="T1285">
            <v>935530</v>
          </cell>
          <cell r="U1285">
            <v>935530</v>
          </cell>
          <cell r="V1285">
            <v>935530</v>
          </cell>
          <cell r="W1285">
            <v>935530</v>
          </cell>
          <cell r="X1285">
            <v>935530</v>
          </cell>
          <cell r="Y1285">
            <v>935530</v>
          </cell>
          <cell r="Z1285">
            <v>935530</v>
          </cell>
          <cell r="AA1285">
            <v>935530</v>
          </cell>
          <cell r="AD1285">
            <v>935530</v>
          </cell>
          <cell r="AE1285">
            <v>935530</v>
          </cell>
          <cell r="AF1285">
            <v>935530</v>
          </cell>
          <cell r="AG1285">
            <v>935530</v>
          </cell>
          <cell r="AH1285">
            <v>935530</v>
          </cell>
          <cell r="AI1285">
            <v>935530</v>
          </cell>
          <cell r="AJ1285">
            <v>935530</v>
          </cell>
          <cell r="AK1285">
            <v>935530</v>
          </cell>
          <cell r="AL1285">
            <v>935530</v>
          </cell>
          <cell r="AM1285">
            <v>935530</v>
          </cell>
          <cell r="AN1285">
            <v>935530</v>
          </cell>
          <cell r="AP1285">
            <v>896549.58333333337</v>
          </cell>
        </row>
        <row r="1286"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P1286">
            <v>0</v>
          </cell>
        </row>
        <row r="1287">
          <cell r="J1287">
            <v>-3488999.1</v>
          </cell>
          <cell r="K1287">
            <v>-3488999.1</v>
          </cell>
          <cell r="L1287">
            <v>-3488999.1</v>
          </cell>
          <cell r="M1287">
            <v>-3488999.1</v>
          </cell>
          <cell r="N1287">
            <v>-3488999.1</v>
          </cell>
          <cell r="O1287">
            <v>-3488999.1</v>
          </cell>
          <cell r="P1287">
            <v>-3488999.1</v>
          </cell>
          <cell r="Q1287">
            <v>-3488999.1</v>
          </cell>
          <cell r="R1287">
            <v>-3488999.1</v>
          </cell>
          <cell r="S1287">
            <v>-3488999.1</v>
          </cell>
          <cell r="T1287">
            <v>-3488999.1</v>
          </cell>
          <cell r="U1287">
            <v>-3488999.1</v>
          </cell>
          <cell r="V1287">
            <v>-3488999.1</v>
          </cell>
          <cell r="W1287">
            <v>-3488999.1</v>
          </cell>
          <cell r="X1287">
            <v>-3488999.1</v>
          </cell>
          <cell r="Y1287">
            <v>-3488999.1</v>
          </cell>
          <cell r="Z1287">
            <v>-3488999.1</v>
          </cell>
          <cell r="AA1287">
            <v>-3488999.1</v>
          </cell>
          <cell r="AD1287">
            <v>-3488999.100000001</v>
          </cell>
          <cell r="AE1287">
            <v>-3488999.100000001</v>
          </cell>
          <cell r="AF1287">
            <v>-3488999.100000001</v>
          </cell>
          <cell r="AG1287">
            <v>-3488999.100000001</v>
          </cell>
          <cell r="AH1287">
            <v>-3488999.100000001</v>
          </cell>
          <cell r="AI1287">
            <v>-3488999.100000001</v>
          </cell>
          <cell r="AJ1287">
            <v>-3488999.100000001</v>
          </cell>
          <cell r="AK1287">
            <v>-3488999.100000001</v>
          </cell>
          <cell r="AL1287">
            <v>-3488999.100000001</v>
          </cell>
          <cell r="AM1287">
            <v>-3488999.100000001</v>
          </cell>
          <cell r="AN1287">
            <v>-3488999.100000001</v>
          </cell>
          <cell r="AP1287">
            <v>-3343624.1375000007</v>
          </cell>
        </row>
        <row r="1288">
          <cell r="J1288">
            <v>-801550.75</v>
          </cell>
          <cell r="K1288">
            <v>-801550.75</v>
          </cell>
          <cell r="L1288">
            <v>-801550.75</v>
          </cell>
          <cell r="M1288">
            <v>-801550.75</v>
          </cell>
          <cell r="N1288">
            <v>-801550.75</v>
          </cell>
          <cell r="O1288">
            <v>-801550.75</v>
          </cell>
          <cell r="P1288">
            <v>-801550.75</v>
          </cell>
          <cell r="Q1288">
            <v>-801550.75</v>
          </cell>
          <cell r="R1288">
            <v>-801550.75</v>
          </cell>
          <cell r="S1288">
            <v>-801550.75</v>
          </cell>
          <cell r="T1288">
            <v>-801550.75</v>
          </cell>
          <cell r="U1288">
            <v>-801550.75</v>
          </cell>
          <cell r="V1288">
            <v>-801550.75</v>
          </cell>
          <cell r="W1288">
            <v>-801550.75</v>
          </cell>
          <cell r="X1288">
            <v>-801550.75</v>
          </cell>
          <cell r="Y1288">
            <v>-801550.75</v>
          </cell>
          <cell r="Z1288">
            <v>-801550.75</v>
          </cell>
          <cell r="AA1288">
            <v>-801550.75</v>
          </cell>
          <cell r="AD1288">
            <v>-801550.75</v>
          </cell>
          <cell r="AE1288">
            <v>-801550.75</v>
          </cell>
          <cell r="AF1288">
            <v>-801550.75</v>
          </cell>
          <cell r="AG1288">
            <v>-801550.75</v>
          </cell>
          <cell r="AH1288">
            <v>-801550.75</v>
          </cell>
          <cell r="AI1288">
            <v>-801550.75</v>
          </cell>
          <cell r="AJ1288">
            <v>-801550.75</v>
          </cell>
          <cell r="AK1288">
            <v>-801550.75</v>
          </cell>
          <cell r="AL1288">
            <v>-801550.75</v>
          </cell>
          <cell r="AM1288">
            <v>-801550.75</v>
          </cell>
          <cell r="AN1288">
            <v>-801550.75</v>
          </cell>
          <cell r="AP1288">
            <v>-768152.80208333337</v>
          </cell>
        </row>
        <row r="1289">
          <cell r="J1289">
            <v>-160310.15</v>
          </cell>
          <cell r="K1289">
            <v>-160310.15</v>
          </cell>
          <cell r="L1289">
            <v>-160310.15</v>
          </cell>
          <cell r="M1289">
            <v>-160310.15</v>
          </cell>
          <cell r="N1289">
            <v>-160310.15</v>
          </cell>
          <cell r="O1289">
            <v>-160310.15</v>
          </cell>
          <cell r="P1289">
            <v>-160310.15</v>
          </cell>
          <cell r="Q1289">
            <v>-160310.15</v>
          </cell>
          <cell r="R1289">
            <v>-160310.15</v>
          </cell>
          <cell r="S1289">
            <v>-160310.15</v>
          </cell>
          <cell r="T1289">
            <v>-160310.15</v>
          </cell>
          <cell r="U1289">
            <v>-160310.15</v>
          </cell>
          <cell r="V1289">
            <v>-160310.15</v>
          </cell>
          <cell r="W1289">
            <v>-160310.15</v>
          </cell>
          <cell r="X1289">
            <v>-160310.15</v>
          </cell>
          <cell r="Y1289">
            <v>-160310.15</v>
          </cell>
          <cell r="Z1289">
            <v>-160310.15</v>
          </cell>
          <cell r="AA1289">
            <v>-160310.15</v>
          </cell>
          <cell r="AD1289">
            <v>-160310.14999999997</v>
          </cell>
          <cell r="AE1289">
            <v>-160310.14999999997</v>
          </cell>
          <cell r="AF1289">
            <v>-160310.14999999997</v>
          </cell>
          <cell r="AG1289">
            <v>-160310.14999999997</v>
          </cell>
          <cell r="AH1289">
            <v>-160310.14999999997</v>
          </cell>
          <cell r="AI1289">
            <v>-160310.14999999997</v>
          </cell>
          <cell r="AJ1289">
            <v>-160310.14999999997</v>
          </cell>
          <cell r="AK1289">
            <v>-160310.14999999997</v>
          </cell>
          <cell r="AL1289">
            <v>-160310.14999999997</v>
          </cell>
          <cell r="AM1289">
            <v>-160310.14999999997</v>
          </cell>
          <cell r="AN1289">
            <v>-160310.14999999997</v>
          </cell>
          <cell r="AP1289">
            <v>-153630.56041666665</v>
          </cell>
        </row>
        <row r="1290"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P1290">
            <v>0</v>
          </cell>
        </row>
        <row r="1291"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</row>
        <row r="1292"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P1292">
            <v>0</v>
          </cell>
        </row>
        <row r="1293"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P1293">
            <v>0</v>
          </cell>
        </row>
        <row r="1294"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</row>
        <row r="1295"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P1295">
            <v>0</v>
          </cell>
        </row>
        <row r="1296"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</row>
        <row r="1297"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</row>
        <row r="1298"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P1298">
            <v>0</v>
          </cell>
        </row>
        <row r="1299"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P1299">
            <v>0</v>
          </cell>
        </row>
        <row r="1300">
          <cell r="J1300">
            <v>12405154.710000001</v>
          </cell>
          <cell r="K1300">
            <v>12405154.710000001</v>
          </cell>
          <cell r="L1300">
            <v>12405154.710000001</v>
          </cell>
          <cell r="M1300">
            <v>12405154.710000001</v>
          </cell>
          <cell r="N1300">
            <v>12405154.710000001</v>
          </cell>
          <cell r="O1300">
            <v>12405154.710000001</v>
          </cell>
          <cell r="P1300">
            <v>12405154.710000001</v>
          </cell>
          <cell r="Q1300">
            <v>12405154.710000001</v>
          </cell>
          <cell r="R1300">
            <v>12405154.710000001</v>
          </cell>
          <cell r="S1300">
            <v>12405154.710000001</v>
          </cell>
          <cell r="T1300">
            <v>12405154.710000001</v>
          </cell>
          <cell r="U1300">
            <v>12405154.710000001</v>
          </cell>
          <cell r="V1300">
            <v>12405154.710000001</v>
          </cell>
          <cell r="W1300">
            <v>12405154.710000001</v>
          </cell>
          <cell r="X1300">
            <v>12405154.710000001</v>
          </cell>
          <cell r="Y1300">
            <v>12405154.710000001</v>
          </cell>
          <cell r="Z1300">
            <v>12405154.710000001</v>
          </cell>
          <cell r="AA1300">
            <v>12405154.710000001</v>
          </cell>
          <cell r="AD1300">
            <v>12405154.710000003</v>
          </cell>
          <cell r="AE1300">
            <v>12405154.710000003</v>
          </cell>
          <cell r="AF1300">
            <v>12405154.710000003</v>
          </cell>
          <cell r="AG1300">
            <v>12405154.710000003</v>
          </cell>
          <cell r="AH1300">
            <v>12405154.710000003</v>
          </cell>
          <cell r="AI1300">
            <v>12405154.710000003</v>
          </cell>
          <cell r="AJ1300">
            <v>12405154.710000003</v>
          </cell>
          <cell r="AK1300">
            <v>12405154.710000003</v>
          </cell>
          <cell r="AL1300">
            <v>12405154.710000003</v>
          </cell>
          <cell r="AM1300">
            <v>12405154.710000003</v>
          </cell>
          <cell r="AN1300">
            <v>12405154.710000003</v>
          </cell>
          <cell r="AP1300">
            <v>11888273.263750002</v>
          </cell>
        </row>
        <row r="1301"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-190064.35</v>
          </cell>
          <cell r="U1301">
            <v>-190064.35</v>
          </cell>
          <cell r="V1301">
            <v>-190064.35</v>
          </cell>
          <cell r="W1301">
            <v>-264240.05</v>
          </cell>
          <cell r="X1301">
            <v>-264240.05</v>
          </cell>
          <cell r="Y1301">
            <v>-264240.05</v>
          </cell>
          <cell r="Z1301">
            <v>-404102.46</v>
          </cell>
          <cell r="AA1301">
            <v>-404102.46</v>
          </cell>
          <cell r="AD1301">
            <v>0</v>
          </cell>
          <cell r="AE1301">
            <v>0</v>
          </cell>
          <cell r="AF1301">
            <v>0</v>
          </cell>
          <cell r="AG1301">
            <v>-7919.3479166666666</v>
          </cell>
          <cell r="AH1301">
            <v>-23758.043750000001</v>
          </cell>
          <cell r="AI1301">
            <v>-39596.739583333336</v>
          </cell>
          <cell r="AJ1301">
            <v>-58526.089583333342</v>
          </cell>
          <cell r="AK1301">
            <v>-80546.093750000015</v>
          </cell>
          <cell r="AL1301">
            <v>-102566.09791666667</v>
          </cell>
          <cell r="AM1301">
            <v>-130413.70250000001</v>
          </cell>
          <cell r="AN1301">
            <v>-164088.9075</v>
          </cell>
          <cell r="AP1301">
            <v>-235403.20333333334</v>
          </cell>
        </row>
        <row r="1302">
          <cell r="J1302">
            <v>22000000</v>
          </cell>
          <cell r="K1302">
            <v>21861913.539999999</v>
          </cell>
          <cell r="L1302">
            <v>21861913.539999999</v>
          </cell>
          <cell r="M1302">
            <v>21861913.539999999</v>
          </cell>
          <cell r="N1302">
            <v>27500000</v>
          </cell>
          <cell r="O1302">
            <v>27500000</v>
          </cell>
          <cell r="P1302">
            <v>27500000</v>
          </cell>
          <cell r="Q1302">
            <v>22000000</v>
          </cell>
          <cell r="R1302">
            <v>22000000</v>
          </cell>
          <cell r="S1302">
            <v>22000000</v>
          </cell>
          <cell r="T1302">
            <v>21621445.27</v>
          </cell>
          <cell r="U1302">
            <v>21621445.27</v>
          </cell>
          <cell r="V1302">
            <v>21621445.27</v>
          </cell>
          <cell r="W1302">
            <v>20919845.690000001</v>
          </cell>
          <cell r="X1302">
            <v>20919845.690000001</v>
          </cell>
          <cell r="Y1302">
            <v>20919845.690000001</v>
          </cell>
          <cell r="Z1302">
            <v>20442357.969999999</v>
          </cell>
          <cell r="AA1302">
            <v>20442357.969999999</v>
          </cell>
          <cell r="AD1302">
            <v>23132145.051666666</v>
          </cell>
          <cell r="AE1302">
            <v>23215478.385000002</v>
          </cell>
          <cell r="AF1302">
            <v>23298811.718333334</v>
          </cell>
          <cell r="AG1302">
            <v>23324705.271249998</v>
          </cell>
          <cell r="AH1302">
            <v>23293159.043750003</v>
          </cell>
          <cell r="AI1302">
            <v>23261612.81625</v>
          </cell>
          <cell r="AJ1302">
            <v>23206586.875416666</v>
          </cell>
          <cell r="AK1302">
            <v>23128081.221250001</v>
          </cell>
          <cell r="AL1302">
            <v>23049575.567083333</v>
          </cell>
          <cell r="AM1302">
            <v>22716254.322083335</v>
          </cell>
          <cell r="AN1302">
            <v>22128117.486249998</v>
          </cell>
          <cell r="AP1302">
            <v>21287578.899166666</v>
          </cell>
        </row>
        <row r="1303">
          <cell r="J1303">
            <v>6426658.46</v>
          </cell>
          <cell r="K1303">
            <v>6513036.9100000001</v>
          </cell>
          <cell r="L1303">
            <v>6558238.9299999997</v>
          </cell>
          <cell r="M1303">
            <v>6710935.7999999998</v>
          </cell>
          <cell r="N1303">
            <v>6872373.6200000001</v>
          </cell>
          <cell r="O1303">
            <v>7031117.3300000001</v>
          </cell>
          <cell r="P1303">
            <v>7201346.5099999998</v>
          </cell>
          <cell r="Q1303">
            <v>7419660.5</v>
          </cell>
          <cell r="R1303">
            <v>7528242.8099999996</v>
          </cell>
          <cell r="S1303">
            <v>7645328.4400000004</v>
          </cell>
          <cell r="T1303">
            <v>7798215.2300000004</v>
          </cell>
          <cell r="U1303">
            <v>7798215.2300000004</v>
          </cell>
          <cell r="V1303">
            <v>8309537.9299999997</v>
          </cell>
          <cell r="W1303">
            <v>8499814.8100000005</v>
          </cell>
          <cell r="X1303">
            <v>8652943.7100000009</v>
          </cell>
          <cell r="Y1303">
            <v>8835195.8699999992</v>
          </cell>
          <cell r="Z1303">
            <v>8977302.5299999993</v>
          </cell>
          <cell r="AA1303">
            <v>9159459.3300000001</v>
          </cell>
          <cell r="AD1303">
            <v>6589220.791666667</v>
          </cell>
          <cell r="AE1303">
            <v>6716370.8120833328</v>
          </cell>
          <cell r="AF1303">
            <v>6836325.4308333322</v>
          </cell>
          <cell r="AG1303">
            <v>6954282.2233333327</v>
          </cell>
          <cell r="AH1303">
            <v>7069432.8683333332</v>
          </cell>
          <cell r="AI1303">
            <v>7203734.1254166663</v>
          </cell>
          <cell r="AJ1303">
            <v>7364969.849166668</v>
          </cell>
          <cell r="AK1303">
            <v>7535031.6275000004</v>
          </cell>
          <cell r="AL1303">
            <v>7710821.8295833329</v>
          </cell>
          <cell r="AM1303">
            <v>7887038.0370833343</v>
          </cell>
          <cell r="AN1303">
            <v>8063424.3250000002</v>
          </cell>
          <cell r="AP1303">
            <v>8130171.9741666662</v>
          </cell>
        </row>
        <row r="1304">
          <cell r="J1304">
            <v>49298.32</v>
          </cell>
          <cell r="K1304">
            <v>54328.86</v>
          </cell>
          <cell r="L1304">
            <v>227819.36</v>
          </cell>
          <cell r="M1304">
            <v>227819.36</v>
          </cell>
          <cell r="N1304">
            <v>227819.36</v>
          </cell>
          <cell r="O1304">
            <v>232287.35999999999</v>
          </cell>
          <cell r="P1304">
            <v>239225.44</v>
          </cell>
          <cell r="Q1304">
            <v>238684</v>
          </cell>
          <cell r="R1304">
            <v>239013.5</v>
          </cell>
          <cell r="S1304">
            <v>239013.5</v>
          </cell>
          <cell r="T1304">
            <v>239013.5</v>
          </cell>
          <cell r="U1304">
            <v>239013.5</v>
          </cell>
          <cell r="V1304">
            <v>239013.5</v>
          </cell>
          <cell r="W1304">
            <v>293630.5</v>
          </cell>
          <cell r="X1304">
            <v>293811</v>
          </cell>
          <cell r="Y1304">
            <v>293811</v>
          </cell>
          <cell r="Z1304">
            <v>293811</v>
          </cell>
          <cell r="AA1304">
            <v>293811</v>
          </cell>
          <cell r="AD1304">
            <v>130029.54833333332</v>
          </cell>
          <cell r="AE1304">
            <v>146780.36583333332</v>
          </cell>
          <cell r="AF1304">
            <v>163509.41749999998</v>
          </cell>
          <cell r="AG1304">
            <v>180016.62541666665</v>
          </cell>
          <cell r="AH1304">
            <v>196301.98958333328</v>
          </cell>
          <cell r="AI1304">
            <v>212349.47083333335</v>
          </cell>
          <cell r="AJ1304">
            <v>230225.17166666666</v>
          </cell>
          <cell r="AK1304">
            <v>242945.72500000001</v>
          </cell>
          <cell r="AL1304">
            <v>248445.02833333335</v>
          </cell>
          <cell r="AM1304">
            <v>253944.33166666667</v>
          </cell>
          <cell r="AN1304">
            <v>259257.46833333335</v>
          </cell>
          <cell r="AP1304">
            <v>259192.44333333333</v>
          </cell>
        </row>
        <row r="1305"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P1305">
            <v>0</v>
          </cell>
        </row>
        <row r="1306">
          <cell r="J1306">
            <v>231369.84</v>
          </cell>
          <cell r="K1306">
            <v>232919.84</v>
          </cell>
          <cell r="L1306">
            <v>240483.58</v>
          </cell>
          <cell r="M1306">
            <v>242928.58</v>
          </cell>
          <cell r="N1306">
            <v>436858.74</v>
          </cell>
          <cell r="O1306">
            <v>255635.44</v>
          </cell>
          <cell r="P1306">
            <v>449646.4</v>
          </cell>
          <cell r="Q1306">
            <v>479528.95</v>
          </cell>
          <cell r="R1306">
            <v>483104.61</v>
          </cell>
          <cell r="S1306">
            <v>498344.98</v>
          </cell>
          <cell r="T1306">
            <v>530448.35</v>
          </cell>
          <cell r="U1306">
            <v>552313.48</v>
          </cell>
          <cell r="V1306">
            <v>574624.11</v>
          </cell>
          <cell r="W1306">
            <v>622438.01</v>
          </cell>
          <cell r="X1306">
            <v>893568.55</v>
          </cell>
          <cell r="Y1306">
            <v>896418.05</v>
          </cell>
          <cell r="Z1306">
            <v>973882.84</v>
          </cell>
          <cell r="AA1306">
            <v>1081118.92</v>
          </cell>
          <cell r="AD1306">
            <v>280897.59791666671</v>
          </cell>
          <cell r="AE1306">
            <v>301726.50958333333</v>
          </cell>
          <cell r="AF1306">
            <v>323339.42250000004</v>
          </cell>
          <cell r="AG1306">
            <v>346924.99124999996</v>
          </cell>
          <cell r="AH1306">
            <v>372759.2475</v>
          </cell>
          <cell r="AI1306">
            <v>400434.16041666665</v>
          </cell>
          <cell r="AJ1306">
            <v>430966.34541666665</v>
          </cell>
          <cell r="AK1306">
            <v>474408.14291666675</v>
          </cell>
          <cell r="AL1306">
            <v>528848.74458333338</v>
          </cell>
          <cell r="AM1306">
            <v>578453.47666666668</v>
          </cell>
          <cell r="AN1306">
            <v>635224.62583333324</v>
          </cell>
          <cell r="AP1306">
            <v>729144.32374999998</v>
          </cell>
        </row>
        <row r="1307">
          <cell r="J1307">
            <v>1255840.19</v>
          </cell>
          <cell r="K1307">
            <v>1255840.19</v>
          </cell>
          <cell r="L1307">
            <v>1256078.69</v>
          </cell>
          <cell r="M1307">
            <v>1256873.69</v>
          </cell>
          <cell r="N1307">
            <v>1263973.54</v>
          </cell>
          <cell r="O1307">
            <v>1266333.54</v>
          </cell>
          <cell r="P1307">
            <v>1266333.54</v>
          </cell>
          <cell r="Q1307">
            <v>1265653.31</v>
          </cell>
          <cell r="R1307">
            <v>1265653.31</v>
          </cell>
          <cell r="S1307">
            <v>1265653.31</v>
          </cell>
          <cell r="T1307">
            <v>1265653.31</v>
          </cell>
          <cell r="U1307">
            <v>1265653.31</v>
          </cell>
          <cell r="V1307">
            <v>1265653.31</v>
          </cell>
          <cell r="W1307">
            <v>1265653.31</v>
          </cell>
          <cell r="X1307">
            <v>1265653.31</v>
          </cell>
          <cell r="Y1307">
            <v>1265653.31</v>
          </cell>
          <cell r="Z1307">
            <v>1265653.31</v>
          </cell>
          <cell r="AA1307">
            <v>1265653.31</v>
          </cell>
          <cell r="AD1307">
            <v>1260878.2074999998</v>
          </cell>
          <cell r="AE1307">
            <v>1260414.7641666664</v>
          </cell>
          <cell r="AF1307">
            <v>1260504.5916666666</v>
          </cell>
          <cell r="AG1307">
            <v>1261235.0208333335</v>
          </cell>
          <cell r="AH1307">
            <v>1262052.7808333335</v>
          </cell>
          <cell r="AI1307">
            <v>1262870.5408333335</v>
          </cell>
          <cell r="AJ1307">
            <v>1263688.3008333335</v>
          </cell>
          <cell r="AK1307">
            <v>1264496.1233333338</v>
          </cell>
          <cell r="AL1307">
            <v>1265260.8833333335</v>
          </cell>
          <cell r="AM1307">
            <v>1265696.6912500004</v>
          </cell>
          <cell r="AN1307">
            <v>1265738.3387500003</v>
          </cell>
          <cell r="AP1307">
            <v>1213341.5541666669</v>
          </cell>
        </row>
        <row r="1308"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P1308">
            <v>0</v>
          </cell>
        </row>
        <row r="1309"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0</v>
          </cell>
        </row>
        <row r="1310">
          <cell r="J1310">
            <v>631223.56999999995</v>
          </cell>
          <cell r="K1310">
            <v>629429.85</v>
          </cell>
          <cell r="L1310">
            <v>629429.85</v>
          </cell>
          <cell r="M1310">
            <v>629429.85</v>
          </cell>
          <cell r="N1310">
            <v>625574.47</v>
          </cell>
          <cell r="O1310">
            <v>625574.47</v>
          </cell>
          <cell r="P1310">
            <v>625574.47</v>
          </cell>
          <cell r="Q1310">
            <v>640000</v>
          </cell>
          <cell r="R1310">
            <v>640000</v>
          </cell>
          <cell r="S1310">
            <v>640000</v>
          </cell>
          <cell r="T1310">
            <v>634285</v>
          </cell>
          <cell r="U1310">
            <v>634285</v>
          </cell>
          <cell r="V1310">
            <v>634285</v>
          </cell>
          <cell r="W1310">
            <v>627216.77</v>
          </cell>
          <cell r="X1310">
            <v>627216.77</v>
          </cell>
          <cell r="Y1310">
            <v>627216.77</v>
          </cell>
          <cell r="Z1310">
            <v>621434.80000000005</v>
          </cell>
          <cell r="AA1310">
            <v>621434.80000000005</v>
          </cell>
          <cell r="AD1310">
            <v>630515.30583333317</v>
          </cell>
          <cell r="AE1310">
            <v>630931.97249999992</v>
          </cell>
          <cell r="AF1310">
            <v>631348.63916666666</v>
          </cell>
          <cell r="AG1310">
            <v>631684.53208333335</v>
          </cell>
          <cell r="AH1310">
            <v>631939.65125</v>
          </cell>
          <cell r="AI1310">
            <v>632194.77041666664</v>
          </cell>
          <cell r="AJ1310">
            <v>632230.11833333329</v>
          </cell>
          <cell r="AK1310">
            <v>632045.69499999995</v>
          </cell>
          <cell r="AL1310">
            <v>631861.27166666661</v>
          </cell>
          <cell r="AM1310">
            <v>631596.57374999986</v>
          </cell>
          <cell r="AN1310">
            <v>631251.60124999995</v>
          </cell>
          <cell r="AP1310">
            <v>630734.14249999996</v>
          </cell>
        </row>
        <row r="1311">
          <cell r="J1311">
            <v>530428.43000000005</v>
          </cell>
          <cell r="K1311">
            <v>529545.53</v>
          </cell>
          <cell r="L1311">
            <v>556000</v>
          </cell>
          <cell r="M1311">
            <v>556000</v>
          </cell>
          <cell r="N1311">
            <v>552321.25</v>
          </cell>
          <cell r="O1311">
            <v>552321.25</v>
          </cell>
          <cell r="P1311">
            <v>552321.25</v>
          </cell>
          <cell r="Q1311">
            <v>556500</v>
          </cell>
          <cell r="R1311">
            <v>556500</v>
          </cell>
          <cell r="S1311">
            <v>556500</v>
          </cell>
          <cell r="T1311">
            <v>551520.36</v>
          </cell>
          <cell r="U1311">
            <v>551520.36</v>
          </cell>
          <cell r="V1311">
            <v>551520.36</v>
          </cell>
          <cell r="W1311">
            <v>550234.19999999995</v>
          </cell>
          <cell r="X1311">
            <v>550234.19999999995</v>
          </cell>
          <cell r="Y1311">
            <v>550234.19999999995</v>
          </cell>
          <cell r="Z1311">
            <v>550099.19999999995</v>
          </cell>
          <cell r="AA1311">
            <v>550099.19999999995</v>
          </cell>
          <cell r="AD1311">
            <v>541087.04749999999</v>
          </cell>
          <cell r="AE1311">
            <v>543295.38083333336</v>
          </cell>
          <cell r="AF1311">
            <v>545503.71416666673</v>
          </cell>
          <cell r="AG1311">
            <v>547486.71125000005</v>
          </cell>
          <cell r="AH1311">
            <v>549244.37208333332</v>
          </cell>
          <cell r="AI1311">
            <v>551002.03291666682</v>
          </cell>
          <cell r="AJ1311">
            <v>552742.8912500001</v>
          </cell>
          <cell r="AK1311">
            <v>553364.67750000011</v>
          </cell>
          <cell r="AL1311">
            <v>552884.19416666671</v>
          </cell>
          <cell r="AM1311">
            <v>552551.36708333332</v>
          </cell>
          <cell r="AN1311">
            <v>552366.19624999992</v>
          </cell>
          <cell r="AP1311">
            <v>552088.44000000006</v>
          </cell>
        </row>
        <row r="1312">
          <cell r="J1312">
            <v>3302394.74</v>
          </cell>
          <cell r="K1312">
            <v>3302394.74</v>
          </cell>
          <cell r="L1312">
            <v>3302394.74</v>
          </cell>
          <cell r="M1312">
            <v>3302394.74</v>
          </cell>
          <cell r="N1312">
            <v>3298050.5</v>
          </cell>
          <cell r="O1312">
            <v>3298050.5</v>
          </cell>
          <cell r="P1312">
            <v>3298050.5</v>
          </cell>
          <cell r="Q1312">
            <v>2475000</v>
          </cell>
          <cell r="R1312">
            <v>2475000</v>
          </cell>
          <cell r="S1312">
            <v>2475000</v>
          </cell>
          <cell r="T1312">
            <v>2475000</v>
          </cell>
          <cell r="U1312">
            <v>2475000</v>
          </cell>
          <cell r="V1312">
            <v>2475000</v>
          </cell>
          <cell r="W1312">
            <v>2475000</v>
          </cell>
          <cell r="X1312">
            <v>2475000</v>
          </cell>
          <cell r="Y1312">
            <v>2475000</v>
          </cell>
          <cell r="Z1312">
            <v>2469837.39</v>
          </cell>
          <cell r="AA1312">
            <v>2469837.39</v>
          </cell>
          <cell r="AD1312">
            <v>3266334.9950000006</v>
          </cell>
          <cell r="AE1312">
            <v>3197584.9950000006</v>
          </cell>
          <cell r="AF1312">
            <v>3128834.9949999996</v>
          </cell>
          <cell r="AG1312">
            <v>3059985.2141666668</v>
          </cell>
          <cell r="AH1312">
            <v>2991035.6524999999</v>
          </cell>
          <cell r="AI1312">
            <v>2922086.0908333329</v>
          </cell>
          <cell r="AJ1312">
            <v>2853136.5291666668</v>
          </cell>
          <cell r="AK1312">
            <v>2784186.9675000003</v>
          </cell>
          <cell r="AL1312">
            <v>2715237.4058333333</v>
          </cell>
          <cell r="AM1312">
            <v>2646253.7454166668</v>
          </cell>
          <cell r="AN1312">
            <v>2577235.9862500001</v>
          </cell>
          <cell r="AP1312">
            <v>2473709.3475000001</v>
          </cell>
        </row>
        <row r="1313">
          <cell r="J1313">
            <v>236393.37</v>
          </cell>
          <cell r="K1313">
            <v>235736.74</v>
          </cell>
          <cell r="L1313">
            <v>235736.74</v>
          </cell>
          <cell r="M1313">
            <v>235736.74</v>
          </cell>
          <cell r="N1313">
            <v>235736.74</v>
          </cell>
          <cell r="O1313">
            <v>235736.74</v>
          </cell>
          <cell r="P1313">
            <v>235736.74</v>
          </cell>
          <cell r="Q1313">
            <v>222200</v>
          </cell>
          <cell r="R1313">
            <v>222200</v>
          </cell>
          <cell r="S1313">
            <v>222200</v>
          </cell>
          <cell r="T1313">
            <v>218840</v>
          </cell>
          <cell r="U1313">
            <v>218840</v>
          </cell>
          <cell r="V1313">
            <v>218840</v>
          </cell>
          <cell r="W1313">
            <v>217382.37</v>
          </cell>
          <cell r="X1313">
            <v>217382.37</v>
          </cell>
          <cell r="Y1313">
            <v>217382.37</v>
          </cell>
          <cell r="Z1313">
            <v>214546.24</v>
          </cell>
          <cell r="AA1313">
            <v>214546.24</v>
          </cell>
          <cell r="AD1313">
            <v>236016.71249999999</v>
          </cell>
          <cell r="AE1313">
            <v>234616.71249999999</v>
          </cell>
          <cell r="AF1313">
            <v>233216.71249999999</v>
          </cell>
          <cell r="AG1313">
            <v>231785.3220833333</v>
          </cell>
          <cell r="AH1313">
            <v>230322.54125000001</v>
          </cell>
          <cell r="AI1313">
            <v>228859.76041666666</v>
          </cell>
          <cell r="AJ1313">
            <v>227363.60458333336</v>
          </cell>
          <cell r="AK1313">
            <v>225834.07375000001</v>
          </cell>
          <cell r="AL1313">
            <v>224304.54291666669</v>
          </cell>
          <cell r="AM1313">
            <v>222656.84</v>
          </cell>
          <cell r="AN1313">
            <v>220890.965</v>
          </cell>
          <cell r="AP1313">
            <v>217825.48583333334</v>
          </cell>
        </row>
        <row r="1314"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P1314">
            <v>0</v>
          </cell>
        </row>
        <row r="1315">
          <cell r="J1315">
            <v>1293823.8700000001</v>
          </cell>
          <cell r="K1315">
            <v>1283084.1399999999</v>
          </cell>
          <cell r="L1315">
            <v>1283084.1399999999</v>
          </cell>
          <cell r="M1315">
            <v>1283084.1399999999</v>
          </cell>
          <cell r="N1315">
            <v>1109593.6399999999</v>
          </cell>
          <cell r="O1315">
            <v>1109593.6399999999</v>
          </cell>
          <cell r="P1315">
            <v>1109593.6399999999</v>
          </cell>
          <cell r="Q1315">
            <v>1270000</v>
          </cell>
          <cell r="R1315">
            <v>1270000</v>
          </cell>
          <cell r="S1315">
            <v>1270000</v>
          </cell>
          <cell r="T1315">
            <v>1269670.5</v>
          </cell>
          <cell r="U1315">
            <v>1269670.5</v>
          </cell>
          <cell r="V1315">
            <v>1269670.5</v>
          </cell>
          <cell r="W1315">
            <v>1215053.5</v>
          </cell>
          <cell r="X1315">
            <v>1215053.5</v>
          </cell>
          <cell r="Y1315">
            <v>1215053.5</v>
          </cell>
          <cell r="Z1315">
            <v>1214873</v>
          </cell>
          <cell r="AA1315">
            <v>1214873</v>
          </cell>
          <cell r="AD1315">
            <v>1245375.4125000003</v>
          </cell>
          <cell r="AE1315">
            <v>1242875.4125000001</v>
          </cell>
          <cell r="AF1315">
            <v>1240375.4125000001</v>
          </cell>
          <cell r="AG1315">
            <v>1238119.0220833335</v>
          </cell>
          <cell r="AH1315">
            <v>1236106.24125</v>
          </cell>
          <cell r="AI1315">
            <v>1234093.4604166667</v>
          </cell>
          <cell r="AJ1315">
            <v>1230252.46</v>
          </cell>
          <cell r="AK1315">
            <v>1224583.24</v>
          </cell>
          <cell r="AL1315">
            <v>1218914.02</v>
          </cell>
          <cell r="AM1315">
            <v>1220466.05</v>
          </cell>
          <cell r="AN1315">
            <v>1229239.33</v>
          </cell>
          <cell r="AP1315">
            <v>1242399.25</v>
          </cell>
        </row>
        <row r="1316"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P1316">
            <v>0</v>
          </cell>
        </row>
        <row r="1317">
          <cell r="J1317">
            <v>2473994.61</v>
          </cell>
          <cell r="K1317">
            <v>7450000</v>
          </cell>
          <cell r="L1317">
            <v>7450000</v>
          </cell>
          <cell r="M1317">
            <v>7450000</v>
          </cell>
          <cell r="N1317">
            <v>7417375.0499999998</v>
          </cell>
          <cell r="O1317">
            <v>7417375.0499999998</v>
          </cell>
          <cell r="P1317">
            <v>7417375.0499999998</v>
          </cell>
          <cell r="Q1317">
            <v>7450000</v>
          </cell>
          <cell r="R1317">
            <v>7450000</v>
          </cell>
          <cell r="S1317">
            <v>7450000</v>
          </cell>
          <cell r="T1317">
            <v>7405505.5999999996</v>
          </cell>
          <cell r="U1317">
            <v>7405505.5999999996</v>
          </cell>
          <cell r="V1317">
            <v>7405505.5999999996</v>
          </cell>
          <cell r="W1317">
            <v>7364177.9199999999</v>
          </cell>
          <cell r="X1317">
            <v>7364177.9199999999</v>
          </cell>
          <cell r="Y1317">
            <v>7364177.9199999999</v>
          </cell>
          <cell r="Z1317">
            <v>7281029.54</v>
          </cell>
          <cell r="AA1317">
            <v>7281029.54</v>
          </cell>
          <cell r="AD1317">
            <v>5166592.4149999991</v>
          </cell>
          <cell r="AE1317">
            <v>5579092.4149999991</v>
          </cell>
          <cell r="AF1317">
            <v>5991592.4149999991</v>
          </cell>
          <cell r="AG1317">
            <v>6403322.0395833328</v>
          </cell>
          <cell r="AH1317">
            <v>6814281.2887499994</v>
          </cell>
          <cell r="AI1317">
            <v>7225240.5379166668</v>
          </cell>
          <cell r="AJ1317">
            <v>7427144.2424999988</v>
          </cell>
          <cell r="AK1317">
            <v>7419992.4024999999</v>
          </cell>
          <cell r="AL1317">
            <v>7412840.5625</v>
          </cell>
          <cell r="AM1317">
            <v>7403583.5795833347</v>
          </cell>
          <cell r="AN1317">
            <v>7392221.4537500003</v>
          </cell>
          <cell r="AP1317">
            <v>7368928.2650000015</v>
          </cell>
        </row>
        <row r="1318">
          <cell r="J1318">
            <v>2050000</v>
          </cell>
          <cell r="K1318">
            <v>2048450</v>
          </cell>
          <cell r="L1318">
            <v>2048450</v>
          </cell>
          <cell r="M1318">
            <v>2048450</v>
          </cell>
          <cell r="N1318">
            <v>1844511.1</v>
          </cell>
          <cell r="O1318">
            <v>1844511.1</v>
          </cell>
          <cell r="P1318">
            <v>1844511.1</v>
          </cell>
          <cell r="Q1318">
            <v>2380000</v>
          </cell>
          <cell r="R1318">
            <v>2380000</v>
          </cell>
          <cell r="S1318">
            <v>2380000</v>
          </cell>
          <cell r="T1318">
            <v>2329080.6</v>
          </cell>
          <cell r="U1318">
            <v>2329080.6</v>
          </cell>
          <cell r="V1318">
            <v>2329080.6</v>
          </cell>
          <cell r="W1318">
            <v>2237090.94</v>
          </cell>
          <cell r="X1318">
            <v>2237090.94</v>
          </cell>
          <cell r="Y1318">
            <v>2237090.94</v>
          </cell>
          <cell r="Z1318">
            <v>1885646.11</v>
          </cell>
          <cell r="AA1318">
            <v>1885646.11</v>
          </cell>
          <cell r="AD1318">
            <v>2011990.2750000004</v>
          </cell>
          <cell r="AE1318">
            <v>2039490.2750000001</v>
          </cell>
          <cell r="AF1318">
            <v>2066990.2750000001</v>
          </cell>
          <cell r="AG1318">
            <v>2092368.6333333331</v>
          </cell>
          <cell r="AH1318">
            <v>2115625.35</v>
          </cell>
          <cell r="AI1318">
            <v>2138882.0666666669</v>
          </cell>
          <cell r="AJ1318">
            <v>2158370.4641666668</v>
          </cell>
          <cell r="AK1318">
            <v>2174090.5425000004</v>
          </cell>
          <cell r="AL1318">
            <v>2189810.6208333336</v>
          </cell>
          <cell r="AM1318">
            <v>2199384.6187500004</v>
          </cell>
          <cell r="AN1318">
            <v>2202812.5362500004</v>
          </cell>
          <cell r="AP1318">
            <v>2207954.4124999996</v>
          </cell>
        </row>
        <row r="1319">
          <cell r="J1319">
            <v>499874.44</v>
          </cell>
          <cell r="K1319">
            <v>499874.44</v>
          </cell>
          <cell r="L1319">
            <v>499874.44</v>
          </cell>
          <cell r="M1319">
            <v>499874.44</v>
          </cell>
          <cell r="N1319">
            <v>491741.09</v>
          </cell>
          <cell r="O1319">
            <v>491741.09</v>
          </cell>
          <cell r="P1319">
            <v>491741.09</v>
          </cell>
          <cell r="Q1319">
            <v>484500</v>
          </cell>
          <cell r="R1319">
            <v>484500</v>
          </cell>
          <cell r="S1319">
            <v>484500</v>
          </cell>
          <cell r="T1319">
            <v>484500</v>
          </cell>
          <cell r="U1319">
            <v>484500</v>
          </cell>
          <cell r="V1319">
            <v>484500</v>
          </cell>
          <cell r="W1319">
            <v>484500</v>
          </cell>
          <cell r="X1319">
            <v>484500</v>
          </cell>
          <cell r="Y1319">
            <v>484500</v>
          </cell>
          <cell r="Z1319">
            <v>484500</v>
          </cell>
          <cell r="AA1319">
            <v>484500</v>
          </cell>
          <cell r="AD1319">
            <v>493997.49249999993</v>
          </cell>
          <cell r="AE1319">
            <v>493997.49249999993</v>
          </cell>
          <cell r="AF1319">
            <v>493997.49249999999</v>
          </cell>
          <cell r="AG1319">
            <v>493356.89083333331</v>
          </cell>
          <cell r="AH1319">
            <v>492075.68749999994</v>
          </cell>
          <cell r="AI1319">
            <v>490794.48416666663</v>
          </cell>
          <cell r="AJ1319">
            <v>489513.28083333332</v>
          </cell>
          <cell r="AK1319">
            <v>488232.07749999996</v>
          </cell>
          <cell r="AL1319">
            <v>486950.87416666659</v>
          </cell>
          <cell r="AM1319">
            <v>486008.56041666662</v>
          </cell>
          <cell r="AN1319">
            <v>485405.13624999998</v>
          </cell>
          <cell r="AP1319">
            <v>484500</v>
          </cell>
        </row>
        <row r="1320">
          <cell r="J1320">
            <v>200000</v>
          </cell>
          <cell r="K1320">
            <v>200000</v>
          </cell>
          <cell r="L1320">
            <v>200000</v>
          </cell>
          <cell r="M1320">
            <v>200000</v>
          </cell>
          <cell r="N1320">
            <v>200000</v>
          </cell>
          <cell r="O1320">
            <v>200000</v>
          </cell>
          <cell r="P1320">
            <v>200000</v>
          </cell>
          <cell r="Q1320">
            <v>200000</v>
          </cell>
          <cell r="R1320">
            <v>200000</v>
          </cell>
          <cell r="S1320">
            <v>200000</v>
          </cell>
          <cell r="T1320">
            <v>200000</v>
          </cell>
          <cell r="U1320">
            <v>200000</v>
          </cell>
          <cell r="V1320">
            <v>200000</v>
          </cell>
          <cell r="W1320">
            <v>200000</v>
          </cell>
          <cell r="X1320">
            <v>200000</v>
          </cell>
          <cell r="Y1320">
            <v>200000</v>
          </cell>
          <cell r="Z1320">
            <v>200000</v>
          </cell>
          <cell r="AA1320">
            <v>200000</v>
          </cell>
          <cell r="AD1320">
            <v>200000</v>
          </cell>
          <cell r="AE1320">
            <v>200000</v>
          </cell>
          <cell r="AF1320">
            <v>200000</v>
          </cell>
          <cell r="AG1320">
            <v>200000</v>
          </cell>
          <cell r="AH1320">
            <v>200000</v>
          </cell>
          <cell r="AI1320">
            <v>200000</v>
          </cell>
          <cell r="AJ1320">
            <v>200000</v>
          </cell>
          <cell r="AK1320">
            <v>200000</v>
          </cell>
          <cell r="AL1320">
            <v>200000</v>
          </cell>
          <cell r="AM1320">
            <v>200000</v>
          </cell>
          <cell r="AN1320">
            <v>200000</v>
          </cell>
          <cell r="AP1320">
            <v>200000</v>
          </cell>
        </row>
        <row r="1321">
          <cell r="J1321">
            <v>140000</v>
          </cell>
          <cell r="K1321">
            <v>140000</v>
          </cell>
          <cell r="L1321">
            <v>140000</v>
          </cell>
          <cell r="M1321">
            <v>140000</v>
          </cell>
          <cell r="N1321">
            <v>130200.01</v>
          </cell>
          <cell r="O1321">
            <v>130200.01</v>
          </cell>
          <cell r="P1321">
            <v>130200.01</v>
          </cell>
          <cell r="Q1321">
            <v>140000</v>
          </cell>
          <cell r="R1321">
            <v>140000</v>
          </cell>
          <cell r="S1321">
            <v>140000</v>
          </cell>
          <cell r="T1321">
            <v>140000</v>
          </cell>
          <cell r="U1321">
            <v>140000</v>
          </cell>
          <cell r="V1321">
            <v>140000</v>
          </cell>
          <cell r="W1321">
            <v>140000</v>
          </cell>
          <cell r="X1321">
            <v>140000</v>
          </cell>
          <cell r="Y1321">
            <v>140000</v>
          </cell>
          <cell r="Z1321">
            <v>140000</v>
          </cell>
          <cell r="AA1321">
            <v>140000</v>
          </cell>
          <cell r="AD1321">
            <v>137550.0025</v>
          </cell>
          <cell r="AE1321">
            <v>137550.0025</v>
          </cell>
          <cell r="AF1321">
            <v>137550.0025</v>
          </cell>
          <cell r="AG1321">
            <v>137550.0025</v>
          </cell>
          <cell r="AH1321">
            <v>137550.0025</v>
          </cell>
          <cell r="AI1321">
            <v>137550.0025</v>
          </cell>
          <cell r="AJ1321">
            <v>137550.0025</v>
          </cell>
          <cell r="AK1321">
            <v>137550.0025</v>
          </cell>
          <cell r="AL1321">
            <v>137550.0025</v>
          </cell>
          <cell r="AM1321">
            <v>137958.33541666667</v>
          </cell>
          <cell r="AN1321">
            <v>138775.00125</v>
          </cell>
          <cell r="AP1321">
            <v>140000</v>
          </cell>
        </row>
        <row r="1322">
          <cell r="J1322">
            <v>100000</v>
          </cell>
          <cell r="K1322">
            <v>100000</v>
          </cell>
          <cell r="L1322">
            <v>100000</v>
          </cell>
          <cell r="M1322">
            <v>100000</v>
          </cell>
          <cell r="N1322">
            <v>100000</v>
          </cell>
          <cell r="O1322">
            <v>100000</v>
          </cell>
          <cell r="P1322">
            <v>100000</v>
          </cell>
          <cell r="Q1322">
            <v>100000</v>
          </cell>
          <cell r="R1322">
            <v>100000</v>
          </cell>
          <cell r="S1322">
            <v>100000</v>
          </cell>
          <cell r="T1322">
            <v>100000</v>
          </cell>
          <cell r="U1322">
            <v>100000</v>
          </cell>
          <cell r="V1322">
            <v>100000</v>
          </cell>
          <cell r="W1322">
            <v>100000</v>
          </cell>
          <cell r="X1322">
            <v>100000</v>
          </cell>
          <cell r="Y1322">
            <v>100000</v>
          </cell>
          <cell r="Z1322">
            <v>100000</v>
          </cell>
          <cell r="AA1322">
            <v>100000</v>
          </cell>
          <cell r="AD1322">
            <v>100000</v>
          </cell>
          <cell r="AE1322">
            <v>100000</v>
          </cell>
          <cell r="AF1322">
            <v>100000</v>
          </cell>
          <cell r="AG1322">
            <v>100000</v>
          </cell>
          <cell r="AH1322">
            <v>100000</v>
          </cell>
          <cell r="AI1322">
            <v>100000</v>
          </cell>
          <cell r="AJ1322">
            <v>100000</v>
          </cell>
          <cell r="AK1322">
            <v>100000</v>
          </cell>
          <cell r="AL1322">
            <v>100000</v>
          </cell>
          <cell r="AM1322">
            <v>100000</v>
          </cell>
          <cell r="AN1322">
            <v>100000</v>
          </cell>
          <cell r="AP1322">
            <v>100000</v>
          </cell>
        </row>
        <row r="1323">
          <cell r="J1323">
            <v>163595.71</v>
          </cell>
          <cell r="K1323">
            <v>163595.71</v>
          </cell>
          <cell r="L1323">
            <v>163595.71</v>
          </cell>
          <cell r="M1323">
            <v>163595.71</v>
          </cell>
          <cell r="N1323">
            <v>163595.71</v>
          </cell>
          <cell r="O1323">
            <v>164151.93</v>
          </cell>
          <cell r="P1323">
            <v>164151.93</v>
          </cell>
          <cell r="Q1323">
            <v>164151.93</v>
          </cell>
          <cell r="R1323">
            <v>164151.93</v>
          </cell>
          <cell r="S1323">
            <v>164151.93</v>
          </cell>
          <cell r="T1323">
            <v>164151.93</v>
          </cell>
          <cell r="U1323">
            <v>164151.93</v>
          </cell>
          <cell r="V1323">
            <v>164151.93</v>
          </cell>
          <cell r="W1323">
            <v>164151.93</v>
          </cell>
          <cell r="X1323">
            <v>164151.93</v>
          </cell>
          <cell r="Y1323">
            <v>164151.93</v>
          </cell>
          <cell r="Z1323">
            <v>164151.93</v>
          </cell>
          <cell r="AA1323">
            <v>165965.81</v>
          </cell>
          <cell r="AD1323">
            <v>163711.58916666664</v>
          </cell>
          <cell r="AE1323">
            <v>163757.94083333333</v>
          </cell>
          <cell r="AF1323">
            <v>163804.29249999998</v>
          </cell>
          <cell r="AG1323">
            <v>163850.64416666664</v>
          </cell>
          <cell r="AH1323">
            <v>163896.99583333332</v>
          </cell>
          <cell r="AI1323">
            <v>163943.34749999997</v>
          </cell>
          <cell r="AJ1323">
            <v>163989.69916666663</v>
          </cell>
          <cell r="AK1323">
            <v>164036.05083333331</v>
          </cell>
          <cell r="AL1323">
            <v>164082.40249999997</v>
          </cell>
          <cell r="AM1323">
            <v>164128.75416666662</v>
          </cell>
          <cell r="AN1323">
            <v>164227.5083333333</v>
          </cell>
          <cell r="AP1323">
            <v>164529.82166666666</v>
          </cell>
        </row>
        <row r="1324">
          <cell r="J1324">
            <v>817108.2</v>
          </cell>
          <cell r="K1324">
            <v>817108.2</v>
          </cell>
          <cell r="L1324">
            <v>817108.2</v>
          </cell>
          <cell r="M1324">
            <v>817108.2</v>
          </cell>
          <cell r="N1324">
            <v>817108.2</v>
          </cell>
          <cell r="O1324">
            <v>824293.54</v>
          </cell>
          <cell r="P1324">
            <v>824293.54</v>
          </cell>
          <cell r="Q1324">
            <v>824293.54</v>
          </cell>
          <cell r="R1324">
            <v>824293.54</v>
          </cell>
          <cell r="S1324">
            <v>824293.54</v>
          </cell>
          <cell r="T1324">
            <v>824293.54</v>
          </cell>
          <cell r="U1324">
            <v>824293.54</v>
          </cell>
          <cell r="V1324">
            <v>824293.54</v>
          </cell>
          <cell r="W1324">
            <v>824293.54</v>
          </cell>
          <cell r="X1324">
            <v>824293.54</v>
          </cell>
          <cell r="Y1324">
            <v>824293.54</v>
          </cell>
          <cell r="Z1324">
            <v>824293.54</v>
          </cell>
          <cell r="AA1324">
            <v>847622.47</v>
          </cell>
          <cell r="AD1324">
            <v>818605.14583333337</v>
          </cell>
          <cell r="AE1324">
            <v>819203.92416666669</v>
          </cell>
          <cell r="AF1324">
            <v>819802.70250000001</v>
          </cell>
          <cell r="AG1324">
            <v>820401.48083333333</v>
          </cell>
          <cell r="AH1324">
            <v>821000.25916666666</v>
          </cell>
          <cell r="AI1324">
            <v>821599.03749999998</v>
          </cell>
          <cell r="AJ1324">
            <v>822197.8158333333</v>
          </cell>
          <cell r="AK1324">
            <v>822796.59416666673</v>
          </cell>
          <cell r="AL1324">
            <v>823395.37250000006</v>
          </cell>
          <cell r="AM1324">
            <v>823994.15083333338</v>
          </cell>
          <cell r="AN1324">
            <v>825265.57875000022</v>
          </cell>
          <cell r="AP1324">
            <v>829153.73375000013</v>
          </cell>
        </row>
        <row r="1325">
          <cell r="J1325">
            <v>1449799.6</v>
          </cell>
          <cell r="K1325">
            <v>1449799.6</v>
          </cell>
          <cell r="L1325">
            <v>1449799.6</v>
          </cell>
          <cell r="M1325">
            <v>1449799.6</v>
          </cell>
          <cell r="N1325">
            <v>1449799.6</v>
          </cell>
          <cell r="O1325">
            <v>1450030.8</v>
          </cell>
          <cell r="P1325">
            <v>1450030.8</v>
          </cell>
          <cell r="Q1325">
            <v>1450030.8</v>
          </cell>
          <cell r="R1325">
            <v>1450030.8</v>
          </cell>
          <cell r="S1325">
            <v>1450030.8</v>
          </cell>
          <cell r="T1325">
            <v>1450030.8</v>
          </cell>
          <cell r="U1325">
            <v>1450030.8</v>
          </cell>
          <cell r="V1325">
            <v>1450030.8</v>
          </cell>
          <cell r="W1325">
            <v>1450030.8</v>
          </cell>
          <cell r="X1325">
            <v>1450030.8</v>
          </cell>
          <cell r="Y1325">
            <v>1450030.8</v>
          </cell>
          <cell r="Z1325">
            <v>1450030.8</v>
          </cell>
          <cell r="AA1325">
            <v>1450784.75</v>
          </cell>
          <cell r="AD1325">
            <v>1449847.7666666666</v>
          </cell>
          <cell r="AE1325">
            <v>1449867.0333333334</v>
          </cell>
          <cell r="AF1325">
            <v>1449886.3</v>
          </cell>
          <cell r="AG1325">
            <v>1449905.5666666671</v>
          </cell>
          <cell r="AH1325">
            <v>1449924.8333333337</v>
          </cell>
          <cell r="AI1325">
            <v>1449944.1000000003</v>
          </cell>
          <cell r="AJ1325">
            <v>1449963.3666666672</v>
          </cell>
          <cell r="AK1325">
            <v>1449982.6333333338</v>
          </cell>
          <cell r="AL1325">
            <v>1450001.9000000004</v>
          </cell>
          <cell r="AM1325">
            <v>1450021.166666667</v>
          </cell>
          <cell r="AN1325">
            <v>1450062.2145833336</v>
          </cell>
          <cell r="AP1325">
            <v>1450187.8729166668</v>
          </cell>
        </row>
        <row r="1326">
          <cell r="J1326">
            <v>1257125.7</v>
          </cell>
          <cell r="K1326">
            <v>1283684.77</v>
          </cell>
          <cell r="L1326">
            <v>1283684.77</v>
          </cell>
          <cell r="M1326">
            <v>1283684.77</v>
          </cell>
          <cell r="N1326">
            <v>3458805.07</v>
          </cell>
          <cell r="O1326">
            <v>3470451.36</v>
          </cell>
          <cell r="P1326">
            <v>3470451.36</v>
          </cell>
          <cell r="Q1326">
            <v>3147880.49</v>
          </cell>
          <cell r="R1326">
            <v>3147880.49</v>
          </cell>
          <cell r="S1326">
            <v>3147880.49</v>
          </cell>
          <cell r="T1326">
            <v>3150967.92</v>
          </cell>
          <cell r="U1326">
            <v>2916923.92</v>
          </cell>
          <cell r="V1326">
            <v>2916923.92</v>
          </cell>
          <cell r="W1326">
            <v>2875631.38</v>
          </cell>
          <cell r="X1326">
            <v>2875631.38</v>
          </cell>
          <cell r="Y1326">
            <v>2875631.38</v>
          </cell>
          <cell r="Z1326">
            <v>2769391.66</v>
          </cell>
          <cell r="AA1326">
            <v>2799624.09</v>
          </cell>
          <cell r="AD1326">
            <v>1901583.5558333334</v>
          </cell>
          <cell r="AE1326">
            <v>2056476.155833333</v>
          </cell>
          <cell r="AF1326">
            <v>2211368.7558333334</v>
          </cell>
          <cell r="AG1326">
            <v>2367725.148333333</v>
          </cell>
          <cell r="AH1326">
            <v>2515793.5000000005</v>
          </cell>
          <cell r="AI1326">
            <v>2654110.0183333335</v>
          </cell>
          <cell r="AJ1326">
            <v>2789599.38625</v>
          </cell>
          <cell r="AK1326">
            <v>2922261.6037500002</v>
          </cell>
          <cell r="AL1326">
            <v>3054923.8212500005</v>
          </cell>
          <cell r="AM1326">
            <v>3092529.3712500003</v>
          </cell>
          <cell r="AN1326">
            <v>3035852.67625</v>
          </cell>
          <cell r="AP1326">
            <v>2932756.7108333334</v>
          </cell>
        </row>
        <row r="1327"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</row>
        <row r="1328"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631427.37</v>
          </cell>
          <cell r="V1328">
            <v>574024.87</v>
          </cell>
          <cell r="W1328">
            <v>574024.87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26309.473750000001</v>
          </cell>
          <cell r="AI1328">
            <v>76536.650416666656</v>
          </cell>
          <cell r="AJ1328">
            <v>124372.05625000001</v>
          </cell>
          <cell r="AK1328">
            <v>148289.75916666666</v>
          </cell>
          <cell r="AL1328">
            <v>148289.75916666666</v>
          </cell>
          <cell r="AM1328">
            <v>148289.75916666666</v>
          </cell>
          <cell r="AN1328">
            <v>148289.75916666666</v>
          </cell>
          <cell r="AP1328">
            <v>148289.75916666666</v>
          </cell>
        </row>
        <row r="1329"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P1329">
            <v>208333.33333333334</v>
          </cell>
        </row>
        <row r="1330">
          <cell r="J1330">
            <v>155510.24</v>
          </cell>
          <cell r="K1330">
            <v>139842.70000000001</v>
          </cell>
          <cell r="L1330">
            <v>93887</v>
          </cell>
          <cell r="M1330">
            <v>28087.84</v>
          </cell>
          <cell r="N1330">
            <v>238666.58</v>
          </cell>
          <cell r="O1330">
            <v>647170.75</v>
          </cell>
          <cell r="P1330">
            <v>1134782.8999999999</v>
          </cell>
          <cell r="Q1330">
            <v>0</v>
          </cell>
          <cell r="R1330">
            <v>282798.09000000003</v>
          </cell>
          <cell r="S1330">
            <v>427577.95</v>
          </cell>
          <cell r="T1330">
            <v>444760.76</v>
          </cell>
          <cell r="U1330">
            <v>379083.97</v>
          </cell>
          <cell r="V1330">
            <v>363279.04</v>
          </cell>
          <cell r="W1330">
            <v>276589.46999999997</v>
          </cell>
          <cell r="X1330">
            <v>215864.66</v>
          </cell>
          <cell r="Y1330">
            <v>164725.32</v>
          </cell>
          <cell r="Z1330">
            <v>259216.37</v>
          </cell>
          <cell r="AA1330">
            <v>579641.73</v>
          </cell>
          <cell r="AD1330">
            <v>275109.8808333333</v>
          </cell>
          <cell r="AE1330">
            <v>276844.51708333334</v>
          </cell>
          <cell r="AF1330">
            <v>287203.82416666666</v>
          </cell>
          <cell r="AG1330">
            <v>305821.44999999995</v>
          </cell>
          <cell r="AH1330">
            <v>323414.23499999993</v>
          </cell>
          <cell r="AI1330">
            <v>339671.09833333333</v>
          </cell>
          <cell r="AJ1330">
            <v>354025.91375000001</v>
          </cell>
          <cell r="AK1330">
            <v>364806.09833333333</v>
          </cell>
          <cell r="AL1330">
            <v>375581.72916666669</v>
          </cell>
          <cell r="AM1330">
            <v>382131.19874999998</v>
          </cell>
          <cell r="AN1330">
            <v>380173.73083333328</v>
          </cell>
          <cell r="AP1330">
            <v>359608.40500000003</v>
          </cell>
        </row>
        <row r="1331"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</row>
        <row r="1332"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P1332">
            <v>0</v>
          </cell>
        </row>
        <row r="1333">
          <cell r="J1333">
            <v>0</v>
          </cell>
          <cell r="K1333">
            <v>0</v>
          </cell>
          <cell r="L1333">
            <v>0</v>
          </cell>
          <cell r="M1333">
            <v>481168.02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D1333">
            <v>40097.334999999999</v>
          </cell>
          <cell r="AE1333">
            <v>40097.334999999999</v>
          </cell>
          <cell r="AF1333">
            <v>40097.334999999999</v>
          </cell>
          <cell r="AG1333">
            <v>40097.334999999999</v>
          </cell>
          <cell r="AH1333">
            <v>40097.334999999999</v>
          </cell>
          <cell r="AI1333">
            <v>40097.334999999999</v>
          </cell>
          <cell r="AJ1333">
            <v>40097.334999999999</v>
          </cell>
          <cell r="AK1333">
            <v>40097.334999999999</v>
          </cell>
          <cell r="AL1333">
            <v>20048.6675</v>
          </cell>
          <cell r="AM1333">
            <v>0</v>
          </cell>
          <cell r="AN1333">
            <v>0</v>
          </cell>
          <cell r="AP1333">
            <v>0</v>
          </cell>
        </row>
        <row r="1334"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</row>
        <row r="1335"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P1335">
            <v>0</v>
          </cell>
        </row>
        <row r="1336"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</row>
        <row r="1337"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P1337">
            <v>0</v>
          </cell>
        </row>
        <row r="1338"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</row>
        <row r="1339">
          <cell r="J1339">
            <v>316253.37</v>
          </cell>
          <cell r="K1339">
            <v>316253.37</v>
          </cell>
          <cell r="L1339">
            <v>316253.37</v>
          </cell>
          <cell r="M1339">
            <v>316253.37</v>
          </cell>
          <cell r="N1339">
            <v>316253.37</v>
          </cell>
          <cell r="O1339">
            <v>316253.37</v>
          </cell>
          <cell r="P1339">
            <v>316253.37</v>
          </cell>
          <cell r="Q1339">
            <v>316253.37</v>
          </cell>
          <cell r="R1339">
            <v>316253.37</v>
          </cell>
          <cell r="S1339">
            <v>316253.37</v>
          </cell>
          <cell r="T1339">
            <v>316253.37</v>
          </cell>
          <cell r="U1339">
            <v>316253.37</v>
          </cell>
          <cell r="V1339">
            <v>316253.37</v>
          </cell>
          <cell r="W1339">
            <v>316253.37</v>
          </cell>
          <cell r="X1339">
            <v>316253.37</v>
          </cell>
          <cell r="Y1339">
            <v>316253.37</v>
          </cell>
          <cell r="Z1339">
            <v>316253.37</v>
          </cell>
          <cell r="AA1339">
            <v>316253.37</v>
          </cell>
          <cell r="AD1339">
            <v>316253.37000000005</v>
          </cell>
          <cell r="AE1339">
            <v>316253.37000000005</v>
          </cell>
          <cell r="AF1339">
            <v>316253.37000000005</v>
          </cell>
          <cell r="AG1339">
            <v>316253.37000000005</v>
          </cell>
          <cell r="AH1339">
            <v>316253.37000000005</v>
          </cell>
          <cell r="AI1339">
            <v>316253.37000000005</v>
          </cell>
          <cell r="AJ1339">
            <v>316253.37000000005</v>
          </cell>
          <cell r="AK1339">
            <v>316253.37000000005</v>
          </cell>
          <cell r="AL1339">
            <v>316253.37000000005</v>
          </cell>
          <cell r="AM1339">
            <v>316253.37000000005</v>
          </cell>
          <cell r="AN1339">
            <v>316253.37000000005</v>
          </cell>
          <cell r="AP1339">
            <v>303076.14625000005</v>
          </cell>
        </row>
        <row r="1340">
          <cell r="J1340">
            <v>328215.28000000003</v>
          </cell>
          <cell r="K1340">
            <v>328215.28000000003</v>
          </cell>
          <cell r="L1340">
            <v>328215.28000000003</v>
          </cell>
          <cell r="M1340">
            <v>328215.28000000003</v>
          </cell>
          <cell r="N1340">
            <v>328215.28000000003</v>
          </cell>
          <cell r="O1340">
            <v>328215.28000000003</v>
          </cell>
          <cell r="P1340">
            <v>328215.28000000003</v>
          </cell>
          <cell r="Q1340">
            <v>328215.28000000003</v>
          </cell>
          <cell r="R1340">
            <v>328215.28000000003</v>
          </cell>
          <cell r="S1340">
            <v>328215.28000000003</v>
          </cell>
          <cell r="T1340">
            <v>328215.28000000003</v>
          </cell>
          <cell r="U1340">
            <v>328845.77</v>
          </cell>
          <cell r="V1340">
            <v>328845.77</v>
          </cell>
          <cell r="W1340">
            <v>328845.77</v>
          </cell>
          <cell r="X1340">
            <v>328845.77</v>
          </cell>
          <cell r="Y1340">
            <v>328845.77</v>
          </cell>
          <cell r="Z1340">
            <v>328845.77</v>
          </cell>
          <cell r="AA1340">
            <v>328845.77</v>
          </cell>
          <cell r="AD1340">
            <v>328194.33083333337</v>
          </cell>
          <cell r="AE1340">
            <v>328209.76833333343</v>
          </cell>
          <cell r="AF1340">
            <v>328215.28000000009</v>
          </cell>
          <cell r="AG1340">
            <v>328215.28000000009</v>
          </cell>
          <cell r="AH1340">
            <v>328241.55041666672</v>
          </cell>
          <cell r="AI1340">
            <v>328294.09125000006</v>
          </cell>
          <cell r="AJ1340">
            <v>328346.63208333339</v>
          </cell>
          <cell r="AK1340">
            <v>328399.17291666666</v>
          </cell>
          <cell r="AL1340">
            <v>328451.71375</v>
          </cell>
          <cell r="AM1340">
            <v>328504.25458333333</v>
          </cell>
          <cell r="AN1340">
            <v>328556.79541666672</v>
          </cell>
          <cell r="AP1340">
            <v>313987.22875000001</v>
          </cell>
        </row>
        <row r="1341"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P1341">
            <v>0</v>
          </cell>
        </row>
        <row r="1342"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P1342">
            <v>0</v>
          </cell>
        </row>
        <row r="1343">
          <cell r="J1343">
            <v>-19197.61</v>
          </cell>
          <cell r="K1343">
            <v>-20570.849999999999</v>
          </cell>
          <cell r="L1343">
            <v>-21944.09</v>
          </cell>
          <cell r="M1343">
            <v>-23317.33</v>
          </cell>
          <cell r="N1343">
            <v>-24690.57</v>
          </cell>
          <cell r="O1343">
            <v>-26063.81</v>
          </cell>
          <cell r="P1343">
            <v>-27437.05</v>
          </cell>
          <cell r="Q1343">
            <v>-28810.29</v>
          </cell>
          <cell r="R1343">
            <v>-30183.53</v>
          </cell>
          <cell r="S1343">
            <v>-31556.77</v>
          </cell>
          <cell r="T1343">
            <v>-32930.01</v>
          </cell>
          <cell r="U1343">
            <v>-34303.25</v>
          </cell>
          <cell r="V1343">
            <v>-35676.49</v>
          </cell>
          <cell r="W1343">
            <v>-37049.730000000003</v>
          </cell>
          <cell r="X1343">
            <v>-38422.97</v>
          </cell>
          <cell r="Y1343">
            <v>-39796.21</v>
          </cell>
          <cell r="Z1343">
            <v>-41169.449999999997</v>
          </cell>
          <cell r="AA1343">
            <v>-42542.69</v>
          </cell>
          <cell r="AD1343">
            <v>-20570.849999999999</v>
          </cell>
          <cell r="AE1343">
            <v>-21944.09</v>
          </cell>
          <cell r="AF1343">
            <v>-23317.329999999998</v>
          </cell>
          <cell r="AG1343">
            <v>-24690.570000000003</v>
          </cell>
          <cell r="AH1343">
            <v>-26063.809999999998</v>
          </cell>
          <cell r="AI1343">
            <v>-27437.05</v>
          </cell>
          <cell r="AJ1343">
            <v>-28810.289999999994</v>
          </cell>
          <cell r="AK1343">
            <v>-30183.53</v>
          </cell>
          <cell r="AL1343">
            <v>-31556.77</v>
          </cell>
          <cell r="AM1343">
            <v>-32930.01</v>
          </cell>
          <cell r="AN1343">
            <v>-34303.25</v>
          </cell>
          <cell r="AP1343">
            <v>-35162.681250000001</v>
          </cell>
        </row>
        <row r="1344">
          <cell r="J1344">
            <v>-143251.54999999999</v>
          </cell>
          <cell r="K1344">
            <v>-154305.60000000001</v>
          </cell>
          <cell r="L1344">
            <v>-165359.65</v>
          </cell>
          <cell r="M1344">
            <v>-176413.7</v>
          </cell>
          <cell r="N1344">
            <v>-187467.75</v>
          </cell>
          <cell r="O1344">
            <v>-198521.8</v>
          </cell>
          <cell r="P1344">
            <v>-209575.85</v>
          </cell>
          <cell r="Q1344">
            <v>-220629.9</v>
          </cell>
          <cell r="R1344">
            <v>-231683.95</v>
          </cell>
          <cell r="S1344">
            <v>-242738</v>
          </cell>
          <cell r="T1344">
            <v>-253792.05</v>
          </cell>
          <cell r="U1344">
            <v>-264846.09999999998</v>
          </cell>
          <cell r="V1344">
            <v>-275900.15000000002</v>
          </cell>
          <cell r="W1344">
            <v>-286954.2</v>
          </cell>
          <cell r="X1344">
            <v>-298008.25</v>
          </cell>
          <cell r="Y1344">
            <v>-309062.3</v>
          </cell>
          <cell r="Z1344">
            <v>-320116.34999999998</v>
          </cell>
          <cell r="AA1344">
            <v>-331170.40000000002</v>
          </cell>
          <cell r="AD1344">
            <v>-154305.60000000001</v>
          </cell>
          <cell r="AE1344">
            <v>-165359.65000000002</v>
          </cell>
          <cell r="AF1344">
            <v>-176413.69999999998</v>
          </cell>
          <cell r="AG1344">
            <v>-187467.75</v>
          </cell>
          <cell r="AH1344">
            <v>-198521.79999999996</v>
          </cell>
          <cell r="AI1344">
            <v>-209575.85</v>
          </cell>
          <cell r="AJ1344">
            <v>-220629.9</v>
          </cell>
          <cell r="AK1344">
            <v>-231683.95000000004</v>
          </cell>
          <cell r="AL1344">
            <v>-242738</v>
          </cell>
          <cell r="AM1344">
            <v>-253792.04999999996</v>
          </cell>
          <cell r="AN1344">
            <v>-264846.10000000003</v>
          </cell>
          <cell r="AP1344">
            <v>-272234.26250000001</v>
          </cell>
        </row>
        <row r="1345"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-838.98708333333332</v>
          </cell>
        </row>
        <row r="1346"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11182.653333333334</v>
          </cell>
        </row>
        <row r="1347"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</row>
        <row r="1348">
          <cell r="J1348">
            <v>8430</v>
          </cell>
          <cell r="K1348">
            <v>6902</v>
          </cell>
          <cell r="L1348">
            <v>5374</v>
          </cell>
          <cell r="M1348">
            <v>3846</v>
          </cell>
          <cell r="N1348">
            <v>2318</v>
          </cell>
          <cell r="O1348">
            <v>790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D1348">
            <v>7057.916666666667</v>
          </cell>
          <cell r="AE1348">
            <v>5782.416666666667</v>
          </cell>
          <cell r="AF1348">
            <v>4634.25</v>
          </cell>
          <cell r="AG1348">
            <v>3613.4166666666665</v>
          </cell>
          <cell r="AH1348">
            <v>2719.9166666666665</v>
          </cell>
          <cell r="AI1348">
            <v>1953.75</v>
          </cell>
          <cell r="AJ1348">
            <v>1314.9166666666667</v>
          </cell>
          <cell r="AK1348">
            <v>803.41666666666663</v>
          </cell>
          <cell r="AL1348">
            <v>419.25</v>
          </cell>
          <cell r="AM1348">
            <v>162.41666666666666</v>
          </cell>
          <cell r="AN1348">
            <v>32.916666666666664</v>
          </cell>
          <cell r="AP1348">
            <v>0</v>
          </cell>
        </row>
        <row r="1349"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P1349">
            <v>0</v>
          </cell>
        </row>
        <row r="1350"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P1350">
            <v>0</v>
          </cell>
        </row>
        <row r="1351">
          <cell r="J1351">
            <v>1294747.94</v>
          </cell>
          <cell r="K1351">
            <v>1280674.6000000001</v>
          </cell>
          <cell r="L1351">
            <v>1266601.26</v>
          </cell>
          <cell r="M1351">
            <v>1252527.92</v>
          </cell>
          <cell r="N1351">
            <v>1238454.58</v>
          </cell>
          <cell r="O1351">
            <v>1224381.24</v>
          </cell>
          <cell r="P1351">
            <v>1210307.8999999999</v>
          </cell>
          <cell r="Q1351">
            <v>1196234.56</v>
          </cell>
          <cell r="R1351">
            <v>1182161.22</v>
          </cell>
          <cell r="S1351">
            <v>1168087.8799999999</v>
          </cell>
          <cell r="T1351">
            <v>1154014.54</v>
          </cell>
          <cell r="U1351">
            <v>1139941.2</v>
          </cell>
          <cell r="V1351">
            <v>1125867.8600000001</v>
          </cell>
          <cell r="W1351">
            <v>1111794.52</v>
          </cell>
          <cell r="X1351">
            <v>1097721.18</v>
          </cell>
          <cell r="Y1351">
            <v>1083647.8400000001</v>
          </cell>
          <cell r="Z1351">
            <v>1069574.5</v>
          </cell>
          <cell r="AA1351">
            <v>1055501.1599999999</v>
          </cell>
          <cell r="AD1351">
            <v>1280674.5999999999</v>
          </cell>
          <cell r="AE1351">
            <v>1266601.26</v>
          </cell>
          <cell r="AF1351">
            <v>1252527.9200000002</v>
          </cell>
          <cell r="AG1351">
            <v>1238454.5800000003</v>
          </cell>
          <cell r="AH1351">
            <v>1224381.24</v>
          </cell>
          <cell r="AI1351">
            <v>1210307.8999999999</v>
          </cell>
          <cell r="AJ1351">
            <v>1196234.56</v>
          </cell>
          <cell r="AK1351">
            <v>1182161.22</v>
          </cell>
          <cell r="AL1351">
            <v>1168087.8799999999</v>
          </cell>
          <cell r="AM1351">
            <v>1154014.54</v>
          </cell>
          <cell r="AN1351">
            <v>1139941.2</v>
          </cell>
          <cell r="AP1351">
            <v>1111794.52</v>
          </cell>
        </row>
        <row r="1352">
          <cell r="J1352">
            <v>324644.09000000003</v>
          </cell>
          <cell r="K1352">
            <v>323220.21000000002</v>
          </cell>
          <cell r="L1352">
            <v>321796.33</v>
          </cell>
          <cell r="M1352">
            <v>320372.45</v>
          </cell>
          <cell r="N1352">
            <v>318948.57</v>
          </cell>
          <cell r="O1352">
            <v>317524.69</v>
          </cell>
          <cell r="P1352">
            <v>316100.81</v>
          </cell>
          <cell r="Q1352">
            <v>314676.93</v>
          </cell>
          <cell r="R1352">
            <v>313253.05</v>
          </cell>
          <cell r="S1352">
            <v>311829.17</v>
          </cell>
          <cell r="T1352">
            <v>310405.28999999998</v>
          </cell>
          <cell r="U1352">
            <v>308981.40999999997</v>
          </cell>
          <cell r="V1352">
            <v>307557.53000000003</v>
          </cell>
          <cell r="W1352">
            <v>306133.65000000002</v>
          </cell>
          <cell r="X1352">
            <v>304709.77</v>
          </cell>
          <cell r="Y1352">
            <v>303285.89</v>
          </cell>
          <cell r="Z1352">
            <v>301862.01</v>
          </cell>
          <cell r="AA1352">
            <v>300438.13</v>
          </cell>
          <cell r="AD1352">
            <v>323220.21000000002</v>
          </cell>
          <cell r="AE1352">
            <v>321796.33</v>
          </cell>
          <cell r="AF1352">
            <v>320372.44999999995</v>
          </cell>
          <cell r="AG1352">
            <v>318948.57</v>
          </cell>
          <cell r="AH1352">
            <v>317524.69</v>
          </cell>
          <cell r="AI1352">
            <v>316100.81</v>
          </cell>
          <cell r="AJ1352">
            <v>314676.93000000005</v>
          </cell>
          <cell r="AK1352">
            <v>313253.05000000005</v>
          </cell>
          <cell r="AL1352">
            <v>311829.17</v>
          </cell>
          <cell r="AM1352">
            <v>310405.28999999998</v>
          </cell>
          <cell r="AN1352">
            <v>308981.40999999997</v>
          </cell>
          <cell r="AP1352">
            <v>306133.65000000002</v>
          </cell>
        </row>
        <row r="1353">
          <cell r="J1353">
            <v>2527845.46</v>
          </cell>
          <cell r="K1353">
            <v>2508695.11</v>
          </cell>
          <cell r="L1353">
            <v>2489544.7599999998</v>
          </cell>
          <cell r="M1353">
            <v>2470394.41</v>
          </cell>
          <cell r="N1353">
            <v>2451244.06</v>
          </cell>
          <cell r="O1353">
            <v>2432093.71</v>
          </cell>
          <cell r="P1353">
            <v>2412943.3599999999</v>
          </cell>
          <cell r="Q1353">
            <v>2393793.0099999998</v>
          </cell>
          <cell r="R1353">
            <v>2374642.66</v>
          </cell>
          <cell r="S1353">
            <v>2355492.31</v>
          </cell>
          <cell r="T1353">
            <v>2336341.96</v>
          </cell>
          <cell r="U1353">
            <v>2317191.61</v>
          </cell>
          <cell r="V1353">
            <v>2298041.2599999998</v>
          </cell>
          <cell r="W1353">
            <v>2278890.91</v>
          </cell>
          <cell r="X1353">
            <v>2259740.56</v>
          </cell>
          <cell r="Y1353">
            <v>2240590.21</v>
          </cell>
          <cell r="Z1353">
            <v>2221439.86</v>
          </cell>
          <cell r="AA1353">
            <v>2202289.5099999998</v>
          </cell>
          <cell r="AD1353">
            <v>2508695.11</v>
          </cell>
          <cell r="AE1353">
            <v>2489544.7599999998</v>
          </cell>
          <cell r="AF1353">
            <v>2470394.41</v>
          </cell>
          <cell r="AG1353">
            <v>2451244.0599999996</v>
          </cell>
          <cell r="AH1353">
            <v>2432093.7100000004</v>
          </cell>
          <cell r="AI1353">
            <v>2412943.3599999999</v>
          </cell>
          <cell r="AJ1353">
            <v>2393793.0099999998</v>
          </cell>
          <cell r="AK1353">
            <v>2374642.66</v>
          </cell>
          <cell r="AL1353">
            <v>2355492.3099999996</v>
          </cell>
          <cell r="AM1353">
            <v>2336341.9600000004</v>
          </cell>
          <cell r="AN1353">
            <v>2317191.61</v>
          </cell>
          <cell r="AP1353">
            <v>2278890.91</v>
          </cell>
        </row>
        <row r="1354">
          <cell r="J1354">
            <v>2381317.98</v>
          </cell>
          <cell r="K1354">
            <v>2374459.44</v>
          </cell>
          <cell r="L1354">
            <v>2367600.9</v>
          </cell>
          <cell r="M1354">
            <v>2360742.36</v>
          </cell>
          <cell r="N1354">
            <v>2353883.8199999998</v>
          </cell>
          <cell r="O1354">
            <v>2347025.2799999998</v>
          </cell>
          <cell r="P1354">
            <v>2340166.7400000002</v>
          </cell>
          <cell r="Q1354">
            <v>2333308.2000000002</v>
          </cell>
          <cell r="R1354">
            <v>2326449.66</v>
          </cell>
          <cell r="S1354">
            <v>2319591.12</v>
          </cell>
          <cell r="T1354">
            <v>2312732.58</v>
          </cell>
          <cell r="U1354">
            <v>2305874.04</v>
          </cell>
          <cell r="V1354">
            <v>2299015.5</v>
          </cell>
          <cell r="W1354">
            <v>2292156.96</v>
          </cell>
          <cell r="X1354">
            <v>2285298.42</v>
          </cell>
          <cell r="Y1354">
            <v>2278439.88</v>
          </cell>
          <cell r="Z1354">
            <v>2271581.34</v>
          </cell>
          <cell r="AA1354">
            <v>2264722.7999999998</v>
          </cell>
          <cell r="AD1354">
            <v>2374459.4400000004</v>
          </cell>
          <cell r="AE1354">
            <v>2367600.9000000004</v>
          </cell>
          <cell r="AF1354">
            <v>2360742.36</v>
          </cell>
          <cell r="AG1354">
            <v>2353883.8199999998</v>
          </cell>
          <cell r="AH1354">
            <v>2347025.2799999998</v>
          </cell>
          <cell r="AI1354">
            <v>2340166.7400000002</v>
          </cell>
          <cell r="AJ1354">
            <v>2333308.2000000002</v>
          </cell>
          <cell r="AK1354">
            <v>2326449.6599999997</v>
          </cell>
          <cell r="AL1354">
            <v>2319591.12</v>
          </cell>
          <cell r="AM1354">
            <v>2312732.58</v>
          </cell>
          <cell r="AN1354">
            <v>2305874.0399999996</v>
          </cell>
          <cell r="AP1354">
            <v>2292156.9600000004</v>
          </cell>
        </row>
        <row r="1355">
          <cell r="J1355">
            <v>9160465.6999999993</v>
          </cell>
          <cell r="K1355">
            <v>9134078.2200000007</v>
          </cell>
          <cell r="L1355">
            <v>9107690.7400000002</v>
          </cell>
          <cell r="M1355">
            <v>9081303.2599999998</v>
          </cell>
          <cell r="N1355">
            <v>9054915.7799999993</v>
          </cell>
          <cell r="O1355">
            <v>9028528.3000000007</v>
          </cell>
          <cell r="P1355">
            <v>9002140.8200000003</v>
          </cell>
          <cell r="Q1355">
            <v>8975753.3399999999</v>
          </cell>
          <cell r="R1355">
            <v>8949365.8599999994</v>
          </cell>
          <cell r="S1355">
            <v>8922978.3800000008</v>
          </cell>
          <cell r="T1355">
            <v>8896590.9000000004</v>
          </cell>
          <cell r="U1355">
            <v>8870203.4199999999</v>
          </cell>
          <cell r="V1355">
            <v>8843815.9399999995</v>
          </cell>
          <cell r="W1355">
            <v>8817428.4600000009</v>
          </cell>
          <cell r="X1355">
            <v>8791040.9800000004</v>
          </cell>
          <cell r="Y1355">
            <v>8764653.5</v>
          </cell>
          <cell r="Z1355">
            <v>8738266.0199999996</v>
          </cell>
          <cell r="AA1355">
            <v>8711878.5399999991</v>
          </cell>
          <cell r="AD1355">
            <v>9134078.2199999988</v>
          </cell>
          <cell r="AE1355">
            <v>9107690.7399999984</v>
          </cell>
          <cell r="AF1355">
            <v>9081303.2599999998</v>
          </cell>
          <cell r="AG1355">
            <v>9054915.7799999993</v>
          </cell>
          <cell r="AH1355">
            <v>9028528.2999999989</v>
          </cell>
          <cell r="AI1355">
            <v>9002140.8200000003</v>
          </cell>
          <cell r="AJ1355">
            <v>8975753.3399999999</v>
          </cell>
          <cell r="AK1355">
            <v>8949365.8600000013</v>
          </cell>
          <cell r="AL1355">
            <v>8922978.379999999</v>
          </cell>
          <cell r="AM1355">
            <v>8896590.9000000004</v>
          </cell>
          <cell r="AN1355">
            <v>8870203.4199999999</v>
          </cell>
          <cell r="AP1355">
            <v>8817428.4600000009</v>
          </cell>
        </row>
        <row r="1356"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P1356">
            <v>0</v>
          </cell>
        </row>
        <row r="1357">
          <cell r="J1357">
            <v>7288.82</v>
          </cell>
          <cell r="K1357">
            <v>6997.25</v>
          </cell>
          <cell r="L1357">
            <v>6705.68</v>
          </cell>
          <cell r="M1357">
            <v>6414.11</v>
          </cell>
          <cell r="N1357">
            <v>6122.54</v>
          </cell>
          <cell r="O1357">
            <v>5830.97</v>
          </cell>
          <cell r="P1357">
            <v>5539.4</v>
          </cell>
          <cell r="Q1357">
            <v>5247.83</v>
          </cell>
          <cell r="R1357">
            <v>4956.26</v>
          </cell>
          <cell r="S1357">
            <v>4664.6899999999996</v>
          </cell>
          <cell r="T1357">
            <v>4373.12</v>
          </cell>
          <cell r="U1357">
            <v>4081.55</v>
          </cell>
          <cell r="V1357">
            <v>3789.98</v>
          </cell>
          <cell r="W1357">
            <v>3498.41</v>
          </cell>
          <cell r="X1357">
            <v>3206.84</v>
          </cell>
          <cell r="Y1357">
            <v>2915.27</v>
          </cell>
          <cell r="Z1357">
            <v>2623.7</v>
          </cell>
          <cell r="AA1357">
            <v>2332.13</v>
          </cell>
          <cell r="AD1357">
            <v>6997.25</v>
          </cell>
          <cell r="AE1357">
            <v>6705.68</v>
          </cell>
          <cell r="AF1357">
            <v>6414.11</v>
          </cell>
          <cell r="AG1357">
            <v>6122.54</v>
          </cell>
          <cell r="AH1357">
            <v>5830.9700000000012</v>
          </cell>
          <cell r="AI1357">
            <v>5539.4000000000015</v>
          </cell>
          <cell r="AJ1357">
            <v>5247.8300000000017</v>
          </cell>
          <cell r="AK1357">
            <v>4956.2600000000011</v>
          </cell>
          <cell r="AL1357">
            <v>4664.6899999999996</v>
          </cell>
          <cell r="AM1357">
            <v>4373.12</v>
          </cell>
          <cell r="AN1357">
            <v>4081.5499999999997</v>
          </cell>
          <cell r="AP1357">
            <v>3498.41</v>
          </cell>
        </row>
        <row r="1358">
          <cell r="J1358">
            <v>670836.51</v>
          </cell>
          <cell r="K1358">
            <v>667046.47</v>
          </cell>
          <cell r="L1358">
            <v>663256.43000000005</v>
          </cell>
          <cell r="M1358">
            <v>659466.39</v>
          </cell>
          <cell r="N1358">
            <v>655676.35</v>
          </cell>
          <cell r="O1358">
            <v>651886.31000000006</v>
          </cell>
          <cell r="P1358">
            <v>648096.27</v>
          </cell>
          <cell r="Q1358">
            <v>644306.23</v>
          </cell>
          <cell r="R1358">
            <v>640516.18999999994</v>
          </cell>
          <cell r="S1358">
            <v>636726.15</v>
          </cell>
          <cell r="T1358">
            <v>632936.11</v>
          </cell>
          <cell r="U1358">
            <v>629146.06999999995</v>
          </cell>
          <cell r="V1358">
            <v>625356.03</v>
          </cell>
          <cell r="W1358">
            <v>621565.99</v>
          </cell>
          <cell r="X1358">
            <v>617775.94999999995</v>
          </cell>
          <cell r="Y1358">
            <v>613985.91</v>
          </cell>
          <cell r="Z1358">
            <v>610195.87</v>
          </cell>
          <cell r="AA1358">
            <v>606405.82999999996</v>
          </cell>
          <cell r="AD1358">
            <v>667046.46999999986</v>
          </cell>
          <cell r="AE1358">
            <v>663256.43000000005</v>
          </cell>
          <cell r="AF1358">
            <v>659466.3899999999</v>
          </cell>
          <cell r="AG1358">
            <v>655676.35</v>
          </cell>
          <cell r="AH1358">
            <v>651886.31000000006</v>
          </cell>
          <cell r="AI1358">
            <v>648096.27000000014</v>
          </cell>
          <cell r="AJ1358">
            <v>644306.2300000001</v>
          </cell>
          <cell r="AK1358">
            <v>640516.19000000006</v>
          </cell>
          <cell r="AL1358">
            <v>636726.15000000014</v>
          </cell>
          <cell r="AM1358">
            <v>632936.1100000001</v>
          </cell>
          <cell r="AN1358">
            <v>629146.07000000007</v>
          </cell>
          <cell r="AP1358">
            <v>621565.99000000011</v>
          </cell>
        </row>
        <row r="1359">
          <cell r="J1359">
            <v>509780.34</v>
          </cell>
          <cell r="K1359">
            <v>506900.22</v>
          </cell>
          <cell r="L1359">
            <v>504020.1</v>
          </cell>
          <cell r="M1359">
            <v>501139.98</v>
          </cell>
          <cell r="N1359">
            <v>498259.86</v>
          </cell>
          <cell r="O1359">
            <v>495379.74</v>
          </cell>
          <cell r="P1359">
            <v>492499.62</v>
          </cell>
          <cell r="Q1359">
            <v>489619.5</v>
          </cell>
          <cell r="R1359">
            <v>486739.38</v>
          </cell>
          <cell r="S1359">
            <v>483859.26</v>
          </cell>
          <cell r="T1359">
            <v>480979.14</v>
          </cell>
          <cell r="U1359">
            <v>478099.02</v>
          </cell>
          <cell r="V1359">
            <v>475218.9</v>
          </cell>
          <cell r="W1359">
            <v>472338.78</v>
          </cell>
          <cell r="X1359">
            <v>469458.66</v>
          </cell>
          <cell r="Y1359">
            <v>466578.54</v>
          </cell>
          <cell r="Z1359">
            <v>463698.42</v>
          </cell>
          <cell r="AA1359">
            <v>460818.3</v>
          </cell>
          <cell r="AD1359">
            <v>506900.22000000003</v>
          </cell>
          <cell r="AE1359">
            <v>504020.09999999992</v>
          </cell>
          <cell r="AF1359">
            <v>501139.98</v>
          </cell>
          <cell r="AG1359">
            <v>498259.86000000004</v>
          </cell>
          <cell r="AH1359">
            <v>495379.74</v>
          </cell>
          <cell r="AI1359">
            <v>492499.61999999988</v>
          </cell>
          <cell r="AJ1359">
            <v>489619.5</v>
          </cell>
          <cell r="AK1359">
            <v>486739.38000000006</v>
          </cell>
          <cell r="AL1359">
            <v>483859.26000000007</v>
          </cell>
          <cell r="AM1359">
            <v>480979.13999999996</v>
          </cell>
          <cell r="AN1359">
            <v>478099.02</v>
          </cell>
          <cell r="AP1359">
            <v>472338.78</v>
          </cell>
        </row>
        <row r="1360">
          <cell r="J1360">
            <v>1560924.78</v>
          </cell>
          <cell r="K1360">
            <v>1552105.99</v>
          </cell>
          <cell r="L1360">
            <v>1543287.2</v>
          </cell>
          <cell r="M1360">
            <v>1534468.41</v>
          </cell>
          <cell r="N1360">
            <v>1525649.62</v>
          </cell>
          <cell r="O1360">
            <v>1516830.83</v>
          </cell>
          <cell r="P1360">
            <v>1508012.04</v>
          </cell>
          <cell r="Q1360">
            <v>1499193.25</v>
          </cell>
          <cell r="R1360">
            <v>1490374.46</v>
          </cell>
          <cell r="S1360">
            <v>1481555.67</v>
          </cell>
          <cell r="T1360">
            <v>1472736.88</v>
          </cell>
          <cell r="U1360">
            <v>1463918.09</v>
          </cell>
          <cell r="V1360">
            <v>1455099.3</v>
          </cell>
          <cell r="W1360">
            <v>1446280.51</v>
          </cell>
          <cell r="X1360">
            <v>1437461.72</v>
          </cell>
          <cell r="Y1360">
            <v>1428642.93</v>
          </cell>
          <cell r="Z1360">
            <v>1419824.14</v>
          </cell>
          <cell r="AA1360">
            <v>1411005.35</v>
          </cell>
          <cell r="AD1360">
            <v>1552105.99</v>
          </cell>
          <cell r="AE1360">
            <v>1543287.2000000002</v>
          </cell>
          <cell r="AF1360">
            <v>1534468.4100000001</v>
          </cell>
          <cell r="AG1360">
            <v>1525649.62</v>
          </cell>
          <cell r="AH1360">
            <v>1516830.83</v>
          </cell>
          <cell r="AI1360">
            <v>1508012.04</v>
          </cell>
          <cell r="AJ1360">
            <v>1499193.2500000002</v>
          </cell>
          <cell r="AK1360">
            <v>1490374.46</v>
          </cell>
          <cell r="AL1360">
            <v>1481555.67</v>
          </cell>
          <cell r="AM1360">
            <v>1472736.88</v>
          </cell>
          <cell r="AN1360">
            <v>1463918.09</v>
          </cell>
          <cell r="AP1360">
            <v>1446280.51</v>
          </cell>
        </row>
        <row r="1361">
          <cell r="J1361">
            <v>476393.19</v>
          </cell>
          <cell r="K1361">
            <v>473701.71</v>
          </cell>
          <cell r="L1361">
            <v>471010.23</v>
          </cell>
          <cell r="M1361">
            <v>468318.75</v>
          </cell>
          <cell r="N1361">
            <v>465627.27</v>
          </cell>
          <cell r="O1361">
            <v>462935.79</v>
          </cell>
          <cell r="P1361">
            <v>460244.31</v>
          </cell>
          <cell r="Q1361">
            <v>457552.83</v>
          </cell>
          <cell r="R1361">
            <v>454861.35</v>
          </cell>
          <cell r="S1361">
            <v>452169.87</v>
          </cell>
          <cell r="T1361">
            <v>449478.39</v>
          </cell>
          <cell r="U1361">
            <v>446786.91</v>
          </cell>
          <cell r="V1361">
            <v>444095.43</v>
          </cell>
          <cell r="W1361">
            <v>441403.95</v>
          </cell>
          <cell r="X1361">
            <v>438712.47</v>
          </cell>
          <cell r="Y1361">
            <v>436020.99</v>
          </cell>
          <cell r="Z1361">
            <v>433329.51</v>
          </cell>
          <cell r="AA1361">
            <v>430638.03</v>
          </cell>
          <cell r="AD1361">
            <v>473701.70999999996</v>
          </cell>
          <cell r="AE1361">
            <v>471010.23</v>
          </cell>
          <cell r="AF1361">
            <v>468318.75</v>
          </cell>
          <cell r="AG1361">
            <v>465627.27</v>
          </cell>
          <cell r="AH1361">
            <v>462935.79</v>
          </cell>
          <cell r="AI1361">
            <v>460244.31</v>
          </cell>
          <cell r="AJ1361">
            <v>457552.83</v>
          </cell>
          <cell r="AK1361">
            <v>454861.35000000003</v>
          </cell>
          <cell r="AL1361">
            <v>452169.87000000005</v>
          </cell>
          <cell r="AM1361">
            <v>449478.39000000007</v>
          </cell>
          <cell r="AN1361">
            <v>446786.91000000009</v>
          </cell>
          <cell r="AP1361">
            <v>441403.95</v>
          </cell>
        </row>
        <row r="1362">
          <cell r="J1362">
            <v>6371.21</v>
          </cell>
          <cell r="K1362">
            <v>6276.12</v>
          </cell>
          <cell r="L1362">
            <v>6181.03</v>
          </cell>
          <cell r="M1362">
            <v>6085.94</v>
          </cell>
          <cell r="N1362">
            <v>5990.85</v>
          </cell>
          <cell r="O1362">
            <v>5895.76</v>
          </cell>
          <cell r="P1362">
            <v>5800.67</v>
          </cell>
          <cell r="Q1362">
            <v>5705.58</v>
          </cell>
          <cell r="R1362">
            <v>5610.49</v>
          </cell>
          <cell r="S1362">
            <v>5515.4</v>
          </cell>
          <cell r="T1362">
            <v>5420.31</v>
          </cell>
          <cell r="U1362">
            <v>5325.22</v>
          </cell>
          <cell r="V1362">
            <v>5230.13</v>
          </cell>
          <cell r="W1362">
            <v>5135.04</v>
          </cell>
          <cell r="X1362">
            <v>5039.95</v>
          </cell>
          <cell r="Y1362">
            <v>4944.8599999999997</v>
          </cell>
          <cell r="Z1362">
            <v>4849.7700000000004</v>
          </cell>
          <cell r="AA1362">
            <v>4754.68</v>
          </cell>
          <cell r="AD1362">
            <v>6276.12</v>
          </cell>
          <cell r="AE1362">
            <v>6181.03</v>
          </cell>
          <cell r="AF1362">
            <v>6085.94</v>
          </cell>
          <cell r="AG1362">
            <v>5990.8499999999995</v>
          </cell>
          <cell r="AH1362">
            <v>5895.7599999999993</v>
          </cell>
          <cell r="AI1362">
            <v>5800.670000000001</v>
          </cell>
          <cell r="AJ1362">
            <v>5705.579999999999</v>
          </cell>
          <cell r="AK1362">
            <v>5610.4900000000007</v>
          </cell>
          <cell r="AL1362">
            <v>5515.3999999999987</v>
          </cell>
          <cell r="AM1362">
            <v>5420.3099999999995</v>
          </cell>
          <cell r="AN1362">
            <v>5325.22</v>
          </cell>
          <cell r="AP1362">
            <v>5135.04</v>
          </cell>
        </row>
        <row r="1363">
          <cell r="J1363">
            <v>14865.09</v>
          </cell>
          <cell r="K1363">
            <v>14643.21</v>
          </cell>
          <cell r="L1363">
            <v>14421.33</v>
          </cell>
          <cell r="M1363">
            <v>14199.45</v>
          </cell>
          <cell r="N1363">
            <v>13977.57</v>
          </cell>
          <cell r="O1363">
            <v>13755.69</v>
          </cell>
          <cell r="P1363">
            <v>13533.81</v>
          </cell>
          <cell r="Q1363">
            <v>13311.93</v>
          </cell>
          <cell r="R1363">
            <v>13090.05</v>
          </cell>
          <cell r="S1363">
            <v>12868.17</v>
          </cell>
          <cell r="T1363">
            <v>12646.29</v>
          </cell>
          <cell r="U1363">
            <v>12424.41</v>
          </cell>
          <cell r="V1363">
            <v>12202.53</v>
          </cell>
          <cell r="W1363">
            <v>11980.65</v>
          </cell>
          <cell r="X1363">
            <v>11758.77</v>
          </cell>
          <cell r="Y1363">
            <v>11536.89</v>
          </cell>
          <cell r="Z1363">
            <v>11315.01</v>
          </cell>
          <cell r="AA1363">
            <v>11093.13</v>
          </cell>
          <cell r="AD1363">
            <v>14643.21</v>
          </cell>
          <cell r="AE1363">
            <v>14421.33</v>
          </cell>
          <cell r="AF1363">
            <v>14199.449999999999</v>
          </cell>
          <cell r="AG1363">
            <v>13977.57</v>
          </cell>
          <cell r="AH1363">
            <v>13755.69</v>
          </cell>
          <cell r="AI1363">
            <v>13533.81</v>
          </cell>
          <cell r="AJ1363">
            <v>13311.93</v>
          </cell>
          <cell r="AK1363">
            <v>13090.049999999997</v>
          </cell>
          <cell r="AL1363">
            <v>12868.17</v>
          </cell>
          <cell r="AM1363">
            <v>12646.29</v>
          </cell>
          <cell r="AN1363">
            <v>12424.409999999998</v>
          </cell>
          <cell r="AP1363">
            <v>11980.65</v>
          </cell>
        </row>
        <row r="1364"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</row>
        <row r="1365">
          <cell r="J1365">
            <v>390535.86</v>
          </cell>
          <cell r="K1365">
            <v>385328.72</v>
          </cell>
          <cell r="L1365">
            <v>380121.58</v>
          </cell>
          <cell r="M1365">
            <v>374914.44</v>
          </cell>
          <cell r="N1365">
            <v>369707.3</v>
          </cell>
          <cell r="O1365">
            <v>364500.16</v>
          </cell>
          <cell r="P1365">
            <v>359293.02</v>
          </cell>
          <cell r="Q1365">
            <v>354085.88</v>
          </cell>
          <cell r="R1365">
            <v>348878.74</v>
          </cell>
          <cell r="S1365">
            <v>343671.6</v>
          </cell>
          <cell r="T1365">
            <v>338464.46</v>
          </cell>
          <cell r="U1365">
            <v>333257.32</v>
          </cell>
          <cell r="V1365">
            <v>328050.18</v>
          </cell>
          <cell r="W1365">
            <v>322843.03999999998</v>
          </cell>
          <cell r="X1365">
            <v>317635.90000000002</v>
          </cell>
          <cell r="Y1365">
            <v>312428.76</v>
          </cell>
          <cell r="Z1365">
            <v>307221.62</v>
          </cell>
          <cell r="AA1365">
            <v>302014.48</v>
          </cell>
          <cell r="AD1365">
            <v>385328.72</v>
          </cell>
          <cell r="AE1365">
            <v>380121.5799999999</v>
          </cell>
          <cell r="AF1365">
            <v>374914.44</v>
          </cell>
          <cell r="AG1365">
            <v>369707.30000000005</v>
          </cell>
          <cell r="AH1365">
            <v>364500.16</v>
          </cell>
          <cell r="AI1365">
            <v>359293.02</v>
          </cell>
          <cell r="AJ1365">
            <v>354085.88000000006</v>
          </cell>
          <cell r="AK1365">
            <v>348878.74</v>
          </cell>
          <cell r="AL1365">
            <v>343671.6</v>
          </cell>
          <cell r="AM1365">
            <v>338464.45999999996</v>
          </cell>
          <cell r="AN1365">
            <v>333257.32</v>
          </cell>
          <cell r="AP1365">
            <v>322843.03999999998</v>
          </cell>
        </row>
        <row r="1366"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</row>
        <row r="1367"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</row>
        <row r="1368">
          <cell r="J1368">
            <v>76369.19</v>
          </cell>
          <cell r="K1368">
            <v>75481.2</v>
          </cell>
          <cell r="L1368">
            <v>74593.210000000006</v>
          </cell>
          <cell r="M1368">
            <v>73705.22</v>
          </cell>
          <cell r="N1368">
            <v>72817.23</v>
          </cell>
          <cell r="O1368">
            <v>71929.240000000005</v>
          </cell>
          <cell r="P1368">
            <v>71041.25</v>
          </cell>
          <cell r="Q1368">
            <v>70153.259999999995</v>
          </cell>
          <cell r="R1368">
            <v>69265.27</v>
          </cell>
          <cell r="S1368">
            <v>68377.279999999999</v>
          </cell>
          <cell r="T1368">
            <v>67489.289999999994</v>
          </cell>
          <cell r="U1368">
            <v>66601.3</v>
          </cell>
          <cell r="V1368">
            <v>65713.31</v>
          </cell>
          <cell r="W1368">
            <v>64825.32</v>
          </cell>
          <cell r="X1368">
            <v>63937.33</v>
          </cell>
          <cell r="Y1368">
            <v>63049.34</v>
          </cell>
          <cell r="Z1368">
            <v>62161.35</v>
          </cell>
          <cell r="AA1368">
            <v>61273.36</v>
          </cell>
          <cell r="AD1368">
            <v>75481.2</v>
          </cell>
          <cell r="AE1368">
            <v>74593.210000000006</v>
          </cell>
          <cell r="AF1368">
            <v>73705.22</v>
          </cell>
          <cell r="AG1368">
            <v>72817.23</v>
          </cell>
          <cell r="AH1368">
            <v>71929.240000000005</v>
          </cell>
          <cell r="AI1368">
            <v>71041.250000000015</v>
          </cell>
          <cell r="AJ1368">
            <v>70153.260000000009</v>
          </cell>
          <cell r="AK1368">
            <v>69265.27</v>
          </cell>
          <cell r="AL1368">
            <v>68377.279999999984</v>
          </cell>
          <cell r="AM1368">
            <v>67489.289999999994</v>
          </cell>
          <cell r="AN1368">
            <v>66601.3</v>
          </cell>
          <cell r="AP1368">
            <v>64825.319999999985</v>
          </cell>
        </row>
        <row r="1369"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</row>
        <row r="1370">
          <cell r="J1370">
            <v>3956845.71</v>
          </cell>
          <cell r="K1370">
            <v>3940427.26</v>
          </cell>
          <cell r="L1370">
            <v>3924008.81</v>
          </cell>
          <cell r="M1370">
            <v>3907590.36</v>
          </cell>
          <cell r="N1370">
            <v>3891171.91</v>
          </cell>
          <cell r="O1370">
            <v>3874753.46</v>
          </cell>
          <cell r="P1370">
            <v>3858335.01</v>
          </cell>
          <cell r="Q1370">
            <v>3841916.56</v>
          </cell>
          <cell r="R1370">
            <v>3825498.11</v>
          </cell>
          <cell r="S1370">
            <v>3809079.66</v>
          </cell>
          <cell r="T1370">
            <v>3792661.21</v>
          </cell>
          <cell r="U1370">
            <v>3776242.76</v>
          </cell>
          <cell r="V1370">
            <v>3759824.31</v>
          </cell>
          <cell r="W1370">
            <v>3743405.86</v>
          </cell>
          <cell r="X1370">
            <v>3726987.41</v>
          </cell>
          <cell r="Y1370">
            <v>3710568.96</v>
          </cell>
          <cell r="Z1370">
            <v>3694150.51</v>
          </cell>
          <cell r="AA1370">
            <v>3677732.06</v>
          </cell>
          <cell r="AD1370">
            <v>3940427.26</v>
          </cell>
          <cell r="AE1370">
            <v>3924008.81</v>
          </cell>
          <cell r="AF1370">
            <v>3907590.36</v>
          </cell>
          <cell r="AG1370">
            <v>3891171.91</v>
          </cell>
          <cell r="AH1370">
            <v>3874753.4599999995</v>
          </cell>
          <cell r="AI1370">
            <v>3858335.01</v>
          </cell>
          <cell r="AJ1370">
            <v>3841916.56</v>
          </cell>
          <cell r="AK1370">
            <v>3825498.11</v>
          </cell>
          <cell r="AL1370">
            <v>3809079.66</v>
          </cell>
          <cell r="AM1370">
            <v>3792661.2099999995</v>
          </cell>
          <cell r="AN1370">
            <v>3776242.76</v>
          </cell>
          <cell r="AP1370">
            <v>3743405.86</v>
          </cell>
        </row>
        <row r="1371">
          <cell r="J1371">
            <v>190954.89</v>
          </cell>
          <cell r="K1371">
            <v>175041.99</v>
          </cell>
          <cell r="L1371">
            <v>159129.09</v>
          </cell>
          <cell r="M1371">
            <v>143216.19</v>
          </cell>
          <cell r="N1371">
            <v>127303.29</v>
          </cell>
          <cell r="O1371">
            <v>111390.39</v>
          </cell>
          <cell r="P1371">
            <v>95477.49</v>
          </cell>
          <cell r="Q1371">
            <v>79564.59</v>
          </cell>
          <cell r="R1371">
            <v>63651.69</v>
          </cell>
          <cell r="S1371">
            <v>47738.79</v>
          </cell>
          <cell r="T1371">
            <v>31825.89</v>
          </cell>
          <cell r="U1371">
            <v>15912.99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D1371">
            <v>175041.99</v>
          </cell>
          <cell r="AE1371">
            <v>159129.09</v>
          </cell>
          <cell r="AF1371">
            <v>143216.18999999997</v>
          </cell>
          <cell r="AG1371">
            <v>127303.29</v>
          </cell>
          <cell r="AH1371">
            <v>111390.38999999997</v>
          </cell>
          <cell r="AI1371">
            <v>95477.486250000016</v>
          </cell>
          <cell r="AJ1371">
            <v>80227.616250000006</v>
          </cell>
          <cell r="AK1371">
            <v>66303.821249999994</v>
          </cell>
          <cell r="AL1371">
            <v>53706.10125</v>
          </cell>
          <cell r="AM1371">
            <v>42434.456249999996</v>
          </cell>
          <cell r="AN1371">
            <v>32488.88625</v>
          </cell>
          <cell r="AP1371">
            <v>16575.971249999999</v>
          </cell>
        </row>
        <row r="1372">
          <cell r="J1372">
            <v>14185042.970000001</v>
          </cell>
          <cell r="K1372">
            <v>14151666.4</v>
          </cell>
          <cell r="L1372">
            <v>14118289.83</v>
          </cell>
          <cell r="M1372">
            <v>14084913.26</v>
          </cell>
          <cell r="N1372">
            <v>14051536.689999999</v>
          </cell>
          <cell r="O1372">
            <v>14018160.119999999</v>
          </cell>
          <cell r="P1372">
            <v>13984783.550000001</v>
          </cell>
          <cell r="Q1372">
            <v>13951406.98</v>
          </cell>
          <cell r="R1372">
            <v>13918030.41</v>
          </cell>
          <cell r="S1372">
            <v>13884653.84</v>
          </cell>
          <cell r="T1372">
            <v>13851277.27</v>
          </cell>
          <cell r="U1372">
            <v>13817900.699999999</v>
          </cell>
          <cell r="V1372">
            <v>13784524.130000001</v>
          </cell>
          <cell r="W1372">
            <v>13751147.560000001</v>
          </cell>
          <cell r="X1372">
            <v>13717770.99</v>
          </cell>
          <cell r="Y1372">
            <v>13684394.42</v>
          </cell>
          <cell r="Z1372">
            <v>13651017.85</v>
          </cell>
          <cell r="AA1372">
            <v>13617641.279999999</v>
          </cell>
          <cell r="AD1372">
            <v>14151666.4</v>
          </cell>
          <cell r="AE1372">
            <v>14118289.83</v>
          </cell>
          <cell r="AF1372">
            <v>14084913.259999998</v>
          </cell>
          <cell r="AG1372">
            <v>14051536.689999999</v>
          </cell>
          <cell r="AH1372">
            <v>14018160.120000003</v>
          </cell>
          <cell r="AI1372">
            <v>13984783.549999999</v>
          </cell>
          <cell r="AJ1372">
            <v>13951406.979999999</v>
          </cell>
          <cell r="AK1372">
            <v>13918030.410000002</v>
          </cell>
          <cell r="AL1372">
            <v>13884653.840000002</v>
          </cell>
          <cell r="AM1372">
            <v>13851277.270000001</v>
          </cell>
          <cell r="AN1372">
            <v>13817900.699999997</v>
          </cell>
          <cell r="AP1372">
            <v>13751147.560000001</v>
          </cell>
        </row>
        <row r="1373">
          <cell r="J1373">
            <v>105503.43</v>
          </cell>
          <cell r="K1373">
            <v>100228.27</v>
          </cell>
          <cell r="L1373">
            <v>94953.11</v>
          </cell>
          <cell r="M1373">
            <v>89677.95</v>
          </cell>
          <cell r="N1373">
            <v>84402.79</v>
          </cell>
          <cell r="O1373">
            <v>79127.63</v>
          </cell>
          <cell r="P1373">
            <v>73852.47</v>
          </cell>
          <cell r="Q1373">
            <v>68577.31</v>
          </cell>
          <cell r="R1373">
            <v>63302.15</v>
          </cell>
          <cell r="S1373">
            <v>58026.99</v>
          </cell>
          <cell r="T1373">
            <v>52751.83</v>
          </cell>
          <cell r="U1373">
            <v>47476.67</v>
          </cell>
          <cell r="V1373">
            <v>42201.51</v>
          </cell>
          <cell r="W1373">
            <v>36926.35</v>
          </cell>
          <cell r="X1373">
            <v>31651.19</v>
          </cell>
          <cell r="Y1373">
            <v>26376.03</v>
          </cell>
          <cell r="Z1373">
            <v>21100.87</v>
          </cell>
          <cell r="AA1373">
            <v>15825.71</v>
          </cell>
          <cell r="AD1373">
            <v>100228.27</v>
          </cell>
          <cell r="AE1373">
            <v>94953.11</v>
          </cell>
          <cell r="AF1373">
            <v>89677.950000000012</v>
          </cell>
          <cell r="AG1373">
            <v>84402.790000000008</v>
          </cell>
          <cell r="AH1373">
            <v>79127.62999999999</v>
          </cell>
          <cell r="AI1373">
            <v>73852.47</v>
          </cell>
          <cell r="AJ1373">
            <v>68577.31</v>
          </cell>
          <cell r="AK1373">
            <v>63302.15</v>
          </cell>
          <cell r="AL1373">
            <v>58026.989999999991</v>
          </cell>
          <cell r="AM1373">
            <v>52751.829999999994</v>
          </cell>
          <cell r="AN1373">
            <v>47476.670000000006</v>
          </cell>
          <cell r="AP1373">
            <v>36926.35</v>
          </cell>
        </row>
        <row r="1374">
          <cell r="J1374">
            <v>138582.72</v>
          </cell>
          <cell r="K1374">
            <v>131653.57999999999</v>
          </cell>
          <cell r="L1374">
            <v>124724.44</v>
          </cell>
          <cell r="M1374">
            <v>117795.3</v>
          </cell>
          <cell r="N1374">
            <v>110866.16</v>
          </cell>
          <cell r="O1374">
            <v>103937.02</v>
          </cell>
          <cell r="P1374">
            <v>97007.88</v>
          </cell>
          <cell r="Q1374">
            <v>90078.74</v>
          </cell>
          <cell r="R1374">
            <v>83149.600000000006</v>
          </cell>
          <cell r="S1374">
            <v>76220.460000000006</v>
          </cell>
          <cell r="T1374">
            <v>69291.320000000007</v>
          </cell>
          <cell r="U1374">
            <v>62362.18</v>
          </cell>
          <cell r="V1374">
            <v>55433.04</v>
          </cell>
          <cell r="W1374">
            <v>48503.9</v>
          </cell>
          <cell r="X1374">
            <v>41574.76</v>
          </cell>
          <cell r="Y1374">
            <v>34645.620000000003</v>
          </cell>
          <cell r="Z1374">
            <v>27716.48</v>
          </cell>
          <cell r="AA1374">
            <v>20787.34</v>
          </cell>
          <cell r="AD1374">
            <v>131653.57999999999</v>
          </cell>
          <cell r="AE1374">
            <v>124724.44</v>
          </cell>
          <cell r="AF1374">
            <v>117795.3</v>
          </cell>
          <cell r="AG1374">
            <v>110866.15999999999</v>
          </cell>
          <cell r="AH1374">
            <v>103937.02</v>
          </cell>
          <cell r="AI1374">
            <v>97007.88</v>
          </cell>
          <cell r="AJ1374">
            <v>90078.739999999991</v>
          </cell>
          <cell r="AK1374">
            <v>83149.600000000006</v>
          </cell>
          <cell r="AL1374">
            <v>76220.460000000006</v>
          </cell>
          <cell r="AM1374">
            <v>69291.320000000007</v>
          </cell>
          <cell r="AN1374">
            <v>62362.18</v>
          </cell>
          <cell r="AP1374">
            <v>48503.9</v>
          </cell>
        </row>
        <row r="1375">
          <cell r="J1375">
            <v>552384.29</v>
          </cell>
          <cell r="K1375">
            <v>524765.06999999995</v>
          </cell>
          <cell r="L1375">
            <v>497145.85</v>
          </cell>
          <cell r="M1375">
            <v>469526.63</v>
          </cell>
          <cell r="N1375">
            <v>441907.41</v>
          </cell>
          <cell r="O1375">
            <v>414288.19</v>
          </cell>
          <cell r="P1375">
            <v>386668.97</v>
          </cell>
          <cell r="Q1375">
            <v>359049.75</v>
          </cell>
          <cell r="R1375">
            <v>331430.53000000003</v>
          </cell>
          <cell r="S1375">
            <v>303811.31</v>
          </cell>
          <cell r="T1375">
            <v>276192.09000000003</v>
          </cell>
          <cell r="U1375">
            <v>248572.87</v>
          </cell>
          <cell r="V1375">
            <v>220953.65</v>
          </cell>
          <cell r="W1375">
            <v>193334.43</v>
          </cell>
          <cell r="X1375">
            <v>165715.21</v>
          </cell>
          <cell r="Y1375">
            <v>138095.99</v>
          </cell>
          <cell r="Z1375">
            <v>110476.77</v>
          </cell>
          <cell r="AA1375">
            <v>82857.55</v>
          </cell>
          <cell r="AD1375">
            <v>524765.07000000007</v>
          </cell>
          <cell r="AE1375">
            <v>497145.84999999992</v>
          </cell>
          <cell r="AF1375">
            <v>469526.63000000006</v>
          </cell>
          <cell r="AG1375">
            <v>441907.41</v>
          </cell>
          <cell r="AH1375">
            <v>414288.19</v>
          </cell>
          <cell r="AI1375">
            <v>386668.97</v>
          </cell>
          <cell r="AJ1375">
            <v>359049.75</v>
          </cell>
          <cell r="AK1375">
            <v>331430.52999999997</v>
          </cell>
          <cell r="AL1375">
            <v>303811.31</v>
          </cell>
          <cell r="AM1375">
            <v>276192.09000000003</v>
          </cell>
          <cell r="AN1375">
            <v>248572.87</v>
          </cell>
          <cell r="AP1375">
            <v>193334.43500000003</v>
          </cell>
        </row>
        <row r="1376">
          <cell r="J1376">
            <v>4412149.57</v>
          </cell>
          <cell r="K1376">
            <v>4387222.18</v>
          </cell>
          <cell r="L1376">
            <v>4362294.79</v>
          </cell>
          <cell r="M1376">
            <v>4337367.4000000004</v>
          </cell>
          <cell r="N1376">
            <v>4312440.01</v>
          </cell>
          <cell r="O1376">
            <v>4287512.62</v>
          </cell>
          <cell r="P1376">
            <v>4262585.2300000004</v>
          </cell>
          <cell r="Q1376">
            <v>4237657.84</v>
          </cell>
          <cell r="R1376">
            <v>4212730.45</v>
          </cell>
          <cell r="S1376">
            <v>4187803.06</v>
          </cell>
          <cell r="T1376">
            <v>4162875.67</v>
          </cell>
          <cell r="U1376">
            <v>4137948.28</v>
          </cell>
          <cell r="V1376">
            <v>4113020.89</v>
          </cell>
          <cell r="W1376">
            <v>4088093.5</v>
          </cell>
          <cell r="X1376">
            <v>4063166.11</v>
          </cell>
          <cell r="Y1376">
            <v>4038238.72</v>
          </cell>
          <cell r="Z1376">
            <v>4013311.33</v>
          </cell>
          <cell r="AA1376">
            <v>3988383.94</v>
          </cell>
          <cell r="AD1376">
            <v>4387222.1799999988</v>
          </cell>
          <cell r="AE1376">
            <v>4362294.79</v>
          </cell>
          <cell r="AF1376">
            <v>4337367.4000000004</v>
          </cell>
          <cell r="AG1376">
            <v>4312440.01</v>
          </cell>
          <cell r="AH1376">
            <v>4287512.62</v>
          </cell>
          <cell r="AI1376">
            <v>4262585.2300000004</v>
          </cell>
          <cell r="AJ1376">
            <v>4237657.84</v>
          </cell>
          <cell r="AK1376">
            <v>4212730.45</v>
          </cell>
          <cell r="AL1376">
            <v>4187803.06</v>
          </cell>
          <cell r="AM1376">
            <v>4162875.67</v>
          </cell>
          <cell r="AN1376">
            <v>4137948.28</v>
          </cell>
          <cell r="AP1376">
            <v>4088093.4999999995</v>
          </cell>
        </row>
        <row r="1377">
          <cell r="J1377">
            <v>79978.37</v>
          </cell>
          <cell r="K1377">
            <v>77693.27</v>
          </cell>
          <cell r="L1377">
            <v>75408.17</v>
          </cell>
          <cell r="M1377">
            <v>73123.070000000007</v>
          </cell>
          <cell r="N1377">
            <v>70837.97</v>
          </cell>
          <cell r="O1377">
            <v>68552.87</v>
          </cell>
          <cell r="P1377">
            <v>66267.77</v>
          </cell>
          <cell r="Q1377">
            <v>63982.67</v>
          </cell>
          <cell r="R1377">
            <v>61697.57</v>
          </cell>
          <cell r="S1377">
            <v>59412.47</v>
          </cell>
          <cell r="T1377">
            <v>57127.37</v>
          </cell>
          <cell r="U1377">
            <v>54842.27</v>
          </cell>
          <cell r="V1377">
            <v>52557.17</v>
          </cell>
          <cell r="W1377">
            <v>50272.07</v>
          </cell>
          <cell r="X1377">
            <v>47986.97</v>
          </cell>
          <cell r="Y1377">
            <v>45701.87</v>
          </cell>
          <cell r="Z1377">
            <v>43416.77</v>
          </cell>
          <cell r="AA1377">
            <v>41131.67</v>
          </cell>
          <cell r="AD1377">
            <v>77693.27</v>
          </cell>
          <cell r="AE1377">
            <v>75408.17</v>
          </cell>
          <cell r="AF1377">
            <v>73123.070000000007</v>
          </cell>
          <cell r="AG1377">
            <v>70837.969999999987</v>
          </cell>
          <cell r="AH1377">
            <v>68552.87</v>
          </cell>
          <cell r="AI1377">
            <v>66267.77</v>
          </cell>
          <cell r="AJ1377">
            <v>63982.670000000006</v>
          </cell>
          <cell r="AK1377">
            <v>61697.57</v>
          </cell>
          <cell r="AL1377">
            <v>59412.469999999994</v>
          </cell>
          <cell r="AM1377">
            <v>57127.369999999995</v>
          </cell>
          <cell r="AN1377">
            <v>54842.270000000011</v>
          </cell>
          <cell r="AP1377">
            <v>50272.07</v>
          </cell>
        </row>
        <row r="1378">
          <cell r="J1378">
            <v>27124.29</v>
          </cell>
          <cell r="K1378">
            <v>26349.31</v>
          </cell>
          <cell r="L1378">
            <v>25574.33</v>
          </cell>
          <cell r="M1378">
            <v>24799.35</v>
          </cell>
          <cell r="N1378">
            <v>24024.37</v>
          </cell>
          <cell r="O1378">
            <v>23249.39</v>
          </cell>
          <cell r="P1378">
            <v>22474.41</v>
          </cell>
          <cell r="Q1378">
            <v>21699.43</v>
          </cell>
          <cell r="R1378">
            <v>20924.45</v>
          </cell>
          <cell r="S1378">
            <v>20149.47</v>
          </cell>
          <cell r="T1378">
            <v>19374.490000000002</v>
          </cell>
          <cell r="U1378">
            <v>18599.509999999998</v>
          </cell>
          <cell r="V1378">
            <v>17824.53</v>
          </cell>
          <cell r="W1378">
            <v>17049.55</v>
          </cell>
          <cell r="X1378">
            <v>16274.57</v>
          </cell>
          <cell r="Y1378">
            <v>15499.59</v>
          </cell>
          <cell r="Z1378">
            <v>14724.61</v>
          </cell>
          <cell r="AA1378">
            <v>13949.63</v>
          </cell>
          <cell r="AD1378">
            <v>26349.309999999998</v>
          </cell>
          <cell r="AE1378">
            <v>25574.33</v>
          </cell>
          <cell r="AF1378">
            <v>24799.349999999995</v>
          </cell>
          <cell r="AG1378">
            <v>24024.37</v>
          </cell>
          <cell r="AH1378">
            <v>23249.39</v>
          </cell>
          <cell r="AI1378">
            <v>22474.41</v>
          </cell>
          <cell r="AJ1378">
            <v>21699.43</v>
          </cell>
          <cell r="AK1378">
            <v>20924.45</v>
          </cell>
          <cell r="AL1378">
            <v>20149.47</v>
          </cell>
          <cell r="AM1378">
            <v>19374.490000000002</v>
          </cell>
          <cell r="AN1378">
            <v>18599.509999999998</v>
          </cell>
          <cell r="AP1378">
            <v>17049.55</v>
          </cell>
        </row>
        <row r="1379">
          <cell r="J1379">
            <v>16624.52</v>
          </cell>
          <cell r="K1379">
            <v>16149.53</v>
          </cell>
          <cell r="L1379">
            <v>15674.54</v>
          </cell>
          <cell r="M1379">
            <v>15199.55</v>
          </cell>
          <cell r="N1379">
            <v>14724.56</v>
          </cell>
          <cell r="O1379">
            <v>14249.57</v>
          </cell>
          <cell r="P1379">
            <v>13774.58</v>
          </cell>
          <cell r="Q1379">
            <v>13299.59</v>
          </cell>
          <cell r="R1379">
            <v>12824.6</v>
          </cell>
          <cell r="S1379">
            <v>12349.61</v>
          </cell>
          <cell r="T1379">
            <v>11874.62</v>
          </cell>
          <cell r="U1379">
            <v>11399.63</v>
          </cell>
          <cell r="V1379">
            <v>10924.64</v>
          </cell>
          <cell r="W1379">
            <v>10449.65</v>
          </cell>
          <cell r="X1379">
            <v>9974.66</v>
          </cell>
          <cell r="Y1379">
            <v>9499.67</v>
          </cell>
          <cell r="Z1379">
            <v>9024.68</v>
          </cell>
          <cell r="AA1379">
            <v>8549.69</v>
          </cell>
          <cell r="AD1379">
            <v>16149.529999999999</v>
          </cell>
          <cell r="AE1379">
            <v>15674.54</v>
          </cell>
          <cell r="AF1379">
            <v>15199.549999999997</v>
          </cell>
          <cell r="AG1379">
            <v>14724.560000000003</v>
          </cell>
          <cell r="AH1379">
            <v>14249.569999999998</v>
          </cell>
          <cell r="AI1379">
            <v>13774.58</v>
          </cell>
          <cell r="AJ1379">
            <v>13299.589999999998</v>
          </cell>
          <cell r="AK1379">
            <v>12824.6</v>
          </cell>
          <cell r="AL1379">
            <v>12349.61</v>
          </cell>
          <cell r="AM1379">
            <v>11874.62</v>
          </cell>
          <cell r="AN1379">
            <v>11399.63</v>
          </cell>
          <cell r="AP1379">
            <v>10449.65</v>
          </cell>
        </row>
        <row r="1380"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P1380">
            <v>0</v>
          </cell>
        </row>
        <row r="1381"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48124.07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2005.1695833333333</v>
          </cell>
          <cell r="AP1381">
            <v>9959.0087499999991</v>
          </cell>
        </row>
        <row r="1382"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94803.62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>
            <v>3950.1508333333331</v>
          </cell>
          <cell r="AP1382">
            <v>19619.0825</v>
          </cell>
        </row>
        <row r="1383">
          <cell r="J1383">
            <v>745661.83</v>
          </cell>
          <cell r="K1383">
            <v>741449.06</v>
          </cell>
          <cell r="L1383">
            <v>737236.29</v>
          </cell>
          <cell r="M1383">
            <v>733023.52</v>
          </cell>
          <cell r="N1383">
            <v>728810.75</v>
          </cell>
          <cell r="O1383">
            <v>724597.98</v>
          </cell>
          <cell r="P1383">
            <v>720385.21</v>
          </cell>
          <cell r="Q1383">
            <v>716172.44</v>
          </cell>
          <cell r="R1383">
            <v>711959.67</v>
          </cell>
          <cell r="S1383">
            <v>707746.9</v>
          </cell>
          <cell r="T1383">
            <v>703534.13</v>
          </cell>
          <cell r="U1383">
            <v>699321.36</v>
          </cell>
          <cell r="V1383">
            <v>695108.59</v>
          </cell>
          <cell r="W1383">
            <v>690895.82</v>
          </cell>
          <cell r="X1383">
            <v>686683.05</v>
          </cell>
          <cell r="Y1383">
            <v>682470.28</v>
          </cell>
          <cell r="Z1383">
            <v>678257.51</v>
          </cell>
          <cell r="AA1383">
            <v>674044.74</v>
          </cell>
          <cell r="AD1383">
            <v>741449.06</v>
          </cell>
          <cell r="AE1383">
            <v>737236.29</v>
          </cell>
          <cell r="AF1383">
            <v>733023.52</v>
          </cell>
          <cell r="AG1383">
            <v>728810.75000000012</v>
          </cell>
          <cell r="AH1383">
            <v>724597.98</v>
          </cell>
          <cell r="AI1383">
            <v>720385.21</v>
          </cell>
          <cell r="AJ1383">
            <v>716172.44</v>
          </cell>
          <cell r="AK1383">
            <v>711959.67</v>
          </cell>
          <cell r="AL1383">
            <v>707746.9</v>
          </cell>
          <cell r="AM1383">
            <v>703534.13</v>
          </cell>
          <cell r="AN1383">
            <v>699321.36</v>
          </cell>
          <cell r="AP1383">
            <v>690895.82</v>
          </cell>
        </row>
        <row r="1384"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P1384">
            <v>62819.779583333329</v>
          </cell>
        </row>
        <row r="1385">
          <cell r="J1385">
            <v>2956824.02</v>
          </cell>
          <cell r="K1385">
            <v>2954949.76</v>
          </cell>
          <cell r="L1385">
            <v>2915672.56</v>
          </cell>
          <cell r="M1385">
            <v>2873474.86</v>
          </cell>
          <cell r="N1385">
            <v>2891189.3</v>
          </cell>
          <cell r="O1385">
            <v>2864578.18</v>
          </cell>
          <cell r="P1385">
            <v>2825417.76</v>
          </cell>
          <cell r="Q1385">
            <v>2835476.23</v>
          </cell>
          <cell r="R1385">
            <v>2656657.0499999998</v>
          </cell>
          <cell r="S1385">
            <v>2610336.87</v>
          </cell>
          <cell r="T1385">
            <v>2639931.61</v>
          </cell>
          <cell r="U1385">
            <v>2624552.37</v>
          </cell>
          <cell r="V1385">
            <v>2582812.08</v>
          </cell>
          <cell r="W1385">
            <v>2586832.44</v>
          </cell>
          <cell r="X1385">
            <v>2578698.25</v>
          </cell>
          <cell r="Y1385">
            <v>2541189.89</v>
          </cell>
          <cell r="Z1385">
            <v>2559833.12</v>
          </cell>
          <cell r="AA1385">
            <v>2554262</v>
          </cell>
          <cell r="AD1385">
            <v>2941609.1633333326</v>
          </cell>
          <cell r="AE1385">
            <v>2916129.3049999997</v>
          </cell>
          <cell r="AF1385">
            <v>2885341.8987500002</v>
          </cell>
          <cell r="AG1385">
            <v>2853059.7595833335</v>
          </cell>
          <cell r="AH1385">
            <v>2820125.6983333337</v>
          </cell>
          <cell r="AI1385">
            <v>2788504.5500000003</v>
          </cell>
          <cell r="AJ1385">
            <v>2757582.4975000001</v>
          </cell>
          <cell r="AK1385">
            <v>2728203.6795833339</v>
          </cell>
          <cell r="AL1385">
            <v>2700317.8762500002</v>
          </cell>
          <cell r="AM1385">
            <v>2672666.1616666666</v>
          </cell>
          <cell r="AN1385">
            <v>2645929.8133333335</v>
          </cell>
          <cell r="AP1385">
            <v>2596599.0429166663</v>
          </cell>
        </row>
        <row r="1386"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</row>
        <row r="1387"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>
            <v>0</v>
          </cell>
          <cell r="AP1387">
            <v>0</v>
          </cell>
        </row>
        <row r="1388">
          <cell r="J1388">
            <v>2761463.64</v>
          </cell>
          <cell r="K1388">
            <v>2722738.83</v>
          </cell>
          <cell r="L1388">
            <v>2683854.36</v>
          </cell>
          <cell r="M1388">
            <v>2645561.7200000002</v>
          </cell>
          <cell r="N1388">
            <v>2795919.66</v>
          </cell>
          <cell r="O1388">
            <v>2826682.48</v>
          </cell>
          <cell r="P1388">
            <v>2803885.65</v>
          </cell>
          <cell r="Q1388">
            <v>2781500.43</v>
          </cell>
          <cell r="R1388">
            <v>2637960.75</v>
          </cell>
          <cell r="S1388">
            <v>2613194.4</v>
          </cell>
          <cell r="T1388">
            <v>2588429.11</v>
          </cell>
          <cell r="U1388">
            <v>2606357.52</v>
          </cell>
          <cell r="V1388">
            <v>2574887.41</v>
          </cell>
          <cell r="W1388">
            <v>2550089.5299999998</v>
          </cell>
          <cell r="X1388">
            <v>2526074.5699999998</v>
          </cell>
          <cell r="Y1388">
            <v>2494090.21</v>
          </cell>
          <cell r="Z1388">
            <v>2485524.9900000002</v>
          </cell>
          <cell r="AA1388">
            <v>2470883.33</v>
          </cell>
          <cell r="AD1388">
            <v>2781337.8374999999</v>
          </cell>
          <cell r="AE1388">
            <v>2767102.6391666667</v>
          </cell>
          <cell r="AF1388">
            <v>2747658.7379166665</v>
          </cell>
          <cell r="AG1388">
            <v>2729332.86</v>
          </cell>
          <cell r="AH1388">
            <v>2713116.7266666666</v>
          </cell>
          <cell r="AI1388">
            <v>2697855.0362500004</v>
          </cell>
          <cell r="AJ1388">
            <v>2682887.3058333332</v>
          </cell>
          <cell r="AK1388">
            <v>2669119.4270833335</v>
          </cell>
          <cell r="AL1388">
            <v>2656233.9562500003</v>
          </cell>
          <cell r="AM1388">
            <v>2636989.5320833335</v>
          </cell>
          <cell r="AN1388">
            <v>2609231.4562500003</v>
          </cell>
          <cell r="AP1388">
            <v>2509457.6754166665</v>
          </cell>
        </row>
        <row r="1389"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P1389">
            <v>0</v>
          </cell>
        </row>
        <row r="1390"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</row>
        <row r="1391"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P1391">
            <v>0</v>
          </cell>
        </row>
        <row r="1392">
          <cell r="J1392">
            <v>10223802.039999999</v>
          </cell>
          <cell r="K1392">
            <v>7078029.9100000001</v>
          </cell>
          <cell r="L1392">
            <v>6632558.2400000002</v>
          </cell>
          <cell r="M1392">
            <v>6501168.3700000001</v>
          </cell>
          <cell r="N1392">
            <v>6344458.8700000001</v>
          </cell>
          <cell r="O1392">
            <v>6483595.1699999999</v>
          </cell>
          <cell r="P1392">
            <v>5025710.72</v>
          </cell>
          <cell r="Q1392">
            <v>4610274.3</v>
          </cell>
          <cell r="R1392">
            <v>5197863.1500000004</v>
          </cell>
          <cell r="S1392">
            <v>7814688.4500000002</v>
          </cell>
          <cell r="T1392">
            <v>3988746.73</v>
          </cell>
          <cell r="U1392">
            <v>3361074.68</v>
          </cell>
          <cell r="V1392">
            <v>4165536.46</v>
          </cell>
          <cell r="W1392">
            <v>5142627.5199999996</v>
          </cell>
          <cell r="X1392">
            <v>6595172.9500000002</v>
          </cell>
          <cell r="Y1392">
            <v>4794649.32</v>
          </cell>
          <cell r="Z1392">
            <v>6451859.4900000002</v>
          </cell>
          <cell r="AA1392">
            <v>6288629.1100000003</v>
          </cell>
          <cell r="AD1392">
            <v>10419825.4125</v>
          </cell>
          <cell r="AE1392">
            <v>9393601.6345833335</v>
          </cell>
          <cell r="AF1392">
            <v>8349202.0629166663</v>
          </cell>
          <cell r="AG1392">
            <v>7315401.3258333327</v>
          </cell>
          <cell r="AH1392">
            <v>6470764.6420833329</v>
          </cell>
          <cell r="AI1392">
            <v>5852736.4866666673</v>
          </cell>
          <cell r="AJ1392">
            <v>5519666.9879166661</v>
          </cell>
          <cell r="AK1392">
            <v>5437467.5012499997</v>
          </cell>
          <cell r="AL1392">
            <v>5364804.8204166666</v>
          </cell>
          <cell r="AM1392">
            <v>5298174.8858333342</v>
          </cell>
          <cell r="AN1392">
            <v>5294526.3258333346</v>
          </cell>
          <cell r="AP1392">
            <v>5652119.4725000001</v>
          </cell>
        </row>
        <row r="1393"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P1393">
            <v>0</v>
          </cell>
        </row>
        <row r="1394"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P1394">
            <v>0</v>
          </cell>
        </row>
        <row r="1395">
          <cell r="J1395">
            <v>2864001.71</v>
          </cell>
          <cell r="K1395">
            <v>2484081.23</v>
          </cell>
          <cell r="L1395">
            <v>2161763.08</v>
          </cell>
          <cell r="M1395">
            <v>2330455.12</v>
          </cell>
          <cell r="N1395">
            <v>2570283.5</v>
          </cell>
          <cell r="O1395">
            <v>2403493.48</v>
          </cell>
          <cell r="P1395">
            <v>2426616.6</v>
          </cell>
          <cell r="Q1395">
            <v>2075066.85</v>
          </cell>
          <cell r="R1395">
            <v>2623772.7200000002</v>
          </cell>
          <cell r="S1395">
            <v>3267731.37</v>
          </cell>
          <cell r="T1395">
            <v>3108972.28</v>
          </cell>
          <cell r="U1395">
            <v>2343895.98</v>
          </cell>
          <cell r="V1395">
            <v>2503633.17</v>
          </cell>
          <cell r="W1395">
            <v>2568844.69</v>
          </cell>
          <cell r="X1395">
            <v>2627441.54</v>
          </cell>
          <cell r="Y1395">
            <v>2264116.41</v>
          </cell>
          <cell r="Z1395">
            <v>2569743.0299999998</v>
          </cell>
          <cell r="AA1395">
            <v>2595537.41</v>
          </cell>
          <cell r="AD1395">
            <v>3338546.4745833334</v>
          </cell>
          <cell r="AE1395">
            <v>3050143.2925000004</v>
          </cell>
          <cell r="AF1395">
            <v>2810651.7316666669</v>
          </cell>
          <cell r="AG1395">
            <v>2661951.8437500005</v>
          </cell>
          <cell r="AH1395">
            <v>2591302.5270833336</v>
          </cell>
          <cell r="AI1395">
            <v>2539995.8041666667</v>
          </cell>
          <cell r="AJ1395">
            <v>2528512.2591666668</v>
          </cell>
          <cell r="AK1395">
            <v>2551447.3391666668</v>
          </cell>
          <cell r="AL1395">
            <v>2568086.4954166668</v>
          </cell>
          <cell r="AM1395">
            <v>2565299.8629166665</v>
          </cell>
          <cell r="AN1395">
            <v>2573279.1737500001</v>
          </cell>
          <cell r="AP1395">
            <v>2639583.5433333335</v>
          </cell>
        </row>
        <row r="1396">
          <cell r="J1396">
            <v>7827114.4400000004</v>
          </cell>
          <cell r="K1396">
            <v>7792785.04</v>
          </cell>
          <cell r="L1396">
            <v>7758455.6399999997</v>
          </cell>
          <cell r="M1396">
            <v>7724126.2400000002</v>
          </cell>
          <cell r="N1396">
            <v>7689796.8399999999</v>
          </cell>
          <cell r="O1396">
            <v>7655467.4400000004</v>
          </cell>
          <cell r="P1396">
            <v>7621138.04</v>
          </cell>
          <cell r="Q1396">
            <v>7586808.6399999997</v>
          </cell>
          <cell r="R1396">
            <v>7552479.2400000002</v>
          </cell>
          <cell r="S1396">
            <v>7518149.8399999999</v>
          </cell>
          <cell r="T1396">
            <v>7483820.4400000004</v>
          </cell>
          <cell r="U1396">
            <v>7449491.04</v>
          </cell>
          <cell r="V1396">
            <v>7415161.6399999997</v>
          </cell>
          <cell r="W1396">
            <v>7380832.2400000002</v>
          </cell>
          <cell r="X1396">
            <v>7346502.8399999999</v>
          </cell>
          <cell r="Y1396">
            <v>7312173.4400000004</v>
          </cell>
          <cell r="Z1396">
            <v>7277844.04</v>
          </cell>
          <cell r="AA1396">
            <v>7243514.6399999997</v>
          </cell>
          <cell r="AD1396">
            <v>7792785.0400000019</v>
          </cell>
          <cell r="AE1396">
            <v>7758455.6400000006</v>
          </cell>
          <cell r="AF1396">
            <v>7724126.2399999993</v>
          </cell>
          <cell r="AG1396">
            <v>7689796.8399999999</v>
          </cell>
          <cell r="AH1396">
            <v>7655467.4400000004</v>
          </cell>
          <cell r="AI1396">
            <v>7621138.0400000019</v>
          </cell>
          <cell r="AJ1396">
            <v>7586808.6400000006</v>
          </cell>
          <cell r="AK1396">
            <v>7552479.2399999993</v>
          </cell>
          <cell r="AL1396">
            <v>7518149.8399999999</v>
          </cell>
          <cell r="AM1396">
            <v>7483820.4400000004</v>
          </cell>
          <cell r="AN1396">
            <v>7449491.0400000019</v>
          </cell>
          <cell r="AP1396">
            <v>7380832.2441666657</v>
          </cell>
        </row>
        <row r="1397"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P1397">
            <v>0</v>
          </cell>
        </row>
        <row r="1398"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2631118.6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D1398">
            <v>109629.94166666667</v>
          </cell>
          <cell r="AE1398">
            <v>219259.88333333333</v>
          </cell>
          <cell r="AF1398">
            <v>219259.88333333333</v>
          </cell>
          <cell r="AG1398">
            <v>219259.88333333333</v>
          </cell>
          <cell r="AH1398">
            <v>219259.88333333333</v>
          </cell>
          <cell r="AI1398">
            <v>219259.88333333333</v>
          </cell>
          <cell r="AJ1398">
            <v>219259.88333333333</v>
          </cell>
          <cell r="AK1398">
            <v>219259.88333333333</v>
          </cell>
          <cell r="AL1398">
            <v>219259.88333333333</v>
          </cell>
          <cell r="AM1398">
            <v>219259.88333333333</v>
          </cell>
          <cell r="AN1398">
            <v>219259.88333333333</v>
          </cell>
          <cell r="AP1398">
            <v>109629.94166666667</v>
          </cell>
        </row>
        <row r="1399"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0</v>
          </cell>
          <cell r="AP1399">
            <v>0</v>
          </cell>
        </row>
        <row r="1400"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</row>
        <row r="1401"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P1401">
            <v>0</v>
          </cell>
        </row>
        <row r="1402"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0</v>
          </cell>
        </row>
        <row r="1403"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P1403">
            <v>0</v>
          </cell>
        </row>
        <row r="1404">
          <cell r="J1404">
            <v>20972859.370000001</v>
          </cell>
          <cell r="K1404">
            <v>15404467.880000001</v>
          </cell>
          <cell r="L1404">
            <v>13537894.99</v>
          </cell>
          <cell r="M1404">
            <v>12557351.4</v>
          </cell>
          <cell r="N1404">
            <v>11143717.800000001</v>
          </cell>
          <cell r="O1404">
            <v>11258055.15</v>
          </cell>
          <cell r="P1404">
            <v>10875485.76</v>
          </cell>
          <cell r="Q1404">
            <v>10849053.92</v>
          </cell>
          <cell r="R1404">
            <v>9847446.8200000003</v>
          </cell>
          <cell r="S1404">
            <v>16186003.859999999</v>
          </cell>
          <cell r="T1404">
            <v>10579279.869999999</v>
          </cell>
          <cell r="U1404">
            <v>8067666.8600000003</v>
          </cell>
          <cell r="V1404">
            <v>8888461.0800000001</v>
          </cell>
          <cell r="W1404">
            <v>10268342</v>
          </cell>
          <cell r="X1404">
            <v>12745361.73</v>
          </cell>
          <cell r="Y1404">
            <v>9631825.0999999996</v>
          </cell>
          <cell r="Z1404">
            <v>10985203.51</v>
          </cell>
          <cell r="AA1404">
            <v>10108234.92</v>
          </cell>
          <cell r="AD1404">
            <v>20321224.197916668</v>
          </cell>
          <cell r="AE1404">
            <v>18729570.824583333</v>
          </cell>
          <cell r="AF1404">
            <v>16804559.136249997</v>
          </cell>
          <cell r="AG1404">
            <v>14820146.084583335</v>
          </cell>
          <cell r="AH1404">
            <v>13255758.604999999</v>
          </cell>
          <cell r="AI1404">
            <v>12103090.377916666</v>
          </cell>
          <cell r="AJ1404">
            <v>11385568.537500001</v>
          </cell>
          <cell r="AK1404">
            <v>11138541.073333334</v>
          </cell>
          <cell r="AL1404">
            <v>10983621.925000001</v>
          </cell>
          <cell r="AM1404">
            <v>10855120.233749999</v>
          </cell>
          <cell r="AN1404">
            <v>10800606.295416666</v>
          </cell>
          <cell r="AP1404">
            <v>10798177.617916668</v>
          </cell>
        </row>
        <row r="1405"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P1405">
            <v>0</v>
          </cell>
        </row>
        <row r="1406"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P1406">
            <v>0</v>
          </cell>
        </row>
        <row r="1407">
          <cell r="J1407">
            <v>4549017.51</v>
          </cell>
          <cell r="K1407">
            <v>4466568.24</v>
          </cell>
          <cell r="L1407">
            <v>3909905.97</v>
          </cell>
          <cell r="M1407">
            <v>4102882.74</v>
          </cell>
          <cell r="N1407">
            <v>4575808.84</v>
          </cell>
          <cell r="O1407">
            <v>3608600.46</v>
          </cell>
          <cell r="P1407">
            <v>4461977.96</v>
          </cell>
          <cell r="Q1407">
            <v>3616125.39</v>
          </cell>
          <cell r="R1407">
            <v>4274155.22</v>
          </cell>
          <cell r="S1407">
            <v>5345760.8899999997</v>
          </cell>
          <cell r="T1407">
            <v>4995290.78</v>
          </cell>
          <cell r="U1407">
            <v>3577634.42</v>
          </cell>
          <cell r="V1407">
            <v>3969750.04</v>
          </cell>
          <cell r="W1407">
            <v>3814057.21</v>
          </cell>
          <cell r="X1407">
            <v>3704361.11</v>
          </cell>
          <cell r="Y1407">
            <v>2754026.13</v>
          </cell>
          <cell r="Z1407">
            <v>2882573.33</v>
          </cell>
          <cell r="AA1407">
            <v>2317415.65</v>
          </cell>
          <cell r="AD1407">
            <v>5756204.5612500012</v>
          </cell>
          <cell r="AE1407">
            <v>5229743.9083333332</v>
          </cell>
          <cell r="AF1407">
            <v>4768627.9416666664</v>
          </cell>
          <cell r="AG1407">
            <v>4468919.9604166662</v>
          </cell>
          <cell r="AH1407">
            <v>4345259.8891666671</v>
          </cell>
          <cell r="AI1407">
            <v>4266174.5570833338</v>
          </cell>
          <cell r="AJ1407">
            <v>4214850.4529166669</v>
          </cell>
          <cell r="AK1407">
            <v>4179098.124166667</v>
          </cell>
          <cell r="AL1407">
            <v>4114331.3962500002</v>
          </cell>
          <cell r="AM1407">
            <v>3987577.5579166673</v>
          </cell>
          <cell r="AN1407">
            <v>3863226.7112500002</v>
          </cell>
          <cell r="AP1407">
            <v>3660852.0216666665</v>
          </cell>
        </row>
        <row r="1408"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P1408">
            <v>0</v>
          </cell>
        </row>
        <row r="1409">
          <cell r="J1409">
            <v>5250116.87</v>
          </cell>
          <cell r="K1409">
            <v>5181895.82</v>
          </cell>
          <cell r="L1409">
            <v>4956209.66</v>
          </cell>
          <cell r="M1409">
            <v>4978072.24</v>
          </cell>
          <cell r="N1409">
            <v>4874667.9400000004</v>
          </cell>
          <cell r="O1409">
            <v>4737606.79</v>
          </cell>
          <cell r="P1409">
            <v>4806855.21</v>
          </cell>
          <cell r="Q1409">
            <v>4494697.67</v>
          </cell>
          <cell r="R1409">
            <v>4715658.0599999996</v>
          </cell>
          <cell r="S1409">
            <v>4883646.3</v>
          </cell>
          <cell r="T1409">
            <v>5061243.7699999996</v>
          </cell>
          <cell r="U1409">
            <v>5077085.21</v>
          </cell>
          <cell r="V1409">
            <v>5003819.71</v>
          </cell>
          <cell r="W1409">
            <v>5021064.53</v>
          </cell>
          <cell r="X1409">
            <v>4563405.3499999996</v>
          </cell>
          <cell r="Y1409">
            <v>4468344.6900000004</v>
          </cell>
          <cell r="Z1409">
            <v>4470183.25</v>
          </cell>
          <cell r="AA1409">
            <v>4552409.38</v>
          </cell>
          <cell r="AD1409">
            <v>4946612.375</v>
          </cell>
          <cell r="AE1409">
            <v>4945028.3904166669</v>
          </cell>
          <cell r="AF1409">
            <v>4938558.8187500006</v>
          </cell>
          <cell r="AG1409">
            <v>4929273.6550000012</v>
          </cell>
          <cell r="AH1409">
            <v>4921021.1387499999</v>
          </cell>
          <cell r="AI1409">
            <v>4907883.9133333331</v>
          </cell>
          <cell r="AJ1409">
            <v>4890920.2279166663</v>
          </cell>
          <cell r="AK1409">
            <v>4867852.0779166678</v>
          </cell>
          <cell r="AL1409">
            <v>4830246.5837499993</v>
          </cell>
          <cell r="AM1409">
            <v>4792154.4070833335</v>
          </cell>
          <cell r="AN1409">
            <v>4767584.3195833331</v>
          </cell>
          <cell r="AP1409">
            <v>4751939.0570833338</v>
          </cell>
        </row>
        <row r="1410">
          <cell r="J1410">
            <v>872450.95</v>
          </cell>
          <cell r="K1410">
            <v>888275.15</v>
          </cell>
          <cell r="L1410">
            <v>940380.71</v>
          </cell>
          <cell r="M1410">
            <v>829008.13</v>
          </cell>
          <cell r="N1410">
            <v>949273.5</v>
          </cell>
          <cell r="O1410">
            <v>957715.15</v>
          </cell>
          <cell r="P1410">
            <v>1045519.96</v>
          </cell>
          <cell r="Q1410">
            <v>959793.8</v>
          </cell>
          <cell r="R1410">
            <v>1183367.18</v>
          </cell>
          <cell r="S1410">
            <v>1176844.97</v>
          </cell>
          <cell r="T1410">
            <v>1309496.5</v>
          </cell>
          <cell r="U1410">
            <v>1106469</v>
          </cell>
          <cell r="V1410">
            <v>1170394.6399999999</v>
          </cell>
          <cell r="W1410">
            <v>950211.22</v>
          </cell>
          <cell r="X1410">
            <v>975583.77</v>
          </cell>
          <cell r="Y1410">
            <v>1051573.6000000001</v>
          </cell>
          <cell r="Z1410">
            <v>915070.87</v>
          </cell>
          <cell r="AA1410">
            <v>967645.84</v>
          </cell>
          <cell r="AD1410">
            <v>1025406.9866666665</v>
          </cell>
          <cell r="AE1410">
            <v>1003088.4462500002</v>
          </cell>
          <cell r="AF1410">
            <v>974558.0145833334</v>
          </cell>
          <cell r="AG1410">
            <v>978440.93374999997</v>
          </cell>
          <cell r="AH1410">
            <v>1007433.7075</v>
          </cell>
          <cell r="AI1410">
            <v>1030630.5704166666</v>
          </cell>
          <cell r="AJ1410">
            <v>1045625.5604166667</v>
          </cell>
          <cell r="AK1410">
            <v>1049673.0241666667</v>
          </cell>
          <cell r="AL1410">
            <v>1060413.3795833334</v>
          </cell>
          <cell r="AM1410">
            <v>1068261.83125</v>
          </cell>
          <cell r="AN1410">
            <v>1067250.5004166665</v>
          </cell>
          <cell r="AP1410">
            <v>1057173.7687499998</v>
          </cell>
        </row>
        <row r="1411">
          <cell r="J1411">
            <v>1077418.1299999999</v>
          </cell>
          <cell r="K1411">
            <v>1062824.33</v>
          </cell>
          <cell r="L1411">
            <v>1048230.52</v>
          </cell>
          <cell r="M1411">
            <v>1035431.42</v>
          </cell>
          <cell r="N1411">
            <v>1020837.62</v>
          </cell>
          <cell r="O1411">
            <v>1006237.61</v>
          </cell>
          <cell r="P1411">
            <v>991542.49</v>
          </cell>
          <cell r="Q1411">
            <v>976948.68</v>
          </cell>
          <cell r="R1411">
            <v>966193.42</v>
          </cell>
          <cell r="S1411">
            <v>969981.22</v>
          </cell>
          <cell r="T1411">
            <v>955475.78</v>
          </cell>
          <cell r="U1411">
            <v>940661.31</v>
          </cell>
          <cell r="V1411">
            <v>926158.83</v>
          </cell>
          <cell r="W1411">
            <v>911565.03</v>
          </cell>
          <cell r="X1411">
            <v>896971.22</v>
          </cell>
          <cell r="Y1411">
            <v>882377.41</v>
          </cell>
          <cell r="Z1411">
            <v>874138.19</v>
          </cell>
          <cell r="AA1411">
            <v>859489.65</v>
          </cell>
          <cell r="AD1411">
            <v>1053383.3125</v>
          </cell>
          <cell r="AE1411">
            <v>1042433.7158333332</v>
          </cell>
          <cell r="AF1411">
            <v>1031562.74625</v>
          </cell>
          <cell r="AG1411">
            <v>1021424.9558333334</v>
          </cell>
          <cell r="AH1411">
            <v>1010336.55625</v>
          </cell>
          <cell r="AI1411">
            <v>998012.74000000011</v>
          </cell>
          <cell r="AJ1411">
            <v>985407.79833333334</v>
          </cell>
          <cell r="AK1411">
            <v>972802.85666666646</v>
          </cell>
          <cell r="AL1411">
            <v>960123.13541666663</v>
          </cell>
          <cell r="AM1411">
            <v>947633.40874999994</v>
          </cell>
          <cell r="AN1411">
            <v>935406.4341666667</v>
          </cell>
          <cell r="AP1411">
            <v>911152.54666666675</v>
          </cell>
        </row>
        <row r="1412">
          <cell r="J1412">
            <v>29387.34</v>
          </cell>
          <cell r="K1412">
            <v>28337.8</v>
          </cell>
          <cell r="L1412">
            <v>27288.25</v>
          </cell>
          <cell r="M1412">
            <v>26238.71</v>
          </cell>
          <cell r="N1412">
            <v>25189.16</v>
          </cell>
          <cell r="O1412">
            <v>24139.62</v>
          </cell>
          <cell r="P1412">
            <v>23090.07</v>
          </cell>
          <cell r="Q1412">
            <v>22040.53</v>
          </cell>
          <cell r="R1412">
            <v>20990.98</v>
          </cell>
          <cell r="S1412">
            <v>19941.439999999999</v>
          </cell>
          <cell r="T1412">
            <v>18891.89</v>
          </cell>
          <cell r="U1412">
            <v>17842.349999999999</v>
          </cell>
          <cell r="V1412">
            <v>16792.8</v>
          </cell>
          <cell r="W1412">
            <v>15743.26</v>
          </cell>
          <cell r="X1412">
            <v>14693.71</v>
          </cell>
          <cell r="Y1412">
            <v>13644.17</v>
          </cell>
          <cell r="Z1412">
            <v>12594.62</v>
          </cell>
          <cell r="AA1412">
            <v>11545.08</v>
          </cell>
          <cell r="AD1412">
            <v>28337.797499999997</v>
          </cell>
          <cell r="AE1412">
            <v>27288.252500000002</v>
          </cell>
          <cell r="AF1412">
            <v>26238.707500000004</v>
          </cell>
          <cell r="AG1412">
            <v>25189.162499999995</v>
          </cell>
          <cell r="AH1412">
            <v>24139.617500000004</v>
          </cell>
          <cell r="AI1412">
            <v>23090.072499999998</v>
          </cell>
          <cell r="AJ1412">
            <v>22040.5275</v>
          </cell>
          <cell r="AK1412">
            <v>20990.982500000002</v>
          </cell>
          <cell r="AL1412">
            <v>19941.4375</v>
          </cell>
          <cell r="AM1412">
            <v>18891.892500000002</v>
          </cell>
          <cell r="AN1412">
            <v>17842.3475</v>
          </cell>
          <cell r="AP1412">
            <v>15743.2575</v>
          </cell>
        </row>
        <row r="1413"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  <cell r="AM1413">
            <v>0</v>
          </cell>
          <cell r="AN1413">
            <v>0</v>
          </cell>
          <cell r="AP1413">
            <v>0</v>
          </cell>
        </row>
        <row r="1414"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0</v>
          </cell>
          <cell r="AP1414">
            <v>0</v>
          </cell>
        </row>
        <row r="1415">
          <cell r="J1415">
            <v>-100268.57</v>
          </cell>
          <cell r="K1415">
            <v>-101591.87</v>
          </cell>
          <cell r="L1415">
            <v>-102915.17</v>
          </cell>
          <cell r="M1415">
            <v>-100949.01</v>
          </cell>
          <cell r="N1415">
            <v>-102272.31</v>
          </cell>
          <cell r="O1415">
            <v>-103595.61</v>
          </cell>
          <cell r="P1415">
            <v>-104918.91</v>
          </cell>
          <cell r="Q1415">
            <v>-106242.2</v>
          </cell>
          <cell r="R1415">
            <v>-107565.5</v>
          </cell>
          <cell r="S1415">
            <v>-108888.8</v>
          </cell>
          <cell r="T1415">
            <v>-110212.09</v>
          </cell>
          <cell r="U1415">
            <v>-111535.39</v>
          </cell>
          <cell r="V1415">
            <v>-112858.69</v>
          </cell>
          <cell r="W1415">
            <v>-114181.99</v>
          </cell>
          <cell r="X1415">
            <v>-115505.28</v>
          </cell>
          <cell r="Y1415">
            <v>-116828.58</v>
          </cell>
          <cell r="Z1415">
            <v>-118151.88</v>
          </cell>
          <cell r="AA1415">
            <v>-119475.18</v>
          </cell>
          <cell r="AD1415">
            <v>-100358.32791666668</v>
          </cell>
          <cell r="AE1415">
            <v>-101407.50374999999</v>
          </cell>
          <cell r="AF1415">
            <v>-102456.67958333332</v>
          </cell>
          <cell r="AG1415">
            <v>-103505.85541666666</v>
          </cell>
          <cell r="AH1415">
            <v>-104555.03125</v>
          </cell>
          <cell r="AI1415">
            <v>-105604.20749999997</v>
          </cell>
          <cell r="AJ1415">
            <v>-106653.38416666666</v>
          </cell>
          <cell r="AK1415">
            <v>-107702.56041666667</v>
          </cell>
          <cell r="AL1415">
            <v>-108888.79708333332</v>
          </cell>
          <cell r="AM1415">
            <v>-110212.09458333334</v>
          </cell>
          <cell r="AN1415">
            <v>-111535.39208333334</v>
          </cell>
          <cell r="AP1415">
            <v>-114099.59041666666</v>
          </cell>
        </row>
        <row r="1416"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P1416">
            <v>0</v>
          </cell>
        </row>
        <row r="1417"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>
            <v>0</v>
          </cell>
          <cell r="AP1417">
            <v>0</v>
          </cell>
        </row>
        <row r="1418"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P1418">
            <v>14621651.91375</v>
          </cell>
        </row>
        <row r="1419">
          <cell r="J1419">
            <v>14061092.529999999</v>
          </cell>
          <cell r="K1419">
            <v>14144048.23</v>
          </cell>
          <cell r="L1419">
            <v>14227004.289999999</v>
          </cell>
          <cell r="M1419">
            <v>14310592.91</v>
          </cell>
          <cell r="N1419">
            <v>14393031.859999999</v>
          </cell>
          <cell r="O1419">
            <v>14476045.65</v>
          </cell>
          <cell r="P1419">
            <v>14559059.439999999</v>
          </cell>
          <cell r="Q1419">
            <v>14642073.220000001</v>
          </cell>
          <cell r="R1419">
            <v>14725264.59</v>
          </cell>
          <cell r="S1419">
            <v>14808455.93</v>
          </cell>
          <cell r="T1419">
            <v>14891647.27</v>
          </cell>
          <cell r="U1419">
            <v>14974788.76</v>
          </cell>
          <cell r="V1419">
            <v>15057955.18</v>
          </cell>
          <cell r="W1419">
            <v>15141121.6</v>
          </cell>
          <cell r="X1419">
            <v>15224288.02</v>
          </cell>
          <cell r="Y1419">
            <v>15308039.99</v>
          </cell>
          <cell r="Z1419">
            <v>15391791.960000001</v>
          </cell>
          <cell r="AA1419">
            <v>15475543.93</v>
          </cell>
          <cell r="AD1419">
            <v>14241845.402083332</v>
          </cell>
          <cell r="AE1419">
            <v>14291586.055000002</v>
          </cell>
          <cell r="AF1419">
            <v>14341905.763333336</v>
          </cell>
          <cell r="AG1419">
            <v>14400887.165000001</v>
          </cell>
          <cell r="AH1419">
            <v>14476233.066666668</v>
          </cell>
          <cell r="AI1419">
            <v>14559294.667083332</v>
          </cell>
          <cell r="AJ1419">
            <v>14642375.334583335</v>
          </cell>
          <cell r="AK1419">
            <v>14725473.547083333</v>
          </cell>
          <cell r="AL1419">
            <v>14808587.330833333</v>
          </cell>
          <cell r="AM1419">
            <v>14891762.630000003</v>
          </cell>
          <cell r="AN1419">
            <v>14975023.395833334</v>
          </cell>
          <cell r="AP1419">
            <v>14881012.01375</v>
          </cell>
        </row>
        <row r="1420"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</row>
        <row r="1421">
          <cell r="J1421">
            <v>331710.2</v>
          </cell>
          <cell r="K1421">
            <v>320271.92</v>
          </cell>
          <cell r="L1421">
            <v>308833.64</v>
          </cell>
          <cell r="M1421">
            <v>297395.34999999998</v>
          </cell>
          <cell r="N1421">
            <v>285957.07</v>
          </cell>
          <cell r="O1421">
            <v>274518.78000000003</v>
          </cell>
          <cell r="P1421">
            <v>263080.5</v>
          </cell>
          <cell r="Q1421">
            <v>251642.22</v>
          </cell>
          <cell r="R1421">
            <v>240203.94</v>
          </cell>
          <cell r="S1421">
            <v>228765.65</v>
          </cell>
          <cell r="T1421">
            <v>217327.37</v>
          </cell>
          <cell r="U1421">
            <v>205889.09</v>
          </cell>
          <cell r="V1421">
            <v>194450.8</v>
          </cell>
          <cell r="W1421">
            <v>183012.52</v>
          </cell>
          <cell r="X1421">
            <v>171574.24</v>
          </cell>
          <cell r="Y1421">
            <v>160135.95000000001</v>
          </cell>
          <cell r="Z1421">
            <v>148697.67000000001</v>
          </cell>
          <cell r="AA1421">
            <v>137259.38</v>
          </cell>
          <cell r="AD1421">
            <v>320271.91916666669</v>
          </cell>
          <cell r="AE1421">
            <v>308833.6358333333</v>
          </cell>
          <cell r="AF1421">
            <v>297395.35249999998</v>
          </cell>
          <cell r="AG1421">
            <v>285957.06916666665</v>
          </cell>
          <cell r="AH1421">
            <v>274518.78583333333</v>
          </cell>
          <cell r="AI1421">
            <v>263080.5025</v>
          </cell>
          <cell r="AJ1421">
            <v>251642.21916666665</v>
          </cell>
          <cell r="AK1421">
            <v>240203.93583333329</v>
          </cell>
          <cell r="AL1421">
            <v>228765.65249999997</v>
          </cell>
          <cell r="AM1421">
            <v>217327.36916666673</v>
          </cell>
          <cell r="AN1421">
            <v>205889.08583333335</v>
          </cell>
          <cell r="AP1421">
            <v>183012.51916666667</v>
          </cell>
        </row>
        <row r="1422"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  <cell r="AM1422">
            <v>0</v>
          </cell>
          <cell r="AN1422">
            <v>0</v>
          </cell>
          <cell r="AP1422">
            <v>0</v>
          </cell>
        </row>
        <row r="1423"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0</v>
          </cell>
          <cell r="AP1423">
            <v>0</v>
          </cell>
        </row>
        <row r="1424"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>
            <v>0</v>
          </cell>
          <cell r="AP1424">
            <v>0</v>
          </cell>
        </row>
        <row r="1425"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P1425">
            <v>0</v>
          </cell>
        </row>
        <row r="1426">
          <cell r="J1426">
            <v>-1031089.63</v>
          </cell>
          <cell r="K1426">
            <v>-1050732.8</v>
          </cell>
          <cell r="L1426">
            <v>-1007442.59</v>
          </cell>
          <cell r="M1426">
            <v>-1019376.96</v>
          </cell>
          <cell r="N1426">
            <v>-1031617.27</v>
          </cell>
          <cell r="O1426">
            <v>-994394.03</v>
          </cell>
          <cell r="P1426">
            <v>-1072353.6299999999</v>
          </cell>
          <cell r="Q1426">
            <v>-1057203.75</v>
          </cell>
          <cell r="R1426">
            <v>-1103007.3799999999</v>
          </cell>
          <cell r="S1426">
            <v>-1121241.56</v>
          </cell>
          <cell r="T1426">
            <v>-1197798.75</v>
          </cell>
          <cell r="U1426">
            <v>-1227923.42</v>
          </cell>
          <cell r="V1426">
            <v>-1272127.8600000001</v>
          </cell>
          <cell r="W1426">
            <v>-1310131.83</v>
          </cell>
          <cell r="X1426">
            <v>-1335213.4099999999</v>
          </cell>
          <cell r="Y1426">
            <v>-1390604.51</v>
          </cell>
          <cell r="Z1426">
            <v>-1367158.94</v>
          </cell>
          <cell r="AA1426">
            <v>-1387060.27</v>
          </cell>
          <cell r="AD1426">
            <v>-1081201.98875</v>
          </cell>
          <cell r="AE1426">
            <v>-1075154.7145833333</v>
          </cell>
          <cell r="AF1426">
            <v>-1071321.7145833331</v>
          </cell>
          <cell r="AG1426">
            <v>-1071308.6220833336</v>
          </cell>
          <cell r="AH1426">
            <v>-1074417.2762499999</v>
          </cell>
          <cell r="AI1426">
            <v>-1086225.0737500002</v>
          </cell>
          <cell r="AJ1426">
            <v>-1107076.62625</v>
          </cell>
          <cell r="AK1426">
            <v>-1131542.0366666666</v>
          </cell>
          <cell r="AL1426">
            <v>-1160666.9687499998</v>
          </cell>
          <cell r="AM1426">
            <v>-1190115.68625</v>
          </cell>
          <cell r="AN1426">
            <v>-1220457.6824999999</v>
          </cell>
          <cell r="AP1426">
            <v>-1310735.8229166665</v>
          </cell>
        </row>
        <row r="1427"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  <cell r="AM1427">
            <v>0</v>
          </cell>
          <cell r="AN1427">
            <v>0</v>
          </cell>
          <cell r="AP1427">
            <v>0</v>
          </cell>
        </row>
        <row r="1428">
          <cell r="J1428">
            <v>176679.87</v>
          </cell>
          <cell r="K1428">
            <v>176679.87</v>
          </cell>
          <cell r="L1428">
            <v>176679.87</v>
          </cell>
          <cell r="M1428">
            <v>176679.87</v>
          </cell>
          <cell r="N1428">
            <v>176679.87</v>
          </cell>
          <cell r="O1428">
            <v>176679.87</v>
          </cell>
          <cell r="P1428">
            <v>176679.87</v>
          </cell>
          <cell r="Q1428">
            <v>176679.87</v>
          </cell>
          <cell r="R1428">
            <v>176679.87</v>
          </cell>
          <cell r="S1428">
            <v>176679.87</v>
          </cell>
          <cell r="T1428">
            <v>176679.87</v>
          </cell>
          <cell r="U1428">
            <v>176679.87</v>
          </cell>
          <cell r="V1428">
            <v>176679.87</v>
          </cell>
          <cell r="W1428">
            <v>176679.87</v>
          </cell>
          <cell r="X1428">
            <v>176679.87</v>
          </cell>
          <cell r="Y1428">
            <v>176679.87</v>
          </cell>
          <cell r="Z1428">
            <v>176679.87</v>
          </cell>
          <cell r="AA1428">
            <v>176679.87</v>
          </cell>
          <cell r="AD1428">
            <v>176679.87000000002</v>
          </cell>
          <cell r="AE1428">
            <v>176679.87000000002</v>
          </cell>
          <cell r="AF1428">
            <v>176679.87000000002</v>
          </cell>
          <cell r="AG1428">
            <v>176679.87000000002</v>
          </cell>
          <cell r="AH1428">
            <v>176679.87000000002</v>
          </cell>
          <cell r="AI1428">
            <v>176679.87000000002</v>
          </cell>
          <cell r="AJ1428">
            <v>176679.87000000002</v>
          </cell>
          <cell r="AK1428">
            <v>176679.87000000002</v>
          </cell>
          <cell r="AL1428">
            <v>176679.87000000002</v>
          </cell>
          <cell r="AM1428">
            <v>176679.87000000002</v>
          </cell>
          <cell r="AN1428">
            <v>176679.87000000002</v>
          </cell>
          <cell r="AP1428">
            <v>169318.2141666667</v>
          </cell>
        </row>
        <row r="1429"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P1429">
            <v>0</v>
          </cell>
        </row>
        <row r="1430"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P1430">
            <v>0</v>
          </cell>
        </row>
        <row r="1431"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>
            <v>0</v>
          </cell>
          <cell r="AP1431">
            <v>0</v>
          </cell>
        </row>
        <row r="1432"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>
            <v>0</v>
          </cell>
          <cell r="AP1432">
            <v>0</v>
          </cell>
        </row>
        <row r="1433"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>
            <v>0</v>
          </cell>
          <cell r="AP1433">
            <v>0</v>
          </cell>
        </row>
        <row r="1434">
          <cell r="J1434">
            <v>9769.42</v>
          </cell>
          <cell r="K1434">
            <v>9281.94</v>
          </cell>
          <cell r="L1434">
            <v>8794.4599999999991</v>
          </cell>
          <cell r="M1434">
            <v>8306.98</v>
          </cell>
          <cell r="N1434">
            <v>7819.5</v>
          </cell>
          <cell r="O1434">
            <v>7332.02</v>
          </cell>
          <cell r="P1434">
            <v>6844.54</v>
          </cell>
          <cell r="Q1434">
            <v>6357.06</v>
          </cell>
          <cell r="R1434">
            <v>5869.58</v>
          </cell>
          <cell r="S1434">
            <v>5382.1</v>
          </cell>
          <cell r="T1434">
            <v>4894.82</v>
          </cell>
          <cell r="U1434">
            <v>4407.34</v>
          </cell>
          <cell r="V1434">
            <v>3919.86</v>
          </cell>
          <cell r="W1434">
            <v>3432.38</v>
          </cell>
          <cell r="X1434">
            <v>3187.23</v>
          </cell>
          <cell r="Y1434">
            <v>2942.07</v>
          </cell>
          <cell r="Z1434">
            <v>2696.91</v>
          </cell>
          <cell r="AA1434">
            <v>2451.75</v>
          </cell>
          <cell r="AD1434">
            <v>9740.3274999999994</v>
          </cell>
          <cell r="AE1434">
            <v>9087.81</v>
          </cell>
          <cell r="AF1434">
            <v>8471.9741666666669</v>
          </cell>
          <cell r="AG1434">
            <v>7892.8279166666662</v>
          </cell>
          <cell r="AH1434">
            <v>7350.3712500000011</v>
          </cell>
          <cell r="AI1434">
            <v>6844.581666666666</v>
          </cell>
          <cell r="AJ1434">
            <v>6357.1183333333329</v>
          </cell>
          <cell r="AK1434">
            <v>5879.7520833333328</v>
          </cell>
          <cell r="AL1434">
            <v>5422.5795833333341</v>
          </cell>
          <cell r="AM1434">
            <v>4985.6004166666671</v>
          </cell>
          <cell r="AN1434">
            <v>4568.8145833333338</v>
          </cell>
          <cell r="AP1434">
            <v>3795.8241666666672</v>
          </cell>
        </row>
        <row r="1435"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  <cell r="AM1435">
            <v>0</v>
          </cell>
          <cell r="AN1435">
            <v>0</v>
          </cell>
          <cell r="AP1435">
            <v>0</v>
          </cell>
        </row>
        <row r="1436"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</row>
        <row r="1437"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P1437">
            <v>0</v>
          </cell>
        </row>
        <row r="1438">
          <cell r="J1438">
            <v>2273318.79</v>
          </cell>
          <cell r="K1438">
            <v>2361442.84</v>
          </cell>
          <cell r="L1438">
            <v>2493392.84</v>
          </cell>
          <cell r="M1438">
            <v>2625342.84</v>
          </cell>
          <cell r="N1438">
            <v>2633065.94</v>
          </cell>
          <cell r="O1438">
            <v>2754515.94</v>
          </cell>
          <cell r="P1438">
            <v>2875965.94</v>
          </cell>
          <cell r="Q1438">
            <v>3648677.98</v>
          </cell>
          <cell r="R1438">
            <v>3801372.48</v>
          </cell>
          <cell r="S1438">
            <v>3954066.98</v>
          </cell>
          <cell r="T1438">
            <v>2508075.16</v>
          </cell>
          <cell r="U1438">
            <v>2677286.16</v>
          </cell>
          <cell r="V1438">
            <v>2846497.16</v>
          </cell>
          <cell r="W1438">
            <v>3015708.03</v>
          </cell>
          <cell r="X1438">
            <v>3184919.03</v>
          </cell>
          <cell r="Y1438">
            <v>3354130.03</v>
          </cell>
          <cell r="Z1438">
            <v>3512716.74</v>
          </cell>
          <cell r="AA1438">
            <v>3681494.79</v>
          </cell>
          <cell r="AD1438">
            <v>2653009.5541666672</v>
          </cell>
          <cell r="AE1438">
            <v>2709450.6416666671</v>
          </cell>
          <cell r="AF1438">
            <v>2768670.4375</v>
          </cell>
          <cell r="AG1438">
            <v>2819314.8612500001</v>
          </cell>
          <cell r="AH1438">
            <v>2861765.8504166664</v>
          </cell>
          <cell r="AI1438">
            <v>2907759.4229166661</v>
          </cell>
          <cell r="AJ1438">
            <v>2958902.9045833331</v>
          </cell>
          <cell r="AK1438">
            <v>3014977.5454166667</v>
          </cell>
          <cell r="AL1438">
            <v>3074157.2695833337</v>
          </cell>
          <cell r="AM1438">
            <v>3141175.519166667</v>
          </cell>
          <cell r="AN1438">
            <v>3216451.7545833341</v>
          </cell>
          <cell r="AP1438">
            <v>3460500.737083334</v>
          </cell>
        </row>
        <row r="1439"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</row>
        <row r="1440"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  <cell r="AM1440">
            <v>0</v>
          </cell>
          <cell r="AN1440">
            <v>0</v>
          </cell>
          <cell r="AP1440">
            <v>0</v>
          </cell>
        </row>
        <row r="1441"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P1441">
            <v>0</v>
          </cell>
        </row>
        <row r="1442"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  <cell r="AM1442">
            <v>0</v>
          </cell>
          <cell r="AN1442">
            <v>0</v>
          </cell>
          <cell r="AP1442">
            <v>0</v>
          </cell>
        </row>
        <row r="1443"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  <cell r="AM1443">
            <v>0</v>
          </cell>
          <cell r="AN1443">
            <v>0</v>
          </cell>
          <cell r="AP1443">
            <v>0</v>
          </cell>
        </row>
        <row r="1444"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  <cell r="AM1444">
            <v>0</v>
          </cell>
          <cell r="AN1444">
            <v>0</v>
          </cell>
          <cell r="AP1444">
            <v>0</v>
          </cell>
        </row>
        <row r="1445">
          <cell r="J1445">
            <v>159437</v>
          </cell>
          <cell r="K1445">
            <v>159437</v>
          </cell>
          <cell r="L1445">
            <v>159437</v>
          </cell>
          <cell r="M1445">
            <v>159437</v>
          </cell>
          <cell r="N1445">
            <v>159437</v>
          </cell>
          <cell r="O1445">
            <v>159437</v>
          </cell>
          <cell r="P1445">
            <v>159437</v>
          </cell>
          <cell r="Q1445">
            <v>159437</v>
          </cell>
          <cell r="R1445">
            <v>159437</v>
          </cell>
          <cell r="S1445">
            <v>159437</v>
          </cell>
          <cell r="T1445">
            <v>159437</v>
          </cell>
          <cell r="U1445">
            <v>159437</v>
          </cell>
          <cell r="V1445">
            <v>159437</v>
          </cell>
          <cell r="W1445">
            <v>159437</v>
          </cell>
          <cell r="X1445">
            <v>159437</v>
          </cell>
          <cell r="Y1445">
            <v>159437</v>
          </cell>
          <cell r="Z1445">
            <v>159437</v>
          </cell>
          <cell r="AA1445">
            <v>159437</v>
          </cell>
          <cell r="AD1445">
            <v>159437</v>
          </cell>
          <cell r="AE1445">
            <v>159437</v>
          </cell>
          <cell r="AF1445">
            <v>159437</v>
          </cell>
          <cell r="AG1445">
            <v>159437</v>
          </cell>
          <cell r="AH1445">
            <v>159437</v>
          </cell>
          <cell r="AI1445">
            <v>159437</v>
          </cell>
          <cell r="AJ1445">
            <v>159437</v>
          </cell>
          <cell r="AK1445">
            <v>159437</v>
          </cell>
          <cell r="AL1445">
            <v>159437</v>
          </cell>
          <cell r="AM1445">
            <v>159437</v>
          </cell>
          <cell r="AN1445">
            <v>159437</v>
          </cell>
          <cell r="AP1445">
            <v>159437</v>
          </cell>
        </row>
        <row r="1446">
          <cell r="J1446">
            <v>1046077.73</v>
          </cell>
          <cell r="K1446">
            <v>0</v>
          </cell>
          <cell r="L1446">
            <v>-27032.51</v>
          </cell>
          <cell r="M1446">
            <v>24818.68</v>
          </cell>
          <cell r="N1446">
            <v>24026.14</v>
          </cell>
          <cell r="O1446">
            <v>24116.22</v>
          </cell>
          <cell r="P1446">
            <v>23131.200000000001</v>
          </cell>
          <cell r="Q1446">
            <v>19286.96</v>
          </cell>
          <cell r="R1446">
            <v>23286.9</v>
          </cell>
          <cell r="S1446">
            <v>21347.360000000001</v>
          </cell>
          <cell r="T1446">
            <v>16330.2</v>
          </cell>
          <cell r="U1446">
            <v>18060.080000000002</v>
          </cell>
          <cell r="V1446">
            <v>11672.69</v>
          </cell>
          <cell r="W1446">
            <v>9813.5300000000007</v>
          </cell>
          <cell r="X1446">
            <v>22547.91</v>
          </cell>
          <cell r="Y1446">
            <v>24513.360000000001</v>
          </cell>
          <cell r="Z1446">
            <v>11873.6</v>
          </cell>
          <cell r="AA1446">
            <v>11680.55</v>
          </cell>
          <cell r="AD1446">
            <v>104369.76583333331</v>
          </cell>
          <cell r="AE1446">
            <v>103115.08499999998</v>
          </cell>
          <cell r="AF1446">
            <v>101988.65333333328</v>
          </cell>
          <cell r="AG1446">
            <v>101060.96291666664</v>
          </cell>
          <cell r="AH1446">
            <v>100945.54166666667</v>
          </cell>
          <cell r="AI1446">
            <v>58020.53666666666</v>
          </cell>
          <cell r="AJ1446">
            <v>15329.223750000005</v>
          </cell>
          <cell r="AK1446">
            <v>17803.971666666672</v>
          </cell>
          <cell r="AL1446">
            <v>19857.100833333334</v>
          </cell>
          <cell r="AM1446">
            <v>19338.023333333331</v>
          </cell>
          <cell r="AN1446">
            <v>18313.514583333334</v>
          </cell>
          <cell r="AP1446">
            <v>16572.291666666668</v>
          </cell>
        </row>
        <row r="1447"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  <cell r="AM1447">
            <v>0</v>
          </cell>
          <cell r="AN1447">
            <v>0</v>
          </cell>
          <cell r="AP1447">
            <v>0</v>
          </cell>
        </row>
        <row r="1448"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P1448">
            <v>0</v>
          </cell>
        </row>
        <row r="1449"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</row>
        <row r="1450"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>
            <v>0</v>
          </cell>
          <cell r="AP1450">
            <v>0</v>
          </cell>
        </row>
        <row r="1451">
          <cell r="J1451">
            <v>151802.95000000001</v>
          </cell>
          <cell r="K1451">
            <v>151181</v>
          </cell>
          <cell r="L1451">
            <v>150559.04999999999</v>
          </cell>
          <cell r="M1451">
            <v>149937.1</v>
          </cell>
          <cell r="N1451">
            <v>149315.15</v>
          </cell>
          <cell r="O1451">
            <v>148693.20000000001</v>
          </cell>
          <cell r="P1451">
            <v>148071.25</v>
          </cell>
          <cell r="Q1451">
            <v>147449.29999999999</v>
          </cell>
          <cell r="R1451">
            <v>146827.35</v>
          </cell>
          <cell r="S1451">
            <v>146205.4</v>
          </cell>
          <cell r="T1451">
            <v>145583.45000000001</v>
          </cell>
          <cell r="U1451">
            <v>144961.5</v>
          </cell>
          <cell r="V1451">
            <v>144339.54999999999</v>
          </cell>
          <cell r="W1451">
            <v>143717.6</v>
          </cell>
          <cell r="X1451">
            <v>143095.65</v>
          </cell>
          <cell r="Y1451">
            <v>142473.70000000001</v>
          </cell>
          <cell r="Z1451">
            <v>141851.75</v>
          </cell>
          <cell r="AA1451">
            <v>141229.79999999999</v>
          </cell>
          <cell r="AD1451">
            <v>151181</v>
          </cell>
          <cell r="AE1451">
            <v>150559.05000000002</v>
          </cell>
          <cell r="AF1451">
            <v>149937.1</v>
          </cell>
          <cell r="AG1451">
            <v>149315.15</v>
          </cell>
          <cell r="AH1451">
            <v>148693.19999999998</v>
          </cell>
          <cell r="AI1451">
            <v>148071.25</v>
          </cell>
          <cell r="AJ1451">
            <v>147449.30000000002</v>
          </cell>
          <cell r="AK1451">
            <v>146827.35</v>
          </cell>
          <cell r="AL1451">
            <v>146205.4</v>
          </cell>
          <cell r="AM1451">
            <v>145583.44999999998</v>
          </cell>
          <cell r="AN1451">
            <v>144961.5</v>
          </cell>
          <cell r="AP1451">
            <v>143717.6</v>
          </cell>
        </row>
        <row r="1452"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>
            <v>0</v>
          </cell>
          <cell r="AP1452">
            <v>0</v>
          </cell>
        </row>
        <row r="1453"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>
            <v>0</v>
          </cell>
          <cell r="AP1453">
            <v>0</v>
          </cell>
        </row>
        <row r="1454"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P1454">
            <v>0</v>
          </cell>
        </row>
        <row r="1455"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  <cell r="AM1455">
            <v>0</v>
          </cell>
          <cell r="AN1455">
            <v>0</v>
          </cell>
          <cell r="AP1455">
            <v>0</v>
          </cell>
        </row>
        <row r="1456">
          <cell r="J1456">
            <v>6403123.9199999999</v>
          </cell>
          <cell r="K1456">
            <v>6587506.4000000004</v>
          </cell>
          <cell r="L1456">
            <v>6772120.3399999999</v>
          </cell>
          <cell r="M1456">
            <v>6951620.0599999996</v>
          </cell>
          <cell r="N1456">
            <v>7131037.4299999997</v>
          </cell>
          <cell r="O1456">
            <v>7310687.79</v>
          </cell>
          <cell r="P1456">
            <v>7490571.8600000003</v>
          </cell>
          <cell r="Q1456">
            <v>7738603.0199999996</v>
          </cell>
          <cell r="R1456">
            <v>8145538.71</v>
          </cell>
          <cell r="S1456">
            <v>8540812.2899999991</v>
          </cell>
          <cell r="T1456">
            <v>8858320.0600000005</v>
          </cell>
          <cell r="U1456">
            <v>9221687.5399999991</v>
          </cell>
          <cell r="V1456">
            <v>9585490.1199999992</v>
          </cell>
          <cell r="W1456">
            <v>9951329.5399999991</v>
          </cell>
          <cell r="X1456">
            <v>10321463.880000001</v>
          </cell>
          <cell r="Y1456">
            <v>10692094.42</v>
          </cell>
          <cell r="Z1456">
            <v>11065935.300000001</v>
          </cell>
          <cell r="AA1456">
            <v>11438799.48</v>
          </cell>
          <cell r="AD1456">
            <v>6602967.0645833323</v>
          </cell>
          <cell r="AE1456">
            <v>6790116.5154166659</v>
          </cell>
          <cell r="AF1456">
            <v>6999937.6237499984</v>
          </cell>
          <cell r="AG1456">
            <v>7228106.5891666664</v>
          </cell>
          <cell r="AH1456">
            <v>7470855.9737499999</v>
          </cell>
          <cell r="AI1456">
            <v>7728567.71</v>
          </cell>
          <cell r="AJ1456">
            <v>8001325.5991666662</v>
          </cell>
          <cell r="AK1456">
            <v>8289374.2108333325</v>
          </cell>
          <cell r="AL1456">
            <v>8593116.6233333312</v>
          </cell>
          <cell r="AM1456">
            <v>8912923.7995833326</v>
          </cell>
          <cell r="AN1456">
            <v>9248882.5312499981</v>
          </cell>
          <cell r="AP1456">
            <v>9927938.5887499992</v>
          </cell>
        </row>
        <row r="1457">
          <cell r="J1457">
            <v>72137525.719999999</v>
          </cell>
          <cell r="K1457">
            <v>71747071.560000002</v>
          </cell>
          <cell r="L1457">
            <v>71356617.390000001</v>
          </cell>
          <cell r="M1457">
            <v>70966163.230000004</v>
          </cell>
          <cell r="N1457">
            <v>71044066.609999999</v>
          </cell>
          <cell r="O1457">
            <v>70644938.450000003</v>
          </cell>
          <cell r="P1457">
            <v>70245810.299999997</v>
          </cell>
          <cell r="Q1457">
            <v>73267991.299999997</v>
          </cell>
          <cell r="R1457">
            <v>72346772.049999997</v>
          </cell>
          <cell r="S1457">
            <v>71992572.049999997</v>
          </cell>
          <cell r="T1457">
            <v>71638372.049999997</v>
          </cell>
          <cell r="U1457">
            <v>71284172.049999997</v>
          </cell>
          <cell r="V1457">
            <v>70929972.049999997</v>
          </cell>
          <cell r="W1457">
            <v>70575772.049999997</v>
          </cell>
          <cell r="X1457">
            <v>70221572.049999997</v>
          </cell>
          <cell r="Y1457">
            <v>69867372.049999997</v>
          </cell>
          <cell r="Z1457">
            <v>69600225.799999997</v>
          </cell>
          <cell r="AA1457">
            <v>69265553.870000005</v>
          </cell>
          <cell r="AD1457">
            <v>72022977.643749997</v>
          </cell>
          <cell r="AE1457">
            <v>71932378.661249995</v>
          </cell>
          <cell r="AF1457">
            <v>71821175.057083324</v>
          </cell>
          <cell r="AG1457">
            <v>71712992.63333331</v>
          </cell>
          <cell r="AH1457">
            <v>71607831.390000001</v>
          </cell>
          <cell r="AI1457">
            <v>71505691.327083319</v>
          </cell>
          <cell r="AJ1457">
            <v>71406572.444583312</v>
          </cell>
          <cell r="AK1457">
            <v>71310474.742499992</v>
          </cell>
          <cell r="AL1457">
            <v>71217398.220833316</v>
          </cell>
          <cell r="AM1457">
            <v>71111455.221249998</v>
          </cell>
          <cell r="AN1457">
            <v>70993820.829999983</v>
          </cell>
          <cell r="AP1457">
            <v>69340576.782916665</v>
          </cell>
        </row>
        <row r="1458"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P1458">
            <v>0</v>
          </cell>
        </row>
        <row r="1459">
          <cell r="J1459">
            <v>4230704.09</v>
          </cell>
          <cell r="K1459">
            <v>4193578.27</v>
          </cell>
          <cell r="L1459">
            <v>4156452.46</v>
          </cell>
          <cell r="M1459">
            <v>4119326.65</v>
          </cell>
          <cell r="N1459">
            <v>4082200.84</v>
          </cell>
          <cell r="O1459">
            <v>4045075.02</v>
          </cell>
          <cell r="P1459">
            <v>4007949.21</v>
          </cell>
          <cell r="Q1459">
            <v>3976280.6</v>
          </cell>
          <cell r="R1459">
            <v>3933212.75</v>
          </cell>
          <cell r="S1459">
            <v>3890144.9</v>
          </cell>
          <cell r="T1459">
            <v>3847077.05</v>
          </cell>
          <cell r="U1459">
            <v>3804009.2</v>
          </cell>
          <cell r="V1459">
            <v>3760941.35</v>
          </cell>
          <cell r="W1459">
            <v>3717873.5</v>
          </cell>
          <cell r="X1459">
            <v>3674805.65</v>
          </cell>
          <cell r="Y1459">
            <v>3631737.8</v>
          </cell>
          <cell r="Z1459">
            <v>3588669.95</v>
          </cell>
          <cell r="AA1459">
            <v>3545602.1</v>
          </cell>
          <cell r="AD1459">
            <v>4193805.6570833339</v>
          </cell>
          <cell r="AE1459">
            <v>4156887.0262500006</v>
          </cell>
          <cell r="AF1459">
            <v>4119473.2258333336</v>
          </cell>
          <cell r="AG1459">
            <v>4081564.2558333334</v>
          </cell>
          <cell r="AH1459">
            <v>4043160.1158333328</v>
          </cell>
          <cell r="AI1459">
            <v>4004260.8058333336</v>
          </cell>
          <cell r="AJ1459">
            <v>3964866.3262499999</v>
          </cell>
          <cell r="AK1459">
            <v>3924976.6770833335</v>
          </cell>
          <cell r="AL1459">
            <v>3884591.8579166667</v>
          </cell>
          <cell r="AM1459">
            <v>3843711.8687499999</v>
          </cell>
          <cell r="AN1459">
            <v>3802336.7100000004</v>
          </cell>
          <cell r="AP1459">
            <v>3683721.1341666668</v>
          </cell>
        </row>
        <row r="1460"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P1460">
            <v>0</v>
          </cell>
        </row>
        <row r="1461">
          <cell r="J1461">
            <v>-996479.63</v>
          </cell>
          <cell r="K1461">
            <v>-988925.47</v>
          </cell>
          <cell r="L1461">
            <v>-981371.3</v>
          </cell>
          <cell r="M1461">
            <v>-973817.14</v>
          </cell>
          <cell r="N1461">
            <v>-1596642.73</v>
          </cell>
          <cell r="O1461">
            <v>-1581155.23</v>
          </cell>
          <cell r="P1461">
            <v>-1565667.73</v>
          </cell>
          <cell r="Q1461">
            <v>-1776600.46</v>
          </cell>
          <cell r="R1461">
            <v>-1781996.29</v>
          </cell>
          <cell r="S1461">
            <v>-1765692.13</v>
          </cell>
          <cell r="T1461">
            <v>-1749387.96</v>
          </cell>
          <cell r="U1461">
            <v>-1733083.8</v>
          </cell>
          <cell r="V1461">
            <v>-1716779.63</v>
          </cell>
          <cell r="W1461">
            <v>-1700475.47</v>
          </cell>
          <cell r="X1461">
            <v>-1684171.3</v>
          </cell>
          <cell r="Y1461">
            <v>-1667867.14</v>
          </cell>
          <cell r="Z1461">
            <v>-1534400.46</v>
          </cell>
          <cell r="AA1461">
            <v>-1519583.79</v>
          </cell>
          <cell r="AD1461">
            <v>-1179245.4058333335</v>
          </cell>
          <cell r="AE1461">
            <v>-1241647.4891666665</v>
          </cell>
          <cell r="AF1461">
            <v>-1304224.5724999998</v>
          </cell>
          <cell r="AG1461">
            <v>-1366072.4891666668</v>
          </cell>
          <cell r="AH1461">
            <v>-1427191.2391666668</v>
          </cell>
          <cell r="AI1461">
            <v>-1487580.8225</v>
          </cell>
          <cell r="AJ1461">
            <v>-1547241.2391666665</v>
          </cell>
          <cell r="AK1461">
            <v>-1606172.4891666668</v>
          </cell>
          <cell r="AL1461">
            <v>-1664374.5725</v>
          </cell>
          <cell r="AM1461">
            <v>-1690699.8945833333</v>
          </cell>
          <cell r="AN1461">
            <v>-1685540.9900000002</v>
          </cell>
          <cell r="AP1461">
            <v>-1640012.9412499999</v>
          </cell>
        </row>
        <row r="1462">
          <cell r="J1462">
            <v>3851209.65</v>
          </cell>
          <cell r="K1462">
            <v>3889286.88</v>
          </cell>
          <cell r="L1462">
            <v>3909413.37</v>
          </cell>
          <cell r="M1462">
            <v>3932854.18</v>
          </cell>
          <cell r="N1462">
            <v>3963422.08</v>
          </cell>
          <cell r="O1462">
            <v>3973884.26</v>
          </cell>
          <cell r="P1462">
            <v>3989254.97</v>
          </cell>
          <cell r="Q1462">
            <v>4019044.25</v>
          </cell>
          <cell r="R1462">
            <v>4025538.16</v>
          </cell>
          <cell r="S1462">
            <v>4040011.96</v>
          </cell>
          <cell r="T1462">
            <v>4068742.32</v>
          </cell>
          <cell r="U1462">
            <v>4110404.6</v>
          </cell>
          <cell r="V1462">
            <v>4102796.35</v>
          </cell>
          <cell r="W1462">
            <v>4115543.15</v>
          </cell>
          <cell r="X1462">
            <v>4128858.79</v>
          </cell>
          <cell r="Y1462">
            <v>4123674.61</v>
          </cell>
          <cell r="Z1462">
            <v>4121181.06</v>
          </cell>
          <cell r="AA1462">
            <v>4153636.52</v>
          </cell>
          <cell r="AD1462">
            <v>3864748.7808333323</v>
          </cell>
          <cell r="AE1462">
            <v>3892527.8783333334</v>
          </cell>
          <cell r="AF1462">
            <v>3919206.5937499995</v>
          </cell>
          <cell r="AG1462">
            <v>3944071.6058333335</v>
          </cell>
          <cell r="AH1462">
            <v>3968520.2045833333</v>
          </cell>
          <cell r="AI1462">
            <v>3991571.6691666669</v>
          </cell>
          <cell r="AJ1462">
            <v>4011481.7929166667</v>
          </cell>
          <cell r="AK1462">
            <v>4030052.6966666668</v>
          </cell>
          <cell r="AL1462">
            <v>4047147.1070833337</v>
          </cell>
          <cell r="AM1462">
            <v>4061671.249166667</v>
          </cell>
          <cell r="AN1462">
            <v>4075734.2175000007</v>
          </cell>
          <cell r="AP1462">
            <v>4103560.3204166666</v>
          </cell>
        </row>
        <row r="1463">
          <cell r="J1463">
            <v>2562568</v>
          </cell>
          <cell r="K1463">
            <v>2562568</v>
          </cell>
          <cell r="L1463">
            <v>2562568</v>
          </cell>
          <cell r="M1463">
            <v>2562568</v>
          </cell>
          <cell r="N1463">
            <v>2562568</v>
          </cell>
          <cell r="O1463">
            <v>2562568</v>
          </cell>
          <cell r="P1463">
            <v>2562568</v>
          </cell>
          <cell r="Q1463">
            <v>2562568</v>
          </cell>
          <cell r="R1463">
            <v>2562568</v>
          </cell>
          <cell r="S1463">
            <v>2562568</v>
          </cell>
          <cell r="T1463">
            <v>2562568</v>
          </cell>
          <cell r="U1463">
            <v>2562568</v>
          </cell>
          <cell r="V1463">
            <v>2562568</v>
          </cell>
          <cell r="W1463">
            <v>2562568</v>
          </cell>
          <cell r="X1463">
            <v>2562568</v>
          </cell>
          <cell r="Y1463">
            <v>2562568</v>
          </cell>
          <cell r="Z1463">
            <v>2562568</v>
          </cell>
          <cell r="AA1463">
            <v>2562568</v>
          </cell>
          <cell r="AD1463">
            <v>2562568</v>
          </cell>
          <cell r="AE1463">
            <v>2562568</v>
          </cell>
          <cell r="AF1463">
            <v>2562568</v>
          </cell>
          <cell r="AG1463">
            <v>2562568</v>
          </cell>
          <cell r="AH1463">
            <v>2562568</v>
          </cell>
          <cell r="AI1463">
            <v>2562568</v>
          </cell>
          <cell r="AJ1463">
            <v>2562568</v>
          </cell>
          <cell r="AK1463">
            <v>2562568</v>
          </cell>
          <cell r="AL1463">
            <v>2562568</v>
          </cell>
          <cell r="AM1463">
            <v>2562568</v>
          </cell>
          <cell r="AN1463">
            <v>2562568</v>
          </cell>
          <cell r="AP1463">
            <v>2562568</v>
          </cell>
        </row>
        <row r="1464"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>
            <v>0</v>
          </cell>
          <cell r="AP1464">
            <v>0</v>
          </cell>
        </row>
        <row r="1465"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  <cell r="AM1465">
            <v>0</v>
          </cell>
          <cell r="AN1465">
            <v>0</v>
          </cell>
          <cell r="AP1465">
            <v>0</v>
          </cell>
        </row>
        <row r="1466">
          <cell r="J1466">
            <v>2025469.95</v>
          </cell>
          <cell r="K1466">
            <v>2017400.35</v>
          </cell>
          <cell r="L1466">
            <v>2009330.75</v>
          </cell>
          <cell r="M1466">
            <v>2001261.15</v>
          </cell>
          <cell r="N1466">
            <v>1993191.55</v>
          </cell>
          <cell r="O1466">
            <v>1985121.95</v>
          </cell>
          <cell r="P1466">
            <v>1977052.35</v>
          </cell>
          <cell r="Q1466">
            <v>1968982.75</v>
          </cell>
          <cell r="R1466">
            <v>1960913.15</v>
          </cell>
          <cell r="S1466">
            <v>1952843.55</v>
          </cell>
          <cell r="T1466">
            <v>1944773.95</v>
          </cell>
          <cell r="U1466">
            <v>1936704.35</v>
          </cell>
          <cell r="V1466">
            <v>1928634.75</v>
          </cell>
          <cell r="W1466">
            <v>1920565.15</v>
          </cell>
          <cell r="X1466">
            <v>1912495.55</v>
          </cell>
          <cell r="Y1466">
            <v>1904425.95</v>
          </cell>
          <cell r="Z1466">
            <v>1896356.35</v>
          </cell>
          <cell r="AA1466">
            <v>1888286.75</v>
          </cell>
          <cell r="AD1466">
            <v>2017400.3500000003</v>
          </cell>
          <cell r="AE1466">
            <v>2009330.7500000002</v>
          </cell>
          <cell r="AF1466">
            <v>2001261.1499999997</v>
          </cell>
          <cell r="AG1466">
            <v>1993191.55</v>
          </cell>
          <cell r="AH1466">
            <v>1985121.95</v>
          </cell>
          <cell r="AI1466">
            <v>1977052.3500000003</v>
          </cell>
          <cell r="AJ1466">
            <v>1968982.7500000002</v>
          </cell>
          <cell r="AK1466">
            <v>1960913.1499999997</v>
          </cell>
          <cell r="AL1466">
            <v>1952843.55</v>
          </cell>
          <cell r="AM1466">
            <v>1944773.95</v>
          </cell>
          <cell r="AN1466">
            <v>1936704.3500000003</v>
          </cell>
          <cell r="AP1466">
            <v>1889362.6908333332</v>
          </cell>
        </row>
        <row r="1467"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P1467">
            <v>0</v>
          </cell>
        </row>
        <row r="1468"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</row>
        <row r="1469"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  <cell r="AM1469">
            <v>0</v>
          </cell>
          <cell r="AN1469">
            <v>0</v>
          </cell>
          <cell r="AP1469">
            <v>0</v>
          </cell>
        </row>
        <row r="1470"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  <cell r="AM1470">
            <v>0</v>
          </cell>
          <cell r="AN1470">
            <v>0</v>
          </cell>
          <cell r="AP1470">
            <v>0</v>
          </cell>
        </row>
        <row r="1471"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P1471">
            <v>0</v>
          </cell>
        </row>
        <row r="1472">
          <cell r="J1472">
            <v>1965399</v>
          </cell>
          <cell r="K1472">
            <v>1965399</v>
          </cell>
          <cell r="L1472">
            <v>1965399</v>
          </cell>
          <cell r="M1472">
            <v>1965399</v>
          </cell>
          <cell r="N1472">
            <v>1965399</v>
          </cell>
          <cell r="O1472">
            <v>1965399</v>
          </cell>
          <cell r="P1472">
            <v>1965399</v>
          </cell>
          <cell r="Q1472">
            <v>1965399</v>
          </cell>
          <cell r="R1472">
            <v>1965399</v>
          </cell>
          <cell r="S1472">
            <v>1965399</v>
          </cell>
          <cell r="T1472">
            <v>1965399</v>
          </cell>
          <cell r="U1472">
            <v>1965399</v>
          </cell>
          <cell r="V1472">
            <v>1965399</v>
          </cell>
          <cell r="W1472">
            <v>1965399</v>
          </cell>
          <cell r="X1472">
            <v>1965399</v>
          </cell>
          <cell r="Y1472">
            <v>1965399</v>
          </cell>
          <cell r="Z1472">
            <v>1965399</v>
          </cell>
          <cell r="AA1472">
            <v>1965399</v>
          </cell>
          <cell r="AD1472">
            <v>1801615.75</v>
          </cell>
          <cell r="AE1472">
            <v>1801615.75</v>
          </cell>
          <cell r="AF1472">
            <v>1883507.375</v>
          </cell>
          <cell r="AG1472">
            <v>1965399</v>
          </cell>
          <cell r="AH1472">
            <v>1965399</v>
          </cell>
          <cell r="AI1472">
            <v>1965399</v>
          </cell>
          <cell r="AJ1472">
            <v>1965399</v>
          </cell>
          <cell r="AK1472">
            <v>1965399</v>
          </cell>
          <cell r="AL1472">
            <v>1965399</v>
          </cell>
          <cell r="AM1472">
            <v>1965399</v>
          </cell>
          <cell r="AN1472">
            <v>1965399</v>
          </cell>
          <cell r="AP1472">
            <v>1883507.375</v>
          </cell>
        </row>
        <row r="1473">
          <cell r="J1473">
            <v>554634.88</v>
          </cell>
          <cell r="K1473">
            <v>527215.46</v>
          </cell>
          <cell r="L1473">
            <v>490289.15</v>
          </cell>
          <cell r="M1473">
            <v>557552.04</v>
          </cell>
          <cell r="N1473">
            <v>539129.1</v>
          </cell>
          <cell r="O1473">
            <v>497388.47</v>
          </cell>
          <cell r="P1473">
            <v>473947.36</v>
          </cell>
          <cell r="Q1473">
            <v>570378.18000000005</v>
          </cell>
          <cell r="R1473">
            <v>591396.23</v>
          </cell>
          <cell r="S1473">
            <v>773611.67</v>
          </cell>
          <cell r="T1473">
            <v>832286.89</v>
          </cell>
          <cell r="U1473">
            <v>822991.9</v>
          </cell>
          <cell r="V1473">
            <v>832705.06</v>
          </cell>
          <cell r="W1473">
            <v>736275.07</v>
          </cell>
          <cell r="X1473">
            <v>475868.23</v>
          </cell>
          <cell r="Y1473">
            <v>378722.11</v>
          </cell>
          <cell r="Z1473">
            <v>295999.65999999997</v>
          </cell>
          <cell r="AA1473">
            <v>225347.55</v>
          </cell>
          <cell r="AD1473">
            <v>527219.82083333319</v>
          </cell>
          <cell r="AE1473">
            <v>525569.45874999999</v>
          </cell>
          <cell r="AF1473">
            <v>532456.7120833334</v>
          </cell>
          <cell r="AG1473">
            <v>557754.08375000011</v>
          </cell>
          <cell r="AH1473">
            <v>588385.71999999986</v>
          </cell>
          <cell r="AI1473">
            <v>614154.70166666666</v>
          </cell>
          <cell r="AJ1473">
            <v>634451.77625</v>
          </cell>
          <cell r="AK1473">
            <v>642561.7216666668</v>
          </cell>
          <cell r="AL1473">
            <v>634509.60291666666</v>
          </cell>
          <cell r="AM1473">
            <v>616927.96250000002</v>
          </cell>
          <cell r="AN1473">
            <v>595462.53083333338</v>
          </cell>
          <cell r="AP1473">
            <v>552935.43000000005</v>
          </cell>
        </row>
        <row r="1474">
          <cell r="J1474">
            <v>184403.35</v>
          </cell>
          <cell r="K1474">
            <v>177310.91</v>
          </cell>
          <cell r="L1474">
            <v>170218.47</v>
          </cell>
          <cell r="M1474">
            <v>163126.04</v>
          </cell>
          <cell r="N1474">
            <v>156033.60999999999</v>
          </cell>
          <cell r="O1474">
            <v>148941.17000000001</v>
          </cell>
          <cell r="P1474">
            <v>141848.74</v>
          </cell>
          <cell r="Q1474">
            <v>134756.29999999999</v>
          </cell>
          <cell r="R1474">
            <v>127663.86</v>
          </cell>
          <cell r="S1474">
            <v>120571.43</v>
          </cell>
          <cell r="T1474">
            <v>113478.99</v>
          </cell>
          <cell r="U1474">
            <v>106386.56</v>
          </cell>
          <cell r="V1474">
            <v>99294.12</v>
          </cell>
          <cell r="W1474">
            <v>92201.69</v>
          </cell>
          <cell r="X1474">
            <v>85109.26</v>
          </cell>
          <cell r="Y1474">
            <v>78016.820000000007</v>
          </cell>
          <cell r="Z1474">
            <v>70924.39</v>
          </cell>
          <cell r="AA1474">
            <v>63831.95</v>
          </cell>
          <cell r="AD1474">
            <v>177310.91166666665</v>
          </cell>
          <cell r="AE1474">
            <v>170218.47625000004</v>
          </cell>
          <cell r="AF1474">
            <v>163126.04083333333</v>
          </cell>
          <cell r="AG1474">
            <v>156033.60541666669</v>
          </cell>
          <cell r="AH1474">
            <v>148941.17000000001</v>
          </cell>
          <cell r="AI1474">
            <v>141848.73458333334</v>
          </cell>
          <cell r="AJ1474">
            <v>134756.29916666666</v>
          </cell>
          <cell r="AK1474">
            <v>127663.86458333336</v>
          </cell>
          <cell r="AL1474">
            <v>120571.43000000001</v>
          </cell>
          <cell r="AM1474">
            <v>113478.99500000001</v>
          </cell>
          <cell r="AN1474">
            <v>106386.56</v>
          </cell>
          <cell r="AP1474">
            <v>92201.689166666663</v>
          </cell>
        </row>
        <row r="1475"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P1475">
            <v>0</v>
          </cell>
        </row>
        <row r="1476">
          <cell r="J1476">
            <v>1509515.4</v>
          </cell>
          <cell r="K1476">
            <v>1488757.89</v>
          </cell>
          <cell r="L1476">
            <v>1468000.38</v>
          </cell>
          <cell r="M1476">
            <v>1153100.07</v>
          </cell>
          <cell r="N1476">
            <v>1132342.56</v>
          </cell>
          <cell r="O1476">
            <v>1111585.05</v>
          </cell>
          <cell r="P1476">
            <v>1090827.55</v>
          </cell>
          <cell r="Q1476">
            <v>1070070.04</v>
          </cell>
          <cell r="R1476">
            <v>1049312.5900000001</v>
          </cell>
          <cell r="S1476">
            <v>1028555.14</v>
          </cell>
          <cell r="T1476">
            <v>1125552.04</v>
          </cell>
          <cell r="U1476">
            <v>1144045.92</v>
          </cell>
          <cell r="V1476">
            <v>1162539.3400000001</v>
          </cell>
          <cell r="W1476">
            <v>1181033.22</v>
          </cell>
          <cell r="X1476">
            <v>1199527.1100000001</v>
          </cell>
          <cell r="Y1476">
            <v>1218020.99</v>
          </cell>
          <cell r="Z1476">
            <v>1707531.57</v>
          </cell>
          <cell r="AA1476">
            <v>1726025.46</v>
          </cell>
          <cell r="AD1476">
            <v>1384582.3170833336</v>
          </cell>
          <cell r="AE1476">
            <v>1338291.58125</v>
          </cell>
          <cell r="AF1476">
            <v>1289958.1916666669</v>
          </cell>
          <cell r="AG1476">
            <v>1247552.5675000001</v>
          </cell>
          <cell r="AH1476">
            <v>1213731.5104166667</v>
          </cell>
          <cell r="AI1476">
            <v>1183181.3833333331</v>
          </cell>
          <cell r="AJ1476">
            <v>1155902.18625</v>
          </cell>
          <cell r="AK1476">
            <v>1131893.93875</v>
          </cell>
          <cell r="AL1476">
            <v>1123412.5908333333</v>
          </cell>
          <cell r="AM1476">
            <v>1150083.8379166666</v>
          </cell>
          <cell r="AN1476">
            <v>1199651.7304166667</v>
          </cell>
          <cell r="AP1476">
            <v>1288760.9141666666</v>
          </cell>
        </row>
        <row r="1477"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P1477">
            <v>0</v>
          </cell>
        </row>
        <row r="1478"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P1478">
            <v>0</v>
          </cell>
        </row>
        <row r="1479">
          <cell r="J1479">
            <v>252795.67</v>
          </cell>
          <cell r="K1479">
            <v>250580.41</v>
          </cell>
          <cell r="L1479">
            <v>248365.14</v>
          </cell>
          <cell r="M1479">
            <v>236648.08</v>
          </cell>
          <cell r="N1479">
            <v>234432.81</v>
          </cell>
          <cell r="O1479">
            <v>232217.54</v>
          </cell>
          <cell r="P1479">
            <v>230002.28</v>
          </cell>
          <cell r="Q1479">
            <v>227787.01</v>
          </cell>
          <cell r="R1479">
            <v>225571.74</v>
          </cell>
          <cell r="S1479">
            <v>223356.48</v>
          </cell>
          <cell r="T1479">
            <v>260936.39</v>
          </cell>
          <cell r="U1479">
            <v>271986.18</v>
          </cell>
          <cell r="V1479">
            <v>283035.99</v>
          </cell>
          <cell r="W1479">
            <v>294085.78000000003</v>
          </cell>
          <cell r="X1479">
            <v>305135.58</v>
          </cell>
          <cell r="Y1479">
            <v>316185.37</v>
          </cell>
          <cell r="Z1479">
            <v>486415.86</v>
          </cell>
          <cell r="AA1479">
            <v>497465.65</v>
          </cell>
          <cell r="AD1479">
            <v>247413.13958333331</v>
          </cell>
          <cell r="AE1479">
            <v>244373.06458333333</v>
          </cell>
          <cell r="AF1479">
            <v>241267.00500000003</v>
          </cell>
          <cell r="AG1479">
            <v>239753.09333333335</v>
          </cell>
          <cell r="AH1479">
            <v>240516.00916666666</v>
          </cell>
          <cell r="AI1479">
            <v>242483.32416666672</v>
          </cell>
          <cell r="AJ1479">
            <v>245556.06125000006</v>
          </cell>
          <cell r="AK1479">
            <v>249734.22</v>
          </cell>
          <cell r="AL1479">
            <v>255413.70875000002</v>
          </cell>
          <cell r="AM1479">
            <v>269227.05624999997</v>
          </cell>
          <cell r="AN1479">
            <v>290778.3545833333</v>
          </cell>
          <cell r="AP1479">
            <v>326751.18791666668</v>
          </cell>
        </row>
        <row r="1480">
          <cell r="J1480">
            <v>245054.97</v>
          </cell>
          <cell r="K1480">
            <v>241037.67</v>
          </cell>
          <cell r="L1480">
            <v>237020.38</v>
          </cell>
          <cell r="M1480">
            <v>233003.09</v>
          </cell>
          <cell r="N1480">
            <v>228985.8</v>
          </cell>
          <cell r="O1480">
            <v>224968.5</v>
          </cell>
          <cell r="P1480">
            <v>220951.21</v>
          </cell>
          <cell r="Q1480">
            <v>216933.91</v>
          </cell>
          <cell r="R1480">
            <v>212916.61</v>
          </cell>
          <cell r="S1480">
            <v>208899.33</v>
          </cell>
          <cell r="T1480">
            <v>204882.03</v>
          </cell>
          <cell r="U1480">
            <v>200864.73</v>
          </cell>
          <cell r="V1480">
            <v>196847.45</v>
          </cell>
          <cell r="W1480">
            <v>192830.15</v>
          </cell>
          <cell r="X1480">
            <v>188812.85</v>
          </cell>
          <cell r="Y1480">
            <v>184795.57</v>
          </cell>
          <cell r="Z1480">
            <v>180778.27</v>
          </cell>
          <cell r="AA1480">
            <v>176760.98</v>
          </cell>
          <cell r="AD1480">
            <v>241037.67333333334</v>
          </cell>
          <cell r="AE1480">
            <v>237020.37958333336</v>
          </cell>
          <cell r="AF1480">
            <v>233003.08625000002</v>
          </cell>
          <cell r="AG1480">
            <v>228985.79333333333</v>
          </cell>
          <cell r="AH1480">
            <v>224968.49958333329</v>
          </cell>
          <cell r="AI1480">
            <v>220951.20583333331</v>
          </cell>
          <cell r="AJ1480">
            <v>216933.91250000006</v>
          </cell>
          <cell r="AK1480">
            <v>212916.61874999999</v>
          </cell>
          <cell r="AL1480">
            <v>208899.32500000004</v>
          </cell>
          <cell r="AM1480">
            <v>204882.03125</v>
          </cell>
          <cell r="AN1480">
            <v>200864.73749999996</v>
          </cell>
          <cell r="AP1480">
            <v>192830.15083333335</v>
          </cell>
        </row>
        <row r="1481">
          <cell r="J1481">
            <v>2741292.2</v>
          </cell>
          <cell r="K1481">
            <v>2715487.76</v>
          </cell>
          <cell r="L1481">
            <v>2689683.33</v>
          </cell>
          <cell r="M1481">
            <v>2663878.89</v>
          </cell>
          <cell r="N1481">
            <v>2638074.46</v>
          </cell>
          <cell r="O1481">
            <v>2612270.02</v>
          </cell>
          <cell r="P1481">
            <v>2586465.58</v>
          </cell>
          <cell r="Q1481">
            <v>2560661.15</v>
          </cell>
          <cell r="R1481">
            <v>2534856.71</v>
          </cell>
          <cell r="S1481">
            <v>2509052.2799999998</v>
          </cell>
          <cell r="T1481">
            <v>2483247.84</v>
          </cell>
          <cell r="U1481">
            <v>2457443.41</v>
          </cell>
          <cell r="V1481">
            <v>2431638.9700000002</v>
          </cell>
          <cell r="W1481">
            <v>2405834.5299999998</v>
          </cell>
          <cell r="X1481">
            <v>2380030.1</v>
          </cell>
          <cell r="Y1481">
            <v>2354225.66</v>
          </cell>
          <cell r="Z1481">
            <v>2328421.23</v>
          </cell>
          <cell r="AA1481">
            <v>2302616.79</v>
          </cell>
          <cell r="AD1481">
            <v>2715487.7637499999</v>
          </cell>
          <cell r="AE1481">
            <v>2689683.3279166664</v>
          </cell>
          <cell r="AF1481">
            <v>2663878.8920833333</v>
          </cell>
          <cell r="AG1481">
            <v>2638074.4562500003</v>
          </cell>
          <cell r="AH1481">
            <v>2612270.0204166672</v>
          </cell>
          <cell r="AI1481">
            <v>2586465.5845833337</v>
          </cell>
          <cell r="AJ1481">
            <v>2560661.1487500002</v>
          </cell>
          <cell r="AK1481">
            <v>2534856.7129166666</v>
          </cell>
          <cell r="AL1481">
            <v>2509052.2770833336</v>
          </cell>
          <cell r="AM1481">
            <v>2483247.8412500001</v>
          </cell>
          <cell r="AN1481">
            <v>2457443.405416667</v>
          </cell>
          <cell r="AP1481">
            <v>2368317.8183333334</v>
          </cell>
        </row>
        <row r="1482"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P1482">
            <v>0</v>
          </cell>
        </row>
        <row r="1483">
          <cell r="J1483">
            <v>3844532.25</v>
          </cell>
          <cell r="K1483">
            <v>3850782.49</v>
          </cell>
          <cell r="L1483">
            <v>3857033.2</v>
          </cell>
          <cell r="M1483">
            <v>3863284.38</v>
          </cell>
          <cell r="N1483">
            <v>3869390.44</v>
          </cell>
          <cell r="O1483">
            <v>3875496.79</v>
          </cell>
          <cell r="P1483">
            <v>3881603.37</v>
          </cell>
          <cell r="Q1483">
            <v>3886993.92</v>
          </cell>
          <cell r="R1483">
            <v>3891449.14</v>
          </cell>
          <cell r="S1483">
            <v>3895904.55</v>
          </cell>
          <cell r="T1483">
            <v>3900360.16</v>
          </cell>
          <cell r="U1483">
            <v>3904815.96</v>
          </cell>
          <cell r="V1483">
            <v>3909271.96</v>
          </cell>
          <cell r="W1483">
            <v>3913728.15</v>
          </cell>
          <cell r="X1483">
            <v>3918184.53</v>
          </cell>
          <cell r="Y1483">
            <v>3922641.1</v>
          </cell>
          <cell r="Z1483">
            <v>3927103.79</v>
          </cell>
          <cell r="AA1483">
            <v>3933273.73</v>
          </cell>
          <cell r="AD1483">
            <v>3850659.3099999991</v>
          </cell>
          <cell r="AE1483">
            <v>3856725.789166667</v>
          </cell>
          <cell r="AF1483">
            <v>3862643.8450000002</v>
          </cell>
          <cell r="AG1483">
            <v>3868412.4762499998</v>
          </cell>
          <cell r="AH1483">
            <v>3874031.6604166664</v>
          </cell>
          <cell r="AI1483">
            <v>3879501.3754166663</v>
          </cell>
          <cell r="AJ1483">
            <v>3884821.5991666671</v>
          </cell>
          <cell r="AK1483">
            <v>3889992.3070833334</v>
          </cell>
          <cell r="AL1483">
            <v>3895013.4758333336</v>
          </cell>
          <cell r="AM1483">
            <v>3899891.3954166672</v>
          </cell>
          <cell r="AN1483">
            <v>3904703.4908333332</v>
          </cell>
          <cell r="AP1483">
            <v>3758151.762083333</v>
          </cell>
        </row>
        <row r="1484"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P1484">
            <v>0</v>
          </cell>
        </row>
        <row r="1485">
          <cell r="J1485">
            <v>181858852</v>
          </cell>
          <cell r="K1485">
            <v>183142222</v>
          </cell>
          <cell r="L1485">
            <v>184277388</v>
          </cell>
          <cell r="M1485">
            <v>184282655</v>
          </cell>
          <cell r="N1485">
            <v>186363985</v>
          </cell>
          <cell r="O1485">
            <v>187209807</v>
          </cell>
          <cell r="P1485">
            <v>188160478</v>
          </cell>
          <cell r="Q1485">
            <v>189033730</v>
          </cell>
          <cell r="R1485">
            <v>189033730</v>
          </cell>
          <cell r="S1485">
            <v>186233730</v>
          </cell>
          <cell r="T1485">
            <v>184833730</v>
          </cell>
          <cell r="U1485">
            <v>183433730</v>
          </cell>
          <cell r="V1485">
            <v>183395385</v>
          </cell>
          <cell r="W1485">
            <v>189033730</v>
          </cell>
          <cell r="X1485">
            <v>189033730</v>
          </cell>
          <cell r="Y1485">
            <v>189033730</v>
          </cell>
          <cell r="Z1485">
            <v>189033730</v>
          </cell>
          <cell r="AA1485">
            <v>189033730</v>
          </cell>
          <cell r="AD1485">
            <v>182817989.125</v>
          </cell>
          <cell r="AE1485">
            <v>183895039.875</v>
          </cell>
          <cell r="AF1485">
            <v>184696295.125</v>
          </cell>
          <cell r="AG1485">
            <v>185182884.16666666</v>
          </cell>
          <cell r="AH1485">
            <v>185531039.875</v>
          </cell>
          <cell r="AI1485">
            <v>185719358.625</v>
          </cell>
          <cell r="AJ1485">
            <v>186028860.33333334</v>
          </cell>
          <cell r="AK1485">
            <v>186472520.75</v>
          </cell>
          <cell r="AL1485">
            <v>186868663.125</v>
          </cell>
          <cell r="AM1485">
            <v>187177863.95833334</v>
          </cell>
          <cell r="AN1485">
            <v>187365100.125</v>
          </cell>
          <cell r="AP1485">
            <v>187454842.375</v>
          </cell>
        </row>
        <row r="1486"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</row>
        <row r="1487"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P1487">
            <v>0</v>
          </cell>
        </row>
        <row r="1488"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</row>
        <row r="1489"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P1489">
            <v>0</v>
          </cell>
        </row>
        <row r="1490">
          <cell r="J1490">
            <v>65158454.200000003</v>
          </cell>
          <cell r="K1490">
            <v>65849499.450000003</v>
          </cell>
          <cell r="L1490">
            <v>66460742.950000003</v>
          </cell>
          <cell r="M1490">
            <v>66936152.149999999</v>
          </cell>
          <cell r="N1490">
            <v>67584295.099999994</v>
          </cell>
          <cell r="O1490">
            <v>68039737.849999994</v>
          </cell>
          <cell r="P1490">
            <v>68551640.5</v>
          </cell>
          <cell r="Q1490">
            <v>69021853.25</v>
          </cell>
          <cell r="R1490">
            <v>69021853.25</v>
          </cell>
          <cell r="S1490">
            <v>69021853.25</v>
          </cell>
          <cell r="T1490">
            <v>69021853.25</v>
          </cell>
          <cell r="U1490">
            <v>69021853.25</v>
          </cell>
          <cell r="V1490">
            <v>69021853.25</v>
          </cell>
          <cell r="W1490">
            <v>69021853.25</v>
          </cell>
          <cell r="X1490">
            <v>69021853.25</v>
          </cell>
          <cell r="Y1490">
            <v>69021853.25</v>
          </cell>
          <cell r="Z1490">
            <v>69021853.25</v>
          </cell>
          <cell r="AA1490">
            <v>69021853.25</v>
          </cell>
          <cell r="AD1490">
            <v>65661590.997916669</v>
          </cell>
          <cell r="AE1490">
            <v>66223797.762499996</v>
          </cell>
          <cell r="AF1490">
            <v>66744415.252083331</v>
          </cell>
          <cell r="AG1490">
            <v>67207571.768749997</v>
          </cell>
          <cell r="AH1490">
            <v>67614912.297916666</v>
          </cell>
          <cell r="AI1490">
            <v>67968457.331249997</v>
          </cell>
          <cell r="AJ1490">
            <v>68261613.700000003</v>
          </cell>
          <cell r="AK1490">
            <v>68500508.037500009</v>
          </cell>
          <cell r="AL1490">
            <v>68694125.179166675</v>
          </cell>
          <cell r="AM1490">
            <v>68840927.64791666</v>
          </cell>
          <cell r="AN1490">
            <v>68941747.379166663</v>
          </cell>
          <cell r="AP1490">
            <v>67404841.858333334</v>
          </cell>
        </row>
        <row r="1491"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P1491">
            <v>0</v>
          </cell>
        </row>
        <row r="1492"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  <cell r="AM1492">
            <v>0</v>
          </cell>
          <cell r="AN1492">
            <v>0</v>
          </cell>
          <cell r="AP1492">
            <v>0</v>
          </cell>
        </row>
        <row r="1493"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  <cell r="AM1493">
            <v>0</v>
          </cell>
          <cell r="AN1493">
            <v>0</v>
          </cell>
          <cell r="AP1493">
            <v>0</v>
          </cell>
        </row>
        <row r="1494">
          <cell r="J1494">
            <v>24039.05</v>
          </cell>
          <cell r="K1494">
            <v>19524.03</v>
          </cell>
          <cell r="L1494">
            <v>19141.150000000001</v>
          </cell>
          <cell r="M1494">
            <v>18864.37</v>
          </cell>
          <cell r="N1494">
            <v>18537.849999999999</v>
          </cell>
          <cell r="O1494">
            <v>18209.39</v>
          </cell>
          <cell r="P1494">
            <v>13692.81</v>
          </cell>
          <cell r="Q1494">
            <v>13481.13</v>
          </cell>
          <cell r="R1494">
            <v>13136.82</v>
          </cell>
          <cell r="S1494">
            <v>44109.64</v>
          </cell>
          <cell r="T1494">
            <v>205469.7</v>
          </cell>
          <cell r="U1494">
            <v>204367.35</v>
          </cell>
          <cell r="V1494">
            <v>202363.12</v>
          </cell>
          <cell r="W1494">
            <v>201317.11</v>
          </cell>
          <cell r="X1494">
            <v>200951.25</v>
          </cell>
          <cell r="Y1494">
            <v>200558.6</v>
          </cell>
          <cell r="Z1494">
            <v>200384.86</v>
          </cell>
          <cell r="AA1494">
            <v>200114.01</v>
          </cell>
          <cell r="AD1494">
            <v>30819.731666666663</v>
          </cell>
          <cell r="AE1494">
            <v>19398.71875</v>
          </cell>
          <cell r="AF1494">
            <v>20113.201249999998</v>
          </cell>
          <cell r="AG1494">
            <v>28611.911666666667</v>
          </cell>
          <cell r="AH1494">
            <v>43571.952500000007</v>
          </cell>
          <cell r="AI1494">
            <v>58477.943749999999</v>
          </cell>
          <cell r="AJ1494">
            <v>73482.824999999997</v>
          </cell>
          <cell r="AK1494">
            <v>88632.957500000004</v>
          </cell>
          <cell r="AL1494">
            <v>103778.97125</v>
          </cell>
          <cell r="AM1494">
            <v>118926.52291666665</v>
          </cell>
          <cell r="AN1494">
            <v>134082.84083333335</v>
          </cell>
          <cell r="AP1494">
            <v>188642.13208333333</v>
          </cell>
        </row>
        <row r="1495"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</row>
        <row r="1496"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  <cell r="AM1496">
            <v>0</v>
          </cell>
          <cell r="AN1496">
            <v>0</v>
          </cell>
          <cell r="AP1496">
            <v>0</v>
          </cell>
        </row>
        <row r="1497"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</row>
        <row r="1498"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P1498">
            <v>0</v>
          </cell>
        </row>
        <row r="1499"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P1499">
            <v>0</v>
          </cell>
        </row>
        <row r="1500">
          <cell r="J1500">
            <v>32765538.120000001</v>
          </cell>
          <cell r="K1500">
            <v>32765538.120000001</v>
          </cell>
          <cell r="L1500">
            <v>32765538.120000001</v>
          </cell>
          <cell r="M1500">
            <v>32765538.120000001</v>
          </cell>
          <cell r="N1500">
            <v>32765538.120000001</v>
          </cell>
          <cell r="O1500">
            <v>32765538.120000001</v>
          </cell>
          <cell r="P1500">
            <v>32765538.120000001</v>
          </cell>
          <cell r="Q1500">
            <v>32765538.120000001</v>
          </cell>
          <cell r="R1500">
            <v>32765538.120000001</v>
          </cell>
          <cell r="S1500">
            <v>32765538.120000001</v>
          </cell>
          <cell r="T1500">
            <v>32765538.120000001</v>
          </cell>
          <cell r="U1500">
            <v>32765538.120000001</v>
          </cell>
          <cell r="V1500">
            <v>32765538.120000001</v>
          </cell>
          <cell r="W1500">
            <v>32765538.120000001</v>
          </cell>
          <cell r="X1500">
            <v>32765538.120000001</v>
          </cell>
          <cell r="Y1500">
            <v>32765538.120000001</v>
          </cell>
          <cell r="Z1500">
            <v>32765538.120000001</v>
          </cell>
          <cell r="AA1500">
            <v>32765538.120000001</v>
          </cell>
          <cell r="AD1500">
            <v>32765538.120000001</v>
          </cell>
          <cell r="AE1500">
            <v>32765538.120000001</v>
          </cell>
          <cell r="AF1500">
            <v>32765538.120000001</v>
          </cell>
          <cell r="AG1500">
            <v>32765538.120000001</v>
          </cell>
          <cell r="AH1500">
            <v>32765538.120000001</v>
          </cell>
          <cell r="AI1500">
            <v>32765538.120000001</v>
          </cell>
          <cell r="AJ1500">
            <v>32765538.120000001</v>
          </cell>
          <cell r="AK1500">
            <v>32765538.120000001</v>
          </cell>
          <cell r="AL1500">
            <v>32765538.120000001</v>
          </cell>
          <cell r="AM1500">
            <v>32765538.120000001</v>
          </cell>
          <cell r="AN1500">
            <v>32765538.120000001</v>
          </cell>
          <cell r="AP1500">
            <v>32219445.817916665</v>
          </cell>
        </row>
        <row r="1501"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  <cell r="AM1501">
            <v>0</v>
          </cell>
          <cell r="AN1501">
            <v>0</v>
          </cell>
          <cell r="AP1501">
            <v>0</v>
          </cell>
        </row>
        <row r="1502"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P1502">
            <v>0</v>
          </cell>
        </row>
        <row r="1503">
          <cell r="J1503">
            <v>116375</v>
          </cell>
          <cell r="K1503">
            <v>107625</v>
          </cell>
          <cell r="L1503">
            <v>107625</v>
          </cell>
          <cell r="M1503">
            <v>107625</v>
          </cell>
          <cell r="N1503">
            <v>105000</v>
          </cell>
          <cell r="O1503">
            <v>105000</v>
          </cell>
          <cell r="P1503">
            <v>105000</v>
          </cell>
          <cell r="Q1503">
            <v>87500</v>
          </cell>
          <cell r="R1503">
            <v>87500</v>
          </cell>
          <cell r="S1503">
            <v>87500</v>
          </cell>
          <cell r="T1503">
            <v>87500</v>
          </cell>
          <cell r="U1503">
            <v>87500</v>
          </cell>
          <cell r="V1503">
            <v>87500</v>
          </cell>
          <cell r="W1503">
            <v>87500</v>
          </cell>
          <cell r="X1503">
            <v>87500</v>
          </cell>
          <cell r="Y1503">
            <v>437500</v>
          </cell>
          <cell r="Z1503">
            <v>150150</v>
          </cell>
          <cell r="AA1503">
            <v>150150</v>
          </cell>
          <cell r="AD1503">
            <v>95921.875</v>
          </cell>
          <cell r="AE1503">
            <v>99203.125</v>
          </cell>
          <cell r="AF1503">
            <v>102484.375</v>
          </cell>
          <cell r="AG1503">
            <v>102921.875</v>
          </cell>
          <cell r="AH1503">
            <v>100515.625</v>
          </cell>
          <cell r="AI1503">
            <v>98109.375</v>
          </cell>
          <cell r="AJ1503">
            <v>96067.708333333328</v>
          </cell>
          <cell r="AK1503">
            <v>94390.625</v>
          </cell>
          <cell r="AL1503">
            <v>107296.875</v>
          </cell>
          <cell r="AM1503">
            <v>122922.91666666667</v>
          </cell>
          <cell r="AN1503">
            <v>126685.41666666667</v>
          </cell>
          <cell r="AP1503">
            <v>126350</v>
          </cell>
        </row>
        <row r="1504">
          <cell r="J1504">
            <v>16625</v>
          </cell>
          <cell r="K1504">
            <v>13125</v>
          </cell>
          <cell r="L1504">
            <v>13125</v>
          </cell>
          <cell r="M1504">
            <v>13125</v>
          </cell>
          <cell r="N1504">
            <v>79800</v>
          </cell>
          <cell r="O1504">
            <v>79800</v>
          </cell>
          <cell r="P1504">
            <v>79800</v>
          </cell>
          <cell r="Q1504">
            <v>61250</v>
          </cell>
          <cell r="R1504">
            <v>61250</v>
          </cell>
          <cell r="S1504">
            <v>61250</v>
          </cell>
          <cell r="T1504">
            <v>619500</v>
          </cell>
          <cell r="U1504">
            <v>619500</v>
          </cell>
          <cell r="V1504">
            <v>619500</v>
          </cell>
          <cell r="W1504">
            <v>738500</v>
          </cell>
          <cell r="X1504">
            <v>738500</v>
          </cell>
          <cell r="Y1504">
            <v>738500</v>
          </cell>
          <cell r="Z1504">
            <v>752500</v>
          </cell>
          <cell r="AA1504">
            <v>752500</v>
          </cell>
          <cell r="AD1504">
            <v>32673.958333333332</v>
          </cell>
          <cell r="AE1504">
            <v>36684.375</v>
          </cell>
          <cell r="AF1504">
            <v>40694.791666666664</v>
          </cell>
          <cell r="AG1504">
            <v>67819.791666666672</v>
          </cell>
          <cell r="AH1504">
            <v>118059.375</v>
          </cell>
          <cell r="AI1504">
            <v>168298.95833333334</v>
          </cell>
          <cell r="AJ1504">
            <v>223642.70833333334</v>
          </cell>
          <cell r="AK1504">
            <v>284090.625</v>
          </cell>
          <cell r="AL1504">
            <v>344538.54166666669</v>
          </cell>
          <cell r="AM1504">
            <v>402791.66666666669</v>
          </cell>
          <cell r="AN1504">
            <v>458850</v>
          </cell>
          <cell r="AP1504">
            <v>571739.58333333337</v>
          </cell>
        </row>
        <row r="1505"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P1505">
            <v>0</v>
          </cell>
        </row>
        <row r="1506"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</row>
        <row r="1507">
          <cell r="J1507">
            <v>454742.19</v>
          </cell>
          <cell r="K1507">
            <v>439061.43</v>
          </cell>
          <cell r="L1507">
            <v>423380.67</v>
          </cell>
          <cell r="M1507">
            <v>407699.91</v>
          </cell>
          <cell r="N1507">
            <v>392019.14</v>
          </cell>
          <cell r="O1507">
            <v>376338.38</v>
          </cell>
          <cell r="P1507">
            <v>360657.62</v>
          </cell>
          <cell r="Q1507">
            <v>344976.85</v>
          </cell>
          <cell r="R1507">
            <v>329296.09000000003</v>
          </cell>
          <cell r="S1507">
            <v>313615.32</v>
          </cell>
          <cell r="T1507">
            <v>297934.56</v>
          </cell>
          <cell r="U1507">
            <v>282253.8</v>
          </cell>
          <cell r="V1507">
            <v>266573.03000000003</v>
          </cell>
          <cell r="W1507">
            <v>250892.27</v>
          </cell>
          <cell r="X1507">
            <v>235211.51</v>
          </cell>
          <cell r="Y1507">
            <v>219530.75</v>
          </cell>
          <cell r="Z1507">
            <v>203849.98</v>
          </cell>
          <cell r="AA1507">
            <v>188169.22</v>
          </cell>
          <cell r="AD1507">
            <v>439061.4316666667</v>
          </cell>
          <cell r="AE1507">
            <v>423380.66833333328</v>
          </cell>
          <cell r="AF1507">
            <v>407699.90500000003</v>
          </cell>
          <cell r="AG1507">
            <v>392019.14166666666</v>
          </cell>
          <cell r="AH1507">
            <v>376338.37833333336</v>
          </cell>
          <cell r="AI1507">
            <v>360657.61499999999</v>
          </cell>
          <cell r="AJ1507">
            <v>344976.85166666668</v>
          </cell>
          <cell r="AK1507">
            <v>329296.08833333332</v>
          </cell>
          <cell r="AL1507">
            <v>313615.32500000001</v>
          </cell>
          <cell r="AM1507">
            <v>297934.5616666667</v>
          </cell>
          <cell r="AN1507">
            <v>282253.7983333334</v>
          </cell>
          <cell r="AP1507">
            <v>250892.2716666667</v>
          </cell>
        </row>
        <row r="1508">
          <cell r="J1508">
            <v>10869.86</v>
          </cell>
          <cell r="K1508">
            <v>10869.86</v>
          </cell>
          <cell r="L1508">
            <v>10869.86</v>
          </cell>
          <cell r="M1508">
            <v>10869.86</v>
          </cell>
          <cell r="N1508">
            <v>10869.86</v>
          </cell>
          <cell r="O1508">
            <v>10869.86</v>
          </cell>
          <cell r="P1508">
            <v>10869.86</v>
          </cell>
          <cell r="Q1508">
            <v>10869.86</v>
          </cell>
          <cell r="R1508">
            <v>10869.86</v>
          </cell>
          <cell r="S1508">
            <v>10869.86</v>
          </cell>
          <cell r="T1508">
            <v>10869.86</v>
          </cell>
          <cell r="U1508">
            <v>10869.86</v>
          </cell>
          <cell r="V1508">
            <v>10869.86</v>
          </cell>
          <cell r="W1508">
            <v>10869.86</v>
          </cell>
          <cell r="X1508">
            <v>10869.86</v>
          </cell>
          <cell r="Y1508">
            <v>10869.86</v>
          </cell>
          <cell r="Z1508">
            <v>10869.86</v>
          </cell>
          <cell r="AA1508">
            <v>10869.86</v>
          </cell>
          <cell r="AD1508">
            <v>10869.86</v>
          </cell>
          <cell r="AE1508">
            <v>10869.86</v>
          </cell>
          <cell r="AF1508">
            <v>10869.86</v>
          </cell>
          <cell r="AG1508">
            <v>10869.86</v>
          </cell>
          <cell r="AH1508">
            <v>10869.86</v>
          </cell>
          <cell r="AI1508">
            <v>10869.86</v>
          </cell>
          <cell r="AJ1508">
            <v>10869.86</v>
          </cell>
          <cell r="AK1508">
            <v>10869.86</v>
          </cell>
          <cell r="AL1508">
            <v>10869.86</v>
          </cell>
          <cell r="AM1508">
            <v>10869.86</v>
          </cell>
          <cell r="AN1508">
            <v>10869.86</v>
          </cell>
          <cell r="AP1508">
            <v>10869.86</v>
          </cell>
        </row>
        <row r="1509">
          <cell r="J1509">
            <v>7.0000000000000007E-2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D1509">
            <v>9226.9154166666685</v>
          </cell>
          <cell r="AE1509">
            <v>4390.4925000000003</v>
          </cell>
          <cell r="AF1509">
            <v>1190.7320833333333</v>
          </cell>
          <cell r="AG1509">
            <v>1.4583333333333335E-2</v>
          </cell>
          <cell r="AH1509">
            <v>8.7500000000000008E-3</v>
          </cell>
          <cell r="AI1509">
            <v>2.9166666666666668E-3</v>
          </cell>
          <cell r="AJ1509">
            <v>0</v>
          </cell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P1509">
            <v>0</v>
          </cell>
        </row>
        <row r="1510">
          <cell r="J1510">
            <v>0.06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D1510">
            <v>3416.898333333334</v>
          </cell>
          <cell r="AE1510">
            <v>1229.0041666666668</v>
          </cell>
          <cell r="AF1510">
            <v>214.16833333333332</v>
          </cell>
          <cell r="AG1510">
            <v>1.2499999999999999E-2</v>
          </cell>
          <cell r="AH1510">
            <v>7.4999999999999997E-3</v>
          </cell>
          <cell r="AI1510">
            <v>2.5000000000000001E-3</v>
          </cell>
          <cell r="AJ1510">
            <v>0</v>
          </cell>
          <cell r="AK1510">
            <v>0</v>
          </cell>
          <cell r="AL1510">
            <v>0</v>
          </cell>
          <cell r="AM1510">
            <v>0</v>
          </cell>
          <cell r="AN1510">
            <v>0</v>
          </cell>
          <cell r="AP1510">
            <v>0</v>
          </cell>
        </row>
        <row r="1511">
          <cell r="J1511">
            <v>99589.02</v>
          </cell>
          <cell r="K1511">
            <v>87773.47</v>
          </cell>
          <cell r="L1511">
            <v>75071.070000000007</v>
          </cell>
          <cell r="M1511">
            <v>62232.2</v>
          </cell>
          <cell r="N1511">
            <v>50232.26</v>
          </cell>
          <cell r="O1511">
            <v>36381.769999999997</v>
          </cell>
          <cell r="P1511">
            <v>22147.97</v>
          </cell>
          <cell r="Q1511">
            <v>1959.48</v>
          </cell>
          <cell r="R1511">
            <v>2483.7600000000002</v>
          </cell>
          <cell r="S1511">
            <v>1812.22</v>
          </cell>
          <cell r="T1511">
            <v>1625.76</v>
          </cell>
          <cell r="U1511">
            <v>1563.04</v>
          </cell>
          <cell r="V1511">
            <v>1508.61</v>
          </cell>
          <cell r="W1511">
            <v>1519.95</v>
          </cell>
          <cell r="X1511">
            <v>1341.95</v>
          </cell>
          <cell r="Y1511">
            <v>1183.45</v>
          </cell>
          <cell r="Z1511">
            <v>1124.74</v>
          </cell>
          <cell r="AA1511">
            <v>1060.19</v>
          </cell>
          <cell r="AD1511">
            <v>85104.67833333333</v>
          </cell>
          <cell r="AE1511">
            <v>72384.640833333324</v>
          </cell>
          <cell r="AF1511">
            <v>61372.496666666666</v>
          </cell>
          <cell r="AG1511">
            <v>51164.842916666668</v>
          </cell>
          <cell r="AH1511">
            <v>41492.698750000003</v>
          </cell>
          <cell r="AI1511">
            <v>32819.31791666666</v>
          </cell>
          <cell r="AJ1511">
            <v>25138.737500000003</v>
          </cell>
          <cell r="AK1511">
            <v>18472.79416666667</v>
          </cell>
          <cell r="AL1511">
            <v>12857.049583333332</v>
          </cell>
          <cell r="AM1511">
            <v>8267.2049999999999</v>
          </cell>
          <cell r="AN1511">
            <v>4749.3258333333324</v>
          </cell>
          <cell r="AP1511">
            <v>1350.284166666667</v>
          </cell>
        </row>
        <row r="1512">
          <cell r="J1512">
            <v>1586210.85</v>
          </cell>
          <cell r="K1512">
            <v>1556282.7</v>
          </cell>
          <cell r="L1512">
            <v>1526354.55</v>
          </cell>
          <cell r="M1512">
            <v>1496426.4</v>
          </cell>
          <cell r="N1512">
            <v>1466498.25</v>
          </cell>
          <cell r="O1512">
            <v>1436570.1</v>
          </cell>
          <cell r="P1512">
            <v>1406641.95</v>
          </cell>
          <cell r="Q1512">
            <v>1376713.8</v>
          </cell>
          <cell r="R1512">
            <v>1346785.65</v>
          </cell>
          <cell r="S1512">
            <v>1316857.5</v>
          </cell>
          <cell r="T1512">
            <v>1286929.3500000001</v>
          </cell>
          <cell r="U1512">
            <v>1257001.2</v>
          </cell>
          <cell r="V1512">
            <v>1227073.05</v>
          </cell>
          <cell r="W1512">
            <v>1197144.8999999999</v>
          </cell>
          <cell r="X1512">
            <v>1167216.75</v>
          </cell>
          <cell r="Y1512">
            <v>1137288.6000000001</v>
          </cell>
          <cell r="Z1512">
            <v>1107360.45</v>
          </cell>
          <cell r="AA1512">
            <v>1077432.3</v>
          </cell>
          <cell r="AD1512">
            <v>1556282.7</v>
          </cell>
          <cell r="AE1512">
            <v>1526354.55</v>
          </cell>
          <cell r="AF1512">
            <v>1496426.4000000001</v>
          </cell>
          <cell r="AG1512">
            <v>1466498.25</v>
          </cell>
          <cell r="AH1512">
            <v>1436570.0999999999</v>
          </cell>
          <cell r="AI1512">
            <v>1406641.95</v>
          </cell>
          <cell r="AJ1512">
            <v>1376713.8</v>
          </cell>
          <cell r="AK1512">
            <v>1346785.6500000001</v>
          </cell>
          <cell r="AL1512">
            <v>1316857.5</v>
          </cell>
          <cell r="AM1512">
            <v>1286929.3499999999</v>
          </cell>
          <cell r="AN1512">
            <v>1257001.2</v>
          </cell>
          <cell r="AP1512">
            <v>1197144.9000000001</v>
          </cell>
        </row>
        <row r="1513">
          <cell r="J1513">
            <v>848476.65</v>
          </cell>
          <cell r="K1513">
            <v>832467.3</v>
          </cell>
          <cell r="L1513">
            <v>816457.95</v>
          </cell>
          <cell r="M1513">
            <v>800448.6</v>
          </cell>
          <cell r="N1513">
            <v>784439.25</v>
          </cell>
          <cell r="O1513">
            <v>768429.9</v>
          </cell>
          <cell r="P1513">
            <v>752420.55</v>
          </cell>
          <cell r="Q1513">
            <v>736411.2</v>
          </cell>
          <cell r="R1513">
            <v>720401.85</v>
          </cell>
          <cell r="S1513">
            <v>704392.5</v>
          </cell>
          <cell r="T1513">
            <v>688383.15</v>
          </cell>
          <cell r="U1513">
            <v>672373.8</v>
          </cell>
          <cell r="V1513">
            <v>656364.44999999995</v>
          </cell>
          <cell r="W1513">
            <v>640355.1</v>
          </cell>
          <cell r="X1513">
            <v>624345.75</v>
          </cell>
          <cell r="Y1513">
            <v>608336.4</v>
          </cell>
          <cell r="Z1513">
            <v>592327.05000000005</v>
          </cell>
          <cell r="AA1513">
            <v>576317.69999999995</v>
          </cell>
          <cell r="AD1513">
            <v>832467.30000000016</v>
          </cell>
          <cell r="AE1513">
            <v>816457.94999999984</v>
          </cell>
          <cell r="AF1513">
            <v>800448.6</v>
          </cell>
          <cell r="AG1513">
            <v>784439.25</v>
          </cell>
          <cell r="AH1513">
            <v>768429.9</v>
          </cell>
          <cell r="AI1513">
            <v>752420.54999999993</v>
          </cell>
          <cell r="AJ1513">
            <v>736411.20000000007</v>
          </cell>
          <cell r="AK1513">
            <v>720401.85</v>
          </cell>
          <cell r="AL1513">
            <v>704392.5</v>
          </cell>
          <cell r="AM1513">
            <v>688383.15</v>
          </cell>
          <cell r="AN1513">
            <v>672373.79999999993</v>
          </cell>
          <cell r="AP1513">
            <v>640355.1</v>
          </cell>
        </row>
        <row r="1514"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P1514">
            <v>0</v>
          </cell>
        </row>
        <row r="1515"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</row>
        <row r="1516">
          <cell r="J1516">
            <v>2811571.11</v>
          </cell>
          <cell r="K1516">
            <v>2848092.94</v>
          </cell>
          <cell r="L1516">
            <v>2822791.69</v>
          </cell>
          <cell r="M1516">
            <v>2806448.14</v>
          </cell>
          <cell r="N1516">
            <v>2810798.7</v>
          </cell>
          <cell r="O1516">
            <v>2973202.05</v>
          </cell>
          <cell r="P1516">
            <v>2965649.96</v>
          </cell>
          <cell r="Q1516">
            <v>2858809.14</v>
          </cell>
          <cell r="R1516">
            <v>2878584.56</v>
          </cell>
          <cell r="S1516">
            <v>3027296.47</v>
          </cell>
          <cell r="T1516">
            <v>2994571.48</v>
          </cell>
          <cell r="U1516">
            <v>3158224.69</v>
          </cell>
          <cell r="V1516">
            <v>2873132.61</v>
          </cell>
          <cell r="W1516">
            <v>2755541.61</v>
          </cell>
          <cell r="X1516">
            <v>2390227.0299999998</v>
          </cell>
          <cell r="Y1516">
            <v>2191218.77</v>
          </cell>
          <cell r="Z1516">
            <v>1834691.76</v>
          </cell>
          <cell r="AA1516">
            <v>1991347.1</v>
          </cell>
          <cell r="AD1516">
            <v>2828284.9754166664</v>
          </cell>
          <cell r="AE1516">
            <v>2819045.9491666667</v>
          </cell>
          <cell r="AF1516">
            <v>2817604.4033333338</v>
          </cell>
          <cell r="AG1516">
            <v>2848011.2229166664</v>
          </cell>
          <cell r="AH1516">
            <v>2891663.0887500006</v>
          </cell>
          <cell r="AI1516">
            <v>2915568.4733333332</v>
          </cell>
          <cell r="AJ1516">
            <v>2914277.2304166667</v>
          </cell>
          <cell r="AK1516">
            <v>2892397.3975000004</v>
          </cell>
          <cell r="AL1516">
            <v>2848739.3129166667</v>
          </cell>
          <cell r="AM1516">
            <v>2782433.6333333333</v>
          </cell>
          <cell r="AN1516">
            <v>2700851.8879166669</v>
          </cell>
          <cell r="AP1516">
            <v>2548614.7129166666</v>
          </cell>
        </row>
        <row r="1517">
          <cell r="J1517">
            <v>188336.25</v>
          </cell>
          <cell r="K1517">
            <v>165720.19</v>
          </cell>
          <cell r="L1517">
            <v>141623.47</v>
          </cell>
          <cell r="M1517">
            <v>117426.08</v>
          </cell>
          <cell r="N1517">
            <v>94910.86</v>
          </cell>
          <cell r="O1517">
            <v>69153.58</v>
          </cell>
          <cell r="P1517">
            <v>42854.69</v>
          </cell>
          <cell r="Q1517">
            <v>5836.71</v>
          </cell>
          <cell r="R1517">
            <v>6797.75</v>
          </cell>
          <cell r="S1517">
            <v>5566.77</v>
          </cell>
          <cell r="T1517">
            <v>5532.29</v>
          </cell>
          <cell r="U1517">
            <v>5522.53</v>
          </cell>
          <cell r="V1517">
            <v>5527.99</v>
          </cell>
          <cell r="W1517">
            <v>5442.9</v>
          </cell>
          <cell r="X1517">
            <v>5435.78</v>
          </cell>
          <cell r="Y1517">
            <v>5251.73</v>
          </cell>
          <cell r="Z1517">
            <v>5251.28</v>
          </cell>
          <cell r="AA1517">
            <v>5240.09</v>
          </cell>
          <cell r="AD1517">
            <v>154179.27541666667</v>
          </cell>
          <cell r="AE1517">
            <v>140440.01041666669</v>
          </cell>
          <cell r="AF1517">
            <v>117781.02958333334</v>
          </cell>
          <cell r="AG1517">
            <v>97495.123749999984</v>
          </cell>
          <cell r="AH1517">
            <v>79357.182083333333</v>
          </cell>
          <cell r="AI1517">
            <v>63156.420000000013</v>
          </cell>
          <cell r="AJ1517">
            <v>48861.188750000001</v>
          </cell>
          <cell r="AK1517">
            <v>36508.481250000004</v>
          </cell>
          <cell r="AL1517">
            <v>26160.062916666666</v>
          </cell>
          <cell r="AM1517">
            <v>17750.315833333334</v>
          </cell>
          <cell r="AN1517">
            <v>11351.437916666664</v>
          </cell>
          <cell r="AP1517">
            <v>4216.4154166666667</v>
          </cell>
        </row>
        <row r="1518">
          <cell r="J1518">
            <v>7361.73</v>
          </cell>
          <cell r="K1518">
            <v>6851.29</v>
          </cell>
          <cell r="L1518">
            <v>6118.51</v>
          </cell>
          <cell r="M1518">
            <v>5244.84</v>
          </cell>
          <cell r="N1518">
            <v>4345.6400000000003</v>
          </cell>
          <cell r="O1518">
            <v>3110.14</v>
          </cell>
          <cell r="P1518">
            <v>1695.83</v>
          </cell>
          <cell r="Q1518">
            <v>-561.96</v>
          </cell>
          <cell r="R1518">
            <v>-562.4</v>
          </cell>
          <cell r="S1518">
            <v>-705.35</v>
          </cell>
          <cell r="T1518">
            <v>-777.37</v>
          </cell>
          <cell r="U1518">
            <v>-847.98</v>
          </cell>
          <cell r="V1518">
            <v>-917.65</v>
          </cell>
          <cell r="W1518">
            <v>-993.18</v>
          </cell>
          <cell r="X1518">
            <v>-1064.1199999999999</v>
          </cell>
          <cell r="Y1518">
            <v>-1004.55</v>
          </cell>
          <cell r="Z1518">
            <v>-933.03</v>
          </cell>
          <cell r="AA1518">
            <v>-1290.43</v>
          </cell>
          <cell r="AD1518">
            <v>5339.1358333333328</v>
          </cell>
          <cell r="AE1518">
            <v>5213.1454166666672</v>
          </cell>
          <cell r="AF1518">
            <v>4442.7383333333337</v>
          </cell>
          <cell r="AG1518">
            <v>3694.0245833333338</v>
          </cell>
          <cell r="AH1518">
            <v>2965.5995833333341</v>
          </cell>
          <cell r="AI1518">
            <v>2261.1025000000004</v>
          </cell>
          <cell r="AJ1518">
            <v>1589.2754166666666</v>
          </cell>
          <cell r="AK1518">
            <v>963.14624999999978</v>
          </cell>
          <cell r="AL1518">
            <v>403.47875000000016</v>
          </cell>
          <cell r="AM1518">
            <v>-76.857083333333321</v>
          </cell>
          <cell r="AN1518">
            <v>-480.15875000000005</v>
          </cell>
          <cell r="AP1518">
            <v>483.71583333333336</v>
          </cell>
        </row>
        <row r="1519">
          <cell r="J1519">
            <v>1359.76</v>
          </cell>
          <cell r="K1519">
            <v>1481.19</v>
          </cell>
          <cell r="L1519">
            <v>1588.97</v>
          </cell>
          <cell r="M1519">
            <v>1694.91</v>
          </cell>
          <cell r="N1519">
            <v>1799.17</v>
          </cell>
          <cell r="O1519">
            <v>1901.6</v>
          </cell>
          <cell r="P1519">
            <v>1990.53</v>
          </cell>
          <cell r="Q1519">
            <v>2066.2800000000002</v>
          </cell>
          <cell r="R1519">
            <v>2140.48</v>
          </cell>
          <cell r="S1519">
            <v>2300.0500000000002</v>
          </cell>
          <cell r="T1519">
            <v>2995.75</v>
          </cell>
          <cell r="U1519">
            <v>4138.18</v>
          </cell>
          <cell r="V1519">
            <v>5271.94</v>
          </cell>
          <cell r="W1519">
            <v>6397.19</v>
          </cell>
          <cell r="X1519">
            <v>7518.52</v>
          </cell>
          <cell r="Y1519">
            <v>8637.73</v>
          </cell>
          <cell r="Z1519">
            <v>9755.36</v>
          </cell>
          <cell r="AA1519">
            <v>10871.75</v>
          </cell>
          <cell r="AD1519">
            <v>2037.5262499999999</v>
          </cell>
          <cell r="AE1519">
            <v>1552.4054166666667</v>
          </cell>
          <cell r="AF1519">
            <v>1662.8220833333335</v>
          </cell>
          <cell r="AG1519">
            <v>1798.7358333333334</v>
          </cell>
          <cell r="AH1519">
            <v>1999.9487500000002</v>
          </cell>
          <cell r="AI1519">
            <v>2284.4133333333334</v>
          </cell>
          <cell r="AJ1519">
            <v>2652.2541666666666</v>
          </cell>
          <cell r="AK1519">
            <v>3104.1520833333329</v>
          </cell>
          <cell r="AL1519">
            <v>3640.5008333333335</v>
          </cell>
          <cell r="AM1519">
            <v>4261.2929166666663</v>
          </cell>
          <cell r="AN1519">
            <v>4966.5570833333331</v>
          </cell>
          <cell r="AP1519">
            <v>6739.8149999999996</v>
          </cell>
        </row>
        <row r="1520"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D1520">
            <v>33399.072916666664</v>
          </cell>
          <cell r="AE1520">
            <v>19572.880833333333</v>
          </cell>
          <cell r="AF1520">
            <v>9274.3591666666671</v>
          </cell>
          <cell r="AG1520">
            <v>2503.5079166666669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</row>
        <row r="1521">
          <cell r="J1521">
            <v>647308.72</v>
          </cell>
          <cell r="K1521">
            <v>631520.69999999995</v>
          </cell>
          <cell r="L1521">
            <v>615732.68000000005</v>
          </cell>
          <cell r="M1521">
            <v>599944.66</v>
          </cell>
          <cell r="N1521">
            <v>584156.64</v>
          </cell>
          <cell r="O1521">
            <v>568368.61</v>
          </cell>
          <cell r="P1521">
            <v>552580.59</v>
          </cell>
          <cell r="Q1521">
            <v>536792.56999999995</v>
          </cell>
          <cell r="R1521">
            <v>521004.55</v>
          </cell>
          <cell r="S1521">
            <v>505216.53</v>
          </cell>
          <cell r="T1521">
            <v>489428.51</v>
          </cell>
          <cell r="U1521">
            <v>473640.49</v>
          </cell>
          <cell r="V1521">
            <v>457852.47</v>
          </cell>
          <cell r="W1521">
            <v>442064.45</v>
          </cell>
          <cell r="X1521">
            <v>426276.43</v>
          </cell>
          <cell r="Y1521">
            <v>410488.41</v>
          </cell>
          <cell r="Z1521">
            <v>394700.39</v>
          </cell>
          <cell r="AA1521">
            <v>378912.36</v>
          </cell>
          <cell r="AD1521">
            <v>631520.69791666663</v>
          </cell>
          <cell r="AE1521">
            <v>615732.67708333337</v>
          </cell>
          <cell r="AF1521">
            <v>599944.65625000012</v>
          </cell>
          <cell r="AG1521">
            <v>584156.63541666663</v>
          </cell>
          <cell r="AH1521">
            <v>568368.61458333337</v>
          </cell>
          <cell r="AI1521">
            <v>552580.59375</v>
          </cell>
          <cell r="AJ1521">
            <v>536792.57291666663</v>
          </cell>
          <cell r="AK1521">
            <v>521004.55208333326</v>
          </cell>
          <cell r="AL1521">
            <v>505216.53124999994</v>
          </cell>
          <cell r="AM1521">
            <v>489428.51041666657</v>
          </cell>
          <cell r="AN1521">
            <v>473640.48958333331</v>
          </cell>
          <cell r="AP1521">
            <v>436275.50916666671</v>
          </cell>
        </row>
        <row r="1522">
          <cell r="J1522">
            <v>-461828.27</v>
          </cell>
          <cell r="K1522">
            <v>-493431.68</v>
          </cell>
          <cell r="L1522">
            <v>-495502.82</v>
          </cell>
          <cell r="M1522">
            <v>-489905.57</v>
          </cell>
          <cell r="N1522">
            <v>-508813.01</v>
          </cell>
          <cell r="O1522">
            <v>-468673.07</v>
          </cell>
          <cell r="P1522">
            <v>-411732.96</v>
          </cell>
          <cell r="Q1522">
            <v>-173700.97</v>
          </cell>
          <cell r="R1522">
            <v>448042.48</v>
          </cell>
          <cell r="S1522">
            <v>718395.06</v>
          </cell>
          <cell r="T1522">
            <v>1059700.82</v>
          </cell>
          <cell r="U1522">
            <v>1260839.3799999999</v>
          </cell>
          <cell r="V1522">
            <v>-176838.9</v>
          </cell>
          <cell r="W1522">
            <v>-232412.97</v>
          </cell>
          <cell r="X1522">
            <v>-268460.98</v>
          </cell>
          <cell r="Y1522">
            <v>-282007.46000000002</v>
          </cell>
          <cell r="Z1522">
            <v>-321867.78000000003</v>
          </cell>
          <cell r="AA1522">
            <v>-313261.98</v>
          </cell>
          <cell r="AD1522">
            <v>-459367.11249999999</v>
          </cell>
          <cell r="AE1522">
            <v>-401783.94958333328</v>
          </cell>
          <cell r="AF1522">
            <v>-313419.43958333327</v>
          </cell>
          <cell r="AG1522">
            <v>-203690.95374999996</v>
          </cell>
          <cell r="AH1522">
            <v>-72048.73</v>
          </cell>
          <cell r="AI1522">
            <v>10490.339583333325</v>
          </cell>
          <cell r="AJ1522">
            <v>33240.676249999968</v>
          </cell>
          <cell r="AK1522">
            <v>53576.532500000001</v>
          </cell>
          <cell r="AL1522">
            <v>71699.030416666676</v>
          </cell>
          <cell r="AM1522">
            <v>88150.836250000037</v>
          </cell>
          <cell r="AN1522">
            <v>102415.68291666666</v>
          </cell>
          <cell r="AP1522">
            <v>125906.3016666667</v>
          </cell>
        </row>
        <row r="1523">
          <cell r="J1523">
            <v>736581.98</v>
          </cell>
          <cell r="K1523">
            <v>711182.6</v>
          </cell>
          <cell r="L1523">
            <v>685783.23</v>
          </cell>
          <cell r="M1523">
            <v>660383.85</v>
          </cell>
          <cell r="N1523">
            <v>634984.47</v>
          </cell>
          <cell r="O1523">
            <v>609585.09</v>
          </cell>
          <cell r="P1523">
            <v>584185.72</v>
          </cell>
          <cell r="Q1523">
            <v>558786.34</v>
          </cell>
          <cell r="R1523">
            <v>533386.96</v>
          </cell>
          <cell r="S1523">
            <v>507987.58</v>
          </cell>
          <cell r="T1523">
            <v>482588.21</v>
          </cell>
          <cell r="U1523">
            <v>457188.83</v>
          </cell>
          <cell r="V1523">
            <v>431789.45</v>
          </cell>
          <cell r="W1523">
            <v>406390.07</v>
          </cell>
          <cell r="X1523">
            <v>380990.7</v>
          </cell>
          <cell r="Y1523">
            <v>355591.32</v>
          </cell>
          <cell r="Z1523">
            <v>330191.94</v>
          </cell>
          <cell r="AA1523">
            <v>304792.56</v>
          </cell>
          <cell r="AD1523">
            <v>711182.60374999989</v>
          </cell>
          <cell r="AE1523">
            <v>685783.22624999983</v>
          </cell>
          <cell r="AF1523">
            <v>660383.84874999989</v>
          </cell>
          <cell r="AG1523">
            <v>634984.47124999994</v>
          </cell>
          <cell r="AH1523">
            <v>609585.09374999988</v>
          </cell>
          <cell r="AI1523">
            <v>584185.71624999994</v>
          </cell>
          <cell r="AJ1523">
            <v>558786.33875</v>
          </cell>
          <cell r="AK1523">
            <v>533386.96125000005</v>
          </cell>
          <cell r="AL1523">
            <v>507987.58375000005</v>
          </cell>
          <cell r="AM1523">
            <v>482588.20625000005</v>
          </cell>
          <cell r="AN1523">
            <v>457188.8287500001</v>
          </cell>
          <cell r="AP1523">
            <v>402156.84375000006</v>
          </cell>
        </row>
        <row r="1524">
          <cell r="J1524">
            <v>185208.18</v>
          </cell>
          <cell r="K1524">
            <v>178821.69</v>
          </cell>
          <cell r="L1524">
            <v>172435.20000000001</v>
          </cell>
          <cell r="M1524">
            <v>166048.71</v>
          </cell>
          <cell r="N1524">
            <v>159662.22</v>
          </cell>
          <cell r="O1524">
            <v>153275.73000000001</v>
          </cell>
          <cell r="P1524">
            <v>146889.25</v>
          </cell>
          <cell r="Q1524">
            <v>140502.76</v>
          </cell>
          <cell r="R1524">
            <v>134116.26999999999</v>
          </cell>
          <cell r="S1524">
            <v>127729.78</v>
          </cell>
          <cell r="T1524">
            <v>121343.29</v>
          </cell>
          <cell r="U1524">
            <v>114956.81</v>
          </cell>
          <cell r="V1524">
            <v>108570.32</v>
          </cell>
          <cell r="W1524">
            <v>102183.83</v>
          </cell>
          <cell r="X1524">
            <v>95797.34</v>
          </cell>
          <cell r="Y1524">
            <v>89410.85</v>
          </cell>
          <cell r="Z1524">
            <v>83024.36</v>
          </cell>
          <cell r="AA1524">
            <v>76637.87</v>
          </cell>
          <cell r="AD1524">
            <v>178821.68833333332</v>
          </cell>
          <cell r="AE1524">
            <v>172435.19999999998</v>
          </cell>
          <cell r="AF1524">
            <v>166048.71166666664</v>
          </cell>
          <cell r="AG1524">
            <v>159662.22333333333</v>
          </cell>
          <cell r="AH1524">
            <v>153275.73500000002</v>
          </cell>
          <cell r="AI1524">
            <v>146889.24666666667</v>
          </cell>
          <cell r="AJ1524">
            <v>140502.75833333333</v>
          </cell>
          <cell r="AK1524">
            <v>134116.27000000002</v>
          </cell>
          <cell r="AL1524">
            <v>127729.78166666669</v>
          </cell>
          <cell r="AM1524">
            <v>121343.29333333338</v>
          </cell>
          <cell r="AN1524">
            <v>114956.80500000004</v>
          </cell>
          <cell r="AP1524">
            <v>101119.41374999996</v>
          </cell>
        </row>
        <row r="1525">
          <cell r="J1525">
            <v>2674841.4</v>
          </cell>
          <cell r="K1525">
            <v>2704389.1</v>
          </cell>
          <cell r="L1525">
            <v>2704389.1</v>
          </cell>
          <cell r="M1525">
            <v>2704389.1</v>
          </cell>
          <cell r="N1525">
            <v>2720382.7</v>
          </cell>
          <cell r="O1525">
            <v>2720382.7</v>
          </cell>
          <cell r="P1525">
            <v>2720382.7</v>
          </cell>
          <cell r="Q1525">
            <v>2706973.85</v>
          </cell>
          <cell r="R1525">
            <v>2706973.85</v>
          </cell>
          <cell r="S1525">
            <v>2706973.85</v>
          </cell>
          <cell r="T1525">
            <v>2683734.2000000002</v>
          </cell>
          <cell r="U1525">
            <v>2683734.2000000002</v>
          </cell>
          <cell r="V1525">
            <v>2683734.2000000002</v>
          </cell>
          <cell r="W1525">
            <v>2659889.75</v>
          </cell>
          <cell r="X1525">
            <v>2659889.75</v>
          </cell>
          <cell r="Y1525">
            <v>2659889.75</v>
          </cell>
          <cell r="Z1525">
            <v>2627938.6</v>
          </cell>
          <cell r="AA1525">
            <v>2627938.6</v>
          </cell>
          <cell r="AD1525">
            <v>2670342.4125000001</v>
          </cell>
          <cell r="AE1525">
            <v>2688532.3791666669</v>
          </cell>
          <cell r="AF1525">
            <v>2696522.9083333332</v>
          </cell>
          <cell r="AG1525">
            <v>2701141.3041666672</v>
          </cell>
          <cell r="AH1525">
            <v>2702758.3625000003</v>
          </cell>
          <cell r="AI1525">
            <v>2703499.4291666667</v>
          </cell>
          <cell r="AJ1525">
            <v>2702015.8229166665</v>
          </cell>
          <cell r="AK1525">
            <v>2698307.5437499997</v>
          </cell>
          <cell r="AL1525">
            <v>2694599.2645833334</v>
          </cell>
          <cell r="AM1525">
            <v>2688893.2874999996</v>
          </cell>
          <cell r="AN1525">
            <v>2681189.6125000003</v>
          </cell>
          <cell r="AP1525">
            <v>2621405.9316666671</v>
          </cell>
        </row>
        <row r="1526"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4632127.8499999996</v>
          </cell>
          <cell r="S1526">
            <v>6057628.5</v>
          </cell>
          <cell r="T1526">
            <v>7488587.0499999998</v>
          </cell>
          <cell r="U1526">
            <v>6388110.0499999998</v>
          </cell>
          <cell r="V1526">
            <v>4390930.25</v>
          </cell>
          <cell r="W1526">
            <v>1809898.65</v>
          </cell>
          <cell r="X1526">
            <v>-84325.15</v>
          </cell>
          <cell r="Y1526">
            <v>-1180309.8999999999</v>
          </cell>
          <cell r="Z1526">
            <v>-3679024.65</v>
          </cell>
          <cell r="AA1526">
            <v>-4440309.6500000004</v>
          </cell>
          <cell r="AD1526">
            <v>0</v>
          </cell>
          <cell r="AE1526">
            <v>193005.32708333331</v>
          </cell>
          <cell r="AF1526">
            <v>638411.84166666667</v>
          </cell>
          <cell r="AG1526">
            <v>1202837.4895833333</v>
          </cell>
          <cell r="AH1526">
            <v>1781033.2020833332</v>
          </cell>
          <cell r="AI1526">
            <v>2230159.8812500001</v>
          </cell>
          <cell r="AJ1526">
            <v>2488527.7520833332</v>
          </cell>
          <cell r="AK1526">
            <v>2560426.6479166667</v>
          </cell>
          <cell r="AL1526">
            <v>2507733.5208333335</v>
          </cell>
          <cell r="AM1526">
            <v>2305261.2479166668</v>
          </cell>
          <cell r="AN1526">
            <v>1966955.6520833336</v>
          </cell>
          <cell r="AP1526">
            <v>1447670.5362499999</v>
          </cell>
        </row>
        <row r="1527"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  <cell r="AM1527">
            <v>0</v>
          </cell>
          <cell r="AN1527">
            <v>0</v>
          </cell>
          <cell r="AP1527">
            <v>27589078.166666668</v>
          </cell>
        </row>
        <row r="1528">
          <cell r="J1528">
            <v>72382155.349999994</v>
          </cell>
          <cell r="K1528">
            <v>80898007.719999999</v>
          </cell>
          <cell r="L1528">
            <v>83099388.739999995</v>
          </cell>
          <cell r="M1528">
            <v>86365764.299999997</v>
          </cell>
          <cell r="N1528">
            <v>95845243.400000006</v>
          </cell>
          <cell r="O1528">
            <v>89613108.25</v>
          </cell>
          <cell r="P1528">
            <v>85263335.400000006</v>
          </cell>
          <cell r="Q1528">
            <v>38762492.890000001</v>
          </cell>
          <cell r="R1528">
            <v>-11761756.17</v>
          </cell>
          <cell r="S1528">
            <v>20666.28</v>
          </cell>
          <cell r="T1528">
            <v>0.01</v>
          </cell>
          <cell r="U1528">
            <v>0.01</v>
          </cell>
          <cell r="V1528">
            <v>0.01</v>
          </cell>
          <cell r="W1528">
            <v>19549874.52</v>
          </cell>
          <cell r="X1528">
            <v>31977474.010000002</v>
          </cell>
          <cell r="Y1528">
            <v>39573158.159999996</v>
          </cell>
          <cell r="Z1528">
            <v>47260581.200000003</v>
          </cell>
          <cell r="AA1528">
            <v>41841075.270000003</v>
          </cell>
          <cell r="AD1528">
            <v>80688397.952083334</v>
          </cell>
          <cell r="AE1528">
            <v>73719452.414999992</v>
          </cell>
          <cell r="AF1528">
            <v>66712176.415416665</v>
          </cell>
          <cell r="AG1528">
            <v>60759161.928750001</v>
          </cell>
          <cell r="AH1528">
            <v>54761359.147916667</v>
          </cell>
          <cell r="AI1528">
            <v>48691444.042499989</v>
          </cell>
          <cell r="AJ1528">
            <v>43119348.68666666</v>
          </cell>
          <cell r="AK1528">
            <v>38433096.689583324</v>
          </cell>
          <cell r="AL1528">
            <v>34353324.986666657</v>
          </cell>
          <cell r="AM1528">
            <v>30379272.139166668</v>
          </cell>
          <cell r="AN1528">
            <v>26364409.84</v>
          </cell>
          <cell r="AP1528">
            <v>17000497.870416667</v>
          </cell>
        </row>
        <row r="1529"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</row>
        <row r="1530">
          <cell r="J1530">
            <v>1402579.85</v>
          </cell>
          <cell r="K1530">
            <v>1354215.1</v>
          </cell>
          <cell r="L1530">
            <v>1305850.3500000001</v>
          </cell>
          <cell r="M1530">
            <v>1257485.6000000001</v>
          </cell>
          <cell r="N1530">
            <v>1209120.8500000001</v>
          </cell>
          <cell r="O1530">
            <v>1160756.1000000001</v>
          </cell>
          <cell r="P1530">
            <v>1112391.3500000001</v>
          </cell>
          <cell r="Q1530">
            <v>1064026.6000000001</v>
          </cell>
          <cell r="R1530">
            <v>1015661.85</v>
          </cell>
          <cell r="S1530">
            <v>967297.1</v>
          </cell>
          <cell r="T1530">
            <v>918932.35</v>
          </cell>
          <cell r="U1530">
            <v>870567.6</v>
          </cell>
          <cell r="V1530">
            <v>822202.85</v>
          </cell>
          <cell r="W1530">
            <v>773838.1</v>
          </cell>
          <cell r="X1530">
            <v>725473.35</v>
          </cell>
          <cell r="Y1530">
            <v>677108.6</v>
          </cell>
          <cell r="Z1530">
            <v>628743.85</v>
          </cell>
          <cell r="AA1530">
            <v>580379.1</v>
          </cell>
          <cell r="AD1530">
            <v>1354215.0999999999</v>
          </cell>
          <cell r="AE1530">
            <v>1305850.3499999999</v>
          </cell>
          <cell r="AF1530">
            <v>1257485.5999999999</v>
          </cell>
          <cell r="AG1530">
            <v>1209120.8499999999</v>
          </cell>
          <cell r="AH1530">
            <v>1160756.0999999999</v>
          </cell>
          <cell r="AI1530">
            <v>1112391.3499999999</v>
          </cell>
          <cell r="AJ1530">
            <v>1064026.5999999999</v>
          </cell>
          <cell r="AK1530">
            <v>1015661.8499999997</v>
          </cell>
          <cell r="AL1530">
            <v>967297.09999999974</v>
          </cell>
          <cell r="AM1530">
            <v>918932.34999999974</v>
          </cell>
          <cell r="AN1530">
            <v>870567.59999999974</v>
          </cell>
          <cell r="AP1530">
            <v>773838.09999999974</v>
          </cell>
        </row>
        <row r="1531">
          <cell r="J1531">
            <v>406023.45</v>
          </cell>
          <cell r="K1531">
            <v>392022.75</v>
          </cell>
          <cell r="L1531">
            <v>378022.05</v>
          </cell>
          <cell r="M1531">
            <v>364021.35</v>
          </cell>
          <cell r="N1531">
            <v>350020.65</v>
          </cell>
          <cell r="O1531">
            <v>336019.95</v>
          </cell>
          <cell r="P1531">
            <v>322019.25</v>
          </cell>
          <cell r="Q1531">
            <v>308018.55</v>
          </cell>
          <cell r="R1531">
            <v>294017.84999999998</v>
          </cell>
          <cell r="S1531">
            <v>280017.15000000002</v>
          </cell>
          <cell r="T1531">
            <v>266016.45</v>
          </cell>
          <cell r="U1531">
            <v>252015.75</v>
          </cell>
          <cell r="V1531">
            <v>238015.05</v>
          </cell>
          <cell r="W1531">
            <v>224014.35</v>
          </cell>
          <cell r="X1531">
            <v>210013.65</v>
          </cell>
          <cell r="Y1531">
            <v>196012.95</v>
          </cell>
          <cell r="Z1531">
            <v>182012.25</v>
          </cell>
          <cell r="AA1531">
            <v>168011.55</v>
          </cell>
          <cell r="AD1531">
            <v>392022.75</v>
          </cell>
          <cell r="AE1531">
            <v>378022.05</v>
          </cell>
          <cell r="AF1531">
            <v>364021.35000000003</v>
          </cell>
          <cell r="AG1531">
            <v>350020.64999999997</v>
          </cell>
          <cell r="AH1531">
            <v>336019.95</v>
          </cell>
          <cell r="AI1531">
            <v>322019.25</v>
          </cell>
          <cell r="AJ1531">
            <v>308018.55</v>
          </cell>
          <cell r="AK1531">
            <v>294017.85000000003</v>
          </cell>
          <cell r="AL1531">
            <v>280017.14999999997</v>
          </cell>
          <cell r="AM1531">
            <v>266016.45</v>
          </cell>
          <cell r="AN1531">
            <v>252015.75</v>
          </cell>
          <cell r="AP1531">
            <v>224014.35</v>
          </cell>
        </row>
        <row r="1532">
          <cell r="J1532">
            <v>0</v>
          </cell>
          <cell r="K1532">
            <v>263054.75</v>
          </cell>
          <cell r="L1532">
            <v>287594.21000000002</v>
          </cell>
          <cell r="M1532">
            <v>340256.7</v>
          </cell>
          <cell r="N1532">
            <v>129082.1</v>
          </cell>
          <cell r="O1532">
            <v>259019.25</v>
          </cell>
          <cell r="P1532">
            <v>496441.75</v>
          </cell>
          <cell r="Q1532">
            <v>440092.45</v>
          </cell>
          <cell r="R1532">
            <v>440092.45</v>
          </cell>
          <cell r="S1532">
            <v>440092.45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D1532">
            <v>166291.24875</v>
          </cell>
          <cell r="AE1532">
            <v>202965.61958333335</v>
          </cell>
          <cell r="AF1532">
            <v>239639.9904166667</v>
          </cell>
          <cell r="AG1532">
            <v>257977.17583333337</v>
          </cell>
          <cell r="AH1532">
            <v>257977.17583333337</v>
          </cell>
          <cell r="AI1532">
            <v>257977.17583333337</v>
          </cell>
          <cell r="AJ1532">
            <v>247016.56125000003</v>
          </cell>
          <cell r="AK1532">
            <v>224072.85458333336</v>
          </cell>
          <cell r="AL1532">
            <v>197912.40000000002</v>
          </cell>
          <cell r="AM1532">
            <v>178356.61666666667</v>
          </cell>
          <cell r="AN1532">
            <v>162185.72708333333</v>
          </cell>
          <cell r="AP1532">
            <v>91685.927083333328</v>
          </cell>
        </row>
        <row r="1533">
          <cell r="J1533">
            <v>3173859.5</v>
          </cell>
          <cell r="K1533">
            <v>3697015.49</v>
          </cell>
          <cell r="L1533">
            <v>3915055.15</v>
          </cell>
          <cell r="M1533">
            <v>4180089.9</v>
          </cell>
          <cell r="N1533">
            <v>4641309.75</v>
          </cell>
          <cell r="O1533">
            <v>5153799.7</v>
          </cell>
          <cell r="P1533">
            <v>7112807.7999999998</v>
          </cell>
          <cell r="Q1533">
            <v>6856414.9500000002</v>
          </cell>
          <cell r="R1533">
            <v>6856414.9500000002</v>
          </cell>
          <cell r="S1533">
            <v>6856414.9500000002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D1533">
            <v>4251697.8220833326</v>
          </cell>
          <cell r="AE1533">
            <v>4531987.4179166667</v>
          </cell>
          <cell r="AF1533">
            <v>4812277.0137499999</v>
          </cell>
          <cell r="AG1533">
            <v>4806882.6533333333</v>
          </cell>
          <cell r="AH1533">
            <v>4515804.3366666669</v>
          </cell>
          <cell r="AI1533">
            <v>4238021.0325000007</v>
          </cell>
          <cell r="AJ1533">
            <v>3951734.5745833335</v>
          </cell>
          <cell r="AK1533">
            <v>3634564.964583334</v>
          </cell>
          <cell r="AL1533">
            <v>3297267.2541666669</v>
          </cell>
          <cell r="AM1533">
            <v>2929708.9354166663</v>
          </cell>
          <cell r="AN1533">
            <v>2521579.375</v>
          </cell>
          <cell r="AP1533">
            <v>1435471.0237499999</v>
          </cell>
        </row>
        <row r="1534">
          <cell r="J1534">
            <v>2879137.44</v>
          </cell>
          <cell r="K1534">
            <v>0</v>
          </cell>
          <cell r="L1534">
            <v>0</v>
          </cell>
          <cell r="M1534">
            <v>0</v>
          </cell>
          <cell r="N1534">
            <v>3255000</v>
          </cell>
          <cell r="O1534">
            <v>3255000</v>
          </cell>
          <cell r="P1534">
            <v>3255000</v>
          </cell>
          <cell r="Q1534">
            <v>3920000</v>
          </cell>
          <cell r="R1534">
            <v>3920000</v>
          </cell>
          <cell r="S1534">
            <v>3920000</v>
          </cell>
          <cell r="T1534">
            <v>3920000</v>
          </cell>
          <cell r="U1534">
            <v>4180820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D1534">
            <v>3543531.322083334</v>
          </cell>
          <cell r="AE1534">
            <v>3395971.3512500003</v>
          </cell>
          <cell r="AF1534">
            <v>3248411.3804166671</v>
          </cell>
          <cell r="AG1534">
            <v>3052726.4095833334</v>
          </cell>
          <cell r="AH1534">
            <v>2819783.9387500002</v>
          </cell>
          <cell r="AI1534">
            <v>2588782.3933333331</v>
          </cell>
          <cell r="AJ1534">
            <v>2468818.3333333335</v>
          </cell>
          <cell r="AK1534">
            <v>2468818.3333333335</v>
          </cell>
          <cell r="AL1534">
            <v>2468818.3333333335</v>
          </cell>
          <cell r="AM1534">
            <v>2333193.3333333335</v>
          </cell>
          <cell r="AN1534">
            <v>2061943.3333333333</v>
          </cell>
          <cell r="AP1534">
            <v>1581860</v>
          </cell>
        </row>
        <row r="1535">
          <cell r="J1535">
            <v>3031730.53</v>
          </cell>
          <cell r="K1535">
            <v>1820000</v>
          </cell>
          <cell r="L1535">
            <v>1820000</v>
          </cell>
          <cell r="M1535">
            <v>1820000</v>
          </cell>
          <cell r="N1535">
            <v>1295000</v>
          </cell>
          <cell r="O1535">
            <v>1295000</v>
          </cell>
          <cell r="P1535">
            <v>1295000</v>
          </cell>
          <cell r="Q1535">
            <v>735000</v>
          </cell>
          <cell r="R1535">
            <v>735000</v>
          </cell>
          <cell r="S1535">
            <v>735000</v>
          </cell>
          <cell r="T1535">
            <v>945000</v>
          </cell>
          <cell r="U1535">
            <v>975825.9</v>
          </cell>
          <cell r="V1535">
            <v>210000</v>
          </cell>
          <cell r="W1535">
            <v>2030000</v>
          </cell>
          <cell r="X1535">
            <v>2030000</v>
          </cell>
          <cell r="Y1535">
            <v>2030000</v>
          </cell>
          <cell r="Z1535">
            <v>3535000</v>
          </cell>
          <cell r="AA1535">
            <v>3535000</v>
          </cell>
          <cell r="AD1535">
            <v>2546919.3525</v>
          </cell>
          <cell r="AE1535">
            <v>2339117.4691666667</v>
          </cell>
          <cell r="AF1535">
            <v>2131315.585833333</v>
          </cell>
          <cell r="AG1535">
            <v>1863722.0358333334</v>
          </cell>
          <cell r="AH1535">
            <v>1537621.2316666667</v>
          </cell>
          <cell r="AI1535">
            <v>1257640.9304166667</v>
          </cell>
          <cell r="AJ1535">
            <v>1148818.825</v>
          </cell>
          <cell r="AK1535">
            <v>1166318.825</v>
          </cell>
          <cell r="AL1535">
            <v>1183818.825</v>
          </cell>
          <cell r="AM1535">
            <v>1285902.1583333334</v>
          </cell>
          <cell r="AN1535">
            <v>1472568.825</v>
          </cell>
          <cell r="AP1535">
            <v>1792818.825</v>
          </cell>
        </row>
        <row r="1536">
          <cell r="J1536">
            <v>7960029.9400000004</v>
          </cell>
          <cell r="K1536">
            <v>13218821.789999999</v>
          </cell>
          <cell r="L1536">
            <v>19058582.629999999</v>
          </cell>
          <cell r="M1536">
            <v>25541747.66</v>
          </cell>
          <cell r="N1536">
            <v>30439276.719999999</v>
          </cell>
          <cell r="O1536">
            <v>32727247.800000001</v>
          </cell>
          <cell r="P1536">
            <v>15321503.060000001</v>
          </cell>
          <cell r="Q1536">
            <v>6595868.7699999996</v>
          </cell>
          <cell r="R1536">
            <v>-3451783.86</v>
          </cell>
          <cell r="S1536">
            <v>-10044571.9</v>
          </cell>
          <cell r="T1536">
            <v>-14028382.51</v>
          </cell>
          <cell r="U1536">
            <v>-15074048.130000001</v>
          </cell>
          <cell r="V1536">
            <v>-12725871.98</v>
          </cell>
          <cell r="W1536">
            <v>-7350443.2800000003</v>
          </cell>
          <cell r="X1536">
            <v>-1431686.12</v>
          </cell>
          <cell r="Y1536">
            <v>4707235.2300000004</v>
          </cell>
          <cell r="Z1536">
            <v>9929333.4700000007</v>
          </cell>
          <cell r="AA1536">
            <v>10966404.59</v>
          </cell>
          <cell r="AD1536">
            <v>13699581.0175</v>
          </cell>
          <cell r="AE1536">
            <v>13235859.456249999</v>
          </cell>
          <cell r="AF1536">
            <v>12390970.030833334</v>
          </cell>
          <cell r="AG1536">
            <v>11226810.372916667</v>
          </cell>
          <cell r="AH1536">
            <v>9804557.729166666</v>
          </cell>
          <cell r="AI1536">
            <v>8160111.7508333325</v>
          </cell>
          <cell r="AJ1536">
            <v>6441146.4595833309</v>
          </cell>
          <cell r="AK1536">
            <v>4730332.5504166642</v>
          </cell>
          <cell r="AL1536">
            <v>3008466.6679166653</v>
          </cell>
          <cell r="AM1536">
            <v>1285781.0145833332</v>
          </cell>
          <cell r="AN1536">
            <v>-475501.75458333333</v>
          </cell>
          <cell r="AP1536">
            <v>-2205508.7604166665</v>
          </cell>
        </row>
        <row r="1537">
          <cell r="J1537">
            <v>-10482039.289999999</v>
          </cell>
          <cell r="K1537">
            <v>-14152610.039999999</v>
          </cell>
          <cell r="L1537">
            <v>-18251745.199999999</v>
          </cell>
          <cell r="M1537">
            <v>-21701055.149999999</v>
          </cell>
          <cell r="N1537">
            <v>-24811444.210000001</v>
          </cell>
          <cell r="O1537">
            <v>-28151577.77</v>
          </cell>
          <cell r="P1537">
            <v>1234033.18</v>
          </cell>
          <cell r="Q1537">
            <v>8374401.0800000001</v>
          </cell>
          <cell r="R1537">
            <v>14246394.189999999</v>
          </cell>
          <cell r="S1537">
            <v>12821504.710000001</v>
          </cell>
          <cell r="T1537">
            <v>8939691.1400000006</v>
          </cell>
          <cell r="U1537">
            <v>5022897.91</v>
          </cell>
          <cell r="V1537">
            <v>1614139.27</v>
          </cell>
          <cell r="W1537">
            <v>-879861.66</v>
          </cell>
          <cell r="X1537">
            <v>-5009990.04</v>
          </cell>
          <cell r="Y1537">
            <v>-10135116.869999999</v>
          </cell>
          <cell r="Z1537">
            <v>-14361800.85</v>
          </cell>
          <cell r="AA1537">
            <v>-20762465.170000002</v>
          </cell>
          <cell r="AD1537">
            <v>-9115171.2254166659</v>
          </cell>
          <cell r="AE1537">
            <v>-8487956.2483333331</v>
          </cell>
          <cell r="AF1537">
            <v>-7667156.0358333318</v>
          </cell>
          <cell r="AG1537">
            <v>-6875953.900833332</v>
          </cell>
          <cell r="AH1537">
            <v>-6023766.7583333328</v>
          </cell>
          <cell r="AI1537">
            <v>-5071955.0141666653</v>
          </cell>
          <cell r="AJ1537">
            <v>-4014916.3916666657</v>
          </cell>
          <cell r="AK1537">
            <v>-2910145.4108333327</v>
          </cell>
          <cell r="AL1537">
            <v>-1876491.5175000003</v>
          </cell>
          <cell r="AM1537">
            <v>-959175.61583333323</v>
          </cell>
          <cell r="AN1537">
            <v>-215894.1174999997</v>
          </cell>
          <cell r="AP1537">
            <v>-1184408.574999999</v>
          </cell>
        </row>
        <row r="1538">
          <cell r="J1538">
            <v>54030.66</v>
          </cell>
          <cell r="K1538">
            <v>23873.51</v>
          </cell>
          <cell r="L1538">
            <v>-18589.650000000001</v>
          </cell>
          <cell r="M1538">
            <v>-73175.59</v>
          </cell>
          <cell r="N1538">
            <v>-135901.54</v>
          </cell>
          <cell r="O1538">
            <v>-209976.39</v>
          </cell>
          <cell r="P1538">
            <v>4775.7</v>
          </cell>
          <cell r="Q1538">
            <v>9128.68</v>
          </cell>
          <cell r="R1538">
            <v>34585.519999999997</v>
          </cell>
          <cell r="S1538">
            <v>72699.48</v>
          </cell>
          <cell r="T1538">
            <v>110440.49</v>
          </cell>
          <cell r="U1538">
            <v>137302.31</v>
          </cell>
          <cell r="V1538">
            <v>152782.78</v>
          </cell>
          <cell r="W1538">
            <v>157451.29999999999</v>
          </cell>
          <cell r="X1538">
            <v>154043.98000000001</v>
          </cell>
          <cell r="Y1538">
            <v>136637.9</v>
          </cell>
          <cell r="Z1538">
            <v>103191.61</v>
          </cell>
          <cell r="AA1538">
            <v>51101.05</v>
          </cell>
          <cell r="AD1538">
            <v>-5307.0208333333376</v>
          </cell>
          <cell r="AE1538">
            <v>-7614.0108333333328</v>
          </cell>
          <cell r="AF1538">
            <v>-8113.4187500000007</v>
          </cell>
          <cell r="AG1538">
            <v>-6254.2091666666647</v>
          </cell>
          <cell r="AH1538">
            <v>-1983.8491666666657</v>
          </cell>
          <cell r="AI1538">
            <v>4880.7699999999968</v>
          </cell>
          <cell r="AJ1538">
            <v>14561.182916666663</v>
          </cell>
          <cell r="AK1538">
            <v>27319.992083333331</v>
          </cell>
          <cell r="AL1538">
            <v>43255.28875</v>
          </cell>
          <cell r="AM1538">
            <v>61959.732083333336</v>
          </cell>
          <cell r="AN1538">
            <v>82800.173333333325</v>
          </cell>
          <cell r="AP1538">
            <v>88729.78125</v>
          </cell>
        </row>
        <row r="1539">
          <cell r="J1539">
            <v>-234481.9</v>
          </cell>
          <cell r="K1539">
            <v>-211346.38</v>
          </cell>
          <cell r="L1539">
            <v>-171492.1</v>
          </cell>
          <cell r="M1539">
            <v>-114216.83</v>
          </cell>
          <cell r="N1539">
            <v>-40270.94</v>
          </cell>
          <cell r="O1539">
            <v>50432.33</v>
          </cell>
          <cell r="P1539">
            <v>61971.92</v>
          </cell>
          <cell r="Q1539">
            <v>106679.96</v>
          </cell>
          <cell r="R1539">
            <v>125323.38</v>
          </cell>
          <cell r="S1539">
            <v>115423.39</v>
          </cell>
          <cell r="T1539">
            <v>85182.86</v>
          </cell>
          <cell r="U1539">
            <v>42299.62</v>
          </cell>
          <cell r="V1539">
            <v>-4959.41</v>
          </cell>
          <cell r="W1539">
            <v>-43218.22</v>
          </cell>
          <cell r="X1539">
            <v>-67297.73</v>
          </cell>
          <cell r="Y1539">
            <v>-71446.87</v>
          </cell>
          <cell r="Z1539">
            <v>-55559.22</v>
          </cell>
          <cell r="AA1539">
            <v>-19936.11</v>
          </cell>
          <cell r="AD1539">
            <v>-147757.93958333335</v>
          </cell>
          <cell r="AE1539">
            <v>-114669.02833333336</v>
          </cell>
          <cell r="AF1539">
            <v>-82798.160833333342</v>
          </cell>
          <cell r="AG1539">
            <v>-53337.441250000003</v>
          </cell>
          <cell r="AH1539">
            <v>-27377.785833333328</v>
          </cell>
          <cell r="AI1539">
            <v>-5811.1204166666648</v>
          </cell>
          <cell r="AJ1539">
            <v>10757.656666666668</v>
          </cell>
          <cell r="AK1539">
            <v>22104.428750000003</v>
          </cell>
          <cell r="AL1539">
            <v>28227.942500000005</v>
          </cell>
          <cell r="AM1539">
            <v>29373.012500000008</v>
          </cell>
          <cell r="AN1539">
            <v>25803.982500000002</v>
          </cell>
          <cell r="AP1539">
            <v>16694.983750000003</v>
          </cell>
        </row>
        <row r="1540">
          <cell r="J1540">
            <v>2798546.81</v>
          </cell>
          <cell r="K1540">
            <v>2532361.7000000002</v>
          </cell>
          <cell r="L1540">
            <v>2282882.7799999998</v>
          </cell>
          <cell r="M1540">
            <v>2079047.13</v>
          </cell>
          <cell r="N1540">
            <v>1802660.23</v>
          </cell>
          <cell r="O1540">
            <v>1300810.19</v>
          </cell>
          <cell r="P1540">
            <v>17319696.149999999</v>
          </cell>
          <cell r="Q1540">
            <v>14383031.93</v>
          </cell>
          <cell r="R1540">
            <v>11147839.310000001</v>
          </cell>
          <cell r="S1540">
            <v>8597079.4900000002</v>
          </cell>
          <cell r="T1540">
            <v>6350830.54</v>
          </cell>
          <cell r="U1540">
            <v>4780385.78</v>
          </cell>
          <cell r="V1540">
            <v>3747201.43</v>
          </cell>
          <cell r="W1540">
            <v>3096867.64</v>
          </cell>
          <cell r="X1540">
            <v>2566424.1</v>
          </cell>
          <cell r="Y1540">
            <v>2086207.39</v>
          </cell>
          <cell r="Z1540">
            <v>1477309.85</v>
          </cell>
          <cell r="AA1540">
            <v>121338.55</v>
          </cell>
          <cell r="AD1540">
            <v>4744602.46</v>
          </cell>
          <cell r="AE1540">
            <v>5321770.375</v>
          </cell>
          <cell r="AF1540">
            <v>5740320.1774999993</v>
          </cell>
          <cell r="AG1540">
            <v>6029332.4666666659</v>
          </cell>
          <cell r="AH1540">
            <v>6212824.894166667</v>
          </cell>
          <cell r="AI1540">
            <v>6320791.6125000007</v>
          </cell>
          <cell r="AJ1540">
            <v>6383839.9691666672</v>
          </cell>
          <cell r="AK1540">
            <v>6419175.2716666674</v>
          </cell>
          <cell r="AL1540">
            <v>6431287.8375000013</v>
          </cell>
          <cell r="AM1540">
            <v>6418029.9158333344</v>
          </cell>
          <cell r="AN1540">
            <v>6355328.9983333321</v>
          </cell>
          <cell r="AP1540">
            <v>4246370.0516666668</v>
          </cell>
        </row>
        <row r="1541">
          <cell r="J1541">
            <v>-14367480.49</v>
          </cell>
          <cell r="K1541">
            <v>-12972705.98</v>
          </cell>
          <cell r="L1541">
            <v>-11644787.529999999</v>
          </cell>
          <cell r="M1541">
            <v>-10547809.779999999</v>
          </cell>
          <cell r="N1541">
            <v>-9100784.6600000001</v>
          </cell>
          <cell r="O1541">
            <v>-6546459.6399999997</v>
          </cell>
          <cell r="P1541">
            <v>-32040817.41</v>
          </cell>
          <cell r="Q1541">
            <v>-26684345.039999999</v>
          </cell>
          <cell r="R1541">
            <v>-20809235.190000001</v>
          </cell>
          <cell r="S1541">
            <v>-16163623.59</v>
          </cell>
          <cell r="T1541">
            <v>-12047585.050000001</v>
          </cell>
          <cell r="U1541">
            <v>-9133037.1799999997</v>
          </cell>
          <cell r="V1541">
            <v>-7193661.3099999996</v>
          </cell>
          <cell r="W1541">
            <v>-5960719.8700000001</v>
          </cell>
          <cell r="X1541">
            <v>-4942293.47</v>
          </cell>
          <cell r="Y1541">
            <v>-4029352.27</v>
          </cell>
          <cell r="Z1541">
            <v>-2876614.27</v>
          </cell>
          <cell r="AA1541">
            <v>-361177.02</v>
          </cell>
          <cell r="AD1541">
            <v>-17583486.355416667</v>
          </cell>
          <cell r="AE1541">
            <v>-17085173.802916665</v>
          </cell>
          <cell r="AF1541">
            <v>-16559937.896666666</v>
          </cell>
          <cell r="AG1541">
            <v>-16023371.487499999</v>
          </cell>
          <cell r="AH1541">
            <v>-15464041.896666668</v>
          </cell>
          <cell r="AI1541">
            <v>-14872646.829166668</v>
          </cell>
          <cell r="AJ1541">
            <v>-14281571.608750002</v>
          </cell>
          <cell r="AK1541">
            <v>-13710134.935000001</v>
          </cell>
          <cell r="AL1541">
            <v>-13159261.952916667</v>
          </cell>
          <cell r="AM1541">
            <v>-12628319.123750001</v>
          </cell>
          <cell r="AN1541">
            <v>-12111258.581666671</v>
          </cell>
          <cell r="AP1541">
            <v>-9686693.6591666657</v>
          </cell>
        </row>
        <row r="1542"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</row>
        <row r="1543"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</row>
        <row r="1544">
          <cell r="J1544">
            <v>11068928781.270008</v>
          </cell>
          <cell r="K1544">
            <v>11068951924.29002</v>
          </cell>
          <cell r="L1544">
            <v>11099872884.919996</v>
          </cell>
          <cell r="M1544">
            <v>11188440927.440006</v>
          </cell>
          <cell r="N1544">
            <v>11215491565.460005</v>
          </cell>
          <cell r="O1544">
            <v>11262865120.150005</v>
          </cell>
          <cell r="P1544">
            <v>11386262391.699984</v>
          </cell>
          <cell r="Q1544">
            <v>11593971660.009996</v>
          </cell>
          <cell r="R1544">
            <v>11567262198.710001</v>
          </cell>
          <cell r="S1544">
            <v>11512725303.230003</v>
          </cell>
          <cell r="T1544">
            <v>11425680772.580023</v>
          </cell>
          <cell r="U1544">
            <v>11398954684.640028</v>
          </cell>
          <cell r="V1544">
            <v>11372298347.390005</v>
          </cell>
          <cell r="W1544">
            <v>11394749750.970022</v>
          </cell>
          <cell r="X1544">
            <v>11468802141.550005</v>
          </cell>
          <cell r="Y1544">
            <v>11514848529.220016</v>
          </cell>
          <cell r="Z1544">
            <v>11573935106.380033</v>
          </cell>
          <cell r="AA1544">
            <v>11659356883.090004</v>
          </cell>
          <cell r="AD1544">
            <v>11195789862.477917</v>
          </cell>
          <cell r="AE1544">
            <v>11228283586.164167</v>
          </cell>
          <cell r="AF1544">
            <v>11256533470.173752</v>
          </cell>
          <cell r="AG1544">
            <v>11279275958.023752</v>
          </cell>
          <cell r="AH1544">
            <v>11302749971.549587</v>
          </cell>
          <cell r="AI1544">
            <v>11328424416.455004</v>
          </cell>
          <cell r="AJ1544">
            <v>11354639724.488338</v>
          </cell>
          <cell r="AK1544">
            <v>11383586686.292921</v>
          </cell>
          <cell r="AL1544">
            <v>11412559055.393339</v>
          </cell>
          <cell r="AM1544">
            <v>11441094519.672506</v>
          </cell>
          <cell r="AN1544">
            <v>11472550157.333344</v>
          </cell>
          <cell r="AP1544">
            <v>11565175117.222931</v>
          </cell>
        </row>
        <row r="1545"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</row>
        <row r="1546">
          <cell r="J1546">
            <v>-859037.91</v>
          </cell>
          <cell r="K1546">
            <v>-859037.91</v>
          </cell>
          <cell r="L1546">
            <v>-859037.91</v>
          </cell>
          <cell r="M1546">
            <v>-859037.91</v>
          </cell>
          <cell r="N1546">
            <v>-859037.91</v>
          </cell>
          <cell r="O1546">
            <v>-859037.91</v>
          </cell>
          <cell r="P1546">
            <v>-859037.91</v>
          </cell>
          <cell r="Q1546">
            <v>-859037.91</v>
          </cell>
          <cell r="R1546">
            <v>-859037.91</v>
          </cell>
          <cell r="S1546">
            <v>-859037.91</v>
          </cell>
          <cell r="T1546">
            <v>-859037.91</v>
          </cell>
          <cell r="U1546">
            <v>-859037.91</v>
          </cell>
          <cell r="V1546">
            <v>-859037.91</v>
          </cell>
          <cell r="W1546">
            <v>-859037.91</v>
          </cell>
          <cell r="X1546">
            <v>-859037.91</v>
          </cell>
          <cell r="Y1546">
            <v>-859037.91</v>
          </cell>
          <cell r="Z1546">
            <v>-859037.91</v>
          </cell>
          <cell r="AA1546">
            <v>-859037.91</v>
          </cell>
          <cell r="AD1546">
            <v>-859037.91</v>
          </cell>
          <cell r="AE1546">
            <v>-859037.91</v>
          </cell>
          <cell r="AF1546">
            <v>-859037.91</v>
          </cell>
          <cell r="AG1546">
            <v>-859037.91</v>
          </cell>
          <cell r="AH1546">
            <v>-859037.91</v>
          </cell>
          <cell r="AI1546">
            <v>-859037.91</v>
          </cell>
          <cell r="AJ1546">
            <v>-859037.91</v>
          </cell>
          <cell r="AK1546">
            <v>-859037.91</v>
          </cell>
          <cell r="AL1546">
            <v>-859037.91</v>
          </cell>
          <cell r="AM1546">
            <v>-859037.91</v>
          </cell>
          <cell r="AN1546">
            <v>-859037.91</v>
          </cell>
          <cell r="AP1546">
            <v>-859037.91</v>
          </cell>
        </row>
        <row r="1547"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P1547">
            <v>0</v>
          </cell>
        </row>
        <row r="1548">
          <cell r="J1548">
            <v>-122847945.22</v>
          </cell>
          <cell r="K1548">
            <v>-122847945.22</v>
          </cell>
          <cell r="L1548">
            <v>-122847945.22</v>
          </cell>
          <cell r="M1548">
            <v>-122847945.22</v>
          </cell>
          <cell r="N1548">
            <v>-122847945.22</v>
          </cell>
          <cell r="O1548">
            <v>-122847945.22</v>
          </cell>
          <cell r="P1548">
            <v>-122847945.22</v>
          </cell>
          <cell r="Q1548">
            <v>-122847945.22</v>
          </cell>
          <cell r="R1548">
            <v>-122847945.22</v>
          </cell>
          <cell r="S1548">
            <v>-122847945.22</v>
          </cell>
          <cell r="T1548">
            <v>-122847945.22</v>
          </cell>
          <cell r="U1548">
            <v>-122847945.22</v>
          </cell>
          <cell r="V1548">
            <v>-122847945.22</v>
          </cell>
          <cell r="W1548">
            <v>-122847945.22</v>
          </cell>
          <cell r="X1548">
            <v>-122847945.22</v>
          </cell>
          <cell r="Y1548">
            <v>-122847945.22</v>
          </cell>
          <cell r="Z1548">
            <v>-122847945.22</v>
          </cell>
          <cell r="AA1548">
            <v>-122847945.22</v>
          </cell>
          <cell r="AD1548">
            <v>-122847945.22000001</v>
          </cell>
          <cell r="AE1548">
            <v>-122847945.22000001</v>
          </cell>
          <cell r="AF1548">
            <v>-122847945.22000001</v>
          </cell>
          <cell r="AG1548">
            <v>-122847945.22000001</v>
          </cell>
          <cell r="AH1548">
            <v>-122847945.22000001</v>
          </cell>
          <cell r="AI1548">
            <v>-122847945.22000001</v>
          </cell>
          <cell r="AJ1548">
            <v>-122847945.22000001</v>
          </cell>
          <cell r="AK1548">
            <v>-122847945.22000001</v>
          </cell>
          <cell r="AL1548">
            <v>-122847945.22000001</v>
          </cell>
          <cell r="AM1548">
            <v>-122847945.22000001</v>
          </cell>
          <cell r="AN1548">
            <v>-122847945.22000001</v>
          </cell>
          <cell r="AP1548">
            <v>-122847945.22000001</v>
          </cell>
        </row>
        <row r="1549">
          <cell r="J1549">
            <v>-338395484.31</v>
          </cell>
          <cell r="K1549">
            <v>-338395484.31</v>
          </cell>
          <cell r="L1549">
            <v>-338395484.31</v>
          </cell>
          <cell r="M1549">
            <v>-338395484.31</v>
          </cell>
          <cell r="N1549">
            <v>-338395484.31</v>
          </cell>
          <cell r="O1549">
            <v>-338395484.31</v>
          </cell>
          <cell r="P1549">
            <v>-338395484.31</v>
          </cell>
          <cell r="Q1549">
            <v>-338395484.31</v>
          </cell>
          <cell r="R1549">
            <v>-338395484.31</v>
          </cell>
          <cell r="S1549">
            <v>-338395484.31</v>
          </cell>
          <cell r="T1549">
            <v>-338395484.31</v>
          </cell>
          <cell r="U1549">
            <v>-338395484.31</v>
          </cell>
          <cell r="V1549">
            <v>-338395484.31</v>
          </cell>
          <cell r="W1549">
            <v>-338395484.31</v>
          </cell>
          <cell r="X1549">
            <v>-338395484.31</v>
          </cell>
          <cell r="Y1549">
            <v>-338395484.31</v>
          </cell>
          <cell r="Z1549">
            <v>-338395484.31</v>
          </cell>
          <cell r="AA1549">
            <v>-338395484.31</v>
          </cell>
          <cell r="AD1549">
            <v>-338395484.31</v>
          </cell>
          <cell r="AE1549">
            <v>-338395484.31</v>
          </cell>
          <cell r="AF1549">
            <v>-338395484.31</v>
          </cell>
          <cell r="AG1549">
            <v>-338395484.31</v>
          </cell>
          <cell r="AH1549">
            <v>-338395484.31</v>
          </cell>
          <cell r="AI1549">
            <v>-338395484.31</v>
          </cell>
          <cell r="AJ1549">
            <v>-338395484.31</v>
          </cell>
          <cell r="AK1549">
            <v>-338395484.31</v>
          </cell>
          <cell r="AL1549">
            <v>-338395484.31</v>
          </cell>
          <cell r="AM1549">
            <v>-338395484.31</v>
          </cell>
          <cell r="AN1549">
            <v>-338395484.31</v>
          </cell>
          <cell r="AP1549">
            <v>-338395484.31</v>
          </cell>
        </row>
        <row r="1550">
          <cell r="J1550">
            <v>-16901820.34</v>
          </cell>
          <cell r="K1550">
            <v>-16901820.34</v>
          </cell>
          <cell r="L1550">
            <v>-16901820.34</v>
          </cell>
          <cell r="M1550">
            <v>-16901820.34</v>
          </cell>
          <cell r="N1550">
            <v>-16901820.34</v>
          </cell>
          <cell r="O1550">
            <v>-16901820.34</v>
          </cell>
          <cell r="P1550">
            <v>-16901820.34</v>
          </cell>
          <cell r="Q1550">
            <v>-16901820.34</v>
          </cell>
          <cell r="R1550">
            <v>-16901820.34</v>
          </cell>
          <cell r="S1550">
            <v>-16901820.34</v>
          </cell>
          <cell r="T1550">
            <v>-16901820.34</v>
          </cell>
          <cell r="U1550">
            <v>-16901820.34</v>
          </cell>
          <cell r="V1550">
            <v>-16901820.34</v>
          </cell>
          <cell r="W1550">
            <v>-16901820.34</v>
          </cell>
          <cell r="X1550">
            <v>-16901820.34</v>
          </cell>
          <cell r="Y1550">
            <v>-16901820.34</v>
          </cell>
          <cell r="Z1550">
            <v>-16901820.34</v>
          </cell>
          <cell r="AA1550">
            <v>-16901820.34</v>
          </cell>
          <cell r="AD1550">
            <v>-16901820.34</v>
          </cell>
          <cell r="AE1550">
            <v>-16901820.34</v>
          </cell>
          <cell r="AF1550">
            <v>-16901820.34</v>
          </cell>
          <cell r="AG1550">
            <v>-16901820.34</v>
          </cell>
          <cell r="AH1550">
            <v>-16901820.34</v>
          </cell>
          <cell r="AI1550">
            <v>-16901820.34</v>
          </cell>
          <cell r="AJ1550">
            <v>-16901820.34</v>
          </cell>
          <cell r="AK1550">
            <v>-16901820.34</v>
          </cell>
          <cell r="AL1550">
            <v>-16901820.34</v>
          </cell>
          <cell r="AM1550">
            <v>-16901820.34</v>
          </cell>
          <cell r="AN1550">
            <v>-16901820.34</v>
          </cell>
          <cell r="AP1550">
            <v>-16901820.34</v>
          </cell>
        </row>
        <row r="1551"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</row>
        <row r="1552">
          <cell r="J1552">
            <v>-2803605116.4699998</v>
          </cell>
          <cell r="K1552">
            <v>-2803605116.4699998</v>
          </cell>
          <cell r="L1552">
            <v>-2803605116.4699998</v>
          </cell>
          <cell r="M1552">
            <v>-2803605116.4699998</v>
          </cell>
          <cell r="N1552">
            <v>-2803605116.4699998</v>
          </cell>
          <cell r="O1552">
            <v>-2803605116.4699998</v>
          </cell>
          <cell r="P1552">
            <v>-2803605116.4699998</v>
          </cell>
          <cell r="Q1552">
            <v>-2803605116.4699998</v>
          </cell>
          <cell r="R1552">
            <v>-2803605116.4699998</v>
          </cell>
          <cell r="S1552">
            <v>-2803605116.4699998</v>
          </cell>
          <cell r="T1552">
            <v>-2803605116.4699998</v>
          </cell>
          <cell r="U1552">
            <v>-2803605116.4699998</v>
          </cell>
          <cell r="V1552">
            <v>-2803605116.4699998</v>
          </cell>
          <cell r="W1552">
            <v>-2803605116.4699998</v>
          </cell>
          <cell r="X1552">
            <v>-2803605116.4699998</v>
          </cell>
          <cell r="Y1552">
            <v>-2803605116.4699998</v>
          </cell>
          <cell r="Z1552">
            <v>-2803605116.4699998</v>
          </cell>
          <cell r="AA1552">
            <v>-2803605116.4699998</v>
          </cell>
          <cell r="AD1552">
            <v>-2803605116.4700003</v>
          </cell>
          <cell r="AE1552">
            <v>-2803605116.4700003</v>
          </cell>
          <cell r="AF1552">
            <v>-2803605116.4700003</v>
          </cell>
          <cell r="AG1552">
            <v>-2803605116.4700003</v>
          </cell>
          <cell r="AH1552">
            <v>-2803605116.4700003</v>
          </cell>
          <cell r="AI1552">
            <v>-2803605116.4700003</v>
          </cell>
          <cell r="AJ1552">
            <v>-2803605116.4700003</v>
          </cell>
          <cell r="AK1552">
            <v>-2803605116.4700003</v>
          </cell>
          <cell r="AL1552">
            <v>-2803605116.4700003</v>
          </cell>
          <cell r="AM1552">
            <v>-2803605116.4700003</v>
          </cell>
          <cell r="AN1552">
            <v>-2803605116.4700003</v>
          </cell>
          <cell r="AP1552">
            <v>-2803605116.4700003</v>
          </cell>
        </row>
        <row r="1553"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  <cell r="AM1553">
            <v>0</v>
          </cell>
          <cell r="AN1553">
            <v>0</v>
          </cell>
          <cell r="AP1553">
            <v>0</v>
          </cell>
        </row>
        <row r="1554"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  <cell r="AM1554">
            <v>0</v>
          </cell>
          <cell r="AN1554">
            <v>0</v>
          </cell>
          <cell r="AP1554">
            <v>0</v>
          </cell>
        </row>
        <row r="1555">
          <cell r="J1555">
            <v>-491575</v>
          </cell>
          <cell r="K1555">
            <v>-491575</v>
          </cell>
          <cell r="L1555">
            <v>-491575</v>
          </cell>
          <cell r="M1555">
            <v>-491575</v>
          </cell>
          <cell r="N1555">
            <v>-491575</v>
          </cell>
          <cell r="O1555">
            <v>-491575</v>
          </cell>
          <cell r="P1555">
            <v>-491575</v>
          </cell>
          <cell r="Q1555">
            <v>-491575</v>
          </cell>
          <cell r="R1555">
            <v>-491575</v>
          </cell>
          <cell r="S1555">
            <v>-491575</v>
          </cell>
          <cell r="T1555">
            <v>-491575</v>
          </cell>
          <cell r="U1555">
            <v>-491575</v>
          </cell>
          <cell r="V1555">
            <v>-491575</v>
          </cell>
          <cell r="W1555">
            <v>-491575</v>
          </cell>
          <cell r="X1555">
            <v>-491575</v>
          </cell>
          <cell r="Y1555">
            <v>-491575</v>
          </cell>
          <cell r="Z1555">
            <v>-491575</v>
          </cell>
          <cell r="AA1555">
            <v>-491575</v>
          </cell>
          <cell r="AD1555">
            <v>-491575</v>
          </cell>
          <cell r="AE1555">
            <v>-491575</v>
          </cell>
          <cell r="AF1555">
            <v>-491575</v>
          </cell>
          <cell r="AG1555">
            <v>-491575</v>
          </cell>
          <cell r="AH1555">
            <v>-491575</v>
          </cell>
          <cell r="AI1555">
            <v>-491575</v>
          </cell>
          <cell r="AJ1555">
            <v>-491575</v>
          </cell>
          <cell r="AK1555">
            <v>-491575</v>
          </cell>
          <cell r="AL1555">
            <v>-491575</v>
          </cell>
          <cell r="AM1555">
            <v>-491575</v>
          </cell>
          <cell r="AN1555">
            <v>-491575</v>
          </cell>
          <cell r="AP1555">
            <v>-491575</v>
          </cell>
        </row>
        <row r="1556"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  <cell r="AM1556">
            <v>0</v>
          </cell>
          <cell r="AN1556">
            <v>0</v>
          </cell>
          <cell r="AP1556">
            <v>0</v>
          </cell>
        </row>
        <row r="1557"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>
            <v>0</v>
          </cell>
          <cell r="AP1557">
            <v>0</v>
          </cell>
        </row>
        <row r="1558">
          <cell r="J1558">
            <v>2148854.7200000002</v>
          </cell>
          <cell r="K1558">
            <v>2148854.7200000002</v>
          </cell>
          <cell r="L1558">
            <v>2148854.7200000002</v>
          </cell>
          <cell r="M1558">
            <v>2148854.7200000002</v>
          </cell>
          <cell r="N1558">
            <v>2148854.7200000002</v>
          </cell>
          <cell r="O1558">
            <v>2148854.7200000002</v>
          </cell>
          <cell r="P1558">
            <v>2148854.7200000002</v>
          </cell>
          <cell r="Q1558">
            <v>2148854.7200000002</v>
          </cell>
          <cell r="R1558">
            <v>2148854.7200000002</v>
          </cell>
          <cell r="S1558">
            <v>2148854.7200000002</v>
          </cell>
          <cell r="T1558">
            <v>2148854.7200000002</v>
          </cell>
          <cell r="U1558">
            <v>2148854.7200000002</v>
          </cell>
          <cell r="V1558">
            <v>2148854.7200000002</v>
          </cell>
          <cell r="W1558">
            <v>2148854.7200000002</v>
          </cell>
          <cell r="X1558">
            <v>2148854.7200000002</v>
          </cell>
          <cell r="Y1558">
            <v>2148854.7200000002</v>
          </cell>
          <cell r="Z1558">
            <v>2148854.7200000002</v>
          </cell>
          <cell r="AA1558">
            <v>2148854.7200000002</v>
          </cell>
          <cell r="AD1558">
            <v>2148854.7199999997</v>
          </cell>
          <cell r="AE1558">
            <v>2148854.7199999997</v>
          </cell>
          <cell r="AF1558">
            <v>2148854.7199999997</v>
          </cell>
          <cell r="AG1558">
            <v>2148854.7199999997</v>
          </cell>
          <cell r="AH1558">
            <v>2148854.7199999997</v>
          </cell>
          <cell r="AI1558">
            <v>2148854.7199999997</v>
          </cell>
          <cell r="AJ1558">
            <v>2148854.7199999997</v>
          </cell>
          <cell r="AK1558">
            <v>2148854.7199999997</v>
          </cell>
          <cell r="AL1558">
            <v>2148854.7199999997</v>
          </cell>
          <cell r="AM1558">
            <v>2148854.7199999997</v>
          </cell>
          <cell r="AN1558">
            <v>2148854.7199999997</v>
          </cell>
          <cell r="AP1558">
            <v>2148854.7199999997</v>
          </cell>
        </row>
        <row r="1559"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</row>
        <row r="1560">
          <cell r="J1560">
            <v>4985024.68</v>
          </cell>
          <cell r="K1560">
            <v>4985024.68</v>
          </cell>
          <cell r="L1560">
            <v>4985024.68</v>
          </cell>
          <cell r="M1560">
            <v>4985024.68</v>
          </cell>
          <cell r="N1560">
            <v>4985024.68</v>
          </cell>
          <cell r="O1560">
            <v>4985024.68</v>
          </cell>
          <cell r="P1560">
            <v>4985024.68</v>
          </cell>
          <cell r="Q1560">
            <v>4985024.68</v>
          </cell>
          <cell r="R1560">
            <v>4985024.68</v>
          </cell>
          <cell r="S1560">
            <v>4985024.68</v>
          </cell>
          <cell r="T1560">
            <v>4985024.68</v>
          </cell>
          <cell r="U1560">
            <v>4985024.68</v>
          </cell>
          <cell r="V1560">
            <v>4985024.68</v>
          </cell>
          <cell r="W1560">
            <v>4985024.68</v>
          </cell>
          <cell r="X1560">
            <v>4985024.68</v>
          </cell>
          <cell r="Y1560">
            <v>4985024.68</v>
          </cell>
          <cell r="Z1560">
            <v>4985024.68</v>
          </cell>
          <cell r="AA1560">
            <v>4985024.68</v>
          </cell>
          <cell r="AD1560">
            <v>4985024.68</v>
          </cell>
          <cell r="AE1560">
            <v>4985024.68</v>
          </cell>
          <cell r="AF1560">
            <v>4985024.68</v>
          </cell>
          <cell r="AG1560">
            <v>4985024.68</v>
          </cell>
          <cell r="AH1560">
            <v>4985024.68</v>
          </cell>
          <cell r="AI1560">
            <v>4985024.68</v>
          </cell>
          <cell r="AJ1560">
            <v>4985024.68</v>
          </cell>
          <cell r="AK1560">
            <v>4985024.68</v>
          </cell>
          <cell r="AL1560">
            <v>4985024.68</v>
          </cell>
          <cell r="AM1560">
            <v>4985024.68</v>
          </cell>
          <cell r="AN1560">
            <v>4985024.68</v>
          </cell>
          <cell r="AP1560">
            <v>4985024.68</v>
          </cell>
        </row>
        <row r="1561"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</row>
        <row r="1562">
          <cell r="J1562">
            <v>-11821264</v>
          </cell>
          <cell r="K1562">
            <v>-11821264</v>
          </cell>
          <cell r="L1562">
            <v>-11821264</v>
          </cell>
          <cell r="M1562">
            <v>-13324625</v>
          </cell>
          <cell r="N1562">
            <v>-13324625</v>
          </cell>
          <cell r="O1562">
            <v>-13324625</v>
          </cell>
          <cell r="P1562">
            <v>-13324625</v>
          </cell>
          <cell r="Q1562">
            <v>-13324625</v>
          </cell>
          <cell r="R1562">
            <v>-13324625</v>
          </cell>
          <cell r="S1562">
            <v>-13324625</v>
          </cell>
          <cell r="T1562">
            <v>-13324625</v>
          </cell>
          <cell r="U1562">
            <v>-13324625</v>
          </cell>
          <cell r="V1562">
            <v>-13324625</v>
          </cell>
          <cell r="W1562">
            <v>-13324625</v>
          </cell>
          <cell r="X1562">
            <v>-13324625</v>
          </cell>
          <cell r="Y1562">
            <v>-14443200</v>
          </cell>
          <cell r="Z1562">
            <v>-14443200</v>
          </cell>
          <cell r="AA1562">
            <v>-14443200</v>
          </cell>
          <cell r="AD1562">
            <v>-12077280.166666666</v>
          </cell>
          <cell r="AE1562">
            <v>-12290487.166666666</v>
          </cell>
          <cell r="AF1562">
            <v>-12503694.166666666</v>
          </cell>
          <cell r="AG1562">
            <v>-12716901.166666666</v>
          </cell>
          <cell r="AH1562">
            <v>-12886144.708333334</v>
          </cell>
          <cell r="AI1562">
            <v>-13011424.791666666</v>
          </cell>
          <cell r="AJ1562">
            <v>-13136704.875</v>
          </cell>
          <cell r="AK1562">
            <v>-13261984.958333334</v>
          </cell>
          <cell r="AL1562">
            <v>-13371232.291666666</v>
          </cell>
          <cell r="AM1562">
            <v>-13464446.875</v>
          </cell>
          <cell r="AN1562">
            <v>-13557661.458333334</v>
          </cell>
          <cell r="AP1562">
            <v>-13744090.625</v>
          </cell>
        </row>
        <row r="1563">
          <cell r="J1563">
            <v>-5270932</v>
          </cell>
          <cell r="K1563">
            <v>-5270932</v>
          </cell>
          <cell r="L1563">
            <v>-5270932</v>
          </cell>
          <cell r="M1563">
            <v>-6914541</v>
          </cell>
          <cell r="N1563">
            <v>-6914541</v>
          </cell>
          <cell r="O1563">
            <v>-6914541</v>
          </cell>
          <cell r="P1563">
            <v>-6914541</v>
          </cell>
          <cell r="Q1563">
            <v>-6914541</v>
          </cell>
          <cell r="R1563">
            <v>-6914541</v>
          </cell>
          <cell r="S1563">
            <v>-6914541</v>
          </cell>
          <cell r="T1563">
            <v>-6914541</v>
          </cell>
          <cell r="U1563">
            <v>-6914541</v>
          </cell>
          <cell r="V1563">
            <v>-6914541</v>
          </cell>
          <cell r="W1563">
            <v>-6914541</v>
          </cell>
          <cell r="X1563">
            <v>-6914541</v>
          </cell>
          <cell r="Y1563">
            <v>-8111172</v>
          </cell>
          <cell r="Z1563">
            <v>-8111172</v>
          </cell>
          <cell r="AA1563">
            <v>-8111172</v>
          </cell>
          <cell r="AD1563">
            <v>-5307156.291666667</v>
          </cell>
          <cell r="AE1563">
            <v>-5609874.875</v>
          </cell>
          <cell r="AF1563">
            <v>-5912593.458333333</v>
          </cell>
          <cell r="AG1563">
            <v>-6215312.041666667</v>
          </cell>
          <cell r="AH1563">
            <v>-6435155.041666667</v>
          </cell>
          <cell r="AI1563">
            <v>-6572122.458333333</v>
          </cell>
          <cell r="AJ1563">
            <v>-6709089.875</v>
          </cell>
          <cell r="AK1563">
            <v>-6846057.291666667</v>
          </cell>
          <cell r="AL1563">
            <v>-6964400.625</v>
          </cell>
          <cell r="AM1563">
            <v>-7064119.875</v>
          </cell>
          <cell r="AN1563">
            <v>-7163839.125</v>
          </cell>
          <cell r="AP1563">
            <v>-7363277.625</v>
          </cell>
        </row>
        <row r="1564"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  <cell r="AM1564">
            <v>0</v>
          </cell>
          <cell r="AN1564">
            <v>0</v>
          </cell>
          <cell r="AP1564">
            <v>0</v>
          </cell>
        </row>
        <row r="1565"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0</v>
          </cell>
          <cell r="AP1565">
            <v>0</v>
          </cell>
        </row>
        <row r="1566">
          <cell r="J1566">
            <v>-360786106.38</v>
          </cell>
          <cell r="K1566">
            <v>-347720603.32999998</v>
          </cell>
          <cell r="L1566">
            <v>-346973431.70999998</v>
          </cell>
          <cell r="M1566">
            <v>-346953512.86000001</v>
          </cell>
          <cell r="N1566">
            <v>-348774765.13999999</v>
          </cell>
          <cell r="O1566">
            <v>-346762330.01999998</v>
          </cell>
          <cell r="P1566">
            <v>-343630597.49000001</v>
          </cell>
          <cell r="Q1566">
            <v>-331616886.32999998</v>
          </cell>
          <cell r="R1566">
            <v>-468871764.13999999</v>
          </cell>
          <cell r="S1566">
            <v>-476353499.27999997</v>
          </cell>
          <cell r="T1566">
            <v>-467495407.43000001</v>
          </cell>
          <cell r="U1566">
            <v>-461766954.93000001</v>
          </cell>
          <cell r="V1566">
            <v>-466820071.86000001</v>
          </cell>
          <cell r="W1566">
            <v>-472137990.38999999</v>
          </cell>
          <cell r="X1566">
            <v>-476255557.19999999</v>
          </cell>
          <cell r="Y1566">
            <v>-467591908.44999999</v>
          </cell>
          <cell r="Z1566">
            <v>-469704275.00999999</v>
          </cell>
          <cell r="AA1566">
            <v>-467024285.61000001</v>
          </cell>
          <cell r="AD1566">
            <v>-360224876.75999999</v>
          </cell>
          <cell r="AE1566">
            <v>-362408984.5041666</v>
          </cell>
          <cell r="AF1566">
            <v>-368879759.4083333</v>
          </cell>
          <cell r="AG1566">
            <v>-375667927.8729167</v>
          </cell>
          <cell r="AH1566">
            <v>-383287712.00958329</v>
          </cell>
          <cell r="AI1566">
            <v>-391726903.48166662</v>
          </cell>
          <cell r="AJ1566">
            <v>-401329043.17083329</v>
          </cell>
          <cell r="AK1566">
            <v>-411899856.19374996</v>
          </cell>
          <cell r="AL1566">
            <v>-422313211.23874992</v>
          </cell>
          <cell r="AM1566">
            <v>-432378540.63291663</v>
          </cell>
          <cell r="AN1566">
            <v>-442428185.02708334</v>
          </cell>
          <cell r="AP1566">
            <v>-464298505.67374992</v>
          </cell>
        </row>
        <row r="1567">
          <cell r="J1567">
            <v>-210735083.5</v>
          </cell>
          <cell r="K1567">
            <v>-237405623.47</v>
          </cell>
          <cell r="L1567">
            <v>-252156950.40000001</v>
          </cell>
          <cell r="M1567">
            <v>-257864373.75</v>
          </cell>
          <cell r="N1567">
            <v>-256382151.69999999</v>
          </cell>
          <cell r="O1567">
            <v>-281401884.30000001</v>
          </cell>
          <cell r="P1567">
            <v>-315766626.80000001</v>
          </cell>
          <cell r="Q1567">
            <v>-380581212.88</v>
          </cell>
          <cell r="R1567">
            <v>-38343919.479999997</v>
          </cell>
          <cell r="S1567">
            <v>-79548019.569999993</v>
          </cell>
          <cell r="T1567">
            <v>-143092078.03999999</v>
          </cell>
          <cell r="U1567">
            <v>-177862586.41</v>
          </cell>
          <cell r="V1567">
            <v>-190149682.37</v>
          </cell>
          <cell r="W1567">
            <v>-193746413.21000001</v>
          </cell>
          <cell r="X1567">
            <v>-205221183.87</v>
          </cell>
          <cell r="Y1567">
            <v>-218669887.69999999</v>
          </cell>
          <cell r="Z1567">
            <v>-222846475.78</v>
          </cell>
          <cell r="AA1567">
            <v>-257784672.59999999</v>
          </cell>
          <cell r="AD1567">
            <v>-222569260.76833335</v>
          </cell>
          <cell r="AE1567">
            <v>-224573916.15708339</v>
          </cell>
          <cell r="AF1567">
            <v>-222467954.54750001</v>
          </cell>
          <cell r="AG1567">
            <v>-220981471.38583335</v>
          </cell>
          <cell r="AH1567">
            <v>-219842149.34999999</v>
          </cell>
          <cell r="AI1567">
            <v>-218403984.14458331</v>
          </cell>
          <cell r="AJ1567">
            <v>-215727125.33666667</v>
          </cell>
          <cell r="AK1567">
            <v>-211952334.63708329</v>
          </cell>
          <cell r="AL1567">
            <v>-208363574.11291662</v>
          </cell>
          <cell r="AM1567">
            <v>-205333150.69749999</v>
          </cell>
          <cell r="AN1567">
            <v>-202951780.38</v>
          </cell>
          <cell r="AP1567">
            <v>-197265848.68291667</v>
          </cell>
        </row>
        <row r="1568"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P1568">
            <v>0</v>
          </cell>
        </row>
        <row r="1569"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P1569">
            <v>0</v>
          </cell>
        </row>
        <row r="1570"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  <cell r="AM1570">
            <v>0</v>
          </cell>
          <cell r="AN1570">
            <v>0</v>
          </cell>
          <cell r="AP1570">
            <v>0</v>
          </cell>
        </row>
        <row r="1571"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</row>
        <row r="1572">
          <cell r="J1572">
            <v>75671108</v>
          </cell>
          <cell r="K1572">
            <v>128673648</v>
          </cell>
          <cell r="L1572">
            <v>141864244</v>
          </cell>
          <cell r="M1572">
            <v>142338164</v>
          </cell>
          <cell r="N1572">
            <v>195864996</v>
          </cell>
          <cell r="O1572">
            <v>196372374</v>
          </cell>
          <cell r="P1572">
            <v>204126465</v>
          </cell>
          <cell r="Q1572">
            <v>257363965</v>
          </cell>
          <cell r="R1572">
            <v>13093154</v>
          </cell>
          <cell r="S1572">
            <v>13093154</v>
          </cell>
          <cell r="T1572">
            <v>28712154</v>
          </cell>
          <cell r="U1572">
            <v>28712154</v>
          </cell>
          <cell r="V1572">
            <v>36395354</v>
          </cell>
          <cell r="W1572">
            <v>51573654</v>
          </cell>
          <cell r="X1572">
            <v>64757904</v>
          </cell>
          <cell r="Y1572">
            <v>64757904</v>
          </cell>
          <cell r="Z1572">
            <v>96545904</v>
          </cell>
          <cell r="AA1572">
            <v>99545904</v>
          </cell>
          <cell r="AD1572">
            <v>125916240.90749998</v>
          </cell>
          <cell r="AE1572">
            <v>125372534.25</v>
          </cell>
          <cell r="AF1572">
            <v>125337049.79166667</v>
          </cell>
          <cell r="AG1572">
            <v>123699263.16666667</v>
          </cell>
          <cell r="AH1572">
            <v>120456637.04166667</v>
          </cell>
          <cell r="AI1572">
            <v>117187308.58333333</v>
          </cell>
          <cell r="AJ1572">
            <v>112338319.08333333</v>
          </cell>
          <cell r="AK1572">
            <v>105913055.16666667</v>
          </cell>
          <cell r="AL1572">
            <v>99467780.166666672</v>
          </cell>
          <cell r="AM1572">
            <v>92096973.833333328</v>
          </cell>
          <cell r="AN1572">
            <v>83924242.083333328</v>
          </cell>
          <cell r="AP1572">
            <v>70550604.208333328</v>
          </cell>
        </row>
        <row r="1573">
          <cell r="J1573">
            <v>5848610</v>
          </cell>
          <cell r="K1573">
            <v>5848610</v>
          </cell>
          <cell r="L1573">
            <v>5848610</v>
          </cell>
          <cell r="M1573">
            <v>5848610</v>
          </cell>
          <cell r="N1573">
            <v>5848610</v>
          </cell>
          <cell r="O1573">
            <v>5848610</v>
          </cell>
          <cell r="P1573">
            <v>5848610</v>
          </cell>
          <cell r="Q1573">
            <v>5848610</v>
          </cell>
          <cell r="R1573">
            <v>5848610</v>
          </cell>
          <cell r="S1573">
            <v>5848610</v>
          </cell>
          <cell r="T1573">
            <v>5848610</v>
          </cell>
          <cell r="U1573">
            <v>5848610</v>
          </cell>
          <cell r="V1573">
            <v>5848610</v>
          </cell>
          <cell r="W1573">
            <v>5848610</v>
          </cell>
          <cell r="X1573">
            <v>5848610</v>
          </cell>
          <cell r="Y1573">
            <v>5848610</v>
          </cell>
          <cell r="Z1573">
            <v>5848610</v>
          </cell>
          <cell r="AA1573">
            <v>5848610</v>
          </cell>
          <cell r="AD1573">
            <v>5848610</v>
          </cell>
          <cell r="AE1573">
            <v>5848610</v>
          </cell>
          <cell r="AF1573">
            <v>5848610</v>
          </cell>
          <cell r="AG1573">
            <v>5848610</v>
          </cell>
          <cell r="AH1573">
            <v>5848610</v>
          </cell>
          <cell r="AI1573">
            <v>5848610</v>
          </cell>
          <cell r="AJ1573">
            <v>5848610</v>
          </cell>
          <cell r="AK1573">
            <v>5848610</v>
          </cell>
          <cell r="AL1573">
            <v>5848610</v>
          </cell>
          <cell r="AM1573">
            <v>5848610</v>
          </cell>
          <cell r="AN1573">
            <v>5848610</v>
          </cell>
          <cell r="AP1573">
            <v>5848610</v>
          </cell>
        </row>
        <row r="1574">
          <cell r="J1574">
            <v>23551027.530000001</v>
          </cell>
          <cell r="K1574">
            <v>10477639.48</v>
          </cell>
          <cell r="L1574">
            <v>9730467.8599999994</v>
          </cell>
          <cell r="M1574">
            <v>12857519.01</v>
          </cell>
          <cell r="N1574">
            <v>14590467.289999999</v>
          </cell>
          <cell r="O1574">
            <v>12578032.17</v>
          </cell>
          <cell r="P1574">
            <v>9446299.6400000006</v>
          </cell>
          <cell r="Q1574">
            <v>-2684277.52</v>
          </cell>
          <cell r="R1574">
            <v>11353352.41</v>
          </cell>
          <cell r="S1574">
            <v>18835087.550000001</v>
          </cell>
          <cell r="T1574">
            <v>9852762.6999999993</v>
          </cell>
          <cell r="U1574">
            <v>4124310.2</v>
          </cell>
          <cell r="V1574">
            <v>9177427.1300000008</v>
          </cell>
          <cell r="W1574">
            <v>12344604.66</v>
          </cell>
          <cell r="X1574">
            <v>16462171.470000001</v>
          </cell>
          <cell r="Y1574">
            <v>10113728.720000001</v>
          </cell>
          <cell r="Z1574">
            <v>12329544.279999999</v>
          </cell>
          <cell r="AA1574">
            <v>9649554.8800000008</v>
          </cell>
          <cell r="AD1574">
            <v>24694630.36666666</v>
          </cell>
          <cell r="AE1574">
            <v>20814973.075833324</v>
          </cell>
          <cell r="AF1574">
            <v>17502745.823333334</v>
          </cell>
          <cell r="AG1574">
            <v>14509270.339583332</v>
          </cell>
          <cell r="AH1574">
            <v>12221929.694583334</v>
          </cell>
          <cell r="AI1574">
            <v>10627157.343333334</v>
          </cell>
          <cell r="AJ1574">
            <v>10106047.542499999</v>
          </cell>
          <cell r="AK1574">
            <v>10464325.408749999</v>
          </cell>
          <cell r="AL1574">
            <v>10630488.463749999</v>
          </cell>
          <cell r="AM1574">
            <v>10421958.742916666</v>
          </cell>
          <cell r="AN1574">
            <v>10205733.730416669</v>
          </cell>
          <cell r="AP1574">
            <v>11462759.772083333</v>
          </cell>
        </row>
        <row r="1575">
          <cell r="J1575">
            <v>77562549.519999996</v>
          </cell>
          <cell r="K1575">
            <v>77562549.519999996</v>
          </cell>
          <cell r="L1575">
            <v>77562549.519999996</v>
          </cell>
          <cell r="M1575">
            <v>77562549.519999996</v>
          </cell>
          <cell r="N1575">
            <v>77562549.519999996</v>
          </cell>
          <cell r="O1575">
            <v>77562549.519999996</v>
          </cell>
          <cell r="P1575">
            <v>77562549.519999996</v>
          </cell>
          <cell r="Q1575">
            <v>77562549.519999996</v>
          </cell>
          <cell r="R1575">
            <v>77562549.519999996</v>
          </cell>
          <cell r="S1575">
            <v>77562549.519999996</v>
          </cell>
          <cell r="T1575">
            <v>77562549.519999996</v>
          </cell>
          <cell r="U1575">
            <v>77562549.519999996</v>
          </cell>
          <cell r="V1575">
            <v>77562549.519999996</v>
          </cell>
          <cell r="W1575">
            <v>77562549.519999996</v>
          </cell>
          <cell r="X1575">
            <v>77562549.519999996</v>
          </cell>
          <cell r="Y1575">
            <v>77562549.519999996</v>
          </cell>
          <cell r="Z1575">
            <v>77562549.519999996</v>
          </cell>
          <cell r="AA1575">
            <v>77562549.519999996</v>
          </cell>
          <cell r="AD1575">
            <v>77562549.519999996</v>
          </cell>
          <cell r="AE1575">
            <v>77562549.519999996</v>
          </cell>
          <cell r="AF1575">
            <v>77562549.519999996</v>
          </cell>
          <cell r="AG1575">
            <v>77562549.519999996</v>
          </cell>
          <cell r="AH1575">
            <v>77562549.519999996</v>
          </cell>
          <cell r="AI1575">
            <v>77562549.519999996</v>
          </cell>
          <cell r="AJ1575">
            <v>77562549.519999996</v>
          </cell>
          <cell r="AK1575">
            <v>77562549.519999996</v>
          </cell>
          <cell r="AL1575">
            <v>77562549.519999996</v>
          </cell>
          <cell r="AM1575">
            <v>77562549.519999996</v>
          </cell>
          <cell r="AN1575">
            <v>77562549.519999996</v>
          </cell>
          <cell r="AP1575">
            <v>77562549.519999996</v>
          </cell>
        </row>
        <row r="1576">
          <cell r="J1576">
            <v>1755001.25</v>
          </cell>
          <cell r="K1576">
            <v>1755001.25</v>
          </cell>
          <cell r="L1576">
            <v>1755001.25</v>
          </cell>
          <cell r="M1576">
            <v>1755001.25</v>
          </cell>
          <cell r="N1576">
            <v>1755001.25</v>
          </cell>
          <cell r="O1576">
            <v>1755001.25</v>
          </cell>
          <cell r="P1576">
            <v>1755001.25</v>
          </cell>
          <cell r="Q1576">
            <v>1755001.25</v>
          </cell>
          <cell r="R1576">
            <v>1755001.25</v>
          </cell>
          <cell r="S1576">
            <v>1755001.25</v>
          </cell>
          <cell r="T1576">
            <v>1755001.25</v>
          </cell>
          <cell r="U1576">
            <v>1755001.25</v>
          </cell>
          <cell r="V1576">
            <v>1755001.25</v>
          </cell>
          <cell r="W1576">
            <v>1755001.25</v>
          </cell>
          <cell r="X1576">
            <v>1755001.25</v>
          </cell>
          <cell r="Y1576">
            <v>1755001.25</v>
          </cell>
          <cell r="Z1576">
            <v>1755001.25</v>
          </cell>
          <cell r="AA1576">
            <v>1755001.25</v>
          </cell>
          <cell r="AD1576">
            <v>1755001.25</v>
          </cell>
          <cell r="AE1576">
            <v>1755001.25</v>
          </cell>
          <cell r="AF1576">
            <v>1755001.25</v>
          </cell>
          <cell r="AG1576">
            <v>1755001.25</v>
          </cell>
          <cell r="AH1576">
            <v>1755001.25</v>
          </cell>
          <cell r="AI1576">
            <v>1755001.25</v>
          </cell>
          <cell r="AJ1576">
            <v>1755001.25</v>
          </cell>
          <cell r="AK1576">
            <v>1755001.25</v>
          </cell>
          <cell r="AL1576">
            <v>1755001.25</v>
          </cell>
          <cell r="AM1576">
            <v>1755001.25</v>
          </cell>
          <cell r="AN1576">
            <v>1755001.25</v>
          </cell>
          <cell r="AP1576">
            <v>1755001.25</v>
          </cell>
        </row>
        <row r="1577">
          <cell r="J1577">
            <v>1471103.62</v>
          </cell>
          <cell r="K1577">
            <v>1471103.62</v>
          </cell>
          <cell r="L1577">
            <v>1471103.62</v>
          </cell>
          <cell r="M1577">
            <v>1471103.62</v>
          </cell>
          <cell r="N1577">
            <v>1471103.62</v>
          </cell>
          <cell r="O1577">
            <v>1471103.62</v>
          </cell>
          <cell r="P1577">
            <v>1471103.62</v>
          </cell>
          <cell r="Q1577">
            <v>1471103.62</v>
          </cell>
          <cell r="R1577">
            <v>1471103.62</v>
          </cell>
          <cell r="S1577">
            <v>1471103.62</v>
          </cell>
          <cell r="T1577">
            <v>1471103.62</v>
          </cell>
          <cell r="U1577">
            <v>1471103.62</v>
          </cell>
          <cell r="V1577">
            <v>1471103.62</v>
          </cell>
          <cell r="W1577">
            <v>1471103.62</v>
          </cell>
          <cell r="X1577">
            <v>1471103.62</v>
          </cell>
          <cell r="Y1577">
            <v>1471103.62</v>
          </cell>
          <cell r="Z1577">
            <v>1471103.62</v>
          </cell>
          <cell r="AA1577">
            <v>1471103.62</v>
          </cell>
          <cell r="AD1577">
            <v>1471103.6200000003</v>
          </cell>
          <cell r="AE1577">
            <v>1471103.6200000003</v>
          </cell>
          <cell r="AF1577">
            <v>1471103.6200000003</v>
          </cell>
          <cell r="AG1577">
            <v>1471103.6200000003</v>
          </cell>
          <cell r="AH1577">
            <v>1471103.6200000003</v>
          </cell>
          <cell r="AI1577">
            <v>1471103.6200000003</v>
          </cell>
          <cell r="AJ1577">
            <v>1471103.6200000003</v>
          </cell>
          <cell r="AK1577">
            <v>1471103.6200000003</v>
          </cell>
          <cell r="AL1577">
            <v>1471103.6200000003</v>
          </cell>
          <cell r="AM1577">
            <v>1471103.6200000003</v>
          </cell>
          <cell r="AN1577">
            <v>1471103.6200000003</v>
          </cell>
          <cell r="AP1577">
            <v>1471103.6200000003</v>
          </cell>
        </row>
        <row r="1578">
          <cell r="J1578">
            <v>16359946.109999999</v>
          </cell>
          <cell r="K1578">
            <v>16359946.109999999</v>
          </cell>
          <cell r="L1578">
            <v>16359946.109999999</v>
          </cell>
          <cell r="M1578">
            <v>16359946.109999999</v>
          </cell>
          <cell r="N1578">
            <v>16359946.109999999</v>
          </cell>
          <cell r="O1578">
            <v>16359946.109999999</v>
          </cell>
          <cell r="P1578">
            <v>16359946.109999999</v>
          </cell>
          <cell r="Q1578">
            <v>16359946.109999999</v>
          </cell>
          <cell r="R1578">
            <v>16359946.109999999</v>
          </cell>
          <cell r="S1578">
            <v>16359946.109999999</v>
          </cell>
          <cell r="T1578">
            <v>16359946.109999999</v>
          </cell>
          <cell r="U1578">
            <v>16359946.109999999</v>
          </cell>
          <cell r="V1578">
            <v>16359946.109999999</v>
          </cell>
          <cell r="W1578">
            <v>16359946.109999999</v>
          </cell>
          <cell r="X1578">
            <v>16359946.109999999</v>
          </cell>
          <cell r="Y1578">
            <v>16359946.109999999</v>
          </cell>
          <cell r="Z1578">
            <v>16359946.109999999</v>
          </cell>
          <cell r="AA1578">
            <v>16359946.109999999</v>
          </cell>
          <cell r="AD1578">
            <v>16359946.110000005</v>
          </cell>
          <cell r="AE1578">
            <v>16359946.110000005</v>
          </cell>
          <cell r="AF1578">
            <v>16359946.110000005</v>
          </cell>
          <cell r="AG1578">
            <v>16359946.110000005</v>
          </cell>
          <cell r="AH1578">
            <v>16359946.110000005</v>
          </cell>
          <cell r="AI1578">
            <v>16359946.110000005</v>
          </cell>
          <cell r="AJ1578">
            <v>16359946.110000005</v>
          </cell>
          <cell r="AK1578">
            <v>16359946.110000005</v>
          </cell>
          <cell r="AL1578">
            <v>16359946.110000005</v>
          </cell>
          <cell r="AM1578">
            <v>16359946.110000005</v>
          </cell>
          <cell r="AN1578">
            <v>16359946.110000005</v>
          </cell>
          <cell r="AP1578">
            <v>16359946.110000005</v>
          </cell>
        </row>
        <row r="1579"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  <cell r="AM1579">
            <v>0</v>
          </cell>
          <cell r="AN1579">
            <v>0</v>
          </cell>
          <cell r="AP1579">
            <v>0</v>
          </cell>
        </row>
        <row r="1580">
          <cell r="J1580">
            <v>14756651</v>
          </cell>
          <cell r="K1580">
            <v>14764536</v>
          </cell>
          <cell r="L1580">
            <v>14764536</v>
          </cell>
          <cell r="M1580">
            <v>14764536</v>
          </cell>
          <cell r="N1580">
            <v>14852840</v>
          </cell>
          <cell r="O1580">
            <v>14852840</v>
          </cell>
          <cell r="P1580">
            <v>14852840</v>
          </cell>
          <cell r="Q1580">
            <v>14969706</v>
          </cell>
          <cell r="R1580">
            <v>14969706</v>
          </cell>
          <cell r="S1580">
            <v>14969706</v>
          </cell>
          <cell r="T1580">
            <v>15093939</v>
          </cell>
          <cell r="U1580">
            <v>15093939</v>
          </cell>
          <cell r="V1580">
            <v>15093939</v>
          </cell>
          <cell r="W1580">
            <v>17244680</v>
          </cell>
          <cell r="X1580">
            <v>17244680</v>
          </cell>
          <cell r="Y1580">
            <v>17244680</v>
          </cell>
          <cell r="Z1580">
            <v>17141231</v>
          </cell>
          <cell r="AA1580">
            <v>17141231</v>
          </cell>
          <cell r="AD1580">
            <v>14758873.875</v>
          </cell>
          <cell r="AE1580">
            <v>14789697.625</v>
          </cell>
          <cell r="AF1580">
            <v>14820521.375</v>
          </cell>
          <cell r="AG1580">
            <v>14849986.916666666</v>
          </cell>
          <cell r="AH1580">
            <v>14878094.25</v>
          </cell>
          <cell r="AI1580">
            <v>14906201.583333334</v>
          </cell>
          <cell r="AJ1580">
            <v>15023594.583333334</v>
          </cell>
          <cell r="AK1580">
            <v>15230273.25</v>
          </cell>
          <cell r="AL1580">
            <v>15436951.916666666</v>
          </cell>
          <cell r="AM1580">
            <v>15635640.875</v>
          </cell>
          <cell r="AN1580">
            <v>15826340.125</v>
          </cell>
          <cell r="AP1580">
            <v>16289294.416666666</v>
          </cell>
        </row>
        <row r="1581"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  <cell r="AM1581">
            <v>0</v>
          </cell>
          <cell r="AN1581">
            <v>0</v>
          </cell>
          <cell r="AP1581">
            <v>0</v>
          </cell>
        </row>
        <row r="1582"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P1582">
            <v>0</v>
          </cell>
        </row>
        <row r="1583"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  <cell r="AM1583">
            <v>0</v>
          </cell>
          <cell r="AN1583">
            <v>0</v>
          </cell>
          <cell r="AP1583">
            <v>0</v>
          </cell>
        </row>
        <row r="1584"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</row>
        <row r="1585"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  <cell r="AM1585">
            <v>0</v>
          </cell>
          <cell r="AN1585">
            <v>0</v>
          </cell>
          <cell r="AP1585">
            <v>0</v>
          </cell>
        </row>
        <row r="1586"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P1586">
            <v>0</v>
          </cell>
        </row>
        <row r="1587"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P1587">
            <v>0</v>
          </cell>
        </row>
        <row r="1588"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  <cell r="AM1588">
            <v>0</v>
          </cell>
          <cell r="AN1588">
            <v>0</v>
          </cell>
          <cell r="AP1588">
            <v>0</v>
          </cell>
        </row>
        <row r="1589"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P1589">
            <v>0</v>
          </cell>
        </row>
        <row r="1590">
          <cell r="J1590">
            <v>-14272967.1</v>
          </cell>
          <cell r="K1590">
            <v>-14213743.1</v>
          </cell>
          <cell r="L1590">
            <v>-14154519.1</v>
          </cell>
          <cell r="M1590">
            <v>-14095295.1</v>
          </cell>
          <cell r="N1590">
            <v>-14036071.1</v>
          </cell>
          <cell r="O1590">
            <v>-13976847.1</v>
          </cell>
          <cell r="P1590">
            <v>-13917623.1</v>
          </cell>
          <cell r="Q1590">
            <v>-13858399.1</v>
          </cell>
          <cell r="R1590">
            <v>-13799175.1</v>
          </cell>
          <cell r="S1590">
            <v>-13739951.1</v>
          </cell>
          <cell r="T1590">
            <v>-13680727.1</v>
          </cell>
          <cell r="U1590">
            <v>-13621503.1</v>
          </cell>
          <cell r="V1590">
            <v>-13562279.1</v>
          </cell>
          <cell r="W1590">
            <v>-13503055.1</v>
          </cell>
          <cell r="X1590">
            <v>-13443831.1</v>
          </cell>
          <cell r="Y1590">
            <v>-13384607.1</v>
          </cell>
          <cell r="Z1590">
            <v>-13325383.1</v>
          </cell>
          <cell r="AA1590">
            <v>-13266159.1</v>
          </cell>
          <cell r="AD1590">
            <v>-14213743.099999996</v>
          </cell>
          <cell r="AE1590">
            <v>-14154519.099999996</v>
          </cell>
          <cell r="AF1590">
            <v>-14095295.099999996</v>
          </cell>
          <cell r="AG1590">
            <v>-14036071.099999996</v>
          </cell>
          <cell r="AH1590">
            <v>-13976847.099999996</v>
          </cell>
          <cell r="AI1590">
            <v>-13917623.099999996</v>
          </cell>
          <cell r="AJ1590">
            <v>-13858399.099999996</v>
          </cell>
          <cell r="AK1590">
            <v>-13799175.099999996</v>
          </cell>
          <cell r="AL1590">
            <v>-13739951.099999996</v>
          </cell>
          <cell r="AM1590">
            <v>-13680727.099999996</v>
          </cell>
          <cell r="AN1590">
            <v>-13621503.099999996</v>
          </cell>
          <cell r="AP1590">
            <v>-13503055.099999996</v>
          </cell>
        </row>
        <row r="1591">
          <cell r="J1591">
            <v>22363184.399999999</v>
          </cell>
          <cell r="K1591">
            <v>22265100.399999999</v>
          </cell>
          <cell r="L1591">
            <v>22167016.399999999</v>
          </cell>
          <cell r="M1591">
            <v>22068932.399999999</v>
          </cell>
          <cell r="N1591">
            <v>21970848.399999999</v>
          </cell>
          <cell r="O1591">
            <v>21872764.399999999</v>
          </cell>
          <cell r="P1591">
            <v>21774680.399999999</v>
          </cell>
          <cell r="Q1591">
            <v>21676596.399999999</v>
          </cell>
          <cell r="R1591">
            <v>21578512.399999999</v>
          </cell>
          <cell r="S1591">
            <v>21480428.399999999</v>
          </cell>
          <cell r="T1591">
            <v>21382344.399999999</v>
          </cell>
          <cell r="U1591">
            <v>21284260.399999999</v>
          </cell>
          <cell r="V1591">
            <v>21186176.399999999</v>
          </cell>
          <cell r="W1591">
            <v>21088092.399999999</v>
          </cell>
          <cell r="X1591">
            <v>20990008.399999999</v>
          </cell>
          <cell r="Y1591">
            <v>20891924.399999999</v>
          </cell>
          <cell r="Z1591">
            <v>20793840.399999999</v>
          </cell>
          <cell r="AA1591">
            <v>20695756.399999999</v>
          </cell>
          <cell r="AD1591">
            <v>22265100.400000002</v>
          </cell>
          <cell r="AE1591">
            <v>22167016.400000002</v>
          </cell>
          <cell r="AF1591">
            <v>22068932.400000002</v>
          </cell>
          <cell r="AG1591">
            <v>21970848.400000002</v>
          </cell>
          <cell r="AH1591">
            <v>21872764.400000002</v>
          </cell>
          <cell r="AI1591">
            <v>21774680.400000002</v>
          </cell>
          <cell r="AJ1591">
            <v>21676596.400000002</v>
          </cell>
          <cell r="AK1591">
            <v>21578512.400000002</v>
          </cell>
          <cell r="AL1591">
            <v>21480428.400000002</v>
          </cell>
          <cell r="AM1591">
            <v>21382344.400000002</v>
          </cell>
          <cell r="AN1591">
            <v>21284260.400000002</v>
          </cell>
          <cell r="AP1591">
            <v>21088092.395833336</v>
          </cell>
        </row>
        <row r="1592"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</row>
        <row r="1593">
          <cell r="J1593">
            <v>433722.7</v>
          </cell>
          <cell r="K1593">
            <v>431945.7</v>
          </cell>
          <cell r="L1593">
            <v>430168.7</v>
          </cell>
          <cell r="M1593">
            <v>428391.7</v>
          </cell>
          <cell r="N1593">
            <v>426614.7</v>
          </cell>
          <cell r="O1593">
            <v>424837.7</v>
          </cell>
          <cell r="P1593">
            <v>423060.7</v>
          </cell>
          <cell r="Q1593">
            <v>421283.7</v>
          </cell>
          <cell r="R1593">
            <v>419506.7</v>
          </cell>
          <cell r="S1593">
            <v>417729.7</v>
          </cell>
          <cell r="T1593">
            <v>415952.7</v>
          </cell>
          <cell r="U1593">
            <v>414175.7</v>
          </cell>
          <cell r="V1593">
            <v>412398.7</v>
          </cell>
          <cell r="W1593">
            <v>410621.7</v>
          </cell>
          <cell r="X1593">
            <v>408844.7</v>
          </cell>
          <cell r="Y1593">
            <v>407067.7</v>
          </cell>
          <cell r="Z1593">
            <v>405290.7</v>
          </cell>
          <cell r="AA1593">
            <v>403513.7</v>
          </cell>
          <cell r="AD1593">
            <v>431945.70000000013</v>
          </cell>
          <cell r="AE1593">
            <v>430168.70000000013</v>
          </cell>
          <cell r="AF1593">
            <v>428391.70000000013</v>
          </cell>
          <cell r="AG1593">
            <v>426614.70000000013</v>
          </cell>
          <cell r="AH1593">
            <v>424837.70000000013</v>
          </cell>
          <cell r="AI1593">
            <v>423060.70000000013</v>
          </cell>
          <cell r="AJ1593">
            <v>421283.70000000013</v>
          </cell>
          <cell r="AK1593">
            <v>419506.70000000013</v>
          </cell>
          <cell r="AL1593">
            <v>417729.70000000013</v>
          </cell>
          <cell r="AM1593">
            <v>415952.70000000013</v>
          </cell>
          <cell r="AN1593">
            <v>414175.70000000013</v>
          </cell>
          <cell r="AP1593">
            <v>410621.70000000013</v>
          </cell>
        </row>
        <row r="1594">
          <cell r="J1594">
            <v>206107216.34999999</v>
          </cell>
          <cell r="K1594">
            <v>204991633.02000001</v>
          </cell>
          <cell r="L1594">
            <v>203876049.69</v>
          </cell>
          <cell r="M1594">
            <v>202760466.36000001</v>
          </cell>
          <cell r="N1594">
            <v>202983047.47</v>
          </cell>
          <cell r="O1594">
            <v>201842681.30000001</v>
          </cell>
          <cell r="P1594">
            <v>200702315.13</v>
          </cell>
          <cell r="Q1594">
            <v>209337118</v>
          </cell>
          <cell r="R1594">
            <v>206705063</v>
          </cell>
          <cell r="S1594">
            <v>205693063</v>
          </cell>
          <cell r="T1594">
            <v>204681063</v>
          </cell>
          <cell r="U1594">
            <v>203669063</v>
          </cell>
          <cell r="V1594">
            <v>202657063</v>
          </cell>
          <cell r="W1594">
            <v>201645063</v>
          </cell>
          <cell r="X1594">
            <v>200633063</v>
          </cell>
          <cell r="Y1594">
            <v>199621063</v>
          </cell>
          <cell r="Z1594">
            <v>198857788</v>
          </cell>
          <cell r="AA1594">
            <v>197901582.5</v>
          </cell>
          <cell r="AD1594">
            <v>205779936.12666669</v>
          </cell>
          <cell r="AE1594">
            <v>205521081.89041665</v>
          </cell>
          <cell r="AF1594">
            <v>205203357.3066667</v>
          </cell>
          <cell r="AG1594">
            <v>204894264.66708335</v>
          </cell>
          <cell r="AH1594">
            <v>204593803.97166669</v>
          </cell>
          <cell r="AI1594">
            <v>204301975.22041669</v>
          </cell>
          <cell r="AJ1594">
            <v>204018778.41333333</v>
          </cell>
          <cell r="AK1594">
            <v>203744213.55041668</v>
          </cell>
          <cell r="AL1594">
            <v>203478280.63166666</v>
          </cell>
          <cell r="AM1594">
            <v>203175586.34708336</v>
          </cell>
          <cell r="AN1594">
            <v>202839488.08583334</v>
          </cell>
          <cell r="AP1594">
            <v>201100011.08333334</v>
          </cell>
        </row>
        <row r="1595">
          <cell r="J1595">
            <v>-72137525.719999999</v>
          </cell>
          <cell r="K1595">
            <v>-71747071.560000002</v>
          </cell>
          <cell r="L1595">
            <v>-71356617.390000001</v>
          </cell>
          <cell r="M1595">
            <v>-70966163.230000004</v>
          </cell>
          <cell r="N1595">
            <v>-71044066.609999999</v>
          </cell>
          <cell r="O1595">
            <v>-70644938.450000003</v>
          </cell>
          <cell r="P1595">
            <v>-70245810.299999997</v>
          </cell>
          <cell r="Q1595">
            <v>-73267991.299999997</v>
          </cell>
          <cell r="R1595">
            <v>-72346772.049999997</v>
          </cell>
          <cell r="S1595">
            <v>-71992572.049999997</v>
          </cell>
          <cell r="T1595">
            <v>-71638372.049999997</v>
          </cell>
          <cell r="U1595">
            <v>-71284172.049999997</v>
          </cell>
          <cell r="V1595">
            <v>-70929972.049999997</v>
          </cell>
          <cell r="W1595">
            <v>-70575772.049999997</v>
          </cell>
          <cell r="X1595">
            <v>-70221572.049999997</v>
          </cell>
          <cell r="Y1595">
            <v>-69867372.049999997</v>
          </cell>
          <cell r="Z1595">
            <v>-69600225.799999997</v>
          </cell>
          <cell r="AA1595">
            <v>-69265553.870000005</v>
          </cell>
          <cell r="AD1595">
            <v>-72022977.643749997</v>
          </cell>
          <cell r="AE1595">
            <v>-71932378.661249995</v>
          </cell>
          <cell r="AF1595">
            <v>-71821175.057083324</v>
          </cell>
          <cell r="AG1595">
            <v>-71712992.63333331</v>
          </cell>
          <cell r="AH1595">
            <v>-71607831.390000001</v>
          </cell>
          <cell r="AI1595">
            <v>-71505691.327083319</v>
          </cell>
          <cell r="AJ1595">
            <v>-71406572.444583312</v>
          </cell>
          <cell r="AK1595">
            <v>-71310474.742499992</v>
          </cell>
          <cell r="AL1595">
            <v>-71217398.220833316</v>
          </cell>
          <cell r="AM1595">
            <v>-71111455.221249998</v>
          </cell>
          <cell r="AN1595">
            <v>-70993820.829999983</v>
          </cell>
          <cell r="AP1595">
            <v>-70385003.87833333</v>
          </cell>
        </row>
        <row r="1596">
          <cell r="J1596">
            <v>12087726.25</v>
          </cell>
          <cell r="K1596">
            <v>11981652.5</v>
          </cell>
          <cell r="L1596">
            <v>11875578.75</v>
          </cell>
          <cell r="M1596">
            <v>11769505</v>
          </cell>
          <cell r="N1596">
            <v>11663431.25</v>
          </cell>
          <cell r="O1596">
            <v>11557357.5</v>
          </cell>
          <cell r="P1596">
            <v>11451283.75</v>
          </cell>
          <cell r="Q1596">
            <v>11360802</v>
          </cell>
          <cell r="R1596">
            <v>11237751</v>
          </cell>
          <cell r="S1596">
            <v>11114700</v>
          </cell>
          <cell r="T1596">
            <v>10991649</v>
          </cell>
          <cell r="U1596">
            <v>10868598</v>
          </cell>
          <cell r="V1596">
            <v>10745547</v>
          </cell>
          <cell r="W1596">
            <v>10622496</v>
          </cell>
          <cell r="X1596">
            <v>10499445</v>
          </cell>
          <cell r="Y1596">
            <v>10376394</v>
          </cell>
          <cell r="Z1596">
            <v>10253343</v>
          </cell>
          <cell r="AA1596">
            <v>10130292</v>
          </cell>
          <cell r="AD1596">
            <v>11982302.166666666</v>
          </cell>
          <cell r="AE1596">
            <v>11876820.364583334</v>
          </cell>
          <cell r="AF1596">
            <v>11769923.791666666</v>
          </cell>
          <cell r="AG1596">
            <v>11661612.447916666</v>
          </cell>
          <cell r="AH1596">
            <v>11551886.333333334</v>
          </cell>
          <cell r="AI1596">
            <v>11440745.447916666</v>
          </cell>
          <cell r="AJ1596">
            <v>11328189.791666666</v>
          </cell>
          <cell r="AK1596">
            <v>11214219.364583334</v>
          </cell>
          <cell r="AL1596">
            <v>11098834.166666666</v>
          </cell>
          <cell r="AM1596">
            <v>10982034.197916666</v>
          </cell>
          <cell r="AN1596">
            <v>10863819.458333334</v>
          </cell>
          <cell r="AP1596">
            <v>10734426.5</v>
          </cell>
        </row>
        <row r="1597">
          <cell r="J1597">
            <v>-4230704.1500000004</v>
          </cell>
          <cell r="K1597">
            <v>-4193578.33</v>
          </cell>
          <cell r="L1597">
            <v>-4156452.52</v>
          </cell>
          <cell r="M1597">
            <v>-4119326.71</v>
          </cell>
          <cell r="N1597">
            <v>-4082200.9</v>
          </cell>
          <cell r="O1597">
            <v>-4045075.08</v>
          </cell>
          <cell r="P1597">
            <v>-4007949.27</v>
          </cell>
          <cell r="Q1597">
            <v>-3976280.66</v>
          </cell>
          <cell r="R1597">
            <v>-3933212.81</v>
          </cell>
          <cell r="S1597">
            <v>-3890144.96</v>
          </cell>
          <cell r="T1597">
            <v>-3847077.11</v>
          </cell>
          <cell r="U1597">
            <v>-3804009.26</v>
          </cell>
          <cell r="V1597">
            <v>-3760941.41</v>
          </cell>
          <cell r="W1597">
            <v>-3717873.56</v>
          </cell>
          <cell r="X1597">
            <v>-3674805.71</v>
          </cell>
          <cell r="Y1597">
            <v>-3631737.86</v>
          </cell>
          <cell r="Z1597">
            <v>-3588670.01</v>
          </cell>
          <cell r="AA1597">
            <v>-3545602.16</v>
          </cell>
          <cell r="AD1597">
            <v>-4193805.7170833331</v>
          </cell>
          <cell r="AE1597">
            <v>-4156887.0862500011</v>
          </cell>
          <cell r="AF1597">
            <v>-4119473.2858333346</v>
          </cell>
          <cell r="AG1597">
            <v>-4081564.3158333334</v>
          </cell>
          <cell r="AH1597">
            <v>-4043160.1758333333</v>
          </cell>
          <cell r="AI1597">
            <v>-4004260.8658333328</v>
          </cell>
          <cell r="AJ1597">
            <v>-3964866.38625</v>
          </cell>
          <cell r="AK1597">
            <v>-3924976.737083334</v>
          </cell>
          <cell r="AL1597">
            <v>-3884591.9179166667</v>
          </cell>
          <cell r="AM1597">
            <v>-3843711.9287499995</v>
          </cell>
          <cell r="AN1597">
            <v>-3802336.7699999996</v>
          </cell>
          <cell r="AP1597">
            <v>-3757049.2349999994</v>
          </cell>
        </row>
        <row r="1598">
          <cell r="J1598">
            <v>-2847083.35</v>
          </cell>
          <cell r="K1598">
            <v>-2825500.02</v>
          </cell>
          <cell r="L1598">
            <v>-2803916.69</v>
          </cell>
          <cell r="M1598">
            <v>-2782333.36</v>
          </cell>
          <cell r="N1598">
            <v>-4561835.0599999996</v>
          </cell>
          <cell r="O1598">
            <v>-4517585.0599999996</v>
          </cell>
          <cell r="P1598">
            <v>-4473335.0599999996</v>
          </cell>
          <cell r="Q1598">
            <v>-5076000</v>
          </cell>
          <cell r="R1598">
            <v>-5091416.67</v>
          </cell>
          <cell r="S1598">
            <v>-5044833.34</v>
          </cell>
          <cell r="T1598">
            <v>-4998250.01</v>
          </cell>
          <cell r="U1598">
            <v>-4951666.68</v>
          </cell>
          <cell r="V1598">
            <v>-4905083.3499999996</v>
          </cell>
          <cell r="W1598">
            <v>-4858500.0199999996</v>
          </cell>
          <cell r="X1598">
            <v>-4811916.6900000004</v>
          </cell>
          <cell r="Y1598">
            <v>-4765333.3600000003</v>
          </cell>
          <cell r="Z1598">
            <v>-4384000</v>
          </cell>
          <cell r="AA1598">
            <v>-4341666.67</v>
          </cell>
          <cell r="AD1598">
            <v>-3369271.2749999999</v>
          </cell>
          <cell r="AE1598">
            <v>-3547562.9416666664</v>
          </cell>
          <cell r="AF1598">
            <v>-3726354.6083333329</v>
          </cell>
          <cell r="AG1598">
            <v>-3903062.941666666</v>
          </cell>
          <cell r="AH1598">
            <v>-4077687.9416666664</v>
          </cell>
          <cell r="AI1598">
            <v>-4250229.6083333325</v>
          </cell>
          <cell r="AJ1598">
            <v>-4420687.9416666664</v>
          </cell>
          <cell r="AK1598">
            <v>-4589062.9416666664</v>
          </cell>
          <cell r="AL1598">
            <v>-4755354.6083333334</v>
          </cell>
          <cell r="AM1598">
            <v>-4830569.814166666</v>
          </cell>
          <cell r="AN1598">
            <v>-4815830.0870833332</v>
          </cell>
          <cell r="AP1598">
            <v>-4754583.3441666663</v>
          </cell>
        </row>
        <row r="1599">
          <cell r="J1599">
            <v>996479.08</v>
          </cell>
          <cell r="K1599">
            <v>988924.92</v>
          </cell>
          <cell r="L1599">
            <v>981370.75</v>
          </cell>
          <cell r="M1599">
            <v>973816.59</v>
          </cell>
          <cell r="N1599">
            <v>1596642.18</v>
          </cell>
          <cell r="O1599">
            <v>1581154.68</v>
          </cell>
          <cell r="P1599">
            <v>1565667.18</v>
          </cell>
          <cell r="Q1599">
            <v>1776599.91</v>
          </cell>
          <cell r="R1599">
            <v>1781995.74</v>
          </cell>
          <cell r="S1599">
            <v>1765691.58</v>
          </cell>
          <cell r="T1599">
            <v>1749387.41</v>
          </cell>
          <cell r="U1599">
            <v>1733083.25</v>
          </cell>
          <cell r="V1599">
            <v>1716779.08</v>
          </cell>
          <cell r="W1599">
            <v>1700474.92</v>
          </cell>
          <cell r="X1599">
            <v>1684170.75</v>
          </cell>
          <cell r="Y1599">
            <v>1667866.59</v>
          </cell>
          <cell r="Z1599">
            <v>1534399.91</v>
          </cell>
          <cell r="AA1599">
            <v>1519583.24</v>
          </cell>
          <cell r="AD1599">
            <v>1179244.8558333332</v>
          </cell>
          <cell r="AE1599">
            <v>1241646.9391666667</v>
          </cell>
          <cell r="AF1599">
            <v>1304224.0225</v>
          </cell>
          <cell r="AG1599">
            <v>1366071.9391666667</v>
          </cell>
          <cell r="AH1599">
            <v>1427190.6891666667</v>
          </cell>
          <cell r="AI1599">
            <v>1487580.2725</v>
          </cell>
          <cell r="AJ1599">
            <v>1547240.6891666669</v>
          </cell>
          <cell r="AK1599">
            <v>1606171.9391666667</v>
          </cell>
          <cell r="AL1599">
            <v>1664374.0225</v>
          </cell>
          <cell r="AM1599">
            <v>1690699.3445833332</v>
          </cell>
          <cell r="AN1599">
            <v>1685540.4400000002</v>
          </cell>
          <cell r="AP1599">
            <v>1664104.0616666665</v>
          </cell>
        </row>
        <row r="1600"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P1600">
            <v>0</v>
          </cell>
        </row>
        <row r="1601"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</row>
        <row r="1602">
          <cell r="J1602">
            <v>-151802.95000000001</v>
          </cell>
          <cell r="K1602">
            <v>-151181</v>
          </cell>
          <cell r="L1602">
            <v>-150559.04999999999</v>
          </cell>
          <cell r="M1602">
            <v>-149937.1</v>
          </cell>
          <cell r="N1602">
            <v>-149315.15</v>
          </cell>
          <cell r="O1602">
            <v>-148693.20000000001</v>
          </cell>
          <cell r="P1602">
            <v>-148071.25</v>
          </cell>
          <cell r="Q1602">
            <v>-147449.29999999999</v>
          </cell>
          <cell r="R1602">
            <v>-146827.35</v>
          </cell>
          <cell r="S1602">
            <v>-146205.4</v>
          </cell>
          <cell r="T1602">
            <v>-145583.45000000001</v>
          </cell>
          <cell r="U1602">
            <v>-144961.5</v>
          </cell>
          <cell r="V1602">
            <v>-144339.54999999999</v>
          </cell>
          <cell r="W1602">
            <v>-143717.6</v>
          </cell>
          <cell r="X1602">
            <v>-143095.65</v>
          </cell>
          <cell r="Y1602">
            <v>-142473.70000000001</v>
          </cell>
          <cell r="Z1602">
            <v>-141851.75</v>
          </cell>
          <cell r="AA1602">
            <v>-141229.79999999999</v>
          </cell>
          <cell r="AD1602">
            <v>-151181</v>
          </cell>
          <cell r="AE1602">
            <v>-150559.05000000002</v>
          </cell>
          <cell r="AF1602">
            <v>-149937.1</v>
          </cell>
          <cell r="AG1602">
            <v>-149315.15</v>
          </cell>
          <cell r="AH1602">
            <v>-148693.19999999998</v>
          </cell>
          <cell r="AI1602">
            <v>-148071.25</v>
          </cell>
          <cell r="AJ1602">
            <v>-147449.30000000002</v>
          </cell>
          <cell r="AK1602">
            <v>-146827.35</v>
          </cell>
          <cell r="AL1602">
            <v>-146205.4</v>
          </cell>
          <cell r="AM1602">
            <v>-145583.44999999998</v>
          </cell>
          <cell r="AN1602">
            <v>-144961.5</v>
          </cell>
          <cell r="AP1602">
            <v>-143717.6</v>
          </cell>
        </row>
        <row r="1603">
          <cell r="J1603">
            <v>4995538.49</v>
          </cell>
          <cell r="K1603">
            <v>4974810.09</v>
          </cell>
          <cell r="L1603">
            <v>4954081.6900000004</v>
          </cell>
          <cell r="M1603">
            <v>4933353.29</v>
          </cell>
          <cell r="N1603">
            <v>4912624.8899999997</v>
          </cell>
          <cell r="O1603">
            <v>4891896.49</v>
          </cell>
          <cell r="P1603">
            <v>4871168.09</v>
          </cell>
          <cell r="Q1603">
            <v>4850439.6900000004</v>
          </cell>
          <cell r="R1603">
            <v>4829711.29</v>
          </cell>
          <cell r="S1603">
            <v>4808982.8899999997</v>
          </cell>
          <cell r="T1603">
            <v>4788254.49</v>
          </cell>
          <cell r="U1603">
            <v>4767526.09</v>
          </cell>
          <cell r="V1603">
            <v>4746797.6900000004</v>
          </cell>
          <cell r="W1603">
            <v>4726069.29</v>
          </cell>
          <cell r="X1603">
            <v>4705340.8899999997</v>
          </cell>
          <cell r="Y1603">
            <v>4684612.49</v>
          </cell>
          <cell r="Z1603">
            <v>4663884.09</v>
          </cell>
          <cell r="AA1603">
            <v>4643155.6900000004</v>
          </cell>
          <cell r="AD1603">
            <v>4974810.0900000008</v>
          </cell>
          <cell r="AE1603">
            <v>4954081.6900000004</v>
          </cell>
          <cell r="AF1603">
            <v>4933353.2899999991</v>
          </cell>
          <cell r="AG1603">
            <v>4912624.8899999997</v>
          </cell>
          <cell r="AH1603">
            <v>4891896.49</v>
          </cell>
          <cell r="AI1603">
            <v>4871168.0900000008</v>
          </cell>
          <cell r="AJ1603">
            <v>4850439.6900000004</v>
          </cell>
          <cell r="AK1603">
            <v>4829711.2899999991</v>
          </cell>
          <cell r="AL1603">
            <v>4808982.8899999997</v>
          </cell>
          <cell r="AM1603">
            <v>4788254.49</v>
          </cell>
          <cell r="AN1603">
            <v>4767526.0900000008</v>
          </cell>
          <cell r="AP1603">
            <v>4726069.2899999991</v>
          </cell>
        </row>
        <row r="1604">
          <cell r="J1604">
            <v>-7827114.54</v>
          </cell>
          <cell r="K1604">
            <v>-7792785.1399999997</v>
          </cell>
          <cell r="L1604">
            <v>-7758455.7400000002</v>
          </cell>
          <cell r="M1604">
            <v>-7724126.3399999999</v>
          </cell>
          <cell r="N1604">
            <v>-7689796.9400000004</v>
          </cell>
          <cell r="O1604">
            <v>-7655467.54</v>
          </cell>
          <cell r="P1604">
            <v>-7621138.1399999997</v>
          </cell>
          <cell r="Q1604">
            <v>-7586808.7400000002</v>
          </cell>
          <cell r="R1604">
            <v>-7552479.3399999999</v>
          </cell>
          <cell r="S1604">
            <v>-7518149.9400000004</v>
          </cell>
          <cell r="T1604">
            <v>-7483820.54</v>
          </cell>
          <cell r="U1604">
            <v>-7449491.1399999997</v>
          </cell>
          <cell r="V1604">
            <v>-7415161.7400000002</v>
          </cell>
          <cell r="W1604">
            <v>-7380832.3399999999</v>
          </cell>
          <cell r="X1604">
            <v>-7346502.9400000004</v>
          </cell>
          <cell r="Y1604">
            <v>-7312173.54</v>
          </cell>
          <cell r="Z1604">
            <v>-7277844.1399999997</v>
          </cell>
          <cell r="AA1604">
            <v>-7243514.7400000002</v>
          </cell>
          <cell r="AD1604">
            <v>-7792785.1400000006</v>
          </cell>
          <cell r="AE1604">
            <v>-7758455.7399999993</v>
          </cell>
          <cell r="AF1604">
            <v>-7724126.3399999999</v>
          </cell>
          <cell r="AG1604">
            <v>-7689796.9400000004</v>
          </cell>
          <cell r="AH1604">
            <v>-7655467.5400000019</v>
          </cell>
          <cell r="AI1604">
            <v>-7621138.1400000006</v>
          </cell>
          <cell r="AJ1604">
            <v>-7586808.7399999993</v>
          </cell>
          <cell r="AK1604">
            <v>-7552479.3399999999</v>
          </cell>
          <cell r="AL1604">
            <v>-7518149.9400000004</v>
          </cell>
          <cell r="AM1604">
            <v>-7483820.5400000019</v>
          </cell>
          <cell r="AN1604">
            <v>-7449491.1400000006</v>
          </cell>
          <cell r="AP1604">
            <v>-7380832.3400000008</v>
          </cell>
        </row>
        <row r="1605"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  <cell r="AM1605">
            <v>0</v>
          </cell>
          <cell r="AN1605">
            <v>0</v>
          </cell>
          <cell r="AP1605">
            <v>0</v>
          </cell>
        </row>
        <row r="1606"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  <cell r="AM1606">
            <v>0</v>
          </cell>
          <cell r="AN1606">
            <v>0</v>
          </cell>
          <cell r="AP1606">
            <v>0</v>
          </cell>
        </row>
        <row r="1607"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P1607">
            <v>0</v>
          </cell>
        </row>
        <row r="1608"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P1608">
            <v>0</v>
          </cell>
        </row>
        <row r="1609"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</row>
        <row r="1610"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P1610">
            <v>0</v>
          </cell>
        </row>
        <row r="1611"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  <cell r="AM1611">
            <v>0</v>
          </cell>
          <cell r="AN1611">
            <v>0</v>
          </cell>
          <cell r="AP1611">
            <v>0</v>
          </cell>
        </row>
        <row r="1612"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</row>
        <row r="1613"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>
            <v>0</v>
          </cell>
          <cell r="AP1613">
            <v>0</v>
          </cell>
        </row>
        <row r="1614"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P1614">
            <v>0</v>
          </cell>
        </row>
        <row r="1615"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P1615">
            <v>0</v>
          </cell>
        </row>
        <row r="1616"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P1616">
            <v>0</v>
          </cell>
        </row>
        <row r="1617"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>
            <v>0</v>
          </cell>
          <cell r="AP1617">
            <v>0</v>
          </cell>
        </row>
        <row r="1618"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P1618">
            <v>0</v>
          </cell>
        </row>
        <row r="1619"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  <cell r="AM1619">
            <v>0</v>
          </cell>
          <cell r="AN1619">
            <v>0</v>
          </cell>
          <cell r="AP1619">
            <v>0</v>
          </cell>
        </row>
        <row r="1620"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  <cell r="AM1620">
            <v>0</v>
          </cell>
          <cell r="AN1620">
            <v>0</v>
          </cell>
          <cell r="AP1620">
            <v>0</v>
          </cell>
        </row>
        <row r="1621"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  <cell r="AM1621">
            <v>0</v>
          </cell>
          <cell r="AN1621">
            <v>0</v>
          </cell>
          <cell r="AP1621">
            <v>0</v>
          </cell>
        </row>
        <row r="1622"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</row>
        <row r="1623">
          <cell r="J1623">
            <v>-15000000</v>
          </cell>
          <cell r="K1623">
            <v>-15000000</v>
          </cell>
          <cell r="L1623">
            <v>-15000000</v>
          </cell>
          <cell r="M1623">
            <v>-15000000</v>
          </cell>
          <cell r="N1623">
            <v>-15000000</v>
          </cell>
          <cell r="O1623">
            <v>-15000000</v>
          </cell>
          <cell r="P1623">
            <v>-15000000</v>
          </cell>
          <cell r="Q1623">
            <v>-15000000</v>
          </cell>
          <cell r="R1623">
            <v>-15000000</v>
          </cell>
          <cell r="S1623">
            <v>-15000000</v>
          </cell>
          <cell r="T1623">
            <v>-15000000</v>
          </cell>
          <cell r="U1623">
            <v>-15000000</v>
          </cell>
          <cell r="V1623">
            <v>-15000000</v>
          </cell>
          <cell r="W1623">
            <v>-15000000</v>
          </cell>
          <cell r="X1623">
            <v>-15000000</v>
          </cell>
          <cell r="Y1623">
            <v>-15000000</v>
          </cell>
          <cell r="Z1623">
            <v>-15000000</v>
          </cell>
          <cell r="AA1623">
            <v>-15000000</v>
          </cell>
          <cell r="AD1623">
            <v>-15000000</v>
          </cell>
          <cell r="AE1623">
            <v>-15000000</v>
          </cell>
          <cell r="AF1623">
            <v>-15000000</v>
          </cell>
          <cell r="AG1623">
            <v>-15000000</v>
          </cell>
          <cell r="AH1623">
            <v>-15000000</v>
          </cell>
          <cell r="AI1623">
            <v>-15000000</v>
          </cell>
          <cell r="AJ1623">
            <v>-15000000</v>
          </cell>
          <cell r="AK1623">
            <v>-15000000</v>
          </cell>
          <cell r="AL1623">
            <v>-15000000</v>
          </cell>
          <cell r="AM1623">
            <v>-15000000</v>
          </cell>
          <cell r="AN1623">
            <v>-15000000</v>
          </cell>
          <cell r="AP1623">
            <v>-15000000</v>
          </cell>
        </row>
        <row r="1624"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P1624">
            <v>0</v>
          </cell>
        </row>
        <row r="1625">
          <cell r="J1625">
            <v>-2000000</v>
          </cell>
          <cell r="K1625">
            <v>-2000000</v>
          </cell>
          <cell r="L1625">
            <v>-2000000</v>
          </cell>
          <cell r="M1625">
            <v>-2000000</v>
          </cell>
          <cell r="N1625">
            <v>-2000000</v>
          </cell>
          <cell r="O1625">
            <v>-2000000</v>
          </cell>
          <cell r="P1625">
            <v>-2000000</v>
          </cell>
          <cell r="Q1625">
            <v>-2000000</v>
          </cell>
          <cell r="R1625">
            <v>-2000000</v>
          </cell>
          <cell r="S1625">
            <v>-2000000</v>
          </cell>
          <cell r="T1625">
            <v>-2000000</v>
          </cell>
          <cell r="U1625">
            <v>-2000000</v>
          </cell>
          <cell r="V1625">
            <v>-2000000</v>
          </cell>
          <cell r="W1625">
            <v>-2000000</v>
          </cell>
          <cell r="X1625">
            <v>-2000000</v>
          </cell>
          <cell r="Y1625">
            <v>-2000000</v>
          </cell>
          <cell r="Z1625">
            <v>-2000000</v>
          </cell>
          <cell r="AA1625">
            <v>-2000000</v>
          </cell>
          <cell r="AD1625">
            <v>-2000000</v>
          </cell>
          <cell r="AE1625">
            <v>-2000000</v>
          </cell>
          <cell r="AF1625">
            <v>-2000000</v>
          </cell>
          <cell r="AG1625">
            <v>-2000000</v>
          </cell>
          <cell r="AH1625">
            <v>-2000000</v>
          </cell>
          <cell r="AI1625">
            <v>-2000000</v>
          </cell>
          <cell r="AJ1625">
            <v>-2000000</v>
          </cell>
          <cell r="AK1625">
            <v>-2000000</v>
          </cell>
          <cell r="AL1625">
            <v>-2000000</v>
          </cell>
          <cell r="AM1625">
            <v>-2000000</v>
          </cell>
          <cell r="AN1625">
            <v>-2000000</v>
          </cell>
          <cell r="AP1625">
            <v>-2000000</v>
          </cell>
        </row>
        <row r="1626"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P1626">
            <v>0</v>
          </cell>
        </row>
        <row r="1627"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P1627">
            <v>0</v>
          </cell>
        </row>
        <row r="1628"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P1628">
            <v>0</v>
          </cell>
        </row>
        <row r="1629"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  <cell r="AM1629">
            <v>0</v>
          </cell>
          <cell r="AN1629">
            <v>0</v>
          </cell>
          <cell r="AP1629">
            <v>0</v>
          </cell>
        </row>
        <row r="1630"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P1630">
            <v>0</v>
          </cell>
        </row>
        <row r="1631"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P1631">
            <v>0</v>
          </cell>
        </row>
        <row r="1632"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P1632">
            <v>0</v>
          </cell>
        </row>
        <row r="1633">
          <cell r="J1633">
            <v>-300000000</v>
          </cell>
          <cell r="K1633">
            <v>-300000000</v>
          </cell>
          <cell r="L1633">
            <v>-300000000</v>
          </cell>
          <cell r="M1633">
            <v>-300000000</v>
          </cell>
          <cell r="N1633">
            <v>-300000000</v>
          </cell>
          <cell r="O1633">
            <v>-300000000</v>
          </cell>
          <cell r="P1633">
            <v>-300000000</v>
          </cell>
          <cell r="Q1633">
            <v>-300000000</v>
          </cell>
          <cell r="R1633">
            <v>-300000000</v>
          </cell>
          <cell r="S1633">
            <v>-300000000</v>
          </cell>
          <cell r="T1633">
            <v>-300000000</v>
          </cell>
          <cell r="U1633">
            <v>-300000000</v>
          </cell>
          <cell r="V1633">
            <v>-300000000</v>
          </cell>
          <cell r="W1633">
            <v>-300000000</v>
          </cell>
          <cell r="X1633">
            <v>-300000000</v>
          </cell>
          <cell r="Y1633">
            <v>-300000000</v>
          </cell>
          <cell r="Z1633">
            <v>-300000000</v>
          </cell>
          <cell r="AA1633">
            <v>-300000000</v>
          </cell>
          <cell r="AD1633">
            <v>-300000000</v>
          </cell>
          <cell r="AE1633">
            <v>-300000000</v>
          </cell>
          <cell r="AF1633">
            <v>-300000000</v>
          </cell>
          <cell r="AG1633">
            <v>-300000000</v>
          </cell>
          <cell r="AH1633">
            <v>-300000000</v>
          </cell>
          <cell r="AI1633">
            <v>-300000000</v>
          </cell>
          <cell r="AJ1633">
            <v>-300000000</v>
          </cell>
          <cell r="AK1633">
            <v>-300000000</v>
          </cell>
          <cell r="AL1633">
            <v>-300000000</v>
          </cell>
          <cell r="AM1633">
            <v>-300000000</v>
          </cell>
          <cell r="AN1633">
            <v>-300000000</v>
          </cell>
          <cell r="AP1633">
            <v>-300000000</v>
          </cell>
        </row>
        <row r="1634">
          <cell r="J1634">
            <v>-200000000</v>
          </cell>
          <cell r="K1634">
            <v>-200000000</v>
          </cell>
          <cell r="L1634">
            <v>-200000000</v>
          </cell>
          <cell r="M1634">
            <v>-200000000</v>
          </cell>
          <cell r="N1634">
            <v>-200000000</v>
          </cell>
          <cell r="O1634">
            <v>-200000000</v>
          </cell>
          <cell r="P1634">
            <v>-200000000</v>
          </cell>
          <cell r="Q1634">
            <v>-200000000</v>
          </cell>
          <cell r="R1634">
            <v>-200000000</v>
          </cell>
          <cell r="S1634">
            <v>-200000000</v>
          </cell>
          <cell r="T1634">
            <v>-200000000</v>
          </cell>
          <cell r="U1634">
            <v>-200000000</v>
          </cell>
          <cell r="V1634">
            <v>-200000000</v>
          </cell>
          <cell r="W1634">
            <v>-200000000</v>
          </cell>
          <cell r="X1634">
            <v>-200000000</v>
          </cell>
          <cell r="Y1634">
            <v>-200000000</v>
          </cell>
          <cell r="Z1634">
            <v>-200000000</v>
          </cell>
          <cell r="AA1634">
            <v>-200000000</v>
          </cell>
          <cell r="AD1634">
            <v>-200000000</v>
          </cell>
          <cell r="AE1634">
            <v>-200000000</v>
          </cell>
          <cell r="AF1634">
            <v>-200000000</v>
          </cell>
          <cell r="AG1634">
            <v>-200000000</v>
          </cell>
          <cell r="AH1634">
            <v>-200000000</v>
          </cell>
          <cell r="AI1634">
            <v>-200000000</v>
          </cell>
          <cell r="AJ1634">
            <v>-200000000</v>
          </cell>
          <cell r="AK1634">
            <v>-200000000</v>
          </cell>
          <cell r="AL1634">
            <v>-200000000</v>
          </cell>
          <cell r="AM1634">
            <v>-200000000</v>
          </cell>
          <cell r="AN1634">
            <v>-200000000</v>
          </cell>
          <cell r="AP1634">
            <v>-200000000</v>
          </cell>
        </row>
        <row r="1635"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P1635">
            <v>0</v>
          </cell>
        </row>
        <row r="1636">
          <cell r="J1636">
            <v>-100000000</v>
          </cell>
          <cell r="K1636">
            <v>-100000000</v>
          </cell>
          <cell r="L1636">
            <v>-100000000</v>
          </cell>
          <cell r="M1636">
            <v>-100000000</v>
          </cell>
          <cell r="N1636">
            <v>-100000000</v>
          </cell>
          <cell r="O1636">
            <v>-100000000</v>
          </cell>
          <cell r="P1636">
            <v>-100000000</v>
          </cell>
          <cell r="Q1636">
            <v>-100000000</v>
          </cell>
          <cell r="R1636">
            <v>-100000000</v>
          </cell>
          <cell r="S1636">
            <v>-100000000</v>
          </cell>
          <cell r="T1636">
            <v>-100000000</v>
          </cell>
          <cell r="U1636">
            <v>-100000000</v>
          </cell>
          <cell r="V1636">
            <v>-100000000</v>
          </cell>
          <cell r="W1636">
            <v>-100000000</v>
          </cell>
          <cell r="X1636">
            <v>-100000000</v>
          </cell>
          <cell r="Y1636">
            <v>-100000000</v>
          </cell>
          <cell r="Z1636">
            <v>-100000000</v>
          </cell>
          <cell r="AA1636">
            <v>-100000000</v>
          </cell>
          <cell r="AD1636">
            <v>-100000000</v>
          </cell>
          <cell r="AE1636">
            <v>-100000000</v>
          </cell>
          <cell r="AF1636">
            <v>-100000000</v>
          </cell>
          <cell r="AG1636">
            <v>-100000000</v>
          </cell>
          <cell r="AH1636">
            <v>-100000000</v>
          </cell>
          <cell r="AI1636">
            <v>-100000000</v>
          </cell>
          <cell r="AJ1636">
            <v>-100000000</v>
          </cell>
          <cell r="AK1636">
            <v>-100000000</v>
          </cell>
          <cell r="AL1636">
            <v>-100000000</v>
          </cell>
          <cell r="AM1636">
            <v>-100000000</v>
          </cell>
          <cell r="AN1636">
            <v>-100000000</v>
          </cell>
          <cell r="AP1636">
            <v>-100000000</v>
          </cell>
        </row>
        <row r="1637"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P1637">
            <v>0</v>
          </cell>
        </row>
        <row r="1638"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P1638">
            <v>0</v>
          </cell>
        </row>
        <row r="1639"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P1639">
            <v>0</v>
          </cell>
        </row>
        <row r="1640"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P1640">
            <v>0</v>
          </cell>
        </row>
        <row r="1641"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P1641">
            <v>0</v>
          </cell>
        </row>
        <row r="1642"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P1642">
            <v>0</v>
          </cell>
        </row>
        <row r="1643">
          <cell r="J1643">
            <v>-250000000</v>
          </cell>
          <cell r="K1643">
            <v>-250000000</v>
          </cell>
          <cell r="L1643">
            <v>-250000000</v>
          </cell>
          <cell r="M1643">
            <v>-250000000</v>
          </cell>
          <cell r="N1643">
            <v>-250000000</v>
          </cell>
          <cell r="O1643">
            <v>-250000000</v>
          </cell>
          <cell r="P1643">
            <v>-250000000</v>
          </cell>
          <cell r="Q1643">
            <v>-250000000</v>
          </cell>
          <cell r="R1643">
            <v>-250000000</v>
          </cell>
          <cell r="S1643">
            <v>-250000000</v>
          </cell>
          <cell r="T1643">
            <v>-250000000</v>
          </cell>
          <cell r="U1643">
            <v>-250000000</v>
          </cell>
          <cell r="V1643">
            <v>-250000000</v>
          </cell>
          <cell r="W1643">
            <v>-250000000</v>
          </cell>
          <cell r="X1643">
            <v>-250000000</v>
          </cell>
          <cell r="Y1643">
            <v>-250000000</v>
          </cell>
          <cell r="Z1643">
            <v>-250000000</v>
          </cell>
          <cell r="AA1643">
            <v>-250000000</v>
          </cell>
          <cell r="AD1643">
            <v>-250000000</v>
          </cell>
          <cell r="AE1643">
            <v>-250000000</v>
          </cell>
          <cell r="AF1643">
            <v>-250000000</v>
          </cell>
          <cell r="AG1643">
            <v>-250000000</v>
          </cell>
          <cell r="AH1643">
            <v>-250000000</v>
          </cell>
          <cell r="AI1643">
            <v>-250000000</v>
          </cell>
          <cell r="AJ1643">
            <v>-250000000</v>
          </cell>
          <cell r="AK1643">
            <v>-250000000</v>
          </cell>
          <cell r="AL1643">
            <v>-250000000</v>
          </cell>
          <cell r="AM1643">
            <v>-250000000</v>
          </cell>
          <cell r="AN1643">
            <v>-250000000</v>
          </cell>
          <cell r="AP1643">
            <v>-250000000</v>
          </cell>
        </row>
        <row r="1644">
          <cell r="J1644">
            <v>-138460000</v>
          </cell>
          <cell r="K1644">
            <v>-138460000</v>
          </cell>
          <cell r="L1644">
            <v>-138460000</v>
          </cell>
          <cell r="M1644">
            <v>-138460000</v>
          </cell>
          <cell r="N1644">
            <v>-138460000</v>
          </cell>
          <cell r="O1644">
            <v>-138460000</v>
          </cell>
          <cell r="P1644">
            <v>-138460000</v>
          </cell>
          <cell r="Q1644">
            <v>-138460000</v>
          </cell>
          <cell r="R1644">
            <v>-138460000</v>
          </cell>
          <cell r="S1644">
            <v>-138460000</v>
          </cell>
          <cell r="T1644">
            <v>-138460000</v>
          </cell>
          <cell r="U1644">
            <v>-138460000</v>
          </cell>
          <cell r="V1644">
            <v>-138460000</v>
          </cell>
          <cell r="W1644">
            <v>-138460000</v>
          </cell>
          <cell r="X1644">
            <v>-138460000</v>
          </cell>
          <cell r="Y1644">
            <v>-138460000</v>
          </cell>
          <cell r="Z1644">
            <v>-138460000</v>
          </cell>
          <cell r="AA1644">
            <v>-138460000</v>
          </cell>
          <cell r="AD1644">
            <v>-138460000</v>
          </cell>
          <cell r="AE1644">
            <v>-138460000</v>
          </cell>
          <cell r="AF1644">
            <v>-138460000</v>
          </cell>
          <cell r="AG1644">
            <v>-138460000</v>
          </cell>
          <cell r="AH1644">
            <v>-138460000</v>
          </cell>
          <cell r="AI1644">
            <v>-138460000</v>
          </cell>
          <cell r="AJ1644">
            <v>-138460000</v>
          </cell>
          <cell r="AK1644">
            <v>-138460000</v>
          </cell>
          <cell r="AL1644">
            <v>-138460000</v>
          </cell>
          <cell r="AM1644">
            <v>-138460000</v>
          </cell>
          <cell r="AN1644">
            <v>-138460000</v>
          </cell>
          <cell r="AP1644">
            <v>-138460000</v>
          </cell>
        </row>
        <row r="1645">
          <cell r="J1645">
            <v>-23400000</v>
          </cell>
          <cell r="K1645">
            <v>-23400000</v>
          </cell>
          <cell r="L1645">
            <v>-23400000</v>
          </cell>
          <cell r="M1645">
            <v>-23400000</v>
          </cell>
          <cell r="N1645">
            <v>-23400000</v>
          </cell>
          <cell r="O1645">
            <v>-23400000</v>
          </cell>
          <cell r="P1645">
            <v>-23400000</v>
          </cell>
          <cell r="Q1645">
            <v>-23400000</v>
          </cell>
          <cell r="R1645">
            <v>-23400000</v>
          </cell>
          <cell r="S1645">
            <v>-23400000</v>
          </cell>
          <cell r="T1645">
            <v>-23400000</v>
          </cell>
          <cell r="U1645">
            <v>-23400000</v>
          </cell>
          <cell r="V1645">
            <v>-23400000</v>
          </cell>
          <cell r="W1645">
            <v>-23400000</v>
          </cell>
          <cell r="X1645">
            <v>-23400000</v>
          </cell>
          <cell r="Y1645">
            <v>-23400000</v>
          </cell>
          <cell r="Z1645">
            <v>-23400000</v>
          </cell>
          <cell r="AA1645">
            <v>-23400000</v>
          </cell>
          <cell r="AD1645">
            <v>-23400000</v>
          </cell>
          <cell r="AE1645">
            <v>-23400000</v>
          </cell>
          <cell r="AF1645">
            <v>-23400000</v>
          </cell>
          <cell r="AG1645">
            <v>-23400000</v>
          </cell>
          <cell r="AH1645">
            <v>-23400000</v>
          </cell>
          <cell r="AI1645">
            <v>-23400000</v>
          </cell>
          <cell r="AJ1645">
            <v>-23400000</v>
          </cell>
          <cell r="AK1645">
            <v>-23400000</v>
          </cell>
          <cell r="AL1645">
            <v>-23400000</v>
          </cell>
          <cell r="AM1645">
            <v>-23400000</v>
          </cell>
          <cell r="AN1645">
            <v>-23400000</v>
          </cell>
          <cell r="AP1645">
            <v>-23400000</v>
          </cell>
        </row>
        <row r="1646">
          <cell r="J1646">
            <v>-425000000</v>
          </cell>
          <cell r="K1646">
            <v>-425000000</v>
          </cell>
          <cell r="L1646">
            <v>-425000000</v>
          </cell>
          <cell r="M1646">
            <v>-425000000</v>
          </cell>
          <cell r="N1646">
            <v>-425000000</v>
          </cell>
          <cell r="O1646">
            <v>-425000000</v>
          </cell>
          <cell r="P1646">
            <v>-425000000</v>
          </cell>
          <cell r="Q1646">
            <v>-425000000</v>
          </cell>
          <cell r="R1646">
            <v>-425000000</v>
          </cell>
          <cell r="S1646">
            <v>-425000000</v>
          </cell>
          <cell r="T1646">
            <v>-425000000</v>
          </cell>
          <cell r="U1646">
            <v>-425000000</v>
          </cell>
          <cell r="V1646">
            <v>-425000000</v>
          </cell>
          <cell r="W1646">
            <v>-425000000</v>
          </cell>
          <cell r="X1646">
            <v>-425000000</v>
          </cell>
          <cell r="Y1646">
            <v>-425000000</v>
          </cell>
          <cell r="Z1646">
            <v>-425000000</v>
          </cell>
          <cell r="AA1646">
            <v>-425000000</v>
          </cell>
          <cell r="AD1646">
            <v>-425000000</v>
          </cell>
          <cell r="AE1646">
            <v>-425000000</v>
          </cell>
          <cell r="AF1646">
            <v>-425000000</v>
          </cell>
          <cell r="AG1646">
            <v>-425000000</v>
          </cell>
          <cell r="AH1646">
            <v>-425000000</v>
          </cell>
          <cell r="AI1646">
            <v>-425000000</v>
          </cell>
          <cell r="AJ1646">
            <v>-425000000</v>
          </cell>
          <cell r="AK1646">
            <v>-425000000</v>
          </cell>
          <cell r="AL1646">
            <v>-425000000</v>
          </cell>
          <cell r="AM1646">
            <v>-425000000</v>
          </cell>
          <cell r="AN1646">
            <v>-425000000</v>
          </cell>
          <cell r="AP1646">
            <v>-425000000</v>
          </cell>
        </row>
        <row r="1647"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P1647">
            <v>0</v>
          </cell>
        </row>
        <row r="1648">
          <cell r="J1648">
            <v>-250000000</v>
          </cell>
          <cell r="K1648">
            <v>-250000000</v>
          </cell>
          <cell r="L1648">
            <v>-250000000</v>
          </cell>
          <cell r="M1648">
            <v>-250000000</v>
          </cell>
          <cell r="N1648">
            <v>-250000000</v>
          </cell>
          <cell r="O1648">
            <v>-250000000</v>
          </cell>
          <cell r="P1648">
            <v>-250000000</v>
          </cell>
          <cell r="Q1648">
            <v>-250000000</v>
          </cell>
          <cell r="R1648">
            <v>-250000000</v>
          </cell>
          <cell r="S1648">
            <v>-250000000</v>
          </cell>
          <cell r="T1648">
            <v>-250000000</v>
          </cell>
          <cell r="U1648">
            <v>-250000000</v>
          </cell>
          <cell r="V1648">
            <v>-250000000</v>
          </cell>
          <cell r="W1648">
            <v>-250000000</v>
          </cell>
          <cell r="X1648">
            <v>-250000000</v>
          </cell>
          <cell r="Y1648">
            <v>-250000000</v>
          </cell>
          <cell r="Z1648">
            <v>-250000000</v>
          </cell>
          <cell r="AA1648">
            <v>-250000000</v>
          </cell>
          <cell r="AD1648">
            <v>-250000000</v>
          </cell>
          <cell r="AE1648">
            <v>-250000000</v>
          </cell>
          <cell r="AF1648">
            <v>-250000000</v>
          </cell>
          <cell r="AG1648">
            <v>-250000000</v>
          </cell>
          <cell r="AH1648">
            <v>-250000000</v>
          </cell>
          <cell r="AI1648">
            <v>-250000000</v>
          </cell>
          <cell r="AJ1648">
            <v>-250000000</v>
          </cell>
          <cell r="AK1648">
            <v>-250000000</v>
          </cell>
          <cell r="AL1648">
            <v>-250000000</v>
          </cell>
          <cell r="AM1648">
            <v>-250000000</v>
          </cell>
          <cell r="AN1648">
            <v>-250000000</v>
          </cell>
          <cell r="AP1648">
            <v>-250000000</v>
          </cell>
        </row>
        <row r="1649">
          <cell r="J1649">
            <v>-45000000</v>
          </cell>
          <cell r="K1649">
            <v>-45000000</v>
          </cell>
          <cell r="L1649">
            <v>-45000000</v>
          </cell>
          <cell r="M1649">
            <v>-45000000</v>
          </cell>
          <cell r="N1649">
            <v>-45000000</v>
          </cell>
          <cell r="O1649">
            <v>-45000000</v>
          </cell>
          <cell r="P1649">
            <v>-45000000</v>
          </cell>
          <cell r="Q1649">
            <v>-45000000</v>
          </cell>
          <cell r="R1649">
            <v>-45000000</v>
          </cell>
          <cell r="S1649">
            <v>-45000000</v>
          </cell>
          <cell r="T1649">
            <v>-45000000</v>
          </cell>
          <cell r="U1649">
            <v>-45000000</v>
          </cell>
          <cell r="V1649">
            <v>-45000000</v>
          </cell>
          <cell r="W1649">
            <v>-45000000</v>
          </cell>
          <cell r="X1649">
            <v>-45000000</v>
          </cell>
          <cell r="Y1649">
            <v>-45000000</v>
          </cell>
          <cell r="Z1649">
            <v>-45000000</v>
          </cell>
          <cell r="AA1649">
            <v>-45000000</v>
          </cell>
          <cell r="AD1649">
            <v>-45000000</v>
          </cell>
          <cell r="AE1649">
            <v>-45000000</v>
          </cell>
          <cell r="AF1649">
            <v>-45000000</v>
          </cell>
          <cell r="AG1649">
            <v>-45000000</v>
          </cell>
          <cell r="AH1649">
            <v>-45000000</v>
          </cell>
          <cell r="AI1649">
            <v>-45000000</v>
          </cell>
          <cell r="AJ1649">
            <v>-45000000</v>
          </cell>
          <cell r="AK1649">
            <v>-45000000</v>
          </cell>
          <cell r="AL1649">
            <v>-45000000</v>
          </cell>
          <cell r="AM1649">
            <v>-45000000</v>
          </cell>
          <cell r="AN1649">
            <v>-45000000</v>
          </cell>
          <cell r="AP1649">
            <v>-45000000</v>
          </cell>
        </row>
        <row r="1650"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P1650">
            <v>0</v>
          </cell>
        </row>
        <row r="1651"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</row>
        <row r="1652">
          <cell r="J1652">
            <v>-250000000</v>
          </cell>
          <cell r="K1652">
            <v>-250000000</v>
          </cell>
          <cell r="L1652">
            <v>-250000000</v>
          </cell>
          <cell r="M1652">
            <v>-250000000</v>
          </cell>
          <cell r="N1652">
            <v>-250000000</v>
          </cell>
          <cell r="O1652">
            <v>-250000000</v>
          </cell>
          <cell r="P1652">
            <v>-250000000</v>
          </cell>
          <cell r="Q1652">
            <v>-250000000</v>
          </cell>
          <cell r="R1652">
            <v>-250000000</v>
          </cell>
          <cell r="S1652">
            <v>-250000000</v>
          </cell>
          <cell r="T1652">
            <v>-250000000</v>
          </cell>
          <cell r="U1652">
            <v>-250000000</v>
          </cell>
          <cell r="V1652">
            <v>-250000000</v>
          </cell>
          <cell r="W1652">
            <v>-250000000</v>
          </cell>
          <cell r="X1652">
            <v>-250000000</v>
          </cell>
          <cell r="Y1652">
            <v>-250000000</v>
          </cell>
          <cell r="Z1652">
            <v>-250000000</v>
          </cell>
          <cell r="AA1652">
            <v>-250000000</v>
          </cell>
          <cell r="AD1652">
            <v>-250000000</v>
          </cell>
          <cell r="AE1652">
            <v>-250000000</v>
          </cell>
          <cell r="AF1652">
            <v>-250000000</v>
          </cell>
          <cell r="AG1652">
            <v>-250000000</v>
          </cell>
          <cell r="AH1652">
            <v>-250000000</v>
          </cell>
          <cell r="AI1652">
            <v>-250000000</v>
          </cell>
          <cell r="AJ1652">
            <v>-250000000</v>
          </cell>
          <cell r="AK1652">
            <v>-250000000</v>
          </cell>
          <cell r="AL1652">
            <v>-250000000</v>
          </cell>
          <cell r="AM1652">
            <v>-250000000</v>
          </cell>
          <cell r="AN1652">
            <v>-250000000</v>
          </cell>
          <cell r="AP1652">
            <v>-250000000</v>
          </cell>
        </row>
        <row r="1653">
          <cell r="J1653">
            <v>-300000000</v>
          </cell>
          <cell r="K1653">
            <v>-300000000</v>
          </cell>
          <cell r="L1653">
            <v>-300000000</v>
          </cell>
          <cell r="M1653">
            <v>-300000000</v>
          </cell>
          <cell r="N1653">
            <v>-300000000</v>
          </cell>
          <cell r="O1653">
            <v>-300000000</v>
          </cell>
          <cell r="P1653">
            <v>-300000000</v>
          </cell>
          <cell r="Q1653">
            <v>-300000000</v>
          </cell>
          <cell r="R1653">
            <v>-300000000</v>
          </cell>
          <cell r="S1653">
            <v>-300000000</v>
          </cell>
          <cell r="T1653">
            <v>-300000000</v>
          </cell>
          <cell r="U1653">
            <v>-300000000</v>
          </cell>
          <cell r="V1653">
            <v>-300000000</v>
          </cell>
          <cell r="W1653">
            <v>-300000000</v>
          </cell>
          <cell r="X1653">
            <v>-300000000</v>
          </cell>
          <cell r="Y1653">
            <v>-300000000</v>
          </cell>
          <cell r="Z1653">
            <v>-300000000</v>
          </cell>
          <cell r="AA1653">
            <v>-300000000</v>
          </cell>
          <cell r="AD1653">
            <v>-300000000</v>
          </cell>
          <cell r="AE1653">
            <v>-300000000</v>
          </cell>
          <cell r="AF1653">
            <v>-300000000</v>
          </cell>
          <cell r="AG1653">
            <v>-300000000</v>
          </cell>
          <cell r="AH1653">
            <v>-300000000</v>
          </cell>
          <cell r="AI1653">
            <v>-300000000</v>
          </cell>
          <cell r="AJ1653">
            <v>-300000000</v>
          </cell>
          <cell r="AK1653">
            <v>-300000000</v>
          </cell>
          <cell r="AL1653">
            <v>-300000000</v>
          </cell>
          <cell r="AM1653">
            <v>-300000000</v>
          </cell>
          <cell r="AN1653">
            <v>-300000000</v>
          </cell>
          <cell r="AP1653">
            <v>-300000000</v>
          </cell>
        </row>
        <row r="1654"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P1654">
            <v>0</v>
          </cell>
        </row>
        <row r="1655">
          <cell r="J1655">
            <v>-250000000</v>
          </cell>
          <cell r="K1655">
            <v>-250000000</v>
          </cell>
          <cell r="L1655">
            <v>-250000000</v>
          </cell>
          <cell r="M1655">
            <v>-250000000</v>
          </cell>
          <cell r="N1655">
            <v>-250000000</v>
          </cell>
          <cell r="O1655">
            <v>-250000000</v>
          </cell>
          <cell r="P1655">
            <v>-250000000</v>
          </cell>
          <cell r="Q1655">
            <v>-250000000</v>
          </cell>
          <cell r="R1655">
            <v>-250000000</v>
          </cell>
          <cell r="S1655">
            <v>-250000000</v>
          </cell>
          <cell r="T1655">
            <v>-250000000</v>
          </cell>
          <cell r="U1655">
            <v>-250000000</v>
          </cell>
          <cell r="V1655">
            <v>-250000000</v>
          </cell>
          <cell r="W1655">
            <v>-250000000</v>
          </cell>
          <cell r="X1655">
            <v>-250000000</v>
          </cell>
          <cell r="Y1655">
            <v>-250000000</v>
          </cell>
          <cell r="Z1655">
            <v>-250000000</v>
          </cell>
          <cell r="AA1655">
            <v>-250000000</v>
          </cell>
          <cell r="AD1655">
            <v>-250000000</v>
          </cell>
          <cell r="AE1655">
            <v>-250000000</v>
          </cell>
          <cell r="AF1655">
            <v>-250000000</v>
          </cell>
          <cell r="AG1655">
            <v>-250000000</v>
          </cell>
          <cell r="AH1655">
            <v>-250000000</v>
          </cell>
          <cell r="AI1655">
            <v>-250000000</v>
          </cell>
          <cell r="AJ1655">
            <v>-250000000</v>
          </cell>
          <cell r="AK1655">
            <v>-250000000</v>
          </cell>
          <cell r="AL1655">
            <v>-250000000</v>
          </cell>
          <cell r="AM1655">
            <v>-250000000</v>
          </cell>
          <cell r="AN1655">
            <v>-250000000</v>
          </cell>
          <cell r="AP1655">
            <v>-250000000</v>
          </cell>
        </row>
        <row r="1656">
          <cell r="J1656">
            <v>-350000000</v>
          </cell>
          <cell r="K1656">
            <v>-350000000</v>
          </cell>
          <cell r="L1656">
            <v>-350000000</v>
          </cell>
          <cell r="M1656">
            <v>-350000000</v>
          </cell>
          <cell r="N1656">
            <v>-350000000</v>
          </cell>
          <cell r="O1656">
            <v>-350000000</v>
          </cell>
          <cell r="P1656">
            <v>-350000000</v>
          </cell>
          <cell r="Q1656">
            <v>-350000000</v>
          </cell>
          <cell r="R1656">
            <v>-350000000</v>
          </cell>
          <cell r="S1656">
            <v>-350000000</v>
          </cell>
          <cell r="T1656">
            <v>-350000000</v>
          </cell>
          <cell r="U1656">
            <v>-350000000</v>
          </cell>
          <cell r="V1656">
            <v>-350000000</v>
          </cell>
          <cell r="W1656">
            <v>-350000000</v>
          </cell>
          <cell r="X1656">
            <v>-350000000</v>
          </cell>
          <cell r="Y1656">
            <v>-350000000</v>
          </cell>
          <cell r="Z1656">
            <v>-350000000</v>
          </cell>
          <cell r="AA1656">
            <v>-350000000</v>
          </cell>
          <cell r="AD1656">
            <v>-350000000</v>
          </cell>
          <cell r="AE1656">
            <v>-350000000</v>
          </cell>
          <cell r="AF1656">
            <v>-350000000</v>
          </cell>
          <cell r="AG1656">
            <v>-350000000</v>
          </cell>
          <cell r="AH1656">
            <v>-350000000</v>
          </cell>
          <cell r="AI1656">
            <v>-350000000</v>
          </cell>
          <cell r="AJ1656">
            <v>-350000000</v>
          </cell>
          <cell r="AK1656">
            <v>-350000000</v>
          </cell>
          <cell r="AL1656">
            <v>-350000000</v>
          </cell>
          <cell r="AM1656">
            <v>-350000000</v>
          </cell>
          <cell r="AN1656">
            <v>-350000000</v>
          </cell>
          <cell r="AP1656">
            <v>-350000000</v>
          </cell>
        </row>
        <row r="1657">
          <cell r="J1657">
            <v>-325000000</v>
          </cell>
          <cell r="K1657">
            <v>-325000000</v>
          </cell>
          <cell r="L1657">
            <v>-325000000</v>
          </cell>
          <cell r="M1657">
            <v>-325000000</v>
          </cell>
          <cell r="N1657">
            <v>-325000000</v>
          </cell>
          <cell r="O1657">
            <v>-325000000</v>
          </cell>
          <cell r="P1657">
            <v>-325000000</v>
          </cell>
          <cell r="Q1657">
            <v>-325000000</v>
          </cell>
          <cell r="R1657">
            <v>-325000000</v>
          </cell>
          <cell r="S1657">
            <v>-325000000</v>
          </cell>
          <cell r="T1657">
            <v>-325000000</v>
          </cell>
          <cell r="U1657">
            <v>-325000000</v>
          </cell>
          <cell r="V1657">
            <v>-325000000</v>
          </cell>
          <cell r="W1657">
            <v>-325000000</v>
          </cell>
          <cell r="X1657">
            <v>-325000000</v>
          </cell>
          <cell r="Y1657">
            <v>-325000000</v>
          </cell>
          <cell r="Z1657">
            <v>-325000000</v>
          </cell>
          <cell r="AA1657">
            <v>-325000000</v>
          </cell>
          <cell r="AD1657">
            <v>-325000000</v>
          </cell>
          <cell r="AE1657">
            <v>-325000000</v>
          </cell>
          <cell r="AF1657">
            <v>-325000000</v>
          </cell>
          <cell r="AG1657">
            <v>-325000000</v>
          </cell>
          <cell r="AH1657">
            <v>-325000000</v>
          </cell>
          <cell r="AI1657">
            <v>-325000000</v>
          </cell>
          <cell r="AJ1657">
            <v>-325000000</v>
          </cell>
          <cell r="AK1657">
            <v>-325000000</v>
          </cell>
          <cell r="AL1657">
            <v>-325000000</v>
          </cell>
          <cell r="AM1657">
            <v>-325000000</v>
          </cell>
          <cell r="AN1657">
            <v>-325000000</v>
          </cell>
          <cell r="AP1657">
            <v>-325000000</v>
          </cell>
        </row>
        <row r="1658">
          <cell r="J1658">
            <v>-250000000</v>
          </cell>
          <cell r="K1658">
            <v>-250000000</v>
          </cell>
          <cell r="L1658">
            <v>-250000000</v>
          </cell>
          <cell r="M1658">
            <v>-250000000</v>
          </cell>
          <cell r="N1658">
            <v>-250000000</v>
          </cell>
          <cell r="O1658">
            <v>-250000000</v>
          </cell>
          <cell r="P1658">
            <v>-250000000</v>
          </cell>
          <cell r="Q1658">
            <v>-250000000</v>
          </cell>
          <cell r="R1658">
            <v>-250000000</v>
          </cell>
          <cell r="S1658">
            <v>-250000000</v>
          </cell>
          <cell r="T1658">
            <v>-250000000</v>
          </cell>
          <cell r="U1658">
            <v>-250000000</v>
          </cell>
          <cell r="V1658">
            <v>-250000000</v>
          </cell>
          <cell r="W1658">
            <v>-250000000</v>
          </cell>
          <cell r="X1658">
            <v>-250000000</v>
          </cell>
          <cell r="Y1658">
            <v>-250000000</v>
          </cell>
          <cell r="Z1658">
            <v>-250000000</v>
          </cell>
          <cell r="AA1658">
            <v>-250000000</v>
          </cell>
          <cell r="AD1658">
            <v>-250000000</v>
          </cell>
          <cell r="AE1658">
            <v>-250000000</v>
          </cell>
          <cell r="AF1658">
            <v>-250000000</v>
          </cell>
          <cell r="AG1658">
            <v>-250000000</v>
          </cell>
          <cell r="AH1658">
            <v>-250000000</v>
          </cell>
          <cell r="AI1658">
            <v>-250000000</v>
          </cell>
          <cell r="AJ1658">
            <v>-250000000</v>
          </cell>
          <cell r="AK1658">
            <v>-250000000</v>
          </cell>
          <cell r="AL1658">
            <v>-250000000</v>
          </cell>
          <cell r="AM1658">
            <v>-250000000</v>
          </cell>
          <cell r="AN1658">
            <v>-250000000</v>
          </cell>
          <cell r="AP1658">
            <v>-250000000</v>
          </cell>
        </row>
        <row r="1659">
          <cell r="J1659">
            <v>-300000000</v>
          </cell>
          <cell r="K1659">
            <v>-300000000</v>
          </cell>
          <cell r="L1659">
            <v>-300000000</v>
          </cell>
          <cell r="M1659">
            <v>-300000000</v>
          </cell>
          <cell r="N1659">
            <v>-300000000</v>
          </cell>
          <cell r="O1659">
            <v>-300000000</v>
          </cell>
          <cell r="P1659">
            <v>-300000000</v>
          </cell>
          <cell r="Q1659">
            <v>-300000000</v>
          </cell>
          <cell r="R1659">
            <v>-300000000</v>
          </cell>
          <cell r="S1659">
            <v>-300000000</v>
          </cell>
          <cell r="T1659">
            <v>-300000000</v>
          </cell>
          <cell r="U1659">
            <v>-300000000</v>
          </cell>
          <cell r="V1659">
            <v>-300000000</v>
          </cell>
          <cell r="W1659">
            <v>-300000000</v>
          </cell>
          <cell r="X1659">
            <v>-300000000</v>
          </cell>
          <cell r="Y1659">
            <v>-300000000</v>
          </cell>
          <cell r="Z1659">
            <v>-300000000</v>
          </cell>
          <cell r="AA1659">
            <v>-300000000</v>
          </cell>
          <cell r="AD1659">
            <v>-300000000</v>
          </cell>
          <cell r="AE1659">
            <v>-300000000</v>
          </cell>
          <cell r="AF1659">
            <v>-300000000</v>
          </cell>
          <cell r="AG1659">
            <v>-300000000</v>
          </cell>
          <cell r="AH1659">
            <v>-300000000</v>
          </cell>
          <cell r="AI1659">
            <v>-300000000</v>
          </cell>
          <cell r="AJ1659">
            <v>-300000000</v>
          </cell>
          <cell r="AK1659">
            <v>-300000000</v>
          </cell>
          <cell r="AL1659">
            <v>-300000000</v>
          </cell>
          <cell r="AM1659">
            <v>-300000000</v>
          </cell>
          <cell r="AN1659">
            <v>-300000000</v>
          </cell>
          <cell r="AP1659">
            <v>-300000000</v>
          </cell>
        </row>
        <row r="1660"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P1660">
            <v>0</v>
          </cell>
        </row>
        <row r="1661"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P1661">
            <v>0</v>
          </cell>
        </row>
        <row r="1662"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P1662">
            <v>0</v>
          </cell>
        </row>
        <row r="1663"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P1663">
            <v>0</v>
          </cell>
        </row>
        <row r="1664"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P1664">
            <v>0</v>
          </cell>
        </row>
        <row r="1665"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</row>
        <row r="1666"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P1666">
            <v>0</v>
          </cell>
        </row>
        <row r="1667"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</row>
        <row r="1668">
          <cell r="J1668">
            <v>12428.07</v>
          </cell>
          <cell r="K1668">
            <v>12386.22</v>
          </cell>
          <cell r="L1668">
            <v>12344.37</v>
          </cell>
          <cell r="M1668">
            <v>12302.52</v>
          </cell>
          <cell r="N1668">
            <v>12260.67</v>
          </cell>
          <cell r="O1668">
            <v>12218.82</v>
          </cell>
          <cell r="P1668">
            <v>12176.97</v>
          </cell>
          <cell r="Q1668">
            <v>12135.12</v>
          </cell>
          <cell r="R1668">
            <v>12093.27</v>
          </cell>
          <cell r="S1668">
            <v>12051.42</v>
          </cell>
          <cell r="T1668">
            <v>12009.57</v>
          </cell>
          <cell r="U1668">
            <v>11967.72</v>
          </cell>
          <cell r="V1668">
            <v>11925.87</v>
          </cell>
          <cell r="W1668">
            <v>11884.02</v>
          </cell>
          <cell r="X1668">
            <v>11842.17</v>
          </cell>
          <cell r="Y1668">
            <v>11800.32</v>
          </cell>
          <cell r="Z1668">
            <v>11758.47</v>
          </cell>
          <cell r="AA1668">
            <v>11716.62</v>
          </cell>
          <cell r="AD1668">
            <v>12386.22</v>
          </cell>
          <cell r="AE1668">
            <v>12344.37</v>
          </cell>
          <cell r="AF1668">
            <v>12302.519999999999</v>
          </cell>
          <cell r="AG1668">
            <v>12260.67</v>
          </cell>
          <cell r="AH1668">
            <v>12218.820000000002</v>
          </cell>
          <cell r="AI1668">
            <v>12176.97</v>
          </cell>
          <cell r="AJ1668">
            <v>12135.12</v>
          </cell>
          <cell r="AK1668">
            <v>12093.269999999999</v>
          </cell>
          <cell r="AL1668">
            <v>12051.42</v>
          </cell>
          <cell r="AM1668">
            <v>12009.570000000002</v>
          </cell>
          <cell r="AN1668">
            <v>11967.72</v>
          </cell>
          <cell r="AP1668">
            <v>11884.020000000002</v>
          </cell>
        </row>
        <row r="1669">
          <cell r="J1669">
            <v>1847864.58</v>
          </cell>
          <cell r="K1669">
            <v>1842552.08</v>
          </cell>
          <cell r="L1669">
            <v>1837239.58</v>
          </cell>
          <cell r="M1669">
            <v>1831927.08</v>
          </cell>
          <cell r="N1669">
            <v>1826614.58</v>
          </cell>
          <cell r="O1669">
            <v>1821302.08</v>
          </cell>
          <cell r="P1669">
            <v>1815989.58</v>
          </cell>
          <cell r="Q1669">
            <v>1810677.08</v>
          </cell>
          <cell r="R1669">
            <v>1805364.58</v>
          </cell>
          <cell r="S1669">
            <v>1800052.08</v>
          </cell>
          <cell r="T1669">
            <v>1794739.58</v>
          </cell>
          <cell r="U1669">
            <v>1789427.08</v>
          </cell>
          <cell r="V1669">
            <v>1784114.58</v>
          </cell>
          <cell r="W1669">
            <v>1778802.08</v>
          </cell>
          <cell r="X1669">
            <v>1773489.58</v>
          </cell>
          <cell r="Y1669">
            <v>1768177.08</v>
          </cell>
          <cell r="Z1669">
            <v>1762864.58</v>
          </cell>
          <cell r="AA1669">
            <v>1757552.08</v>
          </cell>
          <cell r="AD1669">
            <v>1842552.08</v>
          </cell>
          <cell r="AE1669">
            <v>1837239.58</v>
          </cell>
          <cell r="AF1669">
            <v>1831927.08</v>
          </cell>
          <cell r="AG1669">
            <v>1826614.58</v>
          </cell>
          <cell r="AH1669">
            <v>1821302.08</v>
          </cell>
          <cell r="AI1669">
            <v>1815989.58</v>
          </cell>
          <cell r="AJ1669">
            <v>1810677.08</v>
          </cell>
          <cell r="AK1669">
            <v>1805364.58</v>
          </cell>
          <cell r="AL1669">
            <v>1800052.08</v>
          </cell>
          <cell r="AM1669">
            <v>1794739.58</v>
          </cell>
          <cell r="AN1669">
            <v>1789427.08</v>
          </cell>
          <cell r="AP1669">
            <v>1778802.08</v>
          </cell>
        </row>
        <row r="1670"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</row>
        <row r="1671"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P1671">
            <v>0</v>
          </cell>
        </row>
        <row r="1672"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P1672">
            <v>0</v>
          </cell>
        </row>
        <row r="1673"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P1673">
            <v>-25814.098750000001</v>
          </cell>
        </row>
        <row r="1674">
          <cell r="J1674">
            <v>-332500</v>
          </cell>
          <cell r="K1674">
            <v>-307500</v>
          </cell>
          <cell r="L1674">
            <v>-307500</v>
          </cell>
          <cell r="M1674">
            <v>-307500</v>
          </cell>
          <cell r="N1674">
            <v>-300000</v>
          </cell>
          <cell r="O1674">
            <v>-300000</v>
          </cell>
          <cell r="P1674">
            <v>-300000</v>
          </cell>
          <cell r="Q1674">
            <v>-250000</v>
          </cell>
          <cell r="R1674">
            <v>-250000</v>
          </cell>
          <cell r="S1674">
            <v>-250000</v>
          </cell>
          <cell r="T1674">
            <v>-250000</v>
          </cell>
          <cell r="U1674">
            <v>-250000</v>
          </cell>
          <cell r="V1674">
            <v>-250000</v>
          </cell>
          <cell r="W1674">
            <v>-250000</v>
          </cell>
          <cell r="X1674">
            <v>-250000</v>
          </cell>
          <cell r="Y1674">
            <v>-1250000</v>
          </cell>
          <cell r="Z1674">
            <v>-429000</v>
          </cell>
          <cell r="AA1674">
            <v>-429000</v>
          </cell>
          <cell r="AD1674">
            <v>-274062.5</v>
          </cell>
          <cell r="AE1674">
            <v>-283437.5</v>
          </cell>
          <cell r="AF1674">
            <v>-292812.5</v>
          </cell>
          <cell r="AG1674">
            <v>-294062.5</v>
          </cell>
          <cell r="AH1674">
            <v>-287187.5</v>
          </cell>
          <cell r="AI1674">
            <v>-280312.5</v>
          </cell>
          <cell r="AJ1674">
            <v>-274479.16666666669</v>
          </cell>
          <cell r="AK1674">
            <v>-269687.5</v>
          </cell>
          <cell r="AL1674">
            <v>-306562.5</v>
          </cell>
          <cell r="AM1674">
            <v>-351208.33333333331</v>
          </cell>
          <cell r="AN1674">
            <v>-361958.33333333331</v>
          </cell>
          <cell r="AP1674">
            <v>-361000</v>
          </cell>
        </row>
        <row r="1675">
          <cell r="J1675">
            <v>-47500</v>
          </cell>
          <cell r="K1675">
            <v>-37500</v>
          </cell>
          <cell r="L1675">
            <v>-37500</v>
          </cell>
          <cell r="M1675">
            <v>-37500</v>
          </cell>
          <cell r="N1675">
            <v>-228000</v>
          </cell>
          <cell r="O1675">
            <v>-228000</v>
          </cell>
          <cell r="P1675">
            <v>-228000</v>
          </cell>
          <cell r="Q1675">
            <v>-175000</v>
          </cell>
          <cell r="R1675">
            <v>-175000</v>
          </cell>
          <cell r="S1675">
            <v>-175000</v>
          </cell>
          <cell r="T1675">
            <v>-1770000</v>
          </cell>
          <cell r="U1675">
            <v>-1770000</v>
          </cell>
          <cell r="V1675">
            <v>-1770000</v>
          </cell>
          <cell r="W1675">
            <v>-2110000</v>
          </cell>
          <cell r="X1675">
            <v>-2110000</v>
          </cell>
          <cell r="Y1675">
            <v>-2110000</v>
          </cell>
          <cell r="Z1675">
            <v>-2150000</v>
          </cell>
          <cell r="AA1675">
            <v>-2150000</v>
          </cell>
          <cell r="AD1675">
            <v>-93354.166666666672</v>
          </cell>
          <cell r="AE1675">
            <v>-104812.5</v>
          </cell>
          <cell r="AF1675">
            <v>-116270.83333333333</v>
          </cell>
          <cell r="AG1675">
            <v>-193770.83333333334</v>
          </cell>
          <cell r="AH1675">
            <v>-337312.5</v>
          </cell>
          <cell r="AI1675">
            <v>-480854.16666666669</v>
          </cell>
          <cell r="AJ1675">
            <v>-638979.16666666663</v>
          </cell>
          <cell r="AK1675">
            <v>-811687.5</v>
          </cell>
          <cell r="AL1675">
            <v>-984395.83333333337</v>
          </cell>
          <cell r="AM1675">
            <v>-1150833.3333333333</v>
          </cell>
          <cell r="AN1675">
            <v>-1311000</v>
          </cell>
          <cell r="AP1675">
            <v>-1633541.6666666667</v>
          </cell>
        </row>
        <row r="1676">
          <cell r="J1676">
            <v>-52262274.340000004</v>
          </cell>
          <cell r="K1676">
            <v>-52393217.880000003</v>
          </cell>
          <cell r="L1676">
            <v>-52524161.420000002</v>
          </cell>
          <cell r="M1676">
            <v>-52655269.920000002</v>
          </cell>
          <cell r="N1676">
            <v>-52786378.420000002</v>
          </cell>
          <cell r="O1676">
            <v>-52917486.920000002</v>
          </cell>
          <cell r="P1676">
            <v>-53048595.420000002</v>
          </cell>
          <cell r="Q1676">
            <v>-53195295.920000002</v>
          </cell>
          <cell r="R1676">
            <v>-53309934.539999999</v>
          </cell>
          <cell r="S1676">
            <v>-53424573.079999998</v>
          </cell>
          <cell r="T1676">
            <v>-53539211.619999997</v>
          </cell>
          <cell r="U1676">
            <v>-53653707.759999998</v>
          </cell>
          <cell r="V1676">
            <v>-53768275.100000001</v>
          </cell>
          <cell r="W1676">
            <v>-53882842.439999998</v>
          </cell>
          <cell r="X1676">
            <v>-53997409.780000001</v>
          </cell>
          <cell r="Y1676">
            <v>-54113650.119999997</v>
          </cell>
          <cell r="Z1676">
            <v>-54229890.460000001</v>
          </cell>
          <cell r="AA1676">
            <v>-54346130.799999997</v>
          </cell>
          <cell r="AD1676">
            <v>-52673151.077083342</v>
          </cell>
          <cell r="AE1676">
            <v>-52709785.42666667</v>
          </cell>
          <cell r="AF1676">
            <v>-52746659.448750012</v>
          </cell>
          <cell r="AG1676">
            <v>-52806866.395416677</v>
          </cell>
          <cell r="AH1676">
            <v>-52912414.286250003</v>
          </cell>
          <cell r="AI1676">
            <v>-53038592.301666677</v>
          </cell>
          <cell r="AJ1676">
            <v>-53163410.023333333</v>
          </cell>
          <cell r="AK1676">
            <v>-53286863.061666675</v>
          </cell>
          <cell r="AL1676">
            <v>-53409014.251666665</v>
          </cell>
          <cell r="AM1676">
            <v>-53529926.428333342</v>
          </cell>
          <cell r="AN1676">
            <v>-53649599.591666669</v>
          </cell>
          <cell r="AP1676">
            <v>-53996509.709999986</v>
          </cell>
        </row>
        <row r="1677">
          <cell r="J1677">
            <v>-5042812.78</v>
          </cell>
          <cell r="K1677">
            <v>-4953753.78</v>
          </cell>
          <cell r="L1677">
            <v>-4864238.6399999997</v>
          </cell>
          <cell r="M1677">
            <v>-4776414.41</v>
          </cell>
          <cell r="N1677">
            <v>-3426506.82</v>
          </cell>
          <cell r="O1677">
            <v>-3558650.6</v>
          </cell>
          <cell r="P1677">
            <v>-3537766.81</v>
          </cell>
          <cell r="Q1677">
            <v>-2871144.1</v>
          </cell>
          <cell r="R1677">
            <v>-2445614.06</v>
          </cell>
          <cell r="S1677">
            <v>-2421436.4</v>
          </cell>
          <cell r="T1677">
            <v>-2397261.7599999998</v>
          </cell>
          <cell r="U1677">
            <v>-2495069.1</v>
          </cell>
          <cell r="V1677">
            <v>-2451737.85</v>
          </cell>
          <cell r="W1677">
            <v>-2427470.09</v>
          </cell>
          <cell r="X1677">
            <v>-2405439.23</v>
          </cell>
          <cell r="Y1677">
            <v>-2360638.6800000002</v>
          </cell>
          <cell r="Z1677">
            <v>-2717500</v>
          </cell>
          <cell r="AA1677">
            <v>-2718000</v>
          </cell>
          <cell r="AD1677">
            <v>-4577408.2658333341</v>
          </cell>
          <cell r="AE1677">
            <v>-4358444.6050000004</v>
          </cell>
          <cell r="AF1677">
            <v>-4124098.9366666675</v>
          </cell>
          <cell r="AG1677">
            <v>-3895030.9545833338</v>
          </cell>
          <cell r="AH1677">
            <v>-3674074.1458333335</v>
          </cell>
          <cell r="AI1677">
            <v>-3457927.6495833327</v>
          </cell>
          <cell r="AJ1677">
            <v>-3244704.3737500007</v>
          </cell>
          <cell r="AK1677">
            <v>-3036992.5779166669</v>
          </cell>
          <cell r="AL1677">
            <v>-2833885.280416667</v>
          </cell>
          <cell r="AM1677">
            <v>-2703686.0075000003</v>
          </cell>
          <cell r="AN1677">
            <v>-2639116.9483333337</v>
          </cell>
          <cell r="AP1677">
            <v>-2530560.1416666666</v>
          </cell>
        </row>
        <row r="1678">
          <cell r="J1678">
            <v>-39879523.700000003</v>
          </cell>
          <cell r="K1678">
            <v>-35410857.039999999</v>
          </cell>
          <cell r="L1678">
            <v>-30442190.379999999</v>
          </cell>
          <cell r="M1678">
            <v>-25473523.719999999</v>
          </cell>
          <cell r="N1678">
            <v>-22374580.219999999</v>
          </cell>
          <cell r="O1678">
            <v>-22440192.800000001</v>
          </cell>
          <cell r="P1678">
            <v>-22505805.379999999</v>
          </cell>
          <cell r="Q1678">
            <v>-32346587</v>
          </cell>
          <cell r="R1678">
            <v>-30775532</v>
          </cell>
          <cell r="S1678">
            <v>-30824532</v>
          </cell>
          <cell r="T1678">
            <v>-21873532</v>
          </cell>
          <cell r="U1678">
            <v>-21922532</v>
          </cell>
          <cell r="V1678">
            <v>-21971532</v>
          </cell>
          <cell r="W1678">
            <v>-13020532</v>
          </cell>
          <cell r="X1678">
            <v>-13069532</v>
          </cell>
          <cell r="Y1678">
            <v>-13118532</v>
          </cell>
          <cell r="Z1678">
            <v>-12917435</v>
          </cell>
          <cell r="AA1678">
            <v>-12966804.75</v>
          </cell>
          <cell r="AD1678">
            <v>-33751346.38666667</v>
          </cell>
          <cell r="AE1678">
            <v>-32694891.03916667</v>
          </cell>
          <cell r="AF1678">
            <v>-31572405.62166667</v>
          </cell>
          <cell r="AG1678">
            <v>-30263892.425833333</v>
          </cell>
          <cell r="AH1678">
            <v>-28769351.451666668</v>
          </cell>
          <cell r="AI1678">
            <v>-27276282.699166667</v>
          </cell>
          <cell r="AJ1678">
            <v>-25597186.168333333</v>
          </cell>
          <cell r="AK1678">
            <v>-23940395.192499999</v>
          </cell>
          <cell r="AL1678">
            <v>-22701743.105</v>
          </cell>
          <cell r="AM1678">
            <v>-21792904.065833334</v>
          </cell>
          <cell r="AN1678">
            <v>-21004131.846250001</v>
          </cell>
          <cell r="AP1678">
            <v>-18309206.020833332</v>
          </cell>
        </row>
        <row r="1679">
          <cell r="J1679">
            <v>-807000</v>
          </cell>
          <cell r="K1679">
            <v>-822000</v>
          </cell>
          <cell r="L1679">
            <v>-1010984.96</v>
          </cell>
          <cell r="M1679">
            <v>-765576.92</v>
          </cell>
          <cell r="N1679">
            <v>-1068928</v>
          </cell>
          <cell r="O1679">
            <v>-1086737</v>
          </cell>
          <cell r="P1679">
            <v>-888516.36</v>
          </cell>
          <cell r="Q1679">
            <v>-956600</v>
          </cell>
          <cell r="R1679">
            <v>-712142.94</v>
          </cell>
          <cell r="S1679">
            <v>-740416.2</v>
          </cell>
          <cell r="T1679">
            <v>-957970.2</v>
          </cell>
          <cell r="U1679">
            <v>-724824.82</v>
          </cell>
          <cell r="V1679">
            <v>-1049933.6599999999</v>
          </cell>
          <cell r="W1679">
            <v>-566300</v>
          </cell>
          <cell r="X1679">
            <v>-776657</v>
          </cell>
          <cell r="Y1679">
            <v>-829917.25</v>
          </cell>
          <cell r="Z1679">
            <v>-623800</v>
          </cell>
          <cell r="AA1679">
            <v>-886926</v>
          </cell>
          <cell r="AD1679">
            <v>-1050349.0741666667</v>
          </cell>
          <cell r="AE1679">
            <v>-978948.18333333323</v>
          </cell>
          <cell r="AF1679">
            <v>-892214.73249999993</v>
          </cell>
          <cell r="AG1679">
            <v>-857530.93083333329</v>
          </cell>
          <cell r="AH1679">
            <v>-871148.0695833331</v>
          </cell>
          <cell r="AI1679">
            <v>-888597.01916666667</v>
          </cell>
          <cell r="AJ1679">
            <v>-888065.08833333338</v>
          </cell>
          <cell r="AK1679">
            <v>-867647.25666666671</v>
          </cell>
          <cell r="AL1679">
            <v>-860564.43875000009</v>
          </cell>
          <cell r="AM1679">
            <v>-844698.28583333327</v>
          </cell>
          <cell r="AN1679">
            <v>-817825.82750000001</v>
          </cell>
          <cell r="AP1679">
            <v>-778644.50249999994</v>
          </cell>
        </row>
        <row r="1680">
          <cell r="J1680">
            <v>-164525.71</v>
          </cell>
          <cell r="K1680">
            <v>-164525.71</v>
          </cell>
          <cell r="L1680">
            <v>-109289.79</v>
          </cell>
          <cell r="M1680">
            <v>-93032.07</v>
          </cell>
          <cell r="N1680">
            <v>-91713.71</v>
          </cell>
          <cell r="O1680">
            <v>-36465.800000000003</v>
          </cell>
          <cell r="P1680">
            <v>-15702.12</v>
          </cell>
          <cell r="Q1680">
            <v>8110.8</v>
          </cell>
          <cell r="R1680">
            <v>8110.8</v>
          </cell>
          <cell r="S1680">
            <v>30500.9</v>
          </cell>
          <cell r="T1680">
            <v>74927.91</v>
          </cell>
          <cell r="U1680">
            <v>-173722.66</v>
          </cell>
          <cell r="V1680">
            <v>-148120.49</v>
          </cell>
          <cell r="W1680">
            <v>-120345.27</v>
          </cell>
          <cell r="X1680">
            <v>-99389.05</v>
          </cell>
          <cell r="Y1680">
            <v>-72491.520000000004</v>
          </cell>
          <cell r="Z1680">
            <v>-71257.69</v>
          </cell>
          <cell r="AA1680">
            <v>-25892.11</v>
          </cell>
          <cell r="AD1680">
            <v>-129808.65999999999</v>
          </cell>
          <cell r="AE1680">
            <v>-114903.91625000001</v>
          </cell>
          <cell r="AF1680">
            <v>-94286.82666666666</v>
          </cell>
          <cell r="AG1680">
            <v>-73636.607083333321</v>
          </cell>
          <cell r="AH1680">
            <v>-61499.119999999995</v>
          </cell>
          <cell r="AI1680">
            <v>-59927.045833333337</v>
          </cell>
          <cell r="AJ1680">
            <v>-57402.643333333333</v>
          </cell>
          <cell r="AK1680">
            <v>-55149.260833333341</v>
          </cell>
          <cell r="AL1680">
            <v>-53880.873750000006</v>
          </cell>
          <cell r="AM1680">
            <v>-52172.683333333327</v>
          </cell>
          <cell r="AN1680">
            <v>-50879.778749999998</v>
          </cell>
          <cell r="AP1680">
            <v>-46990.438750000008</v>
          </cell>
        </row>
        <row r="1681">
          <cell r="J1681">
            <v>-1537250</v>
          </cell>
          <cell r="K1681">
            <v>-1535500</v>
          </cell>
          <cell r="L1681">
            <v>-1495388.06</v>
          </cell>
          <cell r="M1681">
            <v>-1422588.73</v>
          </cell>
          <cell r="N1681">
            <v>-1430891</v>
          </cell>
          <cell r="O1681">
            <v>-1437201</v>
          </cell>
          <cell r="P1681">
            <v>-1938377.52</v>
          </cell>
          <cell r="Q1681">
            <v>-1593400</v>
          </cell>
          <cell r="R1681">
            <v>-2476638.14</v>
          </cell>
          <cell r="S1681">
            <v>-2536606.7999999998</v>
          </cell>
          <cell r="T1681">
            <v>-2698057.16</v>
          </cell>
          <cell r="U1681">
            <v>-2351123.9900000002</v>
          </cell>
          <cell r="V1681">
            <v>-2208659.81</v>
          </cell>
          <cell r="W1681">
            <v>-1996400</v>
          </cell>
          <cell r="X1681">
            <v>-1858536</v>
          </cell>
          <cell r="Y1681">
            <v>-2022389.54</v>
          </cell>
          <cell r="Z1681">
            <v>-1805100</v>
          </cell>
          <cell r="AA1681">
            <v>-1692188.21</v>
          </cell>
          <cell r="AD1681">
            <v>-1709610.9200000002</v>
          </cell>
          <cell r="AE1681">
            <v>-1717441.0941666665</v>
          </cell>
          <cell r="AF1681">
            <v>-1720798.3924999998</v>
          </cell>
          <cell r="AG1681">
            <v>-1770500.8150000002</v>
          </cell>
          <cell r="AH1681">
            <v>-1844976.49</v>
          </cell>
          <cell r="AI1681">
            <v>-1899060.6087499999</v>
          </cell>
          <cell r="AJ1681">
            <v>-1946240.1841666664</v>
          </cell>
          <cell r="AK1681">
            <v>-1980575.5150000004</v>
          </cell>
          <cell r="AL1681">
            <v>-2020698.3795833336</v>
          </cell>
          <cell r="AM1681">
            <v>-2061282.1216666668</v>
          </cell>
          <cell r="AN1681">
            <v>-2087498.6304166669</v>
          </cell>
          <cell r="AP1681">
            <v>-2099125.8287500003</v>
          </cell>
        </row>
        <row r="1682">
          <cell r="J1682">
            <v>-50538</v>
          </cell>
          <cell r="K1682">
            <v>-61608</v>
          </cell>
          <cell r="L1682">
            <v>-61608</v>
          </cell>
          <cell r="M1682">
            <v>-61608</v>
          </cell>
          <cell r="N1682">
            <v>-72678</v>
          </cell>
          <cell r="O1682">
            <v>-72678</v>
          </cell>
          <cell r="P1682">
            <v>-52364.85</v>
          </cell>
          <cell r="Q1682">
            <v>-63434.85</v>
          </cell>
          <cell r="R1682">
            <v>-63434.85</v>
          </cell>
          <cell r="S1682">
            <v>-26326.05</v>
          </cell>
          <cell r="T1682">
            <v>-26326.05</v>
          </cell>
          <cell r="U1682">
            <v>-26326.05</v>
          </cell>
          <cell r="V1682">
            <v>-26326.05</v>
          </cell>
          <cell r="W1682">
            <v>-49519.05</v>
          </cell>
          <cell r="X1682">
            <v>-49519.05</v>
          </cell>
          <cell r="Y1682">
            <v>-49519.05</v>
          </cell>
          <cell r="Z1682">
            <v>-61115.55</v>
          </cell>
          <cell r="AA1682">
            <v>-61115.55</v>
          </cell>
          <cell r="AD1682">
            <v>-57633.856250000004</v>
          </cell>
          <cell r="AE1682">
            <v>-57376.09375</v>
          </cell>
          <cell r="AF1682">
            <v>-57827.131249999999</v>
          </cell>
          <cell r="AG1682">
            <v>-56270.71875</v>
          </cell>
          <cell r="AH1682">
            <v>-54253.056250000001</v>
          </cell>
          <cell r="AI1682">
            <v>-52235.39375000001</v>
          </cell>
          <cell r="AJ1682">
            <v>-50722.856250000004</v>
          </cell>
          <cell r="AK1682">
            <v>-49715.443749999999</v>
          </cell>
          <cell r="AL1682">
            <v>-48708.03125</v>
          </cell>
          <cell r="AM1682">
            <v>-47722.556249999994</v>
          </cell>
          <cell r="AN1682">
            <v>-46759.018749999988</v>
          </cell>
          <cell r="AP1682">
            <v>-46233.374999999993</v>
          </cell>
        </row>
        <row r="1683">
          <cell r="J1683">
            <v>-97929</v>
          </cell>
          <cell r="K1683">
            <v>-118821</v>
          </cell>
          <cell r="L1683">
            <v>-118821</v>
          </cell>
          <cell r="M1683">
            <v>-118821</v>
          </cell>
          <cell r="N1683">
            <v>-139713</v>
          </cell>
          <cell r="O1683">
            <v>-139713</v>
          </cell>
          <cell r="P1683">
            <v>-107941.15</v>
          </cell>
          <cell r="Q1683">
            <v>-128833.15</v>
          </cell>
          <cell r="R1683">
            <v>-128833.15</v>
          </cell>
          <cell r="S1683">
            <v>-59065.15</v>
          </cell>
          <cell r="T1683">
            <v>-59065.15</v>
          </cell>
          <cell r="U1683">
            <v>-59065.15</v>
          </cell>
          <cell r="V1683">
            <v>-59065.15</v>
          </cell>
          <cell r="W1683">
            <v>-102670.15</v>
          </cell>
          <cell r="X1683">
            <v>-102670.15</v>
          </cell>
          <cell r="Y1683">
            <v>-102670.15</v>
          </cell>
          <cell r="Z1683">
            <v>-124472.65</v>
          </cell>
          <cell r="AA1683">
            <v>-124472.65</v>
          </cell>
          <cell r="AD1683">
            <v>-112141.14374999999</v>
          </cell>
          <cell r="AE1683">
            <v>-112201.86458333331</v>
          </cell>
          <cell r="AF1683">
            <v>-113611.21041666665</v>
          </cell>
          <cell r="AG1683">
            <v>-111243.05624999998</v>
          </cell>
          <cell r="AH1683">
            <v>-108004.40208333331</v>
          </cell>
          <cell r="AI1683">
            <v>-104765.74791666666</v>
          </cell>
          <cell r="AJ1683">
            <v>-102473.46875</v>
          </cell>
          <cell r="AK1683">
            <v>-101127.56458333334</v>
          </cell>
          <cell r="AL1683">
            <v>-99781.660416666666</v>
          </cell>
          <cell r="AM1683">
            <v>-98473.693749999991</v>
          </cell>
          <cell r="AN1683">
            <v>-97203.664583333346</v>
          </cell>
          <cell r="AP1683">
            <v>-96492.775000000009</v>
          </cell>
        </row>
        <row r="1684"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P1684">
            <v>0</v>
          </cell>
        </row>
        <row r="1685"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P1685">
            <v>0</v>
          </cell>
        </row>
        <row r="1686">
          <cell r="J1686">
            <v>-631223.56999999995</v>
          </cell>
          <cell r="K1686">
            <v>-629429.85</v>
          </cell>
          <cell r="L1686">
            <v>-629429.85</v>
          </cell>
          <cell r="M1686">
            <v>-629429.85</v>
          </cell>
          <cell r="N1686">
            <v>-625574.47</v>
          </cell>
          <cell r="O1686">
            <v>-625574.47</v>
          </cell>
          <cell r="P1686">
            <v>-625574.47</v>
          </cell>
          <cell r="Q1686">
            <v>-640000</v>
          </cell>
          <cell r="R1686">
            <v>-640000</v>
          </cell>
          <cell r="S1686">
            <v>-640000</v>
          </cell>
          <cell r="T1686">
            <v>-634285</v>
          </cell>
          <cell r="U1686">
            <v>-634285</v>
          </cell>
          <cell r="V1686">
            <v>-634285</v>
          </cell>
          <cell r="W1686">
            <v>-627216.77</v>
          </cell>
          <cell r="X1686">
            <v>-627216.77</v>
          </cell>
          <cell r="Y1686">
            <v>-627216.77</v>
          </cell>
          <cell r="Z1686">
            <v>-621434.80000000005</v>
          </cell>
          <cell r="AA1686">
            <v>-621434.80000000005</v>
          </cell>
          <cell r="AD1686">
            <v>-630515.30583333317</v>
          </cell>
          <cell r="AE1686">
            <v>-630931.97249999992</v>
          </cell>
          <cell r="AF1686">
            <v>-631348.63916666666</v>
          </cell>
          <cell r="AG1686">
            <v>-631684.53208333335</v>
          </cell>
          <cell r="AH1686">
            <v>-631939.65125</v>
          </cell>
          <cell r="AI1686">
            <v>-632194.77041666664</v>
          </cell>
          <cell r="AJ1686">
            <v>-632230.11833333329</v>
          </cell>
          <cell r="AK1686">
            <v>-632045.69499999995</v>
          </cell>
          <cell r="AL1686">
            <v>-631861.27166666661</v>
          </cell>
          <cell r="AM1686">
            <v>-631596.57374999986</v>
          </cell>
          <cell r="AN1686">
            <v>-631251.60124999995</v>
          </cell>
          <cell r="AP1686">
            <v>-630734.14249999996</v>
          </cell>
        </row>
        <row r="1687">
          <cell r="J1687">
            <v>-199475.25</v>
          </cell>
          <cell r="K1687">
            <v>-197293.25</v>
          </cell>
          <cell r="L1687">
            <v>-197293.25</v>
          </cell>
          <cell r="M1687">
            <v>-197293.25</v>
          </cell>
          <cell r="N1687">
            <v>-196806.75</v>
          </cell>
          <cell r="O1687">
            <v>-196806.75</v>
          </cell>
          <cell r="P1687">
            <v>-196806.75</v>
          </cell>
          <cell r="Q1687">
            <v>-200000</v>
          </cell>
          <cell r="R1687">
            <v>-200000</v>
          </cell>
          <cell r="S1687">
            <v>-200000</v>
          </cell>
          <cell r="T1687">
            <v>-197751.25</v>
          </cell>
          <cell r="U1687">
            <v>-197751.25</v>
          </cell>
          <cell r="V1687">
            <v>-197751.25</v>
          </cell>
          <cell r="W1687">
            <v>-189835.41</v>
          </cell>
          <cell r="X1687">
            <v>-189835.41</v>
          </cell>
          <cell r="Y1687">
            <v>-189835.41</v>
          </cell>
          <cell r="Z1687">
            <v>-189835.41</v>
          </cell>
          <cell r="AA1687">
            <v>-189835.41</v>
          </cell>
          <cell r="AD1687">
            <v>-198393.8125</v>
          </cell>
          <cell r="AE1687">
            <v>-198393.8125</v>
          </cell>
          <cell r="AF1687">
            <v>-198393.8125</v>
          </cell>
          <cell r="AG1687">
            <v>-198321.97916666666</v>
          </cell>
          <cell r="AH1687">
            <v>-198178.3125</v>
          </cell>
          <cell r="AI1687">
            <v>-198034.64583333334</v>
          </cell>
          <cell r="AJ1687">
            <v>-197652.06916666668</v>
          </cell>
          <cell r="AK1687">
            <v>-197030.58250000002</v>
          </cell>
          <cell r="AL1687">
            <v>-196409.09583333333</v>
          </cell>
          <cell r="AM1687">
            <v>-195807.88</v>
          </cell>
          <cell r="AN1687">
            <v>-195226.93499999997</v>
          </cell>
          <cell r="AP1687">
            <v>-194355.51749999996</v>
          </cell>
        </row>
        <row r="1688">
          <cell r="J1688">
            <v>-530428.43000000005</v>
          </cell>
          <cell r="K1688">
            <v>-529545.53</v>
          </cell>
          <cell r="L1688">
            <v>-556000</v>
          </cell>
          <cell r="M1688">
            <v>-556000</v>
          </cell>
          <cell r="N1688">
            <v>-552321.25</v>
          </cell>
          <cell r="O1688">
            <v>-552321.25</v>
          </cell>
          <cell r="P1688">
            <v>-552321.25</v>
          </cell>
          <cell r="Q1688">
            <v>-556500</v>
          </cell>
          <cell r="R1688">
            <v>-556500</v>
          </cell>
          <cell r="S1688">
            <v>-556500</v>
          </cell>
          <cell r="T1688">
            <v>-551520.36</v>
          </cell>
          <cell r="U1688">
            <v>-551520.36</v>
          </cell>
          <cell r="V1688">
            <v>-551520.36</v>
          </cell>
          <cell r="W1688">
            <v>-550234.19999999995</v>
          </cell>
          <cell r="X1688">
            <v>-550234.19999999995</v>
          </cell>
          <cell r="Y1688">
            <v>-550234.19999999995</v>
          </cell>
          <cell r="Z1688">
            <v>-550099.19999999995</v>
          </cell>
          <cell r="AA1688">
            <v>-550099.19999999995</v>
          </cell>
          <cell r="AD1688">
            <v>-541087.04749999999</v>
          </cell>
          <cell r="AE1688">
            <v>-543295.38083333336</v>
          </cell>
          <cell r="AF1688">
            <v>-545503.71416666673</v>
          </cell>
          <cell r="AG1688">
            <v>-547486.71125000005</v>
          </cell>
          <cell r="AH1688">
            <v>-549244.37208333332</v>
          </cell>
          <cell r="AI1688">
            <v>-551002.03291666682</v>
          </cell>
          <cell r="AJ1688">
            <v>-552742.8912500001</v>
          </cell>
          <cell r="AK1688">
            <v>-553364.67750000011</v>
          </cell>
          <cell r="AL1688">
            <v>-552884.19416666671</v>
          </cell>
          <cell r="AM1688">
            <v>-552551.36708333332</v>
          </cell>
          <cell r="AN1688">
            <v>-552366.19624999992</v>
          </cell>
          <cell r="AP1688">
            <v>-552088.44000000006</v>
          </cell>
        </row>
        <row r="1689">
          <cell r="J1689">
            <v>-258000</v>
          </cell>
          <cell r="K1689">
            <v>-258000</v>
          </cell>
          <cell r="L1689">
            <v>-258000</v>
          </cell>
          <cell r="M1689">
            <v>-258000</v>
          </cell>
          <cell r="N1689">
            <v>-258000</v>
          </cell>
          <cell r="O1689">
            <v>-258000</v>
          </cell>
          <cell r="P1689">
            <v>-258000</v>
          </cell>
          <cell r="Q1689">
            <v>-258000</v>
          </cell>
          <cell r="R1689">
            <v>-258000</v>
          </cell>
          <cell r="S1689">
            <v>-258000</v>
          </cell>
          <cell r="T1689">
            <v>-258000</v>
          </cell>
          <cell r="U1689">
            <v>-258000</v>
          </cell>
          <cell r="V1689">
            <v>-258000</v>
          </cell>
          <cell r="W1689">
            <v>-258000</v>
          </cell>
          <cell r="X1689">
            <v>-258000</v>
          </cell>
          <cell r="Y1689">
            <v>-258000</v>
          </cell>
          <cell r="Z1689">
            <v>-258000</v>
          </cell>
          <cell r="AA1689">
            <v>-258000</v>
          </cell>
          <cell r="AD1689">
            <v>-258000</v>
          </cell>
          <cell r="AE1689">
            <v>-258000</v>
          </cell>
          <cell r="AF1689">
            <v>-258000</v>
          </cell>
          <cell r="AG1689">
            <v>-258000</v>
          </cell>
          <cell r="AH1689">
            <v>-258000</v>
          </cell>
          <cell r="AI1689">
            <v>-258000</v>
          </cell>
          <cell r="AJ1689">
            <v>-258000</v>
          </cell>
          <cell r="AK1689">
            <v>-258000</v>
          </cell>
          <cell r="AL1689">
            <v>-258000</v>
          </cell>
          <cell r="AM1689">
            <v>-258000</v>
          </cell>
          <cell r="AN1689">
            <v>-258000</v>
          </cell>
          <cell r="AP1689">
            <v>-258000</v>
          </cell>
        </row>
        <row r="1690">
          <cell r="J1690">
            <v>-3302394.74</v>
          </cell>
          <cell r="K1690">
            <v>-3302394.74</v>
          </cell>
          <cell r="L1690">
            <v>-3302394.74</v>
          </cell>
          <cell r="M1690">
            <v>-3302394.74</v>
          </cell>
          <cell r="N1690">
            <v>-3298050.5</v>
          </cell>
          <cell r="O1690">
            <v>-3298050.5</v>
          </cell>
          <cell r="P1690">
            <v>-3298050.5</v>
          </cell>
          <cell r="Q1690">
            <v>-2475000</v>
          </cell>
          <cell r="R1690">
            <v>-2475000</v>
          </cell>
          <cell r="S1690">
            <v>-2475000</v>
          </cell>
          <cell r="T1690">
            <v>-2475000</v>
          </cell>
          <cell r="U1690">
            <v>-2475000</v>
          </cell>
          <cell r="V1690">
            <v>-2475000</v>
          </cell>
          <cell r="W1690">
            <v>-2475000</v>
          </cell>
          <cell r="X1690">
            <v>-2475000</v>
          </cell>
          <cell r="Y1690">
            <v>-2475000</v>
          </cell>
          <cell r="Z1690">
            <v>-2469837.39</v>
          </cell>
          <cell r="AA1690">
            <v>-2469837.39</v>
          </cell>
          <cell r="AD1690">
            <v>-3266334.9950000006</v>
          </cell>
          <cell r="AE1690">
            <v>-3197584.9950000006</v>
          </cell>
          <cell r="AF1690">
            <v>-3128834.9949999996</v>
          </cell>
          <cell r="AG1690">
            <v>-3059985.2141666668</v>
          </cell>
          <cell r="AH1690">
            <v>-2991035.6524999999</v>
          </cell>
          <cell r="AI1690">
            <v>-2922086.0908333329</v>
          </cell>
          <cell r="AJ1690">
            <v>-2853136.5291666668</v>
          </cell>
          <cell r="AK1690">
            <v>-2784186.9675000003</v>
          </cell>
          <cell r="AL1690">
            <v>-2715237.4058333333</v>
          </cell>
          <cell r="AM1690">
            <v>-2646253.7454166668</v>
          </cell>
          <cell r="AN1690">
            <v>-2577235.9862500001</v>
          </cell>
          <cell r="AP1690">
            <v>-2473709.3475000001</v>
          </cell>
        </row>
        <row r="1691"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P1691">
            <v>0</v>
          </cell>
        </row>
        <row r="1692">
          <cell r="J1692">
            <v>-236393.37</v>
          </cell>
          <cell r="K1692">
            <v>-235736.74</v>
          </cell>
          <cell r="L1692">
            <v>-235736.74</v>
          </cell>
          <cell r="M1692">
            <v>-235736.74</v>
          </cell>
          <cell r="N1692">
            <v>-235736.74</v>
          </cell>
          <cell r="O1692">
            <v>-235736.74</v>
          </cell>
          <cell r="P1692">
            <v>-235736.74</v>
          </cell>
          <cell r="Q1692">
            <v>-222200</v>
          </cell>
          <cell r="R1692">
            <v>-222200</v>
          </cell>
          <cell r="S1692">
            <v>-222200</v>
          </cell>
          <cell r="T1692">
            <v>-218840</v>
          </cell>
          <cell r="U1692">
            <v>-218840</v>
          </cell>
          <cell r="V1692">
            <v>-218840</v>
          </cell>
          <cell r="W1692">
            <v>-217382.37</v>
          </cell>
          <cell r="X1692">
            <v>-217382.37</v>
          </cell>
          <cell r="Y1692">
            <v>-217382.37</v>
          </cell>
          <cell r="Z1692">
            <v>-214546.24</v>
          </cell>
          <cell r="AA1692">
            <v>-214546.24</v>
          </cell>
          <cell r="AD1692">
            <v>-236016.71249999999</v>
          </cell>
          <cell r="AE1692">
            <v>-234616.71249999999</v>
          </cell>
          <cell r="AF1692">
            <v>-233216.71249999999</v>
          </cell>
          <cell r="AG1692">
            <v>-231785.3220833333</v>
          </cell>
          <cell r="AH1692">
            <v>-230322.54125000001</v>
          </cell>
          <cell r="AI1692">
            <v>-228859.76041666666</v>
          </cell>
          <cell r="AJ1692">
            <v>-227363.60458333336</v>
          </cell>
          <cell r="AK1692">
            <v>-225834.07375000001</v>
          </cell>
          <cell r="AL1692">
            <v>-224304.54291666669</v>
          </cell>
          <cell r="AM1692">
            <v>-222656.84</v>
          </cell>
          <cell r="AN1692">
            <v>-220890.965</v>
          </cell>
          <cell r="AP1692">
            <v>-217825.48583333334</v>
          </cell>
        </row>
        <row r="1693">
          <cell r="J1693">
            <v>-30000</v>
          </cell>
          <cell r="K1693">
            <v>-30000</v>
          </cell>
          <cell r="L1693">
            <v>-30000</v>
          </cell>
          <cell r="M1693">
            <v>-30000</v>
          </cell>
          <cell r="N1693">
            <v>-30000</v>
          </cell>
          <cell r="O1693">
            <v>-30000</v>
          </cell>
          <cell r="P1693">
            <v>-30000</v>
          </cell>
          <cell r="Q1693">
            <v>-30000</v>
          </cell>
          <cell r="R1693">
            <v>-30000</v>
          </cell>
          <cell r="S1693">
            <v>-30000</v>
          </cell>
          <cell r="T1693">
            <v>-30000</v>
          </cell>
          <cell r="U1693">
            <v>-30000</v>
          </cell>
          <cell r="V1693">
            <v>-30000</v>
          </cell>
          <cell r="W1693">
            <v>-30000</v>
          </cell>
          <cell r="X1693">
            <v>-30000</v>
          </cell>
          <cell r="Y1693">
            <v>-30000</v>
          </cell>
          <cell r="Z1693">
            <v>-30000</v>
          </cell>
          <cell r="AA1693">
            <v>-30000</v>
          </cell>
          <cell r="AD1693">
            <v>-30000</v>
          </cell>
          <cell r="AE1693">
            <v>-30000</v>
          </cell>
          <cell r="AF1693">
            <v>-30000</v>
          </cell>
          <cell r="AG1693">
            <v>-30000</v>
          </cell>
          <cell r="AH1693">
            <v>-30000</v>
          </cell>
          <cell r="AI1693">
            <v>-30000</v>
          </cell>
          <cell r="AJ1693">
            <v>-30000</v>
          </cell>
          <cell r="AK1693">
            <v>-30000</v>
          </cell>
          <cell r="AL1693">
            <v>-30000</v>
          </cell>
          <cell r="AM1693">
            <v>-30000</v>
          </cell>
          <cell r="AN1693">
            <v>-30000</v>
          </cell>
          <cell r="AP1693">
            <v>-30000</v>
          </cell>
        </row>
        <row r="1694"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P1694">
            <v>0</v>
          </cell>
        </row>
        <row r="1695"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P1695">
            <v>0</v>
          </cell>
        </row>
        <row r="1696">
          <cell r="J1696">
            <v>-1293823.8700000001</v>
          </cell>
          <cell r="K1696">
            <v>-1283084.1399999999</v>
          </cell>
          <cell r="L1696">
            <v>-1283084.1399999999</v>
          </cell>
          <cell r="M1696">
            <v>-1283084.1399999999</v>
          </cell>
          <cell r="N1696">
            <v>-1109593.6399999999</v>
          </cell>
          <cell r="O1696">
            <v>-1109593.6399999999</v>
          </cell>
          <cell r="P1696">
            <v>-1109593.6399999999</v>
          </cell>
          <cell r="Q1696">
            <v>-1270000</v>
          </cell>
          <cell r="R1696">
            <v>-1270000</v>
          </cell>
          <cell r="S1696">
            <v>-1270000</v>
          </cell>
          <cell r="T1696">
            <v>-1269670.5</v>
          </cell>
          <cell r="U1696">
            <v>-1269670.5</v>
          </cell>
          <cell r="V1696">
            <v>-1269670.5</v>
          </cell>
          <cell r="W1696">
            <v>-1215053.5</v>
          </cell>
          <cell r="X1696">
            <v>-1215053.5</v>
          </cell>
          <cell r="Y1696">
            <v>-1215053.5</v>
          </cell>
          <cell r="Z1696">
            <v>-1214873</v>
          </cell>
          <cell r="AA1696">
            <v>-1214873</v>
          </cell>
          <cell r="AD1696">
            <v>-1245375.4125000003</v>
          </cell>
          <cell r="AE1696">
            <v>-1242875.4125000001</v>
          </cell>
          <cell r="AF1696">
            <v>-1240375.4125000001</v>
          </cell>
          <cell r="AG1696">
            <v>-1238119.0220833335</v>
          </cell>
          <cell r="AH1696">
            <v>-1236106.24125</v>
          </cell>
          <cell r="AI1696">
            <v>-1234093.4604166667</v>
          </cell>
          <cell r="AJ1696">
            <v>-1230252.46</v>
          </cell>
          <cell r="AK1696">
            <v>-1224583.24</v>
          </cell>
          <cell r="AL1696">
            <v>-1218914.02</v>
          </cell>
          <cell r="AM1696">
            <v>-1220466.05</v>
          </cell>
          <cell r="AN1696">
            <v>-1229239.33</v>
          </cell>
          <cell r="AP1696">
            <v>-1242399.25</v>
          </cell>
        </row>
        <row r="1697"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P1697">
            <v>0</v>
          </cell>
        </row>
        <row r="1698"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</row>
        <row r="1699">
          <cell r="J1699">
            <v>-550000</v>
          </cell>
          <cell r="K1699">
            <v>-550000</v>
          </cell>
          <cell r="L1699">
            <v>-550000</v>
          </cell>
          <cell r="M1699">
            <v>-550000</v>
          </cell>
          <cell r="N1699">
            <v>-550000</v>
          </cell>
          <cell r="O1699">
            <v>-550000</v>
          </cell>
          <cell r="P1699">
            <v>-550000</v>
          </cell>
          <cell r="Q1699">
            <v>-550000</v>
          </cell>
          <cell r="R1699">
            <v>-550000</v>
          </cell>
          <cell r="S1699">
            <v>-550000</v>
          </cell>
          <cell r="T1699">
            <v>-550000</v>
          </cell>
          <cell r="U1699">
            <v>-550000</v>
          </cell>
          <cell r="V1699">
            <v>-550000</v>
          </cell>
          <cell r="W1699">
            <v>-550000</v>
          </cell>
          <cell r="X1699">
            <v>-550000</v>
          </cell>
          <cell r="Y1699">
            <v>-550000</v>
          </cell>
          <cell r="Z1699">
            <v>-550000</v>
          </cell>
          <cell r="AA1699">
            <v>-550000</v>
          </cell>
          <cell r="AD1699">
            <v>-550000</v>
          </cell>
          <cell r="AE1699">
            <v>-550000</v>
          </cell>
          <cell r="AF1699">
            <v>-550000</v>
          </cell>
          <cell r="AG1699">
            <v>-550000</v>
          </cell>
          <cell r="AH1699">
            <v>-550000</v>
          </cell>
          <cell r="AI1699">
            <v>-550000</v>
          </cell>
          <cell r="AJ1699">
            <v>-550000</v>
          </cell>
          <cell r="AK1699">
            <v>-550000</v>
          </cell>
          <cell r="AL1699">
            <v>-550000</v>
          </cell>
          <cell r="AM1699">
            <v>-550000</v>
          </cell>
          <cell r="AN1699">
            <v>-550000</v>
          </cell>
          <cell r="AP1699">
            <v>-550000</v>
          </cell>
        </row>
        <row r="1700">
          <cell r="J1700">
            <v>-2473994.61</v>
          </cell>
          <cell r="K1700">
            <v>-7450000</v>
          </cell>
          <cell r="L1700">
            <v>-7450000</v>
          </cell>
          <cell r="M1700">
            <v>-7450000</v>
          </cell>
          <cell r="N1700">
            <v>-7417375.0499999998</v>
          </cell>
          <cell r="O1700">
            <v>-7417375.0499999998</v>
          </cell>
          <cell r="P1700">
            <v>-7417375.0499999998</v>
          </cell>
          <cell r="Q1700">
            <v>-7450000</v>
          </cell>
          <cell r="R1700">
            <v>-7450000</v>
          </cell>
          <cell r="S1700">
            <v>-7450000</v>
          </cell>
          <cell r="T1700">
            <v>-7405505.5999999996</v>
          </cell>
          <cell r="U1700">
            <v>-7405505.5999999996</v>
          </cell>
          <cell r="V1700">
            <v>-7405505.5999999996</v>
          </cell>
          <cell r="W1700">
            <v>-7364177.9199999999</v>
          </cell>
          <cell r="X1700">
            <v>-7364177.9199999999</v>
          </cell>
          <cell r="Y1700">
            <v>-7364177.9199999999</v>
          </cell>
          <cell r="Z1700">
            <v>-7281029.54</v>
          </cell>
          <cell r="AA1700">
            <v>-7281029.54</v>
          </cell>
          <cell r="AD1700">
            <v>-5166592.4149999991</v>
          </cell>
          <cell r="AE1700">
            <v>-5579092.4149999991</v>
          </cell>
          <cell r="AF1700">
            <v>-5991592.4149999991</v>
          </cell>
          <cell r="AG1700">
            <v>-6403322.0395833328</v>
          </cell>
          <cell r="AH1700">
            <v>-6814281.2887499994</v>
          </cell>
          <cell r="AI1700">
            <v>-7225240.5379166668</v>
          </cell>
          <cell r="AJ1700">
            <v>-7427144.2424999988</v>
          </cell>
          <cell r="AK1700">
            <v>-7419992.4024999999</v>
          </cell>
          <cell r="AL1700">
            <v>-7412840.5625</v>
          </cell>
          <cell r="AM1700">
            <v>-7403583.5795833347</v>
          </cell>
          <cell r="AN1700">
            <v>-7392221.4537500003</v>
          </cell>
          <cell r="AP1700">
            <v>-7368928.2650000015</v>
          </cell>
        </row>
        <row r="1701"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P1701">
            <v>0</v>
          </cell>
        </row>
        <row r="1702">
          <cell r="J1702">
            <v>-2050000</v>
          </cell>
          <cell r="K1702">
            <v>-2048450</v>
          </cell>
          <cell r="L1702">
            <v>-2048450</v>
          </cell>
          <cell r="M1702">
            <v>-2048450</v>
          </cell>
          <cell r="N1702">
            <v>-1844511.1</v>
          </cell>
          <cell r="O1702">
            <v>-1844511.1</v>
          </cell>
          <cell r="P1702">
            <v>-1844511.1</v>
          </cell>
          <cell r="Q1702">
            <v>-2380000</v>
          </cell>
          <cell r="R1702">
            <v>-2380000</v>
          </cell>
          <cell r="S1702">
            <v>-2380000</v>
          </cell>
          <cell r="T1702">
            <v>-2329080.6</v>
          </cell>
          <cell r="U1702">
            <v>-2329080.6</v>
          </cell>
          <cell r="V1702">
            <v>-2329080.6</v>
          </cell>
          <cell r="W1702">
            <v>-2237090.94</v>
          </cell>
          <cell r="X1702">
            <v>-2237090.94</v>
          </cell>
          <cell r="Y1702">
            <v>-2237090.94</v>
          </cell>
          <cell r="Z1702">
            <v>-1885646.11</v>
          </cell>
          <cell r="AA1702">
            <v>-1885646.11</v>
          </cell>
          <cell r="AD1702">
            <v>-2011990.2750000004</v>
          </cell>
          <cell r="AE1702">
            <v>-2039490.2750000001</v>
          </cell>
          <cell r="AF1702">
            <v>-2066990.2750000001</v>
          </cell>
          <cell r="AG1702">
            <v>-2092368.6333333331</v>
          </cell>
          <cell r="AH1702">
            <v>-2115625.35</v>
          </cell>
          <cell r="AI1702">
            <v>-2138882.0666666669</v>
          </cell>
          <cell r="AJ1702">
            <v>-2158370.4641666668</v>
          </cell>
          <cell r="AK1702">
            <v>-2174090.5425000004</v>
          </cell>
          <cell r="AL1702">
            <v>-2189810.6208333336</v>
          </cell>
          <cell r="AM1702">
            <v>-2199384.6187500004</v>
          </cell>
          <cell r="AN1702">
            <v>-2202812.5362500004</v>
          </cell>
          <cell r="AP1702">
            <v>-2207954.4124999996</v>
          </cell>
        </row>
        <row r="1703"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P1703">
            <v>0</v>
          </cell>
        </row>
        <row r="1704">
          <cell r="J1704">
            <v>-499874.44</v>
          </cell>
          <cell r="K1704">
            <v>-499874.44</v>
          </cell>
          <cell r="L1704">
            <v>-499874.44</v>
          </cell>
          <cell r="M1704">
            <v>-499874.44</v>
          </cell>
          <cell r="N1704">
            <v>-491741.09</v>
          </cell>
          <cell r="O1704">
            <v>-491741.09</v>
          </cell>
          <cell r="P1704">
            <v>-491741.09</v>
          </cell>
          <cell r="Q1704">
            <v>-484500</v>
          </cell>
          <cell r="R1704">
            <v>-484500</v>
          </cell>
          <cell r="S1704">
            <v>-484500</v>
          </cell>
          <cell r="T1704">
            <v>-484500</v>
          </cell>
          <cell r="U1704">
            <v>-484500</v>
          </cell>
          <cell r="V1704">
            <v>-484500</v>
          </cell>
          <cell r="W1704">
            <v>-484500</v>
          </cell>
          <cell r="X1704">
            <v>-484500</v>
          </cell>
          <cell r="Y1704">
            <v>-484500</v>
          </cell>
          <cell r="Z1704">
            <v>-484500</v>
          </cell>
          <cell r="AA1704">
            <v>-484500</v>
          </cell>
          <cell r="AD1704">
            <v>-493997.49249999993</v>
          </cell>
          <cell r="AE1704">
            <v>-493997.49249999993</v>
          </cell>
          <cell r="AF1704">
            <v>-493997.49249999999</v>
          </cell>
          <cell r="AG1704">
            <v>-493356.89083333331</v>
          </cell>
          <cell r="AH1704">
            <v>-492075.68749999994</v>
          </cell>
          <cell r="AI1704">
            <v>-490794.48416666663</v>
          </cell>
          <cell r="AJ1704">
            <v>-489513.28083333332</v>
          </cell>
          <cell r="AK1704">
            <v>-488232.07749999996</v>
          </cell>
          <cell r="AL1704">
            <v>-486950.87416666659</v>
          </cell>
          <cell r="AM1704">
            <v>-486008.56041666662</v>
          </cell>
          <cell r="AN1704">
            <v>-485405.13624999998</v>
          </cell>
          <cell r="AP1704">
            <v>-484500</v>
          </cell>
        </row>
        <row r="1705">
          <cell r="J1705">
            <v>-20000</v>
          </cell>
          <cell r="K1705">
            <v>-20000</v>
          </cell>
          <cell r="L1705">
            <v>-20000</v>
          </cell>
          <cell r="M1705">
            <v>-20000</v>
          </cell>
          <cell r="N1705">
            <v>-20000</v>
          </cell>
          <cell r="O1705">
            <v>-20000</v>
          </cell>
          <cell r="P1705">
            <v>-20000</v>
          </cell>
          <cell r="Q1705">
            <v>-20000</v>
          </cell>
          <cell r="R1705">
            <v>-20000</v>
          </cell>
          <cell r="S1705">
            <v>-20000</v>
          </cell>
          <cell r="T1705">
            <v>-20000</v>
          </cell>
          <cell r="U1705">
            <v>-20000</v>
          </cell>
          <cell r="V1705">
            <v>-20000</v>
          </cell>
          <cell r="W1705">
            <v>-20000</v>
          </cell>
          <cell r="X1705">
            <v>-20000</v>
          </cell>
          <cell r="Y1705">
            <v>-20000</v>
          </cell>
          <cell r="Z1705">
            <v>-20000</v>
          </cell>
          <cell r="AA1705">
            <v>-20000</v>
          </cell>
          <cell r="AD1705">
            <v>-20000</v>
          </cell>
          <cell r="AE1705">
            <v>-20000</v>
          </cell>
          <cell r="AF1705">
            <v>-20000</v>
          </cell>
          <cell r="AG1705">
            <v>-20000</v>
          </cell>
          <cell r="AH1705">
            <v>-20000</v>
          </cell>
          <cell r="AI1705">
            <v>-20000</v>
          </cell>
          <cell r="AJ1705">
            <v>-20000</v>
          </cell>
          <cell r="AK1705">
            <v>-20000</v>
          </cell>
          <cell r="AL1705">
            <v>-20000</v>
          </cell>
          <cell r="AM1705">
            <v>-20000</v>
          </cell>
          <cell r="AN1705">
            <v>-20000</v>
          </cell>
          <cell r="AP1705">
            <v>-20000</v>
          </cell>
        </row>
        <row r="1706">
          <cell r="J1706">
            <v>-200000</v>
          </cell>
          <cell r="K1706">
            <v>-200000</v>
          </cell>
          <cell r="L1706">
            <v>-200000</v>
          </cell>
          <cell r="M1706">
            <v>-200000</v>
          </cell>
          <cell r="N1706">
            <v>-200000</v>
          </cell>
          <cell r="O1706">
            <v>-200000</v>
          </cell>
          <cell r="P1706">
            <v>-200000</v>
          </cell>
          <cell r="Q1706">
            <v>-200000</v>
          </cell>
          <cell r="R1706">
            <v>-200000</v>
          </cell>
          <cell r="S1706">
            <v>-200000</v>
          </cell>
          <cell r="T1706">
            <v>-200000</v>
          </cell>
          <cell r="U1706">
            <v>-200000</v>
          </cell>
          <cell r="V1706">
            <v>-200000</v>
          </cell>
          <cell r="W1706">
            <v>-200000</v>
          </cell>
          <cell r="X1706">
            <v>-200000</v>
          </cell>
          <cell r="Y1706">
            <v>-200000</v>
          </cell>
          <cell r="Z1706">
            <v>-200000</v>
          </cell>
          <cell r="AA1706">
            <v>-200000</v>
          </cell>
          <cell r="AD1706">
            <v>-200000</v>
          </cell>
          <cell r="AE1706">
            <v>-200000</v>
          </cell>
          <cell r="AF1706">
            <v>-200000</v>
          </cell>
          <cell r="AG1706">
            <v>-200000</v>
          </cell>
          <cell r="AH1706">
            <v>-200000</v>
          </cell>
          <cell r="AI1706">
            <v>-200000</v>
          </cell>
          <cell r="AJ1706">
            <v>-200000</v>
          </cell>
          <cell r="AK1706">
            <v>-200000</v>
          </cell>
          <cell r="AL1706">
            <v>-200000</v>
          </cell>
          <cell r="AM1706">
            <v>-200000</v>
          </cell>
          <cell r="AN1706">
            <v>-200000</v>
          </cell>
          <cell r="AP1706">
            <v>-200000</v>
          </cell>
        </row>
        <row r="1707"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P1707">
            <v>0</v>
          </cell>
        </row>
        <row r="1708">
          <cell r="J1708">
            <v>-140000</v>
          </cell>
          <cell r="K1708">
            <v>-140000</v>
          </cell>
          <cell r="L1708">
            <v>-140000</v>
          </cell>
          <cell r="M1708">
            <v>-140000</v>
          </cell>
          <cell r="N1708">
            <v>-130200.01</v>
          </cell>
          <cell r="O1708">
            <v>-130200.01</v>
          </cell>
          <cell r="P1708">
            <v>-130200.01</v>
          </cell>
          <cell r="Q1708">
            <v>-140000</v>
          </cell>
          <cell r="R1708">
            <v>-140000</v>
          </cell>
          <cell r="S1708">
            <v>-140000</v>
          </cell>
          <cell r="T1708">
            <v>-140000</v>
          </cell>
          <cell r="U1708">
            <v>-140000</v>
          </cell>
          <cell r="V1708">
            <v>-140000</v>
          </cell>
          <cell r="W1708">
            <v>-140000</v>
          </cell>
          <cell r="X1708">
            <v>-140000</v>
          </cell>
          <cell r="Y1708">
            <v>-140000</v>
          </cell>
          <cell r="Z1708">
            <v>-140000</v>
          </cell>
          <cell r="AA1708">
            <v>-140000</v>
          </cell>
          <cell r="AD1708">
            <v>-137550.0025</v>
          </cell>
          <cell r="AE1708">
            <v>-137550.0025</v>
          </cell>
          <cell r="AF1708">
            <v>-137550.0025</v>
          </cell>
          <cell r="AG1708">
            <v>-137550.0025</v>
          </cell>
          <cell r="AH1708">
            <v>-137550.0025</v>
          </cell>
          <cell r="AI1708">
            <v>-137550.0025</v>
          </cell>
          <cell r="AJ1708">
            <v>-137550.0025</v>
          </cell>
          <cell r="AK1708">
            <v>-137550.0025</v>
          </cell>
          <cell r="AL1708">
            <v>-137550.0025</v>
          </cell>
          <cell r="AM1708">
            <v>-137958.33541666667</v>
          </cell>
          <cell r="AN1708">
            <v>-138775.00125</v>
          </cell>
          <cell r="AP1708">
            <v>-140000</v>
          </cell>
        </row>
        <row r="1709">
          <cell r="J1709">
            <v>-497197.75</v>
          </cell>
          <cell r="K1709">
            <v>-500000</v>
          </cell>
          <cell r="L1709">
            <v>-500000</v>
          </cell>
          <cell r="M1709">
            <v>-500000</v>
          </cell>
          <cell r="N1709">
            <v>-496725</v>
          </cell>
          <cell r="O1709">
            <v>-494723.5</v>
          </cell>
          <cell r="P1709">
            <v>-491806.25</v>
          </cell>
          <cell r="Q1709">
            <v>-500000</v>
          </cell>
          <cell r="R1709">
            <v>-501524.87</v>
          </cell>
          <cell r="S1709">
            <v>-500699.62</v>
          </cell>
          <cell r="T1709">
            <v>-500000</v>
          </cell>
          <cell r="U1709">
            <v>-499333.5</v>
          </cell>
          <cell r="V1709">
            <v>-495065.35</v>
          </cell>
          <cell r="W1709">
            <v>-500000</v>
          </cell>
          <cell r="X1709">
            <v>-500000</v>
          </cell>
          <cell r="Y1709">
            <v>-500000</v>
          </cell>
          <cell r="Z1709">
            <v>-500000</v>
          </cell>
          <cell r="AA1709">
            <v>-500000</v>
          </cell>
          <cell r="AD1709">
            <v>-498335.21666666662</v>
          </cell>
          <cell r="AE1709">
            <v>-498407.70916666667</v>
          </cell>
          <cell r="AF1709">
            <v>-498518.30875000003</v>
          </cell>
          <cell r="AG1709">
            <v>-498556.41583333333</v>
          </cell>
          <cell r="AH1709">
            <v>-498528.64500000002</v>
          </cell>
          <cell r="AI1709">
            <v>-498412.02416666667</v>
          </cell>
          <cell r="AJ1709">
            <v>-498323.17416666663</v>
          </cell>
          <cell r="AK1709">
            <v>-498323.17416666663</v>
          </cell>
          <cell r="AL1709">
            <v>-498323.17416666663</v>
          </cell>
          <cell r="AM1709">
            <v>-498459.63250000001</v>
          </cell>
          <cell r="AN1709">
            <v>-498815.94500000001</v>
          </cell>
          <cell r="AP1709">
            <v>-499718.61166666663</v>
          </cell>
        </row>
        <row r="1710">
          <cell r="J1710">
            <v>-100000</v>
          </cell>
          <cell r="K1710">
            <v>-100000</v>
          </cell>
          <cell r="L1710">
            <v>-100000</v>
          </cell>
          <cell r="M1710">
            <v>-100000</v>
          </cell>
          <cell r="N1710">
            <v>-100000</v>
          </cell>
          <cell r="O1710">
            <v>-100000</v>
          </cell>
          <cell r="P1710">
            <v>-100000</v>
          </cell>
          <cell r="Q1710">
            <v>-100000</v>
          </cell>
          <cell r="R1710">
            <v>-100000</v>
          </cell>
          <cell r="S1710">
            <v>-100000</v>
          </cell>
          <cell r="T1710">
            <v>-100000</v>
          </cell>
          <cell r="U1710">
            <v>-100000</v>
          </cell>
          <cell r="V1710">
            <v>-100000</v>
          </cell>
          <cell r="W1710">
            <v>-100000</v>
          </cell>
          <cell r="X1710">
            <v>-100000</v>
          </cell>
          <cell r="Y1710">
            <v>-100000</v>
          </cell>
          <cell r="Z1710">
            <v>-100000</v>
          </cell>
          <cell r="AA1710">
            <v>-100000</v>
          </cell>
          <cell r="AD1710">
            <v>-100000</v>
          </cell>
          <cell r="AE1710">
            <v>-100000</v>
          </cell>
          <cell r="AF1710">
            <v>-100000</v>
          </cell>
          <cell r="AG1710">
            <v>-100000</v>
          </cell>
          <cell r="AH1710">
            <v>-100000</v>
          </cell>
          <cell r="AI1710">
            <v>-100000</v>
          </cell>
          <cell r="AJ1710">
            <v>-100000</v>
          </cell>
          <cell r="AK1710">
            <v>-100000</v>
          </cell>
          <cell r="AL1710">
            <v>-100000</v>
          </cell>
          <cell r="AM1710">
            <v>-100000</v>
          </cell>
          <cell r="AN1710">
            <v>-100000</v>
          </cell>
          <cell r="AP1710">
            <v>-100000</v>
          </cell>
        </row>
        <row r="1711"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P1711">
            <v>0</v>
          </cell>
        </row>
        <row r="1712"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P1712">
            <v>0</v>
          </cell>
        </row>
        <row r="1713">
          <cell r="J1713">
            <v>-347291</v>
          </cell>
          <cell r="K1713">
            <v>-341105.8</v>
          </cell>
          <cell r="L1713">
            <v>-341105.8</v>
          </cell>
          <cell r="M1713">
            <v>-341105.8</v>
          </cell>
          <cell r="N1713">
            <v>-325453.49</v>
          </cell>
          <cell r="O1713">
            <v>-325453.49</v>
          </cell>
          <cell r="P1713">
            <v>-325453.49</v>
          </cell>
          <cell r="Q1713">
            <v>-350000</v>
          </cell>
          <cell r="R1713">
            <v>-350000</v>
          </cell>
          <cell r="S1713">
            <v>-350000</v>
          </cell>
          <cell r="T1713">
            <v>-347460.2</v>
          </cell>
          <cell r="U1713">
            <v>-347460.2</v>
          </cell>
          <cell r="V1713">
            <v>-347460.2</v>
          </cell>
          <cell r="W1713">
            <v>-346532.2</v>
          </cell>
          <cell r="X1713">
            <v>-346532.2</v>
          </cell>
          <cell r="Y1713">
            <v>-346532.2</v>
          </cell>
          <cell r="Z1713">
            <v>-338209.07</v>
          </cell>
          <cell r="AA1713">
            <v>-338209.07</v>
          </cell>
          <cell r="AD1713">
            <v>-340962.57250000001</v>
          </cell>
          <cell r="AE1713">
            <v>-340962.57250000001</v>
          </cell>
          <cell r="AF1713">
            <v>-340962.57250000001</v>
          </cell>
          <cell r="AG1713">
            <v>-340969.6225</v>
          </cell>
          <cell r="AH1713">
            <v>-340983.72250000003</v>
          </cell>
          <cell r="AI1713">
            <v>-340997.82250000007</v>
          </cell>
          <cell r="AJ1713">
            <v>-341230.97250000009</v>
          </cell>
          <cell r="AK1713">
            <v>-341683.17250000004</v>
          </cell>
          <cell r="AL1713">
            <v>-342135.37250000006</v>
          </cell>
          <cell r="AM1713">
            <v>-342892.95500000007</v>
          </cell>
          <cell r="AN1713">
            <v>-343955.92</v>
          </cell>
          <cell r="AP1713">
            <v>-345550.36749999999</v>
          </cell>
        </row>
        <row r="1714">
          <cell r="J1714">
            <v>-88616.68</v>
          </cell>
          <cell r="K1714">
            <v>-87501.68</v>
          </cell>
          <cell r="L1714">
            <v>-87501.68</v>
          </cell>
          <cell r="M1714">
            <v>-87501.68</v>
          </cell>
          <cell r="N1714">
            <v>-87093.43</v>
          </cell>
          <cell r="O1714">
            <v>-87093.43</v>
          </cell>
          <cell r="P1714">
            <v>-87093.43</v>
          </cell>
          <cell r="Q1714">
            <v>-100000</v>
          </cell>
          <cell r="R1714">
            <v>-100000</v>
          </cell>
          <cell r="S1714">
            <v>-100000</v>
          </cell>
          <cell r="T1714">
            <v>-60436.55</v>
          </cell>
          <cell r="U1714">
            <v>-60436.55</v>
          </cell>
          <cell r="V1714">
            <v>-60436.55</v>
          </cell>
          <cell r="W1714">
            <v>-155.86000000000001</v>
          </cell>
          <cell r="X1714">
            <v>-155.86000000000001</v>
          </cell>
          <cell r="Y1714">
            <v>-155.86000000000001</v>
          </cell>
          <cell r="Z1714">
            <v>15782.99</v>
          </cell>
          <cell r="AA1714">
            <v>15782.99</v>
          </cell>
          <cell r="AD1714">
            <v>-90802.947499999966</v>
          </cell>
          <cell r="AE1714">
            <v>-90802.947499999966</v>
          </cell>
          <cell r="AF1714">
            <v>-90802.947499999995</v>
          </cell>
          <cell r="AG1714">
            <v>-89628.775416666656</v>
          </cell>
          <cell r="AH1714">
            <v>-87280.431250000009</v>
          </cell>
          <cell r="AI1714">
            <v>-84932.087083333332</v>
          </cell>
          <cell r="AJ1714">
            <v>-80118.505833333344</v>
          </cell>
          <cell r="AK1714">
            <v>-72839.687500000015</v>
          </cell>
          <cell r="AL1714">
            <v>-65560.869166666685</v>
          </cell>
          <cell r="AM1714">
            <v>-57634.942500000005</v>
          </cell>
          <cell r="AN1714">
            <v>-49061.907499999994</v>
          </cell>
          <cell r="AP1714">
            <v>-36202.354999999996</v>
          </cell>
        </row>
        <row r="1715">
          <cell r="J1715">
            <v>-50000</v>
          </cell>
          <cell r="K1715">
            <v>-50000</v>
          </cell>
          <cell r="L1715">
            <v>-50000</v>
          </cell>
          <cell r="M1715">
            <v>-50000</v>
          </cell>
          <cell r="N1715">
            <v>-50000</v>
          </cell>
          <cell r="O1715">
            <v>-50000</v>
          </cell>
          <cell r="P1715">
            <v>-50000</v>
          </cell>
          <cell r="Q1715">
            <v>-50000</v>
          </cell>
          <cell r="R1715">
            <v>-50000</v>
          </cell>
          <cell r="S1715">
            <v>-50000</v>
          </cell>
          <cell r="T1715">
            <v>-50000</v>
          </cell>
          <cell r="U1715">
            <v>-50000</v>
          </cell>
          <cell r="V1715">
            <v>-50000</v>
          </cell>
          <cell r="W1715">
            <v>-50000</v>
          </cell>
          <cell r="X1715">
            <v>-50000</v>
          </cell>
          <cell r="Y1715">
            <v>-50000</v>
          </cell>
          <cell r="Z1715">
            <v>-50000</v>
          </cell>
          <cell r="AA1715">
            <v>-50000</v>
          </cell>
          <cell r="AD1715">
            <v>-50000</v>
          </cell>
          <cell r="AE1715">
            <v>-50000</v>
          </cell>
          <cell r="AF1715">
            <v>-50000</v>
          </cell>
          <cell r="AG1715">
            <v>-50000</v>
          </cell>
          <cell r="AH1715">
            <v>-50000</v>
          </cell>
          <cell r="AI1715">
            <v>-50000</v>
          </cell>
          <cell r="AJ1715">
            <v>-50000</v>
          </cell>
          <cell r="AK1715">
            <v>-50000</v>
          </cell>
          <cell r="AL1715">
            <v>-50000</v>
          </cell>
          <cell r="AM1715">
            <v>-50000</v>
          </cell>
          <cell r="AN1715">
            <v>-50000</v>
          </cell>
          <cell r="AP1715">
            <v>-50000</v>
          </cell>
        </row>
        <row r="1716">
          <cell r="J1716">
            <v>-2867992.26</v>
          </cell>
          <cell r="K1716">
            <v>-2804475.3</v>
          </cell>
          <cell r="L1716">
            <v>-2804475.3</v>
          </cell>
          <cell r="M1716">
            <v>-2804475.3</v>
          </cell>
          <cell r="N1716">
            <v>-2780916.19</v>
          </cell>
          <cell r="O1716">
            <v>-2780916.19</v>
          </cell>
          <cell r="P1716">
            <v>-2780916.19</v>
          </cell>
          <cell r="Q1716">
            <v>-2925000</v>
          </cell>
          <cell r="R1716">
            <v>-2925000</v>
          </cell>
          <cell r="S1716">
            <v>-2925000</v>
          </cell>
          <cell r="T1716">
            <v>-2587409.08</v>
          </cell>
          <cell r="U1716">
            <v>-2587409.08</v>
          </cell>
          <cell r="V1716">
            <v>-2587409.08</v>
          </cell>
          <cell r="W1716">
            <v>-2478137.3199999998</v>
          </cell>
          <cell r="X1716">
            <v>-2478137.3199999998</v>
          </cell>
          <cell r="Y1716">
            <v>-2478137.3199999998</v>
          </cell>
          <cell r="Z1716">
            <v>-2398813.86</v>
          </cell>
          <cell r="AA1716">
            <v>-2398813.86</v>
          </cell>
          <cell r="AD1716">
            <v>-2844595.9375</v>
          </cell>
          <cell r="AE1716">
            <v>-2844595.9375</v>
          </cell>
          <cell r="AF1716">
            <v>-2844595.9375</v>
          </cell>
          <cell r="AG1716">
            <v>-2832904.9716666671</v>
          </cell>
          <cell r="AH1716">
            <v>-2809523.0400000005</v>
          </cell>
          <cell r="AI1716">
            <v>-2786141.1083333329</v>
          </cell>
          <cell r="AJ1716">
            <v>-2760852.7266666661</v>
          </cell>
          <cell r="AK1716">
            <v>-2733657.8949999991</v>
          </cell>
          <cell r="AL1716">
            <v>-2706463.063333333</v>
          </cell>
          <cell r="AM1716">
            <v>-2676944.7170833331</v>
          </cell>
          <cell r="AN1716">
            <v>-2645102.8562499997</v>
          </cell>
          <cell r="AP1716">
            <v>-2709840.0649999999</v>
          </cell>
        </row>
        <row r="1717">
          <cell r="J1717">
            <v>-250000</v>
          </cell>
          <cell r="K1717">
            <v>-250000</v>
          </cell>
          <cell r="L1717">
            <v>-250000</v>
          </cell>
          <cell r="M1717">
            <v>-250000</v>
          </cell>
          <cell r="N1717">
            <v>-250000</v>
          </cell>
          <cell r="O1717">
            <v>-250000</v>
          </cell>
          <cell r="P1717">
            <v>-250000</v>
          </cell>
          <cell r="Q1717">
            <v>-250000</v>
          </cell>
          <cell r="R1717">
            <v>-250000</v>
          </cell>
          <cell r="S1717">
            <v>-250000</v>
          </cell>
          <cell r="T1717">
            <v>-250000</v>
          </cell>
          <cell r="U1717">
            <v>-250000</v>
          </cell>
          <cell r="V1717">
            <v>-250000</v>
          </cell>
          <cell r="W1717">
            <v>-250000</v>
          </cell>
          <cell r="X1717">
            <v>-250000</v>
          </cell>
          <cell r="Y1717">
            <v>-250000</v>
          </cell>
          <cell r="Z1717">
            <v>-250000</v>
          </cell>
          <cell r="AA1717">
            <v>-250000</v>
          </cell>
          <cell r="AD1717">
            <v>-250000</v>
          </cell>
          <cell r="AE1717">
            <v>-250000</v>
          </cell>
          <cell r="AF1717">
            <v>-250000</v>
          </cell>
          <cell r="AG1717">
            <v>-250000</v>
          </cell>
          <cell r="AH1717">
            <v>-250000</v>
          </cell>
          <cell r="AI1717">
            <v>-250000</v>
          </cell>
          <cell r="AJ1717">
            <v>-250000</v>
          </cell>
          <cell r="AK1717">
            <v>-250000</v>
          </cell>
          <cell r="AL1717">
            <v>-250000</v>
          </cell>
          <cell r="AM1717">
            <v>-250000</v>
          </cell>
          <cell r="AN1717">
            <v>-250000</v>
          </cell>
          <cell r="AP1717">
            <v>-250000</v>
          </cell>
        </row>
        <row r="1718"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</row>
        <row r="1719"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</row>
        <row r="1720">
          <cell r="J1720">
            <v>-545580.69999999995</v>
          </cell>
          <cell r="K1720">
            <v>-483640.36</v>
          </cell>
          <cell r="L1720">
            <v>-483640.36</v>
          </cell>
          <cell r="M1720">
            <v>-483640.36</v>
          </cell>
          <cell r="N1720">
            <v>-492962.47</v>
          </cell>
          <cell r="O1720">
            <v>-492962.47</v>
          </cell>
          <cell r="P1720">
            <v>-492962.47</v>
          </cell>
          <cell r="Q1720">
            <v>-250000</v>
          </cell>
          <cell r="R1720">
            <v>-250000</v>
          </cell>
          <cell r="S1720">
            <v>-250000</v>
          </cell>
          <cell r="T1720">
            <v>-89261.46</v>
          </cell>
          <cell r="U1720">
            <v>-89261.46</v>
          </cell>
          <cell r="V1720">
            <v>-89261.46</v>
          </cell>
          <cell r="W1720">
            <v>51720.33</v>
          </cell>
          <cell r="X1720">
            <v>51720.33</v>
          </cell>
          <cell r="Y1720">
            <v>51720.33</v>
          </cell>
          <cell r="Z1720">
            <v>39699.61</v>
          </cell>
          <cell r="AA1720">
            <v>39699.61</v>
          </cell>
          <cell r="AD1720">
            <v>-515962.54916666658</v>
          </cell>
          <cell r="AE1720">
            <v>-486795.88249999989</v>
          </cell>
          <cell r="AF1720">
            <v>-457629.21583333326</v>
          </cell>
          <cell r="AG1720">
            <v>-424032.58083333325</v>
          </cell>
          <cell r="AH1720">
            <v>-386005.97749999998</v>
          </cell>
          <cell r="AI1720">
            <v>-347979.3741666667</v>
          </cell>
          <cell r="AJ1720">
            <v>-306659.37708333333</v>
          </cell>
          <cell r="AK1720">
            <v>-262045.98624999996</v>
          </cell>
          <cell r="AL1720">
            <v>-217432.59541666668</v>
          </cell>
          <cell r="AM1720">
            <v>-172931.64666666664</v>
          </cell>
          <cell r="AN1720">
            <v>-128543.13999999996</v>
          </cell>
          <cell r="AP1720">
            <v>-57793.71333333334</v>
          </cell>
        </row>
        <row r="1721">
          <cell r="J1721">
            <v>-75000</v>
          </cell>
          <cell r="K1721">
            <v>-75000</v>
          </cell>
          <cell r="L1721">
            <v>-75000</v>
          </cell>
          <cell r="M1721">
            <v>-75000</v>
          </cell>
          <cell r="N1721">
            <v>-75000</v>
          </cell>
          <cell r="O1721">
            <v>-75000</v>
          </cell>
          <cell r="P1721">
            <v>-75000</v>
          </cell>
          <cell r="Q1721">
            <v>-75000</v>
          </cell>
          <cell r="R1721">
            <v>-75000</v>
          </cell>
          <cell r="S1721">
            <v>-75000</v>
          </cell>
          <cell r="T1721">
            <v>-75000</v>
          </cell>
          <cell r="U1721">
            <v>-75000</v>
          </cell>
          <cell r="V1721">
            <v>-75000</v>
          </cell>
          <cell r="W1721">
            <v>-75000</v>
          </cell>
          <cell r="X1721">
            <v>-75000</v>
          </cell>
          <cell r="Y1721">
            <v>-75000</v>
          </cell>
          <cell r="Z1721">
            <v>-73456.5</v>
          </cell>
          <cell r="AA1721">
            <v>-73456.5</v>
          </cell>
          <cell r="AD1721">
            <v>-75000</v>
          </cell>
          <cell r="AE1721">
            <v>-75000</v>
          </cell>
          <cell r="AF1721">
            <v>-75000</v>
          </cell>
          <cell r="AG1721">
            <v>-75000</v>
          </cell>
          <cell r="AH1721">
            <v>-75000</v>
          </cell>
          <cell r="AI1721">
            <v>-75000</v>
          </cell>
          <cell r="AJ1721">
            <v>-75000</v>
          </cell>
          <cell r="AK1721">
            <v>-75000</v>
          </cell>
          <cell r="AL1721">
            <v>-75000</v>
          </cell>
          <cell r="AM1721">
            <v>-74935.6875</v>
          </cell>
          <cell r="AN1721">
            <v>-74807.0625</v>
          </cell>
          <cell r="AP1721">
            <v>-74614.125</v>
          </cell>
        </row>
        <row r="1722"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</row>
        <row r="1723">
          <cell r="J1723">
            <v>-8841357</v>
          </cell>
          <cell r="K1723">
            <v>-8841357</v>
          </cell>
          <cell r="L1723">
            <v>-8841357</v>
          </cell>
          <cell r="M1723">
            <v>-8841357</v>
          </cell>
          <cell r="N1723">
            <v>-8841357</v>
          </cell>
          <cell r="O1723">
            <v>-8841357</v>
          </cell>
          <cell r="P1723">
            <v>-8841357</v>
          </cell>
          <cell r="Q1723">
            <v>-8841357</v>
          </cell>
          <cell r="R1723">
            <v>-5973891</v>
          </cell>
          <cell r="S1723">
            <v>-5973891</v>
          </cell>
          <cell r="T1723">
            <v>-5973891</v>
          </cell>
          <cell r="U1723">
            <v>-5973891</v>
          </cell>
          <cell r="V1723">
            <v>-5973891</v>
          </cell>
          <cell r="W1723">
            <v>-5973891</v>
          </cell>
          <cell r="X1723">
            <v>-5973891</v>
          </cell>
          <cell r="Y1723">
            <v>-5973891</v>
          </cell>
          <cell r="Z1723">
            <v>-5973891</v>
          </cell>
          <cell r="AA1723">
            <v>-5973891</v>
          </cell>
          <cell r="AD1723">
            <v>-8960834.75</v>
          </cell>
          <cell r="AE1723">
            <v>-8721879.25</v>
          </cell>
          <cell r="AF1723">
            <v>-8482923.75</v>
          </cell>
          <cell r="AG1723">
            <v>-8243968.25</v>
          </cell>
          <cell r="AH1723">
            <v>-8005012.75</v>
          </cell>
          <cell r="AI1723">
            <v>-7766057.25</v>
          </cell>
          <cell r="AJ1723">
            <v>-7527101.75</v>
          </cell>
          <cell r="AK1723">
            <v>-7288146.25</v>
          </cell>
          <cell r="AL1723">
            <v>-7049190.75</v>
          </cell>
          <cell r="AM1723">
            <v>-6810235.25</v>
          </cell>
          <cell r="AN1723">
            <v>-6571279.75</v>
          </cell>
          <cell r="AP1723">
            <v>-6093368.75</v>
          </cell>
        </row>
        <row r="1724"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</row>
        <row r="1725">
          <cell r="J1725">
            <v>-50000</v>
          </cell>
          <cell r="K1725">
            <v>-50000</v>
          </cell>
          <cell r="L1725">
            <v>-50000</v>
          </cell>
          <cell r="M1725">
            <v>-50000</v>
          </cell>
          <cell r="N1725">
            <v>-50000</v>
          </cell>
          <cell r="O1725">
            <v>-50000</v>
          </cell>
          <cell r="P1725">
            <v>-50000</v>
          </cell>
          <cell r="Q1725">
            <v>-50000</v>
          </cell>
          <cell r="R1725">
            <v>-50000</v>
          </cell>
          <cell r="S1725">
            <v>-50000</v>
          </cell>
          <cell r="T1725">
            <v>-50000</v>
          </cell>
          <cell r="U1725">
            <v>-50000</v>
          </cell>
          <cell r="V1725">
            <v>-50000</v>
          </cell>
          <cell r="W1725">
            <v>-50000</v>
          </cell>
          <cell r="X1725">
            <v>-50000</v>
          </cell>
          <cell r="Y1725">
            <v>-50000</v>
          </cell>
          <cell r="Z1725">
            <v>-50000</v>
          </cell>
          <cell r="AA1725">
            <v>-50000</v>
          </cell>
          <cell r="AD1725">
            <v>-50000</v>
          </cell>
          <cell r="AE1725">
            <v>-50000</v>
          </cell>
          <cell r="AF1725">
            <v>-50000</v>
          </cell>
          <cell r="AG1725">
            <v>-50000</v>
          </cell>
          <cell r="AH1725">
            <v>-50000</v>
          </cell>
          <cell r="AI1725">
            <v>-50000</v>
          </cell>
          <cell r="AJ1725">
            <v>-50000</v>
          </cell>
          <cell r="AK1725">
            <v>-50000</v>
          </cell>
          <cell r="AL1725">
            <v>-50000</v>
          </cell>
          <cell r="AM1725">
            <v>-50000</v>
          </cell>
          <cell r="AN1725">
            <v>-50000</v>
          </cell>
          <cell r="AP1725">
            <v>-50000</v>
          </cell>
        </row>
        <row r="1726"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P1726">
            <v>0</v>
          </cell>
        </row>
        <row r="1727">
          <cell r="J1727">
            <v>-103859</v>
          </cell>
          <cell r="K1727">
            <v>-89566.8</v>
          </cell>
          <cell r="L1727">
            <v>-89566.8</v>
          </cell>
          <cell r="M1727">
            <v>-89566.8</v>
          </cell>
          <cell r="N1727">
            <v>-182506.68</v>
          </cell>
          <cell r="O1727">
            <v>-182506.68</v>
          </cell>
          <cell r="P1727">
            <v>-182506.68</v>
          </cell>
          <cell r="Q1727">
            <v>-114999.83</v>
          </cell>
          <cell r="R1727">
            <v>-114999.83</v>
          </cell>
          <cell r="S1727">
            <v>-114999.83</v>
          </cell>
          <cell r="T1727">
            <v>-114999.83</v>
          </cell>
          <cell r="U1727">
            <v>-114999.83</v>
          </cell>
          <cell r="V1727">
            <v>-114999.83</v>
          </cell>
          <cell r="W1727">
            <v>-114999.83</v>
          </cell>
          <cell r="X1727">
            <v>-114999.83</v>
          </cell>
          <cell r="Y1727">
            <v>-114999.83</v>
          </cell>
          <cell r="Z1727">
            <v>-49763.24</v>
          </cell>
          <cell r="AA1727">
            <v>-49763.24</v>
          </cell>
          <cell r="AD1727">
            <v>-124816.44624999999</v>
          </cell>
          <cell r="AE1727">
            <v>-123983.09875</v>
          </cell>
          <cell r="AF1727">
            <v>-123149.75125000002</v>
          </cell>
          <cell r="AG1727">
            <v>-123197.27875000001</v>
          </cell>
          <cell r="AH1727">
            <v>-124125.68125000001</v>
          </cell>
          <cell r="AI1727">
            <v>-125054.08375000001</v>
          </cell>
          <cell r="AJ1727">
            <v>-126577.99458333333</v>
          </cell>
          <cell r="AK1727">
            <v>-128697.41375000001</v>
          </cell>
          <cell r="AL1727">
            <v>-130816.83291666668</v>
          </cell>
          <cell r="AM1727">
            <v>-126345.56583333334</v>
          </cell>
          <cell r="AN1727">
            <v>-115283.61249999999</v>
          </cell>
          <cell r="AP1727">
            <v>-235565.68958333333</v>
          </cell>
        </row>
        <row r="1728">
          <cell r="J1728">
            <v>-96000</v>
          </cell>
          <cell r="K1728">
            <v>-96000</v>
          </cell>
          <cell r="L1728">
            <v>-96000</v>
          </cell>
          <cell r="M1728">
            <v>-96000</v>
          </cell>
          <cell r="N1728">
            <v>-96000</v>
          </cell>
          <cell r="O1728">
            <v>-96000</v>
          </cell>
          <cell r="P1728">
            <v>-96000</v>
          </cell>
          <cell r="Q1728">
            <v>-96000</v>
          </cell>
          <cell r="R1728">
            <v>-96000</v>
          </cell>
          <cell r="S1728">
            <v>-96000</v>
          </cell>
          <cell r="T1728">
            <v>-96000</v>
          </cell>
          <cell r="U1728">
            <v>-96000</v>
          </cell>
          <cell r="V1728">
            <v>-96000</v>
          </cell>
          <cell r="W1728">
            <v>-96000</v>
          </cell>
          <cell r="X1728">
            <v>-96000</v>
          </cell>
          <cell r="Y1728">
            <v>-96000</v>
          </cell>
          <cell r="Z1728">
            <v>-96000</v>
          </cell>
          <cell r="AA1728">
            <v>-96000</v>
          </cell>
          <cell r="AD1728">
            <v>-96000</v>
          </cell>
          <cell r="AE1728">
            <v>-96000</v>
          </cell>
          <cell r="AF1728">
            <v>-96000</v>
          </cell>
          <cell r="AG1728">
            <v>-96000</v>
          </cell>
          <cell r="AH1728">
            <v>-96000</v>
          </cell>
          <cell r="AI1728">
            <v>-96000</v>
          </cell>
          <cell r="AJ1728">
            <v>-96000</v>
          </cell>
          <cell r="AK1728">
            <v>-96000</v>
          </cell>
          <cell r="AL1728">
            <v>-96000</v>
          </cell>
          <cell r="AM1728">
            <v>-96000</v>
          </cell>
          <cell r="AN1728">
            <v>-96000</v>
          </cell>
          <cell r="AP1728">
            <v>-96000</v>
          </cell>
        </row>
        <row r="1729">
          <cell r="J1729">
            <v>-124867306</v>
          </cell>
          <cell r="K1729">
            <v>-124867306</v>
          </cell>
          <cell r="L1729">
            <v>-124867306</v>
          </cell>
          <cell r="M1729">
            <v>-124867306</v>
          </cell>
          <cell r="N1729">
            <v>-124867306</v>
          </cell>
          <cell r="O1729">
            <v>-124867306</v>
          </cell>
          <cell r="P1729">
            <v>-124867306</v>
          </cell>
          <cell r="Q1729">
            <v>-124867306</v>
          </cell>
          <cell r="R1729">
            <v>-104341173</v>
          </cell>
          <cell r="S1729">
            <v>-104341173</v>
          </cell>
          <cell r="T1729">
            <v>-104341173</v>
          </cell>
          <cell r="U1729">
            <v>-104341173</v>
          </cell>
          <cell r="V1729">
            <v>-104341173</v>
          </cell>
          <cell r="W1729">
            <v>-104341173</v>
          </cell>
          <cell r="X1729">
            <v>-104341173</v>
          </cell>
          <cell r="Y1729">
            <v>-104341173</v>
          </cell>
          <cell r="Z1729">
            <v>-104341173</v>
          </cell>
          <cell r="AA1729">
            <v>-104341173</v>
          </cell>
          <cell r="AD1729">
            <v>-125722561.54166667</v>
          </cell>
          <cell r="AE1729">
            <v>-124012050.45833333</v>
          </cell>
          <cell r="AF1729">
            <v>-122301539.375</v>
          </cell>
          <cell r="AG1729">
            <v>-120591028.29166667</v>
          </cell>
          <cell r="AH1729">
            <v>-118880517.20833333</v>
          </cell>
          <cell r="AI1729">
            <v>-117170006.125</v>
          </cell>
          <cell r="AJ1729">
            <v>-115459495.04166667</v>
          </cell>
          <cell r="AK1729">
            <v>-113748983.95833333</v>
          </cell>
          <cell r="AL1729">
            <v>-112038472.875</v>
          </cell>
          <cell r="AM1729">
            <v>-110327961.79166667</v>
          </cell>
          <cell r="AN1729">
            <v>-108617450.70833333</v>
          </cell>
          <cell r="AP1729">
            <v>-105196428.54166667</v>
          </cell>
        </row>
        <row r="1730">
          <cell r="J1730">
            <v>-74648296</v>
          </cell>
          <cell r="K1730">
            <v>-74426634</v>
          </cell>
          <cell r="L1730">
            <v>-74204972</v>
          </cell>
          <cell r="M1730">
            <v>-73983310</v>
          </cell>
          <cell r="N1730">
            <v>-73761648</v>
          </cell>
          <cell r="O1730">
            <v>-73539986</v>
          </cell>
          <cell r="P1730">
            <v>-73318324</v>
          </cell>
          <cell r="Q1730">
            <v>-73096662</v>
          </cell>
          <cell r="R1730">
            <v>-72875000</v>
          </cell>
          <cell r="S1730">
            <v>-72653338</v>
          </cell>
          <cell r="T1730">
            <v>-72431676</v>
          </cell>
          <cell r="U1730">
            <v>-72210014</v>
          </cell>
          <cell r="V1730">
            <v>-71988352</v>
          </cell>
          <cell r="W1730">
            <v>-71766690</v>
          </cell>
          <cell r="X1730">
            <v>-71545028</v>
          </cell>
          <cell r="Y1730">
            <v>-71323366</v>
          </cell>
          <cell r="Z1730">
            <v>-71101704</v>
          </cell>
          <cell r="AA1730">
            <v>-70880042</v>
          </cell>
          <cell r="AD1730">
            <v>-74426634</v>
          </cell>
          <cell r="AE1730">
            <v>-74204972</v>
          </cell>
          <cell r="AF1730">
            <v>-73983310</v>
          </cell>
          <cell r="AG1730">
            <v>-73761648</v>
          </cell>
          <cell r="AH1730">
            <v>-73539986</v>
          </cell>
          <cell r="AI1730">
            <v>-73318324</v>
          </cell>
          <cell r="AJ1730">
            <v>-73096662</v>
          </cell>
          <cell r="AK1730">
            <v>-72875000</v>
          </cell>
          <cell r="AL1730">
            <v>-72653338</v>
          </cell>
          <cell r="AM1730">
            <v>-72431676</v>
          </cell>
          <cell r="AN1730">
            <v>-72210014</v>
          </cell>
          <cell r="AP1730">
            <v>-68831826.75</v>
          </cell>
        </row>
        <row r="1731">
          <cell r="J1731">
            <v>-22000000</v>
          </cell>
          <cell r="K1731">
            <v>-21861913.539999999</v>
          </cell>
          <cell r="L1731">
            <v>-21861913.539999999</v>
          </cell>
          <cell r="M1731">
            <v>-21861913.539999999</v>
          </cell>
          <cell r="N1731">
            <v>-27500000</v>
          </cell>
          <cell r="O1731">
            <v>-27500000</v>
          </cell>
          <cell r="P1731">
            <v>-27500000</v>
          </cell>
          <cell r="Q1731">
            <v>-22000000</v>
          </cell>
          <cell r="R1731">
            <v>-22000000</v>
          </cell>
          <cell r="S1731">
            <v>-22000000</v>
          </cell>
          <cell r="T1731">
            <v>-21621445.27</v>
          </cell>
          <cell r="U1731">
            <v>-21621445.27</v>
          </cell>
          <cell r="V1731">
            <v>-21621445.27</v>
          </cell>
          <cell r="W1731">
            <v>-20919845.690000001</v>
          </cell>
          <cell r="X1731">
            <v>-20919845.690000001</v>
          </cell>
          <cell r="Y1731">
            <v>-20919845.690000001</v>
          </cell>
          <cell r="Z1731">
            <v>-20442357.969999999</v>
          </cell>
          <cell r="AA1731">
            <v>-20442357.969999999</v>
          </cell>
          <cell r="AD1731">
            <v>-23132145.051666666</v>
          </cell>
          <cell r="AE1731">
            <v>-23215478.385000002</v>
          </cell>
          <cell r="AF1731">
            <v>-23298811.718333334</v>
          </cell>
          <cell r="AG1731">
            <v>-23324705.271249998</v>
          </cell>
          <cell r="AH1731">
            <v>-23293159.043750003</v>
          </cell>
          <cell r="AI1731">
            <v>-23261612.81625</v>
          </cell>
          <cell r="AJ1731">
            <v>-23206586.875416666</v>
          </cell>
          <cell r="AK1731">
            <v>-23128081.221250001</v>
          </cell>
          <cell r="AL1731">
            <v>-23049575.567083333</v>
          </cell>
          <cell r="AM1731">
            <v>-22716254.322083335</v>
          </cell>
          <cell r="AN1731">
            <v>-22128117.486249998</v>
          </cell>
          <cell r="AP1731">
            <v>-21287578.899166666</v>
          </cell>
        </row>
        <row r="1732">
          <cell r="J1732">
            <v>-26364573</v>
          </cell>
          <cell r="K1732">
            <v>-26312920</v>
          </cell>
          <cell r="L1732">
            <v>-26261267</v>
          </cell>
          <cell r="M1732">
            <v>-26209614</v>
          </cell>
          <cell r="N1732">
            <v>-26157961</v>
          </cell>
          <cell r="O1732">
            <v>-26106308</v>
          </cell>
          <cell r="P1732">
            <v>-26054655</v>
          </cell>
          <cell r="Q1732">
            <v>-26003002</v>
          </cell>
          <cell r="R1732">
            <v>-25951349</v>
          </cell>
          <cell r="S1732">
            <v>-25899696</v>
          </cell>
          <cell r="T1732">
            <v>-25848043</v>
          </cell>
          <cell r="U1732">
            <v>-25796390</v>
          </cell>
          <cell r="V1732">
            <v>-25744737</v>
          </cell>
          <cell r="W1732">
            <v>-25693084</v>
          </cell>
          <cell r="X1732">
            <v>-25641431</v>
          </cell>
          <cell r="Y1732">
            <v>-25589778</v>
          </cell>
          <cell r="Z1732">
            <v>-25538125</v>
          </cell>
          <cell r="AA1732">
            <v>-25486472</v>
          </cell>
          <cell r="AD1732">
            <v>-26312920</v>
          </cell>
          <cell r="AE1732">
            <v>-26261267</v>
          </cell>
          <cell r="AF1732">
            <v>-26209614</v>
          </cell>
          <cell r="AG1732">
            <v>-26157961</v>
          </cell>
          <cell r="AH1732">
            <v>-26106308</v>
          </cell>
          <cell r="AI1732">
            <v>-26054655</v>
          </cell>
          <cell r="AJ1732">
            <v>-26003002</v>
          </cell>
          <cell r="AK1732">
            <v>-25951349</v>
          </cell>
          <cell r="AL1732">
            <v>-25899696</v>
          </cell>
          <cell r="AM1732">
            <v>-25848043</v>
          </cell>
          <cell r="AN1732">
            <v>-25796390</v>
          </cell>
          <cell r="AP1732">
            <v>-24635452.083333332</v>
          </cell>
        </row>
        <row r="1733">
          <cell r="J1733">
            <v>-465000</v>
          </cell>
          <cell r="K1733">
            <v>-463071.25</v>
          </cell>
          <cell r="L1733">
            <v>-463071.25</v>
          </cell>
          <cell r="M1733">
            <v>-463071.25</v>
          </cell>
          <cell r="N1733">
            <v>-459093.75</v>
          </cell>
          <cell r="O1733">
            <v>-459093.75</v>
          </cell>
          <cell r="P1733">
            <v>-459093.75</v>
          </cell>
          <cell r="Q1733">
            <v>-465000</v>
          </cell>
          <cell r="R1733">
            <v>-465000</v>
          </cell>
          <cell r="S1733">
            <v>-465000</v>
          </cell>
          <cell r="T1733">
            <v>-460587.87</v>
          </cell>
          <cell r="U1733">
            <v>-460587.87</v>
          </cell>
          <cell r="V1733">
            <v>-460587.87</v>
          </cell>
          <cell r="W1733">
            <v>-457520.62</v>
          </cell>
          <cell r="X1733">
            <v>-457520.62</v>
          </cell>
          <cell r="Y1733">
            <v>-457520.62</v>
          </cell>
          <cell r="Z1733">
            <v>-451211.27</v>
          </cell>
          <cell r="AA1733">
            <v>-451211.27</v>
          </cell>
          <cell r="AD1733">
            <v>-366166.25</v>
          </cell>
          <cell r="AE1733">
            <v>-404916.25</v>
          </cell>
          <cell r="AF1733">
            <v>-443666.25</v>
          </cell>
          <cell r="AG1733">
            <v>-462857.41124999995</v>
          </cell>
          <cell r="AH1733">
            <v>-462489.73374999996</v>
          </cell>
          <cell r="AI1733">
            <v>-462122.05624999997</v>
          </cell>
          <cell r="AJ1733">
            <v>-461706.94124999997</v>
          </cell>
          <cell r="AK1733">
            <v>-461244.38874999998</v>
          </cell>
          <cell r="AL1733">
            <v>-460781.83624999999</v>
          </cell>
          <cell r="AM1733">
            <v>-460222.12333333335</v>
          </cell>
          <cell r="AN1733">
            <v>-459565.25</v>
          </cell>
          <cell r="AP1733">
            <v>-458579.94000000012</v>
          </cell>
        </row>
        <row r="1734"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-45000</v>
          </cell>
          <cell r="AA1734">
            <v>-45000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-1875</v>
          </cell>
          <cell r="AN1734">
            <v>-5625</v>
          </cell>
          <cell r="AP1734">
            <v>-13125</v>
          </cell>
        </row>
        <row r="1735"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-119551.6</v>
          </cell>
          <cell r="AA1735">
            <v>-119551.6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-4981.3166666666666</v>
          </cell>
          <cell r="AN1735">
            <v>-14943.950000000003</v>
          </cell>
          <cell r="AP1735">
            <v>-37887.9</v>
          </cell>
        </row>
        <row r="1736"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</row>
        <row r="1737">
          <cell r="J1737">
            <v>-4610484.08</v>
          </cell>
          <cell r="K1737">
            <v>-4610484.08</v>
          </cell>
          <cell r="L1737">
            <v>-4610484.08</v>
          </cell>
          <cell r="M1737">
            <v>-4610484.08</v>
          </cell>
          <cell r="N1737">
            <v>-4610484.08</v>
          </cell>
          <cell r="O1737">
            <v>-4610484.08</v>
          </cell>
          <cell r="P1737">
            <v>-4610484.08</v>
          </cell>
          <cell r="Q1737">
            <v>-4610484.08</v>
          </cell>
          <cell r="R1737">
            <v>-4610484.08</v>
          </cell>
          <cell r="S1737">
            <v>-4610484.08</v>
          </cell>
          <cell r="T1737">
            <v>-4610484.08</v>
          </cell>
          <cell r="U1737">
            <v>-4610484.08</v>
          </cell>
          <cell r="V1737">
            <v>-4610484.08</v>
          </cell>
          <cell r="W1737">
            <v>-4610484.08</v>
          </cell>
          <cell r="X1737">
            <v>-4610484.08</v>
          </cell>
          <cell r="Y1737">
            <v>-4610484.08</v>
          </cell>
          <cell r="Z1737">
            <v>-4610484.08</v>
          </cell>
          <cell r="AA1737">
            <v>-4610484.08</v>
          </cell>
          <cell r="AD1737">
            <v>-4610484.0799999991</v>
          </cell>
          <cell r="AE1737">
            <v>-4610484.0799999991</v>
          </cell>
          <cell r="AF1737">
            <v>-4610484.0799999991</v>
          </cell>
          <cell r="AG1737">
            <v>-4610484.0799999991</v>
          </cell>
          <cell r="AH1737">
            <v>-4610484.0799999991</v>
          </cell>
          <cell r="AI1737">
            <v>-4610484.0799999991</v>
          </cell>
          <cell r="AJ1737">
            <v>-4610484.0799999991</v>
          </cell>
          <cell r="AK1737">
            <v>-4610484.0799999991</v>
          </cell>
          <cell r="AL1737">
            <v>-4610484.0799999991</v>
          </cell>
          <cell r="AM1737">
            <v>-4610484.0799999991</v>
          </cell>
          <cell r="AN1737">
            <v>-4610484.0799999991</v>
          </cell>
          <cell r="AP1737">
            <v>-4537827.3379166657</v>
          </cell>
        </row>
        <row r="1738"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P1738">
            <v>0</v>
          </cell>
        </row>
        <row r="1739"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P1739">
            <v>0</v>
          </cell>
        </row>
        <row r="1740"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</row>
        <row r="1741"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P1741">
            <v>0</v>
          </cell>
        </row>
        <row r="1742"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</row>
        <row r="1743">
          <cell r="J1743">
            <v>-19133859.93</v>
          </cell>
          <cell r="K1743">
            <v>-19185043.02</v>
          </cell>
          <cell r="L1743">
            <v>-19236363.010000002</v>
          </cell>
          <cell r="M1743">
            <v>-19287820.280000001</v>
          </cell>
          <cell r="N1743">
            <v>-19339415.199999999</v>
          </cell>
          <cell r="O1743">
            <v>-19391148.129999999</v>
          </cell>
          <cell r="P1743">
            <v>-19443019.449999999</v>
          </cell>
          <cell r="Q1743">
            <v>-65188548.780000001</v>
          </cell>
          <cell r="R1743">
            <v>-65359334.240000002</v>
          </cell>
          <cell r="S1743">
            <v>-59771387.280000001</v>
          </cell>
          <cell r="T1743">
            <v>-58908127.049999997</v>
          </cell>
          <cell r="U1743">
            <v>-59062458.640000001</v>
          </cell>
          <cell r="V1743">
            <v>-59217194.560000002</v>
          </cell>
          <cell r="W1743">
            <v>-61134686.609999999</v>
          </cell>
          <cell r="X1743">
            <v>-61294803.549999997</v>
          </cell>
          <cell r="Y1743">
            <v>-60952178.960000001</v>
          </cell>
          <cell r="Z1743">
            <v>-61093296.82</v>
          </cell>
          <cell r="AA1743">
            <v>-61253305.380000003</v>
          </cell>
          <cell r="AD1743">
            <v>-21098102.623749997</v>
          </cell>
          <cell r="AE1743">
            <v>-24953831.22208333</v>
          </cell>
          <cell r="AF1743">
            <v>-28587960.533750001</v>
          </cell>
          <cell r="AG1743">
            <v>-31949063.98041667</v>
          </cell>
          <cell r="AH1743">
            <v>-35276391.865416668</v>
          </cell>
          <cell r="AI1743">
            <v>-38612349.360416666</v>
          </cell>
          <cell r="AJ1743">
            <v>-42030390.119583331</v>
          </cell>
          <cell r="AK1743">
            <v>-45530726.958333336</v>
          </cell>
          <cell r="AL1743">
            <v>-49019176.925833337</v>
          </cell>
          <cell r="AM1743">
            <v>-52494936.938333333</v>
          </cell>
          <cell r="AN1743">
            <v>-55978938.557916671</v>
          </cell>
          <cell r="AP1743">
            <v>-61070729.982499994</v>
          </cell>
        </row>
        <row r="1744"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P1744">
            <v>0</v>
          </cell>
        </row>
        <row r="1745">
          <cell r="J1745">
            <v>-19517033.84</v>
          </cell>
          <cell r="K1745">
            <v>-19569241.91</v>
          </cell>
          <cell r="L1745">
            <v>-19621589.629999999</v>
          </cell>
          <cell r="M1745">
            <v>-19674077.399999999</v>
          </cell>
          <cell r="N1745">
            <v>-19726705.57</v>
          </cell>
          <cell r="O1745">
            <v>-19779474.510000002</v>
          </cell>
          <cell r="P1745">
            <v>-19832384.609999999</v>
          </cell>
          <cell r="Q1745">
            <v>-56925863.689999998</v>
          </cell>
          <cell r="R1745">
            <v>-57078151.32</v>
          </cell>
          <cell r="S1745">
            <v>-43072319.299999997</v>
          </cell>
          <cell r="T1745">
            <v>-43150369.359999999</v>
          </cell>
          <cell r="U1745">
            <v>-43265804.890000001</v>
          </cell>
          <cell r="V1745">
            <v>-43381549.240000002</v>
          </cell>
          <cell r="W1745">
            <v>-44188192.909999996</v>
          </cell>
          <cell r="X1745">
            <v>-44306420.020000003</v>
          </cell>
          <cell r="Y1745">
            <v>-45011127.32</v>
          </cell>
          <cell r="Z1745">
            <v>-44250766.93</v>
          </cell>
          <cell r="AA1745">
            <v>-44369161.420000002</v>
          </cell>
          <cell r="AD1745">
            <v>-21122267.000833333</v>
          </cell>
          <cell r="AE1745">
            <v>-24256623.862916663</v>
          </cell>
          <cell r="AF1745">
            <v>-26818275.362916667</v>
          </cell>
          <cell r="AG1745">
            <v>-28795292.427916665</v>
          </cell>
          <cell r="AH1745">
            <v>-30776049.676666666</v>
          </cell>
          <cell r="AI1745">
            <v>-32762106.144166667</v>
          </cell>
          <cell r="AJ1745">
            <v>-34782250.577499993</v>
          </cell>
          <cell r="AK1745">
            <v>-36836574.802083328</v>
          </cell>
          <cell r="AL1745">
            <v>-38920819.814999998</v>
          </cell>
          <cell r="AM1745">
            <v>-40998366.118333332</v>
          </cell>
          <cell r="AN1745">
            <v>-43044772.296250008</v>
          </cell>
          <cell r="AP1745">
            <v>-45493237.233749993</v>
          </cell>
        </row>
        <row r="1746">
          <cell r="J1746">
            <v>-12261873.08</v>
          </cell>
          <cell r="K1746">
            <v>-12296819.42</v>
          </cell>
          <cell r="L1746">
            <v>-12331865.35</v>
          </cell>
          <cell r="M1746">
            <v>-12367011.17</v>
          </cell>
          <cell r="N1746">
            <v>-12402257.15</v>
          </cell>
          <cell r="O1746">
            <v>-12437603.58</v>
          </cell>
          <cell r="P1746">
            <v>-12473050.75</v>
          </cell>
          <cell r="Q1746">
            <v>-12715312.68</v>
          </cell>
          <cell r="R1746">
            <v>-12751339.4</v>
          </cell>
          <cell r="S1746">
            <v>-12787468.199999999</v>
          </cell>
          <cell r="T1746">
            <v>-12823699.359999999</v>
          </cell>
          <cell r="U1746">
            <v>-12860033.18</v>
          </cell>
          <cell r="V1746">
            <v>-12896469.939999999</v>
          </cell>
          <cell r="W1746">
            <v>-12933009.939999999</v>
          </cell>
          <cell r="X1746">
            <v>-12969653.470000001</v>
          </cell>
          <cell r="Y1746">
            <v>-13006400.82</v>
          </cell>
          <cell r="Z1746">
            <v>-13043252.289999999</v>
          </cell>
          <cell r="AA1746">
            <v>-13080208.17</v>
          </cell>
          <cell r="AD1746">
            <v>-10524536.680000002</v>
          </cell>
          <cell r="AE1746">
            <v>-11288134.283749999</v>
          </cell>
          <cell r="AF1746">
            <v>-12053709.46875</v>
          </cell>
          <cell r="AG1746">
            <v>-12463301.296250001</v>
          </cell>
          <cell r="AH1746">
            <v>-12515985.813333334</v>
          </cell>
          <cell r="AI1746">
            <v>-12568802.645833334</v>
          </cell>
          <cell r="AJ1746">
            <v>-12621752.120000003</v>
          </cell>
          <cell r="AK1746">
            <v>-12674834.563333333</v>
          </cell>
          <cell r="AL1746">
            <v>-12728050.303750001</v>
          </cell>
          <cell r="AM1746">
            <v>-12781399.67</v>
          </cell>
          <cell r="AN1746">
            <v>-12834882.992083332</v>
          </cell>
          <cell r="AP1746">
            <v>-12966077.097500002</v>
          </cell>
        </row>
        <row r="1747"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P1747">
            <v>0</v>
          </cell>
        </row>
        <row r="1748">
          <cell r="J1748">
            <v>-923720.31</v>
          </cell>
          <cell r="K1748">
            <v>-925030.93</v>
          </cell>
          <cell r="L1748">
            <v>-926343.5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D1748">
            <v>-576301.07041666668</v>
          </cell>
          <cell r="AE1748">
            <v>-499804.98625000007</v>
          </cell>
          <cell r="AF1748">
            <v>-423209.27083333331</v>
          </cell>
          <cell r="AG1748">
            <v>-346504.89958333335</v>
          </cell>
          <cell r="AH1748">
            <v>-269691.71250000002</v>
          </cell>
          <cell r="AI1748">
            <v>-192769.54874999999</v>
          </cell>
          <cell r="AJ1748">
            <v>-115738.24708333334</v>
          </cell>
          <cell r="AK1748">
            <v>-38597.645833333336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</row>
        <row r="1749">
          <cell r="J1749">
            <v>-5395388.29</v>
          </cell>
          <cell r="K1749">
            <v>-5397321.5899999999</v>
          </cell>
          <cell r="L1749">
            <v>-5399255.5800000001</v>
          </cell>
          <cell r="M1749">
            <v>-5401190.2699999996</v>
          </cell>
          <cell r="N1749">
            <v>-5403125.6699999999</v>
          </cell>
          <cell r="O1749">
            <v>-5405061.75</v>
          </cell>
          <cell r="P1749">
            <v>-5406998.5199999996</v>
          </cell>
          <cell r="Q1749">
            <v>-5293795.2</v>
          </cell>
          <cell r="R1749">
            <v>-5295692.12</v>
          </cell>
          <cell r="S1749">
            <v>-5297589.7300000004</v>
          </cell>
          <cell r="T1749">
            <v>-5299488.08</v>
          </cell>
          <cell r="U1749">
            <v>-5301387.0999999996</v>
          </cell>
          <cell r="V1749">
            <v>-5303286.7699999996</v>
          </cell>
          <cell r="W1749">
            <v>-5305187.1100000003</v>
          </cell>
          <cell r="X1749">
            <v>-5307088.1399999997</v>
          </cell>
          <cell r="Y1749">
            <v>-5308989.8600000003</v>
          </cell>
          <cell r="Z1749">
            <v>-5310892.25</v>
          </cell>
          <cell r="AA1749">
            <v>-5312795.29</v>
          </cell>
          <cell r="AD1749">
            <v>-5508678.3258333337</v>
          </cell>
          <cell r="AE1749">
            <v>-5384865.4591666674</v>
          </cell>
          <cell r="AF1749">
            <v>-5377199.9429166662</v>
          </cell>
          <cell r="AG1749">
            <v>-5369531.6833333327</v>
          </cell>
          <cell r="AH1749">
            <v>-5361860.68</v>
          </cell>
          <cell r="AI1749">
            <v>-5354186.9283333328</v>
          </cell>
          <cell r="AJ1749">
            <v>-5346510.4283333337</v>
          </cell>
          <cell r="AK1749">
            <v>-5338831.1816666676</v>
          </cell>
          <cell r="AL1749">
            <v>-5331149.1879166663</v>
          </cell>
          <cell r="AM1749">
            <v>-5323464.4449999994</v>
          </cell>
          <cell r="AN1749">
            <v>-5315776.9499999993</v>
          </cell>
          <cell r="AP1749">
            <v>-5243296.4820833327</v>
          </cell>
        </row>
        <row r="1750">
          <cell r="J1750">
            <v>-9124647.7799999993</v>
          </cell>
          <cell r="K1750">
            <v>-9127097.5399999991</v>
          </cell>
          <cell r="L1750">
            <v>-9129547.9700000007</v>
          </cell>
          <cell r="M1750">
            <v>-9131999.0600000005</v>
          </cell>
          <cell r="N1750">
            <v>-9134450.8499999996</v>
          </cell>
          <cell r="O1750">
            <v>-9136903.3200000003</v>
          </cell>
          <cell r="P1750">
            <v>-9139356.4800000004</v>
          </cell>
          <cell r="Q1750">
            <v>-9504873.7599999998</v>
          </cell>
          <cell r="R1750">
            <v>-9507495.7300000004</v>
          </cell>
          <cell r="S1750">
            <v>-9510118.4299999997</v>
          </cell>
          <cell r="T1750">
            <v>-9512741.8300000001</v>
          </cell>
          <cell r="U1750">
            <v>-9515366</v>
          </cell>
          <cell r="V1750">
            <v>-9517990.9499999993</v>
          </cell>
          <cell r="W1750">
            <v>-9520616.6699999999</v>
          </cell>
          <cell r="X1750">
            <v>-9523243.0899999999</v>
          </cell>
          <cell r="Y1750">
            <v>-9525870.2599999998</v>
          </cell>
          <cell r="Z1750">
            <v>-9528498.1999999993</v>
          </cell>
          <cell r="AA1750">
            <v>-9531126.8300000001</v>
          </cell>
          <cell r="AD1750">
            <v>-9142229.3287499975</v>
          </cell>
          <cell r="AE1750">
            <v>-9174942.0179166663</v>
          </cell>
          <cell r="AF1750">
            <v>-9207669.3445833344</v>
          </cell>
          <cell r="AG1750">
            <v>-9240411.3129166681</v>
          </cell>
          <cell r="AH1750">
            <v>-9273167.927083334</v>
          </cell>
          <cell r="AI1750">
            <v>-9305939.1945833322</v>
          </cell>
          <cell r="AJ1750">
            <v>-9338725.1237499993</v>
          </cell>
          <cell r="AK1750">
            <v>-9371525.7175000012</v>
          </cell>
          <cell r="AL1750">
            <v>-9404340.9808333348</v>
          </cell>
          <cell r="AM1750">
            <v>-9437170.9204166681</v>
          </cell>
          <cell r="AN1750">
            <v>-9470015.5395833347</v>
          </cell>
          <cell r="AP1750">
            <v>-9535301.5083333328</v>
          </cell>
        </row>
        <row r="1751"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P1751">
            <v>0</v>
          </cell>
        </row>
        <row r="1752"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</row>
        <row r="1753"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P1753">
            <v>0</v>
          </cell>
        </row>
        <row r="1754">
          <cell r="J1754">
            <v>-9152924.6500000004</v>
          </cell>
          <cell r="K1754">
            <v>-9155466.8200000003</v>
          </cell>
          <cell r="L1754">
            <v>-9158009.6999999993</v>
          </cell>
          <cell r="M1754">
            <v>-9160553.3200000003</v>
          </cell>
          <cell r="N1754">
            <v>-9163097.5500000007</v>
          </cell>
          <cell r="O1754">
            <v>-9165642.5800000001</v>
          </cell>
          <cell r="P1754">
            <v>-9168188.2400000002</v>
          </cell>
          <cell r="Q1754">
            <v>-6759891.3099999996</v>
          </cell>
          <cell r="R1754">
            <v>-6761815.4500000002</v>
          </cell>
          <cell r="S1754">
            <v>-6763740.1100000003</v>
          </cell>
          <cell r="T1754">
            <v>-6765665.4000000004</v>
          </cell>
          <cell r="U1754">
            <v>-6767591.2000000002</v>
          </cell>
          <cell r="V1754">
            <v>-6769517.5700000003</v>
          </cell>
          <cell r="W1754">
            <v>-6771444.4400000004</v>
          </cell>
          <cell r="X1754">
            <v>-6773371.9199999999</v>
          </cell>
          <cell r="Y1754">
            <v>-6775299.9199999999</v>
          </cell>
          <cell r="Z1754">
            <v>-6777228.4400000004</v>
          </cell>
          <cell r="AA1754">
            <v>-6779157.5099999998</v>
          </cell>
          <cell r="AD1754">
            <v>-9055019.3804166652</v>
          </cell>
          <cell r="AE1754">
            <v>-8856632.6600000001</v>
          </cell>
          <cell r="AF1754">
            <v>-8658194.7295833342</v>
          </cell>
          <cell r="AG1754">
            <v>-8459705.5795833338</v>
          </cell>
          <cell r="AH1754">
            <v>-8261165.1970833326</v>
          </cell>
          <cell r="AI1754">
            <v>-8062573.5658333339</v>
          </cell>
          <cell r="AJ1754">
            <v>-7863930.6716666669</v>
          </cell>
          <cell r="AK1754">
            <v>-7665236.4983333349</v>
          </cell>
          <cell r="AL1754">
            <v>-7466491.0325000016</v>
          </cell>
          <cell r="AM1754">
            <v>-7267694.2612500004</v>
          </cell>
          <cell r="AN1754">
            <v>-7068846.1704166671</v>
          </cell>
          <cell r="AP1754">
            <v>-6871026.2725000009</v>
          </cell>
        </row>
        <row r="1755"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P1755">
            <v>0</v>
          </cell>
        </row>
        <row r="1756"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P1756">
            <v>0</v>
          </cell>
        </row>
        <row r="1757"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-1453853.26</v>
          </cell>
          <cell r="AA1757">
            <v>-1458760.01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-60577.219166666669</v>
          </cell>
          <cell r="AN1757">
            <v>-181936.10541666669</v>
          </cell>
          <cell r="AP1757">
            <v>-476429.4154166666</v>
          </cell>
        </row>
        <row r="1758">
          <cell r="J1758">
            <v>-17013168.73</v>
          </cell>
          <cell r="K1758">
            <v>-17069170.41</v>
          </cell>
          <cell r="L1758">
            <v>-17125356.43</v>
          </cell>
          <cell r="M1758">
            <v>-17181727.399999999</v>
          </cell>
          <cell r="N1758">
            <v>-17238283.920000002</v>
          </cell>
          <cell r="O1758">
            <v>-17295026.609999999</v>
          </cell>
          <cell r="P1758">
            <v>-17351956.07</v>
          </cell>
          <cell r="Q1758">
            <v>-19420805.059999999</v>
          </cell>
          <cell r="R1758">
            <v>-19484084.510000002</v>
          </cell>
          <cell r="S1758">
            <v>-19547570.149999999</v>
          </cell>
          <cell r="T1758">
            <v>-19611262.649999999</v>
          </cell>
          <cell r="U1758">
            <v>-19675162.68</v>
          </cell>
          <cell r="V1758">
            <v>-19739270.920000002</v>
          </cell>
          <cell r="W1758">
            <v>-19803588.039999999</v>
          </cell>
          <cell r="X1758">
            <v>-19868114.73</v>
          </cell>
          <cell r="Y1758">
            <v>-19932851.670000002</v>
          </cell>
          <cell r="Z1758">
            <v>-19997799.539999999</v>
          </cell>
          <cell r="AA1758">
            <v>-20062959.039999999</v>
          </cell>
          <cell r="AD1758">
            <v>-14857406.138333334</v>
          </cell>
          <cell r="AE1758">
            <v>-15998096.212916667</v>
          </cell>
          <cell r="AF1758">
            <v>-17142434.986249998</v>
          </cell>
          <cell r="AG1758">
            <v>-17828415.78125</v>
          </cell>
          <cell r="AH1758">
            <v>-18054555.7225</v>
          </cell>
          <cell r="AI1758">
            <v>-18281385.476250004</v>
          </cell>
          <cell r="AJ1758">
            <v>-18508907.135416668</v>
          </cell>
          <cell r="AK1758">
            <v>-18737122.799166668</v>
          </cell>
          <cell r="AL1758">
            <v>-18966034.572916664</v>
          </cell>
          <cell r="AM1758">
            <v>-19195644.568333335</v>
          </cell>
          <cell r="AN1758">
            <v>-19425954.903749999</v>
          </cell>
          <cell r="AP1758">
            <v>-19769958.083333328</v>
          </cell>
        </row>
        <row r="1759">
          <cell r="J1759">
            <v>-559722.01</v>
          </cell>
          <cell r="K1759">
            <v>-560640.42000000004</v>
          </cell>
          <cell r="L1759">
            <v>-561560.34</v>
          </cell>
          <cell r="M1759">
            <v>-562481.77</v>
          </cell>
          <cell r="N1759">
            <v>-563404.71</v>
          </cell>
          <cell r="O1759">
            <v>-564329.16</v>
          </cell>
          <cell r="P1759">
            <v>-565255.13</v>
          </cell>
          <cell r="Q1759">
            <v>-566182.62</v>
          </cell>
          <cell r="R1759">
            <v>-567111.63</v>
          </cell>
          <cell r="S1759">
            <v>-568042.17000000004</v>
          </cell>
          <cell r="T1759">
            <v>-568974.23</v>
          </cell>
          <cell r="U1759">
            <v>-569907.81999999995</v>
          </cell>
          <cell r="V1759">
            <v>-570842.93999999994</v>
          </cell>
          <cell r="W1759">
            <v>-571779.6</v>
          </cell>
          <cell r="X1759">
            <v>-572717.80000000005</v>
          </cell>
          <cell r="Y1759">
            <v>-573657.53</v>
          </cell>
          <cell r="Z1759">
            <v>-574598.81000000006</v>
          </cell>
          <cell r="AA1759">
            <v>-575541.63</v>
          </cell>
          <cell r="AD1759">
            <v>-560649.59</v>
          </cell>
          <cell r="AE1759">
            <v>-561569.52249999996</v>
          </cell>
          <cell r="AF1759">
            <v>-562490.96458333335</v>
          </cell>
          <cell r="AG1759">
            <v>-563413.91874999995</v>
          </cell>
          <cell r="AH1759">
            <v>-564338.38749999995</v>
          </cell>
          <cell r="AI1759">
            <v>-565264.37291666667</v>
          </cell>
          <cell r="AJ1759">
            <v>-566191.87749999994</v>
          </cell>
          <cell r="AK1759">
            <v>-567120.90416666667</v>
          </cell>
          <cell r="AL1759">
            <v>-568051.45499999996</v>
          </cell>
          <cell r="AM1759">
            <v>-568983.53249999986</v>
          </cell>
          <cell r="AN1759">
            <v>-569917.13958333328</v>
          </cell>
          <cell r="AP1759">
            <v>-571788.95250000013</v>
          </cell>
        </row>
        <row r="1760">
          <cell r="J1760">
            <v>-118121.54</v>
          </cell>
          <cell r="K1760">
            <v>-118310.24</v>
          </cell>
          <cell r="L1760">
            <v>-118499.24</v>
          </cell>
          <cell r="M1760">
            <v>-118688.54</v>
          </cell>
          <cell r="N1760">
            <v>-118878.14</v>
          </cell>
          <cell r="O1760">
            <v>-119068.05</v>
          </cell>
          <cell r="P1760">
            <v>-119258.26</v>
          </cell>
          <cell r="Q1760">
            <v>-119448.78</v>
          </cell>
          <cell r="R1760">
            <v>-119639.6</v>
          </cell>
          <cell r="S1760">
            <v>-119830.72</v>
          </cell>
          <cell r="T1760">
            <v>-120022.15</v>
          </cell>
          <cell r="U1760">
            <v>-120213.89</v>
          </cell>
          <cell r="V1760">
            <v>-120405.93</v>
          </cell>
          <cell r="W1760">
            <v>-120598.28</v>
          </cell>
          <cell r="X1760">
            <v>-120790.94</v>
          </cell>
          <cell r="Y1760">
            <v>-120983.9</v>
          </cell>
          <cell r="Z1760">
            <v>-121177.17</v>
          </cell>
          <cell r="AA1760">
            <v>-121370.75</v>
          </cell>
          <cell r="AD1760">
            <v>-118312.06916666667</v>
          </cell>
          <cell r="AE1760">
            <v>-118501.07333333332</v>
          </cell>
          <cell r="AF1760">
            <v>-118690.37916666667</v>
          </cell>
          <cell r="AG1760">
            <v>-118879.98708333333</v>
          </cell>
          <cell r="AH1760">
            <v>-119069.89791666665</v>
          </cell>
          <cell r="AI1760">
            <v>-119260.11208333331</v>
          </cell>
          <cell r="AJ1760">
            <v>-119450.62999999999</v>
          </cell>
          <cell r="AK1760">
            <v>-119641.4525</v>
          </cell>
          <cell r="AL1760">
            <v>-119832.58</v>
          </cell>
          <cell r="AM1760">
            <v>-120024.01291666664</v>
          </cell>
          <cell r="AN1760">
            <v>-120215.75166666665</v>
          </cell>
          <cell r="AP1760">
            <v>-120600.14833333333</v>
          </cell>
        </row>
        <row r="1761"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P1761">
            <v>0</v>
          </cell>
        </row>
        <row r="1762"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P1762">
            <v>0</v>
          </cell>
        </row>
        <row r="1763">
          <cell r="J1763">
            <v>-1174167.8</v>
          </cell>
          <cell r="K1763">
            <v>-1177925.1399999999</v>
          </cell>
          <cell r="L1763">
            <v>-1181694.5</v>
          </cell>
          <cell r="M1763">
            <v>-1185475.92</v>
          </cell>
          <cell r="N1763">
            <v>-1189269.44</v>
          </cell>
          <cell r="O1763">
            <v>-1193075.1000000001</v>
          </cell>
          <cell r="P1763">
            <v>-1196892.94</v>
          </cell>
          <cell r="Q1763">
            <v>-1200723</v>
          </cell>
          <cell r="R1763">
            <v>-1204565.31</v>
          </cell>
          <cell r="S1763">
            <v>-1208419.92</v>
          </cell>
          <cell r="T1763">
            <v>-1212286.8600000001</v>
          </cell>
          <cell r="U1763">
            <v>-1216166.18</v>
          </cell>
          <cell r="V1763">
            <v>-1220057.9099999999</v>
          </cell>
          <cell r="W1763">
            <v>-1223962.1000000001</v>
          </cell>
          <cell r="X1763">
            <v>-1227878.78</v>
          </cell>
          <cell r="Y1763">
            <v>-1231807.99</v>
          </cell>
          <cell r="Z1763">
            <v>-1235749.78</v>
          </cell>
          <cell r="AA1763">
            <v>-1239704.18</v>
          </cell>
          <cell r="AD1763">
            <v>-1178072.908333333</v>
          </cell>
          <cell r="AE1763">
            <v>-1181767.8754166665</v>
          </cell>
          <cell r="AF1763">
            <v>-1185549.5320833332</v>
          </cell>
          <cell r="AG1763">
            <v>-1189343.2895833333</v>
          </cell>
          <cell r="AH1763">
            <v>-1193149.187083333</v>
          </cell>
          <cell r="AI1763">
            <v>-1196967.2637499999</v>
          </cell>
          <cell r="AJ1763">
            <v>-1200797.5583333333</v>
          </cell>
          <cell r="AK1763">
            <v>-1204640.1100000001</v>
          </cell>
          <cell r="AL1763">
            <v>-1208494.9579166665</v>
          </cell>
          <cell r="AM1763">
            <v>-1212362.1416666666</v>
          </cell>
          <cell r="AN1763">
            <v>-1216241.7008333332</v>
          </cell>
          <cell r="AP1763">
            <v>-1224038.1024999998</v>
          </cell>
        </row>
        <row r="1764"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</row>
        <row r="1765"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P1765">
            <v>0</v>
          </cell>
        </row>
        <row r="1766">
          <cell r="J1766">
            <v>-918476.65</v>
          </cell>
          <cell r="K1766">
            <v>-923143.18</v>
          </cell>
          <cell r="L1766">
            <v>-927833.42</v>
          </cell>
          <cell r="M1766">
            <v>-932547.49</v>
          </cell>
          <cell r="N1766">
            <v>-937285.51</v>
          </cell>
          <cell r="O1766">
            <v>-942047.59</v>
          </cell>
          <cell r="P1766">
            <v>-946833.88</v>
          </cell>
          <cell r="Q1766">
            <v>-951644.48</v>
          </cell>
          <cell r="R1766">
            <v>-956479.54</v>
          </cell>
          <cell r="S1766">
            <v>-961339.17</v>
          </cell>
          <cell r="T1766">
            <v>-966223.48</v>
          </cell>
          <cell r="U1766">
            <v>-971132.61</v>
          </cell>
          <cell r="V1766">
            <v>-976066.68</v>
          </cell>
          <cell r="W1766">
            <v>-981025.82</v>
          </cell>
          <cell r="X1766">
            <v>-986010.16</v>
          </cell>
          <cell r="Y1766">
            <v>-991019.82</v>
          </cell>
          <cell r="Z1766">
            <v>-996054.93</v>
          </cell>
          <cell r="AA1766">
            <v>-1001115.63</v>
          </cell>
          <cell r="AD1766">
            <v>-923287.42041666666</v>
          </cell>
          <cell r="AE1766">
            <v>-927978.38916666666</v>
          </cell>
          <cell r="AF1766">
            <v>-932693.19416666671</v>
          </cell>
          <cell r="AG1766">
            <v>-937431.95624999993</v>
          </cell>
          <cell r="AH1766">
            <v>-942194.79583333328</v>
          </cell>
          <cell r="AI1766">
            <v>-946981.83458333334</v>
          </cell>
          <cell r="AJ1766">
            <v>-951793.19583333319</v>
          </cell>
          <cell r="AK1766">
            <v>-956629.0033333333</v>
          </cell>
          <cell r="AL1766">
            <v>-961489.38125000009</v>
          </cell>
          <cell r="AM1766">
            <v>-966374.45416666672</v>
          </cell>
          <cell r="AN1766">
            <v>-971284.34833333327</v>
          </cell>
          <cell r="AP1766">
            <v>-981179.10708333354</v>
          </cell>
        </row>
        <row r="1767"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P1767">
            <v>0</v>
          </cell>
        </row>
        <row r="1768"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P1768">
            <v>0</v>
          </cell>
        </row>
        <row r="1769"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>
            <v>0</v>
          </cell>
          <cell r="AP1769">
            <v>0</v>
          </cell>
        </row>
        <row r="1770"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P1770">
            <v>0</v>
          </cell>
        </row>
        <row r="1771">
          <cell r="J1771">
            <v>-7185220.7699999996</v>
          </cell>
          <cell r="K1771">
            <v>-7206057.9100000001</v>
          </cell>
          <cell r="L1771">
            <v>-7226955.4800000004</v>
          </cell>
          <cell r="M1771">
            <v>-7247913.6500000004</v>
          </cell>
          <cell r="N1771">
            <v>-7268932.5999999996</v>
          </cell>
          <cell r="O1771">
            <v>-7290012.5</v>
          </cell>
          <cell r="P1771">
            <v>-7311153.54</v>
          </cell>
          <cell r="Q1771">
            <v>-21698026</v>
          </cell>
          <cell r="R1771">
            <v>-21759865.370000001</v>
          </cell>
          <cell r="S1771">
            <v>-21821880.989999998</v>
          </cell>
          <cell r="T1771">
            <v>-21884073.350000001</v>
          </cell>
          <cell r="U1771">
            <v>-21946442.960000001</v>
          </cell>
          <cell r="V1771">
            <v>-22008990.32</v>
          </cell>
          <cell r="W1771">
            <v>-22071715.940000001</v>
          </cell>
          <cell r="X1771">
            <v>-22134620.329999998</v>
          </cell>
          <cell r="Y1771">
            <v>-22197704</v>
          </cell>
          <cell r="Z1771">
            <v>-22044745.100000001</v>
          </cell>
          <cell r="AA1771">
            <v>-22107205.210000001</v>
          </cell>
          <cell r="AD1771">
            <v>-7805364.8233333342</v>
          </cell>
          <cell r="AE1771">
            <v>-9024723.5629166681</v>
          </cell>
          <cell r="AF1771">
            <v>-10247898.695833335</v>
          </cell>
          <cell r="AG1771">
            <v>-11474530.241666667</v>
          </cell>
          <cell r="AH1771">
            <v>-12704627.964999998</v>
          </cell>
          <cell r="AI1771">
            <v>-13938201.657916665</v>
          </cell>
          <cell r="AJ1771">
            <v>-15175261.140416667</v>
          </cell>
          <cell r="AK1771">
            <v>-16415816.260416666</v>
          </cell>
          <cell r="AL1771">
            <v>-17659876.893749997</v>
          </cell>
          <cell r="AM1771">
            <v>-18898443.679166667</v>
          </cell>
          <cell r="AN1771">
            <v>-20131485.562916666</v>
          </cell>
          <cell r="AP1771">
            <v>-22092189.521666665</v>
          </cell>
        </row>
        <row r="1772"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</row>
        <row r="1773">
          <cell r="J1773">
            <v>82298</v>
          </cell>
          <cell r="K1773">
            <v>82298</v>
          </cell>
          <cell r="L1773">
            <v>82298</v>
          </cell>
          <cell r="M1773">
            <v>82298</v>
          </cell>
          <cell r="N1773">
            <v>82298</v>
          </cell>
          <cell r="O1773">
            <v>82298</v>
          </cell>
          <cell r="P1773">
            <v>82298</v>
          </cell>
          <cell r="Q1773">
            <v>51343.31</v>
          </cell>
          <cell r="R1773">
            <v>51343.31</v>
          </cell>
          <cell r="S1773">
            <v>51343.31</v>
          </cell>
          <cell r="T1773">
            <v>51343.31</v>
          </cell>
          <cell r="U1773">
            <v>51343.31</v>
          </cell>
          <cell r="V1773">
            <v>51343.31</v>
          </cell>
          <cell r="W1773">
            <v>51343.31</v>
          </cell>
          <cell r="X1773">
            <v>51343.31</v>
          </cell>
          <cell r="Y1773">
            <v>51343.31</v>
          </cell>
          <cell r="Z1773">
            <v>51343.31</v>
          </cell>
          <cell r="AA1773">
            <v>51343.31</v>
          </cell>
          <cell r="AD1773">
            <v>81008.221250000002</v>
          </cell>
          <cell r="AE1773">
            <v>78428.663750000007</v>
          </cell>
          <cell r="AF1773">
            <v>75849.106250000012</v>
          </cell>
          <cell r="AG1773">
            <v>73269.548750000016</v>
          </cell>
          <cell r="AH1773">
            <v>70689.991250000021</v>
          </cell>
          <cell r="AI1773">
            <v>68110.433750000026</v>
          </cell>
          <cell r="AJ1773">
            <v>65530.876250000008</v>
          </cell>
          <cell r="AK1773">
            <v>62951.318750000013</v>
          </cell>
          <cell r="AL1773">
            <v>60371.761250000003</v>
          </cell>
          <cell r="AM1773">
            <v>57792.203750000008</v>
          </cell>
          <cell r="AN1773">
            <v>55212.646250000013</v>
          </cell>
          <cell r="AP1773">
            <v>51097.169583333329</v>
          </cell>
        </row>
        <row r="1774"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P1774">
            <v>0</v>
          </cell>
        </row>
        <row r="1775"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P1775">
            <v>0</v>
          </cell>
        </row>
        <row r="1776">
          <cell r="J1776">
            <v>251781.44</v>
          </cell>
          <cell r="K1776">
            <v>251781.44</v>
          </cell>
          <cell r="L1776">
            <v>251781.44</v>
          </cell>
          <cell r="M1776">
            <v>251781.44</v>
          </cell>
          <cell r="N1776">
            <v>251781.44</v>
          </cell>
          <cell r="O1776">
            <v>251781.44</v>
          </cell>
          <cell r="P1776">
            <v>251781.44</v>
          </cell>
          <cell r="Q1776">
            <v>231741.59</v>
          </cell>
          <cell r="R1776">
            <v>231741.59</v>
          </cell>
          <cell r="S1776">
            <v>231741.59</v>
          </cell>
          <cell r="T1776">
            <v>231741.59</v>
          </cell>
          <cell r="U1776">
            <v>231741.59</v>
          </cell>
          <cell r="V1776">
            <v>231741.59</v>
          </cell>
          <cell r="W1776">
            <v>231741.59</v>
          </cell>
          <cell r="X1776">
            <v>231741.59</v>
          </cell>
          <cell r="Y1776">
            <v>231741.59</v>
          </cell>
          <cell r="Z1776">
            <v>231741.59</v>
          </cell>
          <cell r="AA1776">
            <v>231741.59</v>
          </cell>
          <cell r="AD1776">
            <v>250946.44625000001</v>
          </cell>
          <cell r="AE1776">
            <v>249276.45874999999</v>
          </cell>
          <cell r="AF1776">
            <v>247606.47124999997</v>
          </cell>
          <cell r="AG1776">
            <v>245936.48374999998</v>
          </cell>
          <cell r="AH1776">
            <v>244266.49624999997</v>
          </cell>
          <cell r="AI1776">
            <v>242596.50875000001</v>
          </cell>
          <cell r="AJ1776">
            <v>240926.52124999999</v>
          </cell>
          <cell r="AK1776">
            <v>239256.53375000003</v>
          </cell>
          <cell r="AL1776">
            <v>237586.54625000001</v>
          </cell>
          <cell r="AM1776">
            <v>235916.55875</v>
          </cell>
          <cell r="AN1776">
            <v>234246.57125000001</v>
          </cell>
          <cell r="AP1776">
            <v>233933.81583333333</v>
          </cell>
        </row>
        <row r="1777">
          <cell r="J1777">
            <v>18711.25</v>
          </cell>
          <cell r="K1777">
            <v>18711.25</v>
          </cell>
          <cell r="L1777">
            <v>18711.25</v>
          </cell>
          <cell r="M1777">
            <v>18711.25</v>
          </cell>
          <cell r="N1777">
            <v>18711.25</v>
          </cell>
          <cell r="O1777">
            <v>18711.25</v>
          </cell>
          <cell r="P1777">
            <v>18711.25</v>
          </cell>
          <cell r="Q1777">
            <v>15637.27</v>
          </cell>
          <cell r="R1777">
            <v>15637.27</v>
          </cell>
          <cell r="S1777">
            <v>15637.27</v>
          </cell>
          <cell r="T1777">
            <v>15637.27</v>
          </cell>
          <cell r="U1777">
            <v>15637.27</v>
          </cell>
          <cell r="V1777">
            <v>15637.27</v>
          </cell>
          <cell r="W1777">
            <v>15637.27</v>
          </cell>
          <cell r="X1777">
            <v>15637.27</v>
          </cell>
          <cell r="Y1777">
            <v>15637.27</v>
          </cell>
          <cell r="Z1777">
            <v>15637.27</v>
          </cell>
          <cell r="AA1777">
            <v>15637.27</v>
          </cell>
          <cell r="AD1777">
            <v>18583.1675</v>
          </cell>
          <cell r="AE1777">
            <v>18327.002499999999</v>
          </cell>
          <cell r="AF1777">
            <v>18070.837499999998</v>
          </cell>
          <cell r="AG1777">
            <v>17814.672499999997</v>
          </cell>
          <cell r="AH1777">
            <v>17558.507499999996</v>
          </cell>
          <cell r="AI1777">
            <v>17302.342499999999</v>
          </cell>
          <cell r="AJ1777">
            <v>17046.177499999998</v>
          </cell>
          <cell r="AK1777">
            <v>16790.012500000001</v>
          </cell>
          <cell r="AL1777">
            <v>16533.8475</v>
          </cell>
          <cell r="AM1777">
            <v>16277.682500000001</v>
          </cell>
          <cell r="AN1777">
            <v>16021.517500000002</v>
          </cell>
          <cell r="AP1777">
            <v>16315.744166666665</v>
          </cell>
        </row>
        <row r="1778"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P1778">
            <v>0</v>
          </cell>
        </row>
        <row r="1779">
          <cell r="J1779">
            <v>-334079.44</v>
          </cell>
          <cell r="K1779">
            <v>-334079.44</v>
          </cell>
          <cell r="L1779">
            <v>-334079.44</v>
          </cell>
          <cell r="M1779">
            <v>-334079.44</v>
          </cell>
          <cell r="N1779">
            <v>-334079.44</v>
          </cell>
          <cell r="O1779">
            <v>-334079.44</v>
          </cell>
          <cell r="P1779">
            <v>-334079.44</v>
          </cell>
          <cell r="Q1779">
            <v>-283084.90000000002</v>
          </cell>
          <cell r="R1779">
            <v>-283084.90000000002</v>
          </cell>
          <cell r="S1779">
            <v>-283084.90000000002</v>
          </cell>
          <cell r="T1779">
            <v>-4388084.9000000004</v>
          </cell>
          <cell r="U1779">
            <v>-4388084.9000000004</v>
          </cell>
          <cell r="V1779">
            <v>-4388084.9000000004</v>
          </cell>
          <cell r="W1779">
            <v>-4388084.9000000004</v>
          </cell>
          <cell r="X1779">
            <v>-4388084.9000000004</v>
          </cell>
          <cell r="Y1779">
            <v>-4388084.9000000004</v>
          </cell>
          <cell r="Z1779">
            <v>-4388084.9000000004</v>
          </cell>
          <cell r="AA1779">
            <v>-4388084.9000000004</v>
          </cell>
          <cell r="AD1779">
            <v>-331954.66749999998</v>
          </cell>
          <cell r="AE1779">
            <v>-327705.1225</v>
          </cell>
          <cell r="AF1779">
            <v>-323455.57749999996</v>
          </cell>
          <cell r="AG1779">
            <v>-490247.69916666672</v>
          </cell>
          <cell r="AH1779">
            <v>-828081.48749999993</v>
          </cell>
          <cell r="AI1779">
            <v>-1165915.2758333334</v>
          </cell>
          <cell r="AJ1779">
            <v>-1503749.0641666669</v>
          </cell>
          <cell r="AK1779">
            <v>-1841582.8525000003</v>
          </cell>
          <cell r="AL1779">
            <v>-2179416.6408333336</v>
          </cell>
          <cell r="AM1779">
            <v>-2517250.4291666667</v>
          </cell>
          <cell r="AN1779">
            <v>-2855084.2174999998</v>
          </cell>
          <cell r="AP1779">
            <v>-3605641.5270833331</v>
          </cell>
        </row>
        <row r="1780"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P1780">
            <v>0</v>
          </cell>
        </row>
        <row r="1781">
          <cell r="J1781">
            <v>-18711.25</v>
          </cell>
          <cell r="K1781">
            <v>-18711.25</v>
          </cell>
          <cell r="L1781">
            <v>-18711.25</v>
          </cell>
          <cell r="M1781">
            <v>-18711.25</v>
          </cell>
          <cell r="N1781">
            <v>-18711.25</v>
          </cell>
          <cell r="O1781">
            <v>-18711.25</v>
          </cell>
          <cell r="P1781">
            <v>-18711.25</v>
          </cell>
          <cell r="Q1781">
            <v>-15637.27</v>
          </cell>
          <cell r="R1781">
            <v>-15637.27</v>
          </cell>
          <cell r="S1781">
            <v>-15637.27</v>
          </cell>
          <cell r="T1781">
            <v>-15637.27</v>
          </cell>
          <cell r="U1781">
            <v>-15637.27</v>
          </cell>
          <cell r="V1781">
            <v>-15637.27</v>
          </cell>
          <cell r="W1781">
            <v>-15637.27</v>
          </cell>
          <cell r="X1781">
            <v>-15637.27</v>
          </cell>
          <cell r="Y1781">
            <v>-15637.27</v>
          </cell>
          <cell r="Z1781">
            <v>-15637.27</v>
          </cell>
          <cell r="AA1781">
            <v>-15637.27</v>
          </cell>
          <cell r="AD1781">
            <v>-18583.1675</v>
          </cell>
          <cell r="AE1781">
            <v>-18327.002499999999</v>
          </cell>
          <cell r="AF1781">
            <v>-18070.837499999998</v>
          </cell>
          <cell r="AG1781">
            <v>-17814.672499999997</v>
          </cell>
          <cell r="AH1781">
            <v>-17558.507499999996</v>
          </cell>
          <cell r="AI1781">
            <v>-17302.342499999999</v>
          </cell>
          <cell r="AJ1781">
            <v>-17046.177499999998</v>
          </cell>
          <cell r="AK1781">
            <v>-16790.012500000001</v>
          </cell>
          <cell r="AL1781">
            <v>-16533.8475</v>
          </cell>
          <cell r="AM1781">
            <v>-16277.682500000001</v>
          </cell>
          <cell r="AN1781">
            <v>-16021.517500000002</v>
          </cell>
          <cell r="AP1781">
            <v>-16315.744166666665</v>
          </cell>
        </row>
        <row r="1782"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P1782">
            <v>0</v>
          </cell>
        </row>
        <row r="1783"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P1783">
            <v>0</v>
          </cell>
        </row>
        <row r="1784"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</row>
        <row r="1785"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260000</v>
          </cell>
          <cell r="U1785">
            <v>260000</v>
          </cell>
          <cell r="V1785">
            <v>260000</v>
          </cell>
          <cell r="W1785">
            <v>260000</v>
          </cell>
          <cell r="X1785">
            <v>260000</v>
          </cell>
          <cell r="Y1785">
            <v>260000</v>
          </cell>
          <cell r="Z1785">
            <v>260000</v>
          </cell>
          <cell r="AA1785">
            <v>260000</v>
          </cell>
          <cell r="AD1785">
            <v>0</v>
          </cell>
          <cell r="AE1785">
            <v>0</v>
          </cell>
          <cell r="AF1785">
            <v>0</v>
          </cell>
          <cell r="AG1785">
            <v>10833.333333333334</v>
          </cell>
          <cell r="AH1785">
            <v>32500</v>
          </cell>
          <cell r="AI1785">
            <v>54166.666666666664</v>
          </cell>
          <cell r="AJ1785">
            <v>75833.333333333328</v>
          </cell>
          <cell r="AK1785">
            <v>97500</v>
          </cell>
          <cell r="AL1785">
            <v>119166.66666666667</v>
          </cell>
          <cell r="AM1785">
            <v>140833.33333333334</v>
          </cell>
          <cell r="AN1785">
            <v>162500</v>
          </cell>
          <cell r="AP1785">
            <v>209349.16666666666</v>
          </cell>
        </row>
        <row r="1786"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3845000</v>
          </cell>
          <cell r="U1786">
            <v>3845000</v>
          </cell>
          <cell r="V1786">
            <v>3845000</v>
          </cell>
          <cell r="W1786">
            <v>3845000</v>
          </cell>
          <cell r="X1786">
            <v>3845000</v>
          </cell>
          <cell r="Y1786">
            <v>3845000</v>
          </cell>
          <cell r="Z1786">
            <v>3845000</v>
          </cell>
          <cell r="AA1786">
            <v>3845000</v>
          </cell>
          <cell r="AD1786">
            <v>0</v>
          </cell>
          <cell r="AE1786">
            <v>0</v>
          </cell>
          <cell r="AF1786">
            <v>0</v>
          </cell>
          <cell r="AG1786">
            <v>160208.33333333334</v>
          </cell>
          <cell r="AH1786">
            <v>480625</v>
          </cell>
          <cell r="AI1786">
            <v>801041.66666666663</v>
          </cell>
          <cell r="AJ1786">
            <v>1121458.3333333333</v>
          </cell>
          <cell r="AK1786">
            <v>1441875</v>
          </cell>
          <cell r="AL1786">
            <v>1762291.6666666667</v>
          </cell>
          <cell r="AM1786">
            <v>2082708.3333333333</v>
          </cell>
          <cell r="AN1786">
            <v>2403125</v>
          </cell>
          <cell r="AP1786">
            <v>3111261.375</v>
          </cell>
        </row>
        <row r="1787"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P1787">
            <v>0</v>
          </cell>
        </row>
        <row r="1788"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</row>
        <row r="1789"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</row>
        <row r="1790"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</row>
        <row r="1791"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</row>
        <row r="1792"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>
            <v>0</v>
          </cell>
          <cell r="AP1792">
            <v>0</v>
          </cell>
        </row>
        <row r="1793">
          <cell r="J1793">
            <v>0</v>
          </cell>
          <cell r="K1793">
            <v>-17000000</v>
          </cell>
          <cell r="L1793">
            <v>-17000000</v>
          </cell>
          <cell r="M1793">
            <v>-28000000</v>
          </cell>
          <cell r="N1793">
            <v>-54000000</v>
          </cell>
          <cell r="O1793">
            <v>-60900000</v>
          </cell>
          <cell r="P1793">
            <v>-73500000</v>
          </cell>
          <cell r="Q1793">
            <v>-80600000</v>
          </cell>
          <cell r="R1793">
            <v>-59000000</v>
          </cell>
          <cell r="S1793">
            <v>-31000000</v>
          </cell>
          <cell r="T1793">
            <v>-5000000</v>
          </cell>
          <cell r="U1793">
            <v>0</v>
          </cell>
          <cell r="V1793">
            <v>0</v>
          </cell>
          <cell r="W1793">
            <v>-5000000</v>
          </cell>
          <cell r="X1793">
            <v>-15000000</v>
          </cell>
          <cell r="Y1793">
            <v>-11000000</v>
          </cell>
          <cell r="Z1793">
            <v>-58000000</v>
          </cell>
          <cell r="AA1793">
            <v>-76000000</v>
          </cell>
          <cell r="AD1793">
            <v>-30766666.666666668</v>
          </cell>
          <cell r="AE1793">
            <v>-31916666.666666668</v>
          </cell>
          <cell r="AF1793">
            <v>-33791666.666666664</v>
          </cell>
          <cell r="AG1793">
            <v>-35291666.666666664</v>
          </cell>
          <cell r="AH1793">
            <v>-35500000</v>
          </cell>
          <cell r="AI1793">
            <v>-35500000</v>
          </cell>
          <cell r="AJ1793">
            <v>-35000000</v>
          </cell>
          <cell r="AK1793">
            <v>-34416666.666666664</v>
          </cell>
          <cell r="AL1793">
            <v>-33625000</v>
          </cell>
          <cell r="AM1793">
            <v>-33083333.333333332</v>
          </cell>
          <cell r="AN1793">
            <v>-33879166.666666664</v>
          </cell>
          <cell r="AP1793">
            <v>-37618750</v>
          </cell>
        </row>
        <row r="1794">
          <cell r="J1794">
            <v>0</v>
          </cell>
          <cell r="K1794">
            <v>0</v>
          </cell>
          <cell r="L1794">
            <v>0</v>
          </cell>
          <cell r="M1794">
            <v>-10000000</v>
          </cell>
          <cell r="N1794">
            <v>-52000000</v>
          </cell>
          <cell r="O1794">
            <v>-52000000</v>
          </cell>
          <cell r="P1794">
            <v>-35000000</v>
          </cell>
          <cell r="Q1794">
            <v>-65000000</v>
          </cell>
          <cell r="R1794">
            <v>-50000000</v>
          </cell>
          <cell r="S1794">
            <v>-10000000</v>
          </cell>
          <cell r="T1794">
            <v>-5000000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-15000000</v>
          </cell>
          <cell r="Z1794">
            <v>-45000000</v>
          </cell>
          <cell r="AA1794">
            <v>-59000000</v>
          </cell>
          <cell r="AD1794">
            <v>-18083333.333333332</v>
          </cell>
          <cell r="AE1794">
            <v>-20750000</v>
          </cell>
          <cell r="AF1794">
            <v>-22416666.666666668</v>
          </cell>
          <cell r="AG1794">
            <v>-23041666.666666668</v>
          </cell>
          <cell r="AH1794">
            <v>-23250000</v>
          </cell>
          <cell r="AI1794">
            <v>-23250000</v>
          </cell>
          <cell r="AJ1794">
            <v>-23250000</v>
          </cell>
          <cell r="AK1794">
            <v>-23250000</v>
          </cell>
          <cell r="AL1794">
            <v>-23458333.333333332</v>
          </cell>
          <cell r="AM1794">
            <v>-23375000</v>
          </cell>
          <cell r="AN1794">
            <v>-23375000</v>
          </cell>
          <cell r="AP1794">
            <v>-29811666.666666668</v>
          </cell>
        </row>
        <row r="1795">
          <cell r="J1795">
            <v>0</v>
          </cell>
          <cell r="K1795">
            <v>-19000000</v>
          </cell>
          <cell r="L1795">
            <v>-16000000</v>
          </cell>
          <cell r="M1795">
            <v>-28000000</v>
          </cell>
          <cell r="N1795">
            <v>-66000000</v>
          </cell>
          <cell r="O1795">
            <v>-52300000</v>
          </cell>
          <cell r="P1795">
            <v>-88463000</v>
          </cell>
          <cell r="Q1795">
            <v>-100163000</v>
          </cell>
          <cell r="R1795">
            <v>-69000000</v>
          </cell>
          <cell r="S1795">
            <v>-17000000</v>
          </cell>
          <cell r="T1795">
            <v>-5000000</v>
          </cell>
          <cell r="U1795">
            <v>0</v>
          </cell>
          <cell r="V1795">
            <v>0</v>
          </cell>
          <cell r="W1795">
            <v>0</v>
          </cell>
          <cell r="X1795">
            <v>-10000000</v>
          </cell>
          <cell r="Y1795">
            <v>-11000000</v>
          </cell>
          <cell r="Z1795">
            <v>-36000000</v>
          </cell>
          <cell r="AA1795">
            <v>-54000000</v>
          </cell>
          <cell r="AD1795">
            <v>-31528875</v>
          </cell>
          <cell r="AE1795">
            <v>-34868833.333333336</v>
          </cell>
          <cell r="AF1795">
            <v>-37285500</v>
          </cell>
          <cell r="AG1795">
            <v>-38202166.666666664</v>
          </cell>
          <cell r="AH1795">
            <v>-38410500</v>
          </cell>
          <cell r="AI1795">
            <v>-38410500</v>
          </cell>
          <cell r="AJ1795">
            <v>-37618833.333333336</v>
          </cell>
          <cell r="AK1795">
            <v>-36577166.666666664</v>
          </cell>
          <cell r="AL1795">
            <v>-35618833.333333336</v>
          </cell>
          <cell r="AM1795">
            <v>-33660500</v>
          </cell>
          <cell r="AN1795">
            <v>-32481333.333333332</v>
          </cell>
          <cell r="AP1795">
            <v>-27933916.666666668</v>
          </cell>
        </row>
        <row r="1796"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P1796">
            <v>0</v>
          </cell>
        </row>
        <row r="1797"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</row>
        <row r="1798"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P1798">
            <v>0</v>
          </cell>
        </row>
        <row r="1799"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P1799">
            <v>0</v>
          </cell>
        </row>
        <row r="1800"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P1800">
            <v>0</v>
          </cell>
        </row>
        <row r="1801">
          <cell r="J1801">
            <v>-4020704.44</v>
          </cell>
          <cell r="K1801">
            <v>-8772736.7300000004</v>
          </cell>
          <cell r="L1801">
            <v>-9241264.8699999992</v>
          </cell>
          <cell r="M1801">
            <v>-8488892.3000000007</v>
          </cell>
          <cell r="N1801">
            <v>-9184984.0899999999</v>
          </cell>
          <cell r="O1801">
            <v>-6987037.5800000001</v>
          </cell>
          <cell r="P1801">
            <v>-8504026.8800000008</v>
          </cell>
          <cell r="Q1801">
            <v>-7722442.6100000003</v>
          </cell>
          <cell r="R1801">
            <v>-5762625.0599999996</v>
          </cell>
          <cell r="S1801">
            <v>-7969667.71</v>
          </cell>
          <cell r="T1801">
            <v>-6781503.0800000001</v>
          </cell>
          <cell r="U1801">
            <v>-3117673.48</v>
          </cell>
          <cell r="V1801">
            <v>-5983900.0499999998</v>
          </cell>
          <cell r="W1801">
            <v>-6800394.6399999997</v>
          </cell>
          <cell r="X1801">
            <v>-9330889.8300000001</v>
          </cell>
          <cell r="Y1801">
            <v>-9537539.8900000006</v>
          </cell>
          <cell r="Z1801">
            <v>-8315182.6200000001</v>
          </cell>
          <cell r="AA1801">
            <v>-5083642.49</v>
          </cell>
          <cell r="AD1801">
            <v>-7174824.9745833343</v>
          </cell>
          <cell r="AE1801">
            <v>-7149665.4058333337</v>
          </cell>
          <cell r="AF1801">
            <v>-7210282.3895833343</v>
          </cell>
          <cell r="AG1801">
            <v>-7254356.7608333332</v>
          </cell>
          <cell r="AH1801">
            <v>-7225573.1191666657</v>
          </cell>
          <cell r="AI1801">
            <v>-7294596.3862500004</v>
          </cell>
          <cell r="AJ1801">
            <v>-7294215.2829166679</v>
          </cell>
          <cell r="AK1801">
            <v>-7215768.7358333329</v>
          </cell>
          <cell r="AL1801">
            <v>-7263196.7587499991</v>
          </cell>
          <cell r="AM1801">
            <v>-7270648.680416666</v>
          </cell>
          <cell r="AN1801">
            <v>-7155098.8237499995</v>
          </cell>
          <cell r="AP1801">
            <v>-7003505.2054166654</v>
          </cell>
        </row>
        <row r="1802">
          <cell r="J1802">
            <v>-17777864</v>
          </cell>
          <cell r="K1802">
            <v>-22775477.739999998</v>
          </cell>
          <cell r="L1802">
            <v>-24155839.609999999</v>
          </cell>
          <cell r="M1802">
            <v>-25164975.420000002</v>
          </cell>
          <cell r="N1802">
            <v>-25623557.07</v>
          </cell>
          <cell r="O1802">
            <v>-23656439.77</v>
          </cell>
          <cell r="P1802">
            <v>-21045231.920000002</v>
          </cell>
          <cell r="Q1802">
            <v>-32212506.640000001</v>
          </cell>
          <cell r="R1802">
            <v>-26612526.719999999</v>
          </cell>
          <cell r="S1802">
            <v>-20534285.699999999</v>
          </cell>
          <cell r="T1802">
            <v>-21201053.510000002</v>
          </cell>
          <cell r="U1802">
            <v>-21754508.719999999</v>
          </cell>
          <cell r="V1802">
            <v>-25893658.039999999</v>
          </cell>
          <cell r="W1802">
            <v>-24472832.18</v>
          </cell>
          <cell r="X1802">
            <v>-22052902.629999999</v>
          </cell>
          <cell r="Y1802">
            <v>-19964871.940000001</v>
          </cell>
          <cell r="Z1802">
            <v>-17807466.420000002</v>
          </cell>
          <cell r="AA1802">
            <v>-16723067.67</v>
          </cell>
          <cell r="AD1802">
            <v>-22000664.360833332</v>
          </cell>
          <cell r="AE1802">
            <v>-22444730.949999999</v>
          </cell>
          <cell r="AF1802">
            <v>-22586193.630833331</v>
          </cell>
          <cell r="AG1802">
            <v>-22765693.202499997</v>
          </cell>
          <cell r="AH1802">
            <v>-23246318.031666666</v>
          </cell>
          <cell r="AI1802">
            <v>-23881013.653333332</v>
          </cell>
          <cell r="AJ1802">
            <v>-24289894.84</v>
          </cell>
          <cell r="AK1802">
            <v>-24272995.567499999</v>
          </cell>
          <cell r="AL1802">
            <v>-23968702.215</v>
          </cell>
          <cell r="AM1802">
            <v>-23426360.792916667</v>
          </cell>
          <cell r="AN1802">
            <v>-22811799.844999999</v>
          </cell>
          <cell r="AP1802">
            <v>-21904843.775833335</v>
          </cell>
        </row>
        <row r="1803">
          <cell r="J1803">
            <v>-175062.5</v>
          </cell>
          <cell r="K1803">
            <v>-175062.5</v>
          </cell>
          <cell r="L1803">
            <v>-277853.21000000002</v>
          </cell>
          <cell r="M1803">
            <v>-175062.5</v>
          </cell>
          <cell r="N1803">
            <v>-175062.5</v>
          </cell>
          <cell r="O1803">
            <v>-223388.28</v>
          </cell>
          <cell r="P1803">
            <v>-175062.5</v>
          </cell>
          <cell r="Q1803">
            <v>-526972.19999999995</v>
          </cell>
          <cell r="R1803">
            <v>-303491.53000000003</v>
          </cell>
          <cell r="S1803">
            <v>-303491.53000000003</v>
          </cell>
          <cell r="T1803">
            <v>-303491.53000000003</v>
          </cell>
          <cell r="U1803">
            <v>-934191.52</v>
          </cell>
          <cell r="V1803">
            <v>-303491.53000000003</v>
          </cell>
          <cell r="W1803">
            <v>-303491.53000000003</v>
          </cell>
          <cell r="X1803">
            <v>-1022346.97</v>
          </cell>
          <cell r="Y1803">
            <v>-303491.53000000003</v>
          </cell>
          <cell r="Z1803">
            <v>-303491.53000000003</v>
          </cell>
          <cell r="AA1803">
            <v>-606983.06000000006</v>
          </cell>
          <cell r="AD1803">
            <v>-285597.54333333328</v>
          </cell>
          <cell r="AE1803">
            <v>-265755.67124999996</v>
          </cell>
          <cell r="AF1803">
            <v>-266341.95875000005</v>
          </cell>
          <cell r="AG1803">
            <v>-268086.04458333337</v>
          </cell>
          <cell r="AH1803">
            <v>-290497.47291666671</v>
          </cell>
          <cell r="AI1803">
            <v>-317700.56791666668</v>
          </cell>
          <cell r="AJ1803">
            <v>-328402.98708333337</v>
          </cell>
          <cell r="AK1803">
            <v>-364774.77</v>
          </cell>
          <cell r="AL1803">
            <v>-401146.55291666667</v>
          </cell>
          <cell r="AM1803">
            <v>-411848.97208333336</v>
          </cell>
          <cell r="AN1803">
            <v>-433183.29750000004</v>
          </cell>
          <cell r="AP1803">
            <v>-464911.26958333334</v>
          </cell>
        </row>
        <row r="1804">
          <cell r="J1804">
            <v>-9218953</v>
          </cell>
          <cell r="K1804">
            <v>-8903164</v>
          </cell>
          <cell r="L1804">
            <v>-8985468</v>
          </cell>
          <cell r="M1804">
            <v>-9061783</v>
          </cell>
          <cell r="N1804">
            <v>-8990499</v>
          </cell>
          <cell r="O1804">
            <v>-9014856</v>
          </cell>
          <cell r="P1804">
            <v>-8973306</v>
          </cell>
          <cell r="Q1804">
            <v>-9037147</v>
          </cell>
          <cell r="R1804">
            <v>-9034590</v>
          </cell>
          <cell r="S1804">
            <v>-8973569</v>
          </cell>
          <cell r="T1804">
            <v>-9073414</v>
          </cell>
          <cell r="U1804">
            <v>-9121302</v>
          </cell>
          <cell r="V1804">
            <v>-8907897</v>
          </cell>
          <cell r="W1804">
            <v>-9044715</v>
          </cell>
          <cell r="X1804">
            <v>-9092797</v>
          </cell>
          <cell r="Y1804">
            <v>-9185077</v>
          </cell>
          <cell r="Z1804">
            <v>-9131550</v>
          </cell>
          <cell r="AA1804">
            <v>-8935155</v>
          </cell>
          <cell r="AD1804">
            <v>-8992767.625</v>
          </cell>
          <cell r="AE1804">
            <v>-9028133.291666666</v>
          </cell>
          <cell r="AF1804">
            <v>-9032608.916666666</v>
          </cell>
          <cell r="AG1804">
            <v>-9035757.083333334</v>
          </cell>
          <cell r="AH1804">
            <v>-9036116.125</v>
          </cell>
          <cell r="AI1804">
            <v>-9019376.916666666</v>
          </cell>
          <cell r="AJ1804">
            <v>-9012314.208333334</v>
          </cell>
          <cell r="AK1804">
            <v>-9022684.208333334</v>
          </cell>
          <cell r="AL1804">
            <v>-9032293.5</v>
          </cell>
          <cell r="AM1804">
            <v>-9043307.875</v>
          </cell>
          <cell r="AN1804">
            <v>-9045864.125</v>
          </cell>
          <cell r="AP1804">
            <v>-9044230.458333334</v>
          </cell>
        </row>
        <row r="1805">
          <cell r="J1805">
            <v>-11289426.32</v>
          </cell>
          <cell r="K1805">
            <v>-10904831.32</v>
          </cell>
          <cell r="L1805">
            <v>-11416298.220000001</v>
          </cell>
          <cell r="M1805">
            <v>-11094848.609999999</v>
          </cell>
          <cell r="N1805">
            <v>-10706757.33</v>
          </cell>
          <cell r="O1805">
            <v>-10707612.74</v>
          </cell>
          <cell r="P1805">
            <v>-10450202.779999999</v>
          </cell>
          <cell r="Q1805">
            <v>-14721977.029999999</v>
          </cell>
          <cell r="R1805">
            <v>-14387275.970000001</v>
          </cell>
          <cell r="S1805">
            <v>-13232098.619999999</v>
          </cell>
          <cell r="T1805">
            <v>-14808576.1</v>
          </cell>
          <cell r="U1805">
            <v>-14573635.77</v>
          </cell>
          <cell r="V1805">
            <v>-14995862.59</v>
          </cell>
          <cell r="W1805">
            <v>-14912612.15</v>
          </cell>
          <cell r="X1805">
            <v>-15315424.34</v>
          </cell>
          <cell r="Y1805">
            <v>-14896480.82</v>
          </cell>
          <cell r="Z1805">
            <v>-14101939.24</v>
          </cell>
          <cell r="AA1805">
            <v>-14774631.41</v>
          </cell>
          <cell r="AD1805">
            <v>-11140452.921249999</v>
          </cell>
          <cell r="AE1805">
            <v>-11408952.509999998</v>
          </cell>
          <cell r="AF1805">
            <v>-11642774.915416665</v>
          </cell>
          <cell r="AG1805">
            <v>-11907862.180416666</v>
          </cell>
          <cell r="AH1805">
            <v>-12211705.998749999</v>
          </cell>
          <cell r="AI1805">
            <v>-12512229.912083335</v>
          </cell>
          <cell r="AJ1805">
            <v>-12833655.624583334</v>
          </cell>
          <cell r="AK1805">
            <v>-13163110.080833333</v>
          </cell>
          <cell r="AL1805">
            <v>-13483975.011249999</v>
          </cell>
          <cell r="AM1805">
            <v>-13783842.266249999</v>
          </cell>
          <cell r="AN1805">
            <v>-14094767.290416667</v>
          </cell>
          <cell r="AP1805">
            <v>-14589915.351666668</v>
          </cell>
        </row>
        <row r="1806">
          <cell r="J1806">
            <v>-9014408.1400000006</v>
          </cell>
          <cell r="K1806">
            <v>-8422777.9199999999</v>
          </cell>
          <cell r="L1806">
            <v>-8616670.9700000007</v>
          </cell>
          <cell r="M1806">
            <v>-12665076.310000001</v>
          </cell>
          <cell r="N1806">
            <v>-11542164.65</v>
          </cell>
          <cell r="O1806">
            <v>-12736244.779999999</v>
          </cell>
          <cell r="P1806">
            <v>-15218204.710000001</v>
          </cell>
          <cell r="Q1806">
            <v>-25611807.850000001</v>
          </cell>
          <cell r="R1806">
            <v>-25597320.510000002</v>
          </cell>
          <cell r="S1806">
            <v>-18201473.120000001</v>
          </cell>
          <cell r="T1806">
            <v>-17390301.550000001</v>
          </cell>
          <cell r="U1806">
            <v>-9157718.6699999999</v>
          </cell>
          <cell r="V1806">
            <v>-9166012.1600000001</v>
          </cell>
          <cell r="W1806">
            <v>-8336842.46</v>
          </cell>
          <cell r="X1806">
            <v>-6647764.4900000002</v>
          </cell>
          <cell r="Y1806">
            <v>-10315141.99</v>
          </cell>
          <cell r="Z1806">
            <v>-8815684.9600000009</v>
          </cell>
          <cell r="AA1806">
            <v>-9666166.6600000001</v>
          </cell>
          <cell r="AD1806">
            <v>-13406741.849166669</v>
          </cell>
          <cell r="AE1806">
            <v>-14057865.875833333</v>
          </cell>
          <cell r="AF1806">
            <v>-14483896.110416666</v>
          </cell>
          <cell r="AG1806">
            <v>-14665515.900833331</v>
          </cell>
          <cell r="AH1806">
            <v>-14592241.363333335</v>
          </cell>
          <cell r="AI1806">
            <v>-14520830.932499999</v>
          </cell>
          <cell r="AJ1806">
            <v>-14523567.122500001</v>
          </cell>
          <cell r="AK1806">
            <v>-14437948.708333334</v>
          </cell>
          <cell r="AL1806">
            <v>-14257997.008333335</v>
          </cell>
          <cell r="AM1806">
            <v>-14046479.757916668</v>
          </cell>
          <cell r="AN1806">
            <v>-13804956.515833335</v>
          </cell>
          <cell r="AP1806">
            <v>-13196771.86125</v>
          </cell>
        </row>
        <row r="1807">
          <cell r="J1807">
            <v>0</v>
          </cell>
          <cell r="K1807">
            <v>0</v>
          </cell>
          <cell r="L1807">
            <v>0</v>
          </cell>
          <cell r="M1807">
            <v>-2885135.74</v>
          </cell>
          <cell r="N1807">
            <v>-131961</v>
          </cell>
          <cell r="O1807">
            <v>0</v>
          </cell>
          <cell r="P1807">
            <v>0</v>
          </cell>
          <cell r="Q1807">
            <v>-35000</v>
          </cell>
          <cell r="R1807">
            <v>-3057239.15</v>
          </cell>
          <cell r="S1807">
            <v>-2987525.07</v>
          </cell>
          <cell r="T1807">
            <v>-2895.34</v>
          </cell>
          <cell r="U1807">
            <v>0</v>
          </cell>
          <cell r="V1807">
            <v>0</v>
          </cell>
          <cell r="W1807">
            <v>0</v>
          </cell>
          <cell r="X1807">
            <v>-3333892.43</v>
          </cell>
          <cell r="Y1807">
            <v>-3271075.37</v>
          </cell>
          <cell r="Z1807">
            <v>0</v>
          </cell>
          <cell r="AA1807">
            <v>0</v>
          </cell>
          <cell r="AD1807">
            <v>-740607.77583333338</v>
          </cell>
          <cell r="AE1807">
            <v>-869451.07374999998</v>
          </cell>
          <cell r="AF1807">
            <v>-1003069.7354166667</v>
          </cell>
          <cell r="AG1807">
            <v>-883808.22875000013</v>
          </cell>
          <cell r="AH1807">
            <v>-758313.02500000002</v>
          </cell>
          <cell r="AI1807">
            <v>-758313.02500000002</v>
          </cell>
          <cell r="AJ1807">
            <v>-758313.02500000002</v>
          </cell>
          <cell r="AK1807">
            <v>-897225.20958333334</v>
          </cell>
          <cell r="AL1807">
            <v>-1052218.2120833334</v>
          </cell>
          <cell r="AM1807">
            <v>-1062800.655</v>
          </cell>
          <cell r="AN1807">
            <v>-1057302.28</v>
          </cell>
          <cell r="AP1807">
            <v>-1055843.9466666665</v>
          </cell>
        </row>
        <row r="1808">
          <cell r="J1808">
            <v>-2841595.92</v>
          </cell>
          <cell r="K1808">
            <v>-2257142.4900000002</v>
          </cell>
          <cell r="L1808">
            <v>-1632602.62</v>
          </cell>
          <cell r="M1808">
            <v>-1314311.3400000001</v>
          </cell>
          <cell r="N1808">
            <v>-1133636.53</v>
          </cell>
          <cell r="O1808">
            <v>-2421402.9500000002</v>
          </cell>
          <cell r="P1808">
            <v>-2653292.16</v>
          </cell>
          <cell r="Q1808">
            <v>-1435286.31</v>
          </cell>
          <cell r="R1808">
            <v>-949306.02</v>
          </cell>
          <cell r="S1808">
            <v>-1712629.75</v>
          </cell>
          <cell r="T1808">
            <v>-2655052.29</v>
          </cell>
          <cell r="U1808">
            <v>-2631053.7999999998</v>
          </cell>
          <cell r="V1808">
            <v>-3412288.23</v>
          </cell>
          <cell r="W1808">
            <v>-3016156.23</v>
          </cell>
          <cell r="X1808">
            <v>-1958363.43</v>
          </cell>
          <cell r="Y1808">
            <v>-1493530.66</v>
          </cell>
          <cell r="Z1808">
            <v>-970893.77</v>
          </cell>
          <cell r="AA1808">
            <v>-1392682.1</v>
          </cell>
          <cell r="AD1808">
            <v>-2204175.7229166669</v>
          </cell>
          <cell r="AE1808">
            <v>-2125389.7004166669</v>
          </cell>
          <cell r="AF1808">
            <v>-2038210.8099999998</v>
          </cell>
          <cell r="AG1808">
            <v>-1996427.7912499998</v>
          </cell>
          <cell r="AH1808">
            <v>-1982196.925416667</v>
          </cell>
          <cell r="AI1808">
            <v>-1993554.8612500001</v>
          </cell>
          <cell r="AJ1808">
            <v>-2048959.2800000003</v>
          </cell>
          <cell r="AK1808">
            <v>-2094158.2195833335</v>
          </cell>
          <cell r="AL1808">
            <v>-2115199.0583333336</v>
          </cell>
          <cell r="AM1808">
            <v>-2115885.5816666665</v>
          </cell>
          <cell r="AN1808">
            <v>-2066241.2645833334</v>
          </cell>
          <cell r="AP1808">
            <v>-1988341.6537499998</v>
          </cell>
        </row>
        <row r="1809">
          <cell r="J1809">
            <v>-3901450.25</v>
          </cell>
          <cell r="K1809">
            <v>-3818760.19</v>
          </cell>
          <cell r="L1809">
            <v>-4207049.38</v>
          </cell>
          <cell r="M1809">
            <v>-4503863.4800000004</v>
          </cell>
          <cell r="N1809">
            <v>-3108482.88</v>
          </cell>
          <cell r="O1809">
            <v>-3833986.37</v>
          </cell>
          <cell r="P1809">
            <v>-4152239.46</v>
          </cell>
          <cell r="Q1809">
            <v>-4409310.6500000004</v>
          </cell>
          <cell r="R1809">
            <v>-4896433.63</v>
          </cell>
          <cell r="S1809">
            <v>-4203652.47</v>
          </cell>
          <cell r="T1809">
            <v>-4193817.77</v>
          </cell>
          <cell r="U1809">
            <v>-3826934.68</v>
          </cell>
          <cell r="V1809">
            <v>-3729009.15</v>
          </cell>
          <cell r="W1809">
            <v>-3620555.47</v>
          </cell>
          <cell r="X1809">
            <v>-4112565.23</v>
          </cell>
          <cell r="Y1809">
            <v>-4419590.7</v>
          </cell>
          <cell r="Z1809">
            <v>-4113713.53</v>
          </cell>
          <cell r="AA1809">
            <v>-3976374.67</v>
          </cell>
          <cell r="AD1809">
            <v>-4119995.8125</v>
          </cell>
          <cell r="AE1809">
            <v>-4119172.5574999996</v>
          </cell>
          <cell r="AF1809">
            <v>-4123877.0954166665</v>
          </cell>
          <cell r="AG1809">
            <v>-4104981.1383333332</v>
          </cell>
          <cell r="AH1809">
            <v>-4092536.4383333339</v>
          </cell>
          <cell r="AI1809">
            <v>-4080813.3883333341</v>
          </cell>
          <cell r="AJ1809">
            <v>-4065369.8124999995</v>
          </cell>
          <cell r="AK1809">
            <v>-4053174.4429166666</v>
          </cell>
          <cell r="AL1809">
            <v>-4045726.2374999993</v>
          </cell>
          <cell r="AM1809">
            <v>-4084099.4820833332</v>
          </cell>
          <cell r="AN1809">
            <v>-4131916.938333333</v>
          </cell>
          <cell r="AP1809">
            <v>-4139772.3216666668</v>
          </cell>
        </row>
        <row r="1810"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</row>
        <row r="1811"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P1811">
            <v>0</v>
          </cell>
        </row>
        <row r="1812">
          <cell r="J1812">
            <v>-508512.28</v>
          </cell>
          <cell r="K1812">
            <v>0.88</v>
          </cell>
          <cell r="L1812">
            <v>-146218</v>
          </cell>
          <cell r="M1812">
            <v>-546498</v>
          </cell>
          <cell r="N1812">
            <v>-99192</v>
          </cell>
          <cell r="O1812">
            <v>-973424</v>
          </cell>
          <cell r="P1812">
            <v>-1069344.5</v>
          </cell>
          <cell r="Q1812">
            <v>-492102</v>
          </cell>
          <cell r="R1812">
            <v>-283568.8</v>
          </cell>
          <cell r="S1812">
            <v>-414120.8</v>
          </cell>
          <cell r="T1812">
            <v>-2201280.96</v>
          </cell>
          <cell r="U1812">
            <v>-353806</v>
          </cell>
          <cell r="V1812">
            <v>0</v>
          </cell>
          <cell r="W1812">
            <v>-665712.03</v>
          </cell>
          <cell r="X1812">
            <v>-128186</v>
          </cell>
          <cell r="Y1812">
            <v>-2489586</v>
          </cell>
          <cell r="Z1812">
            <v>-398847.36</v>
          </cell>
          <cell r="AA1812">
            <v>-84554</v>
          </cell>
          <cell r="AD1812">
            <v>-496665.99499999994</v>
          </cell>
          <cell r="AE1812">
            <v>-496246.15833333338</v>
          </cell>
          <cell r="AF1812">
            <v>-508774.72083333327</v>
          </cell>
          <cell r="AG1812">
            <v>-589921.15083333326</v>
          </cell>
          <cell r="AH1812">
            <v>-624304.04791666672</v>
          </cell>
          <cell r="AI1812">
            <v>-569484.19333333324</v>
          </cell>
          <cell r="AJ1812">
            <v>-576034.21958333335</v>
          </cell>
          <cell r="AK1812">
            <v>-603020.92416666669</v>
          </cell>
          <cell r="AL1812">
            <v>-683231.59083333332</v>
          </cell>
          <cell r="AM1812">
            <v>-776679.23083333333</v>
          </cell>
          <cell r="AN1812">
            <v>-752128.62083333347</v>
          </cell>
          <cell r="AP1812">
            <v>-628427.41666666663</v>
          </cell>
        </row>
        <row r="1813">
          <cell r="J1813">
            <v>-54748.59</v>
          </cell>
          <cell r="K1813">
            <v>-54463.74</v>
          </cell>
          <cell r="L1813">
            <v>-53125.96</v>
          </cell>
          <cell r="M1813">
            <v>-57751.51</v>
          </cell>
          <cell r="N1813">
            <v>-62676.92</v>
          </cell>
          <cell r="O1813">
            <v>-68548.929999999993</v>
          </cell>
          <cell r="P1813">
            <v>-139107</v>
          </cell>
          <cell r="Q1813">
            <v>-88091.02</v>
          </cell>
          <cell r="R1813">
            <v>-72934.17</v>
          </cell>
          <cell r="S1813">
            <v>-64802.79</v>
          </cell>
          <cell r="T1813">
            <v>-64357.25</v>
          </cell>
          <cell r="U1813">
            <v>-51821.5</v>
          </cell>
          <cell r="V1813">
            <v>-60960.5</v>
          </cell>
          <cell r="W1813">
            <v>-64368.83</v>
          </cell>
          <cell r="X1813">
            <v>-56185.760000000002</v>
          </cell>
          <cell r="Y1813">
            <v>-64461.01</v>
          </cell>
          <cell r="Z1813">
            <v>-57136.95</v>
          </cell>
          <cell r="AA1813">
            <v>-68956.03</v>
          </cell>
          <cell r="AD1813">
            <v>-67571.192500000005</v>
          </cell>
          <cell r="AE1813">
            <v>-67635.741250000006</v>
          </cell>
          <cell r="AF1813">
            <v>-68329.642916666679</v>
          </cell>
          <cell r="AG1813">
            <v>-68691.122083333335</v>
          </cell>
          <cell r="AH1813">
            <v>-69107.597500000003</v>
          </cell>
          <cell r="AI1813">
            <v>-69627.944583333345</v>
          </cell>
          <cell r="AJ1813">
            <v>-70299.486250000002</v>
          </cell>
          <cell r="AK1813">
            <v>-70839.689999999988</v>
          </cell>
          <cell r="AL1813">
            <v>-71246.744166666656</v>
          </cell>
          <cell r="AM1813">
            <v>-71295.474583333315</v>
          </cell>
          <cell r="AN1813">
            <v>-71081.604999999996</v>
          </cell>
          <cell r="AP1813">
            <v>-65429.592083333344</v>
          </cell>
        </row>
        <row r="1814">
          <cell r="J1814">
            <v>-233984.9</v>
          </cell>
          <cell r="K1814">
            <v>-134828.13</v>
          </cell>
          <cell r="L1814">
            <v>-337734.73</v>
          </cell>
          <cell r="M1814">
            <v>-297791.26</v>
          </cell>
          <cell r="N1814">
            <v>-671270.15</v>
          </cell>
          <cell r="O1814">
            <v>-327873.40999999997</v>
          </cell>
          <cell r="P1814">
            <v>-171557.08</v>
          </cell>
          <cell r="Q1814">
            <v>-194624.1</v>
          </cell>
          <cell r="R1814">
            <v>-105487.36</v>
          </cell>
          <cell r="S1814">
            <v>-108031.39</v>
          </cell>
          <cell r="T1814">
            <v>-66453.84</v>
          </cell>
          <cell r="U1814">
            <v>-193932.39</v>
          </cell>
          <cell r="V1814">
            <v>-51006.26</v>
          </cell>
          <cell r="W1814">
            <v>-48746</v>
          </cell>
          <cell r="X1814">
            <v>-223554.03</v>
          </cell>
          <cell r="Y1814">
            <v>-197360</v>
          </cell>
          <cell r="Z1814">
            <v>-759241.68</v>
          </cell>
          <cell r="AA1814">
            <v>-220480.71</v>
          </cell>
          <cell r="AD1814">
            <v>-310806.52625</v>
          </cell>
          <cell r="AE1814">
            <v>-284167.01874999999</v>
          </cell>
          <cell r="AF1814">
            <v>-261924.11041666669</v>
          </cell>
          <cell r="AG1814">
            <v>-247857.8404166667</v>
          </cell>
          <cell r="AH1814">
            <v>-238988.17041666663</v>
          </cell>
          <cell r="AI1814">
            <v>-229339.95166666666</v>
          </cell>
          <cell r="AJ1814">
            <v>-218129.08625000002</v>
          </cell>
          <cell r="AK1814">
            <v>-209784.80166666667</v>
          </cell>
          <cell r="AL1814">
            <v>-200842.63666666669</v>
          </cell>
          <cell r="AM1814">
            <v>-200323.48124999998</v>
          </cell>
          <cell r="AN1814">
            <v>-199514.26583333334</v>
          </cell>
          <cell r="AP1814">
            <v>-202724.87333333332</v>
          </cell>
        </row>
        <row r="1815"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</row>
        <row r="1816">
          <cell r="J1816">
            <v>-216795.38</v>
          </cell>
          <cell r="K1816">
            <v>-115350.52</v>
          </cell>
          <cell r="L1816">
            <v>-244849.02</v>
          </cell>
          <cell r="M1816">
            <v>-59161.05</v>
          </cell>
          <cell r="N1816">
            <v>-115350.52</v>
          </cell>
          <cell r="O1816">
            <v>-207770.63</v>
          </cell>
          <cell r="P1816">
            <v>-153423.60999999999</v>
          </cell>
          <cell r="Q1816">
            <v>-264936.95</v>
          </cell>
          <cell r="R1816">
            <v>-264936.95</v>
          </cell>
          <cell r="S1816">
            <v>-128795.55</v>
          </cell>
          <cell r="T1816">
            <v>-60637.87</v>
          </cell>
          <cell r="U1816">
            <v>-116827.33</v>
          </cell>
          <cell r="V1816">
            <v>-116827.33</v>
          </cell>
          <cell r="W1816">
            <v>-177465.18</v>
          </cell>
          <cell r="X1816">
            <v>-1083476.1000000001</v>
          </cell>
          <cell r="Y1816">
            <v>-1139665.57</v>
          </cell>
          <cell r="Z1816">
            <v>-1113425.1299999999</v>
          </cell>
          <cell r="AA1816">
            <v>-1213484.45</v>
          </cell>
          <cell r="AD1816">
            <v>-191967.35124999998</v>
          </cell>
          <cell r="AE1816">
            <v>-181569.14124999999</v>
          </cell>
          <cell r="AF1816">
            <v>-167050.32999999999</v>
          </cell>
          <cell r="AG1816">
            <v>-162218.34666666665</v>
          </cell>
          <cell r="AH1816">
            <v>-162341.41458333333</v>
          </cell>
          <cell r="AI1816">
            <v>-158237.61291666669</v>
          </cell>
          <cell r="AJ1816">
            <v>-156660.38833333337</v>
          </cell>
          <cell r="AK1816">
            <v>-194191.29416666669</v>
          </cell>
          <cell r="AL1816">
            <v>-274155.1108333334</v>
          </cell>
          <cell r="AM1816">
            <v>-360762.57458333339</v>
          </cell>
          <cell r="AN1816">
            <v>-444253.75916666671</v>
          </cell>
          <cell r="AP1816">
            <v>-604628.67874999996</v>
          </cell>
        </row>
        <row r="1817"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P1817">
            <v>0</v>
          </cell>
        </row>
        <row r="1818"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  <cell r="AM1818">
            <v>0</v>
          </cell>
          <cell r="AN1818">
            <v>0</v>
          </cell>
          <cell r="AP1818">
            <v>0</v>
          </cell>
        </row>
        <row r="1819"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P1819">
            <v>0</v>
          </cell>
        </row>
        <row r="1820"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-10456</v>
          </cell>
          <cell r="S1820">
            <v>-11072.51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-11649.53</v>
          </cell>
          <cell r="Y1820">
            <v>0</v>
          </cell>
          <cell r="Z1820">
            <v>16.77</v>
          </cell>
          <cell r="AA1820">
            <v>16.77</v>
          </cell>
          <cell r="AD1820">
            <v>-2610.2112500000003</v>
          </cell>
          <cell r="AE1820">
            <v>-3045.5133333333338</v>
          </cell>
          <cell r="AF1820">
            <v>-3465.09</v>
          </cell>
          <cell r="AG1820">
            <v>-2621.5212500000002</v>
          </cell>
          <cell r="AH1820">
            <v>-1794.0425000000002</v>
          </cell>
          <cell r="AI1820">
            <v>-1794.0425000000002</v>
          </cell>
          <cell r="AJ1820">
            <v>-1794.0425000000002</v>
          </cell>
          <cell r="AK1820">
            <v>-2279.4395833333333</v>
          </cell>
          <cell r="AL1820">
            <v>-2764.8366666666666</v>
          </cell>
          <cell r="AM1820">
            <v>-2764.1379166666666</v>
          </cell>
          <cell r="AN1820">
            <v>-2762.740416666667</v>
          </cell>
          <cell r="AP1820">
            <v>-2762.0416666666674</v>
          </cell>
        </row>
        <row r="1821"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</row>
        <row r="1822"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P1822">
            <v>0</v>
          </cell>
        </row>
        <row r="1823"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P1823">
            <v>0</v>
          </cell>
        </row>
        <row r="1824"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P1824">
            <v>0</v>
          </cell>
        </row>
        <row r="1825">
          <cell r="J1825">
            <v>-51.51</v>
          </cell>
          <cell r="K1825">
            <v>-47345.36</v>
          </cell>
          <cell r="L1825">
            <v>-159070.59</v>
          </cell>
          <cell r="M1825">
            <v>-110275.5</v>
          </cell>
          <cell r="N1825">
            <v>-565.66</v>
          </cell>
          <cell r="O1825">
            <v>-9052.24</v>
          </cell>
          <cell r="P1825">
            <v>-0.35</v>
          </cell>
          <cell r="Q1825">
            <v>-492262.13</v>
          </cell>
          <cell r="R1825">
            <v>-397127.81</v>
          </cell>
          <cell r="S1825">
            <v>-531252.02</v>
          </cell>
          <cell r="T1825">
            <v>-102587.13</v>
          </cell>
          <cell r="U1825">
            <v>0</v>
          </cell>
          <cell r="V1825">
            <v>-11055.44</v>
          </cell>
          <cell r="W1825">
            <v>-40442.65</v>
          </cell>
          <cell r="X1825">
            <v>-945548.86</v>
          </cell>
          <cell r="Y1825">
            <v>-623645.61</v>
          </cell>
          <cell r="Z1825">
            <v>-557644.26</v>
          </cell>
          <cell r="AA1825">
            <v>-529210.98</v>
          </cell>
          <cell r="AD1825">
            <v>-48157.615416666667</v>
          </cell>
          <cell r="AE1825">
            <v>-85104.924583333326</v>
          </cell>
          <cell r="AF1825">
            <v>-123561.19583333332</v>
          </cell>
          <cell r="AG1825">
            <v>-149858.06333333332</v>
          </cell>
          <cell r="AH1825">
            <v>-154132.52583333332</v>
          </cell>
          <cell r="AI1825">
            <v>-154591.02208333334</v>
          </cell>
          <cell r="AJ1825">
            <v>-154761.90625</v>
          </cell>
          <cell r="AK1825">
            <v>-187244.22124999997</v>
          </cell>
          <cell r="AL1825">
            <v>-241404.57041666665</v>
          </cell>
          <cell r="AM1825">
            <v>-286006.59999999998</v>
          </cell>
          <cell r="AN1825">
            <v>-330891.48916666664</v>
          </cell>
          <cell r="AP1825">
            <v>-548994.75041666662</v>
          </cell>
        </row>
        <row r="1826">
          <cell r="J1826">
            <v>-10407289.689999999</v>
          </cell>
          <cell r="K1826">
            <v>-9744214.9399999995</v>
          </cell>
          <cell r="L1826">
            <v>-10025852.41</v>
          </cell>
          <cell r="M1826">
            <v>-10113080.26</v>
          </cell>
          <cell r="N1826">
            <v>-9730433.2100000009</v>
          </cell>
          <cell r="O1826">
            <v>-9898040.3300000001</v>
          </cell>
          <cell r="P1826">
            <v>-10628385.82</v>
          </cell>
          <cell r="Q1826">
            <v>-11365630.529999999</v>
          </cell>
          <cell r="R1826">
            <v>-11541096.789999999</v>
          </cell>
          <cell r="S1826">
            <v>-10561744.58</v>
          </cell>
          <cell r="T1826">
            <v>-11276292.93</v>
          </cell>
          <cell r="U1826">
            <v>-9960374.3900000006</v>
          </cell>
          <cell r="V1826">
            <v>-9650336.8900000006</v>
          </cell>
          <cell r="W1826">
            <v>-9625539.7300000004</v>
          </cell>
          <cell r="X1826">
            <v>-9971822.2699999996</v>
          </cell>
          <cell r="Y1826">
            <v>-9876630.9600000009</v>
          </cell>
          <cell r="Z1826">
            <v>-9629298.0099999998</v>
          </cell>
          <cell r="AA1826">
            <v>-9767155.8800000008</v>
          </cell>
          <cell r="AD1826">
            <v>-10550839.21125</v>
          </cell>
          <cell r="AE1826">
            <v>-10538967.244166669</v>
          </cell>
          <cell r="AF1826">
            <v>-10520096.595833333</v>
          </cell>
          <cell r="AG1826">
            <v>-10477584.290833334</v>
          </cell>
          <cell r="AH1826">
            <v>-10448564.057916665</v>
          </cell>
          <cell r="AI1826">
            <v>-10406163.289999999</v>
          </cell>
          <cell r="AJ1826">
            <v>-10369678.789583333</v>
          </cell>
          <cell r="AK1826">
            <v>-10362482.733333332</v>
          </cell>
          <cell r="AL1826">
            <v>-10350379.423333334</v>
          </cell>
          <cell r="AM1826">
            <v>-10336313.4025</v>
          </cell>
          <cell r="AN1826">
            <v>-10326645.917083336</v>
          </cell>
          <cell r="AP1826">
            <v>-10291178.006666666</v>
          </cell>
        </row>
        <row r="1827"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</row>
        <row r="1828">
          <cell r="J1828">
            <v>-12078907.09</v>
          </cell>
          <cell r="K1828">
            <v>-12489777.65</v>
          </cell>
          <cell r="L1828">
            <v>-18325381.370000001</v>
          </cell>
          <cell r="M1828">
            <v>-19715862.010000002</v>
          </cell>
          <cell r="N1828">
            <v>-22496760.48</v>
          </cell>
          <cell r="O1828">
            <v>-23247055.75</v>
          </cell>
          <cell r="P1828">
            <v>-31703800.390000001</v>
          </cell>
          <cell r="Q1828">
            <v>-47453923.090000004</v>
          </cell>
          <cell r="R1828">
            <v>-52580407.960000001</v>
          </cell>
          <cell r="S1828">
            <v>-32445871.219999999</v>
          </cell>
          <cell r="T1828">
            <v>-30705821.300000001</v>
          </cell>
          <cell r="U1828">
            <v>-28724795.109999999</v>
          </cell>
          <cell r="V1828">
            <v>-26711313.77</v>
          </cell>
          <cell r="W1828">
            <v>-22066565.149999999</v>
          </cell>
          <cell r="X1828">
            <v>-18878571.010000002</v>
          </cell>
          <cell r="Y1828">
            <v>-16403054.199999999</v>
          </cell>
          <cell r="Z1828">
            <v>-14713312.369999999</v>
          </cell>
          <cell r="AA1828">
            <v>-16432390.140000001</v>
          </cell>
          <cell r="AD1828">
            <v>-21550444.284166668</v>
          </cell>
          <cell r="AE1828">
            <v>-23172248.280833334</v>
          </cell>
          <cell r="AF1828">
            <v>-24610970.144166667</v>
          </cell>
          <cell r="AG1828">
            <v>-25713146.050000001</v>
          </cell>
          <cell r="AH1828">
            <v>-26984764.064999998</v>
          </cell>
          <cell r="AI1828">
            <v>-28273713.896666672</v>
          </cell>
          <cell r="AJ1828">
            <v>-29282430.320833329</v>
          </cell>
          <cell r="AK1828">
            <v>-29704512.701666664</v>
          </cell>
          <cell r="AL1828">
            <v>-29589528.611249998</v>
          </cell>
          <cell r="AM1828">
            <v>-29127184.614583328</v>
          </cell>
          <cell r="AN1828">
            <v>-28518929.876249999</v>
          </cell>
          <cell r="AP1828">
            <v>-28119938.254999999</v>
          </cell>
        </row>
        <row r="1829"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P1829">
            <v>0</v>
          </cell>
        </row>
        <row r="1830"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P1830">
            <v>0</v>
          </cell>
        </row>
        <row r="1831"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P1831">
            <v>0</v>
          </cell>
        </row>
        <row r="1832"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P1832">
            <v>0</v>
          </cell>
        </row>
        <row r="1833"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-189.77</v>
          </cell>
          <cell r="S1833">
            <v>-198.87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-128.82</v>
          </cell>
          <cell r="Y1833">
            <v>0</v>
          </cell>
          <cell r="Z1833">
            <v>0</v>
          </cell>
          <cell r="AA1833">
            <v>0</v>
          </cell>
          <cell r="AD1833">
            <v>-36.679166666666667</v>
          </cell>
          <cell r="AE1833">
            <v>-44.58625</v>
          </cell>
          <cell r="AF1833">
            <v>-51.362916666666671</v>
          </cell>
          <cell r="AG1833">
            <v>-41.309583333333329</v>
          </cell>
          <cell r="AH1833">
            <v>-32.386666666666663</v>
          </cell>
          <cell r="AI1833">
            <v>-32.386666666666663</v>
          </cell>
          <cell r="AJ1833">
            <v>-32.386666666666663</v>
          </cell>
          <cell r="AK1833">
            <v>-37.754166666666663</v>
          </cell>
          <cell r="AL1833">
            <v>-43.12166666666667</v>
          </cell>
          <cell r="AM1833">
            <v>-43.12166666666667</v>
          </cell>
          <cell r="AN1833">
            <v>-43.12166666666667</v>
          </cell>
          <cell r="AP1833">
            <v>-43.12166666666667</v>
          </cell>
        </row>
        <row r="1834">
          <cell r="J1834">
            <v>0</v>
          </cell>
          <cell r="K1834">
            <v>0</v>
          </cell>
          <cell r="L1834">
            <v>0</v>
          </cell>
          <cell r="M1834">
            <v>-5004.2299999999996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-5195.3900000000003</v>
          </cell>
          <cell r="S1834">
            <v>-5080.63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-5102.0600000000004</v>
          </cell>
          <cell r="Y1834">
            <v>-5245.3</v>
          </cell>
          <cell r="Z1834">
            <v>0</v>
          </cell>
          <cell r="AA1834">
            <v>0</v>
          </cell>
          <cell r="AD1834">
            <v>-1249.0408333333332</v>
          </cell>
          <cell r="AE1834">
            <v>-1465.5154166666669</v>
          </cell>
          <cell r="AF1834">
            <v>-1685.3716666666667</v>
          </cell>
          <cell r="AG1834">
            <v>-1481.05375</v>
          </cell>
          <cell r="AH1834">
            <v>-1273.3541666666667</v>
          </cell>
          <cell r="AI1834">
            <v>-1273.3541666666667</v>
          </cell>
          <cell r="AJ1834">
            <v>-1273.3541666666667</v>
          </cell>
          <cell r="AK1834">
            <v>-1485.9399999999998</v>
          </cell>
          <cell r="AL1834">
            <v>-1708.5704166666667</v>
          </cell>
          <cell r="AM1834">
            <v>-1718.615</v>
          </cell>
          <cell r="AN1834">
            <v>-1718.615</v>
          </cell>
          <cell r="AP1834">
            <v>-1718.615</v>
          </cell>
        </row>
        <row r="1835"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P1835">
            <v>0</v>
          </cell>
        </row>
        <row r="1836"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P1836">
            <v>0</v>
          </cell>
        </row>
        <row r="1837"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</row>
        <row r="1838"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</row>
        <row r="1839"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</row>
        <row r="1840"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  <cell r="AM1840">
            <v>0</v>
          </cell>
          <cell r="AN1840">
            <v>0</v>
          </cell>
          <cell r="AP1840">
            <v>0</v>
          </cell>
        </row>
        <row r="1841"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</row>
        <row r="1842"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P1842">
            <v>0</v>
          </cell>
        </row>
        <row r="1843">
          <cell r="J1843">
            <v>-15000332.02</v>
          </cell>
          <cell r="K1843">
            <v>-14805414.75</v>
          </cell>
          <cell r="L1843">
            <v>-14160597.140000001</v>
          </cell>
          <cell r="M1843">
            <v>-13508641.65</v>
          </cell>
          <cell r="N1843">
            <v>-13213200.789999999</v>
          </cell>
          <cell r="O1843">
            <v>-13536017.52</v>
          </cell>
          <cell r="P1843">
            <v>-13733870.140000001</v>
          </cell>
          <cell r="Q1843">
            <v>-12841991.449999999</v>
          </cell>
          <cell r="R1843">
            <v>-13473306.84</v>
          </cell>
          <cell r="S1843">
            <v>-13953273.26</v>
          </cell>
          <cell r="T1843">
            <v>-14460694.59</v>
          </cell>
          <cell r="U1843">
            <v>-14505955.83</v>
          </cell>
          <cell r="V1843">
            <v>-14411449.48</v>
          </cell>
          <cell r="W1843">
            <v>-14345896.75</v>
          </cell>
          <cell r="X1843">
            <v>-13038299.1</v>
          </cell>
          <cell r="Y1843">
            <v>-12766697.220000001</v>
          </cell>
          <cell r="Z1843">
            <v>-12771950.27</v>
          </cell>
          <cell r="AA1843">
            <v>-13006882.050000001</v>
          </cell>
          <cell r="AD1843">
            <v>-14014106.323333338</v>
          </cell>
          <cell r="AE1843">
            <v>-14009580.652499998</v>
          </cell>
          <cell r="AF1843">
            <v>-13991096.162916666</v>
          </cell>
          <cell r="AG1843">
            <v>-13964567.125</v>
          </cell>
          <cell r="AH1843">
            <v>-13940988.505833333</v>
          </cell>
          <cell r="AI1843">
            <v>-13908237.8925</v>
          </cell>
          <cell r="AJ1843">
            <v>-13864554.536666667</v>
          </cell>
          <cell r="AK1843">
            <v>-13798645.535000002</v>
          </cell>
          <cell r="AL1843">
            <v>-13720968.765416669</v>
          </cell>
          <cell r="AM1843">
            <v>-13671668.975833334</v>
          </cell>
          <cell r="AN1843">
            <v>-13631236.22625</v>
          </cell>
          <cell r="AP1843">
            <v>-13586535.475</v>
          </cell>
        </row>
        <row r="1844"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P1844">
            <v>-416666.66666666669</v>
          </cell>
        </row>
        <row r="1845">
          <cell r="J1845">
            <v>-8924583.9499999993</v>
          </cell>
          <cell r="K1845">
            <v>-10674421.67</v>
          </cell>
          <cell r="L1845">
            <v>-12748725.59</v>
          </cell>
          <cell r="M1845">
            <v>-15030076.49</v>
          </cell>
          <cell r="N1845">
            <v>-17207901.350000001</v>
          </cell>
          <cell r="O1845">
            <v>-19330630.66</v>
          </cell>
          <cell r="P1845">
            <v>-24115210.670000002</v>
          </cell>
          <cell r="Q1845">
            <v>-25646457.850000001</v>
          </cell>
          <cell r="R1845">
            <v>-27499321.66</v>
          </cell>
          <cell r="S1845">
            <v>-29247914.530000001</v>
          </cell>
          <cell r="T1845">
            <v>-6199517.6600000001</v>
          </cell>
          <cell r="U1845">
            <v>-9681106.4700000007</v>
          </cell>
          <cell r="V1845">
            <v>-11923738.970000001</v>
          </cell>
          <cell r="W1845">
            <v>-13036297.66</v>
          </cell>
          <cell r="X1845">
            <v>-14889130.279999999</v>
          </cell>
          <cell r="Y1845">
            <v>-17498051.539999999</v>
          </cell>
          <cell r="Z1845">
            <v>-19029653.629999999</v>
          </cell>
          <cell r="AA1845">
            <v>-21330591.199999999</v>
          </cell>
          <cell r="AD1845">
            <v>-14915613.019583335</v>
          </cell>
          <cell r="AE1845">
            <v>-15761925.732916668</v>
          </cell>
          <cell r="AF1845">
            <v>-16618104.32</v>
          </cell>
          <cell r="AG1845">
            <v>-17035518.697916668</v>
          </cell>
          <cell r="AH1845">
            <v>-17108310.252083331</v>
          </cell>
          <cell r="AI1845">
            <v>-17317120.504999999</v>
          </cell>
          <cell r="AJ1845">
            <v>-17540496.797083333</v>
          </cell>
          <cell r="AK1845">
            <v>-17728091.825416666</v>
          </cell>
          <cell r="AL1845">
            <v>-17920107.647916663</v>
          </cell>
          <cell r="AM1845">
            <v>-18098846.286666665</v>
          </cell>
          <cell r="AN1845">
            <v>-18258084.320833333</v>
          </cell>
          <cell r="AP1845">
            <v>-18617133.599999998</v>
          </cell>
        </row>
        <row r="1846">
          <cell r="J1846">
            <v>-194411.28</v>
          </cell>
          <cell r="K1846">
            <v>-82094.19</v>
          </cell>
          <cell r="L1846">
            <v>-114513.77</v>
          </cell>
          <cell r="M1846">
            <v>-71550.179999999993</v>
          </cell>
          <cell r="N1846">
            <v>-109452.94</v>
          </cell>
          <cell r="O1846">
            <v>-279164.34999999998</v>
          </cell>
          <cell r="P1846">
            <v>-161270.6</v>
          </cell>
          <cell r="Q1846">
            <v>-67546.080000000002</v>
          </cell>
          <cell r="R1846">
            <v>-420692.6</v>
          </cell>
          <cell r="S1846">
            <v>-57139.13</v>
          </cell>
          <cell r="T1846">
            <v>-55866.239999999998</v>
          </cell>
          <cell r="U1846">
            <v>-350478.37</v>
          </cell>
          <cell r="V1846">
            <v>-407019.5</v>
          </cell>
          <cell r="W1846">
            <v>-56411.76</v>
          </cell>
          <cell r="X1846">
            <v>-55154.28</v>
          </cell>
          <cell r="Y1846">
            <v>-178133.72</v>
          </cell>
          <cell r="Z1846">
            <v>-42905.95</v>
          </cell>
          <cell r="AA1846">
            <v>-63826.67</v>
          </cell>
          <cell r="AD1846">
            <v>-188997.89958333332</v>
          </cell>
          <cell r="AE1846">
            <v>-189418.88500000001</v>
          </cell>
          <cell r="AF1846">
            <v>-173107.15958333333</v>
          </cell>
          <cell r="AG1846">
            <v>-149529.29458333331</v>
          </cell>
          <cell r="AH1846">
            <v>-154938.0983333333</v>
          </cell>
          <cell r="AI1846">
            <v>-172540.31999999998</v>
          </cell>
          <cell r="AJ1846">
            <v>-180328.89458333331</v>
          </cell>
          <cell r="AK1846">
            <v>-176785.48124999998</v>
          </cell>
          <cell r="AL1846">
            <v>-178753.15000000002</v>
          </cell>
          <cell r="AM1846">
            <v>-180421.33958333332</v>
          </cell>
          <cell r="AN1846">
            <v>-168676.14499999999</v>
          </cell>
          <cell r="AP1846">
            <v>-156662.81166666665</v>
          </cell>
        </row>
        <row r="1847">
          <cell r="J1847">
            <v>-54011608.539999999</v>
          </cell>
          <cell r="K1847">
            <v>-57898667.939999998</v>
          </cell>
          <cell r="L1847">
            <v>-61629900.479999997</v>
          </cell>
          <cell r="M1847">
            <v>-65130508.18</v>
          </cell>
          <cell r="N1847">
            <v>-75008429.030000001</v>
          </cell>
          <cell r="O1847">
            <v>-72995512.870000005</v>
          </cell>
          <cell r="P1847">
            <v>-73501728.810000002</v>
          </cell>
          <cell r="Q1847">
            <v>-93899002.599999994</v>
          </cell>
          <cell r="R1847">
            <v>-79981563.950000003</v>
          </cell>
          <cell r="S1847">
            <v>-83106136.989999995</v>
          </cell>
          <cell r="T1847">
            <v>-67838623.129999995</v>
          </cell>
          <cell r="U1847">
            <v>-76096125.099999994</v>
          </cell>
          <cell r="V1847">
            <v>-76040684.569999993</v>
          </cell>
          <cell r="W1847">
            <v>-68431566.239999995</v>
          </cell>
          <cell r="X1847">
            <v>-71112186.109999999</v>
          </cell>
          <cell r="Y1847">
            <v>-77553665.939999998</v>
          </cell>
          <cell r="Z1847">
            <v>-101901432.89</v>
          </cell>
          <cell r="AA1847">
            <v>-101597980.34999999</v>
          </cell>
          <cell r="AD1847">
            <v>-63690616.402083337</v>
          </cell>
          <cell r="AE1847">
            <v>-65816353.488750011</v>
          </cell>
          <cell r="AF1847">
            <v>-67924587.722500011</v>
          </cell>
          <cell r="AG1847">
            <v>-69443035.653333336</v>
          </cell>
          <cell r="AH1847">
            <v>-70752769.598749995</v>
          </cell>
          <cell r="AI1847">
            <v>-72676028.802916661</v>
          </cell>
          <cell r="AJ1847">
            <v>-74032777.733333334</v>
          </cell>
          <cell r="AK1847">
            <v>-74866743.73041667</v>
          </cell>
          <cell r="AL1847">
            <v>-75779470.538333341</v>
          </cell>
          <cell r="AM1847">
            <v>-77417643.939166665</v>
          </cell>
          <cell r="AN1847">
            <v>-79729955.245000005</v>
          </cell>
          <cell r="AP1847">
            <v>-83638888.614166662</v>
          </cell>
        </row>
        <row r="1848"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P1848">
            <v>0</v>
          </cell>
        </row>
        <row r="1849"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</row>
        <row r="1850"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P1850">
            <v>0</v>
          </cell>
        </row>
        <row r="1851"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P1851">
            <v>0</v>
          </cell>
        </row>
        <row r="1852"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P1852">
            <v>0</v>
          </cell>
        </row>
        <row r="1853"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P1853">
            <v>0</v>
          </cell>
        </row>
        <row r="1854"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P1854">
            <v>0</v>
          </cell>
        </row>
        <row r="1855"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P1855">
            <v>0</v>
          </cell>
        </row>
        <row r="1856">
          <cell r="J1856">
            <v>-7600427.9299999997</v>
          </cell>
          <cell r="K1856">
            <v>-7667275.3499999996</v>
          </cell>
          <cell r="L1856">
            <v>-7599955.04</v>
          </cell>
          <cell r="M1856">
            <v>-7025921.4800000004</v>
          </cell>
          <cell r="N1856">
            <v>-7383182.2599999998</v>
          </cell>
          <cell r="O1856">
            <v>-7377047.2199999997</v>
          </cell>
          <cell r="P1856">
            <v>-7690508.3799999999</v>
          </cell>
          <cell r="Q1856">
            <v>-8388159.71</v>
          </cell>
          <cell r="R1856">
            <v>-7079301.3600000003</v>
          </cell>
          <cell r="S1856">
            <v>-6189927.0700000003</v>
          </cell>
          <cell r="T1856">
            <v>-8178502.4400000004</v>
          </cell>
          <cell r="U1856">
            <v>-7305149.2999999998</v>
          </cell>
          <cell r="V1856">
            <v>-8458628.0399999991</v>
          </cell>
          <cell r="W1856">
            <v>-8860181.1199999992</v>
          </cell>
          <cell r="X1856">
            <v>-7071553.5700000003</v>
          </cell>
          <cell r="Y1856">
            <v>-7883652.5199999996</v>
          </cell>
          <cell r="Z1856">
            <v>-7818111.6299999999</v>
          </cell>
          <cell r="AA1856">
            <v>-8606380.2100000009</v>
          </cell>
          <cell r="AD1856">
            <v>-7294909.9720833339</v>
          </cell>
          <cell r="AE1856">
            <v>-7315689.0766666653</v>
          </cell>
          <cell r="AF1856">
            <v>-7319017.7874999987</v>
          </cell>
          <cell r="AG1856">
            <v>-7378756.1341666663</v>
          </cell>
          <cell r="AH1856">
            <v>-7441555.7387500005</v>
          </cell>
          <cell r="AI1856">
            <v>-7492871.4662499996</v>
          </cell>
          <cell r="AJ1856">
            <v>-7578334.2112500006</v>
          </cell>
          <cell r="AK1856">
            <v>-7606021.8904166669</v>
          </cell>
          <cell r="AL1856">
            <v>-7619743.9558333335</v>
          </cell>
          <cell r="AM1856">
            <v>-7673604.8062499985</v>
          </cell>
          <cell r="AN1856">
            <v>-7742949.0712499991</v>
          </cell>
          <cell r="AP1856">
            <v>-7882870.8370833322</v>
          </cell>
        </row>
        <row r="1857">
          <cell r="J1857">
            <v>-1989454.79</v>
          </cell>
          <cell r="K1857">
            <v>-2574607.81</v>
          </cell>
          <cell r="L1857">
            <v>-3028085.21</v>
          </cell>
          <cell r="M1857">
            <v>-824377.68</v>
          </cell>
          <cell r="N1857">
            <v>-1363676.05</v>
          </cell>
          <cell r="O1857">
            <v>-1753029.7</v>
          </cell>
          <cell r="P1857">
            <v>-2323150.6800000002</v>
          </cell>
          <cell r="Q1857">
            <v>-2837541.61</v>
          </cell>
          <cell r="R1857">
            <v>-495210.35</v>
          </cell>
          <cell r="S1857">
            <v>-524644.30000000005</v>
          </cell>
          <cell r="T1857">
            <v>-1331173.6100000001</v>
          </cell>
          <cell r="U1857">
            <v>-1566210.88</v>
          </cell>
          <cell r="V1857">
            <v>-2491107.59</v>
          </cell>
          <cell r="W1857">
            <v>-3002419.33</v>
          </cell>
          <cell r="X1857">
            <v>-277544.64</v>
          </cell>
          <cell r="Y1857">
            <v>-1142633.6599999999</v>
          </cell>
          <cell r="Z1857">
            <v>-1501429.19</v>
          </cell>
          <cell r="AA1857">
            <v>-2156285.34</v>
          </cell>
          <cell r="AD1857">
            <v>-1824585.8441666665</v>
          </cell>
          <cell r="AE1857">
            <v>-1748189.0724999998</v>
          </cell>
          <cell r="AF1857">
            <v>-1666125.3633333335</v>
          </cell>
          <cell r="AG1857">
            <v>-1690862.9037500003</v>
          </cell>
          <cell r="AH1857">
            <v>-1710586.5625</v>
          </cell>
          <cell r="AI1857">
            <v>-1738499.0891666666</v>
          </cell>
          <cell r="AJ1857">
            <v>-1777226.7691666668</v>
          </cell>
          <cell r="AK1857">
            <v>-1680446.3920833336</v>
          </cell>
          <cell r="AL1857">
            <v>-1579101.2008333337</v>
          </cell>
          <cell r="AM1857">
            <v>-1598101.5808333333</v>
          </cell>
          <cell r="AN1857">
            <v>-1620643.6133333333</v>
          </cell>
          <cell r="AP1857">
            <v>-1696557.4491666667</v>
          </cell>
        </row>
        <row r="1858"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P1858">
            <v>0</v>
          </cell>
        </row>
        <row r="1859">
          <cell r="J1859">
            <v>0</v>
          </cell>
          <cell r="K1859">
            <v>0</v>
          </cell>
          <cell r="L1859">
            <v>0</v>
          </cell>
          <cell r="M1859">
            <v>-7.5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D1859">
            <v>-2.5</v>
          </cell>
          <cell r="AE1859">
            <v>-2.5</v>
          </cell>
          <cell r="AF1859">
            <v>-2.1875</v>
          </cell>
          <cell r="AG1859">
            <v>-1.25</v>
          </cell>
          <cell r="AH1859">
            <v>-0.625</v>
          </cell>
          <cell r="AI1859">
            <v>-0.625</v>
          </cell>
          <cell r="AJ1859">
            <v>-0.625</v>
          </cell>
          <cell r="AK1859">
            <v>-0.625</v>
          </cell>
          <cell r="AL1859">
            <v>-0.3125</v>
          </cell>
          <cell r="AM1859">
            <v>0</v>
          </cell>
          <cell r="AN1859">
            <v>0</v>
          </cell>
          <cell r="AP1859">
            <v>0</v>
          </cell>
        </row>
        <row r="1860">
          <cell r="J1860">
            <v>-798.06</v>
          </cell>
          <cell r="K1860">
            <v>-337.9</v>
          </cell>
          <cell r="L1860">
            <v>-175.02</v>
          </cell>
          <cell r="M1860">
            <v>-218281.97</v>
          </cell>
          <cell r="N1860">
            <v>0</v>
          </cell>
          <cell r="O1860">
            <v>7.67</v>
          </cell>
          <cell r="P1860">
            <v>-81.09</v>
          </cell>
          <cell r="Q1860">
            <v>153.74</v>
          </cell>
          <cell r="R1860">
            <v>-218397.4</v>
          </cell>
          <cell r="S1860">
            <v>-219371.02</v>
          </cell>
          <cell r="T1860">
            <v>0</v>
          </cell>
          <cell r="U1860">
            <v>0</v>
          </cell>
          <cell r="V1860">
            <v>-60.72</v>
          </cell>
          <cell r="W1860">
            <v>43.5</v>
          </cell>
          <cell r="X1860">
            <v>-225426.48</v>
          </cell>
          <cell r="Y1860">
            <v>-227395.91</v>
          </cell>
          <cell r="Z1860">
            <v>19.04</v>
          </cell>
          <cell r="AA1860">
            <v>-44.27</v>
          </cell>
          <cell r="AD1860">
            <v>-53650.660833333328</v>
          </cell>
          <cell r="AE1860">
            <v>-62731.635000000002</v>
          </cell>
          <cell r="AF1860">
            <v>-72352.079166666677</v>
          </cell>
          <cell r="AG1860">
            <v>-63823.408333333326</v>
          </cell>
          <cell r="AH1860">
            <v>-54766.462916666671</v>
          </cell>
          <cell r="AI1860">
            <v>-54742.698333333334</v>
          </cell>
          <cell r="AJ1860">
            <v>-54696.08416666666</v>
          </cell>
          <cell r="AK1860">
            <v>-64065.669999999991</v>
          </cell>
          <cell r="AL1860">
            <v>-73830.895000000004</v>
          </cell>
          <cell r="AM1860">
            <v>-74209.849166666667</v>
          </cell>
          <cell r="AN1860">
            <v>-74211.22</v>
          </cell>
          <cell r="AP1860">
            <v>-74224.354166666672</v>
          </cell>
        </row>
        <row r="1861"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>
            <v>0</v>
          </cell>
          <cell r="AP1861">
            <v>0</v>
          </cell>
        </row>
        <row r="1862"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>
            <v>0</v>
          </cell>
          <cell r="AP1862">
            <v>0</v>
          </cell>
        </row>
        <row r="1863">
          <cell r="J1863">
            <v>-2589.21</v>
          </cell>
          <cell r="K1863">
            <v>-3270.6</v>
          </cell>
          <cell r="L1863">
            <v>-3167.05</v>
          </cell>
          <cell r="M1863">
            <v>-28343.19</v>
          </cell>
          <cell r="N1863">
            <v>-1830.21</v>
          </cell>
          <cell r="O1863">
            <v>-1713.73</v>
          </cell>
          <cell r="P1863">
            <v>-26914.69</v>
          </cell>
          <cell r="Q1863">
            <v>-3612.01</v>
          </cell>
          <cell r="R1863">
            <v>-89591.33</v>
          </cell>
          <cell r="S1863">
            <v>-100922.09</v>
          </cell>
          <cell r="T1863">
            <v>-55429.82</v>
          </cell>
          <cell r="U1863">
            <v>-68877.3</v>
          </cell>
          <cell r="V1863">
            <v>-131082.56</v>
          </cell>
          <cell r="W1863">
            <v>-157768.43</v>
          </cell>
          <cell r="X1863">
            <v>-195879.94</v>
          </cell>
          <cell r="Y1863">
            <v>-171089.99</v>
          </cell>
          <cell r="Z1863">
            <v>-120307.99</v>
          </cell>
          <cell r="AA1863">
            <v>-170335.12</v>
          </cell>
          <cell r="AD1863">
            <v>-6519.3579166666677</v>
          </cell>
          <cell r="AE1863">
            <v>-10289.141666666665</v>
          </cell>
          <cell r="AF1863">
            <v>-18075.23875</v>
          </cell>
          <cell r="AG1863">
            <v>-24419.707083333327</v>
          </cell>
          <cell r="AH1863">
            <v>-29408.671666666665</v>
          </cell>
          <cell r="AI1863">
            <v>-37542.325416666667</v>
          </cell>
          <cell r="AJ1863">
            <v>-49333.624583333331</v>
          </cell>
          <cell r="AK1863">
            <v>-63800.737916666665</v>
          </cell>
          <cell r="AL1863">
            <v>-77778.224999999991</v>
          </cell>
          <cell r="AM1863">
            <v>-88662.582500000004</v>
          </cell>
          <cell r="AN1863">
            <v>-100625.04791666666</v>
          </cell>
          <cell r="AP1863">
            <v>-121705.24083333333</v>
          </cell>
        </row>
        <row r="1864">
          <cell r="J1864">
            <v>13784.61</v>
          </cell>
          <cell r="K1864">
            <v>13324.86</v>
          </cell>
          <cell r="L1864">
            <v>13692.48</v>
          </cell>
          <cell r="M1864">
            <v>13266.82</v>
          </cell>
          <cell r="N1864">
            <v>12748.82</v>
          </cell>
          <cell r="O1864">
            <v>12724.18</v>
          </cell>
          <cell r="P1864">
            <v>11858.28</v>
          </cell>
          <cell r="Q1864">
            <v>10458.75</v>
          </cell>
          <cell r="R1864">
            <v>10990.84</v>
          </cell>
          <cell r="S1864">
            <v>11240.63</v>
          </cell>
          <cell r="T1864">
            <v>8813.76</v>
          </cell>
          <cell r="U1864">
            <v>8476.89</v>
          </cell>
          <cell r="V1864">
            <v>8658.4599999999991</v>
          </cell>
          <cell r="W1864">
            <v>8203.23</v>
          </cell>
          <cell r="X1864">
            <v>7550.23</v>
          </cell>
          <cell r="Y1864">
            <v>8063.98</v>
          </cell>
          <cell r="Z1864">
            <v>12347.07</v>
          </cell>
          <cell r="AA1864">
            <v>7863.52</v>
          </cell>
          <cell r="AD1864">
            <v>5978.0166666666664</v>
          </cell>
          <cell r="AE1864">
            <v>5660.0895833333334</v>
          </cell>
          <cell r="AF1864">
            <v>10724.870833333332</v>
          </cell>
          <cell r="AG1864">
            <v>14099.496250000002</v>
          </cell>
          <cell r="AH1864">
            <v>12014.702916666667</v>
          </cell>
          <cell r="AI1864">
            <v>11568.153749999999</v>
          </cell>
          <cell r="AJ1864">
            <v>11141.162916666666</v>
          </cell>
          <cell r="AK1864">
            <v>10671.834583333331</v>
          </cell>
          <cell r="AL1864">
            <v>10199.122499999998</v>
          </cell>
          <cell r="AM1864">
            <v>9965.5979166666657</v>
          </cell>
          <cell r="AN1864">
            <v>9746.3308333333316</v>
          </cell>
          <cell r="AP1864">
            <v>9097.430416666668</v>
          </cell>
        </row>
        <row r="1865">
          <cell r="J1865">
            <v>-1950.36</v>
          </cell>
          <cell r="K1865">
            <v>-1930.99</v>
          </cell>
          <cell r="L1865">
            <v>-1955.28</v>
          </cell>
          <cell r="M1865">
            <v>-2030.11</v>
          </cell>
          <cell r="N1865">
            <v>-2135.9899999999998</v>
          </cell>
          <cell r="O1865">
            <v>-2092.52</v>
          </cell>
          <cell r="P1865">
            <v>-2194.29</v>
          </cell>
          <cell r="Q1865">
            <v>-2213.6999999999998</v>
          </cell>
          <cell r="R1865">
            <v>54130.42</v>
          </cell>
          <cell r="S1865">
            <v>51695.75</v>
          </cell>
          <cell r="T1865">
            <v>-1910.95</v>
          </cell>
          <cell r="U1865">
            <v>-1790.62</v>
          </cell>
          <cell r="V1865">
            <v>117884.73</v>
          </cell>
          <cell r="W1865">
            <v>117958.22</v>
          </cell>
          <cell r="X1865">
            <v>118011.25</v>
          </cell>
          <cell r="Y1865">
            <v>118193.52</v>
          </cell>
          <cell r="Z1865">
            <v>-928.07</v>
          </cell>
          <cell r="AA1865">
            <v>-968.16</v>
          </cell>
          <cell r="AD1865">
            <v>-3012.7625000000003</v>
          </cell>
          <cell r="AE1865">
            <v>-702.39916666666704</v>
          </cell>
          <cell r="AF1865">
            <v>4380.1187499999996</v>
          </cell>
          <cell r="AG1865">
            <v>7132.8166666666657</v>
          </cell>
          <cell r="AH1865">
            <v>7132.3383333333331</v>
          </cell>
          <cell r="AI1865">
            <v>12128.242083333333</v>
          </cell>
          <cell r="AJ1865">
            <v>22116.754583333332</v>
          </cell>
          <cell r="AK1865">
            <v>32110.743749999998</v>
          </cell>
          <cell r="AL1865">
            <v>42118.667083333341</v>
          </cell>
          <cell r="AM1865">
            <v>47178.315000000002</v>
          </cell>
          <cell r="AN1865">
            <v>47275.493333333339</v>
          </cell>
          <cell r="AP1865">
            <v>47493.099166666674</v>
          </cell>
        </row>
        <row r="1866">
          <cell r="J1866">
            <v>7892.25</v>
          </cell>
          <cell r="K1866">
            <v>7852.33</v>
          </cell>
          <cell r="L1866">
            <v>8967.75</v>
          </cell>
          <cell r="M1866">
            <v>8247.1299999999992</v>
          </cell>
          <cell r="N1866">
            <v>7798.25</v>
          </cell>
          <cell r="O1866">
            <v>14022.3</v>
          </cell>
          <cell r="P1866">
            <v>13903.27</v>
          </cell>
          <cell r="Q1866">
            <v>14084.62</v>
          </cell>
          <cell r="R1866">
            <v>17265.62</v>
          </cell>
          <cell r="S1866">
            <v>16945.95</v>
          </cell>
          <cell r="T1866">
            <v>14794.23</v>
          </cell>
          <cell r="U1866">
            <v>104844.28</v>
          </cell>
          <cell r="V1866">
            <v>104524.74</v>
          </cell>
          <cell r="W1866">
            <v>104102.59</v>
          </cell>
          <cell r="X1866">
            <v>16034.64</v>
          </cell>
          <cell r="Y1866">
            <v>15755.35</v>
          </cell>
          <cell r="Z1866">
            <v>17136.75</v>
          </cell>
          <cell r="AA1866">
            <v>16412.41</v>
          </cell>
          <cell r="AD1866">
            <v>1012.2749999999991</v>
          </cell>
          <cell r="AE1866">
            <v>2201.7108333333322</v>
          </cell>
          <cell r="AF1866">
            <v>6751.6866666666656</v>
          </cell>
          <cell r="AG1866">
            <v>11136.865</v>
          </cell>
          <cell r="AH1866">
            <v>15633.473333333333</v>
          </cell>
          <cell r="AI1866">
            <v>23744.518749999999</v>
          </cell>
          <cell r="AJ1866">
            <v>31781.3</v>
          </cell>
          <cell r="AK1866">
            <v>36086.181250000001</v>
          </cell>
          <cell r="AL1866">
            <v>36693.477500000001</v>
          </cell>
          <cell r="AM1866">
            <v>37395.424166666664</v>
          </cell>
          <cell r="AN1866">
            <v>37884.116249999992</v>
          </cell>
          <cell r="AP1866">
            <v>38200.959166666667</v>
          </cell>
        </row>
        <row r="1867">
          <cell r="J1867">
            <v>-17260.7</v>
          </cell>
          <cell r="K1867">
            <v>-19376.599999999999</v>
          </cell>
          <cell r="L1867">
            <v>-17025.439999999999</v>
          </cell>
          <cell r="M1867">
            <v>-17337.2</v>
          </cell>
          <cell r="N1867">
            <v>-17313.7</v>
          </cell>
          <cell r="O1867">
            <v>-986.3</v>
          </cell>
          <cell r="P1867">
            <v>-17050.599999999999</v>
          </cell>
          <cell r="Q1867">
            <v>-17050.599999999999</v>
          </cell>
          <cell r="R1867">
            <v>-986.3</v>
          </cell>
          <cell r="S1867">
            <v>-1229.3</v>
          </cell>
          <cell r="T1867">
            <v>-17417.599999999999</v>
          </cell>
          <cell r="U1867">
            <v>-986.3</v>
          </cell>
          <cell r="V1867">
            <v>-17232.099999999999</v>
          </cell>
          <cell r="W1867">
            <v>-1102.0999999999999</v>
          </cell>
          <cell r="X1867">
            <v>-1102.0999999999999</v>
          </cell>
          <cell r="Y1867">
            <v>-1102.0999999999999</v>
          </cell>
          <cell r="Z1867">
            <v>-16836.900000000001</v>
          </cell>
          <cell r="AA1867">
            <v>-16648.3</v>
          </cell>
          <cell r="AD1867">
            <v>-15840.074166666667</v>
          </cell>
          <cell r="AE1867">
            <v>-15269.332499999999</v>
          </cell>
          <cell r="AF1867">
            <v>-13912.37</v>
          </cell>
          <cell r="AG1867">
            <v>-13280.486666666664</v>
          </cell>
          <cell r="AH1867">
            <v>-12658.049166666669</v>
          </cell>
          <cell r="AI1867">
            <v>-12000.528333333335</v>
          </cell>
          <cell r="AJ1867">
            <v>-11237.899166666668</v>
          </cell>
          <cell r="AK1867">
            <v>-9812.9891666666681</v>
          </cell>
          <cell r="AL1867">
            <v>-8473.0541666666668</v>
          </cell>
          <cell r="AM1867">
            <v>-7776.7250000000022</v>
          </cell>
          <cell r="AN1867">
            <v>-8409.4416666666693</v>
          </cell>
          <cell r="AP1867">
            <v>-7068.4624999999987</v>
          </cell>
        </row>
        <row r="1868"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P1868">
            <v>0</v>
          </cell>
        </row>
        <row r="1869"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P1869">
            <v>0</v>
          </cell>
        </row>
        <row r="1870"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P1870">
            <v>0</v>
          </cell>
        </row>
        <row r="1871"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-3824.12</v>
          </cell>
          <cell r="O1871">
            <v>0</v>
          </cell>
          <cell r="P1871">
            <v>0</v>
          </cell>
          <cell r="Q1871">
            <v>0</v>
          </cell>
          <cell r="R1871">
            <v>-177.54</v>
          </cell>
          <cell r="S1871">
            <v>-4215.2</v>
          </cell>
          <cell r="T1871">
            <v>0</v>
          </cell>
          <cell r="U1871">
            <v>0</v>
          </cell>
          <cell r="V1871">
            <v>0</v>
          </cell>
          <cell r="W1871">
            <v>-75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D1871">
            <v>-498.13166666666666</v>
          </cell>
          <cell r="AE1871">
            <v>-505.5291666666667</v>
          </cell>
          <cell r="AF1871">
            <v>-596.42833333333328</v>
          </cell>
          <cell r="AG1871">
            <v>-681.1320833333333</v>
          </cell>
          <cell r="AH1871">
            <v>-683.53625000000011</v>
          </cell>
          <cell r="AI1871">
            <v>-684.73833333333334</v>
          </cell>
          <cell r="AJ1871">
            <v>-687.86333333333334</v>
          </cell>
          <cell r="AK1871">
            <v>-690.98833333333334</v>
          </cell>
          <cell r="AL1871">
            <v>-690.98833333333334</v>
          </cell>
          <cell r="AM1871">
            <v>-531.65</v>
          </cell>
          <cell r="AN1871">
            <v>-372.31166666666667</v>
          </cell>
          <cell r="AP1871">
            <v>-651.46041666666667</v>
          </cell>
        </row>
        <row r="1872">
          <cell r="J1872">
            <v>-183431.51</v>
          </cell>
          <cell r="K1872">
            <v>-132237.85</v>
          </cell>
          <cell r="L1872">
            <v>-256667.44</v>
          </cell>
          <cell r="M1872">
            <v>-209704.94</v>
          </cell>
          <cell r="N1872">
            <v>-87333.39</v>
          </cell>
          <cell r="O1872">
            <v>-119862.51</v>
          </cell>
          <cell r="P1872">
            <v>-95467.64</v>
          </cell>
          <cell r="Q1872">
            <v>-94354.36</v>
          </cell>
          <cell r="R1872">
            <v>-205930.83</v>
          </cell>
          <cell r="S1872">
            <v>-94489.2</v>
          </cell>
          <cell r="T1872">
            <v>-88083.78</v>
          </cell>
          <cell r="U1872">
            <v>-128885.03</v>
          </cell>
          <cell r="V1872">
            <v>-254349.4</v>
          </cell>
          <cell r="W1872">
            <v>-133581.37</v>
          </cell>
          <cell r="X1872">
            <v>-145052</v>
          </cell>
          <cell r="Y1872">
            <v>-111126.93</v>
          </cell>
          <cell r="Z1872">
            <v>-179271.2</v>
          </cell>
          <cell r="AA1872">
            <v>-123475.68</v>
          </cell>
          <cell r="AD1872">
            <v>-153120.91874999998</v>
          </cell>
          <cell r="AE1872">
            <v>-146417.49124999999</v>
          </cell>
          <cell r="AF1872">
            <v>-143329.10416666666</v>
          </cell>
          <cell r="AG1872">
            <v>-140241.07916666663</v>
          </cell>
          <cell r="AH1872">
            <v>-141086.95000000001</v>
          </cell>
          <cell r="AI1872">
            <v>-144325.61874999999</v>
          </cell>
          <cell r="AJ1872">
            <v>-147336.51083333333</v>
          </cell>
          <cell r="AK1872">
            <v>-142741.84749999997</v>
          </cell>
          <cell r="AL1872">
            <v>-133983.78708333333</v>
          </cell>
          <cell r="AM1872">
            <v>-133707.11208333334</v>
          </cell>
          <cell r="AN1872">
            <v>-137688.40291666664</v>
          </cell>
          <cell r="AP1872">
            <v>-148319.93583333329</v>
          </cell>
        </row>
        <row r="1873">
          <cell r="J1873">
            <v>164</v>
          </cell>
          <cell r="K1873">
            <v>487</v>
          </cell>
          <cell r="L1873">
            <v>35</v>
          </cell>
          <cell r="M1873">
            <v>481</v>
          </cell>
          <cell r="N1873">
            <v>-167.5</v>
          </cell>
          <cell r="O1873">
            <v>143.5</v>
          </cell>
          <cell r="P1873">
            <v>440</v>
          </cell>
          <cell r="Q1873">
            <v>310.73</v>
          </cell>
          <cell r="R1873">
            <v>-26.5</v>
          </cell>
          <cell r="S1873">
            <v>214</v>
          </cell>
          <cell r="T1873">
            <v>149.5</v>
          </cell>
          <cell r="U1873">
            <v>145.09</v>
          </cell>
          <cell r="V1873">
            <v>-117.32</v>
          </cell>
          <cell r="W1873">
            <v>424.27</v>
          </cell>
          <cell r="X1873">
            <v>-1012.5</v>
          </cell>
          <cell r="Y1873">
            <v>-85</v>
          </cell>
          <cell r="Z1873">
            <v>578.5</v>
          </cell>
          <cell r="AA1873">
            <v>602</v>
          </cell>
          <cell r="AD1873">
            <v>-426.92374999999998</v>
          </cell>
          <cell r="AE1873">
            <v>-245.55999999999997</v>
          </cell>
          <cell r="AF1873">
            <v>90.68791666666668</v>
          </cell>
          <cell r="AG1873">
            <v>241.51916666666668</v>
          </cell>
          <cell r="AH1873">
            <v>211.25208333333333</v>
          </cell>
          <cell r="AI1873">
            <v>186.26333333333335</v>
          </cell>
          <cell r="AJ1873">
            <v>171.92791666666668</v>
          </cell>
          <cell r="AK1873">
            <v>125.66833333333334</v>
          </cell>
          <cell r="AL1873">
            <v>58.439166666666665</v>
          </cell>
          <cell r="AM1873">
            <v>65.939166666666665</v>
          </cell>
          <cell r="AN1873">
            <v>116.12666666666667</v>
          </cell>
          <cell r="AP1873">
            <v>199.88791666666665</v>
          </cell>
        </row>
        <row r="1874">
          <cell r="J1874">
            <v>-1906434.16</v>
          </cell>
          <cell r="K1874">
            <v>-2642448.8199999998</v>
          </cell>
          <cell r="L1874">
            <v>-2614644.9500000002</v>
          </cell>
          <cell r="M1874">
            <v>-2716476.23</v>
          </cell>
          <cell r="N1874">
            <v>-3143349.44</v>
          </cell>
          <cell r="O1874">
            <v>-3519014.93</v>
          </cell>
          <cell r="P1874">
            <v>-3254753.18</v>
          </cell>
          <cell r="Q1874">
            <v>-4750699.29</v>
          </cell>
          <cell r="R1874">
            <v>-4428647.24</v>
          </cell>
          <cell r="S1874">
            <v>-4121516.82</v>
          </cell>
          <cell r="T1874">
            <v>-5593510.0300000003</v>
          </cell>
          <cell r="U1874">
            <v>-5654167</v>
          </cell>
          <cell r="V1874">
            <v>-5647792.6699999999</v>
          </cell>
          <cell r="W1874">
            <v>-2797095.55</v>
          </cell>
          <cell r="X1874">
            <v>-2987628.3</v>
          </cell>
          <cell r="Y1874">
            <v>-2845286.04</v>
          </cell>
          <cell r="Z1874">
            <v>-5269622.5999999996</v>
          </cell>
          <cell r="AA1874">
            <v>-5656781.3700000001</v>
          </cell>
          <cell r="AD1874">
            <v>-2465495.5462500001</v>
          </cell>
          <cell r="AE1874">
            <v>-2758781.9441666664</v>
          </cell>
          <cell r="AF1874">
            <v>-3003454.1466666665</v>
          </cell>
          <cell r="AG1874">
            <v>-3235594.69875</v>
          </cell>
          <cell r="AH1874">
            <v>-3527616.8783333339</v>
          </cell>
          <cell r="AI1874">
            <v>-3851361.7787500001</v>
          </cell>
          <cell r="AJ1874">
            <v>-4013695.3304166668</v>
          </cell>
          <cell r="AK1874">
            <v>-4035679.9170833337</v>
          </cell>
          <cell r="AL1874">
            <v>-4056587.9654166661</v>
          </cell>
          <cell r="AM1874">
            <v>-4150549.7558333329</v>
          </cell>
          <cell r="AN1874">
            <v>-4328218.0724999998</v>
          </cell>
          <cell r="AP1874">
            <v>-4678793.2283333326</v>
          </cell>
        </row>
        <row r="1875"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36.72</v>
          </cell>
          <cell r="Q1875">
            <v>0</v>
          </cell>
          <cell r="R1875">
            <v>819.06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78.099999999999994</v>
          </cell>
          <cell r="AD1875">
            <v>3.06</v>
          </cell>
          <cell r="AE1875">
            <v>37.1875</v>
          </cell>
          <cell r="AF1875">
            <v>71.314999999999998</v>
          </cell>
          <cell r="AG1875">
            <v>71.314999999999998</v>
          </cell>
          <cell r="AH1875">
            <v>71.314999999999998</v>
          </cell>
          <cell r="AI1875">
            <v>71.314999999999998</v>
          </cell>
          <cell r="AJ1875">
            <v>71.314999999999998</v>
          </cell>
          <cell r="AK1875">
            <v>71.314999999999998</v>
          </cell>
          <cell r="AL1875">
            <v>71.314999999999998</v>
          </cell>
          <cell r="AM1875">
            <v>71.314999999999998</v>
          </cell>
          <cell r="AN1875">
            <v>74.569166666666661</v>
          </cell>
          <cell r="AP1875">
            <v>74.763333333333335</v>
          </cell>
        </row>
        <row r="1876"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P1876">
            <v>0</v>
          </cell>
        </row>
        <row r="1877"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P1877">
            <v>0</v>
          </cell>
        </row>
        <row r="1878">
          <cell r="J1878">
            <v>-11727855.52</v>
          </cell>
          <cell r="K1878">
            <v>-16273945.17</v>
          </cell>
          <cell r="L1878">
            <v>-21382659.420000002</v>
          </cell>
          <cell r="M1878">
            <v>-25675350.440000001</v>
          </cell>
          <cell r="N1878">
            <v>-21410866.829999998</v>
          </cell>
          <cell r="O1878">
            <v>-27048543.66</v>
          </cell>
          <cell r="P1878">
            <v>-28954218.66</v>
          </cell>
          <cell r="Q1878">
            <v>-31248754.27</v>
          </cell>
          <cell r="R1878">
            <v>-21654992.25</v>
          </cell>
          <cell r="S1878">
            <v>-25614280.73</v>
          </cell>
          <cell r="T1878">
            <v>-31205622.989999998</v>
          </cell>
          <cell r="U1878">
            <v>-32334547.57</v>
          </cell>
          <cell r="V1878">
            <v>-27516347.300000001</v>
          </cell>
          <cell r="W1878">
            <v>-44372465.950000003</v>
          </cell>
          <cell r="X1878">
            <v>-47952317.840000004</v>
          </cell>
          <cell r="Y1878">
            <v>-48502828.619999997</v>
          </cell>
          <cell r="Z1878">
            <v>-49821002.729999997</v>
          </cell>
          <cell r="AA1878">
            <v>-35749318.890000001</v>
          </cell>
          <cell r="AD1878">
            <v>-23324114.804166663</v>
          </cell>
          <cell r="AE1878">
            <v>-23735105.787083339</v>
          </cell>
          <cell r="AF1878">
            <v>-23821433.651666667</v>
          </cell>
          <cell r="AG1878">
            <v>-23865222.381666664</v>
          </cell>
          <cell r="AH1878">
            <v>-24278616.360416666</v>
          </cell>
          <cell r="AI1878">
            <v>-25202156.950000003</v>
          </cell>
          <cell r="AJ1878">
            <v>-27030782.473333333</v>
          </cell>
          <cell r="AK1878">
            <v>-29308623.27333333</v>
          </cell>
          <cell r="AL1878">
            <v>-31366837.298333328</v>
          </cell>
          <cell r="AM1878">
            <v>-33501737.885000002</v>
          </cell>
          <cell r="AN1878">
            <v>-35048025.848750003</v>
          </cell>
          <cell r="AP1878">
            <v>-36520366.597083338</v>
          </cell>
        </row>
        <row r="1879"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</row>
        <row r="1880">
          <cell r="J1880">
            <v>-5166526.45</v>
          </cell>
          <cell r="K1880">
            <v>-3892603.97</v>
          </cell>
          <cell r="L1880">
            <v>-5027451.5</v>
          </cell>
          <cell r="M1880">
            <v>-7763957.8799999999</v>
          </cell>
          <cell r="N1880">
            <v>-3860739.22</v>
          </cell>
          <cell r="O1880">
            <v>-8859744.9199999999</v>
          </cell>
          <cell r="P1880">
            <v>-32945001.460000001</v>
          </cell>
          <cell r="Q1880">
            <v>1425109.88</v>
          </cell>
          <cell r="R1880">
            <v>-8135440.6500000004</v>
          </cell>
          <cell r="S1880">
            <v>-4322833.42</v>
          </cell>
          <cell r="T1880">
            <v>-2880073.78</v>
          </cell>
          <cell r="U1880">
            <v>-8866117.8000000007</v>
          </cell>
          <cell r="V1880">
            <v>-7014319.2699999996</v>
          </cell>
          <cell r="W1880">
            <v>-5783897.8300000001</v>
          </cell>
          <cell r="X1880">
            <v>-19204951.66</v>
          </cell>
          <cell r="Y1880">
            <v>-11157065.789999999</v>
          </cell>
          <cell r="Z1880">
            <v>-5188609.3099999996</v>
          </cell>
          <cell r="AA1880">
            <v>-11733352.51</v>
          </cell>
          <cell r="AD1880">
            <v>-10537656.320833333</v>
          </cell>
          <cell r="AE1880">
            <v>-9335300.8545833323</v>
          </cell>
          <cell r="AF1880">
            <v>-8866575.6666666679</v>
          </cell>
          <cell r="AG1880">
            <v>-7996965.5816666679</v>
          </cell>
          <cell r="AH1880">
            <v>-7441474.1187500013</v>
          </cell>
          <cell r="AI1880">
            <v>-7601606.4649999999</v>
          </cell>
          <cell r="AJ1880">
            <v>-7757401.7433333332</v>
          </cell>
          <cell r="AK1880">
            <v>-8426934.8274999987</v>
          </cell>
          <cell r="AL1880">
            <v>-9159043.4970833324</v>
          </cell>
          <cell r="AM1880">
            <v>-9355750.9137499984</v>
          </cell>
          <cell r="AN1880">
            <v>-9530812.4837500006</v>
          </cell>
          <cell r="AP1880">
            <v>-9659838.8829166666</v>
          </cell>
        </row>
        <row r="1881"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</row>
        <row r="1882">
          <cell r="J1882">
            <v>-97329.83</v>
          </cell>
          <cell r="K1882">
            <v>-140300.60999999999</v>
          </cell>
          <cell r="L1882">
            <v>-182912.25</v>
          </cell>
          <cell r="M1882">
            <v>-96088.42</v>
          </cell>
          <cell r="N1882">
            <v>-139527.88</v>
          </cell>
          <cell r="O1882">
            <v>-184978.42</v>
          </cell>
          <cell r="P1882">
            <v>-229739.72</v>
          </cell>
          <cell r="Q1882">
            <v>-133484.70000000001</v>
          </cell>
          <cell r="R1882">
            <v>-185907.42</v>
          </cell>
          <cell r="S1882">
            <v>-98215.75</v>
          </cell>
          <cell r="T1882">
            <v>-144607.19</v>
          </cell>
          <cell r="U1882">
            <v>-191096.29</v>
          </cell>
          <cell r="V1882">
            <v>-93929.95</v>
          </cell>
          <cell r="W1882">
            <v>-139985.95000000001</v>
          </cell>
          <cell r="X1882">
            <v>-196774.89</v>
          </cell>
          <cell r="Y1882">
            <v>-104082.59</v>
          </cell>
          <cell r="Z1882">
            <v>-150694.82</v>
          </cell>
          <cell r="AA1882">
            <v>-199094.06</v>
          </cell>
          <cell r="AD1882">
            <v>-148841.52916666667</v>
          </cell>
          <cell r="AE1882">
            <v>-149392.76166666666</v>
          </cell>
          <cell r="AF1882">
            <v>-150163.16624999998</v>
          </cell>
          <cell r="AG1882">
            <v>-150746.03625</v>
          </cell>
          <cell r="AH1882">
            <v>-151547.41374999998</v>
          </cell>
          <cell r="AI1882">
            <v>-151874.04499999998</v>
          </cell>
          <cell r="AJ1882">
            <v>-151719.27249999999</v>
          </cell>
          <cell r="AK1882">
            <v>-152283.77166666667</v>
          </cell>
          <cell r="AL1882">
            <v>-153194.47208333333</v>
          </cell>
          <cell r="AM1882">
            <v>-153992.85166666671</v>
          </cell>
          <cell r="AN1882">
            <v>-155046.29250000001</v>
          </cell>
          <cell r="AP1882">
            <v>-144983.58458333334</v>
          </cell>
        </row>
        <row r="1883">
          <cell r="J1883">
            <v>-46244.03</v>
          </cell>
          <cell r="K1883">
            <v>-142929.24</v>
          </cell>
          <cell r="L1883">
            <v>-6201.82</v>
          </cell>
          <cell r="M1883">
            <v>-30153.82</v>
          </cell>
          <cell r="N1883">
            <v>-56039.48</v>
          </cell>
          <cell r="O1883">
            <v>-71494.539999999994</v>
          </cell>
          <cell r="P1883">
            <v>-85198.18</v>
          </cell>
          <cell r="Q1883">
            <v>8205.5300000000007</v>
          </cell>
          <cell r="R1883">
            <v>15607.82</v>
          </cell>
          <cell r="S1883">
            <v>-25560.880000000001</v>
          </cell>
          <cell r="T1883">
            <v>-102575.35</v>
          </cell>
          <cell r="U1883">
            <v>-101625.05</v>
          </cell>
          <cell r="V1883">
            <v>-104209.86</v>
          </cell>
          <cell r="W1883">
            <v>-123342.63</v>
          </cell>
          <cell r="X1883">
            <v>-159718.62</v>
          </cell>
          <cell r="Y1883">
            <v>-173791.55</v>
          </cell>
          <cell r="Z1883">
            <v>-221789.26</v>
          </cell>
          <cell r="AA1883">
            <v>-232429.09</v>
          </cell>
          <cell r="AD1883">
            <v>-9706.4591666666674</v>
          </cell>
          <cell r="AE1883">
            <v>-16754.149166666666</v>
          </cell>
          <cell r="AF1883">
            <v>-23272.395833333332</v>
          </cell>
          <cell r="AG1883">
            <v>-34214.181249999994</v>
          </cell>
          <cell r="AH1883">
            <v>-47428.248749999999</v>
          </cell>
          <cell r="AI1883">
            <v>-56099.32958333334</v>
          </cell>
          <cell r="AJ1883">
            <v>-57698.463749999995</v>
          </cell>
          <cell r="AK1883">
            <v>-63278.888333333336</v>
          </cell>
          <cell r="AL1883">
            <v>-75660.327083333323</v>
          </cell>
          <cell r="AM1883">
            <v>-88551.473333333313</v>
          </cell>
          <cell r="AN1883">
            <v>-102163.32041666667</v>
          </cell>
          <cell r="AP1883">
            <v>-133253.88416666668</v>
          </cell>
        </row>
        <row r="1884">
          <cell r="J1884">
            <v>-102557.27</v>
          </cell>
          <cell r="K1884">
            <v>-25568.28</v>
          </cell>
          <cell r="L1884">
            <v>-176147.38</v>
          </cell>
          <cell r="M1884">
            <v>-176147.38</v>
          </cell>
          <cell r="N1884">
            <v>-176147.38</v>
          </cell>
          <cell r="O1884">
            <v>-176138.38</v>
          </cell>
          <cell r="P1884">
            <v>0</v>
          </cell>
          <cell r="Q1884">
            <v>0</v>
          </cell>
          <cell r="R1884">
            <v>-12094.96</v>
          </cell>
          <cell r="S1884">
            <v>21382.47</v>
          </cell>
          <cell r="T1884">
            <v>76401.17</v>
          </cell>
          <cell r="U1884">
            <v>76192.39</v>
          </cell>
          <cell r="V1884">
            <v>76192.39</v>
          </cell>
          <cell r="W1884">
            <v>76192.39</v>
          </cell>
          <cell r="X1884">
            <v>76192.39</v>
          </cell>
          <cell r="Y1884">
            <v>76192.39</v>
          </cell>
          <cell r="Z1884">
            <v>76192.39</v>
          </cell>
          <cell r="AA1884">
            <v>76192.39</v>
          </cell>
          <cell r="AD1884">
            <v>-151968.8208333333</v>
          </cell>
          <cell r="AE1884">
            <v>-128164.05750000001</v>
          </cell>
          <cell r="AF1884">
            <v>-108034.11666666665</v>
          </cell>
          <cell r="AG1884">
            <v>-87707.319166666668</v>
          </cell>
          <cell r="AH1884">
            <v>-66421.834999999992</v>
          </cell>
          <cell r="AI1884">
            <v>-48454.180833333325</v>
          </cell>
          <cell r="AJ1884">
            <v>-36766.250416666662</v>
          </cell>
          <cell r="AK1884">
            <v>-22012.065416666665</v>
          </cell>
          <cell r="AL1884">
            <v>-983.7512500000006</v>
          </cell>
          <cell r="AM1884">
            <v>20044.562916666666</v>
          </cell>
          <cell r="AN1884">
            <v>41072.502083333333</v>
          </cell>
          <cell r="AP1884">
            <v>57935.65</v>
          </cell>
        </row>
        <row r="1885"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</row>
        <row r="1886">
          <cell r="J1886">
            <v>-811.88</v>
          </cell>
          <cell r="K1886">
            <v>-708.28</v>
          </cell>
          <cell r="L1886">
            <v>-199</v>
          </cell>
          <cell r="M1886">
            <v>-389980.79</v>
          </cell>
          <cell r="N1886">
            <v>0</v>
          </cell>
          <cell r="O1886">
            <v>15.34</v>
          </cell>
          <cell r="P1886">
            <v>-100.93</v>
          </cell>
          <cell r="Q1886">
            <v>236.97</v>
          </cell>
          <cell r="R1886">
            <v>-426761</v>
          </cell>
          <cell r="S1886">
            <v>-432468.87</v>
          </cell>
          <cell r="T1886">
            <v>0</v>
          </cell>
          <cell r="U1886">
            <v>0</v>
          </cell>
          <cell r="V1886">
            <v>-180.14</v>
          </cell>
          <cell r="W1886">
            <v>-483.58</v>
          </cell>
          <cell r="X1886">
            <v>-416633.49</v>
          </cell>
          <cell r="Y1886">
            <v>-410428.06</v>
          </cell>
          <cell r="Z1886">
            <v>25.38</v>
          </cell>
          <cell r="AA1886">
            <v>-11.35</v>
          </cell>
          <cell r="AD1886">
            <v>-100582.6375</v>
          </cell>
          <cell r="AE1886">
            <v>-118329.43041666666</v>
          </cell>
          <cell r="AF1886">
            <v>-137790.08791666667</v>
          </cell>
          <cell r="AG1886">
            <v>-121886.82166666666</v>
          </cell>
          <cell r="AH1886">
            <v>-104253.73499999999</v>
          </cell>
          <cell r="AI1886">
            <v>-104205.21416666667</v>
          </cell>
          <cell r="AJ1886">
            <v>-104169.52916666663</v>
          </cell>
          <cell r="AK1886">
            <v>-121511.60374999997</v>
          </cell>
          <cell r="AL1886">
            <v>-139715.01041666666</v>
          </cell>
          <cell r="AM1886">
            <v>-140565.92250000002</v>
          </cell>
          <cell r="AN1886">
            <v>-140565.97708333333</v>
          </cell>
          <cell r="AP1886">
            <v>-140510.46375000002</v>
          </cell>
        </row>
        <row r="1887">
          <cell r="J1887">
            <v>0</v>
          </cell>
          <cell r="K1887">
            <v>0</v>
          </cell>
          <cell r="L1887">
            <v>0</v>
          </cell>
          <cell r="M1887">
            <v>-70812.63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-66739.600000000006</v>
          </cell>
          <cell r="S1887">
            <v>-68835.789999999994</v>
          </cell>
          <cell r="T1887">
            <v>0</v>
          </cell>
          <cell r="U1887">
            <v>0</v>
          </cell>
          <cell r="V1887">
            <v>220.65</v>
          </cell>
          <cell r="W1887">
            <v>0</v>
          </cell>
          <cell r="X1887">
            <v>-64788.88</v>
          </cell>
          <cell r="Y1887">
            <v>-66852.67</v>
          </cell>
          <cell r="Z1887">
            <v>0</v>
          </cell>
          <cell r="AA1887">
            <v>0</v>
          </cell>
          <cell r="AD1887">
            <v>-17469.068333333333</v>
          </cell>
          <cell r="AE1887">
            <v>-20249.884999999998</v>
          </cell>
          <cell r="AF1887">
            <v>-22989.284166666668</v>
          </cell>
          <cell r="AG1887">
            <v>-20073.43416666667</v>
          </cell>
          <cell r="AH1887">
            <v>-17199.001666666667</v>
          </cell>
          <cell r="AI1887">
            <v>-17189.807916666668</v>
          </cell>
          <cell r="AJ1887">
            <v>-17180.61416666667</v>
          </cell>
          <cell r="AK1887">
            <v>-19880.150833333337</v>
          </cell>
          <cell r="AL1887">
            <v>-22414.689166666667</v>
          </cell>
          <cell r="AM1887">
            <v>-22249.690833333338</v>
          </cell>
          <cell r="AN1887">
            <v>-22249.690833333338</v>
          </cell>
          <cell r="AP1887">
            <v>-22249.690833333338</v>
          </cell>
        </row>
        <row r="1888"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P1888">
            <v>0</v>
          </cell>
        </row>
        <row r="1889"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P1889">
            <v>0</v>
          </cell>
        </row>
        <row r="1890">
          <cell r="J1890">
            <v>13093.27</v>
          </cell>
          <cell r="K1890">
            <v>20068.09</v>
          </cell>
          <cell r="L1890">
            <v>18078.580000000002</v>
          </cell>
          <cell r="M1890">
            <v>21636.79</v>
          </cell>
          <cell r="N1890">
            <v>12633.92</v>
          </cell>
          <cell r="O1890">
            <v>12060.92</v>
          </cell>
          <cell r="P1890">
            <v>10596.2</v>
          </cell>
          <cell r="Q1890">
            <v>12116.98</v>
          </cell>
          <cell r="R1890">
            <v>10510.87</v>
          </cell>
          <cell r="S1890">
            <v>14398.23</v>
          </cell>
          <cell r="T1890">
            <v>10454.92</v>
          </cell>
          <cell r="U1890">
            <v>12217.74</v>
          </cell>
          <cell r="V1890">
            <v>16455.86</v>
          </cell>
          <cell r="W1890">
            <v>13507.21</v>
          </cell>
          <cell r="X1890">
            <v>18159.95</v>
          </cell>
          <cell r="Y1890">
            <v>17280.439999999999</v>
          </cell>
          <cell r="Z1890">
            <v>19227.47</v>
          </cell>
          <cell r="AA1890">
            <v>19578.38</v>
          </cell>
          <cell r="AD1890">
            <v>14300.942500000003</v>
          </cell>
          <cell r="AE1890">
            <v>14313.094583333334</v>
          </cell>
          <cell r="AF1890">
            <v>14192.430000000002</v>
          </cell>
          <cell r="AG1890">
            <v>14312.046666666667</v>
          </cell>
          <cell r="AH1890">
            <v>14178.795833333335</v>
          </cell>
          <cell r="AI1890">
            <v>14128.983749999999</v>
          </cell>
          <cell r="AJ1890">
            <v>13995.721666666666</v>
          </cell>
          <cell r="AK1890">
            <v>13725.742083333331</v>
          </cell>
          <cell r="AL1890">
            <v>13547.617916666668</v>
          </cell>
          <cell r="AM1890">
            <v>13640.834583333335</v>
          </cell>
          <cell r="AN1890">
            <v>14228.793333333333</v>
          </cell>
          <cell r="AP1890">
            <v>15240.136250000001</v>
          </cell>
        </row>
        <row r="1891"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299423.58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12475.9825</v>
          </cell>
          <cell r="AJ1891">
            <v>24951.965</v>
          </cell>
          <cell r="AK1891">
            <v>24951.965</v>
          </cell>
          <cell r="AL1891">
            <v>24951.965</v>
          </cell>
          <cell r="AM1891">
            <v>24951.965</v>
          </cell>
          <cell r="AN1891">
            <v>24951.965</v>
          </cell>
          <cell r="AP1891">
            <v>24951.965</v>
          </cell>
        </row>
        <row r="1892">
          <cell r="J1892">
            <v>-8639.4</v>
          </cell>
          <cell r="K1892">
            <v>-9861.9500000000007</v>
          </cell>
          <cell r="L1892">
            <v>-9244.31</v>
          </cell>
          <cell r="M1892">
            <v>-11714.99</v>
          </cell>
          <cell r="N1892">
            <v>-9186.5300000000007</v>
          </cell>
          <cell r="O1892">
            <v>-16215.39</v>
          </cell>
          <cell r="P1892">
            <v>-15177.16</v>
          </cell>
          <cell r="Q1892">
            <v>-10875.64</v>
          </cell>
          <cell r="R1892">
            <v>-11698.5</v>
          </cell>
          <cell r="S1892">
            <v>-10309.73</v>
          </cell>
          <cell r="T1892">
            <v>-11606</v>
          </cell>
          <cell r="U1892">
            <v>-14204.71</v>
          </cell>
          <cell r="V1892">
            <v>-7629.8</v>
          </cell>
          <cell r="W1892">
            <v>-9036.18</v>
          </cell>
          <cell r="X1892">
            <v>-7019.34</v>
          </cell>
          <cell r="Y1892">
            <v>-5378.74</v>
          </cell>
          <cell r="Z1892">
            <v>-9939.07</v>
          </cell>
          <cell r="AA1892">
            <v>-7086.39</v>
          </cell>
          <cell r="AD1892">
            <v>-11170.237500000001</v>
          </cell>
          <cell r="AE1892">
            <v>-11103.859583333333</v>
          </cell>
          <cell r="AF1892">
            <v>-11092.672083333333</v>
          </cell>
          <cell r="AG1892">
            <v>-11093.037083333331</v>
          </cell>
          <cell r="AH1892">
            <v>-11307.098333333333</v>
          </cell>
          <cell r="AI1892">
            <v>-11519.125833333334</v>
          </cell>
          <cell r="AJ1892">
            <v>-11442.652083333332</v>
          </cell>
          <cell r="AK1892">
            <v>-11315.537916666668</v>
          </cell>
          <cell r="AL1892">
            <v>-10958.820416666667</v>
          </cell>
          <cell r="AM1892">
            <v>-10726.165833333334</v>
          </cell>
          <cell r="AN1892">
            <v>-10377.146666666666</v>
          </cell>
          <cell r="AP1892">
            <v>-9760.3912500000006</v>
          </cell>
        </row>
        <row r="1893">
          <cell r="J1893">
            <v>-5856.48</v>
          </cell>
          <cell r="K1893">
            <v>-9635.2999999999993</v>
          </cell>
          <cell r="L1893">
            <v>-5745.23</v>
          </cell>
          <cell r="M1893">
            <v>-7983</v>
          </cell>
          <cell r="N1893">
            <v>-7480.09</v>
          </cell>
          <cell r="O1893">
            <v>-6925.17</v>
          </cell>
          <cell r="P1893">
            <v>-5577.16</v>
          </cell>
          <cell r="Q1893">
            <v>-5887.03</v>
          </cell>
          <cell r="R1893">
            <v>-5905.82</v>
          </cell>
          <cell r="S1893">
            <v>-6703.81</v>
          </cell>
          <cell r="T1893">
            <v>-7155.64</v>
          </cell>
          <cell r="U1893">
            <v>-5933.9</v>
          </cell>
          <cell r="V1893">
            <v>-6033.9</v>
          </cell>
          <cell r="W1893">
            <v>-6760.54</v>
          </cell>
          <cell r="X1893">
            <v>-5875.56</v>
          </cell>
          <cell r="Y1893">
            <v>-5635.23</v>
          </cell>
          <cell r="Z1893">
            <v>-8347.74</v>
          </cell>
          <cell r="AA1893">
            <v>-5174.72</v>
          </cell>
          <cell r="AD1893">
            <v>-6748.532916666667</v>
          </cell>
          <cell r="AE1893">
            <v>-6729.4987499999997</v>
          </cell>
          <cell r="AF1893">
            <v>-6762.552083333333</v>
          </cell>
          <cell r="AG1893">
            <v>-6815.795000000001</v>
          </cell>
          <cell r="AH1893">
            <v>-6774.1495833333329</v>
          </cell>
          <cell r="AI1893">
            <v>-6739.7783333333327</v>
          </cell>
          <cell r="AJ1893">
            <v>-6627.389166666665</v>
          </cell>
          <cell r="AK1893">
            <v>-6513.0379166666671</v>
          </cell>
          <cell r="AL1893">
            <v>-6420.6445833333337</v>
          </cell>
          <cell r="AM1893">
            <v>-6358.9729166666666</v>
          </cell>
          <cell r="AN1893">
            <v>-6322.1895833333328</v>
          </cell>
          <cell r="AP1893">
            <v>-8195.7158333333336</v>
          </cell>
        </row>
        <row r="1894">
          <cell r="J1894">
            <v>-4203.21</v>
          </cell>
          <cell r="K1894">
            <v>-4930.09</v>
          </cell>
          <cell r="L1894">
            <v>-2582.7199999999998</v>
          </cell>
          <cell r="M1894">
            <v>-1646.19</v>
          </cell>
          <cell r="N1894">
            <v>-5891.11</v>
          </cell>
          <cell r="O1894">
            <v>78071.03</v>
          </cell>
          <cell r="P1894">
            <v>70832</v>
          </cell>
          <cell r="Q1894">
            <v>0</v>
          </cell>
          <cell r="R1894">
            <v>16805.16</v>
          </cell>
          <cell r="S1894">
            <v>122823.11</v>
          </cell>
          <cell r="T1894">
            <v>0</v>
          </cell>
          <cell r="U1894">
            <v>-8428.52</v>
          </cell>
          <cell r="V1894">
            <v>-227833.11</v>
          </cell>
          <cell r="W1894">
            <v>0</v>
          </cell>
          <cell r="X1894">
            <v>119568.48</v>
          </cell>
          <cell r="Y1894">
            <v>311677.74</v>
          </cell>
          <cell r="Z1894">
            <v>0</v>
          </cell>
          <cell r="AA1894">
            <v>125131.49</v>
          </cell>
          <cell r="AD1894">
            <v>33447.618333333325</v>
          </cell>
          <cell r="AE1894">
            <v>30440.603750000006</v>
          </cell>
          <cell r="AF1894">
            <v>28606.62833333333</v>
          </cell>
          <cell r="AG1894">
            <v>29779.6675</v>
          </cell>
          <cell r="AH1894">
            <v>25758.561249999999</v>
          </cell>
          <cell r="AI1894">
            <v>12419.542500000001</v>
          </cell>
          <cell r="AJ1894">
            <v>3307.0504166666688</v>
          </cell>
          <cell r="AK1894">
            <v>8602.1041666666661</v>
          </cell>
          <cell r="AL1894">
            <v>26746.901249999995</v>
          </cell>
          <cell r="AM1894">
            <v>40047.527916666666</v>
          </cell>
          <cell r="AN1894">
            <v>42253.843333333338</v>
          </cell>
          <cell r="AP1894">
            <v>48806.088333333326</v>
          </cell>
        </row>
        <row r="1895"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P1895">
            <v>0</v>
          </cell>
        </row>
        <row r="1896">
          <cell r="J1896">
            <v>-22323.83</v>
          </cell>
          <cell r="K1896">
            <v>-21625.01</v>
          </cell>
          <cell r="L1896">
            <v>-18882.82</v>
          </cell>
          <cell r="M1896">
            <v>-18232.61</v>
          </cell>
          <cell r="N1896">
            <v>-26531.119999999999</v>
          </cell>
          <cell r="O1896">
            <v>-27164.41</v>
          </cell>
          <cell r="P1896">
            <v>-26238.97</v>
          </cell>
          <cell r="Q1896">
            <v>-23161.78</v>
          </cell>
          <cell r="R1896">
            <v>-27108.97</v>
          </cell>
          <cell r="S1896">
            <v>-25651.97</v>
          </cell>
          <cell r="T1896">
            <v>-30507.88</v>
          </cell>
          <cell r="U1896">
            <v>-20356.439999999999</v>
          </cell>
          <cell r="V1896">
            <v>-28647.17</v>
          </cell>
          <cell r="W1896">
            <v>-23370.29</v>
          </cell>
          <cell r="X1896">
            <v>-22577.599999999999</v>
          </cell>
          <cell r="Y1896">
            <v>-25135.360000000001</v>
          </cell>
          <cell r="Z1896">
            <v>-24757.58</v>
          </cell>
          <cell r="AA1896">
            <v>-24329.77</v>
          </cell>
          <cell r="AD1896">
            <v>-22740.362083333337</v>
          </cell>
          <cell r="AE1896">
            <v>-23043.467083333337</v>
          </cell>
          <cell r="AF1896">
            <v>-23379.173750000002</v>
          </cell>
          <cell r="AG1896">
            <v>-23861.100416666664</v>
          </cell>
          <cell r="AH1896">
            <v>-24062.596666666665</v>
          </cell>
          <cell r="AI1896">
            <v>-24245.623333333333</v>
          </cell>
          <cell r="AJ1896">
            <v>-24581.815833333338</v>
          </cell>
          <cell r="AK1896">
            <v>-24808.485000000001</v>
          </cell>
          <cell r="AL1896">
            <v>-25250.048750000002</v>
          </cell>
          <cell r="AM1896">
            <v>-25463.765833333335</v>
          </cell>
          <cell r="AN1896">
            <v>-25271.758333333335</v>
          </cell>
          <cell r="AP1896">
            <v>-24666.307499999999</v>
          </cell>
        </row>
        <row r="1897">
          <cell r="J1897">
            <v>1554.13</v>
          </cell>
          <cell r="K1897">
            <v>-1633.01</v>
          </cell>
          <cell r="L1897">
            <v>-1633.01</v>
          </cell>
          <cell r="M1897">
            <v>-1633.01</v>
          </cell>
          <cell r="N1897">
            <v>211.47</v>
          </cell>
          <cell r="O1897">
            <v>110.36</v>
          </cell>
          <cell r="P1897">
            <v>87.03</v>
          </cell>
          <cell r="Q1897">
            <v>87.03</v>
          </cell>
          <cell r="R1897">
            <v>-208.23</v>
          </cell>
          <cell r="S1897">
            <v>31.37</v>
          </cell>
          <cell r="T1897">
            <v>-254.03</v>
          </cell>
          <cell r="U1897">
            <v>87.03</v>
          </cell>
          <cell r="V1897">
            <v>-88.44</v>
          </cell>
          <cell r="W1897">
            <v>-88.44</v>
          </cell>
          <cell r="X1897">
            <v>-523.44000000000005</v>
          </cell>
          <cell r="Y1897">
            <v>-136</v>
          </cell>
          <cell r="Z1897">
            <v>-88.44</v>
          </cell>
          <cell r="AA1897">
            <v>-88.44</v>
          </cell>
          <cell r="AD1897">
            <v>-886.55833333333328</v>
          </cell>
          <cell r="AE1897">
            <v>-730.55416666666679</v>
          </cell>
          <cell r="AF1897">
            <v>-597.75625000000002</v>
          </cell>
          <cell r="AG1897">
            <v>-466.86666666666662</v>
          </cell>
          <cell r="AH1897">
            <v>-337.74083333333328</v>
          </cell>
          <cell r="AI1897">
            <v>-334.51291666666663</v>
          </cell>
          <cell r="AJ1897">
            <v>-338.59625</v>
          </cell>
          <cell r="AK1897">
            <v>-228.00708333333333</v>
          </cell>
          <cell r="AL1897">
            <v>-119.39958333333334</v>
          </cell>
          <cell r="AM1897">
            <v>-69.520416666666677</v>
          </cell>
          <cell r="AN1897">
            <v>-90.300000000000011</v>
          </cell>
          <cell r="AP1897">
            <v>-120.51708333333335</v>
          </cell>
        </row>
        <row r="1898">
          <cell r="J1898">
            <v>0</v>
          </cell>
          <cell r="K1898">
            <v>0</v>
          </cell>
          <cell r="L1898">
            <v>-500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20</v>
          </cell>
          <cell r="R1898">
            <v>500</v>
          </cell>
          <cell r="S1898">
            <v>20</v>
          </cell>
          <cell r="T1898">
            <v>0</v>
          </cell>
          <cell r="U1898">
            <v>-500</v>
          </cell>
          <cell r="V1898">
            <v>0</v>
          </cell>
          <cell r="W1898">
            <v>-500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D1898">
            <v>-126.37916666666666</v>
          </cell>
          <cell r="AE1898">
            <v>-104.71249999999999</v>
          </cell>
          <cell r="AF1898">
            <v>-41.010416666666671</v>
          </cell>
          <cell r="AG1898">
            <v>2.2270833333333315</v>
          </cell>
          <cell r="AH1898">
            <v>-17.868750000000002</v>
          </cell>
          <cell r="AI1898">
            <v>-38.333333333333336</v>
          </cell>
          <cell r="AJ1898">
            <v>-59.166666666666664</v>
          </cell>
          <cell r="AK1898">
            <v>-59.166666666666664</v>
          </cell>
          <cell r="AL1898">
            <v>-38.333333333333336</v>
          </cell>
          <cell r="AM1898">
            <v>-38.333333333333336</v>
          </cell>
          <cell r="AN1898">
            <v>-38.333333333333336</v>
          </cell>
          <cell r="AP1898">
            <v>-39.166666666666664</v>
          </cell>
        </row>
        <row r="1899">
          <cell r="J1899">
            <v>-1110041</v>
          </cell>
          <cell r="K1899">
            <v>-1214275</v>
          </cell>
          <cell r="L1899">
            <v>-208480</v>
          </cell>
          <cell r="M1899">
            <v>-208480</v>
          </cell>
          <cell r="N1899">
            <v>-309009</v>
          </cell>
          <cell r="O1899">
            <v>-309009</v>
          </cell>
          <cell r="P1899">
            <v>-309009</v>
          </cell>
          <cell r="Q1899">
            <v>-426670</v>
          </cell>
          <cell r="R1899">
            <v>0</v>
          </cell>
          <cell r="S1899">
            <v>0</v>
          </cell>
          <cell r="T1899">
            <v>-106151</v>
          </cell>
          <cell r="U1899">
            <v>-106151</v>
          </cell>
          <cell r="V1899">
            <v>-106151</v>
          </cell>
          <cell r="W1899">
            <v>-227414</v>
          </cell>
          <cell r="X1899">
            <v>-227414</v>
          </cell>
          <cell r="Y1899">
            <v>-227414</v>
          </cell>
          <cell r="Z1899">
            <v>-334960</v>
          </cell>
          <cell r="AA1899">
            <v>-334960</v>
          </cell>
          <cell r="AD1899">
            <v>-694323.79166666663</v>
          </cell>
          <cell r="AE1899">
            <v>-651978.95833333337</v>
          </cell>
          <cell r="AF1899">
            <v>-568162.70833333337</v>
          </cell>
          <cell r="AG1899">
            <v>-484425.83333333331</v>
          </cell>
          <cell r="AH1899">
            <v>-400768.33333333331</v>
          </cell>
          <cell r="AI1899">
            <v>-317110.83333333331</v>
          </cell>
          <cell r="AJ1899">
            <v>-234162.875</v>
          </cell>
          <cell r="AK1899">
            <v>-193832.58333333334</v>
          </cell>
          <cell r="AL1899">
            <v>-195410.41666666666</v>
          </cell>
          <cell r="AM1899">
            <v>-197280.625</v>
          </cell>
          <cell r="AN1899">
            <v>-199443.20833333334</v>
          </cell>
          <cell r="AP1899">
            <v>-203677.20833333334</v>
          </cell>
        </row>
        <row r="1900"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-122.4</v>
          </cell>
          <cell r="V1900">
            <v>0</v>
          </cell>
          <cell r="W1900">
            <v>122.4</v>
          </cell>
          <cell r="X1900">
            <v>0</v>
          </cell>
          <cell r="Y1900">
            <v>122.4</v>
          </cell>
          <cell r="Z1900">
            <v>122.4</v>
          </cell>
          <cell r="AA1900">
            <v>0</v>
          </cell>
          <cell r="AD1900">
            <v>-16.817499999999999</v>
          </cell>
          <cell r="AE1900">
            <v>-16.092499999999998</v>
          </cell>
          <cell r="AF1900">
            <v>-7.8649999999999993</v>
          </cell>
          <cell r="AG1900">
            <v>0</v>
          </cell>
          <cell r="AH1900">
            <v>-5.1000000000000005</v>
          </cell>
          <cell r="AI1900">
            <v>-10.200000000000001</v>
          </cell>
          <cell r="AJ1900">
            <v>-5.1000000000000005</v>
          </cell>
          <cell r="AK1900">
            <v>0</v>
          </cell>
          <cell r="AL1900">
            <v>5.1000000000000005</v>
          </cell>
          <cell r="AM1900">
            <v>15.300000000000002</v>
          </cell>
          <cell r="AN1900">
            <v>20.400000000000002</v>
          </cell>
          <cell r="AP1900">
            <v>31.325000000000003</v>
          </cell>
        </row>
        <row r="1901">
          <cell r="J1901">
            <v>0</v>
          </cell>
          <cell r="K1901">
            <v>-149605.88</v>
          </cell>
          <cell r="L1901">
            <v>-17218.21</v>
          </cell>
          <cell r="M1901">
            <v>-46436.07</v>
          </cell>
          <cell r="N1901">
            <v>0</v>
          </cell>
          <cell r="O1901">
            <v>-44.74</v>
          </cell>
          <cell r="P1901">
            <v>-107631.45</v>
          </cell>
          <cell r="Q1901">
            <v>-52698.58</v>
          </cell>
          <cell r="R1901">
            <v>-105.01</v>
          </cell>
          <cell r="S1901">
            <v>-969.36</v>
          </cell>
          <cell r="T1901">
            <v>-566.48</v>
          </cell>
          <cell r="U1901">
            <v>-90331.42</v>
          </cell>
          <cell r="V1901">
            <v>-150756.14000000001</v>
          </cell>
          <cell r="W1901">
            <v>-334.64</v>
          </cell>
          <cell r="X1901">
            <v>-305.5</v>
          </cell>
          <cell r="Y1901">
            <v>-6837.05</v>
          </cell>
          <cell r="Z1901">
            <v>-4506146.9800000004</v>
          </cell>
          <cell r="AA1901">
            <v>-146940.64000000001</v>
          </cell>
          <cell r="AD1901">
            <v>-40657.680833333339</v>
          </cell>
          <cell r="AE1901">
            <v>-42049.667916666665</v>
          </cell>
          <cell r="AF1901">
            <v>-40787.306250000001</v>
          </cell>
          <cell r="AG1901">
            <v>-35799.529166666667</v>
          </cell>
          <cell r="AH1901">
            <v>-35042.845416666663</v>
          </cell>
          <cell r="AI1901">
            <v>-45082.105833333335</v>
          </cell>
          <cell r="AJ1901">
            <v>-45143.976666666662</v>
          </cell>
          <cell r="AK1901">
            <v>-38219.645416666674</v>
          </cell>
          <cell r="AL1901">
            <v>-35864.990000000005</v>
          </cell>
          <cell r="AM1901">
            <v>-221971.15500000003</v>
          </cell>
          <cell r="AN1901">
            <v>-415847.94166666671</v>
          </cell>
          <cell r="AP1901">
            <v>-445996.27916666673</v>
          </cell>
        </row>
        <row r="1902"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>
            <v>0</v>
          </cell>
          <cell r="AP1902">
            <v>0</v>
          </cell>
        </row>
        <row r="1903"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P1903">
            <v>0</v>
          </cell>
        </row>
        <row r="1904">
          <cell r="J1904">
            <v>0</v>
          </cell>
          <cell r="K1904">
            <v>0</v>
          </cell>
          <cell r="L1904">
            <v>0</v>
          </cell>
          <cell r="M1904">
            <v>-1896.11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-1813.11</v>
          </cell>
          <cell r="S1904">
            <v>-1793.11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-1796.88</v>
          </cell>
          <cell r="Y1904">
            <v>-1796.88</v>
          </cell>
          <cell r="Z1904">
            <v>0</v>
          </cell>
          <cell r="AA1904">
            <v>0</v>
          </cell>
          <cell r="AD1904">
            <v>-311.42583333333329</v>
          </cell>
          <cell r="AE1904">
            <v>-386.97208333333333</v>
          </cell>
          <cell r="AF1904">
            <v>-499.39791666666662</v>
          </cell>
          <cell r="AG1904">
            <v>-497.40249999999997</v>
          </cell>
          <cell r="AH1904">
            <v>-458.52749999999997</v>
          </cell>
          <cell r="AI1904">
            <v>-458.52749999999997</v>
          </cell>
          <cell r="AJ1904">
            <v>-458.52749999999997</v>
          </cell>
          <cell r="AK1904">
            <v>-533.39750000000004</v>
          </cell>
          <cell r="AL1904">
            <v>-604.13291666666669</v>
          </cell>
          <cell r="AM1904">
            <v>-599.99833333333333</v>
          </cell>
          <cell r="AN1904">
            <v>-599.99833333333333</v>
          </cell>
          <cell r="AP1904">
            <v>-599.99833333333333</v>
          </cell>
        </row>
        <row r="1905">
          <cell r="J1905">
            <v>1253798.79</v>
          </cell>
          <cell r="K1905">
            <v>134886.82</v>
          </cell>
          <cell r="L1905">
            <v>-575078.52</v>
          </cell>
          <cell r="M1905">
            <v>-1038336.34</v>
          </cell>
          <cell r="N1905">
            <v>-1455019.07</v>
          </cell>
          <cell r="O1905">
            <v>-764619.68</v>
          </cell>
          <cell r="P1905">
            <v>-742099.84</v>
          </cell>
          <cell r="Q1905">
            <v>-434833.18</v>
          </cell>
          <cell r="R1905">
            <v>2189285.9500000002</v>
          </cell>
          <cell r="S1905">
            <v>3069824.52</v>
          </cell>
          <cell r="T1905">
            <v>3849512.61</v>
          </cell>
          <cell r="U1905">
            <v>3231361.06</v>
          </cell>
          <cell r="V1905">
            <v>1497129.42</v>
          </cell>
          <cell r="W1905">
            <v>598289.69999999995</v>
          </cell>
          <cell r="X1905">
            <v>-591035.96</v>
          </cell>
          <cell r="Y1905">
            <v>-1577851.52</v>
          </cell>
          <cell r="Z1905">
            <v>-1682294.75</v>
          </cell>
          <cell r="AA1905">
            <v>-2001466.9</v>
          </cell>
          <cell r="AD1905">
            <v>417348.22291666683</v>
          </cell>
          <cell r="AE1905">
            <v>417450.24249999999</v>
          </cell>
          <cell r="AF1905">
            <v>511011.40499999997</v>
          </cell>
          <cell r="AG1905">
            <v>608853.76000000001</v>
          </cell>
          <cell r="AH1905">
            <v>688696.4258333334</v>
          </cell>
          <cell r="AI1905">
            <v>736695.70291666675</v>
          </cell>
          <cell r="AJ1905">
            <v>766142.9325</v>
          </cell>
          <cell r="AK1905">
            <v>784786.49249999982</v>
          </cell>
          <cell r="AL1905">
            <v>761641.80000000016</v>
          </cell>
          <cell r="AM1905">
            <v>729692.18083333352</v>
          </cell>
          <cell r="AN1905">
            <v>668687.06000000017</v>
          </cell>
          <cell r="AP1905">
            <v>443035.90166666667</v>
          </cell>
        </row>
        <row r="1906">
          <cell r="J1906">
            <v>-15492440.289999999</v>
          </cell>
          <cell r="K1906">
            <v>-16463571.99</v>
          </cell>
          <cell r="L1906">
            <v>-16940438.859999999</v>
          </cell>
          <cell r="M1906">
            <v>-18534409.25</v>
          </cell>
          <cell r="N1906">
            <v>-18502384.34</v>
          </cell>
          <cell r="O1906">
            <v>-18405820.449999999</v>
          </cell>
          <cell r="P1906">
            <v>-19983458.510000002</v>
          </cell>
          <cell r="Q1906">
            <v>-17105387.32</v>
          </cell>
          <cell r="R1906">
            <v>-17094931.66</v>
          </cell>
          <cell r="S1906">
            <v>-17678129.09</v>
          </cell>
          <cell r="T1906">
            <v>-18546057.18</v>
          </cell>
          <cell r="U1906">
            <v>-17025039.48</v>
          </cell>
          <cell r="V1906">
            <v>-18022379.440000001</v>
          </cell>
          <cell r="W1906">
            <v>-17376358.600000001</v>
          </cell>
          <cell r="X1906">
            <v>-18226495.91</v>
          </cell>
          <cell r="Y1906">
            <v>-19339811.670000002</v>
          </cell>
          <cell r="Z1906">
            <v>-19322769.609999999</v>
          </cell>
          <cell r="AA1906">
            <v>-19729960.82</v>
          </cell>
          <cell r="AD1906">
            <v>-15614252.80833333</v>
          </cell>
          <cell r="AE1906">
            <v>-16152979.741249999</v>
          </cell>
          <cell r="AF1906">
            <v>-16691432.915833332</v>
          </cell>
          <cell r="AG1906">
            <v>-17161960.271666668</v>
          </cell>
          <cell r="AH1906">
            <v>-17512551.144166667</v>
          </cell>
          <cell r="AI1906">
            <v>-17753086.499583334</v>
          </cell>
          <cell r="AJ1906">
            <v>-17896533.40625</v>
          </cell>
          <cell r="AK1906">
            <v>-17988151.892083332</v>
          </cell>
          <cell r="AL1906">
            <v>-18075296.036666665</v>
          </cell>
          <cell r="AM1906">
            <v>-18143037.190416668</v>
          </cell>
          <cell r="AN1906">
            <v>-18232392.425416667</v>
          </cell>
          <cell r="AP1906">
            <v>-18209076.602083333</v>
          </cell>
        </row>
        <row r="1907"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>
            <v>0</v>
          </cell>
          <cell r="AP1907">
            <v>0</v>
          </cell>
        </row>
        <row r="1908"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</row>
        <row r="1909"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>
            <v>0</v>
          </cell>
          <cell r="AP1909">
            <v>0</v>
          </cell>
        </row>
        <row r="1910"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</row>
        <row r="1911">
          <cell r="J1911">
            <v>-30244032.469999999</v>
          </cell>
          <cell r="K1911">
            <v>-31581982.34</v>
          </cell>
          <cell r="L1911">
            <v>-32563711.190000001</v>
          </cell>
          <cell r="M1911">
            <v>-33838555.509999998</v>
          </cell>
          <cell r="N1911">
            <v>-34679107.590000004</v>
          </cell>
          <cell r="O1911">
            <v>-35627763.060000002</v>
          </cell>
          <cell r="P1911">
            <v>-36090643.979999997</v>
          </cell>
          <cell r="Q1911">
            <v>-36579996.969999999</v>
          </cell>
          <cell r="R1911">
            <v>-36994237.710000001</v>
          </cell>
          <cell r="S1911">
            <v>-37327917.200000003</v>
          </cell>
          <cell r="T1911">
            <v>-37471309.159999996</v>
          </cell>
          <cell r="U1911">
            <v>-37488718.119999997</v>
          </cell>
          <cell r="V1911">
            <v>-37768925.759999998</v>
          </cell>
          <cell r="W1911">
            <v>-37858570.549999997</v>
          </cell>
          <cell r="X1911">
            <v>-38066419.909999996</v>
          </cell>
          <cell r="Y1911">
            <v>-38188585.75</v>
          </cell>
          <cell r="Z1911">
            <v>-38150850.969999999</v>
          </cell>
          <cell r="AA1911">
            <v>-38304834.100000001</v>
          </cell>
          <cell r="AD1911">
            <v>-31212118.329166669</v>
          </cell>
          <cell r="AE1911">
            <v>-32147856.718333334</v>
          </cell>
          <cell r="AF1911">
            <v>-33060840.172499996</v>
          </cell>
          <cell r="AG1911">
            <v>-33911336.130833335</v>
          </cell>
          <cell r="AH1911">
            <v>-34677923.93666666</v>
          </cell>
          <cell r="AI1911">
            <v>-35354201.828749992</v>
          </cell>
          <cell r="AJ1911">
            <v>-35929263.557916664</v>
          </cell>
          <cell r="AK1911">
            <v>-36420067.596666664</v>
          </cell>
          <cell r="AL1911">
            <v>-36830598.386666663</v>
          </cell>
          <cell r="AM1911">
            <v>-37156505.620833337</v>
          </cell>
          <cell r="AN1911">
            <v>-37412706.221666671</v>
          </cell>
          <cell r="AP1911">
            <v>-37761724.095000006</v>
          </cell>
        </row>
        <row r="1912">
          <cell r="J1912">
            <v>-6771993.8099999996</v>
          </cell>
          <cell r="K1912">
            <v>-6771993.8099999996</v>
          </cell>
          <cell r="L1912">
            <v>-6821993.8099999996</v>
          </cell>
          <cell r="M1912">
            <v>-6796993.8099999996</v>
          </cell>
          <cell r="N1912">
            <v>-6796993.8099999996</v>
          </cell>
          <cell r="O1912">
            <v>-6824321.4800000004</v>
          </cell>
          <cell r="P1912">
            <v>-6913572.9800000004</v>
          </cell>
          <cell r="Q1912">
            <v>-7025572.9800000004</v>
          </cell>
          <cell r="R1912">
            <v>-7025572.9800000004</v>
          </cell>
          <cell r="S1912">
            <v>-7059473.1799999997</v>
          </cell>
          <cell r="T1912">
            <v>-7294473.1799999997</v>
          </cell>
          <cell r="U1912">
            <v>-7294473.1799999997</v>
          </cell>
          <cell r="V1912">
            <v>-7294473.1799999997</v>
          </cell>
          <cell r="W1912">
            <v>-7279473.1799999997</v>
          </cell>
          <cell r="X1912">
            <v>-7419473.1799999997</v>
          </cell>
          <cell r="Y1912">
            <v>-7238673.1799999997</v>
          </cell>
          <cell r="Z1912">
            <v>-7308673.1799999997</v>
          </cell>
          <cell r="AA1912">
            <v>-7318673.1799999997</v>
          </cell>
          <cell r="AD1912">
            <v>-6513083.0954166679</v>
          </cell>
          <cell r="AE1912">
            <v>-6713652.192916668</v>
          </cell>
          <cell r="AF1912">
            <v>-6833019.2154166689</v>
          </cell>
          <cell r="AG1912">
            <v>-6873850.8295833347</v>
          </cell>
          <cell r="AH1912">
            <v>-6924474.1104166685</v>
          </cell>
          <cell r="AI1912">
            <v>-6971555.7245833352</v>
          </cell>
          <cell r="AJ1912">
            <v>-7014470.6720833359</v>
          </cell>
          <cell r="AK1912">
            <v>-7060510.6195833338</v>
          </cell>
          <cell r="AL1912">
            <v>-7103808.9004166676</v>
          </cell>
          <cell r="AM1912">
            <v>-7143532.1812500013</v>
          </cell>
          <cell r="AN1912">
            <v>-7185450.1424999991</v>
          </cell>
          <cell r="AP1912">
            <v>-7238685.6550000003</v>
          </cell>
        </row>
        <row r="1913"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</row>
        <row r="1914"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</row>
        <row r="1915"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>
            <v>0</v>
          </cell>
          <cell r="AP1915">
            <v>0</v>
          </cell>
        </row>
        <row r="1916"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</row>
        <row r="1917"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>
            <v>0</v>
          </cell>
          <cell r="AP1917">
            <v>0</v>
          </cell>
        </row>
        <row r="1918"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>
            <v>0</v>
          </cell>
          <cell r="AP1918">
            <v>0</v>
          </cell>
        </row>
        <row r="1919"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P1919">
            <v>0</v>
          </cell>
        </row>
        <row r="1920"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</row>
        <row r="1921"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>
            <v>0</v>
          </cell>
          <cell r="AP1921">
            <v>0</v>
          </cell>
        </row>
        <row r="1922">
          <cell r="J1922">
            <v>-4138133.43</v>
          </cell>
          <cell r="K1922">
            <v>-3951306.66</v>
          </cell>
          <cell r="L1922">
            <v>-4283127.8</v>
          </cell>
          <cell r="M1922">
            <v>-4181333.58</v>
          </cell>
          <cell r="N1922">
            <v>-3868439.86</v>
          </cell>
          <cell r="O1922">
            <v>-4535249.5</v>
          </cell>
          <cell r="P1922">
            <v>-4868942.49</v>
          </cell>
          <cell r="Q1922">
            <v>-6090755.4400000004</v>
          </cell>
          <cell r="R1922">
            <v>-5964676.6100000003</v>
          </cell>
          <cell r="S1922">
            <v>-4999655.55</v>
          </cell>
          <cell r="T1922">
            <v>-4604448.55</v>
          </cell>
          <cell r="U1922">
            <v>-8131285.8200000003</v>
          </cell>
          <cell r="V1922">
            <v>-3850661.07</v>
          </cell>
          <cell r="W1922">
            <v>-3596871.1</v>
          </cell>
          <cell r="X1922">
            <v>-3809311.84</v>
          </cell>
          <cell r="Y1922">
            <v>-4100269.14</v>
          </cell>
          <cell r="Z1922">
            <v>-3883056.83</v>
          </cell>
          <cell r="AA1922">
            <v>-4544220.16</v>
          </cell>
          <cell r="AD1922">
            <v>-4543564.7175000003</v>
          </cell>
          <cell r="AE1922">
            <v>-4578289.6466666665</v>
          </cell>
          <cell r="AF1922">
            <v>-4611041.1108333329</v>
          </cell>
          <cell r="AG1922">
            <v>-4621134.6029166663</v>
          </cell>
          <cell r="AH1922">
            <v>-4793356.4212499997</v>
          </cell>
          <cell r="AI1922">
            <v>-4956134.9258333333</v>
          </cell>
          <cell r="AJ1922">
            <v>-4929388.7625000002</v>
          </cell>
          <cell r="AK1922">
            <v>-4894878.2824999997</v>
          </cell>
          <cell r="AL1922">
            <v>-4871758.2658333331</v>
          </cell>
          <cell r="AM1922">
            <v>-4868989.6212499999</v>
          </cell>
          <cell r="AN1922">
            <v>-4869972.439166666</v>
          </cell>
          <cell r="AP1922">
            <v>-4876889.9595833337</v>
          </cell>
        </row>
        <row r="1923">
          <cell r="J1923">
            <v>-1104456.6200000001</v>
          </cell>
          <cell r="K1923">
            <v>-933311.22</v>
          </cell>
          <cell r="L1923">
            <v>-894651.71</v>
          </cell>
          <cell r="M1923">
            <v>-860624.76</v>
          </cell>
          <cell r="N1923">
            <v>-1007268.29</v>
          </cell>
          <cell r="O1923">
            <v>-1482245.26</v>
          </cell>
          <cell r="P1923">
            <v>-1934439.6</v>
          </cell>
          <cell r="Q1923">
            <v>-2958607.48</v>
          </cell>
          <cell r="R1923">
            <v>-2785569.32</v>
          </cell>
          <cell r="S1923">
            <v>-2282537.9700000002</v>
          </cell>
          <cell r="T1923">
            <v>-1860291.97</v>
          </cell>
          <cell r="U1923">
            <v>-1543222.08</v>
          </cell>
          <cell r="V1923">
            <v>-1101140.58</v>
          </cell>
          <cell r="W1923">
            <v>-889185.64</v>
          </cell>
          <cell r="X1923">
            <v>-835992.13</v>
          </cell>
          <cell r="Y1923">
            <v>-848709.78</v>
          </cell>
          <cell r="Z1923">
            <v>-1001627.53</v>
          </cell>
          <cell r="AA1923">
            <v>-1674073.2</v>
          </cell>
          <cell r="AD1923">
            <v>-1494169.64</v>
          </cell>
          <cell r="AE1923">
            <v>-1529730.1845833333</v>
          </cell>
          <cell r="AF1923">
            <v>-1573535.9687499998</v>
          </cell>
          <cell r="AG1923">
            <v>-1600064.7116666667</v>
          </cell>
          <cell r="AH1923">
            <v>-1621603.80375</v>
          </cell>
          <cell r="AI1923">
            <v>-1637130.6883333337</v>
          </cell>
          <cell r="AJ1923">
            <v>-1635153.9541666668</v>
          </cell>
          <cell r="AK1923">
            <v>-1630871.239166667</v>
          </cell>
          <cell r="AL1923">
            <v>-1627930.6325000003</v>
          </cell>
          <cell r="AM1923">
            <v>-1627199.1433333335</v>
          </cell>
          <cell r="AN1923">
            <v>-1634956.9425000006</v>
          </cell>
          <cell r="AP1923">
            <v>-1646495.7258333333</v>
          </cell>
        </row>
        <row r="1924"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>
            <v>0</v>
          </cell>
          <cell r="AP1924">
            <v>0</v>
          </cell>
        </row>
        <row r="1925"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1.25</v>
          </cell>
          <cell r="R1925">
            <v>919.11</v>
          </cell>
          <cell r="S1925">
            <v>-11162107.5</v>
          </cell>
          <cell r="T1925">
            <v>-6580932.5999999996</v>
          </cell>
          <cell r="U1925">
            <v>-5412108.7400000002</v>
          </cell>
          <cell r="V1925">
            <v>5217674.6500000004</v>
          </cell>
          <cell r="W1925">
            <v>1.26</v>
          </cell>
          <cell r="X1925">
            <v>1.25</v>
          </cell>
          <cell r="Y1925">
            <v>1.26</v>
          </cell>
          <cell r="Z1925">
            <v>3057798.26</v>
          </cell>
          <cell r="AA1925">
            <v>3057798.24</v>
          </cell>
          <cell r="AD1925">
            <v>5.2083333333333336E-2</v>
          </cell>
          <cell r="AE1925">
            <v>38.400416666666665</v>
          </cell>
          <cell r="AF1925">
            <v>-465011.11583333329</v>
          </cell>
          <cell r="AG1925">
            <v>-1204304.4533333334</v>
          </cell>
          <cell r="AH1925">
            <v>-1704014.509166667</v>
          </cell>
          <cell r="AI1925">
            <v>-1712115.9295833337</v>
          </cell>
          <cell r="AJ1925">
            <v>-1494712.7666666673</v>
          </cell>
          <cell r="AK1925">
            <v>-1494712.6620833336</v>
          </cell>
          <cell r="AL1925">
            <v>-1494712.5575000003</v>
          </cell>
          <cell r="AM1925">
            <v>-1367304.2441666669</v>
          </cell>
          <cell r="AN1925">
            <v>-1112487.7233333336</v>
          </cell>
          <cell r="AP1925">
            <v>-649826.96875000023</v>
          </cell>
        </row>
        <row r="1926"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</row>
        <row r="1927"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>
            <v>0</v>
          </cell>
          <cell r="AP1927">
            <v>0</v>
          </cell>
        </row>
        <row r="1928">
          <cell r="J1928">
            <v>-108.27</v>
          </cell>
          <cell r="K1928">
            <v>-108.27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D1928">
            <v>-84.676249999999996</v>
          </cell>
          <cell r="AE1928">
            <v>-69.146249999999995</v>
          </cell>
          <cell r="AF1928">
            <v>-56.870000000000005</v>
          </cell>
          <cell r="AG1928">
            <v>-38.08625</v>
          </cell>
          <cell r="AH1928">
            <v>-22.556250000000002</v>
          </cell>
          <cell r="AI1928">
            <v>-13.53375</v>
          </cell>
          <cell r="AJ1928">
            <v>-4.5112499999999995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</row>
        <row r="1929">
          <cell r="J1929">
            <v>0</v>
          </cell>
          <cell r="K1929">
            <v>0</v>
          </cell>
          <cell r="L1929">
            <v>0</v>
          </cell>
          <cell r="M1929">
            <v>-323745.42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-350847.8</v>
          </cell>
          <cell r="S1929">
            <v>-347015.03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-359798.55</v>
          </cell>
          <cell r="Y1929">
            <v>-335992.94</v>
          </cell>
          <cell r="Z1929">
            <v>0</v>
          </cell>
          <cell r="AA1929">
            <v>0</v>
          </cell>
          <cell r="AD1929">
            <v>-83641.90416666666</v>
          </cell>
          <cell r="AE1929">
            <v>-98260.562499999985</v>
          </cell>
          <cell r="AF1929">
            <v>-113657.41041666665</v>
          </cell>
          <cell r="AG1929">
            <v>-99784.810416666674</v>
          </cell>
          <cell r="AH1929">
            <v>-85134.020833333328</v>
          </cell>
          <cell r="AI1929">
            <v>-85134.020833333328</v>
          </cell>
          <cell r="AJ1929">
            <v>-85134.020833333328</v>
          </cell>
          <cell r="AK1929">
            <v>-100125.62708333333</v>
          </cell>
          <cell r="AL1929">
            <v>-115627.54666666668</v>
          </cell>
          <cell r="AM1929">
            <v>-116137.86</v>
          </cell>
          <cell r="AN1929">
            <v>-116137.86</v>
          </cell>
          <cell r="AP1929">
            <v>-116137.86</v>
          </cell>
        </row>
        <row r="1930"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>
            <v>0</v>
          </cell>
          <cell r="AP1930">
            <v>0</v>
          </cell>
        </row>
        <row r="1931"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P1931">
            <v>0</v>
          </cell>
        </row>
        <row r="1932"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>
            <v>0</v>
          </cell>
          <cell r="AP1932">
            <v>0</v>
          </cell>
        </row>
        <row r="1933">
          <cell r="J1933">
            <v>0</v>
          </cell>
          <cell r="K1933">
            <v>0</v>
          </cell>
          <cell r="L1933">
            <v>-2264.4499999999998</v>
          </cell>
          <cell r="M1933">
            <v>-2264.4499999999998</v>
          </cell>
          <cell r="N1933">
            <v>-2264.4499999999998</v>
          </cell>
          <cell r="O1933">
            <v>-4581.9399999999996</v>
          </cell>
          <cell r="P1933">
            <v>-4581.9399999999996</v>
          </cell>
          <cell r="Q1933">
            <v>-6927.63</v>
          </cell>
          <cell r="R1933">
            <v>-6927.63</v>
          </cell>
          <cell r="S1933">
            <v>-6927.63</v>
          </cell>
          <cell r="T1933">
            <v>-6927.63</v>
          </cell>
          <cell r="U1933">
            <v>0</v>
          </cell>
          <cell r="V1933">
            <v>0</v>
          </cell>
          <cell r="W1933">
            <v>-5320.98</v>
          </cell>
          <cell r="X1933">
            <v>0</v>
          </cell>
          <cell r="Y1933">
            <v>0</v>
          </cell>
          <cell r="Z1933">
            <v>-4160.6000000000004</v>
          </cell>
          <cell r="AA1933">
            <v>-715.26</v>
          </cell>
          <cell r="AD1933">
            <v>-1618.4204166666666</v>
          </cell>
          <cell r="AE1933">
            <v>-2195.7229166666666</v>
          </cell>
          <cell r="AF1933">
            <v>-2773.0254166666668</v>
          </cell>
          <cell r="AG1933">
            <v>-3350.3279166666671</v>
          </cell>
          <cell r="AH1933">
            <v>-3638.9791666666665</v>
          </cell>
          <cell r="AI1933">
            <v>-3638.9791666666665</v>
          </cell>
          <cell r="AJ1933">
            <v>-3860.6866666666665</v>
          </cell>
          <cell r="AK1933">
            <v>-3988.0420833333333</v>
          </cell>
          <cell r="AL1933">
            <v>-3799.3379166666668</v>
          </cell>
          <cell r="AM1933">
            <v>-3783.992083333334</v>
          </cell>
          <cell r="AN1933">
            <v>-3701.8866666666668</v>
          </cell>
          <cell r="AP1933">
            <v>-3242.5679166666669</v>
          </cell>
        </row>
        <row r="1934">
          <cell r="J1934">
            <v>-47689762.329999998</v>
          </cell>
          <cell r="K1934">
            <v>-48343602.93</v>
          </cell>
          <cell r="L1934">
            <v>-52318584.840000004</v>
          </cell>
          <cell r="M1934">
            <v>-54396199.840000004</v>
          </cell>
          <cell r="N1934">
            <v>-33640295.490000002</v>
          </cell>
          <cell r="O1934">
            <v>-37378106.530000001</v>
          </cell>
          <cell r="P1934">
            <v>-41115915.390000001</v>
          </cell>
          <cell r="Q1934">
            <v>-44685701.590000004</v>
          </cell>
          <cell r="R1934">
            <v>-48812554.090000004</v>
          </cell>
          <cell r="S1934">
            <v>-52939405.789999999</v>
          </cell>
          <cell r="T1934">
            <v>-57900810.780000001</v>
          </cell>
          <cell r="U1934">
            <v>-39561512.840000004</v>
          </cell>
          <cell r="V1934">
            <v>-43764287.380000003</v>
          </cell>
          <cell r="W1934">
            <v>-47967061.460000001</v>
          </cell>
          <cell r="X1934">
            <v>-52169836.649999999</v>
          </cell>
          <cell r="Y1934">
            <v>-54147620.920000002</v>
          </cell>
          <cell r="Z1934">
            <v>-35275268.090000004</v>
          </cell>
          <cell r="AA1934">
            <v>-39199918.75</v>
          </cell>
          <cell r="AD1934">
            <v>-48147747.923750006</v>
          </cell>
          <cell r="AE1934">
            <v>-47827257.129583336</v>
          </cell>
          <cell r="AF1934">
            <v>-47465764.812083341</v>
          </cell>
          <cell r="AG1934">
            <v>-47065363.007500015</v>
          </cell>
          <cell r="AH1934">
            <v>-46710581.054583348</v>
          </cell>
          <cell r="AI1934">
            <v>-46401642.913750015</v>
          </cell>
          <cell r="AJ1934">
            <v>-46222392.229583345</v>
          </cell>
          <cell r="AK1934">
            <v>-46200505.160416663</v>
          </cell>
          <cell r="AL1934">
            <v>-46183949.86416667</v>
          </cell>
          <cell r="AM1934">
            <v>-46241716.267499991</v>
          </cell>
          <cell r="AN1934">
            <v>-46385748.968333334</v>
          </cell>
          <cell r="AP1934">
            <v>-46751209.111250006</v>
          </cell>
        </row>
        <row r="1935">
          <cell r="J1935">
            <v>-5520242.6600000001</v>
          </cell>
          <cell r="K1935">
            <v>-6038394.3399999999</v>
          </cell>
          <cell r="L1935">
            <v>-6956256.0199999996</v>
          </cell>
          <cell r="M1935">
            <v>-7950147.0800000001</v>
          </cell>
          <cell r="N1935">
            <v>-8944626.0800000001</v>
          </cell>
          <cell r="O1935">
            <v>-9937210.4199999999</v>
          </cell>
          <cell r="P1935">
            <v>-5045631.8600000003</v>
          </cell>
          <cell r="Q1935">
            <v>-5980648.04</v>
          </cell>
          <cell r="R1935">
            <v>-7031682.2599999998</v>
          </cell>
          <cell r="S1935">
            <v>-8083241.2599999998</v>
          </cell>
          <cell r="T1935">
            <v>-9133637.6999999993</v>
          </cell>
          <cell r="U1935">
            <v>-10184613.939999999</v>
          </cell>
          <cell r="V1935">
            <v>-5254887.4400000004</v>
          </cell>
          <cell r="W1935">
            <v>-6330068.9199999999</v>
          </cell>
          <cell r="X1935">
            <v>-7339784.1600000001</v>
          </cell>
          <cell r="Y1935">
            <v>-8388407.4000000004</v>
          </cell>
          <cell r="Z1935">
            <v>-9437031.6400000006</v>
          </cell>
          <cell r="AA1935">
            <v>-10485538.859999999</v>
          </cell>
          <cell r="AD1935">
            <v>-7522253.7804166665</v>
          </cell>
          <cell r="AE1935">
            <v>-7539826.7575000003</v>
          </cell>
          <cell r="AF1935">
            <v>-7552993.1045833342</v>
          </cell>
          <cell r="AG1935">
            <v>-7561778.9137500003</v>
          </cell>
          <cell r="AH1935">
            <v>-7566129.4445833331</v>
          </cell>
          <cell r="AI1935">
            <v>-7556137.8374999985</v>
          </cell>
          <cell r="AJ1935">
            <v>-7557234.4774999991</v>
          </cell>
          <cell r="AK1935">
            <v>-7585367.9241666654</v>
          </cell>
          <cell r="AL1935">
            <v>-7619609.1099999985</v>
          </cell>
          <cell r="AM1935">
            <v>-7658386.8549999995</v>
          </cell>
          <cell r="AN1935">
            <v>-7701750.7716666674</v>
          </cell>
          <cell r="AP1935">
            <v>-7738838.3304166654</v>
          </cell>
        </row>
        <row r="1936">
          <cell r="J1936">
            <v>-188464.83</v>
          </cell>
          <cell r="K1936">
            <v>-229501.91</v>
          </cell>
          <cell r="L1936">
            <v>-25515.65</v>
          </cell>
          <cell r="M1936">
            <v>-46158.93</v>
          </cell>
          <cell r="N1936">
            <v>-57612.13</v>
          </cell>
          <cell r="O1936">
            <v>-10657.77</v>
          </cell>
          <cell r="P1936">
            <v>-19432.330000000002</v>
          </cell>
          <cell r="Q1936">
            <v>-27622.46</v>
          </cell>
          <cell r="R1936">
            <v>-179623.03</v>
          </cell>
          <cell r="S1936">
            <v>-338655.68</v>
          </cell>
          <cell r="T1936">
            <v>-587118.64</v>
          </cell>
          <cell r="U1936">
            <v>-679255.47</v>
          </cell>
          <cell r="V1936">
            <v>-154625.35999999999</v>
          </cell>
          <cell r="W1936">
            <v>-194524.74</v>
          </cell>
          <cell r="X1936">
            <v>-33508.800000000003</v>
          </cell>
          <cell r="Y1936">
            <v>-50678.22</v>
          </cell>
          <cell r="Z1936">
            <v>-63754.11</v>
          </cell>
          <cell r="AA1936">
            <v>-11543.82</v>
          </cell>
          <cell r="AD1936">
            <v>-153583.82083333333</v>
          </cell>
          <cell r="AE1936">
            <v>-154060.71874999997</v>
          </cell>
          <cell r="AF1936">
            <v>-154051.04833333331</v>
          </cell>
          <cell r="AG1936">
            <v>-152837.23000000001</v>
          </cell>
          <cell r="AH1936">
            <v>-175983.67333333334</v>
          </cell>
          <cell r="AI1936">
            <v>-197724.92458333331</v>
          </cell>
          <cell r="AJ1936">
            <v>-194857.56458333335</v>
          </cell>
          <cell r="AK1936">
            <v>-193733.23041666669</v>
          </cell>
          <cell r="AL1936">
            <v>-194254.58208333337</v>
          </cell>
          <cell r="AM1936">
            <v>-194698.80166666672</v>
          </cell>
          <cell r="AN1936">
            <v>-194991.63624999998</v>
          </cell>
          <cell r="AP1936">
            <v>-195406.88666666663</v>
          </cell>
        </row>
        <row r="1937">
          <cell r="J1937">
            <v>48646.29</v>
          </cell>
          <cell r="K1937">
            <v>0</v>
          </cell>
          <cell r="L1937">
            <v>-49717</v>
          </cell>
          <cell r="M1937">
            <v>-99434</v>
          </cell>
          <cell r="N1937">
            <v>-149152</v>
          </cell>
          <cell r="O1937">
            <v>-198869</v>
          </cell>
          <cell r="P1937">
            <v>348001.28000000003</v>
          </cell>
          <cell r="Q1937">
            <v>298302.28000000003</v>
          </cell>
          <cell r="R1937">
            <v>248594.28</v>
          </cell>
          <cell r="S1937">
            <v>198885.28</v>
          </cell>
          <cell r="T1937">
            <v>149177.28</v>
          </cell>
          <cell r="U1937">
            <v>99469.28</v>
          </cell>
          <cell r="V1937">
            <v>49760.28</v>
          </cell>
          <cell r="W1937">
            <v>0</v>
          </cell>
          <cell r="X1937">
            <v>-50398</v>
          </cell>
          <cell r="Y1937">
            <v>-100796</v>
          </cell>
          <cell r="Z1937">
            <v>-151194</v>
          </cell>
          <cell r="AA1937">
            <v>-201592</v>
          </cell>
          <cell r="AD1937">
            <v>72926.21375000001</v>
          </cell>
          <cell r="AE1937">
            <v>73455.667083333334</v>
          </cell>
          <cell r="AF1937">
            <v>73859.707916666681</v>
          </cell>
          <cell r="AG1937">
            <v>74174.832083333342</v>
          </cell>
          <cell r="AH1937">
            <v>74401.081250000017</v>
          </cell>
          <cell r="AI1937">
            <v>74538.413750000022</v>
          </cell>
          <cell r="AJ1937">
            <v>74584.830000000016</v>
          </cell>
          <cell r="AK1937">
            <v>74556.455000000016</v>
          </cell>
          <cell r="AL1937">
            <v>74471.330000000016</v>
          </cell>
          <cell r="AM1937">
            <v>74329.496666666688</v>
          </cell>
          <cell r="AN1937">
            <v>74130.955000000016</v>
          </cell>
          <cell r="AP1937">
            <v>74337.603333333333</v>
          </cell>
        </row>
        <row r="1938"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-1831.35</v>
          </cell>
          <cell r="V1938">
            <v>-1831.35</v>
          </cell>
          <cell r="W1938">
            <v>-3774.93</v>
          </cell>
          <cell r="X1938">
            <v>-3774.93</v>
          </cell>
          <cell r="Y1938">
            <v>-3774.93</v>
          </cell>
          <cell r="Z1938">
            <v>-1851.14</v>
          </cell>
          <cell r="AA1938">
            <v>-1851.14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-76.306249999999991</v>
          </cell>
          <cell r="AI1938">
            <v>-228.91874999999996</v>
          </cell>
          <cell r="AJ1938">
            <v>-462.51375000000002</v>
          </cell>
          <cell r="AK1938">
            <v>-777.09124999999995</v>
          </cell>
          <cell r="AL1938">
            <v>-1091.66875</v>
          </cell>
          <cell r="AM1938">
            <v>-1326.0883333333334</v>
          </cell>
          <cell r="AN1938">
            <v>-1480.3500000000001</v>
          </cell>
          <cell r="AP1938">
            <v>-1791.2141666666666</v>
          </cell>
        </row>
        <row r="1939"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</row>
        <row r="1940">
          <cell r="J1940">
            <v>-20323012.359999999</v>
          </cell>
          <cell r="K1940">
            <v>-21703412.239999998</v>
          </cell>
          <cell r="L1940">
            <v>-23440785.239999998</v>
          </cell>
          <cell r="M1940">
            <v>-24862896.66</v>
          </cell>
          <cell r="N1940">
            <v>-15752515.65</v>
          </cell>
          <cell r="O1940">
            <v>-17502795.530000001</v>
          </cell>
          <cell r="P1940">
            <v>-19253074.309999999</v>
          </cell>
          <cell r="Q1940">
            <v>-20965076.77</v>
          </cell>
          <cell r="R1940">
            <v>-22834674.559999999</v>
          </cell>
          <cell r="S1940">
            <v>-24704272.809999999</v>
          </cell>
          <cell r="T1940">
            <v>-26218112.899999999</v>
          </cell>
          <cell r="U1940">
            <v>-17510717.260000002</v>
          </cell>
          <cell r="V1940">
            <v>-19312403.989999998</v>
          </cell>
          <cell r="W1940">
            <v>-21114091.57</v>
          </cell>
          <cell r="X1940">
            <v>-22915778.510000002</v>
          </cell>
          <cell r="Y1940">
            <v>-24287788.09</v>
          </cell>
          <cell r="Z1940">
            <v>-15731798.529999999</v>
          </cell>
          <cell r="AA1940">
            <v>-17479452.100000001</v>
          </cell>
          <cell r="AD1940">
            <v>-21460260.844583336</v>
          </cell>
          <cell r="AE1940">
            <v>-21447965.090416666</v>
          </cell>
          <cell r="AF1940">
            <v>-21436560.905000001</v>
          </cell>
          <cell r="AG1940">
            <v>-21381839.667916667</v>
          </cell>
          <cell r="AH1940">
            <v>-21294271.580416668</v>
          </cell>
          <cell r="AI1940">
            <v>-21213836.842083335</v>
          </cell>
          <cell r="AJ1940">
            <v>-21147173.132083334</v>
          </cell>
          <cell r="AK1940">
            <v>-21100742.82375</v>
          </cell>
          <cell r="AL1940">
            <v>-21054904.686249997</v>
          </cell>
          <cell r="AM1940">
            <v>-21030078.615833331</v>
          </cell>
          <cell r="AN1940">
            <v>-21028242.759583332</v>
          </cell>
          <cell r="AP1940">
            <v>-21034137.88625</v>
          </cell>
        </row>
        <row r="1941"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</row>
        <row r="1942">
          <cell r="J1942">
            <v>-7561546.7800000003</v>
          </cell>
          <cell r="K1942">
            <v>-9124802.3499999996</v>
          </cell>
          <cell r="L1942">
            <v>-5812319.3300000001</v>
          </cell>
          <cell r="M1942">
            <v>-7856396.29</v>
          </cell>
          <cell r="N1942">
            <v>-8966980.6099999994</v>
          </cell>
          <cell r="O1942">
            <v>-6483873.3399999999</v>
          </cell>
          <cell r="P1942">
            <v>-8137654.7400000002</v>
          </cell>
          <cell r="Q1942">
            <v>-11093702.810000001</v>
          </cell>
          <cell r="R1942">
            <v>-16170314.92</v>
          </cell>
          <cell r="S1942">
            <v>-10216985.630000001</v>
          </cell>
          <cell r="T1942">
            <v>-12189829.07</v>
          </cell>
          <cell r="U1942">
            <v>-7083055.5</v>
          </cell>
          <cell r="V1942">
            <v>-8246968.0800000001</v>
          </cell>
          <cell r="W1942">
            <v>-9638623.0700000003</v>
          </cell>
          <cell r="X1942">
            <v>-6083720.6900000004</v>
          </cell>
          <cell r="Y1942">
            <v>-7742725.04</v>
          </cell>
          <cell r="Z1942">
            <v>-9161547.8599999994</v>
          </cell>
          <cell r="AA1942">
            <v>-6664323.8700000001</v>
          </cell>
          <cell r="AD1942">
            <v>-8471118.834999999</v>
          </cell>
          <cell r="AE1942">
            <v>-8773860.2808333319</v>
          </cell>
          <cell r="AF1942">
            <v>-9098342.2524999995</v>
          </cell>
          <cell r="AG1942">
            <v>-9155399.2962499987</v>
          </cell>
          <cell r="AH1942">
            <v>-9215089.7058333326</v>
          </cell>
          <cell r="AI1942">
            <v>-9253347.6683333348</v>
          </cell>
          <cell r="AJ1942">
            <v>-9303316.0858333334</v>
          </cell>
          <cell r="AK1942">
            <v>-9336033.6725000013</v>
          </cell>
          <cell r="AL1942">
            <v>-9342605.7604166679</v>
          </cell>
          <cell r="AM1942">
            <v>-9345976.427083334</v>
          </cell>
          <cell r="AN1942">
            <v>-9361602.1679166667</v>
          </cell>
          <cell r="AP1942">
            <v>-9444796.8883333337</v>
          </cell>
        </row>
        <row r="1943"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</row>
        <row r="1944">
          <cell r="J1944">
            <v>-241293.68</v>
          </cell>
          <cell r="K1944">
            <v>-369589.39</v>
          </cell>
          <cell r="L1944">
            <v>-264438.13</v>
          </cell>
          <cell r="M1944">
            <v>-392733.84</v>
          </cell>
          <cell r="N1944">
            <v>-521029.55</v>
          </cell>
          <cell r="O1944">
            <v>-185918.99</v>
          </cell>
          <cell r="P1944">
            <v>-314214.7</v>
          </cell>
          <cell r="Q1944">
            <v>-442510.41</v>
          </cell>
          <cell r="R1944">
            <v>-122553.28</v>
          </cell>
          <cell r="S1944">
            <v>-251823.6</v>
          </cell>
          <cell r="T1944">
            <v>-381093.92</v>
          </cell>
          <cell r="U1944">
            <v>-118453.13</v>
          </cell>
          <cell r="V1944">
            <v>-247723.45</v>
          </cell>
          <cell r="W1944">
            <v>-376993.77</v>
          </cell>
          <cell r="X1944">
            <v>-260180.24</v>
          </cell>
          <cell r="Y1944">
            <v>-389450.56</v>
          </cell>
          <cell r="Z1944">
            <v>-518720.88</v>
          </cell>
          <cell r="AA1944">
            <v>-189196.01</v>
          </cell>
          <cell r="AD1944">
            <v>-302202.06041666662</v>
          </cell>
          <cell r="AE1944">
            <v>-302006.27750000003</v>
          </cell>
          <cell r="AF1944">
            <v>-301153.49625000003</v>
          </cell>
          <cell r="AG1944">
            <v>-300381.9325</v>
          </cell>
          <cell r="AH1944">
            <v>-300243.75333333336</v>
          </cell>
          <cell r="AI1944">
            <v>-300738.95874999999</v>
          </cell>
          <cell r="AJ1944">
            <v>-301315.38166666665</v>
          </cell>
          <cell r="AK1944">
            <v>-301446.48541666666</v>
          </cell>
          <cell r="AL1944">
            <v>-301132.27</v>
          </cell>
          <cell r="AM1944">
            <v>-300899.27208333334</v>
          </cell>
          <cell r="AN1944">
            <v>-300939.62</v>
          </cell>
          <cell r="AP1944">
            <v>-301648.22500000003</v>
          </cell>
        </row>
        <row r="1945">
          <cell r="J1945">
            <v>-4.6100000000000003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-9.5</v>
          </cell>
          <cell r="S1945">
            <v>-19.010000000000002</v>
          </cell>
          <cell r="T1945">
            <v>-39.17</v>
          </cell>
          <cell r="U1945">
            <v>-1.65</v>
          </cell>
          <cell r="V1945">
            <v>-1.65</v>
          </cell>
          <cell r="W1945">
            <v>-1.65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D1945">
            <v>-3.0591666666666666</v>
          </cell>
          <cell r="AE1945">
            <v>-3.0733333333333328</v>
          </cell>
          <cell r="AF1945">
            <v>-3.1158333333333332</v>
          </cell>
          <cell r="AG1945">
            <v>-4.7762500000000001</v>
          </cell>
          <cell r="AH1945">
            <v>-6.2850000000000001</v>
          </cell>
          <cell r="AI1945">
            <v>-6.038333333333334</v>
          </cell>
          <cell r="AJ1945">
            <v>-5.9837500000000015</v>
          </cell>
          <cell r="AK1945">
            <v>-6.052500000000002</v>
          </cell>
          <cell r="AL1945">
            <v>-6.052500000000002</v>
          </cell>
          <cell r="AM1945">
            <v>-6.052500000000002</v>
          </cell>
          <cell r="AN1945">
            <v>-6.052500000000002</v>
          </cell>
          <cell r="AP1945">
            <v>-6.052500000000002</v>
          </cell>
        </row>
        <row r="1946">
          <cell r="J1946">
            <v>1600</v>
          </cell>
          <cell r="K1946">
            <v>1600</v>
          </cell>
          <cell r="L1946">
            <v>1600</v>
          </cell>
          <cell r="M1946">
            <v>1600</v>
          </cell>
          <cell r="N1946">
            <v>1600</v>
          </cell>
          <cell r="O1946">
            <v>1600</v>
          </cell>
          <cell r="P1946">
            <v>1600</v>
          </cell>
          <cell r="Q1946">
            <v>1596.43</v>
          </cell>
          <cell r="R1946">
            <v>-1026.04</v>
          </cell>
          <cell r="S1946">
            <v>-2532.5</v>
          </cell>
          <cell r="T1946">
            <v>-3250.27</v>
          </cell>
          <cell r="U1946">
            <v>-3775</v>
          </cell>
          <cell r="V1946">
            <v>-3556.25</v>
          </cell>
          <cell r="W1946">
            <v>1596.43</v>
          </cell>
          <cell r="X1946">
            <v>1596.43</v>
          </cell>
          <cell r="Y1946">
            <v>1596.43</v>
          </cell>
          <cell r="Z1946">
            <v>1596.43</v>
          </cell>
          <cell r="AA1946">
            <v>6915.43</v>
          </cell>
          <cell r="AD1946">
            <v>1599.8512499999999</v>
          </cell>
          <cell r="AE1946">
            <v>1490.2841666666666</v>
          </cell>
          <cell r="AF1946">
            <v>1208.6783333333333</v>
          </cell>
          <cell r="AG1946">
            <v>834.3962499999999</v>
          </cell>
          <cell r="AH1946">
            <v>408.34333333333325</v>
          </cell>
          <cell r="AI1946">
            <v>-30.458750000000084</v>
          </cell>
          <cell r="AJ1946">
            <v>-245.45125000000007</v>
          </cell>
          <cell r="AK1946">
            <v>-245.74874999999989</v>
          </cell>
          <cell r="AL1946">
            <v>-246.04624999999987</v>
          </cell>
          <cell r="AM1946">
            <v>-246.34374999999986</v>
          </cell>
          <cell r="AN1946">
            <v>-25.016249999999825</v>
          </cell>
          <cell r="AP1946">
            <v>235.69875000000022</v>
          </cell>
        </row>
        <row r="1947"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>
            <v>0</v>
          </cell>
          <cell r="AP1947">
            <v>-62.707500000000003</v>
          </cell>
        </row>
        <row r="1948">
          <cell r="J1948">
            <v>-5833545.8700000001</v>
          </cell>
          <cell r="K1948">
            <v>-6065798.7300000004</v>
          </cell>
          <cell r="L1948">
            <v>-5909908.9400000004</v>
          </cell>
          <cell r="M1948">
            <v>-6500357.9500000002</v>
          </cell>
          <cell r="N1948">
            <v>-1624806.04</v>
          </cell>
          <cell r="O1948">
            <v>-2601465.1</v>
          </cell>
          <cell r="P1948">
            <v>-4591493.2699999996</v>
          </cell>
          <cell r="Q1948">
            <v>-8233655.54</v>
          </cell>
          <cell r="R1948">
            <v>-9621944.8200000003</v>
          </cell>
          <cell r="S1948">
            <v>-9085060.8200000003</v>
          </cell>
          <cell r="T1948">
            <v>-8434517.8499999996</v>
          </cell>
          <cell r="U1948">
            <v>-7077267.3300000001</v>
          </cell>
          <cell r="V1948">
            <v>-6693093.8300000001</v>
          </cell>
          <cell r="W1948">
            <v>-6351669.8200000003</v>
          </cell>
          <cell r="X1948">
            <v>-6148972.2599999998</v>
          </cell>
          <cell r="Y1948">
            <v>-6398432.5800000001</v>
          </cell>
          <cell r="Z1948">
            <v>2157101.2799999998</v>
          </cell>
          <cell r="AA1948">
            <v>-761743.72</v>
          </cell>
          <cell r="AD1948">
            <v>-6101253.9741666662</v>
          </cell>
          <cell r="AE1948">
            <v>-6117689.8575000009</v>
          </cell>
          <cell r="AF1948">
            <v>-6168076.8399999999</v>
          </cell>
          <cell r="AG1948">
            <v>-6231650.7945833327</v>
          </cell>
          <cell r="AH1948">
            <v>-6283422.6558333337</v>
          </cell>
          <cell r="AI1948">
            <v>-6334133.0199999996</v>
          </cell>
          <cell r="AJ1948">
            <v>-6381858.8137499997</v>
          </cell>
          <cell r="AK1948">
            <v>-6403731.0808333335</v>
          </cell>
          <cell r="AL1948">
            <v>-6409445.1620833343</v>
          </cell>
          <cell r="AM1948">
            <v>-6247618.7999999998</v>
          </cell>
          <cell r="AN1948">
            <v>-6013384.2708333321</v>
          </cell>
          <cell r="AP1948">
            <v>-6159175.6904166667</v>
          </cell>
        </row>
        <row r="1949"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</row>
        <row r="1950">
          <cell r="J1950">
            <v>-1881022.26</v>
          </cell>
          <cell r="K1950">
            <v>-1729630.02</v>
          </cell>
          <cell r="L1950">
            <v>-1502913.69</v>
          </cell>
          <cell r="M1950">
            <v>-1325180.94</v>
          </cell>
          <cell r="N1950">
            <v>-1422846.71</v>
          </cell>
          <cell r="O1950">
            <v>-1687878.48</v>
          </cell>
          <cell r="P1950">
            <v>-2694342.41</v>
          </cell>
          <cell r="Q1950">
            <v>-4515640.92</v>
          </cell>
          <cell r="R1950">
            <v>-6263160.25</v>
          </cell>
          <cell r="S1950">
            <v>-5386417.1600000001</v>
          </cell>
          <cell r="T1950">
            <v>-4788448.5</v>
          </cell>
          <cell r="U1950">
            <v>-3518748.21</v>
          </cell>
          <cell r="V1950">
            <v>-2782570.99</v>
          </cell>
          <cell r="W1950">
            <v>-1876088.97</v>
          </cell>
          <cell r="X1950">
            <v>-1540530.66</v>
          </cell>
          <cell r="Y1950">
            <v>-1348472.13</v>
          </cell>
          <cell r="Z1950">
            <v>-1417467.38</v>
          </cell>
          <cell r="AA1950">
            <v>-1892574.74</v>
          </cell>
          <cell r="AD1950">
            <v>-2709053.9166666674</v>
          </cell>
          <cell r="AE1950">
            <v>-2757596.2191666667</v>
          </cell>
          <cell r="AF1950">
            <v>-2856379.3187499996</v>
          </cell>
          <cell r="AG1950">
            <v>-2952773.9633333334</v>
          </cell>
          <cell r="AH1950">
            <v>-3029051.1991666667</v>
          </cell>
          <cell r="AI1950">
            <v>-3097250.3262499999</v>
          </cell>
          <cell r="AJ1950">
            <v>-3140917.3129166663</v>
          </cell>
          <cell r="AK1950">
            <v>-3148587.1429166663</v>
          </cell>
          <cell r="AL1950">
            <v>-3151124.9829166662</v>
          </cell>
          <cell r="AM1950">
            <v>-3151871.3104166668</v>
          </cell>
          <cell r="AN1950">
            <v>-3160176.1825000006</v>
          </cell>
          <cell r="AP1950">
            <v>-3244888.2220833325</v>
          </cell>
        </row>
        <row r="1951">
          <cell r="J1951">
            <v>-2849993.34</v>
          </cell>
          <cell r="K1951">
            <v>-2948849.52</v>
          </cell>
          <cell r="L1951">
            <v>-1725828.89</v>
          </cell>
          <cell r="M1951">
            <v>-1889716.87</v>
          </cell>
          <cell r="N1951">
            <v>-2177488.23</v>
          </cell>
          <cell r="O1951">
            <v>-2356611.5099999998</v>
          </cell>
          <cell r="P1951">
            <v>-3512841.45</v>
          </cell>
          <cell r="Q1951">
            <v>-6073708.7300000004</v>
          </cell>
          <cell r="R1951">
            <v>0</v>
          </cell>
          <cell r="S1951">
            <v>-7109489.0599999996</v>
          </cell>
          <cell r="T1951">
            <v>-7729255.5</v>
          </cell>
          <cell r="U1951">
            <v>-4451353.26</v>
          </cell>
          <cell r="V1951">
            <v>-3919994.82</v>
          </cell>
          <cell r="W1951">
            <v>-3341906.32</v>
          </cell>
          <cell r="X1951">
            <v>-1811030.95</v>
          </cell>
          <cell r="Y1951">
            <v>-1871263.52</v>
          </cell>
          <cell r="Z1951">
            <v>-2147465.0299999998</v>
          </cell>
          <cell r="AA1951">
            <v>-2594323.65</v>
          </cell>
          <cell r="AD1951">
            <v>-3709553.3962500002</v>
          </cell>
          <cell r="AE1951">
            <v>-3463515.5587499999</v>
          </cell>
          <cell r="AF1951">
            <v>-3271302.9337500003</v>
          </cell>
          <cell r="AG1951">
            <v>-3404729.4695833339</v>
          </cell>
          <cell r="AH1951">
            <v>-3527172.9858333324</v>
          </cell>
          <cell r="AI1951">
            <v>-3613344.7583333328</v>
          </cell>
          <cell r="AJ1951">
            <v>-3674305.52</v>
          </cell>
          <cell r="AK1951">
            <v>-3694232.9725000001</v>
          </cell>
          <cell r="AL1951">
            <v>-3697014.1687500007</v>
          </cell>
          <cell r="AM1951">
            <v>-3694994.3125000005</v>
          </cell>
          <cell r="AN1951">
            <v>-3703648.018333334</v>
          </cell>
          <cell r="AP1951">
            <v>-3809890.2237499994</v>
          </cell>
        </row>
        <row r="1952"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</row>
        <row r="1953"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P1953">
            <v>0</v>
          </cell>
        </row>
        <row r="1954">
          <cell r="J1954">
            <v>-121170.89</v>
          </cell>
          <cell r="K1954">
            <v>-76014.42</v>
          </cell>
          <cell r="L1954">
            <v>-101061.46</v>
          </cell>
          <cell r="M1954">
            <v>-103858.34</v>
          </cell>
          <cell r="N1954">
            <v>-124277.43</v>
          </cell>
          <cell r="O1954">
            <v>-118168.71</v>
          </cell>
          <cell r="P1954">
            <v>-135221.31</v>
          </cell>
          <cell r="Q1954">
            <v>-161630.39999999999</v>
          </cell>
          <cell r="R1954">
            <v>-83208.12</v>
          </cell>
          <cell r="S1954">
            <v>-76294.62</v>
          </cell>
          <cell r="T1954">
            <v>-86855.16</v>
          </cell>
          <cell r="U1954">
            <v>-48771.12</v>
          </cell>
          <cell r="V1954">
            <v>-193386.44</v>
          </cell>
          <cell r="W1954">
            <v>-290405.08</v>
          </cell>
          <cell r="X1954">
            <v>-142794.07999999999</v>
          </cell>
          <cell r="Y1954">
            <v>-119202.62</v>
          </cell>
          <cell r="Z1954">
            <v>-2391921.1800000002</v>
          </cell>
          <cell r="AA1954">
            <v>-2245808.2400000002</v>
          </cell>
          <cell r="AD1954">
            <v>-115094.55916666666</v>
          </cell>
          <cell r="AE1954">
            <v>-114883.84291666666</v>
          </cell>
          <cell r="AF1954">
            <v>-113573.72499999998</v>
          </cell>
          <cell r="AG1954">
            <v>-110183.90541666666</v>
          </cell>
          <cell r="AH1954">
            <v>-105911.32791666668</v>
          </cell>
          <cell r="AI1954">
            <v>-106053.31291666668</v>
          </cell>
          <cell r="AJ1954">
            <v>-117995.23833333334</v>
          </cell>
          <cell r="AK1954">
            <v>-128667.04166666667</v>
          </cell>
          <cell r="AL1954">
            <v>-131045.24583333335</v>
          </cell>
          <cell r="AM1954">
            <v>-226169.74708333335</v>
          </cell>
          <cell r="AN1954">
            <v>-409306.55041666672</v>
          </cell>
          <cell r="AP1954">
            <v>-768459.04458333331</v>
          </cell>
        </row>
        <row r="1955"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</row>
        <row r="1956">
          <cell r="J1956">
            <v>-84303.5</v>
          </cell>
          <cell r="K1956">
            <v>-88348.06</v>
          </cell>
          <cell r="L1956">
            <v>-84659.05</v>
          </cell>
          <cell r="M1956">
            <v>-100762.28</v>
          </cell>
          <cell r="N1956">
            <v>-111135.61</v>
          </cell>
          <cell r="O1956">
            <v>-105800.91</v>
          </cell>
          <cell r="P1956">
            <v>-118121.19</v>
          </cell>
          <cell r="Q1956">
            <v>-149727.12</v>
          </cell>
          <cell r="R1956">
            <v>-117803.02</v>
          </cell>
          <cell r="S1956">
            <v>-65535.82</v>
          </cell>
          <cell r="T1956">
            <v>-99760.3</v>
          </cell>
          <cell r="U1956">
            <v>-96206.74</v>
          </cell>
          <cell r="V1956">
            <v>-85686.77</v>
          </cell>
          <cell r="W1956">
            <v>-134366.15</v>
          </cell>
          <cell r="X1956">
            <v>-94358.69</v>
          </cell>
          <cell r="Y1956">
            <v>-107981.59</v>
          </cell>
          <cell r="Z1956">
            <v>-96019.26</v>
          </cell>
          <cell r="AA1956">
            <v>-73711.89</v>
          </cell>
          <cell r="AD1956">
            <v>-99810.686250000013</v>
          </cell>
          <cell r="AE1956">
            <v>-101810.56541666668</v>
          </cell>
          <cell r="AF1956">
            <v>-102695.205</v>
          </cell>
          <cell r="AG1956">
            <v>-102806.12</v>
          </cell>
          <cell r="AH1956">
            <v>-102762.69666666667</v>
          </cell>
          <cell r="AI1956">
            <v>-101904.60291666667</v>
          </cell>
          <cell r="AJ1956">
            <v>-103879.65958333334</v>
          </cell>
          <cell r="AK1956">
            <v>-106201.23166666664</v>
          </cell>
          <cell r="AL1956">
            <v>-106906.18791666666</v>
          </cell>
          <cell r="AM1956">
            <v>-106577.14458333334</v>
          </cell>
          <cell r="AN1956">
            <v>-104610.25416666667</v>
          </cell>
          <cell r="AP1956">
            <v>-97849.880833333344</v>
          </cell>
        </row>
        <row r="1957"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</row>
        <row r="1958">
          <cell r="J1958">
            <v>-8851.36</v>
          </cell>
          <cell r="K1958">
            <v>-17003.12</v>
          </cell>
          <cell r="L1958">
            <v>-4810.29</v>
          </cell>
          <cell r="M1958">
            <v>-6859.18</v>
          </cell>
          <cell r="N1958">
            <v>-7431.51</v>
          </cell>
          <cell r="O1958">
            <v>-3647.68</v>
          </cell>
          <cell r="P1958">
            <v>-7457.6</v>
          </cell>
          <cell r="Q1958">
            <v>-38083.089999999997</v>
          </cell>
          <cell r="R1958">
            <v>-28440.22</v>
          </cell>
          <cell r="S1958">
            <v>-3632.8</v>
          </cell>
          <cell r="T1958">
            <v>-6388.1</v>
          </cell>
          <cell r="U1958">
            <v>-2558.98</v>
          </cell>
          <cell r="V1958">
            <v>-3395.14</v>
          </cell>
          <cell r="W1958">
            <v>-16325.27</v>
          </cell>
          <cell r="X1958">
            <v>-12127.31</v>
          </cell>
          <cell r="Y1958">
            <v>-9926.7199999999993</v>
          </cell>
          <cell r="Z1958">
            <v>-10211.02</v>
          </cell>
          <cell r="AA1958">
            <v>-4182.29</v>
          </cell>
          <cell r="AD1958">
            <v>-9805.8633333333328</v>
          </cell>
          <cell r="AE1958">
            <v>-10992.026250000001</v>
          </cell>
          <cell r="AF1958">
            <v>-11988.925000000001</v>
          </cell>
          <cell r="AG1958">
            <v>-11797.26</v>
          </cell>
          <cell r="AH1958">
            <v>-11467.33333333333</v>
          </cell>
          <cell r="AI1958">
            <v>-11036.318333333335</v>
          </cell>
          <cell r="AJ1958">
            <v>-10780.732083333334</v>
          </cell>
          <cell r="AK1958">
            <v>-11057.364166666666</v>
          </cell>
          <cell r="AL1958">
            <v>-11490.054166666669</v>
          </cell>
          <cell r="AM1958">
            <v>-11733.68125</v>
          </cell>
          <cell r="AN1958">
            <v>-11871.769583333333</v>
          </cell>
          <cell r="AP1958">
            <v>-11866.930416666668</v>
          </cell>
        </row>
        <row r="1959"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>
            <v>0</v>
          </cell>
          <cell r="AP1959">
            <v>0</v>
          </cell>
        </row>
        <row r="1960"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</row>
        <row r="1961">
          <cell r="J1961">
            <v>-2630.73</v>
          </cell>
          <cell r="K1961">
            <v>-4409.57</v>
          </cell>
          <cell r="L1961">
            <v>-1524.38</v>
          </cell>
          <cell r="M1961">
            <v>-3239.12</v>
          </cell>
          <cell r="N1961">
            <v>-4714.45</v>
          </cell>
          <cell r="O1961">
            <v>-1798.03</v>
          </cell>
          <cell r="P1961">
            <v>-3157</v>
          </cell>
          <cell r="Q1961">
            <v>-4314.67</v>
          </cell>
          <cell r="R1961">
            <v>-117702.25</v>
          </cell>
          <cell r="S1961">
            <v>-126846.2</v>
          </cell>
          <cell r="T1961">
            <v>-129973.7</v>
          </cell>
          <cell r="U1961">
            <v>-1841.91</v>
          </cell>
          <cell r="V1961">
            <v>-3725.91</v>
          </cell>
          <cell r="W1961">
            <v>-5119.3999999999996</v>
          </cell>
          <cell r="X1961">
            <v>-2735.24</v>
          </cell>
          <cell r="Y1961">
            <v>-4660.16</v>
          </cell>
          <cell r="Z1961">
            <v>-5965.45</v>
          </cell>
          <cell r="AA1961">
            <v>-1706.08</v>
          </cell>
          <cell r="AD1961">
            <v>-31377.967500000002</v>
          </cell>
          <cell r="AE1961">
            <v>-31948.98166666667</v>
          </cell>
          <cell r="AF1961">
            <v>-32761.408750000002</v>
          </cell>
          <cell r="AG1961">
            <v>-33223.033750000002</v>
          </cell>
          <cell r="AH1961">
            <v>-33494.707916666674</v>
          </cell>
          <cell r="AI1961">
            <v>-33558.299999999996</v>
          </cell>
          <cell r="AJ1961">
            <v>-33633.508749999994</v>
          </cell>
          <cell r="AK1961">
            <v>-33713.537499999999</v>
          </cell>
          <cell r="AL1961">
            <v>-33823.199999999997</v>
          </cell>
          <cell r="AM1961">
            <v>-33934.534999999996</v>
          </cell>
          <cell r="AN1961">
            <v>-33982.828749999993</v>
          </cell>
          <cell r="AP1961">
            <v>-33970.474583333336</v>
          </cell>
        </row>
        <row r="1962"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>
            <v>0</v>
          </cell>
          <cell r="AP1962">
            <v>0</v>
          </cell>
        </row>
        <row r="1963"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</row>
        <row r="1964"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>
            <v>0</v>
          </cell>
          <cell r="AP1964">
            <v>0</v>
          </cell>
        </row>
        <row r="1965"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>
            <v>0</v>
          </cell>
          <cell r="AP1965">
            <v>0</v>
          </cell>
        </row>
        <row r="1966"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P1966">
            <v>0</v>
          </cell>
        </row>
        <row r="1967"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>
            <v>0</v>
          </cell>
          <cell r="AP1967">
            <v>0</v>
          </cell>
        </row>
        <row r="1968"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</row>
        <row r="1969"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>
            <v>0</v>
          </cell>
          <cell r="AP1969">
            <v>0</v>
          </cell>
        </row>
        <row r="1970"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>
            <v>0</v>
          </cell>
          <cell r="AP1970">
            <v>0</v>
          </cell>
        </row>
        <row r="1971"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>
            <v>0</v>
          </cell>
          <cell r="AP1971">
            <v>0</v>
          </cell>
        </row>
        <row r="1972"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P1972">
            <v>0</v>
          </cell>
        </row>
        <row r="1973"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</row>
        <row r="1974"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P1974">
            <v>0</v>
          </cell>
        </row>
        <row r="1975"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>
            <v>0</v>
          </cell>
          <cell r="AP1975">
            <v>0</v>
          </cell>
        </row>
        <row r="1976"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>
            <v>0</v>
          </cell>
          <cell r="AP1976">
            <v>0</v>
          </cell>
        </row>
        <row r="1977"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>
            <v>0</v>
          </cell>
          <cell r="AP1977">
            <v>0</v>
          </cell>
        </row>
        <row r="1978"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</row>
        <row r="1979"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>
            <v>0</v>
          </cell>
          <cell r="AP1979">
            <v>0</v>
          </cell>
        </row>
        <row r="1980"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>
            <v>0</v>
          </cell>
          <cell r="AP1980">
            <v>0</v>
          </cell>
        </row>
        <row r="1981">
          <cell r="J1981">
            <v>-491562.5</v>
          </cell>
          <cell r="K1981">
            <v>-44687.5</v>
          </cell>
          <cell r="L1981">
            <v>-134062.5</v>
          </cell>
          <cell r="M1981">
            <v>-223437.5</v>
          </cell>
          <cell r="N1981">
            <v>-312812.5</v>
          </cell>
          <cell r="O1981">
            <v>-402187.5</v>
          </cell>
          <cell r="P1981">
            <v>-491562.5</v>
          </cell>
          <cell r="Q1981">
            <v>-44687.5</v>
          </cell>
          <cell r="R1981">
            <v>-134062.5</v>
          </cell>
          <cell r="S1981">
            <v>-223437.5</v>
          </cell>
          <cell r="T1981">
            <v>-312812.5</v>
          </cell>
          <cell r="U1981">
            <v>-402187.5</v>
          </cell>
          <cell r="V1981">
            <v>-491562.5</v>
          </cell>
          <cell r="W1981">
            <v>-44687.5</v>
          </cell>
          <cell r="X1981">
            <v>-134062.5</v>
          </cell>
          <cell r="Y1981">
            <v>-223437.5</v>
          </cell>
          <cell r="Z1981">
            <v>-312812.5</v>
          </cell>
          <cell r="AA1981">
            <v>-402187.5</v>
          </cell>
          <cell r="AD1981">
            <v>-268125</v>
          </cell>
          <cell r="AE1981">
            <v>-268125</v>
          </cell>
          <cell r="AF1981">
            <v>-268125</v>
          </cell>
          <cell r="AG1981">
            <v>-268125</v>
          </cell>
          <cell r="AH1981">
            <v>-268125</v>
          </cell>
          <cell r="AI1981">
            <v>-268125</v>
          </cell>
          <cell r="AJ1981">
            <v>-268125</v>
          </cell>
          <cell r="AK1981">
            <v>-268125</v>
          </cell>
          <cell r="AL1981">
            <v>-268125</v>
          </cell>
          <cell r="AM1981">
            <v>-268125</v>
          </cell>
          <cell r="AN1981">
            <v>-268125</v>
          </cell>
          <cell r="AP1981">
            <v>-268125</v>
          </cell>
        </row>
        <row r="1982"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>
            <v>0</v>
          </cell>
          <cell r="AP1982">
            <v>0</v>
          </cell>
        </row>
        <row r="1983">
          <cell r="J1983">
            <v>-66000</v>
          </cell>
          <cell r="K1983">
            <v>-6000</v>
          </cell>
          <cell r="L1983">
            <v>-18000</v>
          </cell>
          <cell r="M1983">
            <v>-30000</v>
          </cell>
          <cell r="N1983">
            <v>-42000</v>
          </cell>
          <cell r="O1983">
            <v>-54000</v>
          </cell>
          <cell r="P1983">
            <v>-66000</v>
          </cell>
          <cell r="Q1983">
            <v>-6000</v>
          </cell>
          <cell r="R1983">
            <v>-18000</v>
          </cell>
          <cell r="S1983">
            <v>-30000</v>
          </cell>
          <cell r="T1983">
            <v>-42000</v>
          </cell>
          <cell r="U1983">
            <v>-54000</v>
          </cell>
          <cell r="V1983">
            <v>-66000</v>
          </cell>
          <cell r="W1983">
            <v>-6000</v>
          </cell>
          <cell r="X1983">
            <v>-18000</v>
          </cell>
          <cell r="Y1983">
            <v>-30000</v>
          </cell>
          <cell r="Z1983">
            <v>-42000</v>
          </cell>
          <cell r="AA1983">
            <v>-54000</v>
          </cell>
          <cell r="AD1983">
            <v>-36000</v>
          </cell>
          <cell r="AE1983">
            <v>-36000</v>
          </cell>
          <cell r="AF1983">
            <v>-36000</v>
          </cell>
          <cell r="AG1983">
            <v>-36000</v>
          </cell>
          <cell r="AH1983">
            <v>-36000</v>
          </cell>
          <cell r="AI1983">
            <v>-36000</v>
          </cell>
          <cell r="AJ1983">
            <v>-36000</v>
          </cell>
          <cell r="AK1983">
            <v>-36000</v>
          </cell>
          <cell r="AL1983">
            <v>-36000</v>
          </cell>
          <cell r="AM1983">
            <v>-36000</v>
          </cell>
          <cell r="AN1983">
            <v>-36000</v>
          </cell>
          <cell r="AP1983">
            <v>-36000</v>
          </cell>
        </row>
        <row r="1984"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>
            <v>0</v>
          </cell>
          <cell r="AP1984">
            <v>0</v>
          </cell>
        </row>
        <row r="1985"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>
            <v>0</v>
          </cell>
          <cell r="AP1985">
            <v>0</v>
          </cell>
        </row>
        <row r="1986"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</row>
        <row r="1987"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>
            <v>0</v>
          </cell>
          <cell r="AP1987">
            <v>0</v>
          </cell>
        </row>
        <row r="1988"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>
            <v>0</v>
          </cell>
          <cell r="AP1988">
            <v>0</v>
          </cell>
        </row>
        <row r="1989"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>
            <v>0</v>
          </cell>
          <cell r="AP1989">
            <v>0</v>
          </cell>
        </row>
        <row r="1990"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>
            <v>0</v>
          </cell>
          <cell r="AP1990">
            <v>0</v>
          </cell>
        </row>
        <row r="1991">
          <cell r="J1991">
            <v>-116930.31</v>
          </cell>
          <cell r="K1991">
            <v>-14013.92</v>
          </cell>
          <cell r="L1991">
            <v>-65125.31</v>
          </cell>
          <cell r="M1991">
            <v>-118764.48</v>
          </cell>
          <cell r="N1991">
            <v>-14146.7</v>
          </cell>
          <cell r="O1991">
            <v>-65230.31</v>
          </cell>
          <cell r="P1991">
            <v>-117140.31</v>
          </cell>
          <cell r="Q1991">
            <v>-15953.09</v>
          </cell>
          <cell r="R1991">
            <v>-67036.7</v>
          </cell>
          <cell r="S1991">
            <v>-115488.37</v>
          </cell>
          <cell r="T1991">
            <v>-14286.15</v>
          </cell>
          <cell r="U1991">
            <v>-63481.15</v>
          </cell>
          <cell r="V1991">
            <v>-117105.32</v>
          </cell>
          <cell r="W1991">
            <v>-14173.93</v>
          </cell>
          <cell r="X1991">
            <v>-65270.32</v>
          </cell>
          <cell r="Y1991">
            <v>-118894.49</v>
          </cell>
          <cell r="Z1991">
            <v>-15963.1</v>
          </cell>
          <cell r="AA1991">
            <v>-10691.43</v>
          </cell>
          <cell r="AD1991">
            <v>-65329.602500000008</v>
          </cell>
          <cell r="AE1991">
            <v>-65489.719166666669</v>
          </cell>
          <cell r="AF1991">
            <v>-65577.787083333315</v>
          </cell>
          <cell r="AG1991">
            <v>-65601.514583333323</v>
          </cell>
          <cell r="AH1991">
            <v>-65625.149583333332</v>
          </cell>
          <cell r="AI1991">
            <v>-65640.358749999999</v>
          </cell>
          <cell r="AJ1991">
            <v>-65654.317916666681</v>
          </cell>
          <cell r="AK1991">
            <v>-65667.027083333349</v>
          </cell>
          <cell r="AL1991">
            <v>-65678.486250000002</v>
          </cell>
          <cell r="AM1991">
            <v>-65759.58666666667</v>
          </cell>
          <cell r="AN1991">
            <v>-63562.816666666658</v>
          </cell>
          <cell r="AP1991">
            <v>-52200.387500000012</v>
          </cell>
        </row>
        <row r="1992"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>
            <v>0</v>
          </cell>
          <cell r="AP1992">
            <v>0</v>
          </cell>
        </row>
        <row r="1993"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>
            <v>0</v>
          </cell>
          <cell r="AP1993">
            <v>0</v>
          </cell>
        </row>
        <row r="1994"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>
            <v>0</v>
          </cell>
          <cell r="AP1994">
            <v>0</v>
          </cell>
        </row>
        <row r="1995"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>
            <v>0</v>
          </cell>
          <cell r="AP1995">
            <v>0</v>
          </cell>
        </row>
        <row r="1996"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>
            <v>0</v>
          </cell>
          <cell r="AP1996">
            <v>0</v>
          </cell>
        </row>
        <row r="1997"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</row>
        <row r="1998">
          <cell r="J1998">
            <v>-874999.77</v>
          </cell>
          <cell r="K1998">
            <v>-1458333.1</v>
          </cell>
          <cell r="L1998">
            <v>-2041666.43</v>
          </cell>
          <cell r="M1998">
            <v>-2624999.7599999998</v>
          </cell>
          <cell r="N1998">
            <v>-3208333.09</v>
          </cell>
          <cell r="O1998">
            <v>-291666.42</v>
          </cell>
          <cell r="P1998">
            <v>-874999.75</v>
          </cell>
          <cell r="Q1998">
            <v>-1458333.08</v>
          </cell>
          <cell r="R1998">
            <v>-2041666.41</v>
          </cell>
          <cell r="S1998">
            <v>-2624999.7400000002</v>
          </cell>
          <cell r="T1998">
            <v>-3208333.07</v>
          </cell>
          <cell r="U1998">
            <v>-291666.40000000002</v>
          </cell>
          <cell r="V1998">
            <v>-874999.73</v>
          </cell>
          <cell r="W1998">
            <v>-1458333.06</v>
          </cell>
          <cell r="X1998">
            <v>-2041666.39</v>
          </cell>
          <cell r="Y1998">
            <v>-2624999.7200000002</v>
          </cell>
          <cell r="Z1998">
            <v>-3208333.05</v>
          </cell>
          <cell r="AA1998">
            <v>-291666.38</v>
          </cell>
          <cell r="AD1998">
            <v>-1749999.7666666668</v>
          </cell>
          <cell r="AE1998">
            <v>-1749999.763333333</v>
          </cell>
          <cell r="AF1998">
            <v>-1749999.7599999998</v>
          </cell>
          <cell r="AG1998">
            <v>-1749999.7566666668</v>
          </cell>
          <cell r="AH1998">
            <v>-1749999.7533333332</v>
          </cell>
          <cell r="AI1998">
            <v>-1749999.7499999998</v>
          </cell>
          <cell r="AJ1998">
            <v>-1749999.7466666668</v>
          </cell>
          <cell r="AK1998">
            <v>-1749999.7433333332</v>
          </cell>
          <cell r="AL1998">
            <v>-1749999.7400000002</v>
          </cell>
          <cell r="AM1998">
            <v>-1749999.736666667</v>
          </cell>
          <cell r="AN1998">
            <v>-1749999.7333333334</v>
          </cell>
          <cell r="AP1998">
            <v>-1749999.7266666668</v>
          </cell>
        </row>
        <row r="1999"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</row>
        <row r="2000"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>
            <v>0</v>
          </cell>
          <cell r="AP2000">
            <v>0</v>
          </cell>
        </row>
        <row r="2001">
          <cell r="J2001">
            <v>-2808333.1</v>
          </cell>
          <cell r="K2001">
            <v>-3931666.43</v>
          </cell>
          <cell r="L2001">
            <v>-5054999.76</v>
          </cell>
          <cell r="M2001">
            <v>-6178333.0899999999</v>
          </cell>
          <cell r="N2001">
            <v>-561666.42000000004</v>
          </cell>
          <cell r="O2001">
            <v>-1684999.75</v>
          </cell>
          <cell r="P2001">
            <v>-2808333.08</v>
          </cell>
          <cell r="Q2001">
            <v>-3931666.41</v>
          </cell>
          <cell r="R2001">
            <v>-5054999.74</v>
          </cell>
          <cell r="S2001">
            <v>-6178333.0700000003</v>
          </cell>
          <cell r="T2001">
            <v>-561666.4</v>
          </cell>
          <cell r="U2001">
            <v>-1684999.73</v>
          </cell>
          <cell r="V2001">
            <v>-2808333.06</v>
          </cell>
          <cell r="W2001">
            <v>-3931666.39</v>
          </cell>
          <cell r="X2001">
            <v>-5054999.72</v>
          </cell>
          <cell r="Y2001">
            <v>-6178333.0499999998</v>
          </cell>
          <cell r="Z2001">
            <v>-561666.38</v>
          </cell>
          <cell r="AA2001">
            <v>-1684999.71</v>
          </cell>
          <cell r="AD2001">
            <v>-3369999.7633333337</v>
          </cell>
          <cell r="AE2001">
            <v>-3369999.76</v>
          </cell>
          <cell r="AF2001">
            <v>-3369999.7566666664</v>
          </cell>
          <cell r="AG2001">
            <v>-3369999.7533333334</v>
          </cell>
          <cell r="AH2001">
            <v>-3369999.75</v>
          </cell>
          <cell r="AI2001">
            <v>-3369999.7466666661</v>
          </cell>
          <cell r="AJ2001">
            <v>-3369999.7433333336</v>
          </cell>
          <cell r="AK2001">
            <v>-3369999.74</v>
          </cell>
          <cell r="AL2001">
            <v>-3369999.7366666663</v>
          </cell>
          <cell r="AM2001">
            <v>-3369999.7333333329</v>
          </cell>
          <cell r="AN2001">
            <v>-3369999.73</v>
          </cell>
          <cell r="AP2001">
            <v>-3369999.7233333332</v>
          </cell>
        </row>
        <row r="2002"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</row>
        <row r="2003"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</row>
        <row r="2004">
          <cell r="J2004">
            <v>-460251.34</v>
          </cell>
          <cell r="K2004">
            <v>-522264.9</v>
          </cell>
          <cell r="L2004">
            <v>-522264.9</v>
          </cell>
          <cell r="M2004">
            <v>-520938.79</v>
          </cell>
          <cell r="N2004">
            <v>-585439.44999999995</v>
          </cell>
          <cell r="O2004">
            <v>-585439.44999999995</v>
          </cell>
          <cell r="P2004">
            <v>-585439.44999999995</v>
          </cell>
          <cell r="Q2004">
            <v>-651159.63</v>
          </cell>
          <cell r="R2004">
            <v>-651159.63</v>
          </cell>
          <cell r="S2004">
            <v>-651159.63</v>
          </cell>
          <cell r="T2004">
            <v>-717890.72</v>
          </cell>
          <cell r="U2004">
            <v>-717890.72</v>
          </cell>
          <cell r="V2004">
            <v>-717890.72</v>
          </cell>
          <cell r="W2004">
            <v>-790942.18</v>
          </cell>
          <cell r="X2004">
            <v>-790942.18</v>
          </cell>
          <cell r="Y2004">
            <v>-743799.63</v>
          </cell>
          <cell r="Z2004">
            <v>-823031.91</v>
          </cell>
          <cell r="AA2004">
            <v>-823031.91</v>
          </cell>
          <cell r="AD2004">
            <v>-504082.76541666663</v>
          </cell>
          <cell r="AE2004">
            <v>-524079.92958333343</v>
          </cell>
          <cell r="AF2004">
            <v>-544472.19041666668</v>
          </cell>
          <cell r="AG2004">
            <v>-565403.29500000004</v>
          </cell>
          <cell r="AH2004">
            <v>-586873.24333333329</v>
          </cell>
          <cell r="AI2004">
            <v>-608343.19166666665</v>
          </cell>
          <cell r="AJ2004">
            <v>-630273.05249999987</v>
          </cell>
          <cell r="AK2004">
            <v>-652662.82583333319</v>
          </cell>
          <cell r="AL2004">
            <v>-673143.5808333332</v>
          </cell>
          <cell r="AM2004">
            <v>-692329.13499999989</v>
          </cell>
          <cell r="AN2004">
            <v>-712128.50666666648</v>
          </cell>
          <cell r="AP2004">
            <v>-752051.83499999996</v>
          </cell>
        </row>
        <row r="2005"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>
            <v>0</v>
          </cell>
          <cell r="AP2005">
            <v>0</v>
          </cell>
        </row>
        <row r="2006"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P2006">
            <v>0</v>
          </cell>
        </row>
        <row r="2007">
          <cell r="J2007">
            <v>-4387500</v>
          </cell>
          <cell r="K2007">
            <v>-6142500</v>
          </cell>
          <cell r="L2007">
            <v>-7897500</v>
          </cell>
          <cell r="M2007">
            <v>-9652500</v>
          </cell>
          <cell r="N2007">
            <v>-877500</v>
          </cell>
          <cell r="O2007">
            <v>-2632500</v>
          </cell>
          <cell r="P2007">
            <v>-4387500</v>
          </cell>
          <cell r="Q2007">
            <v>-6142500</v>
          </cell>
          <cell r="R2007">
            <v>-7897500</v>
          </cell>
          <cell r="S2007">
            <v>-9652500</v>
          </cell>
          <cell r="T2007">
            <v>-877500</v>
          </cell>
          <cell r="U2007">
            <v>-2632500</v>
          </cell>
          <cell r="V2007">
            <v>-4387500</v>
          </cell>
          <cell r="W2007">
            <v>-6142500</v>
          </cell>
          <cell r="X2007">
            <v>-7897500</v>
          </cell>
          <cell r="Y2007">
            <v>-9652500</v>
          </cell>
          <cell r="Z2007">
            <v>-877500</v>
          </cell>
          <cell r="AA2007">
            <v>-2632500</v>
          </cell>
          <cell r="AD2007">
            <v>-5265000</v>
          </cell>
          <cell r="AE2007">
            <v>-5265000</v>
          </cell>
          <cell r="AF2007">
            <v>-5265000</v>
          </cell>
          <cell r="AG2007">
            <v>-5265000</v>
          </cell>
          <cell r="AH2007">
            <v>-5265000</v>
          </cell>
          <cell r="AI2007">
            <v>-5265000</v>
          </cell>
          <cell r="AJ2007">
            <v>-5265000</v>
          </cell>
          <cell r="AK2007">
            <v>-5265000</v>
          </cell>
          <cell r="AL2007">
            <v>-5265000</v>
          </cell>
          <cell r="AM2007">
            <v>-5265000</v>
          </cell>
          <cell r="AN2007">
            <v>-5265000</v>
          </cell>
          <cell r="AP2007">
            <v>-5265000</v>
          </cell>
        </row>
        <row r="2008"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</row>
        <row r="2009"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P2009">
            <v>0</v>
          </cell>
        </row>
        <row r="2010"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</row>
        <row r="2011"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P2011">
            <v>0</v>
          </cell>
        </row>
        <row r="2012"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P2012">
            <v>0</v>
          </cell>
        </row>
        <row r="2013"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</row>
        <row r="2014">
          <cell r="J2014">
            <v>-6891826.7300000004</v>
          </cell>
          <cell r="K2014">
            <v>-1180368.3999999999</v>
          </cell>
          <cell r="L2014">
            <v>-2322660.0699999998</v>
          </cell>
          <cell r="M2014">
            <v>-3464951.74</v>
          </cell>
          <cell r="N2014">
            <v>-4607243.41</v>
          </cell>
          <cell r="O2014">
            <v>-5749535.0800000001</v>
          </cell>
          <cell r="P2014">
            <v>-6891826.75</v>
          </cell>
          <cell r="Q2014">
            <v>-1180368.42</v>
          </cell>
          <cell r="R2014">
            <v>-2322660.09</v>
          </cell>
          <cell r="S2014">
            <v>-3464951.76</v>
          </cell>
          <cell r="T2014">
            <v>-4607243.43</v>
          </cell>
          <cell r="U2014">
            <v>-5749535.0999999996</v>
          </cell>
          <cell r="V2014">
            <v>-6891826.7699999996</v>
          </cell>
          <cell r="W2014">
            <v>-1180368.44</v>
          </cell>
          <cell r="X2014">
            <v>-2322660.11</v>
          </cell>
          <cell r="Y2014">
            <v>-3464951.78</v>
          </cell>
          <cell r="Z2014">
            <v>-4607243.45</v>
          </cell>
          <cell r="AA2014">
            <v>-5749535.1200000001</v>
          </cell>
          <cell r="AD2014">
            <v>-4036097.566666666</v>
          </cell>
          <cell r="AE2014">
            <v>-4036097.5700000003</v>
          </cell>
          <cell r="AF2014">
            <v>-4036097.5733333337</v>
          </cell>
          <cell r="AG2014">
            <v>-4036097.5766666667</v>
          </cell>
          <cell r="AH2014">
            <v>-4036097.5799999996</v>
          </cell>
          <cell r="AI2014">
            <v>-4036097.583333334</v>
          </cell>
          <cell r="AJ2014">
            <v>-4036097.5866666674</v>
          </cell>
          <cell r="AK2014">
            <v>-4036097.59</v>
          </cell>
          <cell r="AL2014">
            <v>-4036097.5933333333</v>
          </cell>
          <cell r="AM2014">
            <v>-4036097.5966666671</v>
          </cell>
          <cell r="AN2014">
            <v>-4036097.6</v>
          </cell>
          <cell r="AP2014">
            <v>-4036097.606666666</v>
          </cell>
        </row>
        <row r="2015"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</row>
        <row r="2016"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</row>
        <row r="2017"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P2017">
            <v>0</v>
          </cell>
        </row>
        <row r="2018"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</row>
        <row r="2019"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</row>
        <row r="2020"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</row>
        <row r="2021">
          <cell r="J2021">
            <v>-7750637.7599999998</v>
          </cell>
          <cell r="K2021">
            <v>-746471.09</v>
          </cell>
          <cell r="L2021">
            <v>-2147304.42</v>
          </cell>
          <cell r="M2021">
            <v>-3548137.75</v>
          </cell>
          <cell r="N2021">
            <v>-4948971.08</v>
          </cell>
          <cell r="O2021">
            <v>-6349804.4100000001</v>
          </cell>
          <cell r="P2021">
            <v>-7750637.7400000002</v>
          </cell>
          <cell r="Q2021">
            <v>-746471.07</v>
          </cell>
          <cell r="R2021">
            <v>-2147304.4</v>
          </cell>
          <cell r="S2021">
            <v>-3548137.73</v>
          </cell>
          <cell r="T2021">
            <v>-4948971.0599999996</v>
          </cell>
          <cell r="U2021">
            <v>-6349804.3899999997</v>
          </cell>
          <cell r="V2021">
            <v>-7750637.7199999997</v>
          </cell>
          <cell r="W2021">
            <v>-746471.05</v>
          </cell>
          <cell r="X2021">
            <v>-2147304.38</v>
          </cell>
          <cell r="Y2021">
            <v>-3548137.71</v>
          </cell>
          <cell r="Z2021">
            <v>-4948971.04</v>
          </cell>
          <cell r="AA2021">
            <v>-6349804.3700000001</v>
          </cell>
          <cell r="AD2021">
            <v>-4248554.4233333338</v>
          </cell>
          <cell r="AE2021">
            <v>-4248554.4200000009</v>
          </cell>
          <cell r="AF2021">
            <v>-4248554.416666666</v>
          </cell>
          <cell r="AG2021">
            <v>-4248554.4133333331</v>
          </cell>
          <cell r="AH2021">
            <v>-4248554.41</v>
          </cell>
          <cell r="AI2021">
            <v>-4248554.4066666672</v>
          </cell>
          <cell r="AJ2021">
            <v>-4248554.4033333333</v>
          </cell>
          <cell r="AK2021">
            <v>-4248554.3999999994</v>
          </cell>
          <cell r="AL2021">
            <v>-4248554.3966666656</v>
          </cell>
          <cell r="AM2021">
            <v>-4248554.3933333335</v>
          </cell>
          <cell r="AN2021">
            <v>-4248554.3899999997</v>
          </cell>
          <cell r="AP2021">
            <v>-4248554.3833333328</v>
          </cell>
        </row>
        <row r="2022">
          <cell r="J2022">
            <v>-3973533.33</v>
          </cell>
          <cell r="K2022">
            <v>-5542033.3300000001</v>
          </cell>
          <cell r="L2022">
            <v>-7110533.3300000001</v>
          </cell>
          <cell r="M2022">
            <v>-8679033.3300000001</v>
          </cell>
          <cell r="N2022">
            <v>-836533.33</v>
          </cell>
          <cell r="O2022">
            <v>-2405033.33</v>
          </cell>
          <cell r="P2022">
            <v>-3973533.33</v>
          </cell>
          <cell r="Q2022">
            <v>-5542033.3300000001</v>
          </cell>
          <cell r="R2022">
            <v>-7110533.3300000001</v>
          </cell>
          <cell r="S2022">
            <v>-8679033.3300000001</v>
          </cell>
          <cell r="T2022">
            <v>-836533.33</v>
          </cell>
          <cell r="U2022">
            <v>-2405033.33</v>
          </cell>
          <cell r="V2022">
            <v>-3973533.33</v>
          </cell>
          <cell r="W2022">
            <v>-5542033.3300000001</v>
          </cell>
          <cell r="X2022">
            <v>-7110533.3300000001</v>
          </cell>
          <cell r="Y2022">
            <v>-8679033.3300000001</v>
          </cell>
          <cell r="Z2022">
            <v>-836533.33</v>
          </cell>
          <cell r="AA2022">
            <v>-2405033.33</v>
          </cell>
          <cell r="AD2022">
            <v>-4757783.3299999991</v>
          </cell>
          <cell r="AE2022">
            <v>-4757783.3299999991</v>
          </cell>
          <cell r="AF2022">
            <v>-4757783.3299999991</v>
          </cell>
          <cell r="AG2022">
            <v>-4757783.3299999991</v>
          </cell>
          <cell r="AH2022">
            <v>-4757783.3299999991</v>
          </cell>
          <cell r="AI2022">
            <v>-4757783.3299999991</v>
          </cell>
          <cell r="AJ2022">
            <v>-4757783.3299999991</v>
          </cell>
          <cell r="AK2022">
            <v>-4757783.3299999991</v>
          </cell>
          <cell r="AL2022">
            <v>-4757783.3299999991</v>
          </cell>
          <cell r="AM2022">
            <v>-4757783.3299999991</v>
          </cell>
          <cell r="AN2022">
            <v>-4757783.3299999991</v>
          </cell>
          <cell r="AP2022">
            <v>-4757783.3299999991</v>
          </cell>
        </row>
        <row r="2023"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>
            <v>0</v>
          </cell>
          <cell r="AP2023">
            <v>0</v>
          </cell>
        </row>
        <row r="2024">
          <cell r="J2024">
            <v>-8717500.1799999997</v>
          </cell>
          <cell r="K2024">
            <v>-1452916.85</v>
          </cell>
          <cell r="L2024">
            <v>-2905833.52</v>
          </cell>
          <cell r="M2024">
            <v>-4358750.1900000004</v>
          </cell>
          <cell r="N2024">
            <v>-5811666.8600000003</v>
          </cell>
          <cell r="O2024">
            <v>-7264583.5300000003</v>
          </cell>
          <cell r="P2024">
            <v>-8717500.1999999993</v>
          </cell>
          <cell r="Q2024">
            <v>-1452916.87</v>
          </cell>
          <cell r="R2024">
            <v>-2905833.54</v>
          </cell>
          <cell r="S2024">
            <v>-4358750.21</v>
          </cell>
          <cell r="T2024">
            <v>-5811666.8799999999</v>
          </cell>
          <cell r="U2024">
            <v>-7264583.5499999998</v>
          </cell>
          <cell r="V2024">
            <v>-8717500.2200000007</v>
          </cell>
          <cell r="W2024">
            <v>-1452916.89</v>
          </cell>
          <cell r="X2024">
            <v>-2905833.56</v>
          </cell>
          <cell r="Y2024">
            <v>-4358750.2300000004</v>
          </cell>
          <cell r="Z2024">
            <v>-5811666.9000000004</v>
          </cell>
          <cell r="AA2024">
            <v>-7264583.5700000003</v>
          </cell>
          <cell r="AD2024">
            <v>-5085208.5166666666</v>
          </cell>
          <cell r="AE2024">
            <v>-5085208.5199999996</v>
          </cell>
          <cell r="AF2024">
            <v>-5085208.5233333334</v>
          </cell>
          <cell r="AG2024">
            <v>-5085208.5266666664</v>
          </cell>
          <cell r="AH2024">
            <v>-5085208.53</v>
          </cell>
          <cell r="AI2024">
            <v>-5085208.5333333341</v>
          </cell>
          <cell r="AJ2024">
            <v>-5085208.5366666662</v>
          </cell>
          <cell r="AK2024">
            <v>-5085208.54</v>
          </cell>
          <cell r="AL2024">
            <v>-5085208.5433333339</v>
          </cell>
          <cell r="AM2024">
            <v>-5085208.5466666678</v>
          </cell>
          <cell r="AN2024">
            <v>-5085208.5500000007</v>
          </cell>
          <cell r="AP2024">
            <v>-5060645.3416666668</v>
          </cell>
        </row>
        <row r="2025">
          <cell r="J2025">
            <v>-199310.39</v>
          </cell>
          <cell r="K2025">
            <v>-9805.67</v>
          </cell>
          <cell r="L2025">
            <v>-100832.21</v>
          </cell>
          <cell r="M2025">
            <v>-201796.21</v>
          </cell>
          <cell r="N2025">
            <v>-8810.1299999999992</v>
          </cell>
          <cell r="O2025">
            <v>-100870.24</v>
          </cell>
          <cell r="P2025">
            <v>-198578.24</v>
          </cell>
          <cell r="Q2025">
            <v>-12007.52</v>
          </cell>
          <cell r="R2025">
            <v>-104067.63</v>
          </cell>
          <cell r="S2025">
            <v>-195262.63</v>
          </cell>
          <cell r="T2025">
            <v>-8691.91</v>
          </cell>
          <cell r="U2025">
            <v>-97689.58</v>
          </cell>
          <cell r="V2025">
            <v>-198653.58</v>
          </cell>
          <cell r="W2025">
            <v>-8826.86</v>
          </cell>
          <cell r="X2025">
            <v>-100836.99</v>
          </cell>
          <cell r="Y2025">
            <v>-201320.99</v>
          </cell>
          <cell r="Z2025">
            <v>-11180.27</v>
          </cell>
          <cell r="AA2025">
            <v>-26832.21</v>
          </cell>
          <cell r="AD2025">
            <v>-102996.33291666665</v>
          </cell>
          <cell r="AE2025">
            <v>-103204.41833333333</v>
          </cell>
          <cell r="AF2025">
            <v>-103291.13166666667</v>
          </cell>
          <cell r="AG2025">
            <v>-103215.38666666666</v>
          </cell>
          <cell r="AH2025">
            <v>-103157.06375000002</v>
          </cell>
          <cell r="AI2025">
            <v>-103116.16291666667</v>
          </cell>
          <cell r="AJ2025">
            <v>-103048.01208333333</v>
          </cell>
          <cell r="AK2025">
            <v>-103007.42750000001</v>
          </cell>
          <cell r="AL2025">
            <v>-102987.82583333332</v>
          </cell>
          <cell r="AM2025">
            <v>-103066.78083333332</v>
          </cell>
          <cell r="AN2025">
            <v>-100080.61875000001</v>
          </cell>
          <cell r="AP2025">
            <v>-92812.611250000002</v>
          </cell>
        </row>
        <row r="2026"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</row>
        <row r="2027"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P2027">
            <v>0</v>
          </cell>
        </row>
        <row r="2028">
          <cell r="J2028">
            <v>-3358250</v>
          </cell>
          <cell r="K2028">
            <v>-5037375</v>
          </cell>
          <cell r="L2028">
            <v>-6716500</v>
          </cell>
          <cell r="M2028">
            <v>-8395625</v>
          </cell>
          <cell r="N2028">
            <v>-10074750</v>
          </cell>
          <cell r="O2028">
            <v>-1679125</v>
          </cell>
          <cell r="P2028">
            <v>-3358250</v>
          </cell>
          <cell r="Q2028">
            <v>-5037375</v>
          </cell>
          <cell r="R2028">
            <v>-6716500</v>
          </cell>
          <cell r="S2028">
            <v>-8395625</v>
          </cell>
          <cell r="T2028">
            <v>-10074750</v>
          </cell>
          <cell r="U2028">
            <v>-1679125</v>
          </cell>
          <cell r="V2028">
            <v>-3358250</v>
          </cell>
          <cell r="W2028">
            <v>-5037375</v>
          </cell>
          <cell r="X2028">
            <v>-6716500</v>
          </cell>
          <cell r="Y2028">
            <v>-8395625</v>
          </cell>
          <cell r="Z2028">
            <v>-10074750</v>
          </cell>
          <cell r="AA2028">
            <v>-1679125</v>
          </cell>
          <cell r="AD2028">
            <v>-5876937.5</v>
          </cell>
          <cell r="AE2028">
            <v>-5876937.5</v>
          </cell>
          <cell r="AF2028">
            <v>-5876937.5</v>
          </cell>
          <cell r="AG2028">
            <v>-5876937.5</v>
          </cell>
          <cell r="AH2028">
            <v>-5876937.5</v>
          </cell>
          <cell r="AI2028">
            <v>-5876937.5</v>
          </cell>
          <cell r="AJ2028">
            <v>-5876937.5</v>
          </cell>
          <cell r="AK2028">
            <v>-5876937.5</v>
          </cell>
          <cell r="AL2028">
            <v>-5876937.5</v>
          </cell>
          <cell r="AM2028">
            <v>-5876937.5</v>
          </cell>
          <cell r="AN2028">
            <v>-5876937.5</v>
          </cell>
          <cell r="AP2028">
            <v>-5876937.5</v>
          </cell>
        </row>
        <row r="2029">
          <cell r="J2029">
            <v>-4028330.01</v>
          </cell>
          <cell r="K2029">
            <v>-5597809.1799999997</v>
          </cell>
          <cell r="L2029">
            <v>-7167288.3499999996</v>
          </cell>
          <cell r="M2029">
            <v>-8736767.5199999996</v>
          </cell>
          <cell r="N2029">
            <v>-889371.69</v>
          </cell>
          <cell r="O2029">
            <v>-2458850.86</v>
          </cell>
          <cell r="P2029">
            <v>-4028330.03</v>
          </cell>
          <cell r="Q2029">
            <v>-5597809.2000000002</v>
          </cell>
          <cell r="R2029">
            <v>-7167288.3700000001</v>
          </cell>
          <cell r="S2029">
            <v>-8736767.5399999991</v>
          </cell>
          <cell r="T2029">
            <v>-889371.71</v>
          </cell>
          <cell r="U2029">
            <v>-2458850.88</v>
          </cell>
          <cell r="V2029">
            <v>-4028330.05</v>
          </cell>
          <cell r="W2029">
            <v>-5597809.2199999997</v>
          </cell>
          <cell r="X2029">
            <v>-7167288.3899999997</v>
          </cell>
          <cell r="Y2029">
            <v>-8736767.5600000005</v>
          </cell>
          <cell r="Z2029">
            <v>-889371.73</v>
          </cell>
          <cell r="AA2029">
            <v>-2458850.9</v>
          </cell>
          <cell r="AD2029">
            <v>-4813069.5966666667</v>
          </cell>
          <cell r="AE2029">
            <v>-4813069.5999999996</v>
          </cell>
          <cell r="AF2029">
            <v>-4813069.6033333326</v>
          </cell>
          <cell r="AG2029">
            <v>-4813069.6066666665</v>
          </cell>
          <cell r="AH2029">
            <v>-4813069.6100000003</v>
          </cell>
          <cell r="AI2029">
            <v>-4813069.6133333333</v>
          </cell>
          <cell r="AJ2029">
            <v>-4813069.6166666662</v>
          </cell>
          <cell r="AK2029">
            <v>-4813069.6199999992</v>
          </cell>
          <cell r="AL2029">
            <v>-4813069.6233333331</v>
          </cell>
          <cell r="AM2029">
            <v>-4813069.6266666669</v>
          </cell>
          <cell r="AN2029">
            <v>-4813069.63</v>
          </cell>
          <cell r="AP2029">
            <v>-4813069.6366666658</v>
          </cell>
        </row>
        <row r="2030">
          <cell r="J2030">
            <v>-5443777.5300000003</v>
          </cell>
          <cell r="K2030">
            <v>-6644610.8600000003</v>
          </cell>
          <cell r="L2030">
            <v>-640444.18999999994</v>
          </cell>
          <cell r="M2030">
            <v>-1841277.52</v>
          </cell>
          <cell r="N2030">
            <v>-3042110.85</v>
          </cell>
          <cell r="O2030">
            <v>-4242944.18</v>
          </cell>
          <cell r="P2030">
            <v>-5443777.5099999998</v>
          </cell>
          <cell r="Q2030">
            <v>-6644610.8399999999</v>
          </cell>
          <cell r="R2030">
            <v>-640444.17000000004</v>
          </cell>
          <cell r="S2030">
            <v>-1841277.5</v>
          </cell>
          <cell r="T2030">
            <v>-3042110.83</v>
          </cell>
          <cell r="U2030">
            <v>-4242944.16</v>
          </cell>
          <cell r="V2030">
            <v>-5443777.4900000002</v>
          </cell>
          <cell r="W2030">
            <v>-6644610.8200000003</v>
          </cell>
          <cell r="X2030">
            <v>-640444.15</v>
          </cell>
          <cell r="Y2030">
            <v>-1841277.48</v>
          </cell>
          <cell r="Z2030">
            <v>-3042110.81</v>
          </cell>
          <cell r="AA2030">
            <v>-4242944.1399999997</v>
          </cell>
          <cell r="AD2030">
            <v>-3642527.5266666668</v>
          </cell>
          <cell r="AE2030">
            <v>-3642527.5233333334</v>
          </cell>
          <cell r="AF2030">
            <v>-3642527.52</v>
          </cell>
          <cell r="AG2030">
            <v>-3642527.5166666675</v>
          </cell>
          <cell r="AH2030">
            <v>-3642527.5133333337</v>
          </cell>
          <cell r="AI2030">
            <v>-3642527.51</v>
          </cell>
          <cell r="AJ2030">
            <v>-3642527.5066666664</v>
          </cell>
          <cell r="AK2030">
            <v>-3642527.5033333334</v>
          </cell>
          <cell r="AL2030">
            <v>-3642527.5</v>
          </cell>
          <cell r="AM2030">
            <v>-3642527.4966666661</v>
          </cell>
          <cell r="AN2030">
            <v>-3642527.4933333336</v>
          </cell>
          <cell r="AP2030">
            <v>-3642527.4866666663</v>
          </cell>
        </row>
        <row r="2031">
          <cell r="J2031">
            <v>-2208216.66</v>
          </cell>
          <cell r="K2031">
            <v>-3617716.66</v>
          </cell>
          <cell r="L2031">
            <v>-5027216.66</v>
          </cell>
          <cell r="M2031">
            <v>-6436716.6600000001</v>
          </cell>
          <cell r="N2031">
            <v>-7846216.6600000001</v>
          </cell>
          <cell r="O2031">
            <v>-798716.66</v>
          </cell>
          <cell r="P2031">
            <v>-2208216.66</v>
          </cell>
          <cell r="Q2031">
            <v>-3617716.66</v>
          </cell>
          <cell r="R2031">
            <v>-5027216.66</v>
          </cell>
          <cell r="S2031">
            <v>-6436716.6600000001</v>
          </cell>
          <cell r="T2031">
            <v>-7846216.6600000001</v>
          </cell>
          <cell r="U2031">
            <v>-798716.66</v>
          </cell>
          <cell r="V2031">
            <v>-2208216.66</v>
          </cell>
          <cell r="W2031">
            <v>-3617716.66</v>
          </cell>
          <cell r="X2031">
            <v>-5027216.66</v>
          </cell>
          <cell r="Y2031">
            <v>-6436716.6600000001</v>
          </cell>
          <cell r="Z2031">
            <v>-7846216.6600000001</v>
          </cell>
          <cell r="AA2031">
            <v>-798716.66</v>
          </cell>
          <cell r="AD2031">
            <v>-4322466.6599999992</v>
          </cell>
          <cell r="AE2031">
            <v>-4322466.6599999992</v>
          </cell>
          <cell r="AF2031">
            <v>-4322466.6599999992</v>
          </cell>
          <cell r="AG2031">
            <v>-4322466.66</v>
          </cell>
          <cell r="AH2031">
            <v>-4322466.6599999992</v>
          </cell>
          <cell r="AI2031">
            <v>-4322466.6599999992</v>
          </cell>
          <cell r="AJ2031">
            <v>-4322466.6599999992</v>
          </cell>
          <cell r="AK2031">
            <v>-4322466.6599999992</v>
          </cell>
          <cell r="AL2031">
            <v>-4322466.6599999992</v>
          </cell>
          <cell r="AM2031">
            <v>-4322466.66</v>
          </cell>
          <cell r="AN2031">
            <v>-4322466.6599999992</v>
          </cell>
          <cell r="AP2031">
            <v>-4322466.6599999992</v>
          </cell>
        </row>
        <row r="2032">
          <cell r="J2032">
            <v>-492666.67</v>
          </cell>
          <cell r="K2032">
            <v>-1416416.67</v>
          </cell>
          <cell r="L2032">
            <v>-2340166.67</v>
          </cell>
          <cell r="M2032">
            <v>-3263916.67</v>
          </cell>
          <cell r="N2032">
            <v>-4187666.67</v>
          </cell>
          <cell r="O2032">
            <v>-5111416.67</v>
          </cell>
          <cell r="P2032">
            <v>-492666.67</v>
          </cell>
          <cell r="Q2032">
            <v>-1416416.67</v>
          </cell>
          <cell r="R2032">
            <v>-2340166.67</v>
          </cell>
          <cell r="S2032">
            <v>-3263916.67</v>
          </cell>
          <cell r="T2032">
            <v>-4187666.67</v>
          </cell>
          <cell r="U2032">
            <v>-5111416.67</v>
          </cell>
          <cell r="V2032">
            <v>-492666.67</v>
          </cell>
          <cell r="W2032">
            <v>-1416416.67</v>
          </cell>
          <cell r="X2032">
            <v>-2340166.67</v>
          </cell>
          <cell r="Y2032">
            <v>-3263916.67</v>
          </cell>
          <cell r="Z2032">
            <v>-4187666.67</v>
          </cell>
          <cell r="AA2032">
            <v>-5111416.67</v>
          </cell>
          <cell r="AD2032">
            <v>-2802041.6700000004</v>
          </cell>
          <cell r="AE2032">
            <v>-2802041.6700000004</v>
          </cell>
          <cell r="AF2032">
            <v>-2802041.6700000004</v>
          </cell>
          <cell r="AG2032">
            <v>-2802041.6700000004</v>
          </cell>
          <cell r="AH2032">
            <v>-2802041.6700000004</v>
          </cell>
          <cell r="AI2032">
            <v>-2802041.6700000004</v>
          </cell>
          <cell r="AJ2032">
            <v>-2802041.6700000004</v>
          </cell>
          <cell r="AK2032">
            <v>-2802041.6700000004</v>
          </cell>
          <cell r="AL2032">
            <v>-2802041.6700000004</v>
          </cell>
          <cell r="AM2032">
            <v>-2802041.6700000004</v>
          </cell>
          <cell r="AN2032">
            <v>-2802041.6700000004</v>
          </cell>
          <cell r="AP2032">
            <v>-2802041.6700000004</v>
          </cell>
        </row>
        <row r="2033">
          <cell r="J2033">
            <v>-94000</v>
          </cell>
          <cell r="K2033">
            <v>-270250</v>
          </cell>
          <cell r="L2033">
            <v>-446500</v>
          </cell>
          <cell r="M2033">
            <v>-622750</v>
          </cell>
          <cell r="N2033">
            <v>-799000</v>
          </cell>
          <cell r="O2033">
            <v>-975250</v>
          </cell>
          <cell r="P2033">
            <v>-94000</v>
          </cell>
          <cell r="Q2033">
            <v>-270250</v>
          </cell>
          <cell r="R2033">
            <v>-446500</v>
          </cell>
          <cell r="S2033">
            <v>-622750</v>
          </cell>
          <cell r="T2033">
            <v>-799000</v>
          </cell>
          <cell r="U2033">
            <v>-975250</v>
          </cell>
          <cell r="V2033">
            <v>-94000</v>
          </cell>
          <cell r="W2033">
            <v>-270250</v>
          </cell>
          <cell r="X2033">
            <v>-446500</v>
          </cell>
          <cell r="Y2033">
            <v>-622750</v>
          </cell>
          <cell r="Z2033">
            <v>-799000</v>
          </cell>
          <cell r="AA2033">
            <v>-975250</v>
          </cell>
          <cell r="AD2033">
            <v>-534625</v>
          </cell>
          <cell r="AE2033">
            <v>-534625</v>
          </cell>
          <cell r="AF2033">
            <v>-534625</v>
          </cell>
          <cell r="AG2033">
            <v>-534625</v>
          </cell>
          <cell r="AH2033">
            <v>-534625</v>
          </cell>
          <cell r="AI2033">
            <v>-534625</v>
          </cell>
          <cell r="AJ2033">
            <v>-534625</v>
          </cell>
          <cell r="AK2033">
            <v>-534625</v>
          </cell>
          <cell r="AL2033">
            <v>-534625</v>
          </cell>
          <cell r="AM2033">
            <v>-534625</v>
          </cell>
          <cell r="AN2033">
            <v>-534625</v>
          </cell>
          <cell r="AP2033">
            <v>-534625</v>
          </cell>
        </row>
        <row r="2034">
          <cell r="J2034">
            <v>-43013.91</v>
          </cell>
          <cell r="K2034">
            <v>-52579.63</v>
          </cell>
          <cell r="L2034">
            <v>-62263.41</v>
          </cell>
          <cell r="M2034">
            <v>-71575.69</v>
          </cell>
          <cell r="N2034">
            <v>-80799.039999999994</v>
          </cell>
          <cell r="O2034">
            <v>-90218.55</v>
          </cell>
          <cell r="P2034">
            <v>-98462.26</v>
          </cell>
          <cell r="Q2034">
            <v>-108139.54</v>
          </cell>
          <cell r="R2034">
            <v>-17633.47</v>
          </cell>
          <cell r="S2034">
            <v>-40716.61</v>
          </cell>
          <cell r="T2034">
            <v>-62136.53</v>
          </cell>
          <cell r="U2034">
            <v>-82640.009999999995</v>
          </cell>
          <cell r="V2034">
            <v>-101080.8</v>
          </cell>
          <cell r="W2034">
            <v>-118042.49</v>
          </cell>
          <cell r="X2034">
            <v>-134785.91</v>
          </cell>
          <cell r="Y2034">
            <v>-148323.57999999999</v>
          </cell>
          <cell r="Z2034">
            <v>-162508.45000000001</v>
          </cell>
          <cell r="AA2034">
            <v>-174961.38</v>
          </cell>
          <cell r="AD2034">
            <v>-53512.736666666664</v>
          </cell>
          <cell r="AE2034">
            <v>-57271.700000000004</v>
          </cell>
          <cell r="AF2034">
            <v>-58993.504999999997</v>
          </cell>
          <cell r="AG2034">
            <v>-61743.357499999991</v>
          </cell>
          <cell r="AH2034">
            <v>-65436.828750000008</v>
          </cell>
          <cell r="AI2034">
            <v>-69934.341249999998</v>
          </cell>
          <cell r="AJ2034">
            <v>-75081.414166666669</v>
          </cell>
          <cell r="AK2034">
            <v>-80830.804166666669</v>
          </cell>
          <cell r="AL2034">
            <v>-87050.403750000012</v>
          </cell>
          <cell r="AM2034">
            <v>-93652.791250000009</v>
          </cell>
          <cell r="AN2034">
            <v>-100588.30125000002</v>
          </cell>
          <cell r="AP2034">
            <v>-115521.94124999999</v>
          </cell>
        </row>
        <row r="2035">
          <cell r="J2035">
            <v>-1364984.83</v>
          </cell>
          <cell r="K2035">
            <v>-1814979.83</v>
          </cell>
          <cell r="L2035">
            <v>-2264974.83</v>
          </cell>
          <cell r="M2035">
            <v>-2714969.83</v>
          </cell>
          <cell r="N2035">
            <v>-464994.83</v>
          </cell>
          <cell r="O2035">
            <v>-914989.83</v>
          </cell>
          <cell r="P2035">
            <v>-1364984.83</v>
          </cell>
          <cell r="Q2035">
            <v>-1814979.83</v>
          </cell>
          <cell r="R2035">
            <v>-2264974.83</v>
          </cell>
          <cell r="S2035">
            <v>-2714969.83</v>
          </cell>
          <cell r="T2035">
            <v>-464994.83</v>
          </cell>
          <cell r="U2035">
            <v>-914989.83</v>
          </cell>
          <cell r="V2035">
            <v>-1364984.83</v>
          </cell>
          <cell r="W2035">
            <v>-1814979.83</v>
          </cell>
          <cell r="X2035">
            <v>-2264974.83</v>
          </cell>
          <cell r="Y2035">
            <v>-2714969.83</v>
          </cell>
          <cell r="Z2035">
            <v>-464994.83</v>
          </cell>
          <cell r="AA2035">
            <v>-914989.83</v>
          </cell>
          <cell r="AD2035">
            <v>-1589982.33</v>
          </cell>
          <cell r="AE2035">
            <v>-1589982.33</v>
          </cell>
          <cell r="AF2035">
            <v>-1589982.33</v>
          </cell>
          <cell r="AG2035">
            <v>-1589982.33</v>
          </cell>
          <cell r="AH2035">
            <v>-1589982.3299999998</v>
          </cell>
          <cell r="AI2035">
            <v>-1589982.33</v>
          </cell>
          <cell r="AJ2035">
            <v>-1589982.33</v>
          </cell>
          <cell r="AK2035">
            <v>-1589982.33</v>
          </cell>
          <cell r="AL2035">
            <v>-1589982.33</v>
          </cell>
          <cell r="AM2035">
            <v>-1589982.33</v>
          </cell>
          <cell r="AN2035">
            <v>-1589982.3299999998</v>
          </cell>
          <cell r="AP2035">
            <v>-1589982.33</v>
          </cell>
        </row>
        <row r="2036">
          <cell r="J2036">
            <v>-236600</v>
          </cell>
          <cell r="K2036">
            <v>-314600</v>
          </cell>
          <cell r="L2036">
            <v>-392600</v>
          </cell>
          <cell r="M2036">
            <v>-470600</v>
          </cell>
          <cell r="N2036">
            <v>-80600</v>
          </cell>
          <cell r="O2036">
            <v>-158600</v>
          </cell>
          <cell r="P2036">
            <v>-236600</v>
          </cell>
          <cell r="Q2036">
            <v>-314600</v>
          </cell>
          <cell r="R2036">
            <v>-392600</v>
          </cell>
          <cell r="S2036">
            <v>-470600</v>
          </cell>
          <cell r="T2036">
            <v>-80600</v>
          </cell>
          <cell r="U2036">
            <v>-158600</v>
          </cell>
          <cell r="V2036">
            <v>-236600</v>
          </cell>
          <cell r="W2036">
            <v>-314600</v>
          </cell>
          <cell r="X2036">
            <v>-392600</v>
          </cell>
          <cell r="Y2036">
            <v>-470600</v>
          </cell>
          <cell r="Z2036">
            <v>-80600</v>
          </cell>
          <cell r="AA2036">
            <v>-158600</v>
          </cell>
          <cell r="AD2036">
            <v>-275600</v>
          </cell>
          <cell r="AE2036">
            <v>-275600</v>
          </cell>
          <cell r="AF2036">
            <v>-275600</v>
          </cell>
          <cell r="AG2036">
            <v>-275600</v>
          </cell>
          <cell r="AH2036">
            <v>-275600</v>
          </cell>
          <cell r="AI2036">
            <v>-275600</v>
          </cell>
          <cell r="AJ2036">
            <v>-275600</v>
          </cell>
          <cell r="AK2036">
            <v>-275600</v>
          </cell>
          <cell r="AL2036">
            <v>-275600</v>
          </cell>
          <cell r="AM2036">
            <v>-275600</v>
          </cell>
          <cell r="AN2036">
            <v>-275600</v>
          </cell>
          <cell r="AP2036">
            <v>-275600</v>
          </cell>
        </row>
        <row r="2037">
          <cell r="J2037">
            <v>-558402.81000000006</v>
          </cell>
          <cell r="K2037">
            <v>-2081319.48</v>
          </cell>
          <cell r="L2037">
            <v>-3604236.15</v>
          </cell>
          <cell r="M2037">
            <v>-5127152.82</v>
          </cell>
          <cell r="N2037">
            <v>-6650069.4900000002</v>
          </cell>
          <cell r="O2037">
            <v>-8172986.1600000001</v>
          </cell>
          <cell r="P2037">
            <v>-558402.82999999996</v>
          </cell>
          <cell r="Q2037">
            <v>-2081319.5</v>
          </cell>
          <cell r="R2037">
            <v>-3604236.17</v>
          </cell>
          <cell r="S2037">
            <v>-5127152.84</v>
          </cell>
          <cell r="T2037">
            <v>-6650069.5099999998</v>
          </cell>
          <cell r="U2037">
            <v>-8172986.1799999997</v>
          </cell>
          <cell r="V2037">
            <v>-558402.85</v>
          </cell>
          <cell r="W2037">
            <v>-2081319.52</v>
          </cell>
          <cell r="X2037">
            <v>-3604236.19</v>
          </cell>
          <cell r="Y2037">
            <v>-5127152.8600000003</v>
          </cell>
          <cell r="Z2037">
            <v>-6650069.5300000003</v>
          </cell>
          <cell r="AA2037">
            <v>-8172986.2000000002</v>
          </cell>
          <cell r="AD2037">
            <v>-4365694.4799999995</v>
          </cell>
          <cell r="AE2037">
            <v>-4365694.4833333325</v>
          </cell>
          <cell r="AF2037">
            <v>-4365694.4866666663</v>
          </cell>
          <cell r="AG2037">
            <v>-4365694.49</v>
          </cell>
          <cell r="AH2037">
            <v>-4365694.4933333332</v>
          </cell>
          <cell r="AI2037">
            <v>-4365694.4966666661</v>
          </cell>
          <cell r="AJ2037">
            <v>-4365694.4999999991</v>
          </cell>
          <cell r="AK2037">
            <v>-4365694.5033333339</v>
          </cell>
          <cell r="AL2037">
            <v>-4365694.5066666668</v>
          </cell>
          <cell r="AM2037">
            <v>-4365694.51</v>
          </cell>
          <cell r="AN2037">
            <v>-4365694.5133333337</v>
          </cell>
          <cell r="AP2037">
            <v>-4365694.5200000005</v>
          </cell>
        </row>
        <row r="2038"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P2038">
            <v>0</v>
          </cell>
        </row>
        <row r="2039"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</row>
        <row r="2040">
          <cell r="J2040">
            <v>0</v>
          </cell>
          <cell r="K2040">
            <v>0</v>
          </cell>
          <cell r="L2040">
            <v>0</v>
          </cell>
          <cell r="M2040">
            <v>-323743.07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-350847.8</v>
          </cell>
          <cell r="S2040">
            <v>-347015.03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-359798.55</v>
          </cell>
          <cell r="Y2040">
            <v>-336133.18</v>
          </cell>
          <cell r="Z2040">
            <v>0</v>
          </cell>
          <cell r="AA2040">
            <v>0</v>
          </cell>
          <cell r="AD2040">
            <v>-83641.708333333328</v>
          </cell>
          <cell r="AE2040">
            <v>-98260.366666666654</v>
          </cell>
          <cell r="AF2040">
            <v>-113657.21458333335</v>
          </cell>
          <cell r="AG2040">
            <v>-99784.614583333328</v>
          </cell>
          <cell r="AH2040">
            <v>-85133.824999999997</v>
          </cell>
          <cell r="AI2040">
            <v>-85133.824999999997</v>
          </cell>
          <cell r="AJ2040">
            <v>-85133.824999999997</v>
          </cell>
          <cell r="AK2040">
            <v>-100125.43125000001</v>
          </cell>
          <cell r="AL2040">
            <v>-115633.29208333335</v>
          </cell>
          <cell r="AM2040">
            <v>-116149.54666666668</v>
          </cell>
          <cell r="AN2040">
            <v>-116149.54666666668</v>
          </cell>
          <cell r="AP2040">
            <v>-116149.54666666668</v>
          </cell>
        </row>
        <row r="2041">
          <cell r="J2041">
            <v>-963.47</v>
          </cell>
          <cell r="K2041">
            <v>-769.32</v>
          </cell>
          <cell r="L2041">
            <v>-2006.85</v>
          </cell>
          <cell r="M2041">
            <v>-2721.65</v>
          </cell>
          <cell r="N2041">
            <v>-919.85</v>
          </cell>
          <cell r="O2041">
            <v>-978.69</v>
          </cell>
          <cell r="P2041">
            <v>-698.44</v>
          </cell>
          <cell r="Q2041">
            <v>-2400.66</v>
          </cell>
          <cell r="R2041">
            <v>-929.5</v>
          </cell>
          <cell r="S2041">
            <v>-397.6</v>
          </cell>
          <cell r="T2041">
            <v>-18234.189999999999</v>
          </cell>
          <cell r="U2041">
            <v>15348.2</v>
          </cell>
          <cell r="V2041">
            <v>-1684.27</v>
          </cell>
          <cell r="W2041">
            <v>-1611.05</v>
          </cell>
          <cell r="X2041">
            <v>-3408.84</v>
          </cell>
          <cell r="Y2041">
            <v>-2344.89</v>
          </cell>
          <cell r="Z2041">
            <v>-1657.5</v>
          </cell>
          <cell r="AA2041">
            <v>-2616.4</v>
          </cell>
          <cell r="AD2041">
            <v>8783.0279166666678</v>
          </cell>
          <cell r="AE2041">
            <v>3856.7429166666666</v>
          </cell>
          <cell r="AF2041">
            <v>-979.65833333333342</v>
          </cell>
          <cell r="AG2041">
            <v>-1856.8604166666667</v>
          </cell>
          <cell r="AH2041">
            <v>-1958.676666666667</v>
          </cell>
          <cell r="AI2041">
            <v>-1336.0349999999999</v>
          </cell>
          <cell r="AJ2041">
            <v>-1401.1404166666669</v>
          </cell>
          <cell r="AK2041">
            <v>-1494.6287500000001</v>
          </cell>
          <cell r="AL2041">
            <v>-1537.3466666666666</v>
          </cell>
          <cell r="AM2041">
            <v>-1552.3837499999997</v>
          </cell>
          <cell r="AN2041">
            <v>-1651.3570833333331</v>
          </cell>
          <cell r="AP2041">
            <v>-1595.6391666666666</v>
          </cell>
        </row>
        <row r="2042"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</row>
        <row r="2043"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P2043">
            <v>0</v>
          </cell>
        </row>
        <row r="2044">
          <cell r="J2044">
            <v>0</v>
          </cell>
          <cell r="K2044">
            <v>0</v>
          </cell>
          <cell r="L2044">
            <v>0</v>
          </cell>
          <cell r="M2044">
            <v>-609346.35</v>
          </cell>
          <cell r="N2044">
            <v>0</v>
          </cell>
          <cell r="O2044">
            <v>0</v>
          </cell>
          <cell r="P2044">
            <v>0</v>
          </cell>
          <cell r="Q2044">
            <v>0.01</v>
          </cell>
          <cell r="R2044">
            <v>-658546.78</v>
          </cell>
          <cell r="S2044">
            <v>-640947.34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-736330.75</v>
          </cell>
          <cell r="Y2044">
            <v>-720769.19</v>
          </cell>
          <cell r="Z2044">
            <v>0</v>
          </cell>
          <cell r="AA2044">
            <v>0</v>
          </cell>
          <cell r="AD2044">
            <v>-155965.43625000003</v>
          </cell>
          <cell r="AE2044">
            <v>-183404.88500000001</v>
          </cell>
          <cell r="AF2044">
            <v>-212787.71708333332</v>
          </cell>
          <cell r="AG2044">
            <v>-186900.56916666668</v>
          </cell>
          <cell r="AH2044">
            <v>-159070.03833333333</v>
          </cell>
          <cell r="AI2044">
            <v>-159070.03833333333</v>
          </cell>
          <cell r="AJ2044">
            <v>-159070.03833333333</v>
          </cell>
          <cell r="AK2044">
            <v>-189750.48624999999</v>
          </cell>
          <cell r="AL2044">
            <v>-225073.55249999999</v>
          </cell>
          <cell r="AM2044">
            <v>-229716.17083333331</v>
          </cell>
          <cell r="AN2044">
            <v>-229716.17083333331</v>
          </cell>
          <cell r="AP2044">
            <v>-229716.17125000001</v>
          </cell>
        </row>
        <row r="2045"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P2045">
            <v>0</v>
          </cell>
        </row>
        <row r="2046">
          <cell r="J2046">
            <v>-7665.08</v>
          </cell>
          <cell r="K2046">
            <v>-1129.9100000000001</v>
          </cell>
          <cell r="L2046">
            <v>-4673.88</v>
          </cell>
          <cell r="M2046">
            <v>-17378.64</v>
          </cell>
          <cell r="N2046">
            <v>-4334.21</v>
          </cell>
          <cell r="O2046">
            <v>-13517.69</v>
          </cell>
          <cell r="P2046">
            <v>-36036.89</v>
          </cell>
          <cell r="Q2046">
            <v>-58679.16</v>
          </cell>
          <cell r="R2046">
            <v>-20215.29</v>
          </cell>
          <cell r="S2046">
            <v>-1399.21</v>
          </cell>
          <cell r="T2046">
            <v>-16440.490000000002</v>
          </cell>
          <cell r="U2046">
            <v>-56566.7</v>
          </cell>
          <cell r="V2046">
            <v>-13217.25</v>
          </cell>
          <cell r="W2046">
            <v>2955.57</v>
          </cell>
          <cell r="X2046">
            <v>-11815.54</v>
          </cell>
          <cell r="Y2046">
            <v>-4012.05</v>
          </cell>
          <cell r="Z2046">
            <v>-21094.19</v>
          </cell>
          <cell r="AA2046">
            <v>-10858.94</v>
          </cell>
          <cell r="AD2046">
            <v>-15318.339166666667</v>
          </cell>
          <cell r="AE2046">
            <v>-19916.122083333335</v>
          </cell>
          <cell r="AF2046">
            <v>-18306.917083333334</v>
          </cell>
          <cell r="AG2046">
            <v>-17252.655416666665</v>
          </cell>
          <cell r="AH2046">
            <v>-18517.033750000002</v>
          </cell>
          <cell r="AI2046">
            <v>-20067.769583333335</v>
          </cell>
          <cell r="AJ2046">
            <v>-20128.881666666664</v>
          </cell>
          <cell r="AK2046">
            <v>-20256.222499999996</v>
          </cell>
          <cell r="AL2046">
            <v>-19996.850416666668</v>
          </cell>
          <cell r="AM2046">
            <v>-20138.241666666665</v>
          </cell>
          <cell r="AN2046">
            <v>-20725.792916666665</v>
          </cell>
          <cell r="AP2046">
            <v>-17172.837916666667</v>
          </cell>
        </row>
        <row r="2047">
          <cell r="J2047">
            <v>-447069.62</v>
          </cell>
          <cell r="K2047">
            <v>-510345.97</v>
          </cell>
          <cell r="L2047">
            <v>-858326.26</v>
          </cell>
          <cell r="M2047">
            <v>-1072164.1499999999</v>
          </cell>
          <cell r="N2047">
            <v>-1265066.96</v>
          </cell>
          <cell r="O2047">
            <v>-1499377.78</v>
          </cell>
          <cell r="P2047">
            <v>-1358650.22</v>
          </cell>
          <cell r="Q2047">
            <v>-1297091.67</v>
          </cell>
          <cell r="R2047">
            <v>-1378528.06</v>
          </cell>
          <cell r="S2047">
            <v>-1587271.21</v>
          </cell>
          <cell r="T2047">
            <v>-1441226.7</v>
          </cell>
          <cell r="U2047">
            <v>-1262903.97</v>
          </cell>
          <cell r="V2047">
            <v>-1581519.05</v>
          </cell>
          <cell r="W2047">
            <v>-1765858.25</v>
          </cell>
          <cell r="X2047">
            <v>-1391309.11</v>
          </cell>
          <cell r="Y2047">
            <v>-989963.43</v>
          </cell>
          <cell r="Z2047">
            <v>-1014516.56</v>
          </cell>
          <cell r="AA2047">
            <v>-1030669.13</v>
          </cell>
          <cell r="AD2047">
            <v>-953174.49250000005</v>
          </cell>
          <cell r="AE2047">
            <v>-987110.79541666666</v>
          </cell>
          <cell r="AF2047">
            <v>-1034476.5729166666</v>
          </cell>
          <cell r="AG2047">
            <v>-1087333.7049999998</v>
          </cell>
          <cell r="AH2047">
            <v>-1138474.5999999999</v>
          </cell>
          <cell r="AI2047">
            <v>-1212103.9404166667</v>
          </cell>
          <cell r="AJ2047">
            <v>-1311685.6783333332</v>
          </cell>
          <cell r="AK2047">
            <v>-1386206.3087500001</v>
          </cell>
          <cell r="AL2047">
            <v>-1404988.8975</v>
          </cell>
          <cell r="AM2047">
            <v>-1391124.2675000001</v>
          </cell>
          <cell r="AN2047">
            <v>-1361155.1404166666</v>
          </cell>
          <cell r="AP2047">
            <v>-1330349.2974999999</v>
          </cell>
        </row>
        <row r="2048"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</row>
        <row r="2049"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</row>
        <row r="2050">
          <cell r="J2050">
            <v>-63924.81</v>
          </cell>
          <cell r="K2050">
            <v>-63316.81</v>
          </cell>
          <cell r="L2050">
            <v>-59788.81</v>
          </cell>
          <cell r="M2050">
            <v>-59180.81</v>
          </cell>
          <cell r="N2050">
            <v>-47806.31</v>
          </cell>
          <cell r="O2050">
            <v>-67012.350000000006</v>
          </cell>
          <cell r="P2050">
            <v>-67012.350000000006</v>
          </cell>
          <cell r="Q2050">
            <v>-65807.87</v>
          </cell>
          <cell r="R2050">
            <v>-65807.87</v>
          </cell>
          <cell r="S2050">
            <v>-69595.61</v>
          </cell>
          <cell r="T2050">
            <v>-69582.77</v>
          </cell>
          <cell r="U2050">
            <v>-69582.77</v>
          </cell>
          <cell r="V2050">
            <v>-58088.49</v>
          </cell>
          <cell r="W2050">
            <v>-58088.49</v>
          </cell>
          <cell r="X2050">
            <v>-54864.49</v>
          </cell>
          <cell r="Y2050">
            <v>-49024.49</v>
          </cell>
          <cell r="Z2050">
            <v>-47808.49</v>
          </cell>
          <cell r="AA2050">
            <v>-56735.44</v>
          </cell>
          <cell r="AD2050">
            <v>-61962.122083333328</v>
          </cell>
          <cell r="AE2050">
            <v>-62400.286249999997</v>
          </cell>
          <cell r="AF2050">
            <v>-62855.651666666665</v>
          </cell>
          <cell r="AG2050">
            <v>-63327.683333333327</v>
          </cell>
          <cell r="AH2050">
            <v>-63799.18</v>
          </cell>
          <cell r="AI2050">
            <v>-63791.748333333329</v>
          </cell>
          <cell r="AJ2050">
            <v>-63330.721666666672</v>
          </cell>
          <cell r="AK2050">
            <v>-62907.695</v>
          </cell>
          <cell r="AL2050">
            <v>-62279.334999999999</v>
          </cell>
          <cell r="AM2050">
            <v>-61856.245833333342</v>
          </cell>
          <cell r="AN2050">
            <v>-61428.132083333338</v>
          </cell>
          <cell r="AP2050">
            <v>-58225.419166666659</v>
          </cell>
        </row>
        <row r="2051"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</row>
        <row r="2052"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P2052">
            <v>0</v>
          </cell>
        </row>
        <row r="2053"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P2053">
            <v>0</v>
          </cell>
        </row>
        <row r="2054"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P2054">
            <v>0</v>
          </cell>
        </row>
        <row r="2055"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-3200000</v>
          </cell>
          <cell r="O2055">
            <v>-3200000</v>
          </cell>
          <cell r="P2055">
            <v>-3200000</v>
          </cell>
          <cell r="Q2055">
            <v>-3200000</v>
          </cell>
          <cell r="R2055">
            <v>-3200000</v>
          </cell>
          <cell r="S2055">
            <v>-3200000</v>
          </cell>
          <cell r="T2055">
            <v>-2750000</v>
          </cell>
          <cell r="U2055">
            <v>-2750000</v>
          </cell>
          <cell r="V2055">
            <v>-2750000</v>
          </cell>
          <cell r="W2055">
            <v>-1250000</v>
          </cell>
          <cell r="X2055">
            <v>-1250000</v>
          </cell>
          <cell r="Y2055">
            <v>-1250000</v>
          </cell>
          <cell r="Z2055">
            <v>-1250000</v>
          </cell>
          <cell r="AA2055">
            <v>-1250000</v>
          </cell>
          <cell r="AD2055">
            <v>-933333.33333333337</v>
          </cell>
          <cell r="AE2055">
            <v>-1200000</v>
          </cell>
          <cell r="AF2055">
            <v>-1466666.6666666667</v>
          </cell>
          <cell r="AG2055">
            <v>-1714583.3333333333</v>
          </cell>
          <cell r="AH2055">
            <v>-1943750</v>
          </cell>
          <cell r="AI2055">
            <v>-2172916.6666666665</v>
          </cell>
          <cell r="AJ2055">
            <v>-2339583.3333333335</v>
          </cell>
          <cell r="AK2055">
            <v>-2443750</v>
          </cell>
          <cell r="AL2055">
            <v>-2547916.6666666665</v>
          </cell>
          <cell r="AM2055">
            <v>-2518750</v>
          </cell>
          <cell r="AN2055">
            <v>-2356250</v>
          </cell>
          <cell r="AP2055">
            <v>-2031166.6666666667</v>
          </cell>
        </row>
        <row r="2056">
          <cell r="J2056">
            <v>-59670</v>
          </cell>
          <cell r="K2056">
            <v>-140850</v>
          </cell>
          <cell r="L2056">
            <v>-140850</v>
          </cell>
          <cell r="M2056">
            <v>-140850</v>
          </cell>
          <cell r="N2056">
            <v>-247250</v>
          </cell>
          <cell r="O2056">
            <v>-247250</v>
          </cell>
          <cell r="P2056">
            <v>-247250</v>
          </cell>
          <cell r="Q2056">
            <v>-294650</v>
          </cell>
          <cell r="R2056">
            <v>-294650</v>
          </cell>
          <cell r="S2056">
            <v>-294650</v>
          </cell>
          <cell r="T2056">
            <v>-234650</v>
          </cell>
          <cell r="U2056">
            <v>-234650</v>
          </cell>
          <cell r="V2056">
            <v>-234650</v>
          </cell>
          <cell r="W2056">
            <v>-235000</v>
          </cell>
          <cell r="X2056">
            <v>-235000</v>
          </cell>
          <cell r="Y2056">
            <v>-161000</v>
          </cell>
          <cell r="Z2056">
            <v>-160250</v>
          </cell>
          <cell r="AA2056">
            <v>-160250</v>
          </cell>
          <cell r="AD2056">
            <v>-155827.91666666666</v>
          </cell>
          <cell r="AE2056">
            <v>-166538.75</v>
          </cell>
          <cell r="AF2056">
            <v>-178749.58333333334</v>
          </cell>
          <cell r="AG2056">
            <v>-192895.83333333334</v>
          </cell>
          <cell r="AH2056">
            <v>-207477.5</v>
          </cell>
          <cell r="AI2056">
            <v>-222059.16666666666</v>
          </cell>
          <cell r="AJ2056">
            <v>-233272.91666666666</v>
          </cell>
          <cell r="AK2056">
            <v>-241118.75</v>
          </cell>
          <cell r="AL2056">
            <v>-245881.25</v>
          </cell>
          <cell r="AM2056">
            <v>-243095.83333333334</v>
          </cell>
          <cell r="AN2056">
            <v>-235845.83333333334</v>
          </cell>
          <cell r="AP2056">
            <v>-212079.16666666666</v>
          </cell>
        </row>
        <row r="2057"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</row>
        <row r="2058">
          <cell r="J2058">
            <v>-1465601.26</v>
          </cell>
          <cell r="K2058">
            <v>-1565710.63</v>
          </cell>
          <cell r="L2058">
            <v>-1665820.01</v>
          </cell>
          <cell r="M2058">
            <v>-1669824.38</v>
          </cell>
          <cell r="N2058">
            <v>-700765.63</v>
          </cell>
          <cell r="O2058">
            <v>-800875</v>
          </cell>
          <cell r="P2058">
            <v>-900984.38</v>
          </cell>
          <cell r="Q2058">
            <v>-1026121.09</v>
          </cell>
          <cell r="R2058">
            <v>-1167275.31</v>
          </cell>
          <cell r="S2058">
            <v>-1273391.25</v>
          </cell>
          <cell r="T2058">
            <v>-1318182.92</v>
          </cell>
          <cell r="U2058">
            <v>-1301175.52</v>
          </cell>
          <cell r="V2058">
            <v>-1345967.19</v>
          </cell>
          <cell r="W2058">
            <v>-179833.33</v>
          </cell>
          <cell r="X2058">
            <v>-224791.67</v>
          </cell>
          <cell r="Y2058">
            <v>-269750</v>
          </cell>
          <cell r="Z2058">
            <v>-314708.33</v>
          </cell>
          <cell r="AA2058">
            <v>-359666.67</v>
          </cell>
          <cell r="AD2058">
            <v>-1221542.9408333334</v>
          </cell>
          <cell r="AE2058">
            <v>-1226256.4237500003</v>
          </cell>
          <cell r="AF2058">
            <v>-1234432.0225</v>
          </cell>
          <cell r="AG2058">
            <v>-1241136.9612499999</v>
          </cell>
          <cell r="AH2058">
            <v>-1240657.1299999999</v>
          </cell>
          <cell r="AI2058">
            <v>-1232992.5287499998</v>
          </cell>
          <cell r="AJ2058">
            <v>-1170262.8883333332</v>
          </cell>
          <cell r="AK2058">
            <v>-1052475.1533333331</v>
          </cell>
          <cell r="AL2058">
            <v>-934095.87333333318</v>
          </cell>
          <cell r="AM2058">
            <v>-859673.71999999986</v>
          </cell>
          <cell r="AN2058">
            <v>-825204.31874999998</v>
          </cell>
          <cell r="AP2058">
            <v>-741333.32541666657</v>
          </cell>
        </row>
        <row r="2059"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</row>
        <row r="2060"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-6613.71</v>
          </cell>
          <cell r="P2060">
            <v>-6613.71</v>
          </cell>
          <cell r="Q2060">
            <v>-8147.56</v>
          </cell>
          <cell r="R2060">
            <v>-8147.56</v>
          </cell>
          <cell r="S2060">
            <v>-8318.9</v>
          </cell>
          <cell r="T2060">
            <v>-8318.9</v>
          </cell>
          <cell r="U2060">
            <v>-9116.94</v>
          </cell>
          <cell r="V2060">
            <v>-9116.94</v>
          </cell>
          <cell r="W2060">
            <v>-9116.94</v>
          </cell>
          <cell r="X2060">
            <v>-9876.73</v>
          </cell>
          <cell r="Y2060">
            <v>-9876.73</v>
          </cell>
          <cell r="Z2060">
            <v>-11517.59</v>
          </cell>
          <cell r="AA2060">
            <v>-11517.59</v>
          </cell>
          <cell r="AD2060">
            <v>-1441.7666666666667</v>
          </cell>
          <cell r="AE2060">
            <v>-2120.73</v>
          </cell>
          <cell r="AF2060">
            <v>-2806.8325</v>
          </cell>
          <cell r="AG2060">
            <v>-3500.0741666666668</v>
          </cell>
          <cell r="AH2060">
            <v>-4226.5675000000001</v>
          </cell>
          <cell r="AI2060">
            <v>-4986.3125000000009</v>
          </cell>
          <cell r="AJ2060">
            <v>-5746.0574999999999</v>
          </cell>
          <cell r="AK2060">
            <v>-6537.4604166666677</v>
          </cell>
          <cell r="AL2060">
            <v>-7360.5212500000007</v>
          </cell>
          <cell r="AM2060">
            <v>-8251.9512500000001</v>
          </cell>
          <cell r="AN2060">
            <v>-8936.1791666666668</v>
          </cell>
          <cell r="AP2060">
            <v>-9415.3916666666664</v>
          </cell>
        </row>
        <row r="2061"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</row>
        <row r="2062"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-72000</v>
          </cell>
          <cell r="AA2062">
            <v>-72000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  <cell r="AM2062">
            <v>-3000</v>
          </cell>
          <cell r="AN2062">
            <v>-9000</v>
          </cell>
          <cell r="AP2062">
            <v>-19250</v>
          </cell>
        </row>
        <row r="2063">
          <cell r="J2063">
            <v>-25000</v>
          </cell>
          <cell r="K2063">
            <v>-25000</v>
          </cell>
          <cell r="L2063">
            <v>-25000</v>
          </cell>
          <cell r="M2063">
            <v>-25000</v>
          </cell>
          <cell r="N2063">
            <v>-25000</v>
          </cell>
          <cell r="O2063">
            <v>-25000</v>
          </cell>
          <cell r="P2063">
            <v>-25000</v>
          </cell>
          <cell r="Q2063">
            <v>-25000</v>
          </cell>
          <cell r="R2063">
            <v>-25000</v>
          </cell>
          <cell r="S2063">
            <v>-25000</v>
          </cell>
          <cell r="T2063">
            <v>-25000</v>
          </cell>
          <cell r="U2063">
            <v>-25000</v>
          </cell>
          <cell r="V2063">
            <v>-25000</v>
          </cell>
          <cell r="W2063">
            <v>-25000</v>
          </cell>
          <cell r="X2063">
            <v>-25000</v>
          </cell>
          <cell r="Y2063">
            <v>-25000</v>
          </cell>
          <cell r="Z2063">
            <v>-25000</v>
          </cell>
          <cell r="AA2063">
            <v>-25000</v>
          </cell>
          <cell r="AD2063">
            <v>-25000</v>
          </cell>
          <cell r="AE2063">
            <v>-25000</v>
          </cell>
          <cell r="AF2063">
            <v>-25000</v>
          </cell>
          <cell r="AG2063">
            <v>-25000</v>
          </cell>
          <cell r="AH2063">
            <v>-25000</v>
          </cell>
          <cell r="AI2063">
            <v>-25000</v>
          </cell>
          <cell r="AJ2063">
            <v>-25000</v>
          </cell>
          <cell r="AK2063">
            <v>-25000</v>
          </cell>
          <cell r="AL2063">
            <v>-25000</v>
          </cell>
          <cell r="AM2063">
            <v>-25000</v>
          </cell>
          <cell r="AN2063">
            <v>-25000</v>
          </cell>
          <cell r="AP2063">
            <v>-25000</v>
          </cell>
        </row>
        <row r="2064"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  <cell r="AM2064">
            <v>0</v>
          </cell>
          <cell r="AN2064">
            <v>0</v>
          </cell>
          <cell r="AP2064">
            <v>0</v>
          </cell>
        </row>
        <row r="2065">
          <cell r="J2065">
            <v>-1811238.71</v>
          </cell>
          <cell r="K2065">
            <v>-1596722.81</v>
          </cell>
          <cell r="L2065">
            <v>-1368200.25</v>
          </cell>
          <cell r="M2065">
            <v>-1138117.23</v>
          </cell>
          <cell r="N2065">
            <v>-924559.5</v>
          </cell>
          <cell r="O2065">
            <v>-680409.22</v>
          </cell>
          <cell r="P2065">
            <v>-429758.14</v>
          </cell>
          <cell r="Q2065">
            <v>-80424.72</v>
          </cell>
          <cell r="R2065">
            <v>-2616876.4700000002</v>
          </cell>
          <cell r="S2065">
            <v>-2360198.5099999998</v>
          </cell>
          <cell r="T2065">
            <v>-2076555.22</v>
          </cell>
          <cell r="U2065">
            <v>-1850121.98</v>
          </cell>
          <cell r="V2065">
            <v>-1640389.12</v>
          </cell>
          <cell r="W2065">
            <v>-1441199.29</v>
          </cell>
          <cell r="X2065">
            <v>-1231641</v>
          </cell>
          <cell r="Y2065">
            <v>-1009842.06</v>
          </cell>
          <cell r="Z2065">
            <v>-809181.94</v>
          </cell>
          <cell r="AA2065">
            <v>-578492.03</v>
          </cell>
          <cell r="AD2065">
            <v>-1475424.6995833337</v>
          </cell>
          <cell r="AE2065">
            <v>-1461132.2875000003</v>
          </cell>
          <cell r="AF2065">
            <v>-1447332.8212500003</v>
          </cell>
          <cell r="AG2065">
            <v>-1433455.4441666668</v>
          </cell>
          <cell r="AH2065">
            <v>-1418640.9558333333</v>
          </cell>
          <cell r="AI2065">
            <v>-1403979.8304166666</v>
          </cell>
          <cell r="AJ2065">
            <v>-1390380.9508333334</v>
          </cell>
          <cell r="AK2065">
            <v>-1378210.8354166669</v>
          </cell>
          <cell r="AL2065">
            <v>-1367176.0679166669</v>
          </cell>
          <cell r="AM2065">
            <v>-1357023.8708333333</v>
          </cell>
          <cell r="AN2065">
            <v>-1347969.9229166666</v>
          </cell>
          <cell r="AP2065">
            <v>-1331543.9591666667</v>
          </cell>
        </row>
        <row r="2066"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</row>
        <row r="2067">
          <cell r="J2067">
            <v>-12912163.550000001</v>
          </cell>
          <cell r="K2067">
            <v>-11383192.550000001</v>
          </cell>
          <cell r="L2067">
            <v>-9754388.4900000002</v>
          </cell>
          <cell r="M2067">
            <v>-8114462.2199999997</v>
          </cell>
          <cell r="N2067">
            <v>-6592320.6699999999</v>
          </cell>
          <cell r="O2067">
            <v>-4852129.38</v>
          </cell>
          <cell r="P2067">
            <v>-3065603.35</v>
          </cell>
          <cell r="Q2067">
            <v>-575714.82999999996</v>
          </cell>
          <cell r="R2067">
            <v>-20395799.73</v>
          </cell>
          <cell r="S2067">
            <v>-19325398.030000001</v>
          </cell>
          <cell r="T2067">
            <v>-18142545.140000001</v>
          </cell>
          <cell r="U2067">
            <v>-17198270.379999999</v>
          </cell>
          <cell r="V2067">
            <v>-11733388.34</v>
          </cell>
          <cell r="W2067">
            <v>-10307273.939999999</v>
          </cell>
          <cell r="X2067">
            <v>-8806925.6899999995</v>
          </cell>
          <cell r="Y2067">
            <v>-7218939.6699999999</v>
          </cell>
          <cell r="Z2067">
            <v>-5782298.6399999997</v>
          </cell>
          <cell r="AA2067">
            <v>-4130657.04</v>
          </cell>
          <cell r="AD2067">
            <v>-10514793.852916665</v>
          </cell>
          <cell r="AE2067">
            <v>-10489324.611249998</v>
          </cell>
          <cell r="AF2067">
            <v>-10567715.018749999</v>
          </cell>
          <cell r="AG2067">
            <v>-10712129.598333335</v>
          </cell>
          <cell r="AH2067">
            <v>-10912717.545833334</v>
          </cell>
          <cell r="AI2067">
            <v>-10976883.392916666</v>
          </cell>
          <cell r="AJ2067">
            <v>-10882937.817083335</v>
          </cell>
          <cell r="AK2067">
            <v>-10798630.258333333</v>
          </cell>
          <cell r="AL2067">
            <v>-10721839.202083332</v>
          </cell>
          <cell r="AM2067">
            <v>-10650774.844583334</v>
          </cell>
          <cell r="AN2067">
            <v>-10586962.579166666</v>
          </cell>
          <cell r="AP2067">
            <v>-10469258.347083334</v>
          </cell>
        </row>
        <row r="2068"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P2068">
            <v>0</v>
          </cell>
        </row>
        <row r="2069"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P2069">
            <v>0</v>
          </cell>
        </row>
        <row r="2070">
          <cell r="J2070">
            <v>-1910752.2</v>
          </cell>
          <cell r="K2070">
            <v>-2241071.2000000002</v>
          </cell>
          <cell r="L2070">
            <v>-2566672.2000000002</v>
          </cell>
          <cell r="M2070">
            <v>-2935973.2</v>
          </cell>
          <cell r="N2070">
            <v>-3257997.2</v>
          </cell>
          <cell r="O2070">
            <v>-3636216.2</v>
          </cell>
          <cell r="P2070">
            <v>-4036510.2</v>
          </cell>
          <cell r="Q2070">
            <v>-4415778.2</v>
          </cell>
          <cell r="R2070">
            <v>-4914465.2</v>
          </cell>
          <cell r="S2070">
            <v>-5368377.2</v>
          </cell>
          <cell r="T2070">
            <v>-5804011.2000000002</v>
          </cell>
          <cell r="U2070">
            <v>-1463791.71</v>
          </cell>
          <cell r="V2070">
            <v>-2196846.17</v>
          </cell>
          <cell r="W2070">
            <v>-2487175</v>
          </cell>
          <cell r="X2070">
            <v>-2815147</v>
          </cell>
          <cell r="Y2070">
            <v>-3175905</v>
          </cell>
          <cell r="Z2070">
            <v>-3511207</v>
          </cell>
          <cell r="AA2070">
            <v>-3892019</v>
          </cell>
          <cell r="AD2070">
            <v>-3478127.4333333331</v>
          </cell>
          <cell r="AE2070">
            <v>-3496055.5333333332</v>
          </cell>
          <cell r="AF2070">
            <v>-3517453.4250000003</v>
          </cell>
          <cell r="AG2070">
            <v>-3542609.0249999999</v>
          </cell>
          <cell r="AH2070">
            <v>-3551113.3462499999</v>
          </cell>
          <cell r="AI2070">
            <v>-3557888.5745833335</v>
          </cell>
          <cell r="AJ2070">
            <v>-3580063.4816666669</v>
          </cell>
          <cell r="AK2070">
            <v>-3600670.9233333338</v>
          </cell>
          <cell r="AL2070">
            <v>-3621021.1983333337</v>
          </cell>
          <cell r="AM2070">
            <v>-3641568.7650000001</v>
          </cell>
          <cell r="AN2070">
            <v>-3662777.6233333335</v>
          </cell>
          <cell r="AP2070">
            <v>-3705944.2983333338</v>
          </cell>
        </row>
        <row r="2071"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  <cell r="AM2071">
            <v>0</v>
          </cell>
          <cell r="AN2071">
            <v>0</v>
          </cell>
          <cell r="AP2071">
            <v>0</v>
          </cell>
        </row>
        <row r="2072">
          <cell r="J2072">
            <v>-659488.96</v>
          </cell>
          <cell r="K2072">
            <v>0</v>
          </cell>
          <cell r="L2072">
            <v>-82436.12</v>
          </cell>
          <cell r="M2072">
            <v>-164872.24</v>
          </cell>
          <cell r="N2072">
            <v>0</v>
          </cell>
          <cell r="O2072">
            <v>-82436.12</v>
          </cell>
          <cell r="P2072">
            <v>-150062.35999999999</v>
          </cell>
          <cell r="Q2072">
            <v>-225093.54</v>
          </cell>
          <cell r="R2072">
            <v>-300124.71999999997</v>
          </cell>
          <cell r="S2072">
            <v>-375155.9</v>
          </cell>
          <cell r="T2072">
            <v>-450187.08</v>
          </cell>
          <cell r="U2072">
            <v>-525218.26</v>
          </cell>
          <cell r="V2072">
            <v>-600249.43999999994</v>
          </cell>
          <cell r="W2072">
            <v>-675280.62</v>
          </cell>
          <cell r="X2072">
            <v>0</v>
          </cell>
          <cell r="Y2072">
            <v>0</v>
          </cell>
          <cell r="Z2072">
            <v>0</v>
          </cell>
          <cell r="AA2072">
            <v>-76605.33</v>
          </cell>
          <cell r="AD2072">
            <v>-265757.61583333334</v>
          </cell>
          <cell r="AE2072">
            <v>-263597.84166666673</v>
          </cell>
          <cell r="AF2072">
            <v>-260820.98916666667</v>
          </cell>
          <cell r="AG2072">
            <v>-257427.05833333326</v>
          </cell>
          <cell r="AH2072">
            <v>-253416.04916666666</v>
          </cell>
          <cell r="AI2072">
            <v>-248787.96166666667</v>
          </cell>
          <cell r="AJ2072">
            <v>-274456.34083333332</v>
          </cell>
          <cell r="AK2072">
            <v>-299158.19500000001</v>
          </cell>
          <cell r="AL2072">
            <v>-288853.68000000005</v>
          </cell>
          <cell r="AM2072">
            <v>-281984.00333333336</v>
          </cell>
          <cell r="AN2072">
            <v>-281741.05375000002</v>
          </cell>
          <cell r="AP2072">
            <v>-281957.23125000001</v>
          </cell>
        </row>
        <row r="2073">
          <cell r="J2073">
            <v>-197564.2</v>
          </cell>
          <cell r="K2073">
            <v>-217320.62</v>
          </cell>
          <cell r="L2073">
            <v>-237077.01</v>
          </cell>
          <cell r="M2073">
            <v>-203254.04</v>
          </cell>
          <cell r="N2073">
            <v>-31269.86</v>
          </cell>
          <cell r="O2073">
            <v>-46904.79</v>
          </cell>
          <cell r="P2073">
            <v>-62539.72</v>
          </cell>
          <cell r="Q2073">
            <v>-78174.649999999994</v>
          </cell>
          <cell r="R2073">
            <v>-93809.58</v>
          </cell>
          <cell r="S2073">
            <v>-109444.51</v>
          </cell>
          <cell r="T2073">
            <v>-125079.44</v>
          </cell>
          <cell r="U2073">
            <v>-140714.37</v>
          </cell>
          <cell r="V2073">
            <v>-156349.29999999999</v>
          </cell>
          <cell r="W2073">
            <v>-171984.23</v>
          </cell>
          <cell r="X2073">
            <v>-187619.16</v>
          </cell>
          <cell r="Y2073">
            <v>52869.11</v>
          </cell>
          <cell r="Z2073">
            <v>-40081.379999999997</v>
          </cell>
          <cell r="AA2073">
            <v>-60122.07</v>
          </cell>
          <cell r="AD2073">
            <v>-139758.43458333335</v>
          </cell>
          <cell r="AE2073">
            <v>-137869.41833333336</v>
          </cell>
          <cell r="AF2073">
            <v>-135636.94458333336</v>
          </cell>
          <cell r="AG2073">
            <v>-133061.01333333334</v>
          </cell>
          <cell r="AH2073">
            <v>-130141.62458333334</v>
          </cell>
          <cell r="AI2073">
            <v>-126878.77833333332</v>
          </cell>
          <cell r="AJ2073">
            <v>-123272.47458333336</v>
          </cell>
          <cell r="AK2073">
            <v>-119322.71458333333</v>
          </cell>
          <cell r="AL2073">
            <v>-106590.17291666666</v>
          </cell>
          <cell r="AM2073">
            <v>-96285.521666666653</v>
          </cell>
          <cell r="AN2073">
            <v>-97203.388333333307</v>
          </cell>
          <cell r="AP2073">
            <v>-100140.56166666666</v>
          </cell>
        </row>
        <row r="2074">
          <cell r="J2074">
            <v>-197564.2</v>
          </cell>
          <cell r="K2074">
            <v>-217320.62</v>
          </cell>
          <cell r="L2074">
            <v>-237077.01</v>
          </cell>
          <cell r="M2074">
            <v>-203254.04</v>
          </cell>
          <cell r="N2074">
            <v>-31269.86</v>
          </cell>
          <cell r="O2074">
            <v>-46904.79</v>
          </cell>
          <cell r="P2074">
            <v>-62539.72</v>
          </cell>
          <cell r="Q2074">
            <v>-78174.649999999994</v>
          </cell>
          <cell r="R2074">
            <v>-93809.58</v>
          </cell>
          <cell r="S2074">
            <v>-109444.51</v>
          </cell>
          <cell r="T2074">
            <v>-125079.44</v>
          </cell>
          <cell r="U2074">
            <v>-140714.37</v>
          </cell>
          <cell r="V2074">
            <v>-156349.29999999999</v>
          </cell>
          <cell r="W2074">
            <v>-171984.23</v>
          </cell>
          <cell r="X2074">
            <v>-187619.16</v>
          </cell>
          <cell r="Y2074">
            <v>52869.11</v>
          </cell>
          <cell r="Z2074">
            <v>-40081.379999999997</v>
          </cell>
          <cell r="AA2074">
            <v>-60122.07</v>
          </cell>
          <cell r="AD2074">
            <v>-139758.43458333335</v>
          </cell>
          <cell r="AE2074">
            <v>-137869.41833333336</v>
          </cell>
          <cell r="AF2074">
            <v>-135636.94458333336</v>
          </cell>
          <cell r="AG2074">
            <v>-133061.01333333334</v>
          </cell>
          <cell r="AH2074">
            <v>-130141.62458333334</v>
          </cell>
          <cell r="AI2074">
            <v>-126878.77833333332</v>
          </cell>
          <cell r="AJ2074">
            <v>-123272.47458333336</v>
          </cell>
          <cell r="AK2074">
            <v>-119322.71458333333</v>
          </cell>
          <cell r="AL2074">
            <v>-106590.17291666666</v>
          </cell>
          <cell r="AM2074">
            <v>-96285.521666666653</v>
          </cell>
          <cell r="AN2074">
            <v>-97203.388333333307</v>
          </cell>
          <cell r="AP2074">
            <v>-100140.56166666666</v>
          </cell>
        </row>
        <row r="2075">
          <cell r="J2075">
            <v>-52255.4</v>
          </cell>
          <cell r="K2075">
            <v>-57480.94</v>
          </cell>
          <cell r="L2075">
            <v>-62706.45</v>
          </cell>
          <cell r="M2075">
            <v>-42395.51</v>
          </cell>
          <cell r="N2075">
            <v>-6522.38</v>
          </cell>
          <cell r="O2075">
            <v>-9783.57</v>
          </cell>
          <cell r="P2075">
            <v>-13044.76</v>
          </cell>
          <cell r="Q2075">
            <v>-16305.95</v>
          </cell>
          <cell r="R2075">
            <v>-19567.14</v>
          </cell>
          <cell r="S2075">
            <v>-22828.33</v>
          </cell>
          <cell r="T2075">
            <v>-26089.52</v>
          </cell>
          <cell r="U2075">
            <v>-29350.71</v>
          </cell>
          <cell r="V2075">
            <v>-32611.9</v>
          </cell>
          <cell r="W2075">
            <v>-35873.089999999997</v>
          </cell>
          <cell r="X2075">
            <v>-39134.28</v>
          </cell>
          <cell r="Y2075">
            <v>30099.06</v>
          </cell>
          <cell r="Z2075">
            <v>-11538.9</v>
          </cell>
          <cell r="AA2075">
            <v>-17308.349999999999</v>
          </cell>
          <cell r="AD2075">
            <v>-35181.002916666672</v>
          </cell>
          <cell r="AE2075">
            <v>-34280.675833333335</v>
          </cell>
          <cell r="AF2075">
            <v>-33216.652916666666</v>
          </cell>
          <cell r="AG2075">
            <v>-31988.934166666673</v>
          </cell>
          <cell r="AH2075">
            <v>-30597.519583333342</v>
          </cell>
          <cell r="AI2075">
            <v>-29042.409166666675</v>
          </cell>
          <cell r="AJ2075">
            <v>-27323.60291666667</v>
          </cell>
          <cell r="AK2075">
            <v>-25441.102083333331</v>
          </cell>
          <cell r="AL2075">
            <v>-21438.321250000001</v>
          </cell>
          <cell r="AM2075">
            <v>-18626.735833333336</v>
          </cell>
          <cell r="AN2075">
            <v>-19149.289999999997</v>
          </cell>
          <cell r="AP2075">
            <v>-20821.463333333333</v>
          </cell>
        </row>
        <row r="2076">
          <cell r="J2076">
            <v>-52255.4</v>
          </cell>
          <cell r="K2076">
            <v>-57480.94</v>
          </cell>
          <cell r="L2076">
            <v>-62706.45</v>
          </cell>
          <cell r="M2076">
            <v>-42395.51</v>
          </cell>
          <cell r="N2076">
            <v>-6522.38</v>
          </cell>
          <cell r="O2076">
            <v>-9783.57</v>
          </cell>
          <cell r="P2076">
            <v>-13044.76</v>
          </cell>
          <cell r="Q2076">
            <v>-16305.95</v>
          </cell>
          <cell r="R2076">
            <v>-19567.14</v>
          </cell>
          <cell r="S2076">
            <v>-22828.33</v>
          </cell>
          <cell r="T2076">
            <v>-26089.52</v>
          </cell>
          <cell r="U2076">
            <v>-29350.71</v>
          </cell>
          <cell r="V2076">
            <v>-32611.9</v>
          </cell>
          <cell r="W2076">
            <v>-35873.089999999997</v>
          </cell>
          <cell r="X2076">
            <v>-39134.28</v>
          </cell>
          <cell r="Y2076">
            <v>30099.06</v>
          </cell>
          <cell r="Z2076">
            <v>-11538.9</v>
          </cell>
          <cell r="AA2076">
            <v>-17308.349999999999</v>
          </cell>
          <cell r="AD2076">
            <v>-35181.002916666672</v>
          </cell>
          <cell r="AE2076">
            <v>-34280.675833333335</v>
          </cell>
          <cell r="AF2076">
            <v>-33216.652916666666</v>
          </cell>
          <cell r="AG2076">
            <v>-31988.934166666673</v>
          </cell>
          <cell r="AH2076">
            <v>-30597.519583333342</v>
          </cell>
          <cell r="AI2076">
            <v>-29042.409166666675</v>
          </cell>
          <cell r="AJ2076">
            <v>-27323.60291666667</v>
          </cell>
          <cell r="AK2076">
            <v>-25441.102083333331</v>
          </cell>
          <cell r="AL2076">
            <v>-21438.321250000001</v>
          </cell>
          <cell r="AM2076">
            <v>-18626.735833333336</v>
          </cell>
          <cell r="AN2076">
            <v>-19149.289999999997</v>
          </cell>
          <cell r="AP2076">
            <v>-20821.463333333333</v>
          </cell>
        </row>
        <row r="2077"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</row>
        <row r="2078"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</row>
        <row r="2079"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61346.15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D2079">
            <v>0</v>
          </cell>
          <cell r="AE2079">
            <v>2556.0895833333334</v>
          </cell>
          <cell r="AF2079">
            <v>5112.1791666666668</v>
          </cell>
          <cell r="AG2079">
            <v>5112.1791666666668</v>
          </cell>
          <cell r="AH2079">
            <v>5112.1791666666668</v>
          </cell>
          <cell r="AI2079">
            <v>5112.1791666666668</v>
          </cell>
          <cell r="AJ2079">
            <v>5112.1791666666668</v>
          </cell>
          <cell r="AK2079">
            <v>5112.1791666666668</v>
          </cell>
          <cell r="AL2079">
            <v>5112.1791666666668</v>
          </cell>
          <cell r="AM2079">
            <v>5112.1791666666668</v>
          </cell>
          <cell r="AN2079">
            <v>5112.1791666666668</v>
          </cell>
          <cell r="AP2079">
            <v>5112.1791666666668</v>
          </cell>
        </row>
        <row r="2080">
          <cell r="J2080">
            <v>-445974</v>
          </cell>
          <cell r="K2080">
            <v>-527094.5</v>
          </cell>
          <cell r="L2080">
            <v>-608215</v>
          </cell>
          <cell r="M2080">
            <v>0</v>
          </cell>
          <cell r="N2080">
            <v>0</v>
          </cell>
          <cell r="O2080">
            <v>-64204.67</v>
          </cell>
          <cell r="P2080">
            <v>-128409.34</v>
          </cell>
          <cell r="Q2080">
            <v>-192614.01</v>
          </cell>
          <cell r="R2080">
            <v>-256818.68</v>
          </cell>
          <cell r="S2080">
            <v>-321023.34999999998</v>
          </cell>
          <cell r="T2080">
            <v>-385228.02</v>
          </cell>
          <cell r="U2080">
            <v>-449432.69</v>
          </cell>
          <cell r="V2080">
            <v>-513637.36</v>
          </cell>
          <cell r="W2080">
            <v>-577842.03</v>
          </cell>
          <cell r="X2080">
            <v>139543.31</v>
          </cell>
          <cell r="Y2080">
            <v>0</v>
          </cell>
          <cell r="Z2080">
            <v>0</v>
          </cell>
          <cell r="AA2080">
            <v>-65596.42</v>
          </cell>
          <cell r="AD2080">
            <v>-265021.09499999997</v>
          </cell>
          <cell r="AE2080">
            <v>-267487.98833333328</v>
          </cell>
          <cell r="AF2080">
            <v>-270659.70833333331</v>
          </cell>
          <cell r="AG2080">
            <v>-274536.25499999995</v>
          </cell>
          <cell r="AH2080">
            <v>-279117.62833333336</v>
          </cell>
          <cell r="AI2080">
            <v>-284403.82833333331</v>
          </cell>
          <cell r="AJ2080">
            <v>-289337.61541666667</v>
          </cell>
          <cell r="AK2080">
            <v>-260295.49958333329</v>
          </cell>
          <cell r="AL2080">
            <v>-229138.90333333329</v>
          </cell>
          <cell r="AM2080">
            <v>-229138.90333333329</v>
          </cell>
          <cell r="AN2080">
            <v>-229196.89291666661</v>
          </cell>
          <cell r="AP2080">
            <v>-229660.80958333332</v>
          </cell>
        </row>
        <row r="2081"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</row>
        <row r="2082"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P2082">
            <v>0</v>
          </cell>
        </row>
        <row r="2083">
          <cell r="J2083">
            <v>-878350.22</v>
          </cell>
          <cell r="K2083">
            <v>-975102.22</v>
          </cell>
          <cell r="L2083">
            <v>-1050839.22</v>
          </cell>
          <cell r="M2083">
            <v>-1119822.22</v>
          </cell>
          <cell r="N2083">
            <v>-1202540.22</v>
          </cell>
          <cell r="O2083">
            <v>-1330662.22</v>
          </cell>
          <cell r="P2083">
            <v>-1501407.22</v>
          </cell>
          <cell r="Q2083">
            <v>-1781020.22</v>
          </cell>
          <cell r="R2083">
            <v>-2072080.22</v>
          </cell>
          <cell r="S2083">
            <v>-2328605.2200000002</v>
          </cell>
          <cell r="T2083">
            <v>-2587503.2200000002</v>
          </cell>
          <cell r="U2083">
            <v>-932544.83</v>
          </cell>
          <cell r="V2083">
            <v>-1012804.83</v>
          </cell>
          <cell r="W2083">
            <v>-1048961</v>
          </cell>
          <cell r="X2083">
            <v>-1086299</v>
          </cell>
          <cell r="Y2083">
            <v>-1118191</v>
          </cell>
          <cell r="Z2083">
            <v>-1152085</v>
          </cell>
          <cell r="AA2083">
            <v>-1261110</v>
          </cell>
          <cell r="AD2083">
            <v>-1483312.5308333337</v>
          </cell>
          <cell r="AE2083">
            <v>-1473253.1325000003</v>
          </cell>
          <cell r="AF2083">
            <v>-1466896.3591666669</v>
          </cell>
          <cell r="AG2083">
            <v>-1466157.5025000002</v>
          </cell>
          <cell r="AH2083">
            <v>-1473670.3287500001</v>
          </cell>
          <cell r="AI2083">
            <v>-1485642.0462499999</v>
          </cell>
          <cell r="AJ2083">
            <v>-1494321.7708333333</v>
          </cell>
          <cell r="AK2083">
            <v>-1498876.7108333334</v>
          </cell>
          <cell r="AL2083">
            <v>-1500286.2341666669</v>
          </cell>
          <cell r="AM2083">
            <v>-1498115.9658333333</v>
          </cell>
          <cell r="AN2083">
            <v>-1493115.6558333335</v>
          </cell>
          <cell r="AP2083">
            <v>-1496672.4941666666</v>
          </cell>
        </row>
        <row r="2084"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D2084">
            <v>-112640.87208333332</v>
          </cell>
          <cell r="AE2084">
            <v>-83149.62291666666</v>
          </cell>
          <cell r="AF2084">
            <v>-53658.373749999999</v>
          </cell>
          <cell r="AG2084">
            <v>-24167.124583333334</v>
          </cell>
          <cell r="AH2084">
            <v>-4710.75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P2084">
            <v>0</v>
          </cell>
        </row>
        <row r="2085">
          <cell r="J2085">
            <v>-1301601.26</v>
          </cell>
          <cell r="K2085">
            <v>-1559682.5</v>
          </cell>
          <cell r="L2085">
            <v>-1834149.23</v>
          </cell>
          <cell r="M2085">
            <v>-2162410.23</v>
          </cell>
          <cell r="N2085">
            <v>-2372829.27</v>
          </cell>
          <cell r="O2085">
            <v>-2670323.7799999998</v>
          </cell>
          <cell r="P2085">
            <v>-2958315.35</v>
          </cell>
          <cell r="Q2085">
            <v>-3194320.09</v>
          </cell>
          <cell r="R2085">
            <v>-3541681.31</v>
          </cell>
          <cell r="S2085">
            <v>-659802.11</v>
          </cell>
          <cell r="T2085">
            <v>-1056289.47</v>
          </cell>
          <cell r="U2085">
            <v>-1382323.17</v>
          </cell>
          <cell r="V2085">
            <v>-1712911.06</v>
          </cell>
          <cell r="W2085">
            <v>-1983556.45</v>
          </cell>
          <cell r="X2085">
            <v>-2372406.83</v>
          </cell>
          <cell r="Y2085">
            <v>-2711133.33</v>
          </cell>
          <cell r="Z2085">
            <v>-2985356.26</v>
          </cell>
          <cell r="AA2085">
            <v>-3333574.42</v>
          </cell>
          <cell r="AD2085">
            <v>-1906528.0725</v>
          </cell>
          <cell r="AE2085">
            <v>-1964338.0841666665</v>
          </cell>
          <cell r="AF2085">
            <v>-2000615.3708333333</v>
          </cell>
          <cell r="AG2085">
            <v>-2017540.958333333</v>
          </cell>
          <cell r="AH2085">
            <v>-2043483.3045833332</v>
          </cell>
          <cell r="AI2085">
            <v>-2074948.5558333332</v>
          </cell>
          <cell r="AJ2085">
            <v>-2109747.8787499997</v>
          </cell>
          <cell r="AK2085">
            <v>-2149836.6933333329</v>
          </cell>
          <cell r="AL2085">
            <v>-2195127.5558333336</v>
          </cell>
          <cell r="AM2085">
            <v>-2243512.9762499998</v>
          </cell>
          <cell r="AN2085">
            <v>-2296670.3774999999</v>
          </cell>
          <cell r="AP2085">
            <v>-2418300.1195833334</v>
          </cell>
        </row>
        <row r="2086"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</row>
        <row r="2087"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D2087">
            <v>-204292.62791666668</v>
          </cell>
          <cell r="AE2087">
            <v>-163354.21041666667</v>
          </cell>
          <cell r="AF2087">
            <v>-122415.79291666667</v>
          </cell>
          <cell r="AG2087">
            <v>-81477.375416666662</v>
          </cell>
          <cell r="AH2087">
            <v>-30504.083333333332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</row>
        <row r="2088"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P2088">
            <v>0</v>
          </cell>
        </row>
        <row r="2089">
          <cell r="J2089">
            <v>-18750</v>
          </cell>
          <cell r="K2089">
            <v>-21000</v>
          </cell>
          <cell r="L2089">
            <v>-23250</v>
          </cell>
          <cell r="M2089">
            <v>-25500</v>
          </cell>
          <cell r="N2089">
            <v>-27750</v>
          </cell>
          <cell r="O2089">
            <v>-30000</v>
          </cell>
          <cell r="P2089">
            <v>-32250</v>
          </cell>
          <cell r="Q2089">
            <v>-34500</v>
          </cell>
          <cell r="R2089">
            <v>-36750</v>
          </cell>
          <cell r="S2089">
            <v>-39000</v>
          </cell>
          <cell r="T2089">
            <v>-41250</v>
          </cell>
          <cell r="U2089">
            <v>-43500</v>
          </cell>
          <cell r="V2089">
            <v>-45750</v>
          </cell>
          <cell r="W2089">
            <v>-48000</v>
          </cell>
          <cell r="X2089">
            <v>-50250</v>
          </cell>
          <cell r="Y2089">
            <v>-52500</v>
          </cell>
          <cell r="Z2089">
            <v>-54750</v>
          </cell>
          <cell r="AA2089">
            <v>-57000</v>
          </cell>
          <cell r="AD2089">
            <v>-22041.666666666668</v>
          </cell>
          <cell r="AE2089">
            <v>-23250</v>
          </cell>
          <cell r="AF2089">
            <v>-25500</v>
          </cell>
          <cell r="AG2089">
            <v>-27750</v>
          </cell>
          <cell r="AH2089">
            <v>-30000</v>
          </cell>
          <cell r="AI2089">
            <v>-32250</v>
          </cell>
          <cell r="AJ2089">
            <v>-34500</v>
          </cell>
          <cell r="AK2089">
            <v>-36750</v>
          </cell>
          <cell r="AL2089">
            <v>-39000</v>
          </cell>
          <cell r="AM2089">
            <v>-41250</v>
          </cell>
          <cell r="AN2089">
            <v>-43500</v>
          </cell>
          <cell r="AP2089">
            <v>-48000</v>
          </cell>
        </row>
        <row r="2090">
          <cell r="J2090">
            <v>-535475.04</v>
          </cell>
          <cell r="K2090">
            <v>-640465.30000000005</v>
          </cell>
          <cell r="L2090">
            <v>-764923.54</v>
          </cell>
          <cell r="M2090">
            <v>-901804.59</v>
          </cell>
          <cell r="N2090">
            <v>-1032474.08</v>
          </cell>
          <cell r="O2090">
            <v>-1159837.8400000001</v>
          </cell>
          <cell r="P2090">
            <v>-1446912.64</v>
          </cell>
          <cell r="Q2090">
            <v>-1538787.47</v>
          </cell>
          <cell r="R2090">
            <v>-1646316.04</v>
          </cell>
          <cell r="S2090">
            <v>-1754757.07</v>
          </cell>
          <cell r="T2090">
            <v>-371971.06</v>
          </cell>
          <cell r="U2090">
            <v>-578291.01</v>
          </cell>
          <cell r="V2090">
            <v>-715424.34</v>
          </cell>
          <cell r="W2090">
            <v>-782177.86</v>
          </cell>
          <cell r="X2090">
            <v>-893347.82</v>
          </cell>
          <cell r="Y2090">
            <v>-1049883.0900000001</v>
          </cell>
          <cell r="Z2090">
            <v>-1141777.42</v>
          </cell>
          <cell r="AA2090">
            <v>-1279835.47</v>
          </cell>
          <cell r="AD2090">
            <v>-894028.2729166667</v>
          </cell>
          <cell r="AE2090">
            <v>-945563.7416666667</v>
          </cell>
          <cell r="AF2090">
            <v>-996777.74624999985</v>
          </cell>
          <cell r="AG2090">
            <v>-1021817.7008333332</v>
          </cell>
          <cell r="AH2090">
            <v>-1026077.8866666667</v>
          </cell>
          <cell r="AI2090">
            <v>-1038499.1941666667</v>
          </cell>
          <cell r="AJ2090">
            <v>-1051901.7716666667</v>
          </cell>
          <cell r="AK2090">
            <v>-1063157.4733333332</v>
          </cell>
          <cell r="AL2090">
            <v>-1074678.4224999999</v>
          </cell>
          <cell r="AM2090">
            <v>-1085402.6658333333</v>
          </cell>
          <cell r="AN2090">
            <v>-1094956.8729166666</v>
          </cell>
          <cell r="AP2090">
            <v>-1116499.8295833333</v>
          </cell>
        </row>
        <row r="2091">
          <cell r="J2091">
            <v>-73426.679999999993</v>
          </cell>
          <cell r="K2091">
            <v>-110140.02</v>
          </cell>
          <cell r="L2091">
            <v>-146853.35999999999</v>
          </cell>
          <cell r="M2091">
            <v>-183566.7</v>
          </cell>
          <cell r="N2091">
            <v>-220280.04</v>
          </cell>
          <cell r="O2091">
            <v>-256993.38</v>
          </cell>
          <cell r="P2091">
            <v>-293706.71999999997</v>
          </cell>
          <cell r="Q2091">
            <v>-330420.06</v>
          </cell>
          <cell r="R2091">
            <v>-367133.4</v>
          </cell>
          <cell r="S2091">
            <v>-403846.74</v>
          </cell>
          <cell r="T2091">
            <v>0</v>
          </cell>
          <cell r="U2091">
            <v>-37814.74</v>
          </cell>
          <cell r="V2091">
            <v>-75629.48</v>
          </cell>
          <cell r="W2091">
            <v>-113444.22</v>
          </cell>
          <cell r="X2091">
            <v>-151258.96</v>
          </cell>
          <cell r="Y2091">
            <v>-189073.7</v>
          </cell>
          <cell r="Z2091">
            <v>-226888.44</v>
          </cell>
          <cell r="AA2091">
            <v>-264703.18</v>
          </cell>
          <cell r="AD2091">
            <v>-199651.06499999997</v>
          </cell>
          <cell r="AE2091">
            <v>-200497.61</v>
          </cell>
          <cell r="AF2091">
            <v>-201433.26500000001</v>
          </cell>
          <cell r="AG2091">
            <v>-201923.37000000002</v>
          </cell>
          <cell r="AH2091">
            <v>-201969.26166666663</v>
          </cell>
          <cell r="AI2091">
            <v>-202106.93666666668</v>
          </cell>
          <cell r="AJ2091">
            <v>-202336.39500000005</v>
          </cell>
          <cell r="AK2091">
            <v>-202657.63666666669</v>
          </cell>
          <cell r="AL2091">
            <v>-203070.66166666671</v>
          </cell>
          <cell r="AM2091">
            <v>-203575.46999999997</v>
          </cell>
          <cell r="AN2091">
            <v>-204172.06166666665</v>
          </cell>
          <cell r="AP2091">
            <v>-205640.59499999997</v>
          </cell>
        </row>
        <row r="2092">
          <cell r="J2092">
            <v>-21746.22</v>
          </cell>
          <cell r="K2092">
            <v>-32619.33</v>
          </cell>
          <cell r="L2092">
            <v>-43492.44</v>
          </cell>
          <cell r="M2092">
            <v>-54365.55</v>
          </cell>
          <cell r="N2092">
            <v>-65238.66</v>
          </cell>
          <cell r="O2092">
            <v>-76111.77</v>
          </cell>
          <cell r="P2092">
            <v>-86984.88</v>
          </cell>
          <cell r="Q2092">
            <v>-97857.99</v>
          </cell>
          <cell r="R2092">
            <v>-108731.1</v>
          </cell>
          <cell r="S2092">
            <v>-119604.21</v>
          </cell>
          <cell r="T2092">
            <v>0</v>
          </cell>
          <cell r="U2092">
            <v>-11199.3</v>
          </cell>
          <cell r="V2092">
            <v>-22398.6</v>
          </cell>
          <cell r="W2092">
            <v>-33597.9</v>
          </cell>
          <cell r="X2092">
            <v>-44797.2</v>
          </cell>
          <cell r="Y2092">
            <v>-55996.5</v>
          </cell>
          <cell r="Z2092">
            <v>-67195.8</v>
          </cell>
          <cell r="AA2092">
            <v>-78395.100000000006</v>
          </cell>
          <cell r="AD2092">
            <v>-59129.138750000006</v>
          </cell>
          <cell r="AE2092">
            <v>-59379.851666666676</v>
          </cell>
          <cell r="AF2092">
            <v>-59656.955416666671</v>
          </cell>
          <cell r="AG2092">
            <v>-59802.105000000003</v>
          </cell>
          <cell r="AH2092">
            <v>-59815.696250000001</v>
          </cell>
          <cell r="AI2092">
            <v>-59856.47</v>
          </cell>
          <cell r="AJ2092">
            <v>-59924.426249999997</v>
          </cell>
          <cell r="AK2092">
            <v>-60019.564999999995</v>
          </cell>
          <cell r="AL2092">
            <v>-60141.886250000003</v>
          </cell>
          <cell r="AM2092">
            <v>-60291.389999999992</v>
          </cell>
          <cell r="AN2092">
            <v>-60468.076250000006</v>
          </cell>
          <cell r="AP2092">
            <v>-60902.996249999997</v>
          </cell>
        </row>
        <row r="2093">
          <cell r="J2093">
            <v>-21746.22</v>
          </cell>
          <cell r="K2093">
            <v>-32619.33</v>
          </cell>
          <cell r="L2093">
            <v>-43492.44</v>
          </cell>
          <cell r="M2093">
            <v>-54365.55</v>
          </cell>
          <cell r="N2093">
            <v>-65238.66</v>
          </cell>
          <cell r="O2093">
            <v>-76111.77</v>
          </cell>
          <cell r="P2093">
            <v>-86984.88</v>
          </cell>
          <cell r="Q2093">
            <v>-97857.99</v>
          </cell>
          <cell r="R2093">
            <v>-108731.1</v>
          </cell>
          <cell r="S2093">
            <v>-119604.21</v>
          </cell>
          <cell r="T2093">
            <v>0</v>
          </cell>
          <cell r="U2093">
            <v>-11199.3</v>
          </cell>
          <cell r="V2093">
            <v>-22398.6</v>
          </cell>
          <cell r="W2093">
            <v>-33597.9</v>
          </cell>
          <cell r="X2093">
            <v>-44797.2</v>
          </cell>
          <cell r="Y2093">
            <v>-55996.5</v>
          </cell>
          <cell r="Z2093">
            <v>-67195.8</v>
          </cell>
          <cell r="AA2093">
            <v>-78395.100000000006</v>
          </cell>
          <cell r="AD2093">
            <v>-59129.138750000006</v>
          </cell>
          <cell r="AE2093">
            <v>-59379.851666666676</v>
          </cell>
          <cell r="AF2093">
            <v>-59656.955416666671</v>
          </cell>
          <cell r="AG2093">
            <v>-59802.105000000003</v>
          </cell>
          <cell r="AH2093">
            <v>-59815.696250000001</v>
          </cell>
          <cell r="AI2093">
            <v>-59856.47</v>
          </cell>
          <cell r="AJ2093">
            <v>-59924.426249999997</v>
          </cell>
          <cell r="AK2093">
            <v>-60019.564999999995</v>
          </cell>
          <cell r="AL2093">
            <v>-60141.886250000003</v>
          </cell>
          <cell r="AM2093">
            <v>-60291.389999999992</v>
          </cell>
          <cell r="AN2093">
            <v>-60468.076250000006</v>
          </cell>
          <cell r="AP2093">
            <v>-60902.996249999997</v>
          </cell>
        </row>
        <row r="2094"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P2094">
            <v>0</v>
          </cell>
        </row>
        <row r="2095"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-58333.34</v>
          </cell>
          <cell r="S2095">
            <v>-58333.34</v>
          </cell>
          <cell r="T2095">
            <v>-116666.68</v>
          </cell>
          <cell r="U2095">
            <v>-145833.35</v>
          </cell>
          <cell r="V2095">
            <v>-175000.02</v>
          </cell>
          <cell r="W2095">
            <v>-204166.69</v>
          </cell>
          <cell r="X2095">
            <v>-233333.36</v>
          </cell>
          <cell r="Y2095">
            <v>-233333.36</v>
          </cell>
          <cell r="Z2095">
            <v>-291666.7</v>
          </cell>
          <cell r="AA2095">
            <v>-320833.37</v>
          </cell>
          <cell r="AD2095">
            <v>0</v>
          </cell>
          <cell r="AE2095">
            <v>-2430.5558333333333</v>
          </cell>
          <cell r="AF2095">
            <v>-7291.6674999999996</v>
          </cell>
          <cell r="AG2095">
            <v>-14583.334999999999</v>
          </cell>
          <cell r="AH2095">
            <v>-25520.836249999997</v>
          </cell>
          <cell r="AI2095">
            <v>-38888.893333333333</v>
          </cell>
          <cell r="AJ2095">
            <v>-54687.506249999999</v>
          </cell>
          <cell r="AK2095">
            <v>-72916.674999999988</v>
          </cell>
          <cell r="AL2095">
            <v>-92361.121666666659</v>
          </cell>
          <cell r="AM2095">
            <v>-114236.12416666666</v>
          </cell>
          <cell r="AN2095">
            <v>-139756.96041666667</v>
          </cell>
          <cell r="AP2095">
            <v>-196875.01749999999</v>
          </cell>
        </row>
        <row r="2096"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</row>
        <row r="2097"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  <cell r="AM2097">
            <v>0</v>
          </cell>
          <cell r="AN2097">
            <v>0</v>
          </cell>
          <cell r="AP2097">
            <v>-1475.6945833333332</v>
          </cell>
        </row>
        <row r="2098"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</row>
        <row r="2099"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>
            <v>0</v>
          </cell>
          <cell r="AP2099">
            <v>0</v>
          </cell>
        </row>
        <row r="2100"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</row>
        <row r="2101"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</row>
        <row r="2102"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</row>
        <row r="2103"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</row>
        <row r="2104"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</row>
        <row r="2105"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</row>
        <row r="2106"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</row>
        <row r="2107">
          <cell r="J2107">
            <v>-176240.08</v>
          </cell>
          <cell r="K2107">
            <v>-176240.08</v>
          </cell>
          <cell r="L2107">
            <v>-176240.08</v>
          </cell>
          <cell r="M2107">
            <v>-176240.08</v>
          </cell>
          <cell r="N2107">
            <v>-176240.08</v>
          </cell>
          <cell r="O2107">
            <v>-196839.3</v>
          </cell>
          <cell r="P2107">
            <v>-196839.3</v>
          </cell>
          <cell r="Q2107">
            <v>-196839.3</v>
          </cell>
          <cell r="R2107">
            <v>-196839.3</v>
          </cell>
          <cell r="S2107">
            <v>-200282.7</v>
          </cell>
          <cell r="T2107">
            <v>-200282.7</v>
          </cell>
          <cell r="U2107">
            <v>-200282.7</v>
          </cell>
          <cell r="V2107">
            <v>-200282.7</v>
          </cell>
          <cell r="W2107">
            <v>-200282.7</v>
          </cell>
          <cell r="X2107">
            <v>-200282.7</v>
          </cell>
          <cell r="Y2107">
            <v>-160282.70000000001</v>
          </cell>
          <cell r="Z2107">
            <v>-160282.70000000001</v>
          </cell>
          <cell r="AA2107">
            <v>-182053.82</v>
          </cell>
          <cell r="AD2107">
            <v>-180143.65416666667</v>
          </cell>
          <cell r="AE2107">
            <v>-182118.87583333335</v>
          </cell>
          <cell r="AF2107">
            <v>-184108.26250000004</v>
          </cell>
          <cell r="AG2107">
            <v>-186111.81416666668</v>
          </cell>
          <cell r="AH2107">
            <v>-188115.36583333334</v>
          </cell>
          <cell r="AI2107">
            <v>-190118.91749999998</v>
          </cell>
          <cell r="AJ2107">
            <v>-192122.46916666671</v>
          </cell>
          <cell r="AK2107">
            <v>-194126.02083333334</v>
          </cell>
          <cell r="AL2107">
            <v>-194462.90583333335</v>
          </cell>
          <cell r="AM2107">
            <v>-193133.12416666665</v>
          </cell>
          <cell r="AN2107">
            <v>-191852.17166666663</v>
          </cell>
          <cell r="AP2107">
            <v>-189387.92499999996</v>
          </cell>
        </row>
        <row r="2108">
          <cell r="J2108">
            <v>-147054.12</v>
          </cell>
          <cell r="K2108">
            <v>-147054.12</v>
          </cell>
          <cell r="L2108">
            <v>-147054.12</v>
          </cell>
          <cell r="M2108">
            <v>-143576.62</v>
          </cell>
          <cell r="N2108">
            <v>-137659.09</v>
          </cell>
          <cell r="O2108">
            <v>-155058.99</v>
          </cell>
          <cell r="P2108">
            <v>-153011.43</v>
          </cell>
          <cell r="Q2108">
            <v>-149297.46</v>
          </cell>
          <cell r="R2108">
            <v>-149028.62</v>
          </cell>
          <cell r="S2108">
            <v>-150839.96</v>
          </cell>
          <cell r="T2108">
            <v>-150633.79999999999</v>
          </cell>
          <cell r="U2108">
            <v>-150633.79999999999</v>
          </cell>
          <cell r="V2108">
            <v>-146208.29999999999</v>
          </cell>
          <cell r="W2108">
            <v>7427.43</v>
          </cell>
          <cell r="X2108">
            <v>7466.78</v>
          </cell>
          <cell r="Y2108">
            <v>-32511.32</v>
          </cell>
          <cell r="Z2108">
            <v>-32511.32</v>
          </cell>
          <cell r="AA2108">
            <v>-52870.57</v>
          </cell>
          <cell r="AD2108">
            <v>-152924.20624999999</v>
          </cell>
          <cell r="AE2108">
            <v>-150929.07375000001</v>
          </cell>
          <cell r="AF2108">
            <v>-148868.90208333332</v>
          </cell>
          <cell r="AG2108">
            <v>-147961.05083333331</v>
          </cell>
          <cell r="AH2108">
            <v>-148259.35749999998</v>
          </cell>
          <cell r="AI2108">
            <v>-148373.26833333331</v>
          </cell>
          <cell r="AJ2108">
            <v>-141901.29458333334</v>
          </cell>
          <cell r="AK2108">
            <v>-129026.19249999999</v>
          </cell>
          <cell r="AL2108">
            <v>-117960.10083333333</v>
          </cell>
          <cell r="AM2108">
            <v>-108951.22291666669</v>
          </cell>
          <cell r="AN2108">
            <v>-100312.21500000001</v>
          </cell>
          <cell r="AP2108">
            <v>-81437.724583333315</v>
          </cell>
        </row>
        <row r="2109">
          <cell r="J2109">
            <v>-88258.37</v>
          </cell>
          <cell r="K2109">
            <v>-88258.37</v>
          </cell>
          <cell r="L2109">
            <v>-87663.9</v>
          </cell>
          <cell r="M2109">
            <v>-87068.73</v>
          </cell>
          <cell r="N2109">
            <v>-86635.41</v>
          </cell>
          <cell r="O2109">
            <v>-96929.97</v>
          </cell>
          <cell r="P2109">
            <v>-96929.97</v>
          </cell>
          <cell r="Q2109">
            <v>-96929.97</v>
          </cell>
          <cell r="R2109">
            <v>-96929.97</v>
          </cell>
          <cell r="S2109">
            <v>-98651.67</v>
          </cell>
          <cell r="T2109">
            <v>-98651.67</v>
          </cell>
          <cell r="U2109">
            <v>-98651.67</v>
          </cell>
          <cell r="V2109">
            <v>-98651.67</v>
          </cell>
          <cell r="W2109">
            <v>-98651.67</v>
          </cell>
          <cell r="X2109">
            <v>-98651.67</v>
          </cell>
          <cell r="Y2109">
            <v>-98651.67</v>
          </cell>
          <cell r="Z2109">
            <v>-98651.67</v>
          </cell>
          <cell r="AA2109">
            <v>-109741.77</v>
          </cell>
          <cell r="AD2109">
            <v>-89587.065833333341</v>
          </cell>
          <cell r="AE2109">
            <v>-90439.009166666656</v>
          </cell>
          <cell r="AF2109">
            <v>-91298.034999999989</v>
          </cell>
          <cell r="AG2109">
            <v>-92164.143333333326</v>
          </cell>
          <cell r="AH2109">
            <v>-93030.251666666663</v>
          </cell>
          <cell r="AI2109">
            <v>-93896.36</v>
          </cell>
          <cell r="AJ2109">
            <v>-94762.468333333338</v>
          </cell>
          <cell r="AK2109">
            <v>-95653.346250000002</v>
          </cell>
          <cell r="AL2109">
            <v>-96593.792499999996</v>
          </cell>
          <cell r="AM2109">
            <v>-97577.092500000013</v>
          </cell>
          <cell r="AN2109">
            <v>-98611.595000000016</v>
          </cell>
          <cell r="AP2109">
            <v>-99758.71375000001</v>
          </cell>
        </row>
        <row r="2110">
          <cell r="J2110">
            <v>-322434.17</v>
          </cell>
          <cell r="K2110">
            <v>-322434.17</v>
          </cell>
          <cell r="L2110">
            <v>-322434.17</v>
          </cell>
          <cell r="M2110">
            <v>-307434.17</v>
          </cell>
          <cell r="N2110">
            <v>-304836.09999999998</v>
          </cell>
          <cell r="O2110">
            <v>-304694.03000000003</v>
          </cell>
          <cell r="P2110">
            <v>-304380.02</v>
          </cell>
          <cell r="Q2110">
            <v>-302764.07</v>
          </cell>
          <cell r="R2110">
            <v>-302764.07</v>
          </cell>
          <cell r="S2110">
            <v>-295889.09999999998</v>
          </cell>
          <cell r="T2110">
            <v>-294704.09999999998</v>
          </cell>
          <cell r="U2110">
            <v>-294704.09999999998</v>
          </cell>
          <cell r="V2110">
            <v>-294704.09999999998</v>
          </cell>
          <cell r="W2110">
            <v>-294704.09999999998</v>
          </cell>
          <cell r="X2110">
            <v>-294704.09999999998</v>
          </cell>
          <cell r="Y2110">
            <v>-294091.92</v>
          </cell>
          <cell r="Z2110">
            <v>-293495.28000000003</v>
          </cell>
          <cell r="AA2110">
            <v>-295732.08</v>
          </cell>
          <cell r="AD2110">
            <v>-315915.21916666668</v>
          </cell>
          <cell r="AE2110">
            <v>-314276.04416666669</v>
          </cell>
          <cell r="AF2110">
            <v>-312350.4120833333</v>
          </cell>
          <cell r="AG2110">
            <v>-310088.94791666657</v>
          </cell>
          <cell r="AH2110">
            <v>-307778.10874999996</v>
          </cell>
          <cell r="AI2110">
            <v>-305467.26958333334</v>
          </cell>
          <cell r="AJ2110">
            <v>-303156.43041666667</v>
          </cell>
          <cell r="AK2110">
            <v>-300845.59125000006</v>
          </cell>
          <cell r="AL2110">
            <v>-299134.24458333338</v>
          </cell>
          <cell r="AM2110">
            <v>-298105.78333333338</v>
          </cell>
          <cell r="AN2110">
            <v>-297259.8345833334</v>
          </cell>
          <cell r="AP2110">
            <v>-297784.77750000003</v>
          </cell>
        </row>
        <row r="2111">
          <cell r="J2111">
            <v>-83655.850000000006</v>
          </cell>
          <cell r="K2111">
            <v>-83655.850000000006</v>
          </cell>
          <cell r="L2111">
            <v>-83655.850000000006</v>
          </cell>
          <cell r="M2111">
            <v>-83655.850000000006</v>
          </cell>
          <cell r="N2111">
            <v>-83655.850000000006</v>
          </cell>
          <cell r="O2111">
            <v>-133940.29</v>
          </cell>
          <cell r="P2111">
            <v>-133940.29</v>
          </cell>
          <cell r="Q2111">
            <v>-133940.29</v>
          </cell>
          <cell r="R2111">
            <v>-133940.29</v>
          </cell>
          <cell r="S2111">
            <v>-142548.76999999999</v>
          </cell>
          <cell r="T2111">
            <v>-142548.76999999999</v>
          </cell>
          <cell r="U2111">
            <v>-142548.76999999999</v>
          </cell>
          <cell r="V2111">
            <v>-116048.77</v>
          </cell>
          <cell r="W2111">
            <v>-116048.77</v>
          </cell>
          <cell r="X2111">
            <v>-116048.77</v>
          </cell>
          <cell r="Y2111">
            <v>-116048.77</v>
          </cell>
          <cell r="Z2111">
            <v>-116048.77</v>
          </cell>
          <cell r="AA2111">
            <v>-167331.10999999999</v>
          </cell>
          <cell r="AD2111">
            <v>-93161.947500000009</v>
          </cell>
          <cell r="AE2111">
            <v>-97998.869166666656</v>
          </cell>
          <cell r="AF2111">
            <v>-102871.20166666668</v>
          </cell>
          <cell r="AG2111">
            <v>-107778.94500000001</v>
          </cell>
          <cell r="AH2111">
            <v>-112686.68833333335</v>
          </cell>
          <cell r="AI2111">
            <v>-116490.26500000001</v>
          </cell>
          <cell r="AJ2111">
            <v>-119189.675</v>
          </cell>
          <cell r="AK2111">
            <v>-121889.08500000002</v>
          </cell>
          <cell r="AL2111">
            <v>-124588.49500000001</v>
          </cell>
          <cell r="AM2111">
            <v>-127287.90500000001</v>
          </cell>
          <cell r="AN2111">
            <v>-130028.89416666667</v>
          </cell>
          <cell r="AP2111">
            <v>-135444.34333333332</v>
          </cell>
        </row>
        <row r="2112"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</row>
        <row r="2113">
          <cell r="J2113">
            <v>-94691.64</v>
          </cell>
          <cell r="K2113">
            <v>-94691.64</v>
          </cell>
          <cell r="L2113">
            <v>-94691.64</v>
          </cell>
          <cell r="M2113">
            <v>-94691.64</v>
          </cell>
          <cell r="N2113">
            <v>-94691.64</v>
          </cell>
          <cell r="O2113">
            <v>-95013.59</v>
          </cell>
          <cell r="P2113">
            <v>-95013.59</v>
          </cell>
          <cell r="Q2113">
            <v>-94689.9</v>
          </cell>
          <cell r="R2113">
            <v>-94689.9</v>
          </cell>
          <cell r="S2113">
            <v>-94689.9</v>
          </cell>
          <cell r="T2113">
            <v>-94689.9</v>
          </cell>
          <cell r="U2113">
            <v>-94689.9</v>
          </cell>
          <cell r="V2113">
            <v>-94689.9</v>
          </cell>
          <cell r="W2113">
            <v>-94689.9</v>
          </cell>
          <cell r="X2113">
            <v>-94689.9</v>
          </cell>
          <cell r="Y2113">
            <v>-94689.9</v>
          </cell>
          <cell r="Z2113">
            <v>-94689.9</v>
          </cell>
          <cell r="AA2113">
            <v>-95736.22</v>
          </cell>
          <cell r="AD2113">
            <v>-94745.22583333333</v>
          </cell>
          <cell r="AE2113">
            <v>-94745.080833333326</v>
          </cell>
          <cell r="AF2113">
            <v>-94744.935833333337</v>
          </cell>
          <cell r="AG2113">
            <v>-94744.790833333333</v>
          </cell>
          <cell r="AH2113">
            <v>-94744.645833333328</v>
          </cell>
          <cell r="AI2113">
            <v>-94744.500833333339</v>
          </cell>
          <cell r="AJ2113">
            <v>-94744.355833333335</v>
          </cell>
          <cell r="AK2113">
            <v>-94744.210833333331</v>
          </cell>
          <cell r="AL2113">
            <v>-94744.065833333341</v>
          </cell>
          <cell r="AM2113">
            <v>-94743.920833333337</v>
          </cell>
          <cell r="AN2113">
            <v>-94773.957916666681</v>
          </cell>
          <cell r="AP2113">
            <v>-94907.883333333346</v>
          </cell>
        </row>
        <row r="2114">
          <cell r="J2114">
            <v>-271964.90999999997</v>
          </cell>
          <cell r="K2114">
            <v>-271964.90999999997</v>
          </cell>
          <cell r="L2114">
            <v>-232939.91</v>
          </cell>
          <cell r="M2114">
            <v>-158517.53</v>
          </cell>
          <cell r="N2114">
            <v>-158517.53</v>
          </cell>
          <cell r="O2114">
            <v>-219056.49</v>
          </cell>
          <cell r="P2114">
            <v>-219056.49</v>
          </cell>
          <cell r="Q2114">
            <v>-219056.49</v>
          </cell>
          <cell r="R2114">
            <v>-219056.49</v>
          </cell>
          <cell r="S2114">
            <v>-229386.68</v>
          </cell>
          <cell r="T2114">
            <v>-177159.67999999999</v>
          </cell>
          <cell r="U2114">
            <v>-176284.68</v>
          </cell>
          <cell r="V2114">
            <v>-176284.68</v>
          </cell>
          <cell r="W2114">
            <v>-176284.68</v>
          </cell>
          <cell r="X2114">
            <v>-176284.68</v>
          </cell>
          <cell r="Y2114">
            <v>-176284.68</v>
          </cell>
          <cell r="Z2114">
            <v>-176284.68</v>
          </cell>
          <cell r="AA2114">
            <v>-238232.62</v>
          </cell>
          <cell r="AD2114">
            <v>-237618.55125000002</v>
          </cell>
          <cell r="AE2114">
            <v>-233985.37708333335</v>
          </cell>
          <cell r="AF2114">
            <v>-230394.69708333336</v>
          </cell>
          <cell r="AG2114">
            <v>-224670.38625000001</v>
          </cell>
          <cell r="AH2114">
            <v>-216733.49208333335</v>
          </cell>
          <cell r="AI2114">
            <v>-208760.13958333331</v>
          </cell>
          <cell r="AJ2114">
            <v>-200786.78708333333</v>
          </cell>
          <cell r="AK2114">
            <v>-194439.47624999998</v>
          </cell>
          <cell r="AL2114">
            <v>-192819.13958333331</v>
          </cell>
          <cell r="AM2114">
            <v>-194299.73541666663</v>
          </cell>
          <cell r="AN2114">
            <v>-195839.03874999998</v>
          </cell>
          <cell r="AP2114">
            <v>-200608.65291666667</v>
          </cell>
        </row>
        <row r="2115">
          <cell r="J2115">
            <v>-67388.98</v>
          </cell>
          <cell r="K2115">
            <v>-67388.98</v>
          </cell>
          <cell r="L2115">
            <v>-67388.98</v>
          </cell>
          <cell r="M2115">
            <v>-67388.98</v>
          </cell>
          <cell r="N2115">
            <v>-67388.98</v>
          </cell>
          <cell r="O2115">
            <v>-67618.100000000006</v>
          </cell>
          <cell r="P2115">
            <v>-67618.100000000006</v>
          </cell>
          <cell r="Q2115">
            <v>-67618.100000000006</v>
          </cell>
          <cell r="R2115">
            <v>-67618.100000000006</v>
          </cell>
          <cell r="S2115">
            <v>-67618.100000000006</v>
          </cell>
          <cell r="T2115">
            <v>-67618.100000000006</v>
          </cell>
          <cell r="U2115">
            <v>-67618.100000000006</v>
          </cell>
          <cell r="V2115">
            <v>-67618.100000000006</v>
          </cell>
          <cell r="W2115">
            <v>-67618.100000000006</v>
          </cell>
          <cell r="X2115">
            <v>-67618.100000000006</v>
          </cell>
          <cell r="Y2115">
            <v>-67618.100000000006</v>
          </cell>
          <cell r="Z2115">
            <v>-67618.100000000006</v>
          </cell>
          <cell r="AA2115">
            <v>-68365.279999999999</v>
          </cell>
          <cell r="AD2115">
            <v>-67436.713333333333</v>
          </cell>
          <cell r="AE2115">
            <v>-67455.806666666656</v>
          </cell>
          <cell r="AF2115">
            <v>-67474.899999999994</v>
          </cell>
          <cell r="AG2115">
            <v>-67493.993333333332</v>
          </cell>
          <cell r="AH2115">
            <v>-67513.086666666655</v>
          </cell>
          <cell r="AI2115">
            <v>-67532.179999999993</v>
          </cell>
          <cell r="AJ2115">
            <v>-67551.273333333331</v>
          </cell>
          <cell r="AK2115">
            <v>-67570.366666666654</v>
          </cell>
          <cell r="AL2115">
            <v>-67589.459999999992</v>
          </cell>
          <cell r="AM2115">
            <v>-67608.55333333333</v>
          </cell>
          <cell r="AN2115">
            <v>-67649.232499999984</v>
          </cell>
          <cell r="AP2115">
            <v>-67773.762499999997</v>
          </cell>
        </row>
        <row r="2116">
          <cell r="J2116">
            <v>-163595.71</v>
          </cell>
          <cell r="K2116">
            <v>-163595.71</v>
          </cell>
          <cell r="L2116">
            <v>-163595.71</v>
          </cell>
          <cell r="M2116">
            <v>-163595.71</v>
          </cell>
          <cell r="N2116">
            <v>-163595.71</v>
          </cell>
          <cell r="O2116">
            <v>-164151.93</v>
          </cell>
          <cell r="P2116">
            <v>-164151.93</v>
          </cell>
          <cell r="Q2116">
            <v>-164151.93</v>
          </cell>
          <cell r="R2116">
            <v>-164151.93</v>
          </cell>
          <cell r="S2116">
            <v>-164151.93</v>
          </cell>
          <cell r="T2116">
            <v>-164151.93</v>
          </cell>
          <cell r="U2116">
            <v>-164151.93</v>
          </cell>
          <cell r="V2116">
            <v>-164151.93</v>
          </cell>
          <cell r="W2116">
            <v>-164151.93</v>
          </cell>
          <cell r="X2116">
            <v>-164151.93</v>
          </cell>
          <cell r="Y2116">
            <v>-164151.93</v>
          </cell>
          <cell r="Z2116">
            <v>-164151.93</v>
          </cell>
          <cell r="AA2116">
            <v>-165965.81</v>
          </cell>
          <cell r="AD2116">
            <v>-163711.58916666664</v>
          </cell>
          <cell r="AE2116">
            <v>-163757.94083333333</v>
          </cell>
          <cell r="AF2116">
            <v>-163804.29249999998</v>
          </cell>
          <cell r="AG2116">
            <v>-163850.64416666664</v>
          </cell>
          <cell r="AH2116">
            <v>-163896.99583333332</v>
          </cell>
          <cell r="AI2116">
            <v>-163943.34749999997</v>
          </cell>
          <cell r="AJ2116">
            <v>-163989.69916666663</v>
          </cell>
          <cell r="AK2116">
            <v>-164036.05083333331</v>
          </cell>
          <cell r="AL2116">
            <v>-164082.40249999997</v>
          </cell>
          <cell r="AM2116">
            <v>-164128.75416666662</v>
          </cell>
          <cell r="AN2116">
            <v>-164227.5083333333</v>
          </cell>
          <cell r="AP2116">
            <v>-164529.82166666666</v>
          </cell>
        </row>
        <row r="2117">
          <cell r="J2117">
            <v>-16928.46</v>
          </cell>
          <cell r="K2117">
            <v>-16928.46</v>
          </cell>
          <cell r="L2117">
            <v>-16928.46</v>
          </cell>
          <cell r="M2117">
            <v>-16928.46</v>
          </cell>
          <cell r="N2117">
            <v>-16426.490000000002</v>
          </cell>
          <cell r="O2117">
            <v>-16482.34</v>
          </cell>
          <cell r="P2117">
            <v>-16289.89</v>
          </cell>
          <cell r="Q2117">
            <v>-16289.89</v>
          </cell>
          <cell r="R2117">
            <v>-16289.89</v>
          </cell>
          <cell r="S2117">
            <v>-16289.89</v>
          </cell>
          <cell r="T2117">
            <v>-16289.89</v>
          </cell>
          <cell r="U2117">
            <v>-16289.89</v>
          </cell>
          <cell r="V2117">
            <v>-16289.89</v>
          </cell>
          <cell r="W2117">
            <v>-16289.89</v>
          </cell>
          <cell r="X2117">
            <v>-16289.89</v>
          </cell>
          <cell r="Y2117">
            <v>-15701.1</v>
          </cell>
          <cell r="Z2117">
            <v>-15553.39</v>
          </cell>
          <cell r="AA2117">
            <v>-15725.25</v>
          </cell>
          <cell r="AD2117">
            <v>-16769.631249999995</v>
          </cell>
          <cell r="AE2117">
            <v>-16716.41708333333</v>
          </cell>
          <cell r="AF2117">
            <v>-16663.202916666665</v>
          </cell>
          <cell r="AG2117">
            <v>-16609.98875</v>
          </cell>
          <cell r="AH2117">
            <v>-16556.774583333336</v>
          </cell>
          <cell r="AI2117">
            <v>-16503.560416666671</v>
          </cell>
          <cell r="AJ2117">
            <v>-16450.346250000002</v>
          </cell>
          <cell r="AK2117">
            <v>-16397.132083333334</v>
          </cell>
          <cell r="AL2117">
            <v>-16319.385000000002</v>
          </cell>
          <cell r="AM2117">
            <v>-16231.865833333331</v>
          </cell>
          <cell r="AN2117">
            <v>-16163.941250000002</v>
          </cell>
          <cell r="AP2117">
            <v>-16035.102916666665</v>
          </cell>
        </row>
        <row r="2118">
          <cell r="J2118">
            <v>-2232333.2200000002</v>
          </cell>
          <cell r="K2118">
            <v>-2232333.2200000002</v>
          </cell>
          <cell r="L2118">
            <v>-2232333.2200000002</v>
          </cell>
          <cell r="M2118">
            <v>-2232333.2200000002</v>
          </cell>
          <cell r="N2118">
            <v>-2232333.2200000002</v>
          </cell>
          <cell r="O2118">
            <v>-2239518.56</v>
          </cell>
          <cell r="P2118">
            <v>-2239518.56</v>
          </cell>
          <cell r="Q2118">
            <v>-2239518.56</v>
          </cell>
          <cell r="R2118">
            <v>-2239518.56</v>
          </cell>
          <cell r="S2118">
            <v>-2239518.56</v>
          </cell>
          <cell r="T2118">
            <v>-2239518.56</v>
          </cell>
          <cell r="U2118">
            <v>-2239518.56</v>
          </cell>
          <cell r="V2118">
            <v>-2239518.56</v>
          </cell>
          <cell r="W2118">
            <v>-2239518.56</v>
          </cell>
          <cell r="X2118">
            <v>-2239518.56</v>
          </cell>
          <cell r="Y2118">
            <v>-2239518.56</v>
          </cell>
          <cell r="Z2118">
            <v>-2239518.56</v>
          </cell>
          <cell r="AA2118">
            <v>-2262847.4900000002</v>
          </cell>
          <cell r="AD2118">
            <v>-2233830.165833333</v>
          </cell>
          <cell r="AE2118">
            <v>-2234428.9441666664</v>
          </cell>
          <cell r="AF2118">
            <v>-2235027.7224999997</v>
          </cell>
          <cell r="AG2118">
            <v>-2235626.500833333</v>
          </cell>
          <cell r="AH2118">
            <v>-2236225.2791666663</v>
          </cell>
          <cell r="AI2118">
            <v>-2236824.0574999996</v>
          </cell>
          <cell r="AJ2118">
            <v>-2237422.835833333</v>
          </cell>
          <cell r="AK2118">
            <v>-2238021.6141666663</v>
          </cell>
          <cell r="AL2118">
            <v>-2238620.3924999996</v>
          </cell>
          <cell r="AM2118">
            <v>-2239219.1708333329</v>
          </cell>
          <cell r="AN2118">
            <v>-2240490.5987499994</v>
          </cell>
          <cell r="AP2118">
            <v>-2244378.7537500001</v>
          </cell>
        </row>
        <row r="2119">
          <cell r="J2119">
            <v>-285317.05</v>
          </cell>
          <cell r="K2119">
            <v>-285317.05</v>
          </cell>
          <cell r="L2119">
            <v>-284920.25</v>
          </cell>
          <cell r="M2119">
            <v>-284920.25</v>
          </cell>
          <cell r="N2119">
            <v>-248014.65</v>
          </cell>
          <cell r="O2119">
            <v>-255784.92</v>
          </cell>
          <cell r="P2119">
            <v>-251770.87</v>
          </cell>
          <cell r="Q2119">
            <v>-237634.65</v>
          </cell>
          <cell r="R2119">
            <v>-237634.65</v>
          </cell>
          <cell r="S2119">
            <v>-246243.14</v>
          </cell>
          <cell r="T2119">
            <v>-245583.55</v>
          </cell>
          <cell r="U2119">
            <v>-245583.55</v>
          </cell>
          <cell r="V2119">
            <v>-245556.33</v>
          </cell>
          <cell r="W2119">
            <v>-205578.98</v>
          </cell>
          <cell r="X2119">
            <v>-206906.56</v>
          </cell>
          <cell r="Y2119">
            <v>-206411.6</v>
          </cell>
          <cell r="Z2119">
            <v>-206411.6</v>
          </cell>
          <cell r="AA2119">
            <v>-239181.43</v>
          </cell>
          <cell r="AD2119">
            <v>-279856.1925</v>
          </cell>
          <cell r="AE2119">
            <v>-275611.90666666668</v>
          </cell>
          <cell r="AF2119">
            <v>-270709.52333333337</v>
          </cell>
          <cell r="AG2119">
            <v>-265820.62791666662</v>
          </cell>
          <cell r="AH2119">
            <v>-261212.50916666666</v>
          </cell>
          <cell r="AI2119">
            <v>-257403.68499999994</v>
          </cell>
          <cell r="AJ2119">
            <v>-252424.56874999998</v>
          </cell>
          <cell r="AK2119">
            <v>-245851.57874999999</v>
          </cell>
          <cell r="AL2119">
            <v>-239329.81458333333</v>
          </cell>
          <cell r="AM2119">
            <v>-234325.16041666668</v>
          </cell>
          <cell r="AN2119">
            <v>-231899.88791666669</v>
          </cell>
          <cell r="AP2119">
            <v>-219296.28333333341</v>
          </cell>
        </row>
        <row r="2120">
          <cell r="J2120">
            <v>-67999.600000000006</v>
          </cell>
          <cell r="K2120">
            <v>-67999.600000000006</v>
          </cell>
          <cell r="L2120">
            <v>-67999.600000000006</v>
          </cell>
          <cell r="M2120">
            <v>-67999.600000000006</v>
          </cell>
          <cell r="N2120">
            <v>-67999.600000000006</v>
          </cell>
          <cell r="O2120">
            <v>-68230.8</v>
          </cell>
          <cell r="P2120">
            <v>-68230.8</v>
          </cell>
          <cell r="Q2120">
            <v>-68230.8</v>
          </cell>
          <cell r="R2120">
            <v>-68230.8</v>
          </cell>
          <cell r="S2120">
            <v>-68230.8</v>
          </cell>
          <cell r="T2120">
            <v>-68230.8</v>
          </cell>
          <cell r="U2120">
            <v>-68230.8</v>
          </cell>
          <cell r="V2120">
            <v>-68230.8</v>
          </cell>
          <cell r="W2120">
            <v>-68230.8</v>
          </cell>
          <cell r="X2120">
            <v>-68230.8</v>
          </cell>
          <cell r="Y2120">
            <v>-68230.8</v>
          </cell>
          <cell r="Z2120">
            <v>-68230.8</v>
          </cell>
          <cell r="AA2120">
            <v>-68984.75</v>
          </cell>
          <cell r="AD2120">
            <v>-68047.766666666663</v>
          </cell>
          <cell r="AE2120">
            <v>-68067.03333333334</v>
          </cell>
          <cell r="AF2120">
            <v>-68086.3</v>
          </cell>
          <cell r="AG2120">
            <v>-68105.566666666666</v>
          </cell>
          <cell r="AH2120">
            <v>-68124.833333333358</v>
          </cell>
          <cell r="AI2120">
            <v>-68144.10000000002</v>
          </cell>
          <cell r="AJ2120">
            <v>-68163.366666666683</v>
          </cell>
          <cell r="AK2120">
            <v>-68182.633333333346</v>
          </cell>
          <cell r="AL2120">
            <v>-68201.900000000009</v>
          </cell>
          <cell r="AM2120">
            <v>-68221.166666666686</v>
          </cell>
          <cell r="AN2120">
            <v>-68262.214583333349</v>
          </cell>
          <cell r="AP2120">
            <v>-68387.872916666674</v>
          </cell>
        </row>
        <row r="2121">
          <cell r="J2121">
            <v>-202736.8</v>
          </cell>
          <cell r="K2121">
            <v>-202736.8</v>
          </cell>
          <cell r="L2121">
            <v>-202736.8</v>
          </cell>
          <cell r="M2121">
            <v>-202736.8</v>
          </cell>
          <cell r="N2121">
            <v>-202318.5</v>
          </cell>
          <cell r="O2121">
            <v>-203006.38</v>
          </cell>
          <cell r="P2121">
            <v>-203006.38</v>
          </cell>
          <cell r="Q2121">
            <v>-203006.38</v>
          </cell>
          <cell r="R2121">
            <v>-203006.38</v>
          </cell>
          <cell r="S2121">
            <v>-203006.38</v>
          </cell>
          <cell r="T2121">
            <v>-203006.38</v>
          </cell>
          <cell r="U2121">
            <v>-202249.16</v>
          </cell>
          <cell r="V2121">
            <v>-202249.16</v>
          </cell>
          <cell r="W2121">
            <v>-202249.16</v>
          </cell>
          <cell r="X2121">
            <v>-202249.16</v>
          </cell>
          <cell r="Y2121">
            <v>-202249.16</v>
          </cell>
          <cell r="Z2121">
            <v>-202101.45</v>
          </cell>
          <cell r="AA2121">
            <v>-204219.43</v>
          </cell>
          <cell r="AD2121">
            <v>-203121.18583333332</v>
          </cell>
          <cell r="AE2121">
            <v>-203005.95416666669</v>
          </cell>
          <cell r="AF2121">
            <v>-202890.7225</v>
          </cell>
          <cell r="AG2121">
            <v>-202835.3879166666</v>
          </cell>
          <cell r="AH2121">
            <v>-202816.8820833333</v>
          </cell>
          <cell r="AI2121">
            <v>-202775.77666666664</v>
          </cell>
          <cell r="AJ2121">
            <v>-202735.13999999998</v>
          </cell>
          <cell r="AK2121">
            <v>-202694.5033333333</v>
          </cell>
          <cell r="AL2121">
            <v>-202653.86666666661</v>
          </cell>
          <cell r="AM2121">
            <v>-202624.5045833333</v>
          </cell>
          <cell r="AN2121">
            <v>-202666.0045833333</v>
          </cell>
          <cell r="AP2121">
            <v>-202862.72750000001</v>
          </cell>
        </row>
        <row r="2122">
          <cell r="J2122">
            <v>-1223700.68</v>
          </cell>
          <cell r="K2122">
            <v>-1250259.75</v>
          </cell>
          <cell r="L2122">
            <v>-1250259.75</v>
          </cell>
          <cell r="M2122">
            <v>-1250259.75</v>
          </cell>
          <cell r="N2122">
            <v>-3425380.05</v>
          </cell>
          <cell r="O2122">
            <v>-3437026.34</v>
          </cell>
          <cell r="P2122">
            <v>-3437026.34</v>
          </cell>
          <cell r="Q2122">
            <v>-3114455.47</v>
          </cell>
          <cell r="R2122">
            <v>-3114455.47</v>
          </cell>
          <cell r="S2122">
            <v>-3114455.47</v>
          </cell>
          <cell r="T2122">
            <v>-3117542.9</v>
          </cell>
          <cell r="U2122">
            <v>-2883498.9</v>
          </cell>
          <cell r="V2122">
            <v>-2883498.9</v>
          </cell>
          <cell r="W2122">
            <v>-2842206.36</v>
          </cell>
          <cell r="X2122">
            <v>-2842206.36</v>
          </cell>
          <cell r="Y2122">
            <v>-2842206.36</v>
          </cell>
          <cell r="Z2122">
            <v>-2735966.64</v>
          </cell>
          <cell r="AA2122">
            <v>-2766199.07</v>
          </cell>
          <cell r="AD2122">
            <v>-1868158.5358333334</v>
          </cell>
          <cell r="AE2122">
            <v>-2023051.1358333332</v>
          </cell>
          <cell r="AF2122">
            <v>-2177943.7358333333</v>
          </cell>
          <cell r="AG2122">
            <v>-2334300.1283333329</v>
          </cell>
          <cell r="AH2122">
            <v>-2482368.4799999995</v>
          </cell>
          <cell r="AI2122">
            <v>-2620684.9983333326</v>
          </cell>
          <cell r="AJ2122">
            <v>-2756174.3662499995</v>
          </cell>
          <cell r="AK2122">
            <v>-2888836.5837499998</v>
          </cell>
          <cell r="AL2122">
            <v>-3021498.8012499996</v>
          </cell>
          <cell r="AM2122">
            <v>-3059104.3512499998</v>
          </cell>
          <cell r="AN2122">
            <v>-3002427.65625</v>
          </cell>
          <cell r="AP2122">
            <v>-2902562.0566666666</v>
          </cell>
        </row>
        <row r="2123">
          <cell r="J2123">
            <v>-102133.5</v>
          </cell>
          <cell r="K2123">
            <v>-97060.160000000003</v>
          </cell>
          <cell r="L2123">
            <v>-77020.45</v>
          </cell>
          <cell r="M2123">
            <v>-76462.89</v>
          </cell>
          <cell r="N2123">
            <v>-73881.009999999995</v>
          </cell>
          <cell r="O2123">
            <v>-82784.89</v>
          </cell>
          <cell r="P2123">
            <v>-81918.94</v>
          </cell>
          <cell r="Q2123">
            <v>-70035.72</v>
          </cell>
          <cell r="R2123">
            <v>-70035.72</v>
          </cell>
          <cell r="S2123">
            <v>-72618.259999999995</v>
          </cell>
          <cell r="T2123">
            <v>-72618.259999999995</v>
          </cell>
          <cell r="U2123">
            <v>-72296.710000000006</v>
          </cell>
          <cell r="V2123">
            <v>-71948.89</v>
          </cell>
          <cell r="W2123">
            <v>-71564</v>
          </cell>
          <cell r="X2123">
            <v>-71564</v>
          </cell>
          <cell r="Y2123">
            <v>-68633.509999999995</v>
          </cell>
          <cell r="Z2123">
            <v>-68116.31</v>
          </cell>
          <cell r="AA2123">
            <v>-83721.3</v>
          </cell>
          <cell r="AD2123">
            <v>-96663.557499999995</v>
          </cell>
          <cell r="AE2123">
            <v>-92676.677499999991</v>
          </cell>
          <cell r="AF2123">
            <v>-88700.420833333337</v>
          </cell>
          <cell r="AG2123">
            <v>-84764.736250000002</v>
          </cell>
          <cell r="AH2123">
            <v>-80942.038750000007</v>
          </cell>
          <cell r="AI2123">
            <v>-77814.51708333334</v>
          </cell>
          <cell r="AJ2123">
            <v>-75494.485000000001</v>
          </cell>
          <cell r="AK2123">
            <v>-74204.792916666658</v>
          </cell>
          <cell r="AL2123">
            <v>-73651.21666666666</v>
          </cell>
          <cell r="AM2123">
            <v>-73084.796666666676</v>
          </cell>
          <cell r="AN2123">
            <v>-72883.61791666667</v>
          </cell>
          <cell r="AP2123">
            <v>-73643.064166666663</v>
          </cell>
        </row>
        <row r="2124"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>
            <v>0</v>
          </cell>
          <cell r="AP2124">
            <v>0</v>
          </cell>
        </row>
        <row r="2125">
          <cell r="J2125">
            <v>-1267.27</v>
          </cell>
          <cell r="K2125">
            <v>-1267.27</v>
          </cell>
          <cell r="L2125">
            <v>-1267.27</v>
          </cell>
          <cell r="M2125">
            <v>-1267.27</v>
          </cell>
          <cell r="N2125">
            <v>-1267.27</v>
          </cell>
          <cell r="O2125">
            <v>-1271.58</v>
          </cell>
          <cell r="P2125">
            <v>-1271.58</v>
          </cell>
          <cell r="Q2125">
            <v>-32.51</v>
          </cell>
          <cell r="R2125">
            <v>-32.51</v>
          </cell>
          <cell r="S2125">
            <v>-32.51</v>
          </cell>
          <cell r="T2125">
            <v>-32.51</v>
          </cell>
          <cell r="U2125">
            <v>-32.51</v>
          </cell>
          <cell r="V2125">
            <v>-32.51</v>
          </cell>
          <cell r="W2125">
            <v>-32.51</v>
          </cell>
          <cell r="X2125">
            <v>-32.51</v>
          </cell>
          <cell r="Y2125">
            <v>-32.51</v>
          </cell>
          <cell r="Z2125">
            <v>-32.51</v>
          </cell>
          <cell r="AA2125">
            <v>-32.869999999999997</v>
          </cell>
          <cell r="AD2125">
            <v>-1216.5400000000002</v>
          </cell>
          <cell r="AE2125">
            <v>-1113.6433333333334</v>
          </cell>
          <cell r="AF2125">
            <v>-1010.7466666666668</v>
          </cell>
          <cell r="AG2125">
            <v>-907.85</v>
          </cell>
          <cell r="AH2125">
            <v>-804.95333333333338</v>
          </cell>
          <cell r="AI2125">
            <v>-702.05666666666673</v>
          </cell>
          <cell r="AJ2125">
            <v>-599.16000000000008</v>
          </cell>
          <cell r="AK2125">
            <v>-496.26333333333349</v>
          </cell>
          <cell r="AL2125">
            <v>-393.36666666666679</v>
          </cell>
          <cell r="AM2125">
            <v>-290.47000000000014</v>
          </cell>
          <cell r="AN2125">
            <v>-187.40874999999997</v>
          </cell>
          <cell r="AP2125">
            <v>-32.585000000000001</v>
          </cell>
        </row>
        <row r="2126"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P2126">
            <v>0</v>
          </cell>
        </row>
        <row r="2127"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  <cell r="AM2127">
            <v>0</v>
          </cell>
          <cell r="AN2127">
            <v>0</v>
          </cell>
          <cell r="AP2127">
            <v>0</v>
          </cell>
        </row>
        <row r="2128">
          <cell r="J2128">
            <v>-96986.5</v>
          </cell>
          <cell r="K2128">
            <v>-96986.5</v>
          </cell>
          <cell r="L2128">
            <v>-96986.5</v>
          </cell>
          <cell r="M2128">
            <v>-96986.5</v>
          </cell>
          <cell r="N2128">
            <v>-96986.5</v>
          </cell>
          <cell r="O2128">
            <v>-101316.25</v>
          </cell>
          <cell r="P2128">
            <v>-101316.25</v>
          </cell>
          <cell r="Q2128">
            <v>-101316.25</v>
          </cell>
          <cell r="R2128">
            <v>-101316.25</v>
          </cell>
          <cell r="S2128">
            <v>-102004.93</v>
          </cell>
          <cell r="T2128">
            <v>-102004.93</v>
          </cell>
          <cell r="U2128">
            <v>-102004.93</v>
          </cell>
          <cell r="V2128">
            <v>-102004.93</v>
          </cell>
          <cell r="W2128">
            <v>-102004.93</v>
          </cell>
          <cell r="X2128">
            <v>-102004.93</v>
          </cell>
          <cell r="Y2128">
            <v>-102004.93</v>
          </cell>
          <cell r="Z2128">
            <v>-102004.93</v>
          </cell>
          <cell r="AA2128">
            <v>-107132.09</v>
          </cell>
          <cell r="AD2128">
            <v>-97810.946249999994</v>
          </cell>
          <cell r="AE2128">
            <v>-98223.482083333321</v>
          </cell>
          <cell r="AF2128">
            <v>-98638.851250000007</v>
          </cell>
          <cell r="AG2128">
            <v>-99057.053750000006</v>
          </cell>
          <cell r="AH2128">
            <v>-99475.256249999991</v>
          </cell>
          <cell r="AI2128">
            <v>-99893.458749999991</v>
          </cell>
          <cell r="AJ2128">
            <v>-100311.66124999999</v>
          </cell>
          <cell r="AK2128">
            <v>-100729.86374999997</v>
          </cell>
          <cell r="AL2128">
            <v>-101148.06624999997</v>
          </cell>
          <cell r="AM2128">
            <v>-101566.26874999999</v>
          </cell>
          <cell r="AN2128">
            <v>-102017.69666666664</v>
          </cell>
          <cell r="AP2128">
            <v>-102987.0033333333</v>
          </cell>
        </row>
        <row r="2129">
          <cell r="J2129">
            <v>-22848.97</v>
          </cell>
          <cell r="K2129">
            <v>-22848.97</v>
          </cell>
          <cell r="L2129">
            <v>-22848.97</v>
          </cell>
          <cell r="M2129">
            <v>-22848.97</v>
          </cell>
          <cell r="N2129">
            <v>-22848.97</v>
          </cell>
          <cell r="O2129">
            <v>-31865.89</v>
          </cell>
          <cell r="P2129">
            <v>-31865.89</v>
          </cell>
          <cell r="Q2129">
            <v>-31865.89</v>
          </cell>
          <cell r="R2129">
            <v>-31865.89</v>
          </cell>
          <cell r="S2129">
            <v>-32554.57</v>
          </cell>
          <cell r="T2129">
            <v>-32500.97</v>
          </cell>
          <cell r="U2129">
            <v>-32500.97</v>
          </cell>
          <cell r="V2129">
            <v>-32500.97</v>
          </cell>
          <cell r="W2129">
            <v>-32500.97</v>
          </cell>
          <cell r="X2129">
            <v>-32500.97</v>
          </cell>
          <cell r="Y2129">
            <v>-32500.97</v>
          </cell>
          <cell r="Z2129">
            <v>-32484.92</v>
          </cell>
          <cell r="AA2129">
            <v>-26096.63</v>
          </cell>
          <cell r="AD2129">
            <v>-24672.864166666666</v>
          </cell>
          <cell r="AE2129">
            <v>-25466.815833333338</v>
          </cell>
          <cell r="AF2129">
            <v>-26263.600833333334</v>
          </cell>
          <cell r="AG2129">
            <v>-27065.576666666671</v>
          </cell>
          <cell r="AH2129">
            <v>-27869.910000000003</v>
          </cell>
          <cell r="AI2129">
            <v>-28674.243333333328</v>
          </cell>
          <cell r="AJ2129">
            <v>-29478.576666666671</v>
          </cell>
          <cell r="AK2129">
            <v>-30282.909999999993</v>
          </cell>
          <cell r="AL2129">
            <v>-31087.243333333328</v>
          </cell>
          <cell r="AM2129">
            <v>-31890.907916666663</v>
          </cell>
          <cell r="AN2129">
            <v>-32052.019999999993</v>
          </cell>
          <cell r="AP2129">
            <v>-31090.476666666669</v>
          </cell>
        </row>
        <row r="2130"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</row>
        <row r="2131"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-50000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>
            <v>-2083.3333333333335</v>
          </cell>
          <cell r="AP2131">
            <v>-8514.5029166666664</v>
          </cell>
        </row>
        <row r="2132"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  <cell r="AM2132">
            <v>0</v>
          </cell>
          <cell r="AN2132">
            <v>0</v>
          </cell>
          <cell r="AP2132">
            <v>0</v>
          </cell>
        </row>
        <row r="2133"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  <cell r="AM2133">
            <v>0</v>
          </cell>
          <cell r="AN2133">
            <v>0</v>
          </cell>
          <cell r="AP2133">
            <v>0</v>
          </cell>
        </row>
        <row r="2134"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-665054.71999999997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D2134">
            <v>-74989.473750000005</v>
          </cell>
          <cell r="AE2134">
            <v>-76434.054166666654</v>
          </cell>
          <cell r="AF2134">
            <v>-60674.433749999997</v>
          </cell>
          <cell r="AG2134">
            <v>-55421.226666666662</v>
          </cell>
          <cell r="AH2134">
            <v>-55421.226666666662</v>
          </cell>
          <cell r="AI2134">
            <v>-55421.226666666662</v>
          </cell>
          <cell r="AJ2134">
            <v>-55421.226666666662</v>
          </cell>
          <cell r="AK2134">
            <v>-55421.226666666662</v>
          </cell>
          <cell r="AL2134">
            <v>-55421.226666666662</v>
          </cell>
          <cell r="AM2134">
            <v>-55421.226666666662</v>
          </cell>
          <cell r="AN2134">
            <v>-55421.226666666662</v>
          </cell>
          <cell r="AP2134">
            <v>-27710.613333333331</v>
          </cell>
        </row>
        <row r="2135"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  <cell r="AM2135">
            <v>0</v>
          </cell>
          <cell r="AN2135">
            <v>0</v>
          </cell>
          <cell r="AP2135">
            <v>0</v>
          </cell>
        </row>
        <row r="2136"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-626911.12</v>
          </cell>
          <cell r="S2136">
            <v>-603300.19999999995</v>
          </cell>
          <cell r="T2136">
            <v>-579649.73</v>
          </cell>
          <cell r="U2136">
            <v>-555959.64</v>
          </cell>
          <cell r="V2136">
            <v>-532229.87</v>
          </cell>
          <cell r="W2136">
            <v>-1380869.56</v>
          </cell>
          <cell r="X2136">
            <v>-1339204.33</v>
          </cell>
          <cell r="Y2136">
            <v>-1297468.83</v>
          </cell>
          <cell r="Z2136">
            <v>-1255663.42</v>
          </cell>
          <cell r="AA2136">
            <v>-1213787.99</v>
          </cell>
          <cell r="AD2136">
            <v>0</v>
          </cell>
          <cell r="AE2136">
            <v>-26121.296666666665</v>
          </cell>
          <cell r="AF2136">
            <v>-77380.101666666669</v>
          </cell>
          <cell r="AG2136">
            <v>-126669.68208333332</v>
          </cell>
          <cell r="AH2136">
            <v>-173986.73916666667</v>
          </cell>
          <cell r="AI2136">
            <v>-219327.96875</v>
          </cell>
          <cell r="AJ2136">
            <v>-299040.44500000001</v>
          </cell>
          <cell r="AK2136">
            <v>-412376.85708333337</v>
          </cell>
          <cell r="AL2136">
            <v>-522238.23875000002</v>
          </cell>
          <cell r="AM2136">
            <v>-628618.74916666665</v>
          </cell>
          <cell r="AN2136">
            <v>-731512.55791666673</v>
          </cell>
          <cell r="AP2136">
            <v>-900978.64374999993</v>
          </cell>
        </row>
        <row r="2137">
          <cell r="J2137">
            <v>-59922455.329999998</v>
          </cell>
          <cell r="K2137">
            <v>-44012765.350000001</v>
          </cell>
          <cell r="L2137">
            <v>-38679699.950000003</v>
          </cell>
          <cell r="M2137">
            <v>-35878146.840000004</v>
          </cell>
          <cell r="N2137">
            <v>-31839193.699999999</v>
          </cell>
          <cell r="O2137">
            <v>-32165871.850000001</v>
          </cell>
          <cell r="P2137">
            <v>-31072816.43</v>
          </cell>
          <cell r="Q2137">
            <v>-30997296.890000001</v>
          </cell>
          <cell r="R2137">
            <v>-28135562.329999998</v>
          </cell>
          <cell r="S2137">
            <v>-46245725.299999997</v>
          </cell>
          <cell r="T2137">
            <v>-30226513.879999999</v>
          </cell>
          <cell r="U2137">
            <v>-23050476.719999999</v>
          </cell>
          <cell r="V2137">
            <v>-25395603.059999999</v>
          </cell>
          <cell r="W2137">
            <v>-29338119.989999998</v>
          </cell>
          <cell r="X2137">
            <v>-36415319.200000003</v>
          </cell>
          <cell r="Y2137">
            <v>-27519500.25</v>
          </cell>
          <cell r="Z2137">
            <v>-31386295.73</v>
          </cell>
          <cell r="AA2137">
            <v>-28880671.18</v>
          </cell>
          <cell r="AD2137">
            <v>-58060640.549166672</v>
          </cell>
          <cell r="AE2137">
            <v>-53513059.482499994</v>
          </cell>
          <cell r="AF2137">
            <v>-48013026.087916672</v>
          </cell>
          <cell r="AG2137">
            <v>-42343274.510833338</v>
          </cell>
          <cell r="AH2137">
            <v>-37873595.99583333</v>
          </cell>
          <cell r="AI2137">
            <v>-34580258.202916667</v>
          </cell>
          <cell r="AJ2137">
            <v>-32530195.801666666</v>
          </cell>
          <cell r="AK2137">
            <v>-31824403.047083337</v>
          </cell>
          <cell r="AL2137">
            <v>-31381776.907916665</v>
          </cell>
          <cell r="AM2137">
            <v>-31014629.217916664</v>
          </cell>
          <cell r="AN2137">
            <v>-30858875.107916668</v>
          </cell>
          <cell r="AP2137">
            <v>-31485116.838333338</v>
          </cell>
        </row>
        <row r="2138">
          <cell r="J2138">
            <v>-29210862.949999999</v>
          </cell>
          <cell r="K2138">
            <v>-20222942.600000001</v>
          </cell>
          <cell r="L2138">
            <v>-18950166.399999999</v>
          </cell>
          <cell r="M2138">
            <v>-18574766.75</v>
          </cell>
          <cell r="N2138">
            <v>-18127025.32</v>
          </cell>
          <cell r="O2138">
            <v>-18524557.609999999</v>
          </cell>
          <cell r="P2138">
            <v>-14359173.48</v>
          </cell>
          <cell r="Q2138">
            <v>-13172212.289999999</v>
          </cell>
          <cell r="R2138">
            <v>-14851037.57</v>
          </cell>
          <cell r="S2138">
            <v>-22327681.300000001</v>
          </cell>
          <cell r="T2138">
            <v>-11396419.23</v>
          </cell>
          <cell r="U2138">
            <v>-9603070.5299999993</v>
          </cell>
          <cell r="V2138">
            <v>-11901532.75</v>
          </cell>
          <cell r="W2138">
            <v>-14693221.49</v>
          </cell>
          <cell r="X2138">
            <v>-18843351.300000001</v>
          </cell>
          <cell r="Y2138">
            <v>-13698998.050000001</v>
          </cell>
          <cell r="Z2138">
            <v>-18433884.260000002</v>
          </cell>
          <cell r="AA2138">
            <v>-17967511.760000002</v>
          </cell>
          <cell r="AD2138">
            <v>-29770929.738333333</v>
          </cell>
          <cell r="AE2138">
            <v>-26838861.80208334</v>
          </cell>
          <cell r="AF2138">
            <v>-23854863.027083334</v>
          </cell>
          <cell r="AG2138">
            <v>-20901146.637083333</v>
          </cell>
          <cell r="AH2138">
            <v>-18487898.971249998</v>
          </cell>
          <cell r="AI2138">
            <v>-16722104.244166665</v>
          </cell>
          <cell r="AJ2138">
            <v>-15770477.106249997</v>
          </cell>
          <cell r="AK2138">
            <v>-15535621.430833332</v>
          </cell>
          <cell r="AL2138">
            <v>-15328013.772500001</v>
          </cell>
          <cell r="AM2138">
            <v>-15137642.532500001</v>
          </cell>
          <cell r="AN2138">
            <v>-15127218.077916667</v>
          </cell>
          <cell r="AP2138">
            <v>-16596717.4825</v>
          </cell>
        </row>
        <row r="2139">
          <cell r="J2139">
            <v>-12997192.91</v>
          </cell>
          <cell r="K2139">
            <v>-12761623.57</v>
          </cell>
          <cell r="L2139">
            <v>-11171159.92</v>
          </cell>
          <cell r="M2139">
            <v>-11722522.130000001</v>
          </cell>
          <cell r="N2139">
            <v>-13073739.57</v>
          </cell>
          <cell r="O2139">
            <v>-10310287.039999999</v>
          </cell>
          <cell r="P2139">
            <v>-12748508.48</v>
          </cell>
          <cell r="Q2139">
            <v>-10331786.85</v>
          </cell>
          <cell r="R2139">
            <v>-12211872.08</v>
          </cell>
          <cell r="S2139">
            <v>-15273602.550000001</v>
          </cell>
          <cell r="T2139">
            <v>-14272259.380000001</v>
          </cell>
          <cell r="U2139">
            <v>-10221812.66</v>
          </cell>
          <cell r="V2139">
            <v>-11342142.98</v>
          </cell>
          <cell r="W2139">
            <v>-10897306.34</v>
          </cell>
          <cell r="X2139">
            <v>-10583888.91</v>
          </cell>
          <cell r="Y2139">
            <v>-7868646.1200000001</v>
          </cell>
          <cell r="Z2139">
            <v>-8235923.8300000001</v>
          </cell>
          <cell r="AA2139">
            <v>-6621187.5800000001</v>
          </cell>
          <cell r="AD2139">
            <v>-16446298.762916664</v>
          </cell>
          <cell r="AE2139">
            <v>-14942125.469999999</v>
          </cell>
          <cell r="AF2139">
            <v>-13624651.280416666</v>
          </cell>
          <cell r="AG2139">
            <v>-12768342.762083335</v>
          </cell>
          <cell r="AH2139">
            <v>-12415028.272916665</v>
          </cell>
          <cell r="AI2139">
            <v>-12189070.181249999</v>
          </cell>
          <cell r="AJ2139">
            <v>-12042429.882916667</v>
          </cell>
          <cell r="AK2139">
            <v>-11940280.372916667</v>
          </cell>
          <cell r="AL2139">
            <v>-11755232.580416666</v>
          </cell>
          <cell r="AM2139">
            <v>-11393078.7575</v>
          </cell>
          <cell r="AN2139">
            <v>-11037790.624166667</v>
          </cell>
          <cell r="AP2139">
            <v>-10643893.807500001</v>
          </cell>
        </row>
        <row r="2140">
          <cell r="J2140">
            <v>-8182862.0300000003</v>
          </cell>
          <cell r="K2140">
            <v>-7097374.9400000004</v>
          </cell>
          <cell r="L2140">
            <v>-6176465.9400000004</v>
          </cell>
          <cell r="M2140">
            <v>-6658443.1900000004</v>
          </cell>
          <cell r="N2140">
            <v>-7343667.1399999997</v>
          </cell>
          <cell r="O2140">
            <v>-6867124.21</v>
          </cell>
          <cell r="P2140">
            <v>-6933190.2699999996</v>
          </cell>
          <cell r="Q2140">
            <v>-5928762.4100000001</v>
          </cell>
          <cell r="R2140">
            <v>-7496493.4800000004</v>
          </cell>
          <cell r="S2140">
            <v>-9336375.3300000001</v>
          </cell>
          <cell r="T2140">
            <v>-8882777.9100000001</v>
          </cell>
          <cell r="U2140">
            <v>-6696845.6399999997</v>
          </cell>
          <cell r="V2140">
            <v>-7153237.6200000001</v>
          </cell>
          <cell r="W2140">
            <v>-7339556.2400000002</v>
          </cell>
          <cell r="X2140">
            <v>-7506975.8099999996</v>
          </cell>
          <cell r="Y2140">
            <v>-6468904</v>
          </cell>
          <cell r="Z2140">
            <v>-7342122.9199999999</v>
          </cell>
          <cell r="AA2140">
            <v>-7415821.1500000004</v>
          </cell>
          <cell r="AD2140">
            <v>-9538704.2070833314</v>
          </cell>
          <cell r="AE2140">
            <v>-8714695.1145833321</v>
          </cell>
          <cell r="AF2140">
            <v>-8030433.5112499995</v>
          </cell>
          <cell r="AG2140">
            <v>-7605576.6866666665</v>
          </cell>
          <cell r="AH2140">
            <v>-7403721.494583332</v>
          </cell>
          <cell r="AI2140">
            <v>-7257130.8570833327</v>
          </cell>
          <cell r="AJ2140">
            <v>-7224320.7275</v>
          </cell>
          <cell r="AK2140">
            <v>-7289849.5262500001</v>
          </cell>
          <cell r="AL2140">
            <v>-7337389.9712500004</v>
          </cell>
          <cell r="AM2140">
            <v>-7329428.1625000006</v>
          </cell>
          <cell r="AN2140">
            <v>-7352226.1924999999</v>
          </cell>
          <cell r="AP2140">
            <v>-7711267.7749999994</v>
          </cell>
        </row>
        <row r="2141"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P2141">
            <v>0</v>
          </cell>
        </row>
        <row r="2142"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  <cell r="AM2142">
            <v>0</v>
          </cell>
          <cell r="AN2142">
            <v>0</v>
          </cell>
          <cell r="AP2142">
            <v>0</v>
          </cell>
        </row>
        <row r="2143"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</row>
        <row r="2144"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P2144">
            <v>0</v>
          </cell>
        </row>
        <row r="2145"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</row>
        <row r="2146"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P2146">
            <v>0</v>
          </cell>
        </row>
        <row r="2147"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</row>
        <row r="2148"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P2148">
            <v>0</v>
          </cell>
        </row>
        <row r="2149"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</row>
        <row r="2150"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  <cell r="AM2150">
            <v>0</v>
          </cell>
          <cell r="AN2150">
            <v>0</v>
          </cell>
          <cell r="AP2150">
            <v>0</v>
          </cell>
        </row>
        <row r="2151"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0</v>
          </cell>
          <cell r="AP2151">
            <v>0</v>
          </cell>
        </row>
        <row r="2152"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P2152">
            <v>0</v>
          </cell>
        </row>
        <row r="2153"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P2153">
            <v>0</v>
          </cell>
        </row>
        <row r="2154"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>
            <v>0</v>
          </cell>
          <cell r="AP2154">
            <v>0</v>
          </cell>
        </row>
        <row r="2155"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P2155">
            <v>0</v>
          </cell>
        </row>
        <row r="2156"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P2156">
            <v>0</v>
          </cell>
        </row>
        <row r="2157"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P2157">
            <v>0</v>
          </cell>
        </row>
        <row r="2158"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  <cell r="AM2158">
            <v>0</v>
          </cell>
          <cell r="AN2158">
            <v>0</v>
          </cell>
          <cell r="AP2158">
            <v>0</v>
          </cell>
        </row>
        <row r="2159"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</row>
        <row r="2160"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P2160">
            <v>0</v>
          </cell>
        </row>
        <row r="2161"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</row>
        <row r="2162"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</row>
        <row r="2163"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</row>
        <row r="2164"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</row>
        <row r="2165"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</row>
        <row r="2166"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  <cell r="AM2166">
            <v>0</v>
          </cell>
          <cell r="AN2166">
            <v>0</v>
          </cell>
          <cell r="AP2166">
            <v>0</v>
          </cell>
        </row>
        <row r="2167"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</row>
        <row r="2168"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P2168">
            <v>0</v>
          </cell>
        </row>
        <row r="2169"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</row>
        <row r="2170"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>
            <v>0</v>
          </cell>
          <cell r="AP2170">
            <v>0</v>
          </cell>
        </row>
        <row r="2171"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>
            <v>0</v>
          </cell>
          <cell r="AP2171">
            <v>0</v>
          </cell>
        </row>
        <row r="2172"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P2172">
            <v>0</v>
          </cell>
        </row>
        <row r="2173"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</row>
        <row r="2174">
          <cell r="J2174">
            <v>-15660.38</v>
          </cell>
          <cell r="K2174">
            <v>-15660.38</v>
          </cell>
          <cell r="L2174">
            <v>-15660.38</v>
          </cell>
          <cell r="M2174">
            <v>-15660.38</v>
          </cell>
          <cell r="N2174">
            <v>-15660.38</v>
          </cell>
          <cell r="O2174">
            <v>-15660.38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D2174">
            <v>-13702.832500000002</v>
          </cell>
          <cell r="AE2174">
            <v>-12397.800833333335</v>
          </cell>
          <cell r="AF2174">
            <v>-11092.769166666667</v>
          </cell>
          <cell r="AG2174">
            <v>-9787.7375000000011</v>
          </cell>
          <cell r="AH2174">
            <v>-8482.7058333333334</v>
          </cell>
          <cell r="AI2174">
            <v>-7177.6741666666667</v>
          </cell>
          <cell r="AJ2174">
            <v>-5872.642499999999</v>
          </cell>
          <cell r="AK2174">
            <v>-4567.6108333333332</v>
          </cell>
          <cell r="AL2174">
            <v>-3262.5791666666664</v>
          </cell>
          <cell r="AM2174">
            <v>-1957.5474999999999</v>
          </cell>
          <cell r="AN2174">
            <v>-652.51583333333326</v>
          </cell>
          <cell r="AP2174">
            <v>0</v>
          </cell>
        </row>
        <row r="2175">
          <cell r="J2175">
            <v>-6616703.9699999997</v>
          </cell>
          <cell r="K2175">
            <v>-6748935.21</v>
          </cell>
          <cell r="L2175">
            <v>-6840582.5199999996</v>
          </cell>
          <cell r="M2175">
            <v>-7065758.4299999997</v>
          </cell>
          <cell r="N2175">
            <v>-7309827.9900000002</v>
          </cell>
          <cell r="O2175">
            <v>-7439498.29</v>
          </cell>
          <cell r="P2175">
            <v>-6661226.9900000002</v>
          </cell>
          <cell r="Q2175">
            <v>-6870960.6200000001</v>
          </cell>
          <cell r="R2175">
            <v>-7019888.9100000001</v>
          </cell>
          <cell r="S2175">
            <v>-7171232.04</v>
          </cell>
          <cell r="T2175">
            <v>-7437115.6699999999</v>
          </cell>
          <cell r="U2175">
            <v>-7641280.1299999999</v>
          </cell>
          <cell r="V2175">
            <v>-7823374.1100000003</v>
          </cell>
          <cell r="W2175">
            <v>-8155859</v>
          </cell>
          <cell r="X2175">
            <v>-8363548.75</v>
          </cell>
          <cell r="Y2175">
            <v>-8691243.0500000007</v>
          </cell>
          <cell r="Z2175">
            <v>-8979212.8699999992</v>
          </cell>
          <cell r="AA2175">
            <v>-9169666.3800000008</v>
          </cell>
          <cell r="AD2175">
            <v>-6665414.59375</v>
          </cell>
          <cell r="AE2175">
            <v>-6746820.7850000011</v>
          </cell>
          <cell r="AF2175">
            <v>-6829811.3849999988</v>
          </cell>
          <cell r="AG2175">
            <v>-6919957.6820833338</v>
          </cell>
          <cell r="AH2175">
            <v>-7018152.9304166669</v>
          </cell>
          <cell r="AI2175">
            <v>-7118862.1533333324</v>
          </cell>
          <cell r="AJ2175">
            <v>-7227761.9004166676</v>
          </cell>
          <cell r="AK2175">
            <v>-7349840.651250001</v>
          </cell>
          <cell r="AL2175">
            <v>-7481026.1033333326</v>
          </cell>
          <cell r="AM2175">
            <v>-7618312.3325000005</v>
          </cell>
          <cell r="AN2175">
            <v>-7759960.3729166659</v>
          </cell>
          <cell r="AP2175">
            <v>-8127886.6975000007</v>
          </cell>
        </row>
        <row r="2176">
          <cell r="J2176">
            <v>-15509477.33</v>
          </cell>
          <cell r="K2176">
            <v>-15405629.75</v>
          </cell>
          <cell r="L2176">
            <v>-15311890.09</v>
          </cell>
          <cell r="M2176">
            <v>-15765278.390000001</v>
          </cell>
          <cell r="N2176">
            <v>-16599170.85</v>
          </cell>
          <cell r="O2176">
            <v>-17346544.129999999</v>
          </cell>
          <cell r="P2176">
            <v>-17802025.199999999</v>
          </cell>
          <cell r="Q2176">
            <v>-18832792.969999999</v>
          </cell>
          <cell r="R2176">
            <v>-19404224.510000002</v>
          </cell>
          <cell r="S2176">
            <v>-19428105.329999998</v>
          </cell>
          <cell r="T2176">
            <v>-19699246.52</v>
          </cell>
          <cell r="U2176">
            <v>-20680970.399999999</v>
          </cell>
          <cell r="V2176">
            <v>-20629854.41</v>
          </cell>
          <cell r="W2176">
            <v>-20842325.420000002</v>
          </cell>
          <cell r="X2176">
            <v>-21038194.289999999</v>
          </cell>
          <cell r="Y2176">
            <v>-21665661.73</v>
          </cell>
          <cell r="Z2176">
            <v>-21847062.030000001</v>
          </cell>
          <cell r="AA2176">
            <v>-21941960.370000001</v>
          </cell>
          <cell r="AD2176">
            <v>-15611314.543333331</v>
          </cell>
          <cell r="AE2176">
            <v>-16048743.663333334</v>
          </cell>
          <cell r="AF2176">
            <v>-16502009.435833329</v>
          </cell>
          <cell r="AG2176">
            <v>-16953511.667916663</v>
          </cell>
          <cell r="AH2176">
            <v>-17415972.62166667</v>
          </cell>
          <cell r="AI2176">
            <v>-17862128.667500004</v>
          </cell>
          <cell r="AJ2176">
            <v>-18302006.69875</v>
          </cell>
          <cell r="AK2176">
            <v>-18767131.693333331</v>
          </cell>
          <cell r="AL2176">
            <v>-19251577.0075</v>
          </cell>
          <cell r="AM2176">
            <v>-19716088.445833329</v>
          </cell>
          <cell r="AN2176">
            <v>-20126226.254999999</v>
          </cell>
          <cell r="AP2176">
            <v>-20856300.241250001</v>
          </cell>
        </row>
        <row r="2177">
          <cell r="J2177">
            <v>-34548596.07</v>
          </cell>
          <cell r="K2177">
            <v>-35015323.869999997</v>
          </cell>
          <cell r="L2177">
            <v>-35688031.079999998</v>
          </cell>
          <cell r="M2177">
            <v>-36801976.229999997</v>
          </cell>
          <cell r="N2177">
            <v>-37894853.18</v>
          </cell>
          <cell r="O2177">
            <v>-38636891.219999999</v>
          </cell>
          <cell r="P2177">
            <v>-34751969.469999999</v>
          </cell>
          <cell r="Q2177">
            <v>-35393314.5</v>
          </cell>
          <cell r="R2177">
            <v>-36421556.210000001</v>
          </cell>
          <cell r="S2177">
            <v>-37126447.920000002</v>
          </cell>
          <cell r="T2177">
            <v>-37923478.350000001</v>
          </cell>
          <cell r="U2177">
            <v>-38624422.549999997</v>
          </cell>
          <cell r="V2177">
            <v>-39313242.810000002</v>
          </cell>
          <cell r="W2177">
            <v>-40074737.200000003</v>
          </cell>
          <cell r="X2177">
            <v>-40563091.990000002</v>
          </cell>
          <cell r="Y2177">
            <v>-41481647.030000001</v>
          </cell>
          <cell r="Z2177">
            <v>-42246325.409999996</v>
          </cell>
          <cell r="AA2177">
            <v>-42747241.32</v>
          </cell>
          <cell r="AD2177">
            <v>-34788446.664583333</v>
          </cell>
          <cell r="AE2177">
            <v>-35159158.303750001</v>
          </cell>
          <cell r="AF2177">
            <v>-35540203.769999996</v>
          </cell>
          <cell r="AG2177">
            <v>-35934874.058749996</v>
          </cell>
          <cell r="AH2177">
            <v>-36353158.719583333</v>
          </cell>
          <cell r="AI2177">
            <v>-36767432.001666673</v>
          </cell>
          <cell r="AJ2177">
            <v>-37176767.837916672</v>
          </cell>
          <cell r="AK2177">
            <v>-37590704.264583342</v>
          </cell>
          <cell r="AL2177">
            <v>-37988818.085833333</v>
          </cell>
          <cell r="AM2177">
            <v>-38365115.712083332</v>
          </cell>
          <cell r="AN2177">
            <v>-38717691.642499991</v>
          </cell>
          <cell r="AP2177">
            <v>-39775009.390833326</v>
          </cell>
        </row>
        <row r="2178"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P2178">
            <v>0</v>
          </cell>
        </row>
        <row r="2179"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</row>
        <row r="2180">
          <cell r="J2180">
            <v>-19342140.960000001</v>
          </cell>
          <cell r="K2180">
            <v>-19643383.859999999</v>
          </cell>
          <cell r="L2180">
            <v>-20484401.579999998</v>
          </cell>
          <cell r="M2180">
            <v>-20775746.489999998</v>
          </cell>
          <cell r="N2180">
            <v>-21017779.32</v>
          </cell>
          <cell r="O2180">
            <v>-21328039.59</v>
          </cell>
          <cell r="P2180">
            <v>-18463441</v>
          </cell>
          <cell r="Q2180">
            <v>-18790109.739999998</v>
          </cell>
          <cell r="R2180">
            <v>-18861818.960000001</v>
          </cell>
          <cell r="S2180">
            <v>-19367091.329999998</v>
          </cell>
          <cell r="T2180">
            <v>-19523162.600000001</v>
          </cell>
          <cell r="U2180">
            <v>-19551662.949999999</v>
          </cell>
          <cell r="V2180">
            <v>-19796459.449999999</v>
          </cell>
          <cell r="W2180">
            <v>-19934845.370000001</v>
          </cell>
          <cell r="X2180">
            <v>-19955738.640000001</v>
          </cell>
          <cell r="Y2180">
            <v>-19966110.219999999</v>
          </cell>
          <cell r="Z2180">
            <v>-19962772.239999998</v>
          </cell>
          <cell r="AA2180">
            <v>-19962772.239999998</v>
          </cell>
          <cell r="AD2180">
            <v>-19570208.500416666</v>
          </cell>
          <cell r="AE2180">
            <v>-19618656.572500002</v>
          </cell>
          <cell r="AF2180">
            <v>-19663700.192916669</v>
          </cell>
          <cell r="AG2180">
            <v>-19711867.745000001</v>
          </cell>
          <cell r="AH2180">
            <v>-19748202.901666671</v>
          </cell>
          <cell r="AI2180">
            <v>-19781328.135416668</v>
          </cell>
          <cell r="AJ2180">
            <v>-19812402.302083332</v>
          </cell>
          <cell r="AK2180">
            <v>-19802518.909166664</v>
          </cell>
          <cell r="AL2180">
            <v>-19746756.442083333</v>
          </cell>
          <cell r="AM2180">
            <v>-19669062.969166666</v>
          </cell>
          <cell r="AN2180">
            <v>-19568218.201250002</v>
          </cell>
          <cell r="AP2180">
            <v>-19532169.493333336</v>
          </cell>
        </row>
        <row r="2181"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P2181">
            <v>0</v>
          </cell>
        </row>
        <row r="2182"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  <cell r="AM2182">
            <v>0</v>
          </cell>
          <cell r="AN2182">
            <v>0</v>
          </cell>
          <cell r="AP2182">
            <v>0</v>
          </cell>
        </row>
        <row r="2183">
          <cell r="J2183">
            <v>-1213152.99</v>
          </cell>
          <cell r="K2183">
            <v>-1213996.99</v>
          </cell>
          <cell r="L2183">
            <v>-1218609.99</v>
          </cell>
          <cell r="M2183">
            <v>-1288723.99</v>
          </cell>
          <cell r="N2183">
            <v>-1267886.99</v>
          </cell>
          <cell r="O2183">
            <v>-1538029.99</v>
          </cell>
          <cell r="P2183">
            <v>-2143806.9900000002</v>
          </cell>
          <cell r="Q2183">
            <v>-2300126.9900000002</v>
          </cell>
          <cell r="R2183">
            <v>-2328216.9900000002</v>
          </cell>
          <cell r="S2183">
            <v>-2339692.9900000002</v>
          </cell>
          <cell r="T2183">
            <v>-2332225.9900000002</v>
          </cell>
          <cell r="U2183">
            <v>-2332225.9900000002</v>
          </cell>
          <cell r="V2183">
            <v>-2327911.9900000002</v>
          </cell>
          <cell r="W2183">
            <v>-2327911.9900000002</v>
          </cell>
          <cell r="X2183">
            <v>-2327911.9900000002</v>
          </cell>
          <cell r="Y2183">
            <v>-2193722.9900000002</v>
          </cell>
          <cell r="Z2183">
            <v>-2193722.9900000002</v>
          </cell>
          <cell r="AA2183">
            <v>-2189426.9900000002</v>
          </cell>
          <cell r="AD2183">
            <v>-1379814.2845833336</v>
          </cell>
          <cell r="AE2183">
            <v>-1465261.2420833334</v>
          </cell>
          <cell r="AF2183">
            <v>-1556721.6579166669</v>
          </cell>
          <cell r="AG2183">
            <v>-1652110.9904166667</v>
          </cell>
          <cell r="AH2183">
            <v>-1746323.3233333335</v>
          </cell>
          <cell r="AI2183">
            <v>-1839506.3650000002</v>
          </cell>
          <cell r="AJ2183">
            <v>-1932367.781666667</v>
          </cell>
          <cell r="AK2183">
            <v>-2025001.8233333335</v>
          </cell>
          <cell r="AL2183">
            <v>-2108931.0316666677</v>
          </cell>
          <cell r="AM2183">
            <v>-2185215.8233333342</v>
          </cell>
          <cell r="AN2183">
            <v>-2250933.8650000007</v>
          </cell>
          <cell r="AP2183">
            <v>-2267324.5316666677</v>
          </cell>
        </row>
        <row r="2184"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  <cell r="AM2184">
            <v>0</v>
          </cell>
          <cell r="AN2184">
            <v>0</v>
          </cell>
          <cell r="AP2184">
            <v>0</v>
          </cell>
        </row>
        <row r="2185"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P2185">
            <v>0</v>
          </cell>
        </row>
        <row r="2186"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  <cell r="AM2186">
            <v>0</v>
          </cell>
          <cell r="AN2186">
            <v>0</v>
          </cell>
          <cell r="AP2186">
            <v>0</v>
          </cell>
        </row>
        <row r="2187">
          <cell r="J2187">
            <v>-2988792.51</v>
          </cell>
          <cell r="K2187">
            <v>0</v>
          </cell>
          <cell r="L2187">
            <v>77235.740000000005</v>
          </cell>
          <cell r="M2187">
            <v>-70910.509999999995</v>
          </cell>
          <cell r="N2187">
            <v>-68646.12</v>
          </cell>
          <cell r="O2187">
            <v>-68903.47</v>
          </cell>
          <cell r="P2187">
            <v>-66089.13</v>
          </cell>
          <cell r="Q2187">
            <v>-55105.58</v>
          </cell>
          <cell r="R2187">
            <v>-66533.990000000005</v>
          </cell>
          <cell r="S2187">
            <v>-60992.43</v>
          </cell>
          <cell r="T2187">
            <v>-46657.69</v>
          </cell>
          <cell r="U2187">
            <v>-51600.2</v>
          </cell>
          <cell r="V2187">
            <v>-33350.51</v>
          </cell>
          <cell r="W2187">
            <v>-28038.639999999999</v>
          </cell>
          <cell r="X2187">
            <v>-64422.57</v>
          </cell>
          <cell r="Y2187">
            <v>-70038.14</v>
          </cell>
          <cell r="Z2187">
            <v>-33924.550000000003</v>
          </cell>
          <cell r="AA2187">
            <v>-33372.97</v>
          </cell>
          <cell r="AD2187">
            <v>-298198.87208333326</v>
          </cell>
          <cell r="AE2187">
            <v>-294614.15124999994</v>
          </cell>
          <cell r="AF2187">
            <v>-291395.85583333328</v>
          </cell>
          <cell r="AG2187">
            <v>-288745.39250000002</v>
          </cell>
          <cell r="AH2187">
            <v>-288415.6983333333</v>
          </cell>
          <cell r="AI2187">
            <v>-165772.90749999997</v>
          </cell>
          <cell r="AJ2187">
            <v>-43797.767499999994</v>
          </cell>
          <cell r="AK2187">
            <v>-50868.473750000005</v>
          </cell>
          <cell r="AL2187">
            <v>-56734.554583333324</v>
          </cell>
          <cell r="AM2187">
            <v>-55251.473749999997</v>
          </cell>
          <cell r="AN2187">
            <v>-52324.304166666669</v>
          </cell>
          <cell r="AP2187">
            <v>-47349.380416666674</v>
          </cell>
        </row>
        <row r="2188"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  <cell r="AM2188">
            <v>0</v>
          </cell>
          <cell r="AN2188">
            <v>0</v>
          </cell>
          <cell r="AP2188">
            <v>0</v>
          </cell>
        </row>
        <row r="2189">
          <cell r="J2189">
            <v>-5000</v>
          </cell>
          <cell r="K2189">
            <v>-5000</v>
          </cell>
          <cell r="L2189">
            <v>-5000</v>
          </cell>
          <cell r="M2189">
            <v>-5000</v>
          </cell>
          <cell r="N2189">
            <v>-5000</v>
          </cell>
          <cell r="O2189">
            <v>-5000</v>
          </cell>
          <cell r="P2189">
            <v>-5000</v>
          </cell>
          <cell r="Q2189">
            <v>-5000</v>
          </cell>
          <cell r="R2189">
            <v>-5000</v>
          </cell>
          <cell r="S2189">
            <v>-5000</v>
          </cell>
          <cell r="T2189">
            <v>-5000</v>
          </cell>
          <cell r="U2189">
            <v>-5000</v>
          </cell>
          <cell r="V2189">
            <v>-5000</v>
          </cell>
          <cell r="W2189">
            <v>-5000</v>
          </cell>
          <cell r="X2189">
            <v>-5000</v>
          </cell>
          <cell r="Y2189">
            <v>-5000</v>
          </cell>
          <cell r="Z2189">
            <v>-5000</v>
          </cell>
          <cell r="AA2189">
            <v>-5000</v>
          </cell>
          <cell r="AD2189">
            <v>-5000</v>
          </cell>
          <cell r="AE2189">
            <v>-5000</v>
          </cell>
          <cell r="AF2189">
            <v>-5000</v>
          </cell>
          <cell r="AG2189">
            <v>-5000</v>
          </cell>
          <cell r="AH2189">
            <v>-5000</v>
          </cell>
          <cell r="AI2189">
            <v>-5000</v>
          </cell>
          <cell r="AJ2189">
            <v>-5000</v>
          </cell>
          <cell r="AK2189">
            <v>-5000</v>
          </cell>
          <cell r="AL2189">
            <v>-5000</v>
          </cell>
          <cell r="AM2189">
            <v>-5000</v>
          </cell>
          <cell r="AN2189">
            <v>-5000</v>
          </cell>
          <cell r="AP2189">
            <v>-5000</v>
          </cell>
        </row>
        <row r="2190"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>
            <v>0</v>
          </cell>
          <cell r="AP2190">
            <v>0</v>
          </cell>
        </row>
        <row r="2191"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  <cell r="AM2191">
            <v>0</v>
          </cell>
          <cell r="AN2191">
            <v>0</v>
          </cell>
          <cell r="AP2191">
            <v>0</v>
          </cell>
        </row>
        <row r="2192">
          <cell r="J2192">
            <v>-8448067.8499999996</v>
          </cell>
          <cell r="K2192">
            <v>-8442712.8300000001</v>
          </cell>
          <cell r="L2192">
            <v>-8330492.2800000003</v>
          </cell>
          <cell r="M2192">
            <v>-8209927.4299999997</v>
          </cell>
          <cell r="N2192">
            <v>-8260540.0999999996</v>
          </cell>
          <cell r="O2192">
            <v>-8184508.3099999996</v>
          </cell>
          <cell r="P2192">
            <v>-8072621.4199999999</v>
          </cell>
          <cell r="Q2192">
            <v>-8101359.9199999999</v>
          </cell>
          <cell r="R2192">
            <v>-7590447.96</v>
          </cell>
          <cell r="S2192">
            <v>-7458104.6200000001</v>
          </cell>
          <cell r="T2192">
            <v>-7542661.0099999998</v>
          </cell>
          <cell r="U2192">
            <v>-7498720.3200000003</v>
          </cell>
          <cell r="V2192">
            <v>-7379462.3399999999</v>
          </cell>
          <cell r="W2192">
            <v>-7390949.1100000003</v>
          </cell>
          <cell r="X2192">
            <v>-7367708.54</v>
          </cell>
          <cell r="Y2192">
            <v>-7260541.7800000003</v>
          </cell>
          <cell r="Z2192">
            <v>-7313808.1799999997</v>
          </cell>
          <cell r="AA2192">
            <v>-7297890.6900000004</v>
          </cell>
          <cell r="AD2192">
            <v>-8404596.852500001</v>
          </cell>
          <cell r="AE2192">
            <v>-8331797.2583333338</v>
          </cell>
          <cell r="AF2192">
            <v>-8243833.24125</v>
          </cell>
          <cell r="AG2192">
            <v>-8151598.5595833333</v>
          </cell>
          <cell r="AH2192">
            <v>-8057501.2437500013</v>
          </cell>
          <cell r="AI2192">
            <v>-7967155.1079166681</v>
          </cell>
          <cell r="AJ2192">
            <v>-7878806.3900000006</v>
          </cell>
          <cell r="AK2192">
            <v>-7794866.9125000006</v>
          </cell>
          <cell r="AL2192">
            <v>-7715193.1879166672</v>
          </cell>
          <cell r="AM2192">
            <v>-7636188.2891666666</v>
          </cell>
          <cell r="AN2192">
            <v>-7559798.7250000015</v>
          </cell>
          <cell r="AP2192">
            <v>-7418853.6712499997</v>
          </cell>
        </row>
        <row r="2193"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>
            <v>0</v>
          </cell>
          <cell r="AP2193">
            <v>0</v>
          </cell>
        </row>
        <row r="2194"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  <cell r="AM2194">
            <v>0</v>
          </cell>
          <cell r="AN2194">
            <v>0</v>
          </cell>
          <cell r="AP2194">
            <v>0</v>
          </cell>
        </row>
        <row r="2195"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  <cell r="AM2195">
            <v>0</v>
          </cell>
          <cell r="AN2195">
            <v>0</v>
          </cell>
          <cell r="AP2195">
            <v>0</v>
          </cell>
        </row>
        <row r="2196">
          <cell r="J2196">
            <v>-186167012</v>
          </cell>
          <cell r="K2196">
            <v>-188141427</v>
          </cell>
          <cell r="L2196">
            <v>-189887837</v>
          </cell>
          <cell r="M2196">
            <v>-191246149</v>
          </cell>
          <cell r="N2196">
            <v>-193097986</v>
          </cell>
          <cell r="O2196">
            <v>-194399251</v>
          </cell>
          <cell r="P2196">
            <v>-195861830</v>
          </cell>
          <cell r="Q2196">
            <v>-197205295</v>
          </cell>
          <cell r="R2196">
            <v>-197205295</v>
          </cell>
          <cell r="S2196">
            <v>-197205295</v>
          </cell>
          <cell r="T2196">
            <v>-197205295</v>
          </cell>
          <cell r="U2196">
            <v>-197205295</v>
          </cell>
          <cell r="V2196">
            <v>-197205295</v>
          </cell>
          <cell r="W2196">
            <v>-197205295</v>
          </cell>
          <cell r="X2196">
            <v>-197205295</v>
          </cell>
          <cell r="Y2196">
            <v>-197205295</v>
          </cell>
          <cell r="Z2196">
            <v>-197205295</v>
          </cell>
          <cell r="AA2196">
            <v>-197205295</v>
          </cell>
          <cell r="AD2196">
            <v>-187604545.70833334</v>
          </cell>
          <cell r="AE2196">
            <v>-189210850.75</v>
          </cell>
          <cell r="AF2196">
            <v>-190698329.29166666</v>
          </cell>
          <cell r="AG2196">
            <v>-192021633.625</v>
          </cell>
          <cell r="AH2196">
            <v>-193185463.70833334</v>
          </cell>
          <cell r="AI2196">
            <v>-194195592.375</v>
          </cell>
          <cell r="AJ2196">
            <v>-195033182</v>
          </cell>
          <cell r="AK2196">
            <v>-195715737.25</v>
          </cell>
          <cell r="AL2196">
            <v>-196268929.08333334</v>
          </cell>
          <cell r="AM2196">
            <v>-196688364.70833334</v>
          </cell>
          <cell r="AN2196">
            <v>-196976421.08333334</v>
          </cell>
          <cell r="AP2196">
            <v>-194983165.79458332</v>
          </cell>
        </row>
        <row r="2197">
          <cell r="J2197">
            <v>-1000</v>
          </cell>
          <cell r="K2197">
            <v>-1000</v>
          </cell>
          <cell r="L2197">
            <v>-1000</v>
          </cell>
          <cell r="M2197">
            <v>-1000</v>
          </cell>
          <cell r="N2197">
            <v>-1000</v>
          </cell>
          <cell r="O2197">
            <v>-1000</v>
          </cell>
          <cell r="P2197">
            <v>-1000</v>
          </cell>
          <cell r="Q2197">
            <v>-1000</v>
          </cell>
          <cell r="R2197">
            <v>-1000</v>
          </cell>
          <cell r="S2197">
            <v>-1000</v>
          </cell>
          <cell r="T2197">
            <v>-1000</v>
          </cell>
          <cell r="U2197">
            <v>-1000</v>
          </cell>
          <cell r="V2197">
            <v>-1000</v>
          </cell>
          <cell r="W2197">
            <v>-1000</v>
          </cell>
          <cell r="X2197">
            <v>-1000</v>
          </cell>
          <cell r="Y2197">
            <v>-1000</v>
          </cell>
          <cell r="Z2197">
            <v>-1000</v>
          </cell>
          <cell r="AA2197">
            <v>-1000</v>
          </cell>
          <cell r="AD2197">
            <v>-1000</v>
          </cell>
          <cell r="AE2197">
            <v>-1000</v>
          </cell>
          <cell r="AF2197">
            <v>-1000</v>
          </cell>
          <cell r="AG2197">
            <v>-1000</v>
          </cell>
          <cell r="AH2197">
            <v>-1000</v>
          </cell>
          <cell r="AI2197">
            <v>-1000</v>
          </cell>
          <cell r="AJ2197">
            <v>-1000</v>
          </cell>
          <cell r="AK2197">
            <v>-1000</v>
          </cell>
          <cell r="AL2197">
            <v>-1000</v>
          </cell>
          <cell r="AM2197">
            <v>-1000</v>
          </cell>
          <cell r="AN2197">
            <v>-1000</v>
          </cell>
          <cell r="AP2197">
            <v>-1000</v>
          </cell>
        </row>
        <row r="2198">
          <cell r="J2198">
            <v>-2104519.94</v>
          </cell>
          <cell r="K2198">
            <v>-2031950.29</v>
          </cell>
          <cell r="L2198">
            <v>-1959380.64</v>
          </cell>
          <cell r="M2198">
            <v>-1886810.99</v>
          </cell>
          <cell r="N2198">
            <v>-1814241.34</v>
          </cell>
          <cell r="O2198">
            <v>-1741671.69</v>
          </cell>
          <cell r="P2198">
            <v>-1669102.04</v>
          </cell>
          <cell r="Q2198">
            <v>-1596532.39</v>
          </cell>
          <cell r="R2198">
            <v>-1523962.74</v>
          </cell>
          <cell r="S2198">
            <v>-1451393.09</v>
          </cell>
          <cell r="T2198">
            <v>-1378823.44</v>
          </cell>
          <cell r="U2198">
            <v>-1306253.79</v>
          </cell>
          <cell r="V2198">
            <v>-1233684.1399999999</v>
          </cell>
          <cell r="W2198">
            <v>-1161114.49</v>
          </cell>
          <cell r="X2198">
            <v>-1088544.8400000001</v>
          </cell>
          <cell r="Y2198">
            <v>-1015975.19</v>
          </cell>
          <cell r="Z2198">
            <v>-943405.54</v>
          </cell>
          <cell r="AA2198">
            <v>-870835.89</v>
          </cell>
          <cell r="AD2198">
            <v>-2031950.2899999998</v>
          </cell>
          <cell r="AE2198">
            <v>-1959380.64</v>
          </cell>
          <cell r="AF2198">
            <v>-1886810.9899999995</v>
          </cell>
          <cell r="AG2198">
            <v>-1814241.3399999999</v>
          </cell>
          <cell r="AH2198">
            <v>-1741671.6900000004</v>
          </cell>
          <cell r="AI2198">
            <v>-1669102.0399999998</v>
          </cell>
          <cell r="AJ2198">
            <v>-1596532.39</v>
          </cell>
          <cell r="AK2198">
            <v>-1523962.74</v>
          </cell>
          <cell r="AL2198">
            <v>-1451393.0899999999</v>
          </cell>
          <cell r="AM2198">
            <v>-1378823.44</v>
          </cell>
          <cell r="AN2198">
            <v>-1306253.7899999998</v>
          </cell>
          <cell r="AP2198">
            <v>-1161114.49</v>
          </cell>
        </row>
        <row r="2199">
          <cell r="J2199">
            <v>-529166.22</v>
          </cell>
          <cell r="K2199">
            <v>-510919.11</v>
          </cell>
          <cell r="L2199">
            <v>-492672</v>
          </cell>
          <cell r="M2199">
            <v>-474424.89</v>
          </cell>
          <cell r="N2199">
            <v>-456177.78</v>
          </cell>
          <cell r="O2199">
            <v>-437930.67</v>
          </cell>
          <cell r="P2199">
            <v>-419683.56</v>
          </cell>
          <cell r="Q2199">
            <v>-401436.45</v>
          </cell>
          <cell r="R2199">
            <v>-383189.34</v>
          </cell>
          <cell r="S2199">
            <v>-364942.23</v>
          </cell>
          <cell r="T2199">
            <v>-346695.12</v>
          </cell>
          <cell r="U2199">
            <v>-328448.01</v>
          </cell>
          <cell r="V2199">
            <v>-310200.90000000002</v>
          </cell>
          <cell r="W2199">
            <v>-291953.78999999998</v>
          </cell>
          <cell r="X2199">
            <v>-273706.68</v>
          </cell>
          <cell r="Y2199">
            <v>-255459.57</v>
          </cell>
          <cell r="Z2199">
            <v>-237212.46</v>
          </cell>
          <cell r="AA2199">
            <v>-218965.35</v>
          </cell>
          <cell r="AD2199">
            <v>-510919.11000000004</v>
          </cell>
          <cell r="AE2199">
            <v>-492672</v>
          </cell>
          <cell r="AF2199">
            <v>-474424.88999999996</v>
          </cell>
          <cell r="AG2199">
            <v>-456177.78</v>
          </cell>
          <cell r="AH2199">
            <v>-437930.67</v>
          </cell>
          <cell r="AI2199">
            <v>-419683.56</v>
          </cell>
          <cell r="AJ2199">
            <v>-401436.45</v>
          </cell>
          <cell r="AK2199">
            <v>-383189.33999999991</v>
          </cell>
          <cell r="AL2199">
            <v>-364942.23</v>
          </cell>
          <cell r="AM2199">
            <v>-346695.12</v>
          </cell>
          <cell r="AN2199">
            <v>-328448.01</v>
          </cell>
          <cell r="AP2199">
            <v>-291953.79000000004</v>
          </cell>
        </row>
        <row r="2200"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  <cell r="AM2200">
            <v>0</v>
          </cell>
          <cell r="AN2200">
            <v>0</v>
          </cell>
          <cell r="AP2200">
            <v>0</v>
          </cell>
        </row>
        <row r="2201">
          <cell r="J2201">
            <v>-3033405.8</v>
          </cell>
          <cell r="K2201">
            <v>-3401232.97</v>
          </cell>
          <cell r="L2201">
            <v>-3119013.74</v>
          </cell>
          <cell r="M2201">
            <v>-2591506</v>
          </cell>
          <cell r="N2201">
            <v>-2066406.24</v>
          </cell>
          <cell r="O2201">
            <v>-1581854.35</v>
          </cell>
          <cell r="P2201">
            <v>-1161150.72</v>
          </cell>
          <cell r="Q2201">
            <v>-3352645.08</v>
          </cell>
          <cell r="R2201">
            <v>-5364744.5999999996</v>
          </cell>
          <cell r="S2201">
            <v>-4828814.24</v>
          </cell>
          <cell r="T2201">
            <v>-4251088.9000000004</v>
          </cell>
          <cell r="U2201">
            <v>-3610125.82</v>
          </cell>
          <cell r="V2201">
            <v>-3277832.81</v>
          </cell>
          <cell r="W2201">
            <v>-3764517.74</v>
          </cell>
          <cell r="X2201">
            <v>-3290930.81</v>
          </cell>
          <cell r="Y2201">
            <v>-2760102.96</v>
          </cell>
          <cell r="Z2201">
            <v>-2127505.06</v>
          </cell>
          <cell r="AA2201">
            <v>-1519822.88</v>
          </cell>
          <cell r="AD2201">
            <v>-2790236.9583333335</v>
          </cell>
          <cell r="AE2201">
            <v>-2932016.3604166671</v>
          </cell>
          <cell r="AF2201">
            <v>-3088680.550416667</v>
          </cell>
          <cell r="AG2201">
            <v>-3138078.6908333339</v>
          </cell>
          <cell r="AH2201">
            <v>-3173963.9162499998</v>
          </cell>
          <cell r="AI2201">
            <v>-3207016.8304166668</v>
          </cell>
          <cell r="AJ2201">
            <v>-3232338.1545833335</v>
          </cell>
          <cell r="AK2201">
            <v>-3254638.2312499997</v>
          </cell>
          <cell r="AL2201">
            <v>-3268826.3158333325</v>
          </cell>
          <cell r="AM2201">
            <v>-3278396.9733333332</v>
          </cell>
          <cell r="AN2201">
            <v>-3278358.1129166665</v>
          </cell>
          <cell r="AP2201">
            <v>-3420478.3308333331</v>
          </cell>
        </row>
        <row r="2202"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  <cell r="AM2202">
            <v>0</v>
          </cell>
          <cell r="AN2202">
            <v>0</v>
          </cell>
          <cell r="AP2202">
            <v>0</v>
          </cell>
        </row>
        <row r="2203">
          <cell r="J2203">
            <v>-10058023.99</v>
          </cell>
          <cell r="K2203">
            <v>-10109503.369999999</v>
          </cell>
          <cell r="L2203">
            <v>-10139498.73</v>
          </cell>
          <cell r="M2203">
            <v>-10262919.560000001</v>
          </cell>
          <cell r="N2203">
            <v>-10355863.109999999</v>
          </cell>
          <cell r="O2203">
            <v>-10390150.07</v>
          </cell>
          <cell r="P2203">
            <v>-10442478.99</v>
          </cell>
          <cell r="Q2203">
            <v>-10612285.640000001</v>
          </cell>
          <cell r="R2203">
            <v>-10792109.91</v>
          </cell>
          <cell r="S2203">
            <v>-10836938.210000001</v>
          </cell>
          <cell r="T2203">
            <v>-10884428.26</v>
          </cell>
          <cell r="U2203">
            <v>-10878623.91</v>
          </cell>
          <cell r="V2203">
            <v>-10933850.15</v>
          </cell>
          <cell r="W2203">
            <v>-11039921.08</v>
          </cell>
          <cell r="X2203">
            <v>-11082207.25</v>
          </cell>
          <cell r="Y2203">
            <v>-11096298.75</v>
          </cell>
          <cell r="Z2203">
            <v>-11170756.77</v>
          </cell>
          <cell r="AA2203">
            <v>-11253610.800000001</v>
          </cell>
          <cell r="AD2203">
            <v>-10150261.380416667</v>
          </cell>
          <cell r="AE2203">
            <v>-10220091.929583332</v>
          </cell>
          <cell r="AF2203">
            <v>-10295258.815416666</v>
          </cell>
          <cell r="AG2203">
            <v>-10370755.274166668</v>
          </cell>
          <cell r="AH2203">
            <v>-10444210.126249999</v>
          </cell>
          <cell r="AI2203">
            <v>-10516728.069166668</v>
          </cell>
          <cell r="AJ2203">
            <v>-10591988.230416667</v>
          </cell>
          <cell r="AK2203">
            <v>-10670035.156666668</v>
          </cell>
          <cell r="AL2203">
            <v>-10744038.811249999</v>
          </cell>
          <cell r="AM2203">
            <v>-10812716.846666666</v>
          </cell>
          <cell r="AN2203">
            <v>-10882648.279583333</v>
          </cell>
          <cell r="AP2203">
            <v>-11024914.157083334</v>
          </cell>
        </row>
        <row r="2204">
          <cell r="J2204">
            <v>-75000</v>
          </cell>
          <cell r="K2204">
            <v>-75000</v>
          </cell>
          <cell r="L2204">
            <v>-75000</v>
          </cell>
          <cell r="M2204">
            <v>-75000</v>
          </cell>
          <cell r="N2204">
            <v>-75000</v>
          </cell>
          <cell r="O2204">
            <v>-75000</v>
          </cell>
          <cell r="P2204">
            <v>-75000</v>
          </cell>
          <cell r="Q2204">
            <v>-75000</v>
          </cell>
          <cell r="R2204">
            <v>-75000</v>
          </cell>
          <cell r="S2204">
            <v>-75000</v>
          </cell>
          <cell r="T2204">
            <v>-50000</v>
          </cell>
          <cell r="U2204">
            <v>-50000</v>
          </cell>
          <cell r="V2204">
            <v>-50000</v>
          </cell>
          <cell r="W2204">
            <v>-50000</v>
          </cell>
          <cell r="X2204">
            <v>-50000</v>
          </cell>
          <cell r="Y2204">
            <v>-50000</v>
          </cell>
          <cell r="Z2204">
            <v>-50000</v>
          </cell>
          <cell r="AA2204">
            <v>-50000</v>
          </cell>
          <cell r="AD2204">
            <v>-78125</v>
          </cell>
          <cell r="AE2204">
            <v>-76041.666666666672</v>
          </cell>
          <cell r="AF2204">
            <v>-75000</v>
          </cell>
          <cell r="AG2204">
            <v>-73958.333333333328</v>
          </cell>
          <cell r="AH2204">
            <v>-71875</v>
          </cell>
          <cell r="AI2204">
            <v>-69791.666666666672</v>
          </cell>
          <cell r="AJ2204">
            <v>-67708.333333333328</v>
          </cell>
          <cell r="AK2204">
            <v>-65625</v>
          </cell>
          <cell r="AL2204">
            <v>-63541.666666666664</v>
          </cell>
          <cell r="AM2204">
            <v>-61458.333333333336</v>
          </cell>
          <cell r="AN2204">
            <v>-59375</v>
          </cell>
          <cell r="AP2204">
            <v>-55208.333333333336</v>
          </cell>
        </row>
        <row r="2205">
          <cell r="J2205">
            <v>-505560.83</v>
          </cell>
          <cell r="K2205">
            <v>-505560.83</v>
          </cell>
          <cell r="L2205">
            <v>-505560.83</v>
          </cell>
          <cell r="M2205">
            <v>-505560.83</v>
          </cell>
          <cell r="N2205">
            <v>-505560.83</v>
          </cell>
          <cell r="O2205">
            <v>-505276.21</v>
          </cell>
          <cell r="P2205">
            <v>-505276.21</v>
          </cell>
          <cell r="Q2205">
            <v>-493553.66</v>
          </cell>
          <cell r="R2205">
            <v>-504383.43</v>
          </cell>
          <cell r="S2205">
            <v>-504162.64</v>
          </cell>
          <cell r="T2205">
            <v>-504162.64</v>
          </cell>
          <cell r="U2205">
            <v>-504162.64</v>
          </cell>
          <cell r="V2205">
            <v>-497861.64</v>
          </cell>
          <cell r="W2205">
            <v>-497861.64</v>
          </cell>
          <cell r="X2205">
            <v>-497861.64</v>
          </cell>
          <cell r="Y2205">
            <v>-497861.64</v>
          </cell>
          <cell r="Z2205">
            <v>-497861.64</v>
          </cell>
          <cell r="AA2205">
            <v>-497861.64</v>
          </cell>
          <cell r="AD2205">
            <v>-506176.5229166667</v>
          </cell>
          <cell r="AE2205">
            <v>-504746.52916666673</v>
          </cell>
          <cell r="AF2205">
            <v>-504367.38791666669</v>
          </cell>
          <cell r="AG2205">
            <v>-504239.90541666659</v>
          </cell>
          <cell r="AH2205">
            <v>-504123.38958333334</v>
          </cell>
          <cell r="AI2205">
            <v>-503744.33208333334</v>
          </cell>
          <cell r="AJ2205">
            <v>-503102.73291666666</v>
          </cell>
          <cell r="AK2205">
            <v>-502461.13375000004</v>
          </cell>
          <cell r="AL2205">
            <v>-501819.53458333336</v>
          </cell>
          <cell r="AM2205">
            <v>-501177.93541666662</v>
          </cell>
          <cell r="AN2205">
            <v>-500548.19541666663</v>
          </cell>
          <cell r="AP2205">
            <v>-499800.87333333335</v>
          </cell>
        </row>
        <row r="2206"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  <cell r="AM2206">
            <v>0</v>
          </cell>
          <cell r="AN2206">
            <v>0</v>
          </cell>
          <cell r="AP2206">
            <v>0</v>
          </cell>
        </row>
        <row r="2207"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P2207">
            <v>0</v>
          </cell>
        </row>
        <row r="2208">
          <cell r="J2208">
            <v>-4274951.63</v>
          </cell>
          <cell r="K2208">
            <v>-4262550.25</v>
          </cell>
          <cell r="L2208">
            <v>-4250460.09</v>
          </cell>
          <cell r="M2208">
            <v>-4238305.43</v>
          </cell>
          <cell r="N2208">
            <v>-4225797.05</v>
          </cell>
          <cell r="O2208">
            <v>-4213595.93</v>
          </cell>
          <cell r="P2208">
            <v>-4201041.33</v>
          </cell>
          <cell r="Q2208">
            <v>-4188711.21</v>
          </cell>
          <cell r="R2208">
            <v>-4176398.09</v>
          </cell>
          <cell r="S2208">
            <v>-4163164.98</v>
          </cell>
          <cell r="T2208">
            <v>-4150722.86</v>
          </cell>
          <cell r="U2208">
            <v>-4138010.59</v>
          </cell>
          <cell r="V2208">
            <v>-4125518.07</v>
          </cell>
          <cell r="W2208">
            <v>-4112682.29</v>
          </cell>
          <cell r="X2208">
            <v>-4100138.75</v>
          </cell>
          <cell r="Y2208">
            <v>-4087530.71</v>
          </cell>
          <cell r="Z2208">
            <v>-4074582.44</v>
          </cell>
          <cell r="AA2208">
            <v>-4059923.54</v>
          </cell>
          <cell r="AD2208">
            <v>-4262518.7104166662</v>
          </cell>
          <cell r="AE2208">
            <v>-4250253.7983333329</v>
          </cell>
          <cell r="AF2208">
            <v>-4237941.1049999995</v>
          </cell>
          <cell r="AG2208">
            <v>-4225580.6304166662</v>
          </cell>
          <cell r="AH2208">
            <v>-4213183.4562499998</v>
          </cell>
          <cell r="AI2208">
            <v>-4200749.3883333327</v>
          </cell>
          <cell r="AJ2208">
            <v>-4188278.4916666672</v>
          </cell>
          <cell r="AK2208">
            <v>-4175770.6041666665</v>
          </cell>
          <cell r="AL2208">
            <v>-4163224.9350000001</v>
          </cell>
          <cell r="AM2208">
            <v>-4150642.0462500001</v>
          </cell>
          <cell r="AN2208">
            <v>-4137938.4212500001</v>
          </cell>
          <cell r="AP2208">
            <v>-4112544.8850000002</v>
          </cell>
        </row>
        <row r="2209"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  <cell r="AM2209">
            <v>0</v>
          </cell>
          <cell r="AN2209">
            <v>0</v>
          </cell>
          <cell r="AP2209">
            <v>0</v>
          </cell>
        </row>
        <row r="2210">
          <cell r="J2210">
            <v>-5787057</v>
          </cell>
          <cell r="K2210">
            <v>-5764001</v>
          </cell>
          <cell r="L2210">
            <v>-5740945</v>
          </cell>
          <cell r="M2210">
            <v>-5717889</v>
          </cell>
          <cell r="N2210">
            <v>-5694833</v>
          </cell>
          <cell r="O2210">
            <v>-5671777</v>
          </cell>
          <cell r="P2210">
            <v>-5648721</v>
          </cell>
          <cell r="Q2210">
            <v>-5625665</v>
          </cell>
          <cell r="R2210">
            <v>-5602609</v>
          </cell>
          <cell r="S2210">
            <v>-5579553</v>
          </cell>
          <cell r="T2210">
            <v>-5556497</v>
          </cell>
          <cell r="U2210">
            <v>-5533441</v>
          </cell>
          <cell r="V2210">
            <v>-5510385</v>
          </cell>
          <cell r="W2210">
            <v>-5487329</v>
          </cell>
          <cell r="X2210">
            <v>-5464273</v>
          </cell>
          <cell r="Y2210">
            <v>-5441217</v>
          </cell>
          <cell r="Z2210">
            <v>-5418161</v>
          </cell>
          <cell r="AA2210">
            <v>-5395105</v>
          </cell>
          <cell r="AD2210">
            <v>-5764001</v>
          </cell>
          <cell r="AE2210">
            <v>-5740945</v>
          </cell>
          <cell r="AF2210">
            <v>-5717889</v>
          </cell>
          <cell r="AG2210">
            <v>-5694833</v>
          </cell>
          <cell r="AH2210">
            <v>-5671777</v>
          </cell>
          <cell r="AI2210">
            <v>-5648721</v>
          </cell>
          <cell r="AJ2210">
            <v>-5625665</v>
          </cell>
          <cell r="AK2210">
            <v>-5602609</v>
          </cell>
          <cell r="AL2210">
            <v>-5579553</v>
          </cell>
          <cell r="AM2210">
            <v>-5556497</v>
          </cell>
          <cell r="AN2210">
            <v>-5533441</v>
          </cell>
          <cell r="AP2210">
            <v>-5487329</v>
          </cell>
        </row>
        <row r="2211"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  <cell r="AM2211">
            <v>0</v>
          </cell>
          <cell r="AN2211">
            <v>0</v>
          </cell>
          <cell r="AP2211">
            <v>0</v>
          </cell>
        </row>
        <row r="2212">
          <cell r="J2212">
            <v>-83963.45</v>
          </cell>
          <cell r="K2212">
            <v>-80964.75</v>
          </cell>
          <cell r="L2212">
            <v>-77966.05</v>
          </cell>
          <cell r="M2212">
            <v>-74967.350000000006</v>
          </cell>
          <cell r="N2212">
            <v>-71968.649999999994</v>
          </cell>
          <cell r="O2212">
            <v>-68969.95</v>
          </cell>
          <cell r="P2212">
            <v>-65971.25</v>
          </cell>
          <cell r="Q2212">
            <v>-8957972.5500000007</v>
          </cell>
          <cell r="R2212">
            <v>-8954973.8499999996</v>
          </cell>
          <cell r="S2212">
            <v>-8951975.1500000004</v>
          </cell>
          <cell r="T2212">
            <v>-8948976.4499999993</v>
          </cell>
          <cell r="U2212">
            <v>-8945977.75</v>
          </cell>
          <cell r="V2212">
            <v>-8942979.0500000007</v>
          </cell>
          <cell r="W2212">
            <v>-8939980.3499999996</v>
          </cell>
          <cell r="X2212">
            <v>-8936981.6500000004</v>
          </cell>
          <cell r="Y2212">
            <v>-8933982.9499999993</v>
          </cell>
          <cell r="Z2212">
            <v>-8930984.25</v>
          </cell>
          <cell r="AA2212">
            <v>-8927985.5500000007</v>
          </cell>
          <cell r="AD2212">
            <v>-451589.75</v>
          </cell>
          <cell r="AE2212">
            <v>-1189841.05</v>
          </cell>
          <cell r="AF2212">
            <v>-1928092.3500000003</v>
          </cell>
          <cell r="AG2212">
            <v>-2666343.65</v>
          </cell>
          <cell r="AH2212">
            <v>-3404594.9500000007</v>
          </cell>
          <cell r="AI2212">
            <v>-4142846.25</v>
          </cell>
          <cell r="AJ2212">
            <v>-4881097.55</v>
          </cell>
          <cell r="AK2212">
            <v>-5619348.8500000006</v>
          </cell>
          <cell r="AL2212">
            <v>-6357600.1499999994</v>
          </cell>
          <cell r="AM2212">
            <v>-7095851.4500000002</v>
          </cell>
          <cell r="AN2212">
            <v>-7834102.75</v>
          </cell>
          <cell r="AP2212">
            <v>-8939980.3499999996</v>
          </cell>
        </row>
        <row r="2213"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  <cell r="AM2213">
            <v>0</v>
          </cell>
          <cell r="AN2213">
            <v>0</v>
          </cell>
          <cell r="AP2213">
            <v>0</v>
          </cell>
        </row>
        <row r="2214"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  <cell r="AM2214">
            <v>0</v>
          </cell>
          <cell r="AN2214">
            <v>0</v>
          </cell>
          <cell r="AP2214">
            <v>0</v>
          </cell>
        </row>
        <row r="2215"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  <cell r="AM2215">
            <v>0</v>
          </cell>
          <cell r="AN2215">
            <v>0</v>
          </cell>
          <cell r="AP2215">
            <v>0</v>
          </cell>
        </row>
        <row r="2216"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  <cell r="AM2216">
            <v>0</v>
          </cell>
          <cell r="AN2216">
            <v>0</v>
          </cell>
          <cell r="AP2216">
            <v>0</v>
          </cell>
        </row>
        <row r="2217"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  <cell r="AM2217">
            <v>0</v>
          </cell>
          <cell r="AN2217">
            <v>0</v>
          </cell>
          <cell r="AP2217">
            <v>0</v>
          </cell>
        </row>
        <row r="2218"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  <cell r="AM2218">
            <v>0</v>
          </cell>
          <cell r="AN2218">
            <v>0</v>
          </cell>
          <cell r="AP2218">
            <v>0</v>
          </cell>
        </row>
        <row r="2219"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  <cell r="AM2219">
            <v>0</v>
          </cell>
          <cell r="AN2219">
            <v>0</v>
          </cell>
          <cell r="AP2219">
            <v>0</v>
          </cell>
        </row>
        <row r="2220"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D2220">
            <v>-95425.922500000001</v>
          </cell>
          <cell r="AE2220">
            <v>-55922.516666666663</v>
          </cell>
          <cell r="AF2220">
            <v>-26498.16916666667</v>
          </cell>
          <cell r="AG2220">
            <v>-7152.88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  <cell r="AM2220">
            <v>0</v>
          </cell>
          <cell r="AN2220">
            <v>0</v>
          </cell>
          <cell r="AP2220">
            <v>0</v>
          </cell>
        </row>
        <row r="2221">
          <cell r="J2221">
            <v>-506260</v>
          </cell>
          <cell r="K2221">
            <v>-506260</v>
          </cell>
          <cell r="L2221">
            <v>-506260</v>
          </cell>
          <cell r="M2221">
            <v>-506260</v>
          </cell>
          <cell r="N2221">
            <v>-506260</v>
          </cell>
          <cell r="O2221">
            <v>-506260</v>
          </cell>
          <cell r="P2221">
            <v>-506260</v>
          </cell>
          <cell r="Q2221">
            <v>-506260</v>
          </cell>
          <cell r="R2221">
            <v>-506260</v>
          </cell>
          <cell r="S2221">
            <v>-506260</v>
          </cell>
          <cell r="T2221">
            <v>-506260</v>
          </cell>
          <cell r="U2221">
            <v>-506260</v>
          </cell>
          <cell r="V2221">
            <v>-506260</v>
          </cell>
          <cell r="W2221">
            <v>-506260</v>
          </cell>
          <cell r="X2221">
            <v>-506260</v>
          </cell>
          <cell r="Y2221">
            <v>-506260</v>
          </cell>
          <cell r="Z2221">
            <v>-506260</v>
          </cell>
          <cell r="AA2221">
            <v>-500140</v>
          </cell>
          <cell r="AD2221">
            <v>-506260</v>
          </cell>
          <cell r="AE2221">
            <v>-506260</v>
          </cell>
          <cell r="AF2221">
            <v>-506260</v>
          </cell>
          <cell r="AG2221">
            <v>-506260</v>
          </cell>
          <cell r="AH2221">
            <v>-506260</v>
          </cell>
          <cell r="AI2221">
            <v>-506260</v>
          </cell>
          <cell r="AJ2221">
            <v>-506260</v>
          </cell>
          <cell r="AK2221">
            <v>-506260</v>
          </cell>
          <cell r="AL2221">
            <v>-506260</v>
          </cell>
          <cell r="AM2221">
            <v>-506260</v>
          </cell>
          <cell r="AN2221">
            <v>-506005</v>
          </cell>
          <cell r="AP2221">
            <v>-504985</v>
          </cell>
        </row>
        <row r="2222">
          <cell r="J2222">
            <v>-6495198.3200000003</v>
          </cell>
          <cell r="K2222">
            <v>-6746981.3200000003</v>
          </cell>
          <cell r="L2222">
            <v>-7123981.3200000003</v>
          </cell>
          <cell r="M2222">
            <v>-7500981.3200000003</v>
          </cell>
          <cell r="N2222">
            <v>-7523047.3200000003</v>
          </cell>
          <cell r="O2222">
            <v>-7870047.3200000003</v>
          </cell>
          <cell r="P2222">
            <v>-8217047.3200000003</v>
          </cell>
          <cell r="Q2222">
            <v>-10424796</v>
          </cell>
          <cell r="R2222">
            <v>-10861066</v>
          </cell>
          <cell r="S2222">
            <v>-11297336</v>
          </cell>
          <cell r="T2222">
            <v>-7165930.8099999996</v>
          </cell>
          <cell r="U2222">
            <v>-7649390.8099999996</v>
          </cell>
          <cell r="V2222">
            <v>-8132850.8099999996</v>
          </cell>
          <cell r="W2222">
            <v>-8616310.4299999997</v>
          </cell>
          <cell r="X2222">
            <v>-9099770.4299999997</v>
          </cell>
          <cell r="Y2222">
            <v>-9583230.4299999997</v>
          </cell>
          <cell r="Z2222">
            <v>-10036335.32</v>
          </cell>
          <cell r="AA2222">
            <v>-10518558.32</v>
          </cell>
          <cell r="AD2222">
            <v>-7580029.0733333332</v>
          </cell>
          <cell r="AE2222">
            <v>-7741289.3233333332</v>
          </cell>
          <cell r="AF2222">
            <v>-7910488.7399999993</v>
          </cell>
          <cell r="AG2222">
            <v>-8055187.09375</v>
          </cell>
          <cell r="AH2222">
            <v>-8176475.6345833344</v>
          </cell>
          <cell r="AI2222">
            <v>-8307885.842083334</v>
          </cell>
          <cell r="AJ2222">
            <v>-8454010.0754166674</v>
          </cell>
          <cell r="AK2222">
            <v>-8614223.3345833346</v>
          </cell>
          <cell r="AL2222">
            <v>-8783308.260416666</v>
          </cell>
          <cell r="AM2222">
            <v>-8974788.9733333346</v>
          </cell>
          <cell r="AN2222">
            <v>-9189863.9316666666</v>
          </cell>
          <cell r="AP2222">
            <v>-10096772.242083332</v>
          </cell>
        </row>
        <row r="2223"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</row>
        <row r="2224">
          <cell r="J2224">
            <v>-0.01</v>
          </cell>
          <cell r="K2224">
            <v>-0.01</v>
          </cell>
          <cell r="L2224">
            <v>-0.01</v>
          </cell>
          <cell r="M2224">
            <v>-0.01</v>
          </cell>
          <cell r="N2224">
            <v>-0.01</v>
          </cell>
          <cell r="O2224">
            <v>-13064.02</v>
          </cell>
          <cell r="P2224">
            <v>-0.01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-116469.41</v>
          </cell>
          <cell r="AD2224">
            <v>-1088.6770833333333</v>
          </cell>
          <cell r="AE2224">
            <v>-1088.67625</v>
          </cell>
          <cell r="AF2224">
            <v>-1088.6754166666667</v>
          </cell>
          <cell r="AG2224">
            <v>-1088.6745833333332</v>
          </cell>
          <cell r="AH2224">
            <v>-1088.6737499999999</v>
          </cell>
          <cell r="AI2224">
            <v>-1088.6729166666667</v>
          </cell>
          <cell r="AJ2224">
            <v>-1088.6720833333334</v>
          </cell>
          <cell r="AK2224">
            <v>-1088.6712500000001</v>
          </cell>
          <cell r="AL2224">
            <v>-1088.6704166666666</v>
          </cell>
          <cell r="AM2224">
            <v>-1088.6695833333333</v>
          </cell>
          <cell r="AN2224">
            <v>-5397.2270833333341</v>
          </cell>
          <cell r="AP2224">
            <v>-9705.7841666666664</v>
          </cell>
        </row>
        <row r="2225"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  <cell r="AM2225">
            <v>0</v>
          </cell>
          <cell r="AN2225">
            <v>0</v>
          </cell>
          <cell r="AP2225">
            <v>0</v>
          </cell>
        </row>
        <row r="2226">
          <cell r="J2226">
            <v>-48643.17</v>
          </cell>
          <cell r="K2226">
            <v>-47497.34</v>
          </cell>
          <cell r="L2226">
            <v>-46351.51</v>
          </cell>
          <cell r="M2226">
            <v>-45205.68</v>
          </cell>
          <cell r="N2226">
            <v>-44059.85</v>
          </cell>
          <cell r="O2226">
            <v>-42914.02</v>
          </cell>
          <cell r="P2226">
            <v>-41768.19</v>
          </cell>
          <cell r="Q2226">
            <v>-40622.36</v>
          </cell>
          <cell r="R2226">
            <v>-39476.53</v>
          </cell>
          <cell r="S2226">
            <v>-38330.699999999997</v>
          </cell>
          <cell r="T2226">
            <v>-37184.870000000003</v>
          </cell>
          <cell r="U2226">
            <v>-36039.040000000001</v>
          </cell>
          <cell r="V2226">
            <v>-34893.21</v>
          </cell>
          <cell r="W2226">
            <v>-33747.379999999997</v>
          </cell>
          <cell r="X2226">
            <v>-32601.55</v>
          </cell>
          <cell r="Y2226">
            <v>-31455.72</v>
          </cell>
          <cell r="Z2226">
            <v>-30309.89</v>
          </cell>
          <cell r="AA2226">
            <v>-29164.06</v>
          </cell>
          <cell r="AD2226">
            <v>-47497.34</v>
          </cell>
          <cell r="AE2226">
            <v>-46351.509999999987</v>
          </cell>
          <cell r="AF2226">
            <v>-45205.68</v>
          </cell>
          <cell r="AG2226">
            <v>-44059.850000000006</v>
          </cell>
          <cell r="AH2226">
            <v>-42914.020000000004</v>
          </cell>
          <cell r="AI2226">
            <v>-41768.189999999995</v>
          </cell>
          <cell r="AJ2226">
            <v>-40622.36</v>
          </cell>
          <cell r="AK2226">
            <v>-39476.53</v>
          </cell>
          <cell r="AL2226">
            <v>-38330.699999999997</v>
          </cell>
          <cell r="AM2226">
            <v>-37184.869999999995</v>
          </cell>
          <cell r="AN2226">
            <v>-36039.040000000001</v>
          </cell>
          <cell r="AP2226">
            <v>-33747.379999999997</v>
          </cell>
        </row>
        <row r="2227">
          <cell r="J2227">
            <v>-2794875.48</v>
          </cell>
          <cell r="K2227">
            <v>-2706078</v>
          </cell>
          <cell r="L2227">
            <v>-2706078</v>
          </cell>
          <cell r="M2227">
            <v>-2706078</v>
          </cell>
          <cell r="N2227">
            <v>-2664901.7799999998</v>
          </cell>
          <cell r="O2227">
            <v>-2664901.7799999998</v>
          </cell>
          <cell r="P2227">
            <v>-2664901.7799999998</v>
          </cell>
          <cell r="Q2227">
            <v>-2481898.29</v>
          </cell>
          <cell r="R2227">
            <v>-2481898.29</v>
          </cell>
          <cell r="S2227">
            <v>-2481898.29</v>
          </cell>
          <cell r="T2227">
            <v>-2480520.87</v>
          </cell>
          <cell r="U2227">
            <v>-2480520.87</v>
          </cell>
          <cell r="V2227">
            <v>-2480520.87</v>
          </cell>
          <cell r="W2227">
            <v>-2460776.06</v>
          </cell>
          <cell r="X2227">
            <v>-2460776.06</v>
          </cell>
          <cell r="Y2227">
            <v>-2460776.06</v>
          </cell>
          <cell r="Z2227">
            <v>-2534487.27</v>
          </cell>
          <cell r="AA2227">
            <v>-2534487.27</v>
          </cell>
          <cell r="AD2227">
            <v>-2807523.8854166674</v>
          </cell>
          <cell r="AE2227">
            <v>-2749289.6862500003</v>
          </cell>
          <cell r="AF2227">
            <v>-2691055.4870833331</v>
          </cell>
          <cell r="AG2227">
            <v>-2648840.2787500001</v>
          </cell>
          <cell r="AH2227">
            <v>-2622644.0612499998</v>
          </cell>
          <cell r="AI2227">
            <v>-2596447.84375</v>
          </cell>
          <cell r="AJ2227">
            <v>-2573128.8208333333</v>
          </cell>
          <cell r="AK2227">
            <v>-2552686.9925000002</v>
          </cell>
          <cell r="AL2227">
            <v>-2532245.1641666666</v>
          </cell>
          <cell r="AM2227">
            <v>-2516590.3120833333</v>
          </cell>
          <cell r="AN2227">
            <v>-2505722.4362499998</v>
          </cell>
          <cell r="AP2227">
            <v>-2483213.5254166666</v>
          </cell>
        </row>
        <row r="2228">
          <cell r="J2228">
            <v>-5555597.0999999996</v>
          </cell>
          <cell r="K2228">
            <v>-5450776.4000000004</v>
          </cell>
          <cell r="L2228">
            <v>-5345955.7</v>
          </cell>
          <cell r="M2228">
            <v>-5241135</v>
          </cell>
          <cell r="N2228">
            <v>-5136314.3</v>
          </cell>
          <cell r="O2228">
            <v>-5031493.5999999996</v>
          </cell>
          <cell r="P2228">
            <v>-4926672.9000000004</v>
          </cell>
          <cell r="Q2228">
            <v>-4821852.2</v>
          </cell>
          <cell r="R2228">
            <v>-4717031.5</v>
          </cell>
          <cell r="S2228">
            <v>-4612210.8</v>
          </cell>
          <cell r="T2228">
            <v>-4507390.0999999996</v>
          </cell>
          <cell r="U2228">
            <v>-4402569.4000000004</v>
          </cell>
          <cell r="V2228">
            <v>-4297748.7</v>
          </cell>
          <cell r="W2228">
            <v>-4192928</v>
          </cell>
          <cell r="X2228">
            <v>-4088107.3</v>
          </cell>
          <cell r="Y2228">
            <v>-3983286.6</v>
          </cell>
          <cell r="Z2228">
            <v>-3878465.9</v>
          </cell>
          <cell r="AA2228">
            <v>-3773645.2</v>
          </cell>
          <cell r="AD2228">
            <v>-5450776.3999999994</v>
          </cell>
          <cell r="AE2228">
            <v>-5345955.7</v>
          </cell>
          <cell r="AF2228">
            <v>-5241135</v>
          </cell>
          <cell r="AG2228">
            <v>-5136314.3</v>
          </cell>
          <cell r="AH2228">
            <v>-5031493.6000000006</v>
          </cell>
          <cell r="AI2228">
            <v>-4926672.8999999994</v>
          </cell>
          <cell r="AJ2228">
            <v>-4821852.2</v>
          </cell>
          <cell r="AK2228">
            <v>-4717031.5</v>
          </cell>
          <cell r="AL2228">
            <v>-4612210.8</v>
          </cell>
          <cell r="AM2228">
            <v>-4507390.1000000006</v>
          </cell>
          <cell r="AN2228">
            <v>-4402569.3999999994</v>
          </cell>
          <cell r="AP2228">
            <v>-4192928</v>
          </cell>
        </row>
        <row r="2229">
          <cell r="J2229">
            <v>-1408487.04</v>
          </cell>
          <cell r="K2229">
            <v>-1354314.45</v>
          </cell>
          <cell r="L2229">
            <v>-1300141.8600000001</v>
          </cell>
          <cell r="M2229">
            <v>-1245969.27</v>
          </cell>
          <cell r="N2229">
            <v>-1191796.68</v>
          </cell>
          <cell r="O2229">
            <v>-1137624.0900000001</v>
          </cell>
          <cell r="P2229">
            <v>-1083451.5</v>
          </cell>
          <cell r="Q2229">
            <v>-1029278.91</v>
          </cell>
          <cell r="R2229">
            <v>-975106.32</v>
          </cell>
          <cell r="S2229">
            <v>-920933.73</v>
          </cell>
          <cell r="T2229">
            <v>-866761.14</v>
          </cell>
          <cell r="U2229">
            <v>-812588.55</v>
          </cell>
          <cell r="V2229">
            <v>-758415.96</v>
          </cell>
          <cell r="W2229">
            <v>-704243.37</v>
          </cell>
          <cell r="X2229">
            <v>-650070.78</v>
          </cell>
          <cell r="Y2229">
            <v>-595898.18999999994</v>
          </cell>
          <cell r="Z2229">
            <v>-541725.6</v>
          </cell>
          <cell r="AA2229">
            <v>-487553.01</v>
          </cell>
          <cell r="AD2229">
            <v>-1354314.4499999997</v>
          </cell>
          <cell r="AE2229">
            <v>-1300141.8599999999</v>
          </cell>
          <cell r="AF2229">
            <v>-1245969.27</v>
          </cell>
          <cell r="AG2229">
            <v>-1191796.68</v>
          </cell>
          <cell r="AH2229">
            <v>-1137624.0900000001</v>
          </cell>
          <cell r="AI2229">
            <v>-1083451.5000000002</v>
          </cell>
          <cell r="AJ2229">
            <v>-1029278.9100000001</v>
          </cell>
          <cell r="AK2229">
            <v>-975106.32000000018</v>
          </cell>
          <cell r="AL2229">
            <v>-920933.72999999986</v>
          </cell>
          <cell r="AM2229">
            <v>-866761.14</v>
          </cell>
          <cell r="AN2229">
            <v>-812588.54999999993</v>
          </cell>
          <cell r="AP2229">
            <v>-704243.37</v>
          </cell>
        </row>
        <row r="2230">
          <cell r="J2230">
            <v>-1402396.64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-7849963.2999999998</v>
          </cell>
          <cell r="S2230">
            <v>-9736561.6699999999</v>
          </cell>
          <cell r="T2230">
            <v>-9736561.6699999999</v>
          </cell>
          <cell r="U2230">
            <v>-9736561.6699999999</v>
          </cell>
          <cell r="V2230">
            <v>-9736561.6699999999</v>
          </cell>
          <cell r="W2230">
            <v>-5910919.0499999998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D2230">
            <v>-584331.93333333323</v>
          </cell>
          <cell r="AE2230">
            <v>-852980.54416666657</v>
          </cell>
          <cell r="AF2230">
            <v>-1468886.03125</v>
          </cell>
          <cell r="AG2230">
            <v>-2163399.7837499999</v>
          </cell>
          <cell r="AH2230">
            <v>-2857913.5362500004</v>
          </cell>
          <cell r="AI2230">
            <v>-3552427.2887500003</v>
          </cell>
          <cell r="AJ2230">
            <v>-4145972.4587500002</v>
          </cell>
          <cell r="AK2230">
            <v>-4392260.7525000004</v>
          </cell>
          <cell r="AL2230">
            <v>-4392260.7525000004</v>
          </cell>
          <cell r="AM2230">
            <v>-4392260.7525000004</v>
          </cell>
          <cell r="AN2230">
            <v>-4392260.7525000004</v>
          </cell>
          <cell r="AP2230">
            <v>-4392260.7525000004</v>
          </cell>
        </row>
        <row r="2231"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P2231">
            <v>0</v>
          </cell>
        </row>
        <row r="2232"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  <cell r="AM2232">
            <v>0</v>
          </cell>
          <cell r="AN2232">
            <v>0</v>
          </cell>
          <cell r="AP2232">
            <v>0</v>
          </cell>
        </row>
        <row r="2233"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</row>
        <row r="2234">
          <cell r="J2234">
            <v>-526866.5</v>
          </cell>
          <cell r="K2234">
            <v>-506602.4</v>
          </cell>
          <cell r="L2234">
            <v>-486338.3</v>
          </cell>
          <cell r="M2234">
            <v>-466074.2</v>
          </cell>
          <cell r="N2234">
            <v>-445810.1</v>
          </cell>
          <cell r="O2234">
            <v>-425546</v>
          </cell>
          <cell r="P2234">
            <v>-405281.9</v>
          </cell>
          <cell r="Q2234">
            <v>-385017.8</v>
          </cell>
          <cell r="R2234">
            <v>-364753.7</v>
          </cell>
          <cell r="S2234">
            <v>-344489.6</v>
          </cell>
          <cell r="T2234">
            <v>-324225.5</v>
          </cell>
          <cell r="U2234">
            <v>-303961.40000000002</v>
          </cell>
          <cell r="V2234">
            <v>-283697.3</v>
          </cell>
          <cell r="W2234">
            <v>-263433.2</v>
          </cell>
          <cell r="X2234">
            <v>-243169.1</v>
          </cell>
          <cell r="Y2234">
            <v>-222905</v>
          </cell>
          <cell r="Z2234">
            <v>-202640.9</v>
          </cell>
          <cell r="AA2234">
            <v>-182376.8</v>
          </cell>
          <cell r="AD2234">
            <v>-506602.39999999997</v>
          </cell>
          <cell r="AE2234">
            <v>-486338.3</v>
          </cell>
          <cell r="AF2234">
            <v>-466074.2</v>
          </cell>
          <cell r="AG2234">
            <v>-445810.09999999992</v>
          </cell>
          <cell r="AH2234">
            <v>-425546</v>
          </cell>
          <cell r="AI2234">
            <v>-405281.90000000008</v>
          </cell>
          <cell r="AJ2234">
            <v>-385017.8</v>
          </cell>
          <cell r="AK2234">
            <v>-364753.7</v>
          </cell>
          <cell r="AL2234">
            <v>-344489.60000000003</v>
          </cell>
          <cell r="AM2234">
            <v>-324225.5</v>
          </cell>
          <cell r="AN2234">
            <v>-303961.39999999997</v>
          </cell>
          <cell r="AP2234">
            <v>-263433.2</v>
          </cell>
        </row>
        <row r="2235"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P2235">
            <v>0</v>
          </cell>
        </row>
        <row r="2236"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  <cell r="AM2236">
            <v>0</v>
          </cell>
          <cell r="AN2236">
            <v>0</v>
          </cell>
          <cell r="AP2236">
            <v>0</v>
          </cell>
        </row>
        <row r="2237"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  <cell r="AM2237">
            <v>0</v>
          </cell>
          <cell r="AN2237">
            <v>0</v>
          </cell>
          <cell r="AP2237">
            <v>0</v>
          </cell>
        </row>
        <row r="2238">
          <cell r="J2238">
            <v>-700157.32</v>
          </cell>
          <cell r="K2238">
            <v>-688679.34</v>
          </cell>
          <cell r="L2238">
            <v>-677201.36</v>
          </cell>
          <cell r="M2238">
            <v>-665723.38</v>
          </cell>
          <cell r="N2238">
            <v>-654245.4</v>
          </cell>
          <cell r="O2238">
            <v>-642767.42000000004</v>
          </cell>
          <cell r="P2238">
            <v>-631289.43999999994</v>
          </cell>
          <cell r="Q2238">
            <v>-619811.46</v>
          </cell>
          <cell r="R2238">
            <v>-608333.48</v>
          </cell>
          <cell r="S2238">
            <v>-596855.5</v>
          </cell>
          <cell r="T2238">
            <v>-585377.52</v>
          </cell>
          <cell r="U2238">
            <v>-573899.54</v>
          </cell>
          <cell r="V2238">
            <v>-562421.56000000006</v>
          </cell>
          <cell r="W2238">
            <v>-550943.57999999996</v>
          </cell>
          <cell r="X2238">
            <v>-539465.6</v>
          </cell>
          <cell r="Y2238">
            <v>-527987.62</v>
          </cell>
          <cell r="Z2238">
            <v>-516509.64</v>
          </cell>
          <cell r="AA2238">
            <v>-505031.66</v>
          </cell>
          <cell r="AD2238">
            <v>-688679.34</v>
          </cell>
          <cell r="AE2238">
            <v>-677201.36</v>
          </cell>
          <cell r="AF2238">
            <v>-665723.38</v>
          </cell>
          <cell r="AG2238">
            <v>-654245.39999999991</v>
          </cell>
          <cell r="AH2238">
            <v>-642767.41999999993</v>
          </cell>
          <cell r="AI2238">
            <v>-631289.43999999994</v>
          </cell>
          <cell r="AJ2238">
            <v>-619811.45999999985</v>
          </cell>
          <cell r="AK2238">
            <v>-608333.48</v>
          </cell>
          <cell r="AL2238">
            <v>-596855.5</v>
          </cell>
          <cell r="AM2238">
            <v>-585377.52</v>
          </cell>
          <cell r="AN2238">
            <v>-573899.53999999992</v>
          </cell>
          <cell r="AP2238">
            <v>-550943.57999999996</v>
          </cell>
        </row>
        <row r="2239">
          <cell r="J2239">
            <v>-1915.18</v>
          </cell>
          <cell r="K2239">
            <v>-1915.18</v>
          </cell>
          <cell r="L2239">
            <v>-1915.18</v>
          </cell>
          <cell r="M2239">
            <v>-1915.18</v>
          </cell>
          <cell r="N2239">
            <v>-148305.53</v>
          </cell>
          <cell r="O2239">
            <v>-487899.37</v>
          </cell>
          <cell r="P2239">
            <v>-8204.66</v>
          </cell>
          <cell r="Q2239">
            <v>-9451.14</v>
          </cell>
          <cell r="R2239">
            <v>-9451.14</v>
          </cell>
          <cell r="S2239">
            <v>-9451.14</v>
          </cell>
          <cell r="T2239">
            <v>-9451.14</v>
          </cell>
          <cell r="U2239">
            <v>-3214.45</v>
          </cell>
          <cell r="V2239">
            <v>-3214.45</v>
          </cell>
          <cell r="W2239">
            <v>-3214.45</v>
          </cell>
          <cell r="X2239">
            <v>-3214.45</v>
          </cell>
          <cell r="Y2239">
            <v>-3214.45</v>
          </cell>
          <cell r="Z2239">
            <v>-3214.45</v>
          </cell>
          <cell r="AA2239">
            <v>-474624.05</v>
          </cell>
          <cell r="AD2239">
            <v>-55451.18</v>
          </cell>
          <cell r="AE2239">
            <v>-56079.176666666674</v>
          </cell>
          <cell r="AF2239">
            <v>-56707.17333333334</v>
          </cell>
          <cell r="AG2239">
            <v>-57335.170000000013</v>
          </cell>
          <cell r="AH2239">
            <v>-57703.304583333338</v>
          </cell>
          <cell r="AI2239">
            <v>-57811.57708333333</v>
          </cell>
          <cell r="AJ2239">
            <v>-57919.849583333329</v>
          </cell>
          <cell r="AK2239">
            <v>-58028.122083333321</v>
          </cell>
          <cell r="AL2239">
            <v>-58136.39458333332</v>
          </cell>
          <cell r="AM2239">
            <v>-52145.069166666646</v>
          </cell>
          <cell r="AN2239">
            <v>-45546.469166666655</v>
          </cell>
          <cell r="AP2239">
            <v>-43966.559999999998</v>
          </cell>
        </row>
        <row r="2240"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  <cell r="AM2240">
            <v>0</v>
          </cell>
          <cell r="AN2240">
            <v>0</v>
          </cell>
          <cell r="AP2240">
            <v>0</v>
          </cell>
        </row>
        <row r="2241"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  <cell r="AM2241">
            <v>0</v>
          </cell>
          <cell r="AN2241">
            <v>0</v>
          </cell>
          <cell r="AP2241">
            <v>-5.1074999999999999</v>
          </cell>
        </row>
        <row r="2242"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  <cell r="AM2242">
            <v>0</v>
          </cell>
          <cell r="AN2242">
            <v>0</v>
          </cell>
          <cell r="AP2242">
            <v>0</v>
          </cell>
        </row>
        <row r="2243"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</row>
        <row r="2244">
          <cell r="J2244">
            <v>-9589801.2300000004</v>
          </cell>
          <cell r="K2244">
            <v>-9904485.5999999996</v>
          </cell>
          <cell r="L2244">
            <v>-9810039.3699999992</v>
          </cell>
          <cell r="M2244">
            <v>-9850693.5999999996</v>
          </cell>
          <cell r="N2244">
            <v>-7611087.1900000004</v>
          </cell>
          <cell r="O2244">
            <v>-6534182.4100000001</v>
          </cell>
          <cell r="P2244">
            <v>-6168277.1699999999</v>
          </cell>
          <cell r="Q2244">
            <v>-4542436.4800000004</v>
          </cell>
          <cell r="R2244">
            <v>-3705668.22</v>
          </cell>
          <cell r="S2244">
            <v>-4313730.6500000004</v>
          </cell>
          <cell r="T2244">
            <v>-3696912.76</v>
          </cell>
          <cell r="U2244">
            <v>-3945535.64</v>
          </cell>
          <cell r="V2244">
            <v>-4060140.65</v>
          </cell>
          <cell r="W2244">
            <v>-3941043.19</v>
          </cell>
          <cell r="X2244">
            <v>-3655609.87</v>
          </cell>
          <cell r="Y2244">
            <v>-3207351.6</v>
          </cell>
          <cell r="Z2244">
            <v>-2978724.15</v>
          </cell>
          <cell r="AA2244">
            <v>-1916637.54</v>
          </cell>
          <cell r="AD2244">
            <v>-7897339.7029166659</v>
          </cell>
          <cell r="AE2244">
            <v>-7765634.0612500003</v>
          </cell>
          <cell r="AF2244">
            <v>-7548972.833333333</v>
          </cell>
          <cell r="AG2244">
            <v>-7250294.3237500004</v>
          </cell>
          <cell r="AH2244">
            <v>-6856974.529583334</v>
          </cell>
          <cell r="AI2244">
            <v>-6409001.6691666665</v>
          </cell>
          <cell r="AJ2244">
            <v>-5930122.3779166667</v>
          </cell>
          <cell r="AK2244">
            <v>-5425211.0483333319</v>
          </cell>
          <cell r="AL2244">
            <v>-4891970.5691666668</v>
          </cell>
          <cell r="AM2244">
            <v>-4422149.5258333329</v>
          </cell>
          <cell r="AN2244">
            <v>-4036736.6962499996</v>
          </cell>
          <cell r="AP2244">
            <v>-3155797.1695833337</v>
          </cell>
        </row>
        <row r="2245"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-2000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D2245">
            <v>-166.66666666666666</v>
          </cell>
          <cell r="AE2245">
            <v>-166.66666666666666</v>
          </cell>
          <cell r="AF2245">
            <v>-166.66666666666666</v>
          </cell>
          <cell r="AG2245">
            <v>-166.66666666666666</v>
          </cell>
          <cell r="AH2245">
            <v>-166.66666666666666</v>
          </cell>
          <cell r="AI2245">
            <v>-166.66666666666666</v>
          </cell>
          <cell r="AJ2245">
            <v>-166.66666666666666</v>
          </cell>
          <cell r="AK2245">
            <v>-166.66666666666666</v>
          </cell>
          <cell r="AL2245">
            <v>-166.66666666666666</v>
          </cell>
          <cell r="AM2245">
            <v>-166.66666666666666</v>
          </cell>
          <cell r="AN2245">
            <v>-83.333333333333329</v>
          </cell>
          <cell r="AP2245">
            <v>0</v>
          </cell>
        </row>
        <row r="2246"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  <cell r="AM2246">
            <v>0</v>
          </cell>
          <cell r="AN2246">
            <v>0</v>
          </cell>
          <cell r="AP2246">
            <v>0</v>
          </cell>
        </row>
        <row r="2247">
          <cell r="J2247">
            <v>-3513.77</v>
          </cell>
          <cell r="K2247">
            <v>-3513.77</v>
          </cell>
          <cell r="L2247">
            <v>-3513.77</v>
          </cell>
          <cell r="M2247">
            <v>-3513.77</v>
          </cell>
          <cell r="N2247">
            <v>-3375.06</v>
          </cell>
          <cell r="O2247">
            <v>-3375.06</v>
          </cell>
          <cell r="P2247">
            <v>-3248.63</v>
          </cell>
          <cell r="Q2247">
            <v>-3248.63</v>
          </cell>
          <cell r="R2247">
            <v>-3248.63</v>
          </cell>
          <cell r="S2247">
            <v>-3248.63</v>
          </cell>
          <cell r="T2247">
            <v>-3248.63</v>
          </cell>
          <cell r="U2247">
            <v>-6236.69</v>
          </cell>
          <cell r="V2247">
            <v>-5987.44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-7941.4</v>
          </cell>
          <cell r="AD2247">
            <v>-3457.5091666666663</v>
          </cell>
          <cell r="AE2247">
            <v>-3435.414166666666</v>
          </cell>
          <cell r="AF2247">
            <v>-3413.3191666666662</v>
          </cell>
          <cell r="AG2247">
            <v>-3391.2241666666664</v>
          </cell>
          <cell r="AH2247">
            <v>-3493.6316666666667</v>
          </cell>
          <cell r="AI2247">
            <v>-3710.15625</v>
          </cell>
          <cell r="AJ2247">
            <v>-3666.8187500000008</v>
          </cell>
          <cell r="AK2247">
            <v>-3374.0045833333338</v>
          </cell>
          <cell r="AL2247">
            <v>-3081.1904166666668</v>
          </cell>
          <cell r="AM2247">
            <v>-2794.1558333333337</v>
          </cell>
          <cell r="AN2247">
            <v>-2843.7924999999996</v>
          </cell>
          <cell r="AP2247">
            <v>-3620.6529166666664</v>
          </cell>
        </row>
        <row r="2248">
          <cell r="J2248">
            <v>-7989232</v>
          </cell>
          <cell r="K2248">
            <v>-7998721</v>
          </cell>
          <cell r="L2248">
            <v>-7998721</v>
          </cell>
          <cell r="M2248">
            <v>-7998721</v>
          </cell>
          <cell r="N2248">
            <v>-8008370</v>
          </cell>
          <cell r="O2248">
            <v>-8008370</v>
          </cell>
          <cell r="P2248">
            <v>-8008370</v>
          </cell>
          <cell r="Q2248">
            <v>-8018182</v>
          </cell>
          <cell r="R2248">
            <v>-8018182</v>
          </cell>
          <cell r="S2248">
            <v>-8018182</v>
          </cell>
          <cell r="T2248">
            <v>-8032859</v>
          </cell>
          <cell r="U2248">
            <v>-8032859</v>
          </cell>
          <cell r="V2248">
            <v>-8032859</v>
          </cell>
          <cell r="W2248">
            <v>-8047782</v>
          </cell>
          <cell r="X2248">
            <v>-8047782</v>
          </cell>
          <cell r="Y2248">
            <v>-8047782</v>
          </cell>
          <cell r="Z2248">
            <v>-8062957</v>
          </cell>
          <cell r="AA2248">
            <v>-8062957</v>
          </cell>
          <cell r="AD2248">
            <v>-7995650.625</v>
          </cell>
          <cell r="AE2248">
            <v>-7998840.875</v>
          </cell>
          <cell r="AF2248">
            <v>-8002031.125</v>
          </cell>
          <cell r="AG2248">
            <v>-8005444.041666667</v>
          </cell>
          <cell r="AH2248">
            <v>-8009079.625</v>
          </cell>
          <cell r="AI2248">
            <v>-8012715.208333333</v>
          </cell>
          <cell r="AJ2248">
            <v>-8016577.208333333</v>
          </cell>
          <cell r="AK2248">
            <v>-8020665.625</v>
          </cell>
          <cell r="AL2248">
            <v>-8024754.041666667</v>
          </cell>
          <cell r="AM2248">
            <v>-8029072.708333333</v>
          </cell>
          <cell r="AN2248">
            <v>-8033621.625</v>
          </cell>
          <cell r="AP2248">
            <v>-8012238.875</v>
          </cell>
        </row>
        <row r="2249"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</row>
        <row r="2250"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  <cell r="AM2250">
            <v>0</v>
          </cell>
          <cell r="AN2250">
            <v>0</v>
          </cell>
          <cell r="AP2250">
            <v>0</v>
          </cell>
        </row>
        <row r="2251"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>
            <v>0</v>
          </cell>
          <cell r="AP2251">
            <v>0</v>
          </cell>
        </row>
        <row r="2252">
          <cell r="J2252">
            <v>-5174706.6399999997</v>
          </cell>
          <cell r="K2252">
            <v>-5174706.6399999997</v>
          </cell>
          <cell r="L2252">
            <v>-5174706.6399999997</v>
          </cell>
          <cell r="M2252">
            <v>-5174706.6399999997</v>
          </cell>
          <cell r="N2252">
            <v>-5174706.6399999997</v>
          </cell>
          <cell r="O2252">
            <v>-5788525.9400000004</v>
          </cell>
          <cell r="P2252">
            <v>-5816651.3600000003</v>
          </cell>
          <cell r="Q2252">
            <v>-5816651.3600000003</v>
          </cell>
          <cell r="R2252">
            <v>-5816651.3600000003</v>
          </cell>
          <cell r="S2252">
            <v>-5816651.3600000003</v>
          </cell>
          <cell r="T2252">
            <v>-5816651.3600000003</v>
          </cell>
          <cell r="U2252">
            <v>-5816651.3600000003</v>
          </cell>
          <cell r="V2252">
            <v>-5816651.3600000003</v>
          </cell>
          <cell r="W2252">
            <v>-5816651.3600000003</v>
          </cell>
          <cell r="X2252">
            <v>-5816651.3600000003</v>
          </cell>
          <cell r="Y2252">
            <v>-5816651.3600000003</v>
          </cell>
          <cell r="Z2252">
            <v>-5816651.3600000003</v>
          </cell>
          <cell r="AA2252">
            <v>-6395007.2699999996</v>
          </cell>
          <cell r="AD2252">
            <v>-5306101.3383333329</v>
          </cell>
          <cell r="AE2252">
            <v>-5359596.7316666665</v>
          </cell>
          <cell r="AF2252">
            <v>-5413092.1249999991</v>
          </cell>
          <cell r="AG2252">
            <v>-5466587.5183333335</v>
          </cell>
          <cell r="AH2252">
            <v>-5520082.9116666662</v>
          </cell>
          <cell r="AI2252">
            <v>-5573578.3049999997</v>
          </cell>
          <cell r="AJ2252">
            <v>-5627073.6983333332</v>
          </cell>
          <cell r="AK2252">
            <v>-5680569.0916666659</v>
          </cell>
          <cell r="AL2252">
            <v>-5734064.4849999994</v>
          </cell>
          <cell r="AM2252">
            <v>-5787559.8783333329</v>
          </cell>
          <cell r="AN2252">
            <v>-5839577.6304166662</v>
          </cell>
          <cell r="AP2252">
            <v>-5941499.1420833329</v>
          </cell>
        </row>
        <row r="2253">
          <cell r="J2253">
            <v>-2209620.63</v>
          </cell>
          <cell r="K2253">
            <v>-2209620.63</v>
          </cell>
          <cell r="L2253">
            <v>-2209620.63</v>
          </cell>
          <cell r="M2253">
            <v>-2209620.63</v>
          </cell>
          <cell r="N2253">
            <v>-2209620.63</v>
          </cell>
          <cell r="O2253">
            <v>-2493066.79</v>
          </cell>
          <cell r="P2253">
            <v>-2506054.4</v>
          </cell>
          <cell r="Q2253">
            <v>-2506054.4</v>
          </cell>
          <cell r="R2253">
            <v>-2506054.4</v>
          </cell>
          <cell r="S2253">
            <v>-2506054.4</v>
          </cell>
          <cell r="T2253">
            <v>-2506054.4</v>
          </cell>
          <cell r="U2253">
            <v>-2506054.4</v>
          </cell>
          <cell r="V2253">
            <v>-2506054.4</v>
          </cell>
          <cell r="W2253">
            <v>-2506054.4</v>
          </cell>
          <cell r="X2253">
            <v>-2506054.4</v>
          </cell>
          <cell r="Y2253">
            <v>-2506054.4</v>
          </cell>
          <cell r="Z2253">
            <v>-2506054.4</v>
          </cell>
          <cell r="AA2253">
            <v>-2793889.76</v>
          </cell>
          <cell r="AD2253">
            <v>-2270295.3645833326</v>
          </cell>
          <cell r="AE2253">
            <v>-2294998.1787499995</v>
          </cell>
          <cell r="AF2253">
            <v>-2319700.992916666</v>
          </cell>
          <cell r="AG2253">
            <v>-2344403.8070833324</v>
          </cell>
          <cell r="AH2253">
            <v>-2369106.6212499994</v>
          </cell>
          <cell r="AI2253">
            <v>-2393809.4354166663</v>
          </cell>
          <cell r="AJ2253">
            <v>-2418512.2495833333</v>
          </cell>
          <cell r="AK2253">
            <v>-2443215.0637499993</v>
          </cell>
          <cell r="AL2253">
            <v>-2467917.8779166662</v>
          </cell>
          <cell r="AM2253">
            <v>-2492620.6920833332</v>
          </cell>
          <cell r="AN2253">
            <v>-2517506.3895833329</v>
          </cell>
          <cell r="AP2253">
            <v>-2568188.46875</v>
          </cell>
        </row>
        <row r="2254"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</row>
        <row r="2255">
          <cell r="J2255">
            <v>5174706.6399999997</v>
          </cell>
          <cell r="K2255">
            <v>5174706.6399999997</v>
          </cell>
          <cell r="L2255">
            <v>5174706.6399999997</v>
          </cell>
          <cell r="M2255">
            <v>5174706.6399999997</v>
          </cell>
          <cell r="N2255">
            <v>5174706.6399999997</v>
          </cell>
          <cell r="O2255">
            <v>5788525.9400000004</v>
          </cell>
          <cell r="P2255">
            <v>5816651.3600000003</v>
          </cell>
          <cell r="Q2255">
            <v>5816651.3600000003</v>
          </cell>
          <cell r="R2255">
            <v>5816651.3600000003</v>
          </cell>
          <cell r="S2255">
            <v>5816651.3600000003</v>
          </cell>
          <cell r="T2255">
            <v>5816651.3600000003</v>
          </cell>
          <cell r="U2255">
            <v>5816651.3600000003</v>
          </cell>
          <cell r="V2255">
            <v>5816651.3600000003</v>
          </cell>
          <cell r="W2255">
            <v>5816651.3600000003</v>
          </cell>
          <cell r="X2255">
            <v>5816651.3600000003</v>
          </cell>
          <cell r="Y2255">
            <v>5816651.3600000003</v>
          </cell>
          <cell r="Z2255">
            <v>5816651.3600000003</v>
          </cell>
          <cell r="AA2255">
            <v>6395007.2699999996</v>
          </cell>
          <cell r="AD2255">
            <v>5306101.3383333329</v>
          </cell>
          <cell r="AE2255">
            <v>5359596.7316666665</v>
          </cell>
          <cell r="AF2255">
            <v>5413092.1249999991</v>
          </cell>
          <cell r="AG2255">
            <v>5466587.5183333335</v>
          </cell>
          <cell r="AH2255">
            <v>5520082.9116666662</v>
          </cell>
          <cell r="AI2255">
            <v>5573578.3049999997</v>
          </cell>
          <cell r="AJ2255">
            <v>5627073.6983333332</v>
          </cell>
          <cell r="AK2255">
            <v>5680569.0916666659</v>
          </cell>
          <cell r="AL2255">
            <v>5734064.4849999994</v>
          </cell>
          <cell r="AM2255">
            <v>5787559.8783333329</v>
          </cell>
          <cell r="AN2255">
            <v>5839577.6304166662</v>
          </cell>
          <cell r="AP2255">
            <v>5941499.1420833329</v>
          </cell>
        </row>
        <row r="2256">
          <cell r="J2256">
            <v>2209620.63</v>
          </cell>
          <cell r="K2256">
            <v>2209620.63</v>
          </cell>
          <cell r="L2256">
            <v>2209620.63</v>
          </cell>
          <cell r="M2256">
            <v>2209620.63</v>
          </cell>
          <cell r="N2256">
            <v>2209620.63</v>
          </cell>
          <cell r="O2256">
            <v>2493066.79</v>
          </cell>
          <cell r="P2256">
            <v>2506054.4</v>
          </cell>
          <cell r="Q2256">
            <v>2506054.4</v>
          </cell>
          <cell r="R2256">
            <v>2506054.4</v>
          </cell>
          <cell r="S2256">
            <v>2506054.4</v>
          </cell>
          <cell r="T2256">
            <v>2506054.4</v>
          </cell>
          <cell r="U2256">
            <v>2506054.4</v>
          </cell>
          <cell r="V2256">
            <v>2506054.4</v>
          </cell>
          <cell r="W2256">
            <v>2506054.4</v>
          </cell>
          <cell r="X2256">
            <v>2506054.4</v>
          </cell>
          <cell r="Y2256">
            <v>2506054.4</v>
          </cell>
          <cell r="Z2256">
            <v>2506054.4</v>
          </cell>
          <cell r="AA2256">
            <v>2793889.76</v>
          </cell>
          <cell r="AD2256">
            <v>2270295.3645833326</v>
          </cell>
          <cell r="AE2256">
            <v>2294998.1787499995</v>
          </cell>
          <cell r="AF2256">
            <v>2319700.992916666</v>
          </cell>
          <cell r="AG2256">
            <v>2344403.8070833324</v>
          </cell>
          <cell r="AH2256">
            <v>2369106.6212499994</v>
          </cell>
          <cell r="AI2256">
            <v>2393809.4354166663</v>
          </cell>
          <cell r="AJ2256">
            <v>2418512.2495833333</v>
          </cell>
          <cell r="AK2256">
            <v>2443215.0637499993</v>
          </cell>
          <cell r="AL2256">
            <v>2467917.8779166662</v>
          </cell>
          <cell r="AM2256">
            <v>2492620.6920833332</v>
          </cell>
          <cell r="AN2256">
            <v>2517506.3895833329</v>
          </cell>
          <cell r="AP2256">
            <v>2568188.46875</v>
          </cell>
        </row>
        <row r="2257"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P2257">
            <v>0</v>
          </cell>
        </row>
        <row r="2258"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</row>
        <row r="2259"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-7517481.7000000002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D2259">
            <v>-313228.40416666667</v>
          </cell>
          <cell r="AE2259">
            <v>-626456.80833333335</v>
          </cell>
          <cell r="AF2259">
            <v>-626456.80833333335</v>
          </cell>
          <cell r="AG2259">
            <v>-626456.80833333335</v>
          </cell>
          <cell r="AH2259">
            <v>-626456.80833333335</v>
          </cell>
          <cell r="AI2259">
            <v>-626456.80833333335</v>
          </cell>
          <cell r="AJ2259">
            <v>-626456.80833333335</v>
          </cell>
          <cell r="AK2259">
            <v>-626456.80833333335</v>
          </cell>
          <cell r="AL2259">
            <v>-626456.80833333335</v>
          </cell>
          <cell r="AM2259">
            <v>-626456.80833333335</v>
          </cell>
          <cell r="AN2259">
            <v>-626456.80833333335</v>
          </cell>
          <cell r="AP2259">
            <v>-313228.40416666667</v>
          </cell>
        </row>
        <row r="2260">
          <cell r="J2260">
            <v>-62260372.530000001</v>
          </cell>
          <cell r="K2260">
            <v>-62246365.829999998</v>
          </cell>
          <cell r="L2260">
            <v>-62246365.829999998</v>
          </cell>
          <cell r="M2260">
            <v>-62246365.829999998</v>
          </cell>
          <cell r="N2260">
            <v>-62946100.609999999</v>
          </cell>
          <cell r="O2260">
            <v>-62946100.609999999</v>
          </cell>
          <cell r="P2260">
            <v>-62946100.609999999</v>
          </cell>
          <cell r="Q2260">
            <v>-61453331.560000002</v>
          </cell>
          <cell r="R2260">
            <v>-61453331.560000002</v>
          </cell>
          <cell r="S2260">
            <v>-61453331.560000002</v>
          </cell>
          <cell r="T2260">
            <v>-61036700.759999998</v>
          </cell>
          <cell r="U2260">
            <v>-61036700.759999998</v>
          </cell>
          <cell r="V2260">
            <v>-61036700.759999998</v>
          </cell>
          <cell r="W2260">
            <v>-60980358.170000002</v>
          </cell>
          <cell r="X2260">
            <v>-60980358.170000002</v>
          </cell>
          <cell r="Y2260">
            <v>-60980358.170000002</v>
          </cell>
          <cell r="Z2260">
            <v>-61657705.950000003</v>
          </cell>
          <cell r="AA2260">
            <v>-61657705.950000003</v>
          </cell>
          <cell r="AD2260">
            <v>-62630746.226249993</v>
          </cell>
          <cell r="AE2260">
            <v>-62469064.788749993</v>
          </cell>
          <cell r="AF2260">
            <v>-62307383.351249993</v>
          </cell>
          <cell r="AG2260">
            <v>-62175556.308749996</v>
          </cell>
          <cell r="AH2260">
            <v>-62073583.661249995</v>
          </cell>
          <cell r="AI2260">
            <v>-61971611.013749994</v>
          </cell>
          <cell r="AJ2260">
            <v>-61867874.370833337</v>
          </cell>
          <cell r="AK2260">
            <v>-61762373.732499994</v>
          </cell>
          <cell r="AL2260">
            <v>-61656873.094166659</v>
          </cell>
          <cell r="AM2260">
            <v>-61550439.664166652</v>
          </cell>
          <cell r="AN2260">
            <v>-61443073.442499995</v>
          </cell>
          <cell r="AP2260">
            <v>-61005530.601666681</v>
          </cell>
        </row>
        <row r="2261"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>
            <v>0</v>
          </cell>
          <cell r="AP2261">
            <v>0</v>
          </cell>
        </row>
        <row r="2262">
          <cell r="J2262">
            <v>-7832248.7199999997</v>
          </cell>
          <cell r="K2262">
            <v>-7758521.7599999998</v>
          </cell>
          <cell r="L2262">
            <v>-7684794.7999999998</v>
          </cell>
          <cell r="M2262">
            <v>-7611067.8399999999</v>
          </cell>
          <cell r="N2262">
            <v>-7537340.8799999999</v>
          </cell>
          <cell r="O2262">
            <v>-7463613.9199999999</v>
          </cell>
          <cell r="P2262">
            <v>-7389886.96</v>
          </cell>
          <cell r="Q2262">
            <v>-7316160</v>
          </cell>
          <cell r="R2262">
            <v>-7242433.04</v>
          </cell>
          <cell r="S2262">
            <v>-7168706.0800000001</v>
          </cell>
          <cell r="T2262">
            <v>-7094979.1200000001</v>
          </cell>
          <cell r="U2262">
            <v>-7021252.1600000001</v>
          </cell>
          <cell r="V2262">
            <v>-6947525.2000000002</v>
          </cell>
          <cell r="W2262">
            <v>-6873798.2400000002</v>
          </cell>
          <cell r="X2262">
            <v>-6800071.2800000003</v>
          </cell>
          <cell r="Y2262">
            <v>-6726344.3200000003</v>
          </cell>
          <cell r="Z2262">
            <v>-6652617.3600000003</v>
          </cell>
          <cell r="AA2262">
            <v>-6578890.4000000004</v>
          </cell>
          <cell r="AD2262">
            <v>-7758521.7599999988</v>
          </cell>
          <cell r="AE2262">
            <v>-7684794.799999998</v>
          </cell>
          <cell r="AF2262">
            <v>-7611067.8400000008</v>
          </cell>
          <cell r="AG2262">
            <v>-7537340.8799999999</v>
          </cell>
          <cell r="AH2262">
            <v>-7463613.9200000009</v>
          </cell>
          <cell r="AI2262">
            <v>-7389886.96</v>
          </cell>
          <cell r="AJ2262">
            <v>-7316160</v>
          </cell>
          <cell r="AK2262">
            <v>-7242433.04</v>
          </cell>
          <cell r="AL2262">
            <v>-7168706.0799999991</v>
          </cell>
          <cell r="AM2262">
            <v>-7094979.1200000001</v>
          </cell>
          <cell r="AN2262">
            <v>-7021252.1600000001</v>
          </cell>
          <cell r="AP2262">
            <v>-6873798.2399999993</v>
          </cell>
        </row>
        <row r="2263"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P2263">
            <v>0</v>
          </cell>
        </row>
        <row r="2264"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P2264">
            <v>0</v>
          </cell>
        </row>
        <row r="2265"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D2265">
            <v>-26362.523333333331</v>
          </cell>
          <cell r="AE2265">
            <v>-12544.189166666669</v>
          </cell>
          <cell r="AF2265">
            <v>-3402.0333333333333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</row>
        <row r="2266"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D2266">
            <v>-9762.4858333333341</v>
          </cell>
          <cell r="AE2266">
            <v>-3511.375</v>
          </cell>
          <cell r="AF2266">
            <v>-611.85916666666674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  <cell r="AM2266">
            <v>0</v>
          </cell>
          <cell r="AN2266">
            <v>0</v>
          </cell>
          <cell r="AP2266">
            <v>0</v>
          </cell>
        </row>
        <row r="2267"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  <cell r="AM2267">
            <v>0</v>
          </cell>
          <cell r="AN2267">
            <v>0</v>
          </cell>
          <cell r="AP2267">
            <v>0</v>
          </cell>
        </row>
        <row r="2268">
          <cell r="J2268">
            <v>-66327.199999999997</v>
          </cell>
          <cell r="K2268">
            <v>-62642.36</v>
          </cell>
          <cell r="L2268">
            <v>-58957.52</v>
          </cell>
          <cell r="M2268">
            <v>-55272.68</v>
          </cell>
          <cell r="N2268">
            <v>-51587.839999999997</v>
          </cell>
          <cell r="O2268">
            <v>-47903</v>
          </cell>
          <cell r="P2268">
            <v>-44218.16</v>
          </cell>
          <cell r="Q2268">
            <v>-40533.32</v>
          </cell>
          <cell r="R2268">
            <v>-36848.480000000003</v>
          </cell>
          <cell r="S2268">
            <v>-33163.64</v>
          </cell>
          <cell r="T2268">
            <v>-29478.799999999999</v>
          </cell>
          <cell r="U2268">
            <v>-25793.96</v>
          </cell>
          <cell r="V2268">
            <v>-22109.119999999999</v>
          </cell>
          <cell r="W2268">
            <v>-18424.28</v>
          </cell>
          <cell r="X2268">
            <v>-14739.44</v>
          </cell>
          <cell r="Y2268">
            <v>-11054.6</v>
          </cell>
          <cell r="Z2268">
            <v>-7369.76</v>
          </cell>
          <cell r="AA2268">
            <v>-3684.92</v>
          </cell>
          <cell r="AD2268">
            <v>-62642.360000000008</v>
          </cell>
          <cell r="AE2268">
            <v>-58957.52</v>
          </cell>
          <cell r="AF2268">
            <v>-55272.68</v>
          </cell>
          <cell r="AG2268">
            <v>-51587.840000000004</v>
          </cell>
          <cell r="AH2268">
            <v>-47903</v>
          </cell>
          <cell r="AI2268">
            <v>-44218.16</v>
          </cell>
          <cell r="AJ2268">
            <v>-40533.32</v>
          </cell>
          <cell r="AK2268">
            <v>-36848.480000000003</v>
          </cell>
          <cell r="AL2268">
            <v>-33163.64</v>
          </cell>
          <cell r="AM2268">
            <v>-29478.799999999999</v>
          </cell>
          <cell r="AN2268">
            <v>-25793.960000000003</v>
          </cell>
          <cell r="AP2268">
            <v>-18577.805000000004</v>
          </cell>
        </row>
        <row r="2269"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  <cell r="AM2269">
            <v>0</v>
          </cell>
          <cell r="AN2269">
            <v>0</v>
          </cell>
          <cell r="AP2269">
            <v>0</v>
          </cell>
        </row>
        <row r="2270"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  <cell r="AM2270">
            <v>0</v>
          </cell>
          <cell r="AN2270">
            <v>0</v>
          </cell>
          <cell r="AP2270">
            <v>0</v>
          </cell>
        </row>
        <row r="2271">
          <cell r="J2271">
            <v>-15154.75</v>
          </cell>
          <cell r="K2271">
            <v>-15154.75</v>
          </cell>
          <cell r="L2271">
            <v>-15154.75</v>
          </cell>
          <cell r="M2271">
            <v>-15154.75</v>
          </cell>
          <cell r="N2271">
            <v>-15154.75</v>
          </cell>
          <cell r="O2271">
            <v>-15154.75</v>
          </cell>
          <cell r="P2271">
            <v>-15154.75</v>
          </cell>
          <cell r="Q2271">
            <v>-15154.75</v>
          </cell>
          <cell r="R2271">
            <v>-15154.75</v>
          </cell>
          <cell r="S2271">
            <v>-15154.75</v>
          </cell>
          <cell r="T2271">
            <v>-15154.75</v>
          </cell>
          <cell r="U2271">
            <v>-15154.75</v>
          </cell>
          <cell r="V2271">
            <v>-15154.75</v>
          </cell>
          <cell r="W2271">
            <v>-15154.75</v>
          </cell>
          <cell r="X2271">
            <v>-15154.75</v>
          </cell>
          <cell r="Y2271">
            <v>-15154.75</v>
          </cell>
          <cell r="Z2271">
            <v>-15154.75</v>
          </cell>
          <cell r="AA2271">
            <v>-15154.75</v>
          </cell>
          <cell r="AD2271">
            <v>-15154.75</v>
          </cell>
          <cell r="AE2271">
            <v>-15154.75</v>
          </cell>
          <cell r="AF2271">
            <v>-15154.75</v>
          </cell>
          <cell r="AG2271">
            <v>-15154.75</v>
          </cell>
          <cell r="AH2271">
            <v>-15154.75</v>
          </cell>
          <cell r="AI2271">
            <v>-15154.75</v>
          </cell>
          <cell r="AJ2271">
            <v>-15154.75</v>
          </cell>
          <cell r="AK2271">
            <v>-15154.75</v>
          </cell>
          <cell r="AL2271">
            <v>-15154.75</v>
          </cell>
          <cell r="AM2271">
            <v>-15154.75</v>
          </cell>
          <cell r="AN2271">
            <v>-15154.75</v>
          </cell>
          <cell r="AP2271">
            <v>-15154.75</v>
          </cell>
        </row>
        <row r="2272"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  <cell r="AM2272">
            <v>0</v>
          </cell>
          <cell r="AN2272">
            <v>0</v>
          </cell>
          <cell r="AP2272">
            <v>0</v>
          </cell>
        </row>
        <row r="2273">
          <cell r="J2273">
            <v>-50468.17</v>
          </cell>
          <cell r="K2273">
            <v>-50468.17</v>
          </cell>
          <cell r="L2273">
            <v>-50468.17</v>
          </cell>
          <cell r="M2273">
            <v>-50468.17</v>
          </cell>
          <cell r="N2273">
            <v>-50468.17</v>
          </cell>
          <cell r="O2273">
            <v>-50468.17</v>
          </cell>
          <cell r="P2273">
            <v>-50468.17</v>
          </cell>
          <cell r="Q2273">
            <v>-50468.17</v>
          </cell>
          <cell r="R2273">
            <v>-50468.17</v>
          </cell>
          <cell r="S2273">
            <v>-50468.17</v>
          </cell>
          <cell r="T2273">
            <v>-50468.17</v>
          </cell>
          <cell r="U2273">
            <v>-50468.17</v>
          </cell>
          <cell r="V2273">
            <v>-50468.17</v>
          </cell>
          <cell r="W2273">
            <v>-50468.17</v>
          </cell>
          <cell r="X2273">
            <v>-50468.17</v>
          </cell>
          <cell r="Y2273">
            <v>-50468.17</v>
          </cell>
          <cell r="Z2273">
            <v>-50468.17</v>
          </cell>
          <cell r="AA2273">
            <v>-50468.17</v>
          </cell>
          <cell r="AD2273">
            <v>-50468.169999999991</v>
          </cell>
          <cell r="AE2273">
            <v>-50468.169999999991</v>
          </cell>
          <cell r="AF2273">
            <v>-50468.169999999991</v>
          </cell>
          <cell r="AG2273">
            <v>-50468.169999999991</v>
          </cell>
          <cell r="AH2273">
            <v>-50468.169999999991</v>
          </cell>
          <cell r="AI2273">
            <v>-50468.169999999991</v>
          </cell>
          <cell r="AJ2273">
            <v>-50468.169999999991</v>
          </cell>
          <cell r="AK2273">
            <v>-50468.169999999991</v>
          </cell>
          <cell r="AL2273">
            <v>-50468.169999999991</v>
          </cell>
          <cell r="AM2273">
            <v>-50468.169999999991</v>
          </cell>
          <cell r="AN2273">
            <v>-50468.169999999991</v>
          </cell>
          <cell r="AP2273">
            <v>-50468.169999999991</v>
          </cell>
        </row>
        <row r="2274">
          <cell r="J2274">
            <v>-51042</v>
          </cell>
          <cell r="K2274">
            <v>-751584.99</v>
          </cell>
          <cell r="L2274">
            <v>-821697.73</v>
          </cell>
          <cell r="M2274">
            <v>-972162</v>
          </cell>
          <cell r="N2274">
            <v>-368806</v>
          </cell>
          <cell r="O2274">
            <v>-740055</v>
          </cell>
          <cell r="P2274">
            <v>-1418405</v>
          </cell>
          <cell r="Q2274">
            <v>-1257407</v>
          </cell>
          <cell r="R2274">
            <v>-1257407</v>
          </cell>
          <cell r="S2274">
            <v>-1257407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D2274">
            <v>-479371.35166666663</v>
          </cell>
          <cell r="AE2274">
            <v>-584155.26833333331</v>
          </cell>
          <cell r="AF2274">
            <v>-688939.18499999994</v>
          </cell>
          <cell r="AG2274">
            <v>-741331.1433333332</v>
          </cell>
          <cell r="AH2274">
            <v>-741331.1433333332</v>
          </cell>
          <cell r="AI2274">
            <v>-739204.3933333332</v>
          </cell>
          <cell r="AJ2274">
            <v>-705761.6020833333</v>
          </cell>
          <cell r="AK2274">
            <v>-640208.15541666665</v>
          </cell>
          <cell r="AL2274">
            <v>-565464</v>
          </cell>
          <cell r="AM2274">
            <v>-509590.33333333331</v>
          </cell>
          <cell r="AN2274">
            <v>-463387.79166666669</v>
          </cell>
          <cell r="AP2274">
            <v>-261959.79166666666</v>
          </cell>
        </row>
        <row r="2275">
          <cell r="J2275">
            <v>-9068170</v>
          </cell>
          <cell r="K2275">
            <v>-10562901.4</v>
          </cell>
          <cell r="L2275">
            <v>-11185871.85</v>
          </cell>
          <cell r="M2275">
            <v>-11943114</v>
          </cell>
          <cell r="N2275">
            <v>-13260885</v>
          </cell>
          <cell r="O2275">
            <v>-14725142</v>
          </cell>
          <cell r="P2275">
            <v>-20322308</v>
          </cell>
          <cell r="Q2275">
            <v>-19589757</v>
          </cell>
          <cell r="R2275">
            <v>-19589757</v>
          </cell>
          <cell r="S2275">
            <v>-19589757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D2275">
            <v>-12147708.0625</v>
          </cell>
          <cell r="AE2275">
            <v>-12948535.479166666</v>
          </cell>
          <cell r="AF2275">
            <v>-13749362.895833334</v>
          </cell>
          <cell r="AG2275">
            <v>-13733950.4375</v>
          </cell>
          <cell r="AH2275">
            <v>-12902298.104166666</v>
          </cell>
          <cell r="AI2275">
            <v>-12108631.520833334</v>
          </cell>
          <cell r="AJ2275">
            <v>-11290670.212499999</v>
          </cell>
          <cell r="AK2275">
            <v>-10384471.327083332</v>
          </cell>
          <cell r="AL2275">
            <v>-9420763.583333334</v>
          </cell>
          <cell r="AM2275">
            <v>-8370596.958333333</v>
          </cell>
          <cell r="AN2275">
            <v>-7204512.5</v>
          </cell>
          <cell r="AP2275">
            <v>-4101345.7833333332</v>
          </cell>
        </row>
        <row r="2276">
          <cell r="J2276">
            <v>-171817.53</v>
          </cell>
          <cell r="K2276">
            <v>-169571.09</v>
          </cell>
          <cell r="L2276">
            <v>-167324.65</v>
          </cell>
          <cell r="M2276">
            <v>-165078.21</v>
          </cell>
          <cell r="N2276">
            <v>-162831.76999999999</v>
          </cell>
          <cell r="O2276">
            <v>-160585.32999999999</v>
          </cell>
          <cell r="P2276">
            <v>-158338.89000000001</v>
          </cell>
          <cell r="Q2276">
            <v>-156092.45000000001</v>
          </cell>
          <cell r="R2276">
            <v>-153846.01</v>
          </cell>
          <cell r="S2276">
            <v>-151599.57</v>
          </cell>
          <cell r="T2276">
            <v>-149353.13</v>
          </cell>
          <cell r="U2276">
            <v>-147106.69</v>
          </cell>
          <cell r="V2276">
            <v>-144860.25</v>
          </cell>
          <cell r="W2276">
            <v>-142613.81</v>
          </cell>
          <cell r="X2276">
            <v>-140367.37</v>
          </cell>
          <cell r="Y2276">
            <v>-138120.93</v>
          </cell>
          <cell r="Z2276">
            <v>-135874.49</v>
          </cell>
          <cell r="AA2276">
            <v>-133628.04999999999</v>
          </cell>
          <cell r="AD2276">
            <v>-169571.09000000003</v>
          </cell>
          <cell r="AE2276">
            <v>-167324.65000000002</v>
          </cell>
          <cell r="AF2276">
            <v>-165078.21</v>
          </cell>
          <cell r="AG2276">
            <v>-162831.76999999999</v>
          </cell>
          <cell r="AH2276">
            <v>-160585.32999999999</v>
          </cell>
          <cell r="AI2276">
            <v>-158338.89000000001</v>
          </cell>
          <cell r="AJ2276">
            <v>-156092.45000000001</v>
          </cell>
          <cell r="AK2276">
            <v>-153846.00999999998</v>
          </cell>
          <cell r="AL2276">
            <v>-151599.57</v>
          </cell>
          <cell r="AM2276">
            <v>-149353.13</v>
          </cell>
          <cell r="AN2276">
            <v>-147106.68999999997</v>
          </cell>
          <cell r="AP2276">
            <v>-142613.81000000003</v>
          </cell>
        </row>
        <row r="2277">
          <cell r="J2277">
            <v>-5563914.6500000004</v>
          </cell>
          <cell r="K2277">
            <v>-5782581.9000000004</v>
          </cell>
          <cell r="L2277">
            <v>-5882297.4800000004</v>
          </cell>
          <cell r="M2277">
            <v>-6060449.5099999998</v>
          </cell>
          <cell r="N2277">
            <v>-6298853.25</v>
          </cell>
          <cell r="O2277">
            <v>-6395065.6200000001</v>
          </cell>
          <cell r="P2277">
            <v>-6475210.4900000002</v>
          </cell>
          <cell r="Q2277">
            <v>-6040806.1600000001</v>
          </cell>
          <cell r="R2277">
            <v>-5949003.04</v>
          </cell>
          <cell r="S2277">
            <v>-6066083.9000000004</v>
          </cell>
          <cell r="T2277">
            <v>-6290199.9000000004</v>
          </cell>
          <cell r="U2277">
            <v>-6532213.2999999998</v>
          </cell>
          <cell r="V2277">
            <v>-6534913.5899999999</v>
          </cell>
          <cell r="W2277">
            <v>-6675741.9699999997</v>
          </cell>
          <cell r="X2277">
            <v>-6678660.3300000001</v>
          </cell>
          <cell r="Y2277">
            <v>-6775663.4299999997</v>
          </cell>
          <cell r="Z2277">
            <v>-7095498.2300000004</v>
          </cell>
          <cell r="AA2277">
            <v>-7179379.6399999997</v>
          </cell>
          <cell r="AD2277">
            <v>-5633944.2816666663</v>
          </cell>
          <cell r="AE2277">
            <v>-5759632.5470833331</v>
          </cell>
          <cell r="AF2277">
            <v>-5873744.9454166666</v>
          </cell>
          <cell r="AG2277">
            <v>-5968659.6966666663</v>
          </cell>
          <cell r="AH2277">
            <v>-6062988.8591666669</v>
          </cell>
          <cell r="AI2277">
            <v>-6151848.2225000001</v>
          </cell>
          <cell r="AJ2277">
            <v>-6229521.5145833334</v>
          </cell>
          <cell r="AK2277">
            <v>-6299918.3029166656</v>
          </cell>
          <cell r="AL2277">
            <v>-6362900.668333333</v>
          </cell>
          <cell r="AM2277">
            <v>-6425894.7891666656</v>
          </cell>
          <cell r="AN2277">
            <v>-6491768.0808333317</v>
          </cell>
          <cell r="AP2277">
            <v>-6583328.4787500007</v>
          </cell>
        </row>
        <row r="2278">
          <cell r="J2278">
            <v>16894.34</v>
          </cell>
          <cell r="K2278">
            <v>0</v>
          </cell>
          <cell r="L2278">
            <v>-6202.69</v>
          </cell>
          <cell r="M2278">
            <v>-10865.42</v>
          </cell>
          <cell r="N2278">
            <v>0</v>
          </cell>
          <cell r="O2278">
            <v>-4307.6499999999996</v>
          </cell>
          <cell r="P2278">
            <v>-9091.81</v>
          </cell>
          <cell r="Q2278">
            <v>0</v>
          </cell>
          <cell r="R2278">
            <v>35209.96</v>
          </cell>
          <cell r="S2278">
            <v>28571.69</v>
          </cell>
          <cell r="T2278">
            <v>0</v>
          </cell>
          <cell r="U2278">
            <v>-8880.9500000000007</v>
          </cell>
          <cell r="V2278">
            <v>-15929.99</v>
          </cell>
          <cell r="W2278">
            <v>0</v>
          </cell>
          <cell r="X2278">
            <v>-7065.36</v>
          </cell>
          <cell r="Y2278">
            <v>-14169.37</v>
          </cell>
          <cell r="Z2278">
            <v>0</v>
          </cell>
          <cell r="AA2278">
            <v>-7154.9</v>
          </cell>
          <cell r="AD2278">
            <v>-491.55083333333323</v>
          </cell>
          <cell r="AE2278">
            <v>975.53083333333336</v>
          </cell>
          <cell r="AF2278">
            <v>3633.0995833333332</v>
          </cell>
          <cell r="AG2278">
            <v>4823.5866666666661</v>
          </cell>
          <cell r="AH2278">
            <v>4133.7712499999998</v>
          </cell>
          <cell r="AI2278">
            <v>2076.2754166666668</v>
          </cell>
          <cell r="AJ2278">
            <v>708.59500000000014</v>
          </cell>
          <cell r="AK2278">
            <v>672.65041666666696</v>
          </cell>
          <cell r="AL2278">
            <v>499.0412500000005</v>
          </cell>
          <cell r="AM2278">
            <v>361.37666666666718</v>
          </cell>
          <cell r="AN2278">
            <v>242.74125000000004</v>
          </cell>
          <cell r="AP2278">
            <v>3035.2316666666666</v>
          </cell>
        </row>
        <row r="2279"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  <cell r="AM2279">
            <v>0</v>
          </cell>
          <cell r="AN2279">
            <v>0</v>
          </cell>
          <cell r="AP2279">
            <v>0</v>
          </cell>
        </row>
        <row r="2280"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</row>
        <row r="2281"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  <cell r="AM2281">
            <v>0</v>
          </cell>
          <cell r="AN2281">
            <v>0</v>
          </cell>
          <cell r="AP2281">
            <v>0</v>
          </cell>
        </row>
        <row r="2282"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  <cell r="AM2282">
            <v>0</v>
          </cell>
          <cell r="AN2282">
            <v>0</v>
          </cell>
          <cell r="AP2282">
            <v>0</v>
          </cell>
        </row>
        <row r="2283"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</row>
        <row r="2284"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  <cell r="AM2284">
            <v>0</v>
          </cell>
          <cell r="AN2284">
            <v>0</v>
          </cell>
          <cell r="AP2284">
            <v>0</v>
          </cell>
        </row>
        <row r="2285"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  <cell r="AM2285">
            <v>0</v>
          </cell>
          <cell r="AN2285">
            <v>0</v>
          </cell>
          <cell r="AP2285">
            <v>0</v>
          </cell>
        </row>
        <row r="2286"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  <cell r="AM2286">
            <v>0</v>
          </cell>
          <cell r="AN2286">
            <v>0</v>
          </cell>
          <cell r="AP2286">
            <v>0</v>
          </cell>
        </row>
        <row r="2287"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  <cell r="AM2287">
            <v>0</v>
          </cell>
          <cell r="AN2287">
            <v>0</v>
          </cell>
          <cell r="AP2287">
            <v>0</v>
          </cell>
        </row>
        <row r="2288"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-481100.2</v>
          </cell>
          <cell r="Y2288">
            <v>-329910.14</v>
          </cell>
          <cell r="Z2288">
            <v>-162446.39000000001</v>
          </cell>
          <cell r="AA2288">
            <v>-103001.27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-20045.841666666667</v>
          </cell>
          <cell r="AL2288">
            <v>-53837.939166666671</v>
          </cell>
          <cell r="AM2288">
            <v>-74352.794583333351</v>
          </cell>
          <cell r="AN2288">
            <v>-85413.113750000004</v>
          </cell>
          <cell r="AP2288">
            <v>-93240.726666666669</v>
          </cell>
        </row>
        <row r="2289"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  <cell r="AM2289">
            <v>0</v>
          </cell>
          <cell r="AN2289">
            <v>0</v>
          </cell>
          <cell r="AP2289">
            <v>0</v>
          </cell>
        </row>
        <row r="2290"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</row>
        <row r="2291"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</row>
        <row r="2292"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  <cell r="AM2292">
            <v>0</v>
          </cell>
          <cell r="AN2292">
            <v>0</v>
          </cell>
          <cell r="AP2292">
            <v>0</v>
          </cell>
        </row>
        <row r="2293"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</row>
        <row r="2294"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  <cell r="AM2294">
            <v>0</v>
          </cell>
          <cell r="AN2294">
            <v>0</v>
          </cell>
          <cell r="AP2294">
            <v>0</v>
          </cell>
        </row>
        <row r="2295"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  <cell r="AM2295">
            <v>0</v>
          </cell>
          <cell r="AN2295">
            <v>0</v>
          </cell>
          <cell r="AP2295">
            <v>0</v>
          </cell>
        </row>
        <row r="2296"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  <cell r="AM2296">
            <v>0</v>
          </cell>
          <cell r="AN2296">
            <v>0</v>
          </cell>
          <cell r="AP2296">
            <v>0</v>
          </cell>
        </row>
        <row r="2297"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  <cell r="AM2297">
            <v>0</v>
          </cell>
          <cell r="AN2297">
            <v>0</v>
          </cell>
          <cell r="AP2297">
            <v>0</v>
          </cell>
        </row>
        <row r="2298"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  <cell r="AM2298">
            <v>0</v>
          </cell>
          <cell r="AN2298">
            <v>0</v>
          </cell>
          <cell r="AP2298">
            <v>0</v>
          </cell>
        </row>
        <row r="2299">
          <cell r="J2299">
            <v>-780.54</v>
          </cell>
          <cell r="K2299">
            <v>-977.54</v>
          </cell>
          <cell r="L2299">
            <v>-924.48</v>
          </cell>
          <cell r="M2299">
            <v>-1074.48</v>
          </cell>
          <cell r="N2299">
            <v>-1184.48</v>
          </cell>
          <cell r="O2299">
            <v>-1206.48</v>
          </cell>
          <cell r="P2299">
            <v>-1306.48</v>
          </cell>
          <cell r="Q2299">
            <v>0</v>
          </cell>
          <cell r="R2299">
            <v>-123.33</v>
          </cell>
          <cell r="S2299">
            <v>-224.33</v>
          </cell>
          <cell r="T2299">
            <v>-314.33</v>
          </cell>
          <cell r="U2299">
            <v>-319.33</v>
          </cell>
          <cell r="V2299">
            <v>-518.21</v>
          </cell>
          <cell r="W2299">
            <v>-711.51</v>
          </cell>
          <cell r="X2299">
            <v>-531.51</v>
          </cell>
          <cell r="Y2299">
            <v>-7807.83</v>
          </cell>
          <cell r="Z2299">
            <v>-557.51</v>
          </cell>
          <cell r="AA2299">
            <v>-752.51</v>
          </cell>
          <cell r="AD2299">
            <v>-717.25166666666655</v>
          </cell>
          <cell r="AE2299">
            <v>-717.01541666666662</v>
          </cell>
          <cell r="AF2299">
            <v>-720.16791666666666</v>
          </cell>
          <cell r="AG2299">
            <v>-728.32041666666646</v>
          </cell>
          <cell r="AH2299">
            <v>-718.03374999999994</v>
          </cell>
          <cell r="AI2299">
            <v>-692.05291666666653</v>
          </cell>
          <cell r="AJ2299">
            <v>-670.03791666666655</v>
          </cell>
          <cell r="AK2299">
            <v>-642.57958333333329</v>
          </cell>
          <cell r="AL2299">
            <v>-906.76208333333341</v>
          </cell>
          <cell r="AM2299">
            <v>-1161.1945833333334</v>
          </cell>
          <cell r="AN2299">
            <v>-1116.1554166666667</v>
          </cell>
          <cell r="AP2299">
            <v>-1080.28</v>
          </cell>
        </row>
        <row r="2300"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  <cell r="AM2300">
            <v>0</v>
          </cell>
          <cell r="AN2300">
            <v>0</v>
          </cell>
          <cell r="AP2300">
            <v>0</v>
          </cell>
        </row>
        <row r="2301"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</row>
        <row r="2302">
          <cell r="J2302">
            <v>-1849453.48</v>
          </cell>
          <cell r="K2302">
            <v>-1804344.85</v>
          </cell>
          <cell r="L2302">
            <v>-1759236.22</v>
          </cell>
          <cell r="M2302">
            <v>-1714127.59</v>
          </cell>
          <cell r="N2302">
            <v>-1669018.96</v>
          </cell>
          <cell r="O2302">
            <v>-1623910.33</v>
          </cell>
          <cell r="P2302">
            <v>-1578801.7</v>
          </cell>
          <cell r="Q2302">
            <v>-1533693.07</v>
          </cell>
          <cell r="R2302">
            <v>-1488584.44</v>
          </cell>
          <cell r="S2302">
            <v>-1443475.81</v>
          </cell>
          <cell r="T2302">
            <v>-1398367.18</v>
          </cell>
          <cell r="U2302">
            <v>-1353258.55</v>
          </cell>
          <cell r="V2302">
            <v>-1308149.92</v>
          </cell>
          <cell r="W2302">
            <v>-1263041.29</v>
          </cell>
          <cell r="X2302">
            <v>-1217932.6599999999</v>
          </cell>
          <cell r="Y2302">
            <v>-1172824.03</v>
          </cell>
          <cell r="Z2302">
            <v>-1127715.3999999999</v>
          </cell>
          <cell r="AA2302">
            <v>-1082606.77</v>
          </cell>
          <cell r="AD2302">
            <v>-1804344.8499999999</v>
          </cell>
          <cell r="AE2302">
            <v>-1759236.22</v>
          </cell>
          <cell r="AF2302">
            <v>-1714127.5899999999</v>
          </cell>
          <cell r="AG2302">
            <v>-1669018.96</v>
          </cell>
          <cell r="AH2302">
            <v>-1623910.33</v>
          </cell>
          <cell r="AI2302">
            <v>-1578801.7</v>
          </cell>
          <cell r="AJ2302">
            <v>-1533693.07</v>
          </cell>
          <cell r="AK2302">
            <v>-1488584.4400000002</v>
          </cell>
          <cell r="AL2302">
            <v>-1443475.8099999998</v>
          </cell>
          <cell r="AM2302">
            <v>-1398367.1800000004</v>
          </cell>
          <cell r="AN2302">
            <v>-1353258.55</v>
          </cell>
          <cell r="AP2302">
            <v>-1263041.29</v>
          </cell>
        </row>
        <row r="2303"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  <cell r="AM2303">
            <v>0</v>
          </cell>
          <cell r="AN2303">
            <v>0</v>
          </cell>
          <cell r="AP2303">
            <v>0</v>
          </cell>
        </row>
        <row r="2304">
          <cell r="J2304">
            <v>-138345.34</v>
          </cell>
          <cell r="K2304">
            <v>-130659.51</v>
          </cell>
          <cell r="L2304">
            <v>-122973.68</v>
          </cell>
          <cell r="M2304">
            <v>-115287.85</v>
          </cell>
          <cell r="N2304">
            <v>-107602.02</v>
          </cell>
          <cell r="O2304">
            <v>-99916.19</v>
          </cell>
          <cell r="P2304">
            <v>-92230.36</v>
          </cell>
          <cell r="Q2304">
            <v>-84544.53</v>
          </cell>
          <cell r="R2304">
            <v>-76858.7</v>
          </cell>
          <cell r="S2304">
            <v>-69172.87</v>
          </cell>
          <cell r="T2304">
            <v>-61487.040000000001</v>
          </cell>
          <cell r="U2304">
            <v>-53801.21</v>
          </cell>
          <cell r="V2304">
            <v>-46115.38</v>
          </cell>
          <cell r="W2304">
            <v>-38429.550000000003</v>
          </cell>
          <cell r="X2304">
            <v>-30743.72</v>
          </cell>
          <cell r="Y2304">
            <v>-23057.89</v>
          </cell>
          <cell r="Z2304">
            <v>-15372.06</v>
          </cell>
          <cell r="AA2304">
            <v>-7686.23</v>
          </cell>
          <cell r="AD2304">
            <v>-130659.51000000001</v>
          </cell>
          <cell r="AE2304">
            <v>-122973.68</v>
          </cell>
          <cell r="AF2304">
            <v>-115287.85000000002</v>
          </cell>
          <cell r="AG2304">
            <v>-107602.02000000002</v>
          </cell>
          <cell r="AH2304">
            <v>-99916.19</v>
          </cell>
          <cell r="AI2304">
            <v>-92230.36</v>
          </cell>
          <cell r="AJ2304">
            <v>-84544.53</v>
          </cell>
          <cell r="AK2304">
            <v>-76858.7</v>
          </cell>
          <cell r="AL2304">
            <v>-69172.87</v>
          </cell>
          <cell r="AM2304">
            <v>-61487.040000000001</v>
          </cell>
          <cell r="AN2304">
            <v>-53801.21</v>
          </cell>
          <cell r="AP2304">
            <v>-38749.742916666662</v>
          </cell>
        </row>
        <row r="2305">
          <cell r="J2305">
            <v>-675825</v>
          </cell>
          <cell r="K2305">
            <v>-675825</v>
          </cell>
          <cell r="L2305">
            <v>-675825</v>
          </cell>
          <cell r="M2305">
            <v>-675825</v>
          </cell>
          <cell r="N2305">
            <v>-675825</v>
          </cell>
          <cell r="O2305">
            <v>-675825</v>
          </cell>
          <cell r="P2305">
            <v>-675825</v>
          </cell>
          <cell r="Q2305">
            <v>-675825</v>
          </cell>
          <cell r="R2305">
            <v>-675825</v>
          </cell>
          <cell r="S2305">
            <v>-675825</v>
          </cell>
          <cell r="T2305">
            <v>-675825</v>
          </cell>
          <cell r="U2305">
            <v>-675825</v>
          </cell>
          <cell r="V2305">
            <v>-675825</v>
          </cell>
          <cell r="W2305">
            <v>-675825</v>
          </cell>
          <cell r="X2305">
            <v>-675825</v>
          </cell>
          <cell r="Y2305">
            <v>-675825</v>
          </cell>
          <cell r="Z2305">
            <v>-675825</v>
          </cell>
          <cell r="AA2305">
            <v>-675825</v>
          </cell>
          <cell r="AD2305">
            <v>-675825</v>
          </cell>
          <cell r="AE2305">
            <v>-675825</v>
          </cell>
          <cell r="AF2305">
            <v>-675825</v>
          </cell>
          <cell r="AG2305">
            <v>-675825</v>
          </cell>
          <cell r="AH2305">
            <v>-675825</v>
          </cell>
          <cell r="AI2305">
            <v>-675825</v>
          </cell>
          <cell r="AJ2305">
            <v>-675825</v>
          </cell>
          <cell r="AK2305">
            <v>-675825</v>
          </cell>
          <cell r="AL2305">
            <v>-675825</v>
          </cell>
          <cell r="AM2305">
            <v>-675825</v>
          </cell>
          <cell r="AN2305">
            <v>-675825</v>
          </cell>
          <cell r="AP2305">
            <v>-675825</v>
          </cell>
        </row>
        <row r="2306"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  <cell r="AM2306">
            <v>0</v>
          </cell>
          <cell r="AN2306">
            <v>0</v>
          </cell>
          <cell r="AP2306">
            <v>0</v>
          </cell>
        </row>
        <row r="2307"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</row>
        <row r="2308"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  <cell r="AM2308">
            <v>0</v>
          </cell>
          <cell r="AN2308">
            <v>0</v>
          </cell>
          <cell r="AP2308">
            <v>0</v>
          </cell>
        </row>
        <row r="2309"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</row>
        <row r="2310"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  <cell r="AM2310">
            <v>0</v>
          </cell>
          <cell r="AN2310">
            <v>0</v>
          </cell>
          <cell r="AP2310">
            <v>0</v>
          </cell>
        </row>
        <row r="2311"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</row>
        <row r="2312"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  <cell r="AM2312">
            <v>0</v>
          </cell>
          <cell r="AN2312">
            <v>0</v>
          </cell>
          <cell r="AP2312">
            <v>0</v>
          </cell>
        </row>
        <row r="2313"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  <cell r="AM2313">
            <v>0</v>
          </cell>
          <cell r="AN2313">
            <v>0</v>
          </cell>
          <cell r="AP2313">
            <v>0</v>
          </cell>
        </row>
        <row r="2314"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</row>
        <row r="2315"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  <cell r="AM2315">
            <v>0</v>
          </cell>
          <cell r="AN2315">
            <v>0</v>
          </cell>
          <cell r="AP2315">
            <v>0</v>
          </cell>
        </row>
        <row r="2316"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  <cell r="AM2316">
            <v>0</v>
          </cell>
          <cell r="AN2316">
            <v>0</v>
          </cell>
          <cell r="AP2316">
            <v>0</v>
          </cell>
        </row>
        <row r="2317"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  <cell r="AM2317">
            <v>0</v>
          </cell>
          <cell r="AN2317">
            <v>0</v>
          </cell>
          <cell r="AP2317">
            <v>0</v>
          </cell>
        </row>
        <row r="2318"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  <cell r="AM2318">
            <v>0</v>
          </cell>
          <cell r="AN2318">
            <v>0</v>
          </cell>
          <cell r="AP2318">
            <v>0</v>
          </cell>
        </row>
        <row r="2319"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  <cell r="AM2319">
            <v>0</v>
          </cell>
          <cell r="AN2319">
            <v>0</v>
          </cell>
          <cell r="AP2319">
            <v>0</v>
          </cell>
        </row>
        <row r="2320">
          <cell r="J2320">
            <v>-3737354.88</v>
          </cell>
          <cell r="K2320">
            <v>-3161967.49</v>
          </cell>
          <cell r="L2320">
            <v>-3127470.21</v>
          </cell>
          <cell r="M2320">
            <v>-3413863.62</v>
          </cell>
          <cell r="N2320">
            <v>-3195173.19</v>
          </cell>
          <cell r="O2320">
            <v>-3968264.71</v>
          </cell>
          <cell r="P2320">
            <v>-3621315.5</v>
          </cell>
          <cell r="Q2320">
            <v>-3802700.45</v>
          </cell>
          <cell r="R2320">
            <v>-4481309.25</v>
          </cell>
          <cell r="S2320">
            <v>-4556745.7300000004</v>
          </cell>
          <cell r="T2320">
            <v>-5415866.0599999996</v>
          </cell>
          <cell r="U2320">
            <v>-4383616.51</v>
          </cell>
          <cell r="V2320">
            <v>-2836866.37</v>
          </cell>
          <cell r="W2320">
            <v>-2640567.7799999998</v>
          </cell>
          <cell r="X2320">
            <v>-2017163.43</v>
          </cell>
          <cell r="Y2320">
            <v>-1979814.16</v>
          </cell>
          <cell r="Z2320">
            <v>-2407886.62</v>
          </cell>
          <cell r="AA2320">
            <v>-3033107.3</v>
          </cell>
          <cell r="AD2320">
            <v>-3433172.05125</v>
          </cell>
          <cell r="AE2320">
            <v>-3545860.7183333337</v>
          </cell>
          <cell r="AF2320">
            <v>-3664689.987916667</v>
          </cell>
          <cell r="AG2320">
            <v>-3788559.5175000001</v>
          </cell>
          <cell r="AH2320">
            <v>-3877449.7441666671</v>
          </cell>
          <cell r="AI2320">
            <v>-3867950.2787500001</v>
          </cell>
          <cell r="AJ2320">
            <v>-3808704.9362499993</v>
          </cell>
          <cell r="AK2320">
            <v>-3740717.165833333</v>
          </cell>
          <cell r="AL2320">
            <v>-3634702.3224999998</v>
          </cell>
          <cell r="AM2320">
            <v>-3542146.6545833331</v>
          </cell>
          <cell r="AN2320">
            <v>-3470378.155416667</v>
          </cell>
          <cell r="AP2320">
            <v>-3310173.3175000004</v>
          </cell>
        </row>
        <row r="2321">
          <cell r="J2321">
            <v>-6391780.2000000002</v>
          </cell>
          <cell r="K2321">
            <v>-6253910.5199999996</v>
          </cell>
          <cell r="L2321">
            <v>-6222819.1100000003</v>
          </cell>
          <cell r="M2321">
            <v>-6291851.5099999998</v>
          </cell>
          <cell r="N2321">
            <v>-6345283.5700000003</v>
          </cell>
          <cell r="O2321">
            <v>-6699349.9100000001</v>
          </cell>
          <cell r="P2321">
            <v>-6808384.9699999997</v>
          </cell>
          <cell r="Q2321">
            <v>-7474754.0700000003</v>
          </cell>
          <cell r="R2321">
            <v>-8320814.79</v>
          </cell>
          <cell r="S2321">
            <v>-8965410.9100000001</v>
          </cell>
          <cell r="T2321">
            <v>-9676943.4900000002</v>
          </cell>
          <cell r="U2321">
            <v>-9708088.1999999993</v>
          </cell>
          <cell r="V2321">
            <v>-9650746.1500000004</v>
          </cell>
          <cell r="W2321">
            <v>-9718790.1500000004</v>
          </cell>
          <cell r="X2321">
            <v>-9489909.8399999999</v>
          </cell>
          <cell r="Y2321">
            <v>-9449894.3699999992</v>
          </cell>
          <cell r="Z2321">
            <v>-9554817.4600000009</v>
          </cell>
          <cell r="AA2321">
            <v>-9830840.2699999996</v>
          </cell>
          <cell r="AD2321">
            <v>-6219003.2316666665</v>
          </cell>
          <cell r="AE2321">
            <v>-6456913.4170833342</v>
          </cell>
          <cell r="AF2321">
            <v>-6713931.1245833337</v>
          </cell>
          <cell r="AG2321">
            <v>-6992153.9354166659</v>
          </cell>
          <cell r="AH2321">
            <v>-7283764.4370833309</v>
          </cell>
          <cell r="AI2321">
            <v>-7565739.5187499998</v>
          </cell>
          <cell r="AJ2321">
            <v>-7845899.7512499997</v>
          </cell>
          <cell r="AK2321">
            <v>-8126398.5162500003</v>
          </cell>
          <cell r="AL2321">
            <v>-8394112.4158333335</v>
          </cell>
          <cell r="AM2321">
            <v>-8659428.1137500014</v>
          </cell>
          <cell r="AN2321">
            <v>-8923637.4575000014</v>
          </cell>
          <cell r="AP2321">
            <v>-9452719.7687500026</v>
          </cell>
        </row>
        <row r="2322">
          <cell r="J2322">
            <v>-7642404</v>
          </cell>
          <cell r="K2322">
            <v>-7726826</v>
          </cell>
          <cell r="L2322">
            <v>-7726826</v>
          </cell>
          <cell r="M2322">
            <v>-7726826</v>
          </cell>
          <cell r="N2322">
            <v>-7772522</v>
          </cell>
          <cell r="O2322">
            <v>-7772522</v>
          </cell>
          <cell r="P2322">
            <v>-7772522</v>
          </cell>
          <cell r="Q2322">
            <v>-7734211</v>
          </cell>
          <cell r="R2322">
            <v>-7734211</v>
          </cell>
          <cell r="S2322">
            <v>-7734211</v>
          </cell>
          <cell r="T2322">
            <v>-7667812</v>
          </cell>
          <cell r="U2322">
            <v>-7667812</v>
          </cell>
          <cell r="V2322">
            <v>-7667812</v>
          </cell>
          <cell r="W2322">
            <v>-7599685</v>
          </cell>
          <cell r="X2322">
            <v>-7599685</v>
          </cell>
          <cell r="Y2322">
            <v>-7599685</v>
          </cell>
          <cell r="Z2322">
            <v>-7508396</v>
          </cell>
          <cell r="AA2322">
            <v>-7508396</v>
          </cell>
          <cell r="AD2322">
            <v>-7629549.75</v>
          </cell>
          <cell r="AE2322">
            <v>-7681521.083333333</v>
          </cell>
          <cell r="AF2322">
            <v>-7704351.166666667</v>
          </cell>
          <cell r="AG2322">
            <v>-7717546.583333333</v>
          </cell>
          <cell r="AH2322">
            <v>-7722166.75</v>
          </cell>
          <cell r="AI2322">
            <v>-7724284.083333333</v>
          </cell>
          <cell r="AJ2322">
            <v>-7720045.208333333</v>
          </cell>
          <cell r="AK2322">
            <v>-7709450.125</v>
          </cell>
          <cell r="AL2322">
            <v>-7698855.041666667</v>
          </cell>
          <cell r="AM2322">
            <v>-7682552.25</v>
          </cell>
          <cell r="AN2322">
            <v>-7660541.75</v>
          </cell>
          <cell r="AP2322">
            <v>-7612707.25</v>
          </cell>
        </row>
        <row r="2323"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</row>
        <row r="2324"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  <cell r="AM2324">
            <v>0</v>
          </cell>
          <cell r="AN2324">
            <v>0</v>
          </cell>
          <cell r="AP2324">
            <v>0</v>
          </cell>
        </row>
        <row r="2325"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88452.207916666681</v>
          </cell>
        </row>
        <row r="2326"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  <cell r="AM2326">
            <v>0</v>
          </cell>
          <cell r="AN2326">
            <v>0</v>
          </cell>
          <cell r="AP2326">
            <v>0</v>
          </cell>
        </row>
        <row r="2327"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  <cell r="AM2327">
            <v>0</v>
          </cell>
          <cell r="AN2327">
            <v>0</v>
          </cell>
          <cell r="AP2327">
            <v>-88452.207916666681</v>
          </cell>
        </row>
        <row r="2328"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-88452.207916666681</v>
          </cell>
        </row>
        <row r="2329"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  <cell r="AM2329">
            <v>0</v>
          </cell>
          <cell r="AN2329">
            <v>0</v>
          </cell>
          <cell r="AP2329">
            <v>0</v>
          </cell>
        </row>
        <row r="2330"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</row>
        <row r="2331"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0</v>
          </cell>
          <cell r="AP2331">
            <v>-12619301.371250002</v>
          </cell>
        </row>
        <row r="2332"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0</v>
          </cell>
          <cell r="AP2332">
            <v>0</v>
          </cell>
        </row>
        <row r="2333"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-2002350.5425000002</v>
          </cell>
        </row>
        <row r="2334"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  <cell r="AM2334">
            <v>0</v>
          </cell>
          <cell r="AN2334">
            <v>0</v>
          </cell>
          <cell r="AP2334">
            <v>0</v>
          </cell>
        </row>
        <row r="2335"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</row>
        <row r="2336"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  <cell r="AM2336">
            <v>0</v>
          </cell>
          <cell r="AN2336">
            <v>0</v>
          </cell>
          <cell r="AP2336">
            <v>0</v>
          </cell>
        </row>
        <row r="2337"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  <cell r="AM2337">
            <v>0</v>
          </cell>
          <cell r="AN2337">
            <v>0</v>
          </cell>
          <cell r="AP2337">
            <v>0</v>
          </cell>
        </row>
        <row r="2338"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</row>
        <row r="2339"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  <cell r="AM2339">
            <v>0</v>
          </cell>
          <cell r="AN2339">
            <v>0</v>
          </cell>
          <cell r="AP2339">
            <v>0</v>
          </cell>
        </row>
        <row r="2340"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</row>
        <row r="2341">
          <cell r="J2341">
            <v>-22804.52</v>
          </cell>
          <cell r="K2341">
            <v>-21666.6</v>
          </cell>
          <cell r="L2341">
            <v>-20528.68</v>
          </cell>
          <cell r="M2341">
            <v>-19390.759999999998</v>
          </cell>
          <cell r="N2341">
            <v>-18252.84</v>
          </cell>
          <cell r="O2341">
            <v>-17114.919999999998</v>
          </cell>
          <cell r="P2341">
            <v>-15977</v>
          </cell>
          <cell r="Q2341">
            <v>-14839.08</v>
          </cell>
          <cell r="R2341">
            <v>-13701.16</v>
          </cell>
          <cell r="S2341">
            <v>-12563.24</v>
          </cell>
          <cell r="T2341">
            <v>-11425.32</v>
          </cell>
          <cell r="U2341">
            <v>-10287.4</v>
          </cell>
          <cell r="V2341">
            <v>-9149.48</v>
          </cell>
          <cell r="W2341">
            <v>-8011.56</v>
          </cell>
          <cell r="X2341">
            <v>-7439.29</v>
          </cell>
          <cell r="Y2341">
            <v>-6867.02</v>
          </cell>
          <cell r="Z2341">
            <v>-6294.75</v>
          </cell>
          <cell r="AA2341">
            <v>-5722.48</v>
          </cell>
          <cell r="AD2341">
            <v>-22736.731250000001</v>
          </cell>
          <cell r="AE2341">
            <v>-21213.543333333335</v>
          </cell>
          <cell r="AF2341">
            <v>-19775.977916666667</v>
          </cell>
          <cell r="AG2341">
            <v>-18424.035</v>
          </cell>
          <cell r="AH2341">
            <v>-17157.714583333331</v>
          </cell>
          <cell r="AI2341">
            <v>-15976.999999999998</v>
          </cell>
          <cell r="AJ2341">
            <v>-14839.08</v>
          </cell>
          <cell r="AK2341">
            <v>-13724.72875</v>
          </cell>
          <cell r="AL2341">
            <v>-12657.514999999999</v>
          </cell>
          <cell r="AM2341">
            <v>-11637.438749999999</v>
          </cell>
          <cell r="AN2341">
            <v>-10664.499999999998</v>
          </cell>
          <cell r="AP2341">
            <v>-8860.0349999999999</v>
          </cell>
        </row>
        <row r="2342">
          <cell r="J2342">
            <v>-5108.3500000000004</v>
          </cell>
          <cell r="K2342">
            <v>-4853.47</v>
          </cell>
          <cell r="L2342">
            <v>-4598.59</v>
          </cell>
          <cell r="M2342">
            <v>-4343.71</v>
          </cell>
          <cell r="N2342">
            <v>-4088.83</v>
          </cell>
          <cell r="O2342">
            <v>-3833.95</v>
          </cell>
          <cell r="P2342">
            <v>-3579.07</v>
          </cell>
          <cell r="Q2342">
            <v>-3324.19</v>
          </cell>
          <cell r="R2342">
            <v>-3069.31</v>
          </cell>
          <cell r="S2342">
            <v>-2814.43</v>
          </cell>
          <cell r="T2342">
            <v>-2560.13</v>
          </cell>
          <cell r="U2342">
            <v>-2305.25</v>
          </cell>
          <cell r="V2342">
            <v>-2050.37</v>
          </cell>
          <cell r="W2342">
            <v>-1795.49</v>
          </cell>
          <cell r="X2342">
            <v>-1667.31</v>
          </cell>
          <cell r="Y2342">
            <v>-1539.13</v>
          </cell>
          <cell r="Z2342">
            <v>-1410.95</v>
          </cell>
          <cell r="AA2342">
            <v>-1282.77</v>
          </cell>
          <cell r="AD2342">
            <v>-5093.0158333333338</v>
          </cell>
          <cell r="AE2342">
            <v>-4751.8683333333338</v>
          </cell>
          <cell r="AF2342">
            <v>-4429.9024999999992</v>
          </cell>
          <cell r="AG2342">
            <v>-4127.1425000000008</v>
          </cell>
          <cell r="AH2342">
            <v>-3843.5883333333327</v>
          </cell>
          <cell r="AI2342">
            <v>-3579.1908333333326</v>
          </cell>
          <cell r="AJ2342">
            <v>-3324.3591666666671</v>
          </cell>
          <cell r="AK2342">
            <v>-3074.8066666666668</v>
          </cell>
          <cell r="AL2342">
            <v>-2835.8125000000005</v>
          </cell>
          <cell r="AM2342">
            <v>-2607.376666666667</v>
          </cell>
          <cell r="AN2342">
            <v>-2389.499166666667</v>
          </cell>
          <cell r="AP2342">
            <v>-1985.4191666666666</v>
          </cell>
        </row>
        <row r="2343"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  <cell r="AM2343">
            <v>0</v>
          </cell>
          <cell r="AN2343">
            <v>0</v>
          </cell>
          <cell r="AP2343">
            <v>0</v>
          </cell>
        </row>
        <row r="2344"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  <cell r="AM2344">
            <v>0</v>
          </cell>
          <cell r="AN2344">
            <v>0</v>
          </cell>
          <cell r="AP2344">
            <v>0</v>
          </cell>
        </row>
        <row r="2345"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</row>
        <row r="2346"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  <cell r="AM2346">
            <v>0</v>
          </cell>
          <cell r="AN2346">
            <v>0</v>
          </cell>
          <cell r="AP2346">
            <v>0</v>
          </cell>
        </row>
        <row r="2347"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</row>
        <row r="2348"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  <cell r="AM2348">
            <v>0</v>
          </cell>
          <cell r="AN2348">
            <v>0</v>
          </cell>
          <cell r="AP2348">
            <v>0</v>
          </cell>
        </row>
        <row r="2349"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  <cell r="AM2349">
            <v>0</v>
          </cell>
          <cell r="AN2349">
            <v>0</v>
          </cell>
          <cell r="AP2349">
            <v>0</v>
          </cell>
        </row>
        <row r="2350">
          <cell r="J2350">
            <v>-4532031</v>
          </cell>
          <cell r="K2350">
            <v>-4446522</v>
          </cell>
          <cell r="L2350">
            <v>-4361013</v>
          </cell>
          <cell r="M2350">
            <v>-4275504</v>
          </cell>
          <cell r="N2350">
            <v>-4189995</v>
          </cell>
          <cell r="O2350">
            <v>-4104486</v>
          </cell>
          <cell r="P2350">
            <v>-4018977</v>
          </cell>
          <cell r="Q2350">
            <v>-3933468</v>
          </cell>
          <cell r="R2350">
            <v>-3847959</v>
          </cell>
          <cell r="S2350">
            <v>-3762450</v>
          </cell>
          <cell r="T2350">
            <v>-3676941</v>
          </cell>
          <cell r="U2350">
            <v>-3591432</v>
          </cell>
          <cell r="V2350">
            <v>-3505923</v>
          </cell>
          <cell r="W2350">
            <v>-3420414</v>
          </cell>
          <cell r="X2350">
            <v>-3334905</v>
          </cell>
          <cell r="Y2350">
            <v>-3249396</v>
          </cell>
          <cell r="Z2350">
            <v>-3163887</v>
          </cell>
          <cell r="AA2350">
            <v>-3078378</v>
          </cell>
          <cell r="AD2350">
            <v>-4446522</v>
          </cell>
          <cell r="AE2350">
            <v>-4361013</v>
          </cell>
          <cell r="AF2350">
            <v>-4275504</v>
          </cell>
          <cell r="AG2350">
            <v>-4189995</v>
          </cell>
          <cell r="AH2350">
            <v>-4104486</v>
          </cell>
          <cell r="AI2350">
            <v>-4018977</v>
          </cell>
          <cell r="AJ2350">
            <v>-3933468</v>
          </cell>
          <cell r="AK2350">
            <v>-3847959</v>
          </cell>
          <cell r="AL2350">
            <v>-3762450</v>
          </cell>
          <cell r="AM2350">
            <v>-3676941</v>
          </cell>
          <cell r="AN2350">
            <v>-3591432</v>
          </cell>
          <cell r="AP2350">
            <v>-3420414</v>
          </cell>
        </row>
        <row r="2351">
          <cell r="J2351">
            <v>-2424219</v>
          </cell>
          <cell r="K2351">
            <v>-2378478</v>
          </cell>
          <cell r="L2351">
            <v>-2332737</v>
          </cell>
          <cell r="M2351">
            <v>-2286996</v>
          </cell>
          <cell r="N2351">
            <v>-2241255</v>
          </cell>
          <cell r="O2351">
            <v>-2195514</v>
          </cell>
          <cell r="P2351">
            <v>-2149773</v>
          </cell>
          <cell r="Q2351">
            <v>-2104032</v>
          </cell>
          <cell r="R2351">
            <v>-2058291</v>
          </cell>
          <cell r="S2351">
            <v>-2012550</v>
          </cell>
          <cell r="T2351">
            <v>-1966809</v>
          </cell>
          <cell r="U2351">
            <v>-1921068</v>
          </cell>
          <cell r="V2351">
            <v>-1875327</v>
          </cell>
          <cell r="W2351">
            <v>-1829586</v>
          </cell>
          <cell r="X2351">
            <v>-1783845</v>
          </cell>
          <cell r="Y2351">
            <v>-1738104</v>
          </cell>
          <cell r="Z2351">
            <v>-1692363</v>
          </cell>
          <cell r="AA2351">
            <v>-1646622</v>
          </cell>
          <cell r="AD2351">
            <v>-2378478</v>
          </cell>
          <cell r="AE2351">
            <v>-2332737</v>
          </cell>
          <cell r="AF2351">
            <v>-2286996</v>
          </cell>
          <cell r="AG2351">
            <v>-2241255</v>
          </cell>
          <cell r="AH2351">
            <v>-2195514</v>
          </cell>
          <cell r="AI2351">
            <v>-2149773</v>
          </cell>
          <cell r="AJ2351">
            <v>-2104032</v>
          </cell>
          <cell r="AK2351">
            <v>-2058291</v>
          </cell>
          <cell r="AL2351">
            <v>-2012550</v>
          </cell>
          <cell r="AM2351">
            <v>-1966809</v>
          </cell>
          <cell r="AN2351">
            <v>-1921068</v>
          </cell>
          <cell r="AP2351">
            <v>-1829586</v>
          </cell>
        </row>
        <row r="2352">
          <cell r="J2352">
            <v>-1299263.68</v>
          </cell>
          <cell r="K2352">
            <v>-1254461.5</v>
          </cell>
          <cell r="L2352">
            <v>-1209659.32</v>
          </cell>
          <cell r="M2352">
            <v>-1164857.1399999999</v>
          </cell>
          <cell r="N2352">
            <v>-1120054.96</v>
          </cell>
          <cell r="O2352">
            <v>-1075252.78</v>
          </cell>
          <cell r="P2352">
            <v>-1030450.6</v>
          </cell>
          <cell r="Q2352">
            <v>-985648.42</v>
          </cell>
          <cell r="R2352">
            <v>-940846.24</v>
          </cell>
          <cell r="S2352">
            <v>-896044.06</v>
          </cell>
          <cell r="T2352">
            <v>-851241.88</v>
          </cell>
          <cell r="U2352">
            <v>-806439.7</v>
          </cell>
          <cell r="V2352">
            <v>-761637.52</v>
          </cell>
          <cell r="W2352">
            <v>-716835.34</v>
          </cell>
          <cell r="X2352">
            <v>-672033.16</v>
          </cell>
          <cell r="Y2352">
            <v>-627230.98</v>
          </cell>
          <cell r="Z2352">
            <v>-582428.80000000005</v>
          </cell>
          <cell r="AA2352">
            <v>-537626.62</v>
          </cell>
          <cell r="AD2352">
            <v>-1254461.5</v>
          </cell>
          <cell r="AE2352">
            <v>-1209659.3199999998</v>
          </cell>
          <cell r="AF2352">
            <v>-1164857.1399999999</v>
          </cell>
          <cell r="AG2352">
            <v>-1120054.96</v>
          </cell>
          <cell r="AH2352">
            <v>-1075252.78</v>
          </cell>
          <cell r="AI2352">
            <v>-1030450.6</v>
          </cell>
          <cell r="AJ2352">
            <v>-985648.41999999993</v>
          </cell>
          <cell r="AK2352">
            <v>-940846.23999999987</v>
          </cell>
          <cell r="AL2352">
            <v>-896044.06</v>
          </cell>
          <cell r="AM2352">
            <v>-851241.88</v>
          </cell>
          <cell r="AN2352">
            <v>-806439.70000000007</v>
          </cell>
          <cell r="AP2352">
            <v>-716835.3400000002</v>
          </cell>
        </row>
        <row r="2353">
          <cell r="J2353">
            <v>-947743.69</v>
          </cell>
          <cell r="K2353">
            <v>-915062.88</v>
          </cell>
          <cell r="L2353">
            <v>-882382.07</v>
          </cell>
          <cell r="M2353">
            <v>-849701.26</v>
          </cell>
          <cell r="N2353">
            <v>-817020.45</v>
          </cell>
          <cell r="O2353">
            <v>-784339.64</v>
          </cell>
          <cell r="P2353">
            <v>-751658.83</v>
          </cell>
          <cell r="Q2353">
            <v>-718978.02</v>
          </cell>
          <cell r="R2353">
            <v>-686297.21</v>
          </cell>
          <cell r="S2353">
            <v>-653616.4</v>
          </cell>
          <cell r="T2353">
            <v>-620935.59</v>
          </cell>
          <cell r="U2353">
            <v>-588254.78</v>
          </cell>
          <cell r="V2353">
            <v>-555573.97</v>
          </cell>
          <cell r="W2353">
            <v>-522893.16</v>
          </cell>
          <cell r="X2353">
            <v>-490212.35</v>
          </cell>
          <cell r="Y2353">
            <v>-457531.54</v>
          </cell>
          <cell r="Z2353">
            <v>-424850.73</v>
          </cell>
          <cell r="AA2353">
            <v>-392169.92</v>
          </cell>
          <cell r="AD2353">
            <v>-915062.88</v>
          </cell>
          <cell r="AE2353">
            <v>-882382.07</v>
          </cell>
          <cell r="AF2353">
            <v>-849701.25999999989</v>
          </cell>
          <cell r="AG2353">
            <v>-817020.44999999984</v>
          </cell>
          <cell r="AH2353">
            <v>-784339.64000000013</v>
          </cell>
          <cell r="AI2353">
            <v>-751658.83000000007</v>
          </cell>
          <cell r="AJ2353">
            <v>-718978.02</v>
          </cell>
          <cell r="AK2353">
            <v>-686297.21000000008</v>
          </cell>
          <cell r="AL2353">
            <v>-653616.4</v>
          </cell>
          <cell r="AM2353">
            <v>-620935.59</v>
          </cell>
          <cell r="AN2353">
            <v>-588254.78</v>
          </cell>
          <cell r="AP2353">
            <v>-522893.15999999992</v>
          </cell>
        </row>
        <row r="2354"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  <cell r="AM2354">
            <v>0</v>
          </cell>
          <cell r="AN2354">
            <v>0</v>
          </cell>
          <cell r="AP2354">
            <v>0</v>
          </cell>
        </row>
        <row r="2355"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  <cell r="AM2355">
            <v>0</v>
          </cell>
          <cell r="AN2355">
            <v>0</v>
          </cell>
          <cell r="AP2355">
            <v>0</v>
          </cell>
        </row>
        <row r="2356"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  <cell r="AM2356">
            <v>0</v>
          </cell>
          <cell r="AN2356">
            <v>0</v>
          </cell>
          <cell r="AP2356">
            <v>0</v>
          </cell>
        </row>
        <row r="2357">
          <cell r="J2357">
            <v>-68683.009999999995</v>
          </cell>
          <cell r="K2357">
            <v>-55782.96</v>
          </cell>
          <cell r="L2357">
            <v>-54689</v>
          </cell>
          <cell r="M2357">
            <v>-53898.21</v>
          </cell>
          <cell r="N2357">
            <v>-52965.279999999999</v>
          </cell>
          <cell r="O2357">
            <v>-52026.84</v>
          </cell>
          <cell r="P2357">
            <v>-39122.33</v>
          </cell>
          <cell r="Q2357">
            <v>-38517.519999999997</v>
          </cell>
          <cell r="R2357">
            <v>-37533.769999999997</v>
          </cell>
          <cell r="S2357">
            <v>-126027.55</v>
          </cell>
          <cell r="T2357">
            <v>-587056.28</v>
          </cell>
          <cell r="U2357">
            <v>-583906.71</v>
          </cell>
          <cell r="V2357">
            <v>-578180.35</v>
          </cell>
          <cell r="W2357">
            <v>-575191.76</v>
          </cell>
          <cell r="X2357">
            <v>-574146.43999999994</v>
          </cell>
          <cell r="Y2357">
            <v>-573024.56999999995</v>
          </cell>
          <cell r="Z2357">
            <v>-572528.17000000004</v>
          </cell>
          <cell r="AA2357">
            <v>-571754.31999999995</v>
          </cell>
          <cell r="AD2357">
            <v>-88245.789166666669</v>
          </cell>
          <cell r="AE2357">
            <v>-55614.324166666665</v>
          </cell>
          <cell r="AF2357">
            <v>-57560.999583333345</v>
          </cell>
          <cell r="AG2357">
            <v>-81748.324999999997</v>
          </cell>
          <cell r="AH2357">
            <v>-124491.29791666666</v>
          </cell>
          <cell r="AI2357">
            <v>-167079.84416666665</v>
          </cell>
          <cell r="AJ2357">
            <v>-209950.93333333332</v>
          </cell>
          <cell r="AK2357">
            <v>-253237.02666666661</v>
          </cell>
          <cell r="AL2357">
            <v>-296511.35166666663</v>
          </cell>
          <cell r="AM2357">
            <v>-339790.07041666668</v>
          </cell>
          <cell r="AN2357">
            <v>-383093.83583333326</v>
          </cell>
          <cell r="AP2357">
            <v>-538977.52374999993</v>
          </cell>
        </row>
        <row r="2358"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  <cell r="AM2358">
            <v>0</v>
          </cell>
          <cell r="AN2358">
            <v>0</v>
          </cell>
          <cell r="AP2358">
            <v>0</v>
          </cell>
        </row>
        <row r="2359"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</row>
        <row r="2360"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  <cell r="AM2360">
            <v>0</v>
          </cell>
          <cell r="AN2360">
            <v>0</v>
          </cell>
          <cell r="AP2360">
            <v>0</v>
          </cell>
        </row>
        <row r="2361"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  <cell r="AM2361">
            <v>0</v>
          </cell>
          <cell r="AN2361">
            <v>0</v>
          </cell>
          <cell r="AP2361">
            <v>0</v>
          </cell>
        </row>
        <row r="2362"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P2362">
            <v>0</v>
          </cell>
        </row>
        <row r="2363">
          <cell r="J2363">
            <v>-93615823</v>
          </cell>
          <cell r="K2363">
            <v>-93615823</v>
          </cell>
          <cell r="L2363">
            <v>-93615823</v>
          </cell>
          <cell r="M2363">
            <v>-93615823</v>
          </cell>
          <cell r="N2363">
            <v>-93615823</v>
          </cell>
          <cell r="O2363">
            <v>-93615823</v>
          </cell>
          <cell r="P2363">
            <v>-93615823</v>
          </cell>
          <cell r="Q2363">
            <v>-93615823</v>
          </cell>
          <cell r="R2363">
            <v>-93615823</v>
          </cell>
          <cell r="S2363">
            <v>-93615823</v>
          </cell>
          <cell r="T2363">
            <v>-93615823</v>
          </cell>
          <cell r="U2363">
            <v>-93615823</v>
          </cell>
          <cell r="V2363">
            <v>-93615823</v>
          </cell>
          <cell r="W2363">
            <v>-93615823</v>
          </cell>
          <cell r="X2363">
            <v>-93615823</v>
          </cell>
          <cell r="Y2363">
            <v>-93615823</v>
          </cell>
          <cell r="Z2363">
            <v>-93615823</v>
          </cell>
          <cell r="AA2363">
            <v>-93615823</v>
          </cell>
          <cell r="AD2363">
            <v>-93615823</v>
          </cell>
          <cell r="AE2363">
            <v>-93615823</v>
          </cell>
          <cell r="AF2363">
            <v>-93615823</v>
          </cell>
          <cell r="AG2363">
            <v>-93615823</v>
          </cell>
          <cell r="AH2363">
            <v>-93615823</v>
          </cell>
          <cell r="AI2363">
            <v>-93615823</v>
          </cell>
          <cell r="AJ2363">
            <v>-93615823</v>
          </cell>
          <cell r="AK2363">
            <v>-93615823</v>
          </cell>
          <cell r="AL2363">
            <v>-93615823</v>
          </cell>
          <cell r="AM2363">
            <v>-93615823</v>
          </cell>
          <cell r="AN2363">
            <v>-93615823</v>
          </cell>
          <cell r="AP2363">
            <v>-93615823</v>
          </cell>
        </row>
        <row r="2364"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  <cell r="AM2364">
            <v>0</v>
          </cell>
          <cell r="AN2364">
            <v>0</v>
          </cell>
          <cell r="AP2364">
            <v>0</v>
          </cell>
        </row>
        <row r="2365"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  <cell r="AM2365">
            <v>0</v>
          </cell>
          <cell r="AN2365">
            <v>0</v>
          </cell>
          <cell r="AP2365">
            <v>0</v>
          </cell>
        </row>
        <row r="2366">
          <cell r="J2366">
            <v>-538103.55000000005</v>
          </cell>
          <cell r="K2366">
            <v>-473486.25</v>
          </cell>
          <cell r="L2366">
            <v>-404638.46</v>
          </cell>
          <cell r="M2366">
            <v>-335503.07</v>
          </cell>
          <cell r="N2366">
            <v>-271173.87</v>
          </cell>
          <cell r="O2366">
            <v>-197581.64</v>
          </cell>
          <cell r="P2366">
            <v>-122441.97</v>
          </cell>
          <cell r="Q2366">
            <v>-16676.3</v>
          </cell>
          <cell r="R2366">
            <v>-19422.13</v>
          </cell>
          <cell r="S2366">
            <v>-15905.03</v>
          </cell>
          <cell r="T2366">
            <v>-15806.53</v>
          </cell>
          <cell r="U2366">
            <v>-15778.65</v>
          </cell>
          <cell r="V2366">
            <v>-15794.23</v>
          </cell>
          <cell r="W2366">
            <v>-15551.14</v>
          </cell>
          <cell r="X2366">
            <v>-15530.8</v>
          </cell>
          <cell r="Y2366">
            <v>-15004.94</v>
          </cell>
          <cell r="Z2366">
            <v>-15003.63</v>
          </cell>
          <cell r="AA2366">
            <v>-14971.68</v>
          </cell>
          <cell r="AD2366">
            <v>-440512.19999999995</v>
          </cell>
          <cell r="AE2366">
            <v>-401257.1570833333</v>
          </cell>
          <cell r="AF2366">
            <v>-336517.21124999999</v>
          </cell>
          <cell r="AG2366">
            <v>-278557.48</v>
          </cell>
          <cell r="AH2366">
            <v>-226734.79041666666</v>
          </cell>
          <cell r="AI2366">
            <v>-180446.89916666667</v>
          </cell>
          <cell r="AJ2366">
            <v>-139603.38125000001</v>
          </cell>
          <cell r="AK2366">
            <v>-104309.9325</v>
          </cell>
          <cell r="AL2366">
            <v>-74743.024583333347</v>
          </cell>
          <cell r="AM2366">
            <v>-50715.175833333342</v>
          </cell>
          <cell r="AN2366">
            <v>-32432.6675</v>
          </cell>
          <cell r="AP2366">
            <v>-12046.888749999998</v>
          </cell>
        </row>
        <row r="2367">
          <cell r="J2367">
            <v>-21033.54</v>
          </cell>
          <cell r="K2367">
            <v>-19575.14</v>
          </cell>
          <cell r="L2367">
            <v>-17481.47</v>
          </cell>
          <cell r="M2367">
            <v>-14985.28</v>
          </cell>
          <cell r="N2367">
            <v>-12416.12</v>
          </cell>
          <cell r="O2367">
            <v>-8886.1200000000008</v>
          </cell>
          <cell r="P2367">
            <v>-4845.2299999999996</v>
          </cell>
          <cell r="Q2367">
            <v>1605.6</v>
          </cell>
          <cell r="R2367">
            <v>1606.86</v>
          </cell>
          <cell r="S2367">
            <v>2015.28</v>
          </cell>
          <cell r="T2367">
            <v>2221.06</v>
          </cell>
          <cell r="U2367">
            <v>2422.79</v>
          </cell>
          <cell r="V2367">
            <v>2621.86</v>
          </cell>
          <cell r="W2367">
            <v>2837.66</v>
          </cell>
          <cell r="X2367">
            <v>3040.34</v>
          </cell>
          <cell r="Y2367">
            <v>2870.13</v>
          </cell>
          <cell r="Z2367">
            <v>2665.81</v>
          </cell>
          <cell r="AA2367">
            <v>3686.95</v>
          </cell>
          <cell r="AD2367">
            <v>-15254.687083333332</v>
          </cell>
          <cell r="AE2367">
            <v>-14894.712916666669</v>
          </cell>
          <cell r="AF2367">
            <v>-12693.548750000002</v>
          </cell>
          <cell r="AG2367">
            <v>-10554.366249999997</v>
          </cell>
          <cell r="AH2367">
            <v>-8473.151249999999</v>
          </cell>
          <cell r="AI2367">
            <v>-6460.3008333333337</v>
          </cell>
          <cell r="AJ2367">
            <v>-4540.7925000000005</v>
          </cell>
          <cell r="AK2367">
            <v>-2751.8504166666667</v>
          </cell>
          <cell r="AL2367">
            <v>-1152.7995833333334</v>
          </cell>
          <cell r="AM2367">
            <v>219.58958333333331</v>
          </cell>
          <cell r="AN2367">
            <v>1371.8812500000004</v>
          </cell>
          <cell r="AP2367">
            <v>-1382.0450000000001</v>
          </cell>
        </row>
        <row r="2368">
          <cell r="J2368">
            <v>-3885.01</v>
          </cell>
          <cell r="K2368">
            <v>-4231.96</v>
          </cell>
          <cell r="L2368">
            <v>-4539.8999999999996</v>
          </cell>
          <cell r="M2368">
            <v>-4842.59</v>
          </cell>
          <cell r="N2368">
            <v>-5140.47</v>
          </cell>
          <cell r="O2368">
            <v>-5433.14</v>
          </cell>
          <cell r="P2368">
            <v>-5687.22</v>
          </cell>
          <cell r="Q2368">
            <v>-5903.64</v>
          </cell>
          <cell r="R2368">
            <v>-6115.63</v>
          </cell>
          <cell r="S2368">
            <v>-6571.56</v>
          </cell>
          <cell r="T2368">
            <v>-8559.2800000000007</v>
          </cell>
          <cell r="U2368">
            <v>-11823.34</v>
          </cell>
          <cell r="V2368">
            <v>-15062.66</v>
          </cell>
          <cell r="W2368">
            <v>-18277.68</v>
          </cell>
          <cell r="X2368">
            <v>-21481.46</v>
          </cell>
          <cell r="Y2368">
            <v>-24679.200000000001</v>
          </cell>
          <cell r="Z2368">
            <v>-27872.43</v>
          </cell>
          <cell r="AA2368">
            <v>-31062.12</v>
          </cell>
          <cell r="AD2368">
            <v>-5821.4925000000003</v>
          </cell>
          <cell r="AE2368">
            <v>-4435.432083333334</v>
          </cell>
          <cell r="AF2368">
            <v>-4750.907916666667</v>
          </cell>
          <cell r="AG2368">
            <v>-5139.2325000000001</v>
          </cell>
          <cell r="AH2368">
            <v>-5714.1254166666658</v>
          </cell>
          <cell r="AI2368">
            <v>-6526.8804166666669</v>
          </cell>
          <cell r="AJ2368">
            <v>-7577.854166666667</v>
          </cell>
          <cell r="AK2368">
            <v>-8868.9908333333315</v>
          </cell>
          <cell r="AL2368">
            <v>-10401.414583333333</v>
          </cell>
          <cell r="AM2368">
            <v>-12175.104999999998</v>
          </cell>
          <cell r="AN2368">
            <v>-14190.144166666667</v>
          </cell>
          <cell r="AP2368">
            <v>-19256.593333333334</v>
          </cell>
        </row>
        <row r="2369">
          <cell r="J2369">
            <v>-133875.76</v>
          </cell>
          <cell r="K2369">
            <v>-139864.56</v>
          </cell>
          <cell r="L2369">
            <v>-138438.72</v>
          </cell>
          <cell r="M2369">
            <v>-134431.5</v>
          </cell>
          <cell r="N2369">
            <v>-135027.54999999999</v>
          </cell>
          <cell r="O2369">
            <v>-121615.84</v>
          </cell>
          <cell r="P2369">
            <v>-103523.66</v>
          </cell>
          <cell r="Q2369">
            <v>-44005.74</v>
          </cell>
          <cell r="R2369">
            <v>-56239.49</v>
          </cell>
          <cell r="S2369">
            <v>-58735.67</v>
          </cell>
          <cell r="T2369">
            <v>-51550.97</v>
          </cell>
          <cell r="U2369">
            <v>-57800.46</v>
          </cell>
          <cell r="V2369">
            <v>-66739.97</v>
          </cell>
          <cell r="W2369">
            <v>-76804.25</v>
          </cell>
          <cell r="X2369">
            <v>-82284.429999999993</v>
          </cell>
          <cell r="Y2369">
            <v>-82572.31</v>
          </cell>
          <cell r="Z2369">
            <v>-86820.14</v>
          </cell>
          <cell r="AA2369">
            <v>-81019.34</v>
          </cell>
          <cell r="AD2369">
            <v>-126779.27458333333</v>
          </cell>
          <cell r="AE2369">
            <v>-118873.5625</v>
          </cell>
          <cell r="AF2369">
            <v>-112491.20083333335</v>
          </cell>
          <cell r="AG2369">
            <v>-106662.50833333332</v>
          </cell>
          <cell r="AH2369">
            <v>-100856.80875000001</v>
          </cell>
          <cell r="AI2369">
            <v>-95128.50208333334</v>
          </cell>
          <cell r="AJ2369">
            <v>-89703.664583333317</v>
          </cell>
          <cell r="AK2369">
            <v>-84736.389583333323</v>
          </cell>
          <cell r="AL2369">
            <v>-80235.827916666647</v>
          </cell>
          <cell r="AM2369">
            <v>-76066.386249999996</v>
          </cell>
          <cell r="AN2369">
            <v>-72366.223333333342</v>
          </cell>
          <cell r="AP2369">
            <v>-67044.80041666668</v>
          </cell>
        </row>
        <row r="2370">
          <cell r="J2370">
            <v>-1319509.32</v>
          </cell>
          <cell r="K2370">
            <v>-1409804.79</v>
          </cell>
          <cell r="L2370">
            <v>-1415722.34</v>
          </cell>
          <cell r="M2370">
            <v>-1399730.2</v>
          </cell>
          <cell r="N2370">
            <v>-1453751.45</v>
          </cell>
          <cell r="O2370">
            <v>-1339065.9099999999</v>
          </cell>
          <cell r="P2370">
            <v>-1176379.8700000001</v>
          </cell>
          <cell r="Q2370">
            <v>-496288.48</v>
          </cell>
          <cell r="R2370">
            <v>1280121.3700000001</v>
          </cell>
          <cell r="S2370">
            <v>2052557.32</v>
          </cell>
          <cell r="T2370">
            <v>3027716.62</v>
          </cell>
          <cell r="U2370">
            <v>3602398.22</v>
          </cell>
          <cell r="V2370">
            <v>-505254</v>
          </cell>
          <cell r="W2370">
            <v>-664037.05000000005</v>
          </cell>
          <cell r="X2370">
            <v>-767031.36</v>
          </cell>
          <cell r="Y2370">
            <v>-805735.59</v>
          </cell>
          <cell r="Z2370">
            <v>-919622.22</v>
          </cell>
          <cell r="AA2370">
            <v>-895034.21</v>
          </cell>
          <cell r="AD2370">
            <v>-1312477.4545833333</v>
          </cell>
          <cell r="AE2370">
            <v>-1147954.1320833333</v>
          </cell>
          <cell r="AF2370">
            <v>-895484.10416666663</v>
          </cell>
          <cell r="AG2370">
            <v>-581974.14666666649</v>
          </cell>
          <cell r="AH2370">
            <v>-205853.5091666668</v>
          </cell>
          <cell r="AI2370">
            <v>29972.402499999978</v>
          </cell>
          <cell r="AJ2370">
            <v>94973.3633333334</v>
          </cell>
          <cell r="AK2370">
            <v>153075.81000000003</v>
          </cell>
          <cell r="AL2370">
            <v>204854.37625000006</v>
          </cell>
          <cell r="AM2370">
            <v>251859.53624999998</v>
          </cell>
          <cell r="AN2370">
            <v>292616.24166666664</v>
          </cell>
          <cell r="AP2370">
            <v>353965.98458333337</v>
          </cell>
        </row>
        <row r="2371">
          <cell r="J2371">
            <v>0</v>
          </cell>
          <cell r="K2371">
            <v>0</v>
          </cell>
          <cell r="L2371">
            <v>-786417.32</v>
          </cell>
          <cell r="M2371">
            <v>-1762292.4</v>
          </cell>
          <cell r="N2371">
            <v>-1762292.4</v>
          </cell>
          <cell r="O2371">
            <v>-5782990.5800000001</v>
          </cell>
          <cell r="P2371">
            <v>-5782990.5800000001</v>
          </cell>
          <cell r="Q2371">
            <v>-11335549.890000001</v>
          </cell>
          <cell r="R2371">
            <v>-13422458.300000001</v>
          </cell>
          <cell r="S2371">
            <v>-13422458.300000001</v>
          </cell>
          <cell r="T2371">
            <v>-13422458.300000001</v>
          </cell>
          <cell r="U2371">
            <v>-13422458.300000001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D2371">
            <v>-1795396.51875</v>
          </cell>
          <cell r="AE2371">
            <v>-2826980.1933333334</v>
          </cell>
          <cell r="AF2371">
            <v>-3945518.3849999998</v>
          </cell>
          <cell r="AG2371">
            <v>-5064056.5766666662</v>
          </cell>
          <cell r="AH2371">
            <v>-6182594.7683333335</v>
          </cell>
          <cell r="AI2371">
            <v>-6741863.8641666658</v>
          </cell>
          <cell r="AJ2371">
            <v>-6741863.8641666658</v>
          </cell>
          <cell r="AK2371">
            <v>-6709096.4758333331</v>
          </cell>
          <cell r="AL2371">
            <v>-6602900.2374999998</v>
          </cell>
          <cell r="AM2371">
            <v>-6456042.5375000006</v>
          </cell>
          <cell r="AN2371">
            <v>-6141655.7466666671</v>
          </cell>
          <cell r="AP2371">
            <v>-5402388.2154166671</v>
          </cell>
        </row>
        <row r="2372"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-2898559.57</v>
          </cell>
          <cell r="R2372">
            <v>-8804008.6999999993</v>
          </cell>
          <cell r="S2372">
            <v>-8804008.6999999993</v>
          </cell>
          <cell r="T2372">
            <v>-8804008.6999999993</v>
          </cell>
          <cell r="U2372">
            <v>-8804008.6999999993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D2372">
            <v>-120773.31541666666</v>
          </cell>
          <cell r="AE2372">
            <v>-608380.32666666666</v>
          </cell>
          <cell r="AF2372">
            <v>-1342047.7183333333</v>
          </cell>
          <cell r="AG2372">
            <v>-2075715.11</v>
          </cell>
          <cell r="AH2372">
            <v>-2809382.5016666665</v>
          </cell>
          <cell r="AI2372">
            <v>-3176216.1974999998</v>
          </cell>
          <cell r="AJ2372">
            <v>-3176216.1974999998</v>
          </cell>
          <cell r="AK2372">
            <v>-3176216.1974999998</v>
          </cell>
          <cell r="AL2372">
            <v>-3176216.1974999998</v>
          </cell>
          <cell r="AM2372">
            <v>-3176216.1974999998</v>
          </cell>
          <cell r="AN2372">
            <v>-3176216.1974999998</v>
          </cell>
          <cell r="AP2372">
            <v>-3055442.8820833326</v>
          </cell>
        </row>
        <row r="2373"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  <cell r="AM2373">
            <v>0</v>
          </cell>
          <cell r="AN2373">
            <v>0</v>
          </cell>
          <cell r="AP2373">
            <v>0</v>
          </cell>
        </row>
        <row r="2374"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-34198.32</v>
          </cell>
          <cell r="O2374">
            <v>-34198.32</v>
          </cell>
          <cell r="P2374">
            <v>-34198.32</v>
          </cell>
          <cell r="Q2374">
            <v>-34198.32</v>
          </cell>
          <cell r="R2374">
            <v>-1680839.97</v>
          </cell>
          <cell r="S2374">
            <v>-1680839.97</v>
          </cell>
          <cell r="T2374">
            <v>-1847920.86</v>
          </cell>
          <cell r="U2374">
            <v>-1847920.86</v>
          </cell>
          <cell r="V2374">
            <v>-1348958.04</v>
          </cell>
          <cell r="W2374">
            <v>-1179963.4099999999</v>
          </cell>
          <cell r="X2374">
            <v>-1050217.01</v>
          </cell>
          <cell r="Y2374">
            <v>-791591.89</v>
          </cell>
          <cell r="Z2374">
            <v>-520855.06</v>
          </cell>
          <cell r="AA2374">
            <v>-341875.22</v>
          </cell>
          <cell r="AD2374">
            <v>-9974.51</v>
          </cell>
          <cell r="AE2374">
            <v>-81434.438750000001</v>
          </cell>
          <cell r="AF2374">
            <v>-221504.43625</v>
          </cell>
          <cell r="AG2374">
            <v>-368536.13749999995</v>
          </cell>
          <cell r="AH2374">
            <v>-522529.54249999998</v>
          </cell>
          <cell r="AI2374">
            <v>-655732.83000000007</v>
          </cell>
          <cell r="AJ2374">
            <v>-761104.55708333338</v>
          </cell>
          <cell r="AK2374">
            <v>-854028.74125000008</v>
          </cell>
          <cell r="AL2374">
            <v>-930770.77875000006</v>
          </cell>
          <cell r="AM2374">
            <v>-984031.13833333331</v>
          </cell>
          <cell r="AN2374">
            <v>-1017128.3733333334</v>
          </cell>
          <cell r="AP2374">
            <v>-1025673.4541666667</v>
          </cell>
        </row>
        <row r="2375"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  <cell r="AM2375">
            <v>0</v>
          </cell>
          <cell r="AN2375">
            <v>0</v>
          </cell>
          <cell r="AP2375">
            <v>0</v>
          </cell>
        </row>
        <row r="2376"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  <cell r="AM2376">
            <v>0</v>
          </cell>
          <cell r="AN2376">
            <v>0</v>
          </cell>
          <cell r="AP2376">
            <v>0</v>
          </cell>
        </row>
        <row r="2377"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</row>
        <row r="2378"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  <cell r="AM2378">
            <v>0</v>
          </cell>
          <cell r="AN2378">
            <v>0</v>
          </cell>
          <cell r="AP2378">
            <v>0</v>
          </cell>
        </row>
        <row r="2379">
          <cell r="J2379">
            <v>0</v>
          </cell>
          <cell r="K2379">
            <v>-263465.25</v>
          </cell>
          <cell r="L2379">
            <v>-577535.24</v>
          </cell>
          <cell r="M2379">
            <v>-847706.3</v>
          </cell>
          <cell r="N2379">
            <v>-1211073.43</v>
          </cell>
          <cell r="O2379">
            <v>-1211073.43</v>
          </cell>
          <cell r="P2379">
            <v>-1217803.1299999999</v>
          </cell>
          <cell r="Q2379">
            <v>-1259438.0900000001</v>
          </cell>
          <cell r="R2379">
            <v>-1259438.0900000001</v>
          </cell>
          <cell r="S2379">
            <v>-1259438.0900000001</v>
          </cell>
          <cell r="T2379">
            <v>-1259438.0900000001</v>
          </cell>
          <cell r="U2379">
            <v>-1331749.07</v>
          </cell>
          <cell r="V2379">
            <v>0</v>
          </cell>
          <cell r="W2379">
            <v>-146873.96</v>
          </cell>
          <cell r="X2379">
            <v>-261024.99</v>
          </cell>
          <cell r="Y2379">
            <v>-470482.29</v>
          </cell>
          <cell r="Z2379">
            <v>-589444.43000000005</v>
          </cell>
          <cell r="AA2379">
            <v>-388344.28</v>
          </cell>
          <cell r="AD2379">
            <v>-496531.31874999992</v>
          </cell>
          <cell r="AE2379">
            <v>-601484.49291666655</v>
          </cell>
          <cell r="AF2379">
            <v>-706437.66708333325</v>
          </cell>
          <cell r="AG2379">
            <v>-811390.84124999994</v>
          </cell>
          <cell r="AH2379">
            <v>-919356.97291666653</v>
          </cell>
          <cell r="AI2379">
            <v>-974846.51749999996</v>
          </cell>
          <cell r="AJ2379">
            <v>-969988.54708333325</v>
          </cell>
          <cell r="AK2379">
            <v>-951942.64958333352</v>
          </cell>
          <cell r="AL2379">
            <v>-923037.05541666679</v>
          </cell>
          <cell r="AM2379">
            <v>-881418.17999999982</v>
          </cell>
          <cell r="AN2379">
            <v>-821236.59041666659</v>
          </cell>
          <cell r="AP2379">
            <v>-642218.18541666667</v>
          </cell>
        </row>
        <row r="2380">
          <cell r="J2380">
            <v>0</v>
          </cell>
          <cell r="K2380">
            <v>-179653.08</v>
          </cell>
          <cell r="L2380">
            <v>-179653.08</v>
          </cell>
          <cell r="M2380">
            <v>-813122.55</v>
          </cell>
          <cell r="N2380">
            <v>-920232.24</v>
          </cell>
          <cell r="O2380">
            <v>-920232.24</v>
          </cell>
          <cell r="P2380">
            <v>-920232.24</v>
          </cell>
          <cell r="Q2380">
            <v>-920232.24</v>
          </cell>
          <cell r="R2380">
            <v>-920232.24</v>
          </cell>
          <cell r="S2380">
            <v>-1000606.06</v>
          </cell>
          <cell r="T2380">
            <v>-1000606.06</v>
          </cell>
          <cell r="U2380">
            <v>-1109891.8999999999</v>
          </cell>
          <cell r="V2380">
            <v>0</v>
          </cell>
          <cell r="W2380">
            <v>-194666.99</v>
          </cell>
          <cell r="X2380">
            <v>-127414.99</v>
          </cell>
          <cell r="Y2380">
            <v>-362179.34</v>
          </cell>
          <cell r="Z2380">
            <v>-371978.77</v>
          </cell>
          <cell r="AA2380">
            <v>-317682.21000000002</v>
          </cell>
          <cell r="AD2380">
            <v>-366103.46249999997</v>
          </cell>
          <cell r="AE2380">
            <v>-442789.48249999998</v>
          </cell>
          <cell r="AF2380">
            <v>-522824.41166666668</v>
          </cell>
          <cell r="AG2380">
            <v>-606208.25000000012</v>
          </cell>
          <cell r="AH2380">
            <v>-694145.66500000015</v>
          </cell>
          <cell r="AI2380">
            <v>-740391.1608333335</v>
          </cell>
          <cell r="AJ2380">
            <v>-741016.74041666684</v>
          </cell>
          <cell r="AK2380">
            <v>-739465.73291666678</v>
          </cell>
          <cell r="AL2380">
            <v>-718499.84541666682</v>
          </cell>
          <cell r="AM2380">
            <v>-676866.65041666676</v>
          </cell>
          <cell r="AN2380">
            <v>-628916.50458333327</v>
          </cell>
          <cell r="AP2380">
            <v>-493525.29749999993</v>
          </cell>
        </row>
        <row r="2381">
          <cell r="J2381">
            <v>-8662087.2300000004</v>
          </cell>
          <cell r="K2381">
            <v>-5200000</v>
          </cell>
          <cell r="L2381">
            <v>-5200000</v>
          </cell>
          <cell r="M2381">
            <v>-5200000</v>
          </cell>
          <cell r="N2381">
            <v>-3700000</v>
          </cell>
          <cell r="O2381">
            <v>-3700000</v>
          </cell>
          <cell r="P2381">
            <v>-3700000</v>
          </cell>
          <cell r="Q2381">
            <v>-2100000</v>
          </cell>
          <cell r="R2381">
            <v>-2100000</v>
          </cell>
          <cell r="S2381">
            <v>-2100000</v>
          </cell>
          <cell r="T2381">
            <v>-2700000</v>
          </cell>
          <cell r="U2381">
            <v>-2788074</v>
          </cell>
          <cell r="V2381">
            <v>-600000.01</v>
          </cell>
          <cell r="W2381">
            <v>-5800000</v>
          </cell>
          <cell r="X2381">
            <v>-5800000</v>
          </cell>
          <cell r="Y2381">
            <v>-5800000</v>
          </cell>
          <cell r="Z2381">
            <v>-10100000</v>
          </cell>
          <cell r="AA2381">
            <v>-10100000</v>
          </cell>
          <cell r="AD2381">
            <v>-7276912.435833334</v>
          </cell>
          <cell r="AE2381">
            <v>-6683192.769166667</v>
          </cell>
          <cell r="AF2381">
            <v>-6089473.1025</v>
          </cell>
          <cell r="AG2381">
            <v>-5324920.1025</v>
          </cell>
          <cell r="AH2381">
            <v>-4393203.519166667</v>
          </cell>
          <cell r="AI2381">
            <v>-3593259.8016666663</v>
          </cell>
          <cell r="AJ2381">
            <v>-3282339.500833333</v>
          </cell>
          <cell r="AK2381">
            <v>-3332339.5008333339</v>
          </cell>
          <cell r="AL2381">
            <v>-3382339.5008333339</v>
          </cell>
          <cell r="AM2381">
            <v>-3674006.1675000004</v>
          </cell>
          <cell r="AN2381">
            <v>-4207339.5008333335</v>
          </cell>
          <cell r="AP2381">
            <v>-5257339.5008333335</v>
          </cell>
        </row>
        <row r="2382"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D2382">
            <v>-528.33416666666665</v>
          </cell>
          <cell r="AE2382">
            <v>-528.33416666666665</v>
          </cell>
          <cell r="AF2382">
            <v>-528.33416666666665</v>
          </cell>
          <cell r="AG2382">
            <v>-528.33416666666665</v>
          </cell>
          <cell r="AH2382">
            <v>-264.16708333333332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</row>
        <row r="2383"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  <cell r="AM2383">
            <v>0</v>
          </cell>
          <cell r="AN2383">
            <v>0</v>
          </cell>
          <cell r="AP2383">
            <v>0</v>
          </cell>
        </row>
        <row r="2384"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</row>
        <row r="2385">
          <cell r="J2385">
            <v>-287180.09999999998</v>
          </cell>
          <cell r="K2385">
            <v>-248003.31</v>
          </cell>
          <cell r="L2385">
            <v>-206261.6</v>
          </cell>
          <cell r="M2385">
            <v>-164345.53</v>
          </cell>
          <cell r="N2385">
            <v>-125343.41</v>
          </cell>
          <cell r="O2385">
            <v>-80725.19</v>
          </cell>
          <cell r="P2385">
            <v>-35168.79</v>
          </cell>
          <cell r="Q2385">
            <v>28955.84</v>
          </cell>
          <cell r="R2385">
            <v>27291.07</v>
          </cell>
          <cell r="S2385">
            <v>29423.45</v>
          </cell>
          <cell r="T2385">
            <v>29483.17</v>
          </cell>
          <cell r="U2385">
            <v>29500.07</v>
          </cell>
          <cell r="V2385">
            <v>29490.62</v>
          </cell>
          <cell r="W2385">
            <v>29638</v>
          </cell>
          <cell r="X2385">
            <v>29650.33</v>
          </cell>
          <cell r="Y2385">
            <v>29969.15</v>
          </cell>
          <cell r="Z2385">
            <v>29969.95</v>
          </cell>
          <cell r="AA2385">
            <v>29989.32</v>
          </cell>
          <cell r="AD2385">
            <v>-249189.88666666669</v>
          </cell>
          <cell r="AE2385">
            <v>-204211.55333333334</v>
          </cell>
          <cell r="AF2385">
            <v>-164960.39374999996</v>
          </cell>
          <cell r="AG2385">
            <v>-129820.00874999999</v>
          </cell>
          <cell r="AH2385">
            <v>-98400.449166666644</v>
          </cell>
          <cell r="AI2385">
            <v>-70336.580833333355</v>
          </cell>
          <cell r="AJ2385">
            <v>-45573.579583333347</v>
          </cell>
          <cell r="AK2385">
            <v>-24175.527916666662</v>
          </cell>
          <cell r="AL2385">
            <v>-6249.4191666666675</v>
          </cell>
          <cell r="AM2385">
            <v>8318.4158333333326</v>
          </cell>
          <cell r="AN2385">
            <v>19402.910416666669</v>
          </cell>
          <cell r="AP2385">
            <v>25740.254166666666</v>
          </cell>
        </row>
        <row r="2386">
          <cell r="J2386">
            <v>2640.05</v>
          </cell>
          <cell r="K2386">
            <v>-2778.04</v>
          </cell>
          <cell r="L2386">
            <v>-8227.16</v>
          </cell>
          <cell r="M2386">
            <v>-13460.76</v>
          </cell>
          <cell r="N2386">
            <v>-18177.34</v>
          </cell>
          <cell r="O2386">
            <v>-23222.73</v>
          </cell>
          <cell r="P2386">
            <v>-28111.14</v>
          </cell>
          <cell r="Q2386">
            <v>-34554.36</v>
          </cell>
          <cell r="R2386">
            <v>-34387.53</v>
          </cell>
          <cell r="S2386">
            <v>-34601.230000000003</v>
          </cell>
          <cell r="T2386">
            <v>-34128.21</v>
          </cell>
          <cell r="U2386">
            <v>-33965.9</v>
          </cell>
          <cell r="V2386">
            <v>-33800.949999999997</v>
          </cell>
          <cell r="W2386">
            <v>-33980.720000000001</v>
          </cell>
          <cell r="X2386">
            <v>-33484.480000000003</v>
          </cell>
          <cell r="Y2386">
            <v>-33350.43</v>
          </cell>
          <cell r="Z2386">
            <v>-33183.51</v>
          </cell>
          <cell r="AA2386">
            <v>-33018.449999999997</v>
          </cell>
          <cell r="AD2386">
            <v>6033.6604166666684</v>
          </cell>
          <cell r="AE2386">
            <v>-2601.708333333333</v>
          </cell>
          <cell r="AF2386">
            <v>-10389.599166666665</v>
          </cell>
          <cell r="AG2386">
            <v>-16365.26</v>
          </cell>
          <cell r="AH2386">
            <v>-20150.122500000001</v>
          </cell>
          <cell r="AI2386">
            <v>-23432.904166666671</v>
          </cell>
          <cell r="AJ2386">
            <v>-26251.390833333335</v>
          </cell>
          <cell r="AK2386">
            <v>-28603.890833333335</v>
          </cell>
          <cell r="AL2386">
            <v>-30485.015416666662</v>
          </cell>
          <cell r="AM2386">
            <v>-31939.008749999997</v>
          </cell>
          <cell r="AN2386">
            <v>-32972.420833333337</v>
          </cell>
          <cell r="AP2386">
            <v>-29598.215833333335</v>
          </cell>
        </row>
        <row r="2387"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-14959.15</v>
          </cell>
          <cell r="W2387">
            <v>-17159.560000000001</v>
          </cell>
          <cell r="X2387">
            <v>-19622.27</v>
          </cell>
          <cell r="Y2387">
            <v>-22728.83</v>
          </cell>
          <cell r="Z2387">
            <v>-25984.54</v>
          </cell>
          <cell r="AA2387">
            <v>-29064.880000000001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-623.29791666666665</v>
          </cell>
          <cell r="AJ2387">
            <v>-1961.5775000000001</v>
          </cell>
          <cell r="AK2387">
            <v>-3494.1537499999999</v>
          </cell>
          <cell r="AL2387">
            <v>-5258.7829166666661</v>
          </cell>
          <cell r="AM2387">
            <v>-7288.5066666666671</v>
          </cell>
          <cell r="AN2387">
            <v>-9582.2325000000001</v>
          </cell>
          <cell r="AP2387">
            <v>-14701.337500000001</v>
          </cell>
        </row>
        <row r="2388"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-3352.52</v>
          </cell>
          <cell r="W2388">
            <v>-4541.24</v>
          </cell>
          <cell r="X2388">
            <v>-5784.61</v>
          </cell>
          <cell r="Y2388">
            <v>-7558.35</v>
          </cell>
          <cell r="Z2388">
            <v>-9594.92</v>
          </cell>
          <cell r="AA2388">
            <v>-11627.24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-139.68833333333333</v>
          </cell>
          <cell r="AJ2388">
            <v>-468.59499999999997</v>
          </cell>
          <cell r="AK2388">
            <v>-898.83875</v>
          </cell>
          <cell r="AL2388">
            <v>-1454.7954166666666</v>
          </cell>
          <cell r="AM2388">
            <v>-2169.5149999999999</v>
          </cell>
          <cell r="AN2388">
            <v>-3053.771666666667</v>
          </cell>
          <cell r="AP2388">
            <v>-5186.0570833333331</v>
          </cell>
        </row>
        <row r="2389">
          <cell r="J2389">
            <v>0</v>
          </cell>
          <cell r="K2389">
            <v>-3151.43</v>
          </cell>
          <cell r="L2389">
            <v>-10978.56</v>
          </cell>
          <cell r="M2389">
            <v>-18716.34</v>
          </cell>
          <cell r="N2389">
            <v>-27032.61</v>
          </cell>
          <cell r="O2389">
            <v>-34630.26</v>
          </cell>
          <cell r="P2389">
            <v>-34630.26</v>
          </cell>
          <cell r="Q2389">
            <v>-48866.33</v>
          </cell>
          <cell r="R2389">
            <v>-56057.760000000002</v>
          </cell>
          <cell r="S2389">
            <v>-63305.54</v>
          </cell>
          <cell r="T2389">
            <v>-70539.960000000006</v>
          </cell>
          <cell r="U2389">
            <v>-77454.710000000006</v>
          </cell>
          <cell r="V2389">
            <v>-698139.12</v>
          </cell>
          <cell r="W2389">
            <v>-636374.73</v>
          </cell>
          <cell r="X2389">
            <v>-573333.77</v>
          </cell>
          <cell r="Y2389">
            <v>-507751.44</v>
          </cell>
          <cell r="Z2389">
            <v>-441936.58</v>
          </cell>
          <cell r="AA2389">
            <v>-378690.51</v>
          </cell>
          <cell r="AD2389">
            <v>-12797.718750000002</v>
          </cell>
          <cell r="AE2389">
            <v>-17169.555833333336</v>
          </cell>
          <cell r="AF2389">
            <v>-22143.026666666672</v>
          </cell>
          <cell r="AG2389">
            <v>-27719.922500000001</v>
          </cell>
          <cell r="AH2389">
            <v>-33886.367083333338</v>
          </cell>
          <cell r="AI2389">
            <v>-66202.776666666672</v>
          </cell>
          <cell r="AJ2389">
            <v>-121676.21083333333</v>
          </cell>
          <cell r="AK2389">
            <v>-171491.98208333334</v>
          </cell>
          <cell r="AL2389">
            <v>-215299.91166666665</v>
          </cell>
          <cell r="AM2389">
            <v>-252964.03958333333</v>
          </cell>
          <cell r="AN2389">
            <v>-284587.54875000002</v>
          </cell>
          <cell r="AP2389">
            <v>-331196.58</v>
          </cell>
        </row>
        <row r="2390"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-206875.5</v>
          </cell>
          <cell r="W2390">
            <v>-199367.54</v>
          </cell>
          <cell r="X2390">
            <v>-189360.97</v>
          </cell>
          <cell r="Y2390">
            <v>-177854.87</v>
          </cell>
          <cell r="Z2390">
            <v>-167227.97</v>
          </cell>
          <cell r="AA2390">
            <v>-156218.48000000001</v>
          </cell>
          <cell r="AD2390">
            <v>402.85500000000002</v>
          </cell>
          <cell r="AE2390">
            <v>313.33166666666665</v>
          </cell>
          <cell r="AF2390">
            <v>223.80833333333331</v>
          </cell>
          <cell r="AG2390">
            <v>134.285</v>
          </cell>
          <cell r="AH2390">
            <v>44.761666666666663</v>
          </cell>
          <cell r="AI2390">
            <v>-8619.8125</v>
          </cell>
          <cell r="AJ2390">
            <v>-25546.605833333335</v>
          </cell>
          <cell r="AK2390">
            <v>-41743.627083333333</v>
          </cell>
          <cell r="AL2390">
            <v>-57044.287083333336</v>
          </cell>
          <cell r="AM2390">
            <v>-71422.738750000004</v>
          </cell>
          <cell r="AN2390">
            <v>-84899.674166666664</v>
          </cell>
          <cell r="AP2390">
            <v>-109271.35833333334</v>
          </cell>
        </row>
        <row r="2391">
          <cell r="J2391">
            <v>-4007371</v>
          </cell>
          <cell r="K2391">
            <v>-3869186</v>
          </cell>
          <cell r="L2391">
            <v>-3731001</v>
          </cell>
          <cell r="M2391">
            <v>-3592816</v>
          </cell>
          <cell r="N2391">
            <v>-3454631</v>
          </cell>
          <cell r="O2391">
            <v>-3316446</v>
          </cell>
          <cell r="P2391">
            <v>-3178261</v>
          </cell>
          <cell r="Q2391">
            <v>-3040076</v>
          </cell>
          <cell r="R2391">
            <v>-2901891</v>
          </cell>
          <cell r="S2391">
            <v>-2763706</v>
          </cell>
          <cell r="T2391">
            <v>-2625521</v>
          </cell>
          <cell r="U2391">
            <v>-2487336</v>
          </cell>
          <cell r="V2391">
            <v>-2349151</v>
          </cell>
          <cell r="W2391">
            <v>-2210966</v>
          </cell>
          <cell r="X2391">
            <v>-2072781</v>
          </cell>
          <cell r="Y2391">
            <v>-1934596</v>
          </cell>
          <cell r="Z2391">
            <v>-1796411</v>
          </cell>
          <cell r="AA2391">
            <v>-1658226</v>
          </cell>
          <cell r="AD2391">
            <v>-3869186</v>
          </cell>
          <cell r="AE2391">
            <v>-3731001</v>
          </cell>
          <cell r="AF2391">
            <v>-3592816</v>
          </cell>
          <cell r="AG2391">
            <v>-3454631</v>
          </cell>
          <cell r="AH2391">
            <v>-3316446</v>
          </cell>
          <cell r="AI2391">
            <v>-3178261</v>
          </cell>
          <cell r="AJ2391">
            <v>-3040076</v>
          </cell>
          <cell r="AK2391">
            <v>-2901891</v>
          </cell>
          <cell r="AL2391">
            <v>-2763706</v>
          </cell>
          <cell r="AM2391">
            <v>-2625521</v>
          </cell>
          <cell r="AN2391">
            <v>-2487336</v>
          </cell>
          <cell r="AP2391">
            <v>-2210966</v>
          </cell>
        </row>
        <row r="2392">
          <cell r="J2392">
            <v>-1160067</v>
          </cell>
          <cell r="K2392">
            <v>-1120065</v>
          </cell>
          <cell r="L2392">
            <v>-1080063</v>
          </cell>
          <cell r="M2392">
            <v>-1040061</v>
          </cell>
          <cell r="N2392">
            <v>-1000059</v>
          </cell>
          <cell r="O2392">
            <v>-960057</v>
          </cell>
          <cell r="P2392">
            <v>-920055</v>
          </cell>
          <cell r="Q2392">
            <v>-880053</v>
          </cell>
          <cell r="R2392">
            <v>-840051</v>
          </cell>
          <cell r="S2392">
            <v>-800049</v>
          </cell>
          <cell r="T2392">
            <v>-760047</v>
          </cell>
          <cell r="U2392">
            <v>-720045</v>
          </cell>
          <cell r="V2392">
            <v>-680043</v>
          </cell>
          <cell r="W2392">
            <v>-640041</v>
          </cell>
          <cell r="X2392">
            <v>-600039</v>
          </cell>
          <cell r="Y2392">
            <v>-560037</v>
          </cell>
          <cell r="Z2392">
            <v>-520035</v>
          </cell>
          <cell r="AA2392">
            <v>-480033</v>
          </cell>
          <cell r="AD2392">
            <v>-1120065</v>
          </cell>
          <cell r="AE2392">
            <v>-1080063</v>
          </cell>
          <cell r="AF2392">
            <v>-1040061</v>
          </cell>
          <cell r="AG2392">
            <v>-1000059</v>
          </cell>
          <cell r="AH2392">
            <v>-960057</v>
          </cell>
          <cell r="AI2392">
            <v>-920055</v>
          </cell>
          <cell r="AJ2392">
            <v>-880053</v>
          </cell>
          <cell r="AK2392">
            <v>-840051</v>
          </cell>
          <cell r="AL2392">
            <v>-800049</v>
          </cell>
          <cell r="AM2392">
            <v>-760047</v>
          </cell>
          <cell r="AN2392">
            <v>-720045</v>
          </cell>
          <cell r="AP2392">
            <v>-640041</v>
          </cell>
        </row>
        <row r="2393"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  <cell r="AM2393">
            <v>0</v>
          </cell>
          <cell r="AN2393">
            <v>0</v>
          </cell>
          <cell r="AP2393">
            <v>0</v>
          </cell>
        </row>
        <row r="2394">
          <cell r="J2394">
            <v>-8175064.9699999997</v>
          </cell>
          <cell r="K2394">
            <v>0</v>
          </cell>
          <cell r="L2394">
            <v>0</v>
          </cell>
          <cell r="M2394">
            <v>0</v>
          </cell>
          <cell r="N2394">
            <v>-9300000</v>
          </cell>
          <cell r="O2394">
            <v>-9300000</v>
          </cell>
          <cell r="P2394">
            <v>-9300000</v>
          </cell>
          <cell r="Q2394">
            <v>-11200000</v>
          </cell>
          <cell r="R2394">
            <v>-11200000</v>
          </cell>
          <cell r="S2394">
            <v>-11200000</v>
          </cell>
          <cell r="T2394">
            <v>-11200000</v>
          </cell>
          <cell r="U2394">
            <v>-11945200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D2394">
            <v>-10120121.705833333</v>
          </cell>
          <cell r="AE2394">
            <v>-9698521.7891666666</v>
          </cell>
          <cell r="AF2394">
            <v>-9276921.8725000005</v>
          </cell>
          <cell r="AG2394">
            <v>-8717821.9558333326</v>
          </cell>
          <cell r="AH2394">
            <v>-8052272.0391666666</v>
          </cell>
          <cell r="AI2394">
            <v>-7394394.3737500003</v>
          </cell>
          <cell r="AJ2394">
            <v>-7053766.666666667</v>
          </cell>
          <cell r="AK2394">
            <v>-7053766.666666667</v>
          </cell>
          <cell r="AL2394">
            <v>-7053766.666666667</v>
          </cell>
          <cell r="AM2394">
            <v>-6666266.666666667</v>
          </cell>
          <cell r="AN2394">
            <v>-5891266.666666667</v>
          </cell>
          <cell r="AP2394">
            <v>-4691266.666666667</v>
          </cell>
        </row>
        <row r="2395"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  <cell r="AM2395">
            <v>0</v>
          </cell>
          <cell r="AN2395">
            <v>0</v>
          </cell>
          <cell r="AP2395">
            <v>-6352.6170833333335</v>
          </cell>
        </row>
        <row r="2396"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-57223.083749999998</v>
          </cell>
        </row>
        <row r="2397"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-1497.405</v>
          </cell>
        </row>
        <row r="2398"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  <cell r="AM2398">
            <v>0</v>
          </cell>
          <cell r="AN2398">
            <v>0</v>
          </cell>
          <cell r="AP2398">
            <v>-8864.7558333333345</v>
          </cell>
        </row>
        <row r="2399"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-3599.7479166666667</v>
          </cell>
        </row>
        <row r="2400"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  <cell r="AM2400">
            <v>0</v>
          </cell>
          <cell r="AN2400">
            <v>0</v>
          </cell>
          <cell r="AP2400">
            <v>-1.6741666666666666</v>
          </cell>
        </row>
        <row r="2401"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-908.23</v>
          </cell>
        </row>
        <row r="2402"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  <cell r="AM2402">
            <v>0</v>
          </cell>
          <cell r="AN2402">
            <v>0</v>
          </cell>
          <cell r="AP2402">
            <v>22339.22208333333</v>
          </cell>
        </row>
        <row r="2403"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-21.885833333333334</v>
          </cell>
        </row>
        <row r="2404"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-8.918333333333333</v>
          </cell>
        </row>
        <row r="2405"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  <cell r="AM2405">
            <v>0</v>
          </cell>
          <cell r="AN2405">
            <v>0</v>
          </cell>
          <cell r="AP2405">
            <v>-100.37875000000001</v>
          </cell>
        </row>
        <row r="2406"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-2.6266666666666665</v>
          </cell>
        </row>
        <row r="2407"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  <cell r="AM2407">
            <v>0</v>
          </cell>
          <cell r="AN2407">
            <v>0</v>
          </cell>
          <cell r="AP2407">
            <v>-15.550416666666665</v>
          </cell>
        </row>
        <row r="2408"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-6.3145833333333341</v>
          </cell>
        </row>
        <row r="2409"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P2409">
            <v>-27611417.388750002</v>
          </cell>
        </row>
        <row r="2410"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P2410">
            <v>-41.317916666666669</v>
          </cell>
        </row>
        <row r="2411">
          <cell r="J2411">
            <v>-8165809</v>
          </cell>
          <cell r="K2411">
            <v>-8165809</v>
          </cell>
          <cell r="L2411">
            <v>-8165809</v>
          </cell>
          <cell r="M2411">
            <v>-8165809</v>
          </cell>
          <cell r="N2411">
            <v>-8165809</v>
          </cell>
          <cell r="O2411">
            <v>-8165809</v>
          </cell>
          <cell r="P2411">
            <v>-8165809</v>
          </cell>
          <cell r="Q2411">
            <v>-8165809</v>
          </cell>
          <cell r="R2411">
            <v>-8165809</v>
          </cell>
          <cell r="S2411">
            <v>-8165809</v>
          </cell>
          <cell r="T2411">
            <v>-8165809</v>
          </cell>
          <cell r="U2411">
            <v>-8165809</v>
          </cell>
          <cell r="V2411">
            <v>-8165809</v>
          </cell>
          <cell r="W2411">
            <v>-8165809</v>
          </cell>
          <cell r="X2411">
            <v>-8165809</v>
          </cell>
          <cell r="Y2411">
            <v>-8165809</v>
          </cell>
          <cell r="Z2411">
            <v>-8165809</v>
          </cell>
          <cell r="AA2411">
            <v>-8165809</v>
          </cell>
          <cell r="AD2411">
            <v>-8165809</v>
          </cell>
          <cell r="AE2411">
            <v>-8165809</v>
          </cell>
          <cell r="AF2411">
            <v>-8165809</v>
          </cell>
          <cell r="AG2411">
            <v>-8165809</v>
          </cell>
          <cell r="AH2411">
            <v>-8165809</v>
          </cell>
          <cell r="AI2411">
            <v>-8165809</v>
          </cell>
          <cell r="AJ2411">
            <v>-8165809</v>
          </cell>
          <cell r="AK2411">
            <v>-8165809</v>
          </cell>
          <cell r="AL2411">
            <v>-8165809</v>
          </cell>
          <cell r="AM2411">
            <v>-8165809</v>
          </cell>
          <cell r="AN2411">
            <v>-8165809</v>
          </cell>
          <cell r="AP2411">
            <v>-8165809</v>
          </cell>
        </row>
        <row r="2412">
          <cell r="J2412">
            <v>8165809</v>
          </cell>
          <cell r="K2412">
            <v>8165809</v>
          </cell>
          <cell r="L2412">
            <v>8165809</v>
          </cell>
          <cell r="M2412">
            <v>8165809</v>
          </cell>
          <cell r="N2412">
            <v>8165809</v>
          </cell>
          <cell r="O2412">
            <v>8165809</v>
          </cell>
          <cell r="P2412">
            <v>8165809</v>
          </cell>
          <cell r="Q2412">
            <v>8165809</v>
          </cell>
          <cell r="R2412">
            <v>8165809</v>
          </cell>
          <cell r="S2412">
            <v>8165809</v>
          </cell>
          <cell r="T2412">
            <v>8165809</v>
          </cell>
          <cell r="U2412">
            <v>8165809</v>
          </cell>
          <cell r="V2412">
            <v>8165809</v>
          </cell>
          <cell r="W2412">
            <v>8165809</v>
          </cell>
          <cell r="X2412">
            <v>8165809</v>
          </cell>
          <cell r="Y2412">
            <v>8165809</v>
          </cell>
          <cell r="Z2412">
            <v>8165809</v>
          </cell>
          <cell r="AA2412">
            <v>8165809</v>
          </cell>
          <cell r="AD2412">
            <v>8165809</v>
          </cell>
          <cell r="AE2412">
            <v>8165809</v>
          </cell>
          <cell r="AF2412">
            <v>8165809</v>
          </cell>
          <cell r="AG2412">
            <v>8165809</v>
          </cell>
          <cell r="AH2412">
            <v>8165809</v>
          </cell>
          <cell r="AI2412">
            <v>8165809</v>
          </cell>
          <cell r="AJ2412">
            <v>8165809</v>
          </cell>
          <cell r="AK2412">
            <v>8165809</v>
          </cell>
          <cell r="AL2412">
            <v>8165809</v>
          </cell>
          <cell r="AM2412">
            <v>8165809</v>
          </cell>
          <cell r="AN2412">
            <v>8165809</v>
          </cell>
          <cell r="AP2412">
            <v>8165809</v>
          </cell>
        </row>
        <row r="2413"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</row>
        <row r="2414"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P2414">
            <v>0</v>
          </cell>
        </row>
        <row r="2415"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</row>
        <row r="2416"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</row>
        <row r="2417"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P2417">
            <v>0</v>
          </cell>
        </row>
        <row r="2418">
          <cell r="J2418">
            <v>-82626.36</v>
          </cell>
          <cell r="K2418">
            <v>-82626.36</v>
          </cell>
          <cell r="L2418">
            <v>-82626.36</v>
          </cell>
          <cell r="M2418">
            <v>-92024.8</v>
          </cell>
          <cell r="N2418">
            <v>-92024.8</v>
          </cell>
          <cell r="O2418">
            <v>-92024.8</v>
          </cell>
          <cell r="P2418">
            <v>-92024.8</v>
          </cell>
          <cell r="Q2418">
            <v>-92024.8</v>
          </cell>
          <cell r="R2418">
            <v>-92024.8</v>
          </cell>
          <cell r="S2418">
            <v>-92024.8</v>
          </cell>
          <cell r="T2418">
            <v>-92024.8</v>
          </cell>
          <cell r="U2418">
            <v>-92024.8</v>
          </cell>
          <cell r="V2418">
            <v>-92024.8</v>
          </cell>
          <cell r="W2418">
            <v>-92024.8</v>
          </cell>
          <cell r="X2418">
            <v>-92024.8</v>
          </cell>
          <cell r="Y2418">
            <v>-92024.8</v>
          </cell>
          <cell r="Z2418">
            <v>-92024.8</v>
          </cell>
          <cell r="AA2418">
            <v>-92024.8</v>
          </cell>
          <cell r="AD2418">
            <v>-86150.775000000009</v>
          </cell>
          <cell r="AE2418">
            <v>-86933.978333333347</v>
          </cell>
          <cell r="AF2418">
            <v>-87717.181666666685</v>
          </cell>
          <cell r="AG2418">
            <v>-88500.385000000009</v>
          </cell>
          <cell r="AH2418">
            <v>-89283.588333333362</v>
          </cell>
          <cell r="AI2418">
            <v>-90066.791666666686</v>
          </cell>
          <cell r="AJ2418">
            <v>-90849.99500000001</v>
          </cell>
          <cell r="AK2418">
            <v>-91633.198333333363</v>
          </cell>
          <cell r="AL2418">
            <v>-92024.800000000032</v>
          </cell>
          <cell r="AM2418">
            <v>-92024.800000000032</v>
          </cell>
          <cell r="AN2418">
            <v>-92024.800000000032</v>
          </cell>
          <cell r="AP2418">
            <v>-88190.433333333349</v>
          </cell>
        </row>
        <row r="2419">
          <cell r="J2419">
            <v>-3997046.22</v>
          </cell>
          <cell r="K2419">
            <v>-3997046.22</v>
          </cell>
          <cell r="L2419">
            <v>-3997046.22</v>
          </cell>
          <cell r="M2419">
            <v>-4002173.96</v>
          </cell>
          <cell r="N2419">
            <v>-4002173.96</v>
          </cell>
          <cell r="O2419">
            <v>-4001954.5</v>
          </cell>
          <cell r="P2419">
            <v>-4001866.78</v>
          </cell>
          <cell r="Q2419">
            <v>-4001866.78</v>
          </cell>
          <cell r="R2419">
            <v>-4012834.06</v>
          </cell>
          <cell r="S2419">
            <v>-4065352.92</v>
          </cell>
          <cell r="T2419">
            <v>-4065605.42</v>
          </cell>
          <cell r="U2419">
            <v>-4065605.42</v>
          </cell>
          <cell r="V2419">
            <v>-4065866.37</v>
          </cell>
          <cell r="W2419">
            <v>-4065866.37</v>
          </cell>
          <cell r="X2419">
            <v>-4065866.37</v>
          </cell>
          <cell r="Y2419">
            <v>-4065866.37</v>
          </cell>
          <cell r="Z2419">
            <v>-4084022.31</v>
          </cell>
          <cell r="AA2419">
            <v>-4083865.95</v>
          </cell>
          <cell r="AD2419">
            <v>-3970034.1320833336</v>
          </cell>
          <cell r="AE2419">
            <v>-3980461.5991666671</v>
          </cell>
          <cell r="AF2419">
            <v>-3991103.7887500003</v>
          </cell>
          <cell r="AG2419">
            <v>-4003835.2637500004</v>
          </cell>
          <cell r="AH2419">
            <v>-4013876.9833333339</v>
          </cell>
          <cell r="AI2419">
            <v>-4020415.2112500002</v>
          </cell>
          <cell r="AJ2419">
            <v>-4026150.2237500004</v>
          </cell>
          <cell r="AK2419">
            <v>-4031885.2362500001</v>
          </cell>
          <cell r="AL2419">
            <v>-4037406.5929166661</v>
          </cell>
          <cell r="AM2419">
            <v>-4043470.7912499998</v>
          </cell>
          <cell r="AN2419">
            <v>-4050294.1162500004</v>
          </cell>
          <cell r="AP2419">
            <v>-3897131.216250001</v>
          </cell>
        </row>
        <row r="2420"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</row>
        <row r="2421"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  <cell r="AM2421">
            <v>0</v>
          </cell>
          <cell r="AN2421">
            <v>0</v>
          </cell>
          <cell r="AP2421">
            <v>0</v>
          </cell>
        </row>
        <row r="2422">
          <cell r="J2422">
            <v>72052.23</v>
          </cell>
          <cell r="K2422">
            <v>77206.320000000007</v>
          </cell>
          <cell r="L2422">
            <v>82360.41</v>
          </cell>
          <cell r="M2422">
            <v>87514.5</v>
          </cell>
          <cell r="N2422">
            <v>92668.59</v>
          </cell>
          <cell r="O2422">
            <v>97822.68</v>
          </cell>
          <cell r="P2422">
            <v>102976.77</v>
          </cell>
          <cell r="Q2422">
            <v>108130.86</v>
          </cell>
          <cell r="R2422">
            <v>113284.95</v>
          </cell>
          <cell r="S2422">
            <v>118439.03999999999</v>
          </cell>
          <cell r="T2422">
            <v>123593.13</v>
          </cell>
          <cell r="U2422">
            <v>128747.22</v>
          </cell>
          <cell r="V2422">
            <v>133901.31</v>
          </cell>
          <cell r="W2422">
            <v>139055.4</v>
          </cell>
          <cell r="X2422">
            <v>144209.49</v>
          </cell>
          <cell r="Y2422">
            <v>149363.57999999999</v>
          </cell>
          <cell r="Z2422">
            <v>154517.67000000001</v>
          </cell>
          <cell r="AA2422">
            <v>159671.76</v>
          </cell>
          <cell r="AD2422">
            <v>77206.320000000007</v>
          </cell>
          <cell r="AE2422">
            <v>82360.409999999989</v>
          </cell>
          <cell r="AF2422">
            <v>87514.5</v>
          </cell>
          <cell r="AG2422">
            <v>92668.589999999982</v>
          </cell>
          <cell r="AH2422">
            <v>97822.68</v>
          </cell>
          <cell r="AI2422">
            <v>102976.77</v>
          </cell>
          <cell r="AJ2422">
            <v>108130.86000000003</v>
          </cell>
          <cell r="AK2422">
            <v>113284.95</v>
          </cell>
          <cell r="AL2422">
            <v>118439.03999999999</v>
          </cell>
          <cell r="AM2422">
            <v>123593.13</v>
          </cell>
          <cell r="AN2422">
            <v>128747.21999999999</v>
          </cell>
          <cell r="AP2422">
            <v>131972.9025</v>
          </cell>
        </row>
        <row r="2423">
          <cell r="J2423">
            <v>733744.95</v>
          </cell>
          <cell r="K2423">
            <v>786495.59</v>
          </cell>
          <cell r="L2423">
            <v>839246.23</v>
          </cell>
          <cell r="M2423">
            <v>891996.87</v>
          </cell>
          <cell r="N2423">
            <v>944747.51</v>
          </cell>
          <cell r="O2423">
            <v>997498.15</v>
          </cell>
          <cell r="P2423">
            <v>1050248.79</v>
          </cell>
          <cell r="Q2423">
            <v>1102999.43</v>
          </cell>
          <cell r="R2423">
            <v>1155750.07</v>
          </cell>
          <cell r="S2423">
            <v>1208500.71</v>
          </cell>
          <cell r="T2423">
            <v>1261251.3500000001</v>
          </cell>
          <cell r="U2423">
            <v>1314001.99</v>
          </cell>
          <cell r="V2423">
            <v>1366752.63</v>
          </cell>
          <cell r="W2423">
            <v>1419503.27</v>
          </cell>
          <cell r="X2423">
            <v>1472253.91</v>
          </cell>
          <cell r="Y2423">
            <v>1525004.55</v>
          </cell>
          <cell r="Z2423">
            <v>1577755.19</v>
          </cell>
          <cell r="AA2423">
            <v>1630505.83</v>
          </cell>
          <cell r="AD2423">
            <v>786495.59</v>
          </cell>
          <cell r="AE2423">
            <v>839246.23</v>
          </cell>
          <cell r="AF2423">
            <v>891996.87</v>
          </cell>
          <cell r="AG2423">
            <v>944747.50999999989</v>
          </cell>
          <cell r="AH2423">
            <v>997498.15</v>
          </cell>
          <cell r="AI2423">
            <v>1050248.79</v>
          </cell>
          <cell r="AJ2423">
            <v>1102999.43</v>
          </cell>
          <cell r="AK2423">
            <v>1155750.07</v>
          </cell>
          <cell r="AL2423">
            <v>1208500.71</v>
          </cell>
          <cell r="AM2423">
            <v>1261251.3500000001</v>
          </cell>
          <cell r="AN2423">
            <v>1314001.99</v>
          </cell>
          <cell r="AP2423">
            <v>1347169.6404166666</v>
          </cell>
        </row>
        <row r="2424"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P2424">
            <v>-94245.42041666666</v>
          </cell>
        </row>
        <row r="2425"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3120.2362499999999</v>
          </cell>
        </row>
        <row r="2426"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P2426">
            <v>0</v>
          </cell>
        </row>
        <row r="2427"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</row>
        <row r="2428"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</row>
        <row r="2429">
          <cell r="J2429">
            <v>0</v>
          </cell>
          <cell r="K2429">
            <v>5021.6000000000004</v>
          </cell>
          <cell r="L2429">
            <v>5021.6000000000004</v>
          </cell>
          <cell r="M2429">
            <v>5021.6000000000004</v>
          </cell>
          <cell r="N2429">
            <v>142319.78</v>
          </cell>
          <cell r="O2429">
            <v>170289.1</v>
          </cell>
          <cell r="P2429">
            <v>170289.1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D2429">
            <v>41496.898333333338</v>
          </cell>
          <cell r="AE2429">
            <v>41496.898333333338</v>
          </cell>
          <cell r="AF2429">
            <v>41496.898333333338</v>
          </cell>
          <cell r="AG2429">
            <v>41496.898333333338</v>
          </cell>
          <cell r="AH2429">
            <v>41496.898333333338</v>
          </cell>
          <cell r="AI2429">
            <v>41496.898333333338</v>
          </cell>
          <cell r="AJ2429">
            <v>41287.665000000001</v>
          </cell>
          <cell r="AK2429">
            <v>40869.198333333326</v>
          </cell>
          <cell r="AL2429">
            <v>40450.731666666667</v>
          </cell>
          <cell r="AM2429">
            <v>34311.5075</v>
          </cell>
          <cell r="AN2429">
            <v>21286.137500000001</v>
          </cell>
          <cell r="AP2429">
            <v>0</v>
          </cell>
        </row>
        <row r="2430">
          <cell r="J2430">
            <v>-515379007.12</v>
          </cell>
          <cell r="K2430">
            <v>-518157290.66000003</v>
          </cell>
          <cell r="L2430">
            <v>-520935574.18000001</v>
          </cell>
          <cell r="M2430">
            <v>-523756749.56</v>
          </cell>
          <cell r="N2430">
            <v>-526596618.98000002</v>
          </cell>
          <cell r="O2430">
            <v>-529381745.38999999</v>
          </cell>
          <cell r="P2430">
            <v>-532166871.80000001</v>
          </cell>
          <cell r="Q2430">
            <v>-533721068.02999997</v>
          </cell>
          <cell r="R2430">
            <v>-531079580.13999999</v>
          </cell>
          <cell r="S2430">
            <v>-539069367.80999994</v>
          </cell>
          <cell r="T2430">
            <v>-542707521.80999994</v>
          </cell>
          <cell r="U2430">
            <v>-545703006.39999998</v>
          </cell>
          <cell r="V2430">
            <v>-548698491.34000003</v>
          </cell>
          <cell r="W2430">
            <v>-551693975.94000006</v>
          </cell>
          <cell r="X2430">
            <v>-554689460.52999997</v>
          </cell>
          <cell r="Y2430">
            <v>-557684945.12</v>
          </cell>
          <cell r="Z2430">
            <v>-562652008.26999998</v>
          </cell>
          <cell r="AA2430">
            <v>-565647492.86000001</v>
          </cell>
          <cell r="AD2430">
            <v>-518163032.62416667</v>
          </cell>
          <cell r="AE2430">
            <v>-520623202.41458327</v>
          </cell>
          <cell r="AF2430">
            <v>-523064384.13166666</v>
          </cell>
          <cell r="AG2430">
            <v>-525758768.42249995</v>
          </cell>
          <cell r="AH2430">
            <v>-528508473.0045833</v>
          </cell>
          <cell r="AI2430">
            <v>-531276178.66583329</v>
          </cell>
          <cell r="AJ2430">
            <v>-534061852.39500004</v>
          </cell>
          <cell r="AK2430">
            <v>-536865626.21291655</v>
          </cell>
          <cell r="AL2430">
            <v>-539685712.95916665</v>
          </cell>
          <cell r="AM2430">
            <v>-542601695.66125</v>
          </cell>
          <cell r="AN2430">
            <v>-545615076.35958338</v>
          </cell>
          <cell r="AP2430">
            <v>-552062308.64375007</v>
          </cell>
        </row>
        <row r="2431">
          <cell r="J2431">
            <v>-45456305.289999999</v>
          </cell>
          <cell r="K2431">
            <v>-45836163.340000004</v>
          </cell>
          <cell r="L2431">
            <v>-46216021.380000003</v>
          </cell>
          <cell r="M2431">
            <v>-46357271.329999998</v>
          </cell>
          <cell r="N2431">
            <v>-46640043.740000002</v>
          </cell>
          <cell r="O2431">
            <v>-47009114.490000002</v>
          </cell>
          <cell r="P2431">
            <v>-47378185.25</v>
          </cell>
          <cell r="Q2431">
            <v>-49274358.609999999</v>
          </cell>
          <cell r="R2431">
            <v>-48778029.299999997</v>
          </cell>
          <cell r="S2431">
            <v>-50267017.229999997</v>
          </cell>
          <cell r="T2431">
            <v>-62191118.640000001</v>
          </cell>
          <cell r="U2431">
            <v>-66496709.329999998</v>
          </cell>
          <cell r="V2431">
            <v>-70802297.010000005</v>
          </cell>
          <cell r="W2431">
            <v>-75107884.700000003</v>
          </cell>
          <cell r="X2431">
            <v>-79413472.379999995</v>
          </cell>
          <cell r="Y2431">
            <v>-83719060.060000002</v>
          </cell>
          <cell r="Z2431">
            <v>-87076576.640000001</v>
          </cell>
          <cell r="AA2431">
            <v>-91517468.739999995</v>
          </cell>
          <cell r="AD2431">
            <v>-45758557.424166672</v>
          </cell>
          <cell r="AE2431">
            <v>-46207377.45791667</v>
          </cell>
          <cell r="AF2431">
            <v>-46666210.795833342</v>
          </cell>
          <cell r="AG2431">
            <v>-47643603.072083332</v>
          </cell>
          <cell r="AH2431">
            <v>-49265560.445</v>
          </cell>
          <cell r="AI2431">
            <v>-51214444.482500009</v>
          </cell>
          <cell r="AJ2431">
            <v>-53490182.527500004</v>
          </cell>
          <cell r="AK2431">
            <v>-56093064.709166668</v>
          </cell>
          <cell r="AL2431">
            <v>-59033033.031250007</v>
          </cell>
          <cell r="AM2431">
            <v>-62274629.765833341</v>
          </cell>
          <cell r="AN2431">
            <v>-65814000.063749999</v>
          </cell>
          <cell r="AP2431">
            <v>-72723932.410833344</v>
          </cell>
        </row>
        <row r="2432"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</row>
        <row r="2433"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  <cell r="AM2433">
            <v>0</v>
          </cell>
          <cell r="AN2433">
            <v>0</v>
          </cell>
          <cell r="AP2433">
            <v>0</v>
          </cell>
        </row>
        <row r="2434"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</row>
        <row r="2435">
          <cell r="J2435">
            <v>-1276564955.73</v>
          </cell>
          <cell r="K2435">
            <v>-1281382527.71</v>
          </cell>
          <cell r="L2435">
            <v>-1286200099.6800001</v>
          </cell>
          <cell r="M2435">
            <v>-1291129552.5</v>
          </cell>
          <cell r="N2435">
            <v>-1302489454.8599999</v>
          </cell>
          <cell r="O2435">
            <v>-1308033952.4300001</v>
          </cell>
          <cell r="P2435">
            <v>-1313578450</v>
          </cell>
          <cell r="Q2435">
            <v>-1309412170.9400001</v>
          </cell>
          <cell r="R2435">
            <v>-1304703205.9400001</v>
          </cell>
          <cell r="S2435">
            <v>-1318881102.9400001</v>
          </cell>
          <cell r="T2435">
            <v>-1328840244.6500001</v>
          </cell>
          <cell r="U2435">
            <v>-1335316269.23</v>
          </cell>
          <cell r="V2435">
            <v>-1341792294.1600001</v>
          </cell>
          <cell r="W2435">
            <v>-1351925130.46</v>
          </cell>
          <cell r="X2435">
            <v>-1359010623.6400001</v>
          </cell>
          <cell r="Y2435">
            <v>-1366096116.8399999</v>
          </cell>
          <cell r="Z2435">
            <v>-1367255182.53</v>
          </cell>
          <cell r="AA2435">
            <v>-1372847726.5999999</v>
          </cell>
          <cell r="AD2435">
            <v>-1283074360.3116667</v>
          </cell>
          <cell r="AE2435">
            <v>-1287498673.66625</v>
          </cell>
          <cell r="AF2435">
            <v>-1291902540.6229169</v>
          </cell>
          <cell r="AG2435">
            <v>-1296833990.3908336</v>
          </cell>
          <cell r="AH2435">
            <v>-1302062295.3225</v>
          </cell>
          <cell r="AI2435">
            <v>-1307428804.6520834</v>
          </cell>
          <cell r="AJ2435">
            <v>-1313085885.5345833</v>
          </cell>
          <cell r="AK2435">
            <v>-1319058932.4808333</v>
          </cell>
          <cell r="AL2435">
            <v>-1325216311.1600001</v>
          </cell>
          <cell r="AM2435">
            <v>-1331038489.9937499</v>
          </cell>
          <cell r="AN2435">
            <v>-1336437635.9037499</v>
          </cell>
          <cell r="AP2435">
            <v>-1346151464.1133335</v>
          </cell>
        </row>
        <row r="2436"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</row>
        <row r="2437"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  <cell r="AM2437">
            <v>0</v>
          </cell>
          <cell r="AN2437">
            <v>0</v>
          </cell>
          <cell r="AP2437">
            <v>0</v>
          </cell>
        </row>
        <row r="2438"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</row>
        <row r="2439"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  <cell r="AM2439">
            <v>0</v>
          </cell>
          <cell r="AN2439">
            <v>0</v>
          </cell>
          <cell r="AP2439">
            <v>0</v>
          </cell>
        </row>
        <row r="2440"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</row>
        <row r="2441"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</row>
        <row r="2442"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  <cell r="AM2442">
            <v>0</v>
          </cell>
          <cell r="AN2442">
            <v>0</v>
          </cell>
          <cell r="AP2442">
            <v>0</v>
          </cell>
        </row>
        <row r="2443"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</row>
        <row r="2444"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P2444">
            <v>0</v>
          </cell>
        </row>
        <row r="2445"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</row>
        <row r="2446"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</row>
        <row r="2447"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  <cell r="AM2447">
            <v>0</v>
          </cell>
          <cell r="AN2447">
            <v>0</v>
          </cell>
          <cell r="AP2447">
            <v>0</v>
          </cell>
        </row>
        <row r="2448"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</row>
        <row r="2449">
          <cell r="J2449">
            <v>-7816525.6900000004</v>
          </cell>
          <cell r="K2449">
            <v>-8918025.7400000002</v>
          </cell>
          <cell r="L2449">
            <v>-6655604.1299999999</v>
          </cell>
          <cell r="M2449">
            <v>-4881851.87</v>
          </cell>
          <cell r="N2449">
            <v>-3238960.93</v>
          </cell>
          <cell r="O2449">
            <v>-3365494.21</v>
          </cell>
          <cell r="P2449">
            <v>-5383630.2699999996</v>
          </cell>
          <cell r="Q2449">
            <v>-10708723.4</v>
          </cell>
          <cell r="R2449">
            <v>-3616112.54</v>
          </cell>
          <cell r="S2449">
            <v>-6643523.4800000004</v>
          </cell>
          <cell r="T2449">
            <v>-5652601.6100000003</v>
          </cell>
          <cell r="U2449">
            <v>-5092836.92</v>
          </cell>
          <cell r="V2449">
            <v>-3689820.96</v>
          </cell>
          <cell r="W2449">
            <v>-3237799.41</v>
          </cell>
          <cell r="X2449">
            <v>-3773284.04</v>
          </cell>
          <cell r="Y2449">
            <v>-3126797.82</v>
          </cell>
          <cell r="Z2449">
            <v>-3476553.69</v>
          </cell>
          <cell r="AA2449">
            <v>-3570251.16</v>
          </cell>
          <cell r="AD2449">
            <v>-7629892.5674999999</v>
          </cell>
          <cell r="AE2449">
            <v>-7606483.6950000003</v>
          </cell>
          <cell r="AF2449">
            <v>-7098736.7841666676</v>
          </cell>
          <cell r="AG2449">
            <v>-6534991.5187500007</v>
          </cell>
          <cell r="AH2449">
            <v>-6142519.2125000013</v>
          </cell>
          <cell r="AI2449">
            <v>-5825878.2020833343</v>
          </cell>
          <cell r="AJ2449">
            <v>-5417256.0745833339</v>
          </cell>
          <cell r="AK2449">
            <v>-5060483.3070833338</v>
          </cell>
          <cell r="AL2449">
            <v>-4867259.3845833335</v>
          </cell>
          <cell r="AM2449">
            <v>-4804031.8308333345</v>
          </cell>
          <cell r="AN2449">
            <v>-4822463.0687500006</v>
          </cell>
          <cell r="AP2449">
            <v>-4379498.1662499998</v>
          </cell>
        </row>
        <row r="2450"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</row>
        <row r="2451">
          <cell r="J2451">
            <v>-68172454.400000006</v>
          </cell>
          <cell r="K2451">
            <v>-69474488.239999995</v>
          </cell>
          <cell r="L2451">
            <v>-70951522.069999993</v>
          </cell>
          <cell r="M2451">
            <v>-72428555.900000006</v>
          </cell>
          <cell r="N2451">
            <v>-73779078.760000005</v>
          </cell>
          <cell r="O2451">
            <v>-73492055.819999993</v>
          </cell>
          <cell r="P2451">
            <v>-73205032.879999995</v>
          </cell>
          <cell r="Q2451">
            <v>-72918009.930000007</v>
          </cell>
          <cell r="R2451">
            <v>-72665492</v>
          </cell>
          <cell r="S2451">
            <v>-72412974.069999993</v>
          </cell>
          <cell r="T2451">
            <v>-75310455.930000007</v>
          </cell>
          <cell r="U2451">
            <v>-75057937.930000007</v>
          </cell>
          <cell r="V2451">
            <v>-74805419.930000007</v>
          </cell>
          <cell r="W2451">
            <v>-77702901.930000007</v>
          </cell>
          <cell r="X2451">
            <v>-77450383.930000007</v>
          </cell>
          <cell r="Y2451">
            <v>-77197865.930000007</v>
          </cell>
          <cell r="Z2451">
            <v>-77064067.560000002</v>
          </cell>
          <cell r="AA2451">
            <v>-76824740.659999996</v>
          </cell>
          <cell r="AD2451">
            <v>-70351067.912083343</v>
          </cell>
          <cell r="AE2451">
            <v>-70764896.979166672</v>
          </cell>
          <cell r="AF2451">
            <v>-71180430.06583333</v>
          </cell>
          <cell r="AG2451">
            <v>-71663292.164166659</v>
          </cell>
          <cell r="AH2451">
            <v>-72213483.270833328</v>
          </cell>
          <cell r="AI2451">
            <v>-72765378.391250014</v>
          </cell>
          <cell r="AJ2451">
            <v>-73384602.525416687</v>
          </cell>
          <cell r="AK2451">
            <v>-73998239.006666675</v>
          </cell>
          <cell r="AL2451">
            <v>-74467746.168750003</v>
          </cell>
          <cell r="AM2451">
            <v>-74803341.953333348</v>
          </cell>
          <cell r="AN2451">
            <v>-75079078.355000004</v>
          </cell>
          <cell r="AP2451">
            <v>-74370040.393749997</v>
          </cell>
        </row>
        <row r="2452">
          <cell r="J2452">
            <v>-1874777.39</v>
          </cell>
          <cell r="K2452">
            <v>-2161953.23</v>
          </cell>
          <cell r="L2452">
            <v>-2403462.85</v>
          </cell>
          <cell r="M2452">
            <v>-1705851.52</v>
          </cell>
          <cell r="N2452">
            <v>-1474908.96</v>
          </cell>
          <cell r="O2452">
            <v>-1579123.56</v>
          </cell>
          <cell r="P2452">
            <v>-1718113.13</v>
          </cell>
          <cell r="Q2452">
            <v>-2052584.82</v>
          </cell>
          <cell r="R2452">
            <v>-1242894.6100000001</v>
          </cell>
          <cell r="S2452">
            <v>-1597019.75</v>
          </cell>
          <cell r="T2452">
            <v>-1467383.98</v>
          </cell>
          <cell r="U2452">
            <v>-1182430.6499999999</v>
          </cell>
          <cell r="V2452">
            <v>-1077447.33</v>
          </cell>
          <cell r="W2452">
            <v>-1048253.7</v>
          </cell>
          <cell r="X2452">
            <v>-662941.32999999996</v>
          </cell>
          <cell r="Y2452">
            <v>-663948.18999999994</v>
          </cell>
          <cell r="Z2452">
            <v>-602986.48</v>
          </cell>
          <cell r="AA2452">
            <v>-510233.95</v>
          </cell>
          <cell r="AD2452">
            <v>-2001176.24875</v>
          </cell>
          <cell r="AE2452">
            <v>-1995517.3283333331</v>
          </cell>
          <cell r="AF2452">
            <v>-1900643.5658333332</v>
          </cell>
          <cell r="AG2452">
            <v>-1792139.2112499999</v>
          </cell>
          <cell r="AH2452">
            <v>-1728208.9279166667</v>
          </cell>
          <cell r="AI2452">
            <v>-1671819.9516666664</v>
          </cell>
          <cell r="AJ2452">
            <v>-1592193.71875</v>
          </cell>
          <cell r="AK2452">
            <v>-1473267.8416666668</v>
          </cell>
          <cell r="AL2452">
            <v>-1357333.4729166669</v>
          </cell>
          <cell r="AM2452">
            <v>-1277590.7308333332</v>
          </cell>
          <cell r="AN2452">
            <v>-1196723.5604166668</v>
          </cell>
          <cell r="AP2452">
            <v>-966033.76166666672</v>
          </cell>
        </row>
        <row r="2453"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</row>
        <row r="2454">
          <cell r="J2454">
            <v>-15312705.279999999</v>
          </cell>
          <cell r="K2454">
            <v>-15231325.949999999</v>
          </cell>
          <cell r="L2454">
            <v>-15149946.630000001</v>
          </cell>
          <cell r="M2454">
            <v>-15068567.300000001</v>
          </cell>
          <cell r="N2454">
            <v>-14987187.98</v>
          </cell>
          <cell r="O2454">
            <v>-14905808.65</v>
          </cell>
          <cell r="P2454">
            <v>-14824687.619999999</v>
          </cell>
          <cell r="Q2454">
            <v>-14743843.1</v>
          </cell>
          <cell r="R2454">
            <v>-14662998.57</v>
          </cell>
          <cell r="S2454">
            <v>-14582154.050000001</v>
          </cell>
          <cell r="T2454">
            <v>-14501309.52</v>
          </cell>
          <cell r="U2454">
            <v>-14420465</v>
          </cell>
          <cell r="V2454">
            <v>-14339620.439999999</v>
          </cell>
          <cell r="W2454">
            <v>-14264345.43</v>
          </cell>
          <cell r="X2454">
            <v>-14189070.42</v>
          </cell>
          <cell r="Y2454">
            <v>-14113795.41</v>
          </cell>
          <cell r="Z2454">
            <v>-14038520.390000001</v>
          </cell>
          <cell r="AA2454">
            <v>-14013270.07</v>
          </cell>
          <cell r="AD2454">
            <v>-15231380.524583332</v>
          </cell>
          <cell r="AE2454">
            <v>-15150089.573749999</v>
          </cell>
          <cell r="AF2454">
            <v>-15068843.189583331</v>
          </cell>
          <cell r="AG2454">
            <v>-14987641.372083336</v>
          </cell>
          <cell r="AH2454">
            <v>-14906484.121250004</v>
          </cell>
          <cell r="AI2454">
            <v>-14825371.435833335</v>
          </cell>
          <cell r="AJ2454">
            <v>-14744535.379166665</v>
          </cell>
          <cell r="AK2454">
            <v>-14664208.015416667</v>
          </cell>
          <cell r="AL2454">
            <v>-14584389.344583331</v>
          </cell>
          <cell r="AM2454">
            <v>-14505079.366249999</v>
          </cell>
          <cell r="AN2454">
            <v>-14428362.442500001</v>
          </cell>
          <cell r="AP2454">
            <v>-14280499.350833332</v>
          </cell>
        </row>
        <row r="2455"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</row>
        <row r="2456"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P2456">
            <v>0</v>
          </cell>
        </row>
        <row r="2457"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</row>
        <row r="2458"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</row>
        <row r="2459"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  <cell r="AM2459">
            <v>0</v>
          </cell>
          <cell r="AN2459">
            <v>0</v>
          </cell>
          <cell r="AP2459">
            <v>0</v>
          </cell>
        </row>
        <row r="2460"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</row>
        <row r="2461"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  <cell r="AM2461">
            <v>0</v>
          </cell>
          <cell r="AN2461">
            <v>0</v>
          </cell>
          <cell r="AP2461">
            <v>0</v>
          </cell>
        </row>
        <row r="2462">
          <cell r="J2462">
            <v>-5060236.6500000004</v>
          </cell>
          <cell r="K2462">
            <v>-5040186.9000000004</v>
          </cell>
          <cell r="L2462">
            <v>-5020137.1500000004</v>
          </cell>
          <cell r="M2462">
            <v>-5000087.4000000004</v>
          </cell>
          <cell r="N2462">
            <v>-4980037.6500000004</v>
          </cell>
          <cell r="O2462">
            <v>-4959987.9000000004</v>
          </cell>
          <cell r="P2462">
            <v>-4939938.1500000004</v>
          </cell>
          <cell r="Q2462">
            <v>-4919888.4000000004</v>
          </cell>
          <cell r="R2462">
            <v>-4899838.6500000004</v>
          </cell>
          <cell r="S2462">
            <v>-4879788.9000000004</v>
          </cell>
          <cell r="T2462">
            <v>-4859739.1500000004</v>
          </cell>
          <cell r="U2462">
            <v>-4839689.4000000004</v>
          </cell>
          <cell r="V2462">
            <v>-4819639.6500000004</v>
          </cell>
          <cell r="W2462">
            <v>-4799589.9000000004</v>
          </cell>
          <cell r="X2462">
            <v>-4779540.1500000004</v>
          </cell>
          <cell r="Y2462">
            <v>-4759490.4000000004</v>
          </cell>
          <cell r="Z2462">
            <v>-4739440.6500000004</v>
          </cell>
          <cell r="AA2462">
            <v>-4719390.9000000004</v>
          </cell>
          <cell r="AD2462">
            <v>-5040186.8999999994</v>
          </cell>
          <cell r="AE2462">
            <v>-5020137.1499999994</v>
          </cell>
          <cell r="AF2462">
            <v>-5000087.3999999994</v>
          </cell>
          <cell r="AG2462">
            <v>-4980037.6499999994</v>
          </cell>
          <cell r="AH2462">
            <v>-4959987.8999999994</v>
          </cell>
          <cell r="AI2462">
            <v>-4939938.1499999994</v>
          </cell>
          <cell r="AJ2462">
            <v>-4919888.3999999994</v>
          </cell>
          <cell r="AK2462">
            <v>-4899838.6499999994</v>
          </cell>
          <cell r="AL2462">
            <v>-4879788.8999999994</v>
          </cell>
          <cell r="AM2462">
            <v>-4859739.1499999994</v>
          </cell>
          <cell r="AN2462">
            <v>-4839689.3999999994</v>
          </cell>
          <cell r="AP2462">
            <v>-4799589.8999999994</v>
          </cell>
        </row>
        <row r="2463"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P2463">
            <v>0</v>
          </cell>
        </row>
        <row r="2464">
          <cell r="J2464">
            <v>-2236485.2000000002</v>
          </cell>
          <cell r="K2464">
            <v>-2159364.7999999998</v>
          </cell>
          <cell r="L2464">
            <v>-2082244.4</v>
          </cell>
          <cell r="M2464">
            <v>-2005124</v>
          </cell>
          <cell r="N2464">
            <v>-1928003.6</v>
          </cell>
          <cell r="O2464">
            <v>-1850883.2</v>
          </cell>
          <cell r="P2464">
            <v>-1773762.8</v>
          </cell>
          <cell r="Q2464">
            <v>-1696642.4</v>
          </cell>
          <cell r="R2464">
            <v>-1619522</v>
          </cell>
          <cell r="S2464">
            <v>-1542401.6</v>
          </cell>
          <cell r="T2464">
            <v>-1465281.2</v>
          </cell>
          <cell r="U2464">
            <v>-1388160.8</v>
          </cell>
          <cell r="V2464">
            <v>-1311040.3999999999</v>
          </cell>
          <cell r="W2464">
            <v>-1233920</v>
          </cell>
          <cell r="X2464">
            <v>-1156799.6000000001</v>
          </cell>
          <cell r="Y2464">
            <v>-1079679.2</v>
          </cell>
          <cell r="Z2464">
            <v>-1002558.8</v>
          </cell>
          <cell r="AA2464">
            <v>-925438.4</v>
          </cell>
          <cell r="AD2464">
            <v>-2159364.8000000003</v>
          </cell>
          <cell r="AE2464">
            <v>-2082244.3999999997</v>
          </cell>
          <cell r="AF2464">
            <v>-2005124</v>
          </cell>
          <cell r="AG2464">
            <v>-1928003.6000000003</v>
          </cell>
          <cell r="AH2464">
            <v>-1850883.2</v>
          </cell>
          <cell r="AI2464">
            <v>-1773762.8</v>
          </cell>
          <cell r="AJ2464">
            <v>-1696642.3999999997</v>
          </cell>
          <cell r="AK2464">
            <v>-1619522</v>
          </cell>
          <cell r="AL2464">
            <v>-1542401.6000000003</v>
          </cell>
          <cell r="AM2464">
            <v>-1465281.2</v>
          </cell>
          <cell r="AN2464">
            <v>-1388160.8</v>
          </cell>
          <cell r="AP2464">
            <v>-1277251.1104166666</v>
          </cell>
        </row>
        <row r="2465"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</row>
        <row r="2466"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P2466">
            <v>-6925.3633333333337</v>
          </cell>
        </row>
        <row r="2467"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</row>
        <row r="2468"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P2468">
            <v>0</v>
          </cell>
        </row>
        <row r="2469"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</row>
        <row r="2470"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P2470">
            <v>0</v>
          </cell>
        </row>
        <row r="2471"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P2471">
            <v>0</v>
          </cell>
        </row>
        <row r="2472"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</row>
        <row r="2473">
          <cell r="J2473">
            <v>-2194114.73</v>
          </cell>
          <cell r="K2473">
            <v>-3771366.89</v>
          </cell>
          <cell r="L2473">
            <v>-3296308.66</v>
          </cell>
          <cell r="M2473">
            <v>-2607812.5</v>
          </cell>
          <cell r="N2473">
            <v>-2013712.24</v>
          </cell>
          <cell r="O2473">
            <v>-1989285.83</v>
          </cell>
          <cell r="P2473">
            <v>-3909120.34</v>
          </cell>
          <cell r="Q2473">
            <v>-8310671.6699999999</v>
          </cell>
          <cell r="R2473">
            <v>-2660541.15</v>
          </cell>
          <cell r="S2473">
            <v>-2588361.09</v>
          </cell>
          <cell r="T2473">
            <v>-2572587.42</v>
          </cell>
          <cell r="U2473">
            <v>-2843239.34</v>
          </cell>
          <cell r="V2473">
            <v>-2145194.67</v>
          </cell>
          <cell r="W2473">
            <v>-2389432.7200000002</v>
          </cell>
          <cell r="X2473">
            <v>-2316584.14</v>
          </cell>
          <cell r="Y2473">
            <v>-1662969.22</v>
          </cell>
          <cell r="Z2473">
            <v>-2335230.15</v>
          </cell>
          <cell r="AA2473">
            <v>-2509596.2799999998</v>
          </cell>
          <cell r="AD2473">
            <v>-2871864.9604166667</v>
          </cell>
          <cell r="AE2473">
            <v>-3156842.67</v>
          </cell>
          <cell r="AF2473">
            <v>-3148949.1141666663</v>
          </cell>
          <cell r="AG2473">
            <v>-3137450.6529166675</v>
          </cell>
          <cell r="AH2473">
            <v>-3190289.6729166661</v>
          </cell>
          <cell r="AI2473">
            <v>-3227721.8191666664</v>
          </cell>
          <cell r="AJ2473">
            <v>-3168102.8929166663</v>
          </cell>
          <cell r="AK2473">
            <v>-3069700.4474999993</v>
          </cell>
          <cell r="AL2473">
            <v>-2989510.1225000001</v>
          </cell>
          <cell r="AM2473">
            <v>-2963538.2320833332</v>
          </cell>
          <cell r="AN2473">
            <v>-2998614.4137499998</v>
          </cell>
          <cell r="AP2473">
            <v>-2665215.3287499999</v>
          </cell>
        </row>
        <row r="2474"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</row>
        <row r="2475">
          <cell r="J2475">
            <v>-632500.79</v>
          </cell>
          <cell r="K2475">
            <v>-911860.03</v>
          </cell>
          <cell r="L2475">
            <v>-899005.97</v>
          </cell>
          <cell r="M2475">
            <v>-609461.64</v>
          </cell>
          <cell r="N2475">
            <v>-418127.74</v>
          </cell>
          <cell r="O2475">
            <v>-550456.64</v>
          </cell>
          <cell r="P2475">
            <v>-600611.02</v>
          </cell>
          <cell r="Q2475">
            <v>-1005788.06</v>
          </cell>
          <cell r="R2475">
            <v>-328570.3</v>
          </cell>
          <cell r="S2475">
            <v>-445635.17</v>
          </cell>
          <cell r="T2475">
            <v>-473672.02</v>
          </cell>
          <cell r="U2475">
            <v>-580102.88</v>
          </cell>
          <cell r="V2475">
            <v>-498256.9</v>
          </cell>
          <cell r="W2475">
            <v>-528565.81000000006</v>
          </cell>
          <cell r="X2475">
            <v>-371115.48</v>
          </cell>
          <cell r="Y2475">
            <v>-495426</v>
          </cell>
          <cell r="Z2475">
            <v>-403878.2</v>
          </cell>
          <cell r="AA2475">
            <v>-410898.39</v>
          </cell>
          <cell r="AD2475">
            <v>-558442.62374999991</v>
          </cell>
          <cell r="AE2475">
            <v>-590084.0970833333</v>
          </cell>
          <cell r="AF2475">
            <v>-599982.84833333327</v>
          </cell>
          <cell r="AG2475">
            <v>-613680.9229166666</v>
          </cell>
          <cell r="AH2475">
            <v>-620342.12541666673</v>
          </cell>
          <cell r="AI2475">
            <v>-615722.52625</v>
          </cell>
          <cell r="AJ2475">
            <v>-594158.43833333335</v>
          </cell>
          <cell r="AK2475">
            <v>-556192.40874999994</v>
          </cell>
          <cell r="AL2475">
            <v>-529445.48666666681</v>
          </cell>
          <cell r="AM2475">
            <v>-524100.27083333343</v>
          </cell>
          <cell r="AN2475">
            <v>-517691.61291666672</v>
          </cell>
          <cell r="AP2475">
            <v>-465203.74583333341</v>
          </cell>
        </row>
        <row r="2476"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</row>
        <row r="2477"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</row>
        <row r="2478"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P2478">
            <v>0</v>
          </cell>
        </row>
        <row r="2479"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</row>
        <row r="2480"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  <cell r="AM2480">
            <v>0</v>
          </cell>
          <cell r="AN2480">
            <v>0</v>
          </cell>
          <cell r="AP2480">
            <v>0</v>
          </cell>
        </row>
        <row r="2481"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</row>
        <row r="2482"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  <cell r="AM2482">
            <v>0</v>
          </cell>
          <cell r="AN2482">
            <v>0</v>
          </cell>
          <cell r="AP2482">
            <v>0</v>
          </cell>
        </row>
        <row r="2483">
          <cell r="J2483">
            <v>-27623517.579999998</v>
          </cell>
          <cell r="K2483">
            <v>-27172093.530000001</v>
          </cell>
          <cell r="L2483">
            <v>-26720669.48</v>
          </cell>
          <cell r="M2483">
            <v>-26269245.43</v>
          </cell>
          <cell r="N2483">
            <v>-25817821.379999999</v>
          </cell>
          <cell r="O2483">
            <v>-25366397.329999998</v>
          </cell>
          <cell r="P2483">
            <v>-24914973.280000001</v>
          </cell>
          <cell r="Q2483">
            <v>-24463549.23</v>
          </cell>
          <cell r="R2483">
            <v>-24012125.18</v>
          </cell>
          <cell r="S2483">
            <v>-23560701.129999999</v>
          </cell>
          <cell r="T2483">
            <v>-23109277.079999998</v>
          </cell>
          <cell r="U2483">
            <v>-22657853.030000001</v>
          </cell>
          <cell r="V2483">
            <v>-22206428.98</v>
          </cell>
          <cell r="W2483">
            <v>-21755004.93</v>
          </cell>
          <cell r="X2483">
            <v>-21303580.879999999</v>
          </cell>
          <cell r="Y2483">
            <v>-20852156.829999998</v>
          </cell>
          <cell r="Z2483">
            <v>-20400732.780000001</v>
          </cell>
          <cell r="AA2483">
            <v>-19949308.73</v>
          </cell>
          <cell r="AD2483">
            <v>-27172093.52999999</v>
          </cell>
          <cell r="AE2483">
            <v>-26720669.48</v>
          </cell>
          <cell r="AF2483">
            <v>-26269245.430000003</v>
          </cell>
          <cell r="AG2483">
            <v>-25817821.379999999</v>
          </cell>
          <cell r="AH2483">
            <v>-25366397.329999998</v>
          </cell>
          <cell r="AI2483">
            <v>-24914973.280000001</v>
          </cell>
          <cell r="AJ2483">
            <v>-24463549.23</v>
          </cell>
          <cell r="AK2483">
            <v>-24012125.180000003</v>
          </cell>
          <cell r="AL2483">
            <v>-23560701.129999999</v>
          </cell>
          <cell r="AM2483">
            <v>-23109277.079999998</v>
          </cell>
          <cell r="AN2483">
            <v>-22657853.030000001</v>
          </cell>
          <cell r="AP2483">
            <v>-21757542.865416668</v>
          </cell>
        </row>
        <row r="2484">
          <cell r="J2484">
            <v>-6365020.4299999997</v>
          </cell>
          <cell r="K2484">
            <v>-6364985.4299999997</v>
          </cell>
          <cell r="L2484">
            <v>-6364985.4299999997</v>
          </cell>
          <cell r="M2484">
            <v>-6364985.4299999997</v>
          </cell>
          <cell r="N2484">
            <v>-6364985.4299999997</v>
          </cell>
          <cell r="O2484">
            <v>-6364985.4299999997</v>
          </cell>
          <cell r="P2484">
            <v>-6364985.4299999997</v>
          </cell>
          <cell r="Q2484">
            <v>-6364985.4299999997</v>
          </cell>
          <cell r="R2484">
            <v>-6364985.4299999997</v>
          </cell>
          <cell r="S2484">
            <v>-6364985.4299999997</v>
          </cell>
          <cell r="T2484">
            <v>-6364985.4299999997</v>
          </cell>
          <cell r="U2484">
            <v>-6364985.4299999997</v>
          </cell>
          <cell r="V2484">
            <v>-6364985.4299999997</v>
          </cell>
          <cell r="W2484">
            <v>-6364985.4299999997</v>
          </cell>
          <cell r="X2484">
            <v>-6364985.4299999997</v>
          </cell>
          <cell r="Y2484">
            <v>-6364985.4299999997</v>
          </cell>
          <cell r="Z2484">
            <v>-6364985.4299999997</v>
          </cell>
          <cell r="AA2484">
            <v>-6364985.4299999997</v>
          </cell>
          <cell r="AD2484">
            <v>-6365000.0133333327</v>
          </cell>
          <cell r="AE2484">
            <v>-6364998.5549999997</v>
          </cell>
          <cell r="AF2484">
            <v>-6364995.6383333327</v>
          </cell>
          <cell r="AG2484">
            <v>-6364992.7216666667</v>
          </cell>
          <cell r="AH2484">
            <v>-6364989.8049999997</v>
          </cell>
          <cell r="AI2484">
            <v>-6364986.8883333327</v>
          </cell>
          <cell r="AJ2484">
            <v>-6364985.4299999997</v>
          </cell>
          <cell r="AK2484">
            <v>-6364985.4299999997</v>
          </cell>
          <cell r="AL2484">
            <v>-6364985.4299999997</v>
          </cell>
          <cell r="AM2484">
            <v>-6364985.4299999997</v>
          </cell>
          <cell r="AN2484">
            <v>-6364985.4299999997</v>
          </cell>
          <cell r="AP2484">
            <v>-6357429.9070833325</v>
          </cell>
        </row>
        <row r="2485"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P2485">
            <v>0</v>
          </cell>
        </row>
        <row r="2486">
          <cell r="J2486">
            <v>-10261188.220000001</v>
          </cell>
          <cell r="K2486">
            <v>-4878884.22</v>
          </cell>
          <cell r="L2486">
            <v>-4599006.6900000004</v>
          </cell>
          <cell r="M2486">
            <v>-5614349.3300000001</v>
          </cell>
          <cell r="N2486">
            <v>-6482902.3700000001</v>
          </cell>
          <cell r="O2486">
            <v>-6347346.1600000001</v>
          </cell>
          <cell r="P2486">
            <v>-2942595.94</v>
          </cell>
          <cell r="Q2486">
            <v>-0.01</v>
          </cell>
          <cell r="R2486">
            <v>-4832524.42</v>
          </cell>
          <cell r="S2486">
            <v>-8048423.5599999996</v>
          </cell>
          <cell r="T2486">
            <v>-4051459.56</v>
          </cell>
          <cell r="U2486">
            <v>-2281628.44</v>
          </cell>
          <cell r="V2486">
            <v>-4025718.06</v>
          </cell>
          <cell r="W2486">
            <v>-4793473.68</v>
          </cell>
          <cell r="X2486">
            <v>-6534914.8700000001</v>
          </cell>
          <cell r="Y2486">
            <v>-4900370.5</v>
          </cell>
          <cell r="Z2486">
            <v>-6282494.1699999999</v>
          </cell>
          <cell r="AA2486">
            <v>-5963671.8399999999</v>
          </cell>
          <cell r="AD2486">
            <v>-10437694.233750001</v>
          </cell>
          <cell r="AE2486">
            <v>-8916078.0324999988</v>
          </cell>
          <cell r="AF2486">
            <v>-7630181.705000001</v>
          </cell>
          <cell r="AG2486">
            <v>-6445481.4670833321</v>
          </cell>
          <cell r="AH2486">
            <v>-5470695.2445833338</v>
          </cell>
          <cell r="AI2486">
            <v>-4768547.82</v>
          </cell>
          <cell r="AJ2486">
            <v>-4505177.7908333344</v>
          </cell>
          <cell r="AK2486">
            <v>-4582281.8591666678</v>
          </cell>
          <cell r="AL2486">
            <v>-4633195.5820833324</v>
          </cell>
          <cell r="AM2486">
            <v>-4595096.1224999996</v>
          </cell>
          <cell r="AN2486">
            <v>-4570759.3508333331</v>
          </cell>
          <cell r="AP2486">
            <v>-5270913.88</v>
          </cell>
        </row>
        <row r="2487"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P2487">
            <v>0</v>
          </cell>
        </row>
        <row r="2488"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</row>
        <row r="2489"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</row>
        <row r="2490">
          <cell r="J2490">
            <v>-7352879.8700000001</v>
          </cell>
          <cell r="K2490">
            <v>-7393801.7199999997</v>
          </cell>
          <cell r="L2490">
            <v>-7477883.5099999998</v>
          </cell>
          <cell r="M2490">
            <v>-7541927.9400000004</v>
          </cell>
          <cell r="N2490">
            <v>-7673665.5700000003</v>
          </cell>
          <cell r="O2490">
            <v>-7710826.6699999999</v>
          </cell>
          <cell r="P2490">
            <v>-7852329.1399999997</v>
          </cell>
          <cell r="Q2490">
            <v>-7953132.9500000002</v>
          </cell>
          <cell r="R2490">
            <v>-8008011.7800000003</v>
          </cell>
          <cell r="S2490">
            <v>-8065749.21</v>
          </cell>
          <cell r="T2490">
            <v>-8071381.1500000004</v>
          </cell>
          <cell r="U2490">
            <v>-8088133.96</v>
          </cell>
          <cell r="V2490">
            <v>-8295997.6600000001</v>
          </cell>
          <cell r="W2490">
            <v>-8381288.9000000004</v>
          </cell>
          <cell r="X2490">
            <v>-8553610.1500000004</v>
          </cell>
          <cell r="Y2490">
            <v>-8626765.9700000007</v>
          </cell>
          <cell r="Z2490">
            <v>-8662077.6500000004</v>
          </cell>
          <cell r="AA2490">
            <v>-8773206.6799999997</v>
          </cell>
          <cell r="AD2490">
            <v>-7473681.2937500002</v>
          </cell>
          <cell r="AE2490">
            <v>-7541977.6779166656</v>
          </cell>
          <cell r="AF2490">
            <v>-7608909.4466666663</v>
          </cell>
          <cell r="AG2490">
            <v>-7673551.5970833329</v>
          </cell>
          <cell r="AH2490">
            <v>-7735345.6383333346</v>
          </cell>
          <cell r="AI2490">
            <v>-7805106.8637500005</v>
          </cell>
          <cell r="AJ2490">
            <v>-7885548.7374999998</v>
          </cell>
          <cell r="AK2490">
            <v>-7971515.9800000004</v>
          </cell>
          <cell r="AL2490">
            <v>-8061539.5079166675</v>
          </cell>
          <cell r="AM2490">
            <v>-8147924.9291666672</v>
          </cell>
          <cell r="AN2490">
            <v>-8233374.5995833343</v>
          </cell>
          <cell r="AP2490">
            <v>-8394913.8866666686</v>
          </cell>
        </row>
        <row r="2491"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</row>
        <row r="2492">
          <cell r="J2492">
            <v>-2473083.83</v>
          </cell>
          <cell r="K2492">
            <v>-2676902.91</v>
          </cell>
          <cell r="L2492">
            <v>-2759153.99</v>
          </cell>
          <cell r="M2492">
            <v>-2931849.99</v>
          </cell>
          <cell r="N2492">
            <v>-3067841.3</v>
          </cell>
          <cell r="O2492">
            <v>-3032241.91</v>
          </cell>
          <cell r="P2492">
            <v>-3007890.91</v>
          </cell>
          <cell r="Q2492">
            <v>-3006114.97</v>
          </cell>
          <cell r="R2492">
            <v>-2549032.23</v>
          </cell>
          <cell r="S2492">
            <v>-2140434.44</v>
          </cell>
          <cell r="T2492">
            <v>-1818594.15</v>
          </cell>
          <cell r="U2492">
            <v>-1718398.98</v>
          </cell>
          <cell r="V2492">
            <v>-1756058.18</v>
          </cell>
          <cell r="W2492">
            <v>-2049957.76</v>
          </cell>
          <cell r="X2492">
            <v>-2311254.67</v>
          </cell>
          <cell r="Y2492">
            <v>-2391257.9</v>
          </cell>
          <cell r="Z2492">
            <v>-2777313.7</v>
          </cell>
          <cell r="AA2492">
            <v>-2866176.58</v>
          </cell>
          <cell r="AD2492">
            <v>-2744607.4754166664</v>
          </cell>
          <cell r="AE2492">
            <v>-2748209.3091666666</v>
          </cell>
          <cell r="AF2492">
            <v>-2725987.8520833333</v>
          </cell>
          <cell r="AG2492">
            <v>-2683769.9612500002</v>
          </cell>
          <cell r="AH2492">
            <v>-2628944.2358333333</v>
          </cell>
          <cell r="AI2492">
            <v>-2568585.5654166667</v>
          </cell>
          <cell r="AJ2492">
            <v>-2512586.7820833335</v>
          </cell>
          <cell r="AK2492">
            <v>-2467801.5958333332</v>
          </cell>
          <cell r="AL2492">
            <v>-2426614.4537499999</v>
          </cell>
          <cell r="AM2492">
            <v>-2391984.4666666668</v>
          </cell>
          <cell r="AN2492">
            <v>-2372959.76125</v>
          </cell>
          <cell r="AP2492">
            <v>-2318296.9570833337</v>
          </cell>
        </row>
        <row r="2493"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</row>
        <row r="2494">
          <cell r="J2494">
            <v>-8443703.0700000003</v>
          </cell>
          <cell r="K2494">
            <v>-8454858.3000000007</v>
          </cell>
          <cell r="L2494">
            <v>-8455514.1799999997</v>
          </cell>
          <cell r="M2494">
            <v>-8455189.1199999992</v>
          </cell>
          <cell r="N2494">
            <v>-8455218.4900000002</v>
          </cell>
          <cell r="O2494">
            <v>-8455218.4900000002</v>
          </cell>
          <cell r="P2494">
            <v>-8455227.6999999993</v>
          </cell>
          <cell r="Q2494">
            <v>-8455227.6999999993</v>
          </cell>
          <cell r="R2494">
            <v>-8455227.6999999993</v>
          </cell>
          <cell r="S2494">
            <v>-8455227.6999999993</v>
          </cell>
          <cell r="T2494">
            <v>-8455227.6999999993</v>
          </cell>
          <cell r="U2494">
            <v>-8455227.6999999993</v>
          </cell>
          <cell r="V2494">
            <v>-8455227.6999999993</v>
          </cell>
          <cell r="W2494">
            <v>-8455227.6999999993</v>
          </cell>
          <cell r="X2494">
            <v>-8455227.6999999993</v>
          </cell>
          <cell r="Y2494">
            <v>-8455227.6999999993</v>
          </cell>
          <cell r="Z2494">
            <v>-8455227.6999999993</v>
          </cell>
          <cell r="AA2494">
            <v>-8455227.6999999993</v>
          </cell>
          <cell r="AD2494">
            <v>-8356258.9308333332</v>
          </cell>
          <cell r="AE2494">
            <v>-8402520.9395833332</v>
          </cell>
          <cell r="AF2494">
            <v>-8438162.2954166681</v>
          </cell>
          <cell r="AG2494">
            <v>-8454459.0166666675</v>
          </cell>
          <cell r="AH2494">
            <v>-8453669.4879166689</v>
          </cell>
          <cell r="AI2494">
            <v>-8454735.8470833357</v>
          </cell>
          <cell r="AJ2494">
            <v>-8455231.4316666685</v>
          </cell>
          <cell r="AK2494">
            <v>-8455234.8866666686</v>
          </cell>
          <cell r="AL2494">
            <v>-8455224.557500001</v>
          </cell>
          <cell r="AM2494">
            <v>-8455226.5487500001</v>
          </cell>
          <cell r="AN2494">
            <v>-8455227.316250002</v>
          </cell>
          <cell r="AP2494">
            <v>-8455227.7000000011</v>
          </cell>
        </row>
        <row r="2495"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</row>
        <row r="2496"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</row>
        <row r="2497"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P2497">
            <v>0</v>
          </cell>
        </row>
        <row r="2498">
          <cell r="J2498">
            <v>-69852577.170000002</v>
          </cell>
          <cell r="K2498">
            <v>-69437160.579999998</v>
          </cell>
          <cell r="L2498">
            <v>-68901326.400000006</v>
          </cell>
          <cell r="M2498">
            <v>-68721470.900000006</v>
          </cell>
          <cell r="N2498">
            <v>-68624721.790000007</v>
          </cell>
          <cell r="O2498">
            <v>-68487331.909999996</v>
          </cell>
          <cell r="P2498">
            <v>-68513747.609999999</v>
          </cell>
          <cell r="Q2498">
            <v>-70264584.579999998</v>
          </cell>
          <cell r="R2498">
            <v>-85724313.950000003</v>
          </cell>
          <cell r="S2498">
            <v>-70102110.790000007</v>
          </cell>
          <cell r="T2498">
            <v>-70319854.040000007</v>
          </cell>
          <cell r="U2498">
            <v>-70181490.480000004</v>
          </cell>
          <cell r="V2498">
            <v>-69970183.629999995</v>
          </cell>
          <cell r="W2498">
            <v>-69724158.5</v>
          </cell>
          <cell r="X2498">
            <v>-69658461.980000004</v>
          </cell>
          <cell r="Y2498">
            <v>-69622842.409999996</v>
          </cell>
          <cell r="Z2498">
            <v>-69616882.730000004</v>
          </cell>
          <cell r="AA2498">
            <v>-69838979.519999996</v>
          </cell>
          <cell r="AD2498">
            <v>-69540707.404999986</v>
          </cell>
          <cell r="AE2498">
            <v>-70098377.182083324</v>
          </cell>
          <cell r="AF2498">
            <v>-70707095.885833338</v>
          </cell>
          <cell r="AG2498">
            <v>-70712562.490833342</v>
          </cell>
          <cell r="AH2498">
            <v>-70739367.392916664</v>
          </cell>
          <cell r="AI2498">
            <v>-70765791.119166657</v>
          </cell>
          <cell r="AJ2498">
            <v>-70782649.63499999</v>
          </cell>
          <cell r="AK2498">
            <v>-70826155.19749999</v>
          </cell>
          <cell r="AL2498">
            <v>-70895259.65958333</v>
          </cell>
          <cell r="AM2498">
            <v>-70974156.844999999</v>
          </cell>
          <cell r="AN2498">
            <v>-71071815.534583345</v>
          </cell>
          <cell r="AP2498">
            <v>-68363367.969166681</v>
          </cell>
        </row>
        <row r="2499">
          <cell r="J2499">
            <v>-1659064.15</v>
          </cell>
          <cell r="K2499">
            <v>-1775698.55</v>
          </cell>
          <cell r="L2499">
            <v>-1863053.43</v>
          </cell>
          <cell r="M2499">
            <v>-1557700.43</v>
          </cell>
          <cell r="N2499">
            <v>-1649183.07</v>
          </cell>
          <cell r="O2499">
            <v>-1731134.89</v>
          </cell>
          <cell r="P2499">
            <v>-1854770.55</v>
          </cell>
          <cell r="Q2499">
            <v>-1252850.99</v>
          </cell>
          <cell r="R2499">
            <v>-9923225.0299999993</v>
          </cell>
          <cell r="S2499">
            <v>-1261692.8799999999</v>
          </cell>
          <cell r="T2499">
            <v>-1281071.2</v>
          </cell>
          <cell r="U2499">
            <v>-1294834.92</v>
          </cell>
          <cell r="V2499">
            <v>-1336045.75</v>
          </cell>
          <cell r="W2499">
            <v>-1360673.36</v>
          </cell>
          <cell r="X2499">
            <v>-1397939.63</v>
          </cell>
          <cell r="Y2499">
            <v>-1417899.94</v>
          </cell>
          <cell r="Z2499">
            <v>-1439819.57</v>
          </cell>
          <cell r="AA2499">
            <v>-1457472.87</v>
          </cell>
          <cell r="AD2499">
            <v>-1567854.4437500003</v>
          </cell>
          <cell r="AE2499">
            <v>-1931685.7604166667</v>
          </cell>
          <cell r="AF2499">
            <v>-2293042.4445833336</v>
          </cell>
          <cell r="AG2499">
            <v>-2285633.5233333334</v>
          </cell>
          <cell r="AH2499">
            <v>-2268768.7537499997</v>
          </cell>
          <cell r="AI2499">
            <v>-2245230.9074999997</v>
          </cell>
          <cell r="AJ2499">
            <v>-2214479.0912500001</v>
          </cell>
          <cell r="AK2499">
            <v>-2177806.6333333333</v>
          </cell>
          <cell r="AL2499">
            <v>-2152601.8712499999</v>
          </cell>
          <cell r="AM2499">
            <v>-2138053.3716666666</v>
          </cell>
          <cell r="AN2499">
            <v>-2117927.3083333331</v>
          </cell>
          <cell r="AP2499">
            <v>-2022208.4783333335</v>
          </cell>
        </row>
        <row r="2500"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P2500">
            <v>0</v>
          </cell>
        </row>
        <row r="2501"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  <cell r="AM2501">
            <v>0</v>
          </cell>
          <cell r="AN2501">
            <v>0</v>
          </cell>
          <cell r="AP2501">
            <v>0</v>
          </cell>
        </row>
        <row r="2502"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  <cell r="AM2502">
            <v>0</v>
          </cell>
          <cell r="AN2502">
            <v>0</v>
          </cell>
          <cell r="AP2502">
            <v>0</v>
          </cell>
        </row>
        <row r="2503">
          <cell r="J2503">
            <v>-1175222.1000000001</v>
          </cell>
          <cell r="K2503">
            <v>-1072362.3500000001</v>
          </cell>
          <cell r="L2503">
            <v>-1032560.93</v>
          </cell>
          <cell r="M2503">
            <v>-938709.52</v>
          </cell>
          <cell r="N2503">
            <v>-844858.1</v>
          </cell>
          <cell r="O2503">
            <v>-751006.68</v>
          </cell>
          <cell r="P2503">
            <v>-657155.27</v>
          </cell>
          <cell r="Q2503">
            <v>-563303.85</v>
          </cell>
          <cell r="R2503">
            <v>-563303.85</v>
          </cell>
          <cell r="S2503">
            <v>-375601.02</v>
          </cell>
          <cell r="T2503">
            <v>-281749.59999999998</v>
          </cell>
          <cell r="U2503">
            <v>-187898.18</v>
          </cell>
          <cell r="V2503">
            <v>-94046.77</v>
          </cell>
          <cell r="W2503">
            <v>-195.35</v>
          </cell>
          <cell r="X2503">
            <v>93656.07</v>
          </cell>
          <cell r="Y2503">
            <v>187507.48</v>
          </cell>
          <cell r="Z2503">
            <v>281358.90000000002</v>
          </cell>
          <cell r="AA2503">
            <v>375210.32</v>
          </cell>
          <cell r="AD2503">
            <v>-1196364.2249999999</v>
          </cell>
          <cell r="AE2503">
            <v>-1102512.8083333331</v>
          </cell>
          <cell r="AF2503">
            <v>-1000840.4404166666</v>
          </cell>
          <cell r="AG2503">
            <v>-887436.6454166664</v>
          </cell>
          <cell r="AH2503">
            <v>-766211.89874999982</v>
          </cell>
          <cell r="AI2503">
            <v>-658595.31541666656</v>
          </cell>
          <cell r="AJ2503">
            <v>-568872.71833333315</v>
          </cell>
          <cell r="AK2503">
            <v>-477273.38499999995</v>
          </cell>
          <cell r="AL2503">
            <v>-383421.96833333327</v>
          </cell>
          <cell r="AM2503">
            <v>-289570.55166666675</v>
          </cell>
          <cell r="AN2503">
            <v>-195719.1350000001</v>
          </cell>
          <cell r="AP2503">
            <v>-31471.016250000001</v>
          </cell>
        </row>
        <row r="2504">
          <cell r="J2504">
            <v>-1612192.2</v>
          </cell>
          <cell r="K2504">
            <v>-1592792.23</v>
          </cell>
          <cell r="L2504">
            <v>-1594772.84</v>
          </cell>
          <cell r="M2504">
            <v>-1597908.82</v>
          </cell>
          <cell r="N2504">
            <v>-1601021.95</v>
          </cell>
          <cell r="O2504">
            <v>-1601021.95</v>
          </cell>
          <cell r="P2504">
            <v>-3572466.92</v>
          </cell>
          <cell r="Q2504">
            <v>-3664257</v>
          </cell>
          <cell r="R2504">
            <v>-3645966.55</v>
          </cell>
          <cell r="S2504">
            <v>-3651433.29</v>
          </cell>
          <cell r="T2504">
            <v>-3651494.64</v>
          </cell>
          <cell r="U2504">
            <v>-3652936.11</v>
          </cell>
          <cell r="V2504">
            <v>-3652957.07</v>
          </cell>
          <cell r="W2504">
            <v>-3652957.07</v>
          </cell>
          <cell r="X2504">
            <v>-3652957.07</v>
          </cell>
          <cell r="Y2504">
            <v>-3652957.07</v>
          </cell>
          <cell r="Z2504">
            <v>-3653111.77</v>
          </cell>
          <cell r="AA2504">
            <v>-3653111.77</v>
          </cell>
          <cell r="AD2504">
            <v>-1543657.1591666664</v>
          </cell>
          <cell r="AE2504">
            <v>-1848249.8070833329</v>
          </cell>
          <cell r="AF2504">
            <v>-2152308.1337499996</v>
          </cell>
          <cell r="AG2504">
            <v>-2375032.898333333</v>
          </cell>
          <cell r="AH2504">
            <v>-2532734.9920833334</v>
          </cell>
          <cell r="AI2504">
            <v>-2704887.2445833334</v>
          </cell>
          <cell r="AJ2504">
            <v>-2875759.3158333334</v>
          </cell>
          <cell r="AK2504">
            <v>-3047357.1937499996</v>
          </cell>
          <cell r="AL2504">
            <v>-3218741.8804166666</v>
          </cell>
          <cell r="AM2504">
            <v>-3389872.6333333333</v>
          </cell>
          <cell r="AN2504">
            <v>-3560880.1183333336</v>
          </cell>
          <cell r="AP2504">
            <v>-3652639.8804166671</v>
          </cell>
        </row>
        <row r="2505"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P2505">
            <v>0</v>
          </cell>
        </row>
        <row r="2506"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P2506">
            <v>0</v>
          </cell>
        </row>
        <row r="2507"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P2507">
            <v>0</v>
          </cell>
        </row>
        <row r="2508"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P2508">
            <v>0</v>
          </cell>
        </row>
        <row r="2509"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P2509">
            <v>0</v>
          </cell>
        </row>
        <row r="2510"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P2510">
            <v>0</v>
          </cell>
        </row>
        <row r="2511"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P2511">
            <v>0</v>
          </cell>
        </row>
        <row r="2512">
          <cell r="J2512">
            <v>1346825.45</v>
          </cell>
          <cell r="K2512">
            <v>1327330.8</v>
          </cell>
          <cell r="L2512">
            <v>1307836.1499999999</v>
          </cell>
          <cell r="M2512">
            <v>1288341.5</v>
          </cell>
          <cell r="N2512">
            <v>1268845.8</v>
          </cell>
          <cell r="O2512">
            <v>1249350.1000000001</v>
          </cell>
          <cell r="P2512">
            <v>1229854.3999999999</v>
          </cell>
          <cell r="Q2512">
            <v>1210360.45</v>
          </cell>
          <cell r="R2512">
            <v>1198746.3999999999</v>
          </cell>
          <cell r="S2512">
            <v>1187132.3500000001</v>
          </cell>
          <cell r="T2512">
            <v>1175518.3</v>
          </cell>
          <cell r="U2512">
            <v>1163904.25</v>
          </cell>
          <cell r="V2512">
            <v>1152290.8999999999</v>
          </cell>
          <cell r="W2512">
            <v>1140676.5</v>
          </cell>
          <cell r="X2512">
            <v>1129062.45</v>
          </cell>
          <cell r="Y2512">
            <v>1117448.75</v>
          </cell>
          <cell r="Z2512">
            <v>1105835.05</v>
          </cell>
          <cell r="AA2512">
            <v>1094221</v>
          </cell>
          <cell r="AD2512">
            <v>1327330.3041666667</v>
          </cell>
          <cell r="AE2512">
            <v>1308163.7354166666</v>
          </cell>
          <cell r="AF2512">
            <v>1289653.9125000001</v>
          </cell>
          <cell r="AG2512">
            <v>1271800.8354166667</v>
          </cell>
          <cell r="AH2512">
            <v>1254604.4895833335</v>
          </cell>
          <cell r="AI2512">
            <v>1238064.8895833334</v>
          </cell>
          <cell r="AJ2512">
            <v>1222182.0208333335</v>
          </cell>
          <cell r="AK2512">
            <v>1206955.8541666667</v>
          </cell>
          <cell r="AL2512">
            <v>1192386.41875</v>
          </cell>
          <cell r="AM2512">
            <v>1178473.7729166667</v>
          </cell>
          <cell r="AN2512">
            <v>1165217.9458333333</v>
          </cell>
          <cell r="AP2512">
            <v>1140676.5874999999</v>
          </cell>
        </row>
        <row r="2513">
          <cell r="J2513">
            <v>-4995538.49</v>
          </cell>
          <cell r="K2513">
            <v>-4974810.09</v>
          </cell>
          <cell r="L2513">
            <v>-4954081.6900000004</v>
          </cell>
          <cell r="M2513">
            <v>-4933353.29</v>
          </cell>
          <cell r="N2513">
            <v>-4912624.8899999997</v>
          </cell>
          <cell r="O2513">
            <v>-4891896.49</v>
          </cell>
          <cell r="P2513">
            <v>-4871168.09</v>
          </cell>
          <cell r="Q2513">
            <v>-4850439.6900000004</v>
          </cell>
          <cell r="R2513">
            <v>-4829711.29</v>
          </cell>
          <cell r="S2513">
            <v>-4808982.8899999997</v>
          </cell>
          <cell r="T2513">
            <v>-4788254.49</v>
          </cell>
          <cell r="U2513">
            <v>-4767526.09</v>
          </cell>
          <cell r="V2513">
            <v>-4746797.6900000004</v>
          </cell>
          <cell r="W2513">
            <v>-4726069.29</v>
          </cell>
          <cell r="X2513">
            <v>-4705340.8899999997</v>
          </cell>
          <cell r="Y2513">
            <v>-4684612.49</v>
          </cell>
          <cell r="Z2513">
            <v>-4663884.09</v>
          </cell>
          <cell r="AA2513">
            <v>-4643155.6900000004</v>
          </cell>
          <cell r="AD2513">
            <v>-4974810.0900000008</v>
          </cell>
          <cell r="AE2513">
            <v>-4954081.6900000004</v>
          </cell>
          <cell r="AF2513">
            <v>-4933353.2899999991</v>
          </cell>
          <cell r="AG2513">
            <v>-4912624.8899999997</v>
          </cell>
          <cell r="AH2513">
            <v>-4891896.49</v>
          </cell>
          <cell r="AI2513">
            <v>-4871168.0900000008</v>
          </cell>
          <cell r="AJ2513">
            <v>-4850439.6900000004</v>
          </cell>
          <cell r="AK2513">
            <v>-4829711.2899999991</v>
          </cell>
          <cell r="AL2513">
            <v>-4808982.8899999997</v>
          </cell>
          <cell r="AM2513">
            <v>-4788254.49</v>
          </cell>
          <cell r="AN2513">
            <v>-4767526.0900000008</v>
          </cell>
          <cell r="AP2513">
            <v>-4726069.2899999991</v>
          </cell>
        </row>
        <row r="2514">
          <cell r="J2514">
            <v>-1350431.6</v>
          </cell>
          <cell r="K2514">
            <v>-1350431.6</v>
          </cell>
          <cell r="L2514">
            <v>-1350431.6</v>
          </cell>
          <cell r="M2514">
            <v>-1236584.3</v>
          </cell>
          <cell r="N2514">
            <v>-1236584.3</v>
          </cell>
          <cell r="O2514">
            <v>-1236584.3</v>
          </cell>
          <cell r="P2514">
            <v>-1236584.3</v>
          </cell>
          <cell r="Q2514">
            <v>-1236584.3</v>
          </cell>
          <cell r="R2514">
            <v>-1236584.3</v>
          </cell>
          <cell r="S2514">
            <v>-1236584.3</v>
          </cell>
          <cell r="T2514">
            <v>-1236584.3</v>
          </cell>
          <cell r="U2514">
            <v>-1209020.3999999999</v>
          </cell>
          <cell r="V2514">
            <v>-1209020.3999999999</v>
          </cell>
          <cell r="W2514">
            <v>-1209020.3999999999</v>
          </cell>
          <cell r="X2514">
            <v>-1209020.3999999999</v>
          </cell>
          <cell r="Y2514">
            <v>-1209020.3999999999</v>
          </cell>
          <cell r="Z2514">
            <v>-1209020.3999999999</v>
          </cell>
          <cell r="AA2514">
            <v>-1209020.3999999999</v>
          </cell>
          <cell r="AD2514">
            <v>-1307738.8625</v>
          </cell>
          <cell r="AE2514">
            <v>-1298251.5875000004</v>
          </cell>
          <cell r="AF2514">
            <v>-1288764.3125000002</v>
          </cell>
          <cell r="AG2514">
            <v>-1279277.0375000003</v>
          </cell>
          <cell r="AH2514">
            <v>-1268641.2666666668</v>
          </cell>
          <cell r="AI2514">
            <v>-1256857.0000000002</v>
          </cell>
          <cell r="AJ2514">
            <v>-1245072.7333333336</v>
          </cell>
          <cell r="AK2514">
            <v>-1233288.4666666668</v>
          </cell>
          <cell r="AL2514">
            <v>-1226247.8375000001</v>
          </cell>
          <cell r="AM2514">
            <v>-1223950.8458333334</v>
          </cell>
          <cell r="AN2514">
            <v>-1221653.8541666667</v>
          </cell>
          <cell r="AP2514">
            <v>-1196909.5308333335</v>
          </cell>
        </row>
        <row r="2515"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</row>
        <row r="2516"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  <cell r="AM2516">
            <v>0</v>
          </cell>
          <cell r="AN2516">
            <v>0</v>
          </cell>
          <cell r="AP2516">
            <v>0</v>
          </cell>
        </row>
        <row r="2517"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  <cell r="AM2517">
            <v>0</v>
          </cell>
          <cell r="AN2517">
            <v>0</v>
          </cell>
          <cell r="AP2517">
            <v>0</v>
          </cell>
        </row>
        <row r="2518"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</row>
        <row r="2519">
          <cell r="J2519">
            <v>-14234368.439999999</v>
          </cell>
          <cell r="K2519">
            <v>-14157425.140000001</v>
          </cell>
          <cell r="L2519">
            <v>-14080481.560000001</v>
          </cell>
          <cell r="M2519">
            <v>-14003538.26</v>
          </cell>
          <cell r="N2519">
            <v>-13926594.960000001</v>
          </cell>
          <cell r="O2519">
            <v>-13849651.66</v>
          </cell>
          <cell r="P2519">
            <v>-13772708.359999999</v>
          </cell>
          <cell r="Q2519">
            <v>-13695765.060000001</v>
          </cell>
          <cell r="R2519">
            <v>-13695765.060000001</v>
          </cell>
          <cell r="S2519">
            <v>-13849651.800000001</v>
          </cell>
          <cell r="T2519">
            <v>-13926595.380000001</v>
          </cell>
          <cell r="U2519">
            <v>-13387990.74</v>
          </cell>
          <cell r="V2519">
            <v>-13311047.16</v>
          </cell>
          <cell r="W2519">
            <v>-13234103.58</v>
          </cell>
          <cell r="X2519">
            <v>-13157160</v>
          </cell>
          <cell r="Y2519">
            <v>-13080216.42</v>
          </cell>
          <cell r="Z2519">
            <v>-13003272.84</v>
          </cell>
          <cell r="AA2519">
            <v>-12926329.26</v>
          </cell>
          <cell r="AD2519">
            <v>-14157425.431666665</v>
          </cell>
          <cell r="AE2519">
            <v>-14083687.950833336</v>
          </cell>
          <cell r="AF2519">
            <v>-14022774.382499998</v>
          </cell>
          <cell r="AG2519">
            <v>-13977890.6975</v>
          </cell>
          <cell r="AH2519">
            <v>-13920183.100000001</v>
          </cell>
          <cell r="AI2519">
            <v>-13843239.648333335</v>
          </cell>
          <cell r="AJ2519">
            <v>-13766296.196666667</v>
          </cell>
          <cell r="AK2519">
            <v>-13689352.733333334</v>
          </cell>
          <cell r="AL2519">
            <v>-13612409.258333333</v>
          </cell>
          <cell r="AM2519">
            <v>-13535465.759999998</v>
          </cell>
          <cell r="AN2519">
            <v>-13458522.238333331</v>
          </cell>
          <cell r="AP2519">
            <v>-13304635.125000002</v>
          </cell>
        </row>
        <row r="2520"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P2520">
            <v>0</v>
          </cell>
        </row>
        <row r="2521">
          <cell r="J2521">
            <v>-7587317.2300000004</v>
          </cell>
          <cell r="K2521">
            <v>-8705097.1199999992</v>
          </cell>
          <cell r="L2521">
            <v>-9137785.0299999993</v>
          </cell>
          <cell r="M2521">
            <v>-9553306.0199999996</v>
          </cell>
          <cell r="N2521">
            <v>-9670611.7300000004</v>
          </cell>
          <cell r="O2521">
            <v>-10569421.060000001</v>
          </cell>
          <cell r="P2521">
            <v>-10670500.470000001</v>
          </cell>
          <cell r="Q2521">
            <v>-11353240.08</v>
          </cell>
          <cell r="R2521">
            <v>-9720381.8699999992</v>
          </cell>
          <cell r="S2521">
            <v>-9704404.3800000008</v>
          </cell>
          <cell r="T2521">
            <v>-8939736.6199999992</v>
          </cell>
          <cell r="U2521">
            <v>-9302543.4700000007</v>
          </cell>
          <cell r="V2521">
            <v>-8828697.8900000006</v>
          </cell>
          <cell r="W2521">
            <v>-9745719.0600000005</v>
          </cell>
          <cell r="X2521">
            <v>-10288576.609999999</v>
          </cell>
          <cell r="Y2521">
            <v>-9741050.9199999999</v>
          </cell>
          <cell r="Z2521">
            <v>-10159202.51</v>
          </cell>
          <cell r="AA2521">
            <v>-10026092</v>
          </cell>
          <cell r="AD2521">
            <v>-8682284.8483333346</v>
          </cell>
          <cell r="AE2521">
            <v>-8844484.8708333336</v>
          </cell>
          <cell r="AF2521">
            <v>-9097264.3687500004</v>
          </cell>
          <cell r="AG2521">
            <v>-9349942.2625000011</v>
          </cell>
          <cell r="AH2521">
            <v>-9498360.7324999999</v>
          </cell>
          <cell r="AI2521">
            <v>-9627919.6175000016</v>
          </cell>
          <cell r="AJ2521">
            <v>-9723003.0591666661</v>
          </cell>
          <cell r="AK2521">
            <v>-9814311.9558333326</v>
          </cell>
          <cell r="AL2521">
            <v>-9870084.3091666661</v>
          </cell>
          <cell r="AM2521">
            <v>-9898264.9625000004</v>
          </cell>
          <cell r="AN2521">
            <v>-9895984.2008333337</v>
          </cell>
          <cell r="AP2521">
            <v>-9797318.1729166675</v>
          </cell>
        </row>
        <row r="2522"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  <cell r="AM2522">
            <v>0</v>
          </cell>
          <cell r="AN2522">
            <v>0</v>
          </cell>
          <cell r="AP2522">
            <v>0</v>
          </cell>
        </row>
        <row r="2523"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  <cell r="AM2523">
            <v>0</v>
          </cell>
          <cell r="AN2523">
            <v>0</v>
          </cell>
          <cell r="AP2523">
            <v>0</v>
          </cell>
        </row>
        <row r="2524"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  <cell r="AM2524">
            <v>0</v>
          </cell>
          <cell r="AN2524">
            <v>0</v>
          </cell>
          <cell r="AP2524">
            <v>0</v>
          </cell>
        </row>
        <row r="2525"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</row>
        <row r="2526"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  <cell r="AM2526">
            <v>0</v>
          </cell>
          <cell r="AN2526">
            <v>0</v>
          </cell>
          <cell r="AP2526">
            <v>0</v>
          </cell>
        </row>
        <row r="2527"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  <cell r="AM2527">
            <v>0</v>
          </cell>
          <cell r="AN2527">
            <v>0</v>
          </cell>
          <cell r="AP2527">
            <v>0</v>
          </cell>
        </row>
        <row r="2528">
          <cell r="J2528">
            <v>-7862989.8600000003</v>
          </cell>
          <cell r="K2528">
            <v>-7820023.5499999998</v>
          </cell>
          <cell r="L2528">
            <v>-7777099.4100000001</v>
          </cell>
          <cell r="M2528">
            <v>-7735892.2300000004</v>
          </cell>
          <cell r="N2528">
            <v>-7693468.1500000004</v>
          </cell>
          <cell r="O2528">
            <v>-7653104.7400000002</v>
          </cell>
          <cell r="P2528">
            <v>-7611145.4000000004</v>
          </cell>
          <cell r="Q2528">
            <v>-7569296.6399999997</v>
          </cell>
          <cell r="R2528">
            <v>-7367963.3899999997</v>
          </cell>
          <cell r="S2528">
            <v>-7333178.3200000003</v>
          </cell>
          <cell r="T2528">
            <v>-7295923.71</v>
          </cell>
          <cell r="U2528">
            <v>-7252386.4500000002</v>
          </cell>
          <cell r="V2528">
            <v>-7208790.9699999997</v>
          </cell>
          <cell r="W2528">
            <v>-7165195.5</v>
          </cell>
          <cell r="X2528">
            <v>-7121600.0199999996</v>
          </cell>
          <cell r="Y2528">
            <v>-7078004.5499999998</v>
          </cell>
          <cell r="Z2528">
            <v>-7034409.0700000003</v>
          </cell>
          <cell r="AA2528">
            <v>-6990813.5999999996</v>
          </cell>
          <cell r="AD2528">
            <v>-7820003.1566666672</v>
          </cell>
          <cell r="AE2528">
            <v>-7771631.8058333332</v>
          </cell>
          <cell r="AF2528">
            <v>-7716810.2566666678</v>
          </cell>
          <cell r="AG2528">
            <v>-7662454.322916667</v>
          </cell>
          <cell r="AH2528">
            <v>-7608201.8708333327</v>
          </cell>
          <cell r="AI2528">
            <v>-7553781.0337500013</v>
          </cell>
          <cell r="AJ2528">
            <v>-7499238.2445833338</v>
          </cell>
          <cell r="AK2528">
            <v>-7444641.2679166673</v>
          </cell>
          <cell r="AL2528">
            <v>-7389916.8066666676</v>
          </cell>
          <cell r="AM2528">
            <v>-7335044.0249999994</v>
          </cell>
          <cell r="AN2528">
            <v>-7279987.7658333341</v>
          </cell>
          <cell r="AP2528">
            <v>-7166075.8825000003</v>
          </cell>
        </row>
        <row r="2529">
          <cell r="J2529">
            <v>-8861435.0999999996</v>
          </cell>
          <cell r="K2529">
            <v>-8777287.75</v>
          </cell>
          <cell r="L2529">
            <v>-8693140.4000000004</v>
          </cell>
          <cell r="M2529">
            <v>-8608993.0500000007</v>
          </cell>
          <cell r="N2529">
            <v>-8524845.6999999993</v>
          </cell>
          <cell r="O2529">
            <v>-8440698.3499999996</v>
          </cell>
          <cell r="P2529">
            <v>-8356551</v>
          </cell>
          <cell r="Q2529">
            <v>-8272403.6500000004</v>
          </cell>
          <cell r="R2529">
            <v>-8188256.2999999998</v>
          </cell>
          <cell r="S2529">
            <v>-8104108.9500000002</v>
          </cell>
          <cell r="T2529">
            <v>-8019961.5999999996</v>
          </cell>
          <cell r="U2529">
            <v>-7935814.25</v>
          </cell>
          <cell r="V2529">
            <v>-7851666.9000000004</v>
          </cell>
          <cell r="W2529">
            <v>-7767519.5499999998</v>
          </cell>
          <cell r="X2529">
            <v>-7683372.2000000002</v>
          </cell>
          <cell r="Y2529">
            <v>-7599224.8499999996</v>
          </cell>
          <cell r="Z2529">
            <v>-7515077.5</v>
          </cell>
          <cell r="AA2529">
            <v>-7430930.1500000004</v>
          </cell>
          <cell r="AD2529">
            <v>-8777287.75</v>
          </cell>
          <cell r="AE2529">
            <v>-8693140.4000000004</v>
          </cell>
          <cell r="AF2529">
            <v>-8608993.0499999989</v>
          </cell>
          <cell r="AG2529">
            <v>-8524845.7000000011</v>
          </cell>
          <cell r="AH2529">
            <v>-8440698.3499999996</v>
          </cell>
          <cell r="AI2529">
            <v>-8356551</v>
          </cell>
          <cell r="AJ2529">
            <v>-8272403.6499999994</v>
          </cell>
          <cell r="AK2529">
            <v>-8188256.2999999998</v>
          </cell>
          <cell r="AL2529">
            <v>-8104108.9500000002</v>
          </cell>
          <cell r="AM2529">
            <v>-8019961.5999999987</v>
          </cell>
          <cell r="AN2529">
            <v>-7935814.2499999991</v>
          </cell>
          <cell r="AP2529">
            <v>-7767519.5499999998</v>
          </cell>
        </row>
        <row r="2530"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  <cell r="AM2530">
            <v>0</v>
          </cell>
          <cell r="AN2530">
            <v>0</v>
          </cell>
          <cell r="AP2530">
            <v>0</v>
          </cell>
        </row>
        <row r="2531"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  <cell r="AM2531">
            <v>0</v>
          </cell>
          <cell r="AN2531">
            <v>0</v>
          </cell>
          <cell r="AP2531">
            <v>0</v>
          </cell>
        </row>
        <row r="2532"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  <cell r="AM2532">
            <v>0</v>
          </cell>
          <cell r="AN2532">
            <v>0</v>
          </cell>
          <cell r="AP2532">
            <v>0</v>
          </cell>
        </row>
        <row r="2533"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  <cell r="AM2533">
            <v>0</v>
          </cell>
          <cell r="AN2533">
            <v>0</v>
          </cell>
          <cell r="AP2533">
            <v>0</v>
          </cell>
        </row>
        <row r="2534"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D2534">
            <v>-87491.634999999995</v>
          </cell>
          <cell r="AE2534">
            <v>-49213.837500000001</v>
          </cell>
          <cell r="AF2534">
            <v>-21872.664999999997</v>
          </cell>
          <cell r="AG2534">
            <v>-5468.1175000000003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  <cell r="AM2534">
            <v>0</v>
          </cell>
          <cell r="AN2534">
            <v>0</v>
          </cell>
          <cell r="AP2534">
            <v>0</v>
          </cell>
        </row>
        <row r="2535">
          <cell r="J2535">
            <v>-5405671.5199999996</v>
          </cell>
          <cell r="K2535">
            <v>-5273825.82</v>
          </cell>
          <cell r="L2535">
            <v>-5141980.12</v>
          </cell>
          <cell r="M2535">
            <v>-5010134.42</v>
          </cell>
          <cell r="N2535">
            <v>-4878288.72</v>
          </cell>
          <cell r="O2535">
            <v>-4746443.0199999996</v>
          </cell>
          <cell r="P2535">
            <v>-4614597.32</v>
          </cell>
          <cell r="Q2535">
            <v>-4482751.62</v>
          </cell>
          <cell r="R2535">
            <v>-4350905.92</v>
          </cell>
          <cell r="S2535">
            <v>-4219060.22</v>
          </cell>
          <cell r="T2535">
            <v>-4087214.52</v>
          </cell>
          <cell r="U2535">
            <v>-3955368.82</v>
          </cell>
          <cell r="V2535">
            <v>-3823523.12</v>
          </cell>
          <cell r="W2535">
            <v>-3691677.42</v>
          </cell>
          <cell r="X2535">
            <v>-3559831.72</v>
          </cell>
          <cell r="Y2535">
            <v>-3427986.02</v>
          </cell>
          <cell r="Z2535">
            <v>-3296140.32</v>
          </cell>
          <cell r="AA2535">
            <v>-3164294.62</v>
          </cell>
          <cell r="AD2535">
            <v>-5273825.82</v>
          </cell>
          <cell r="AE2535">
            <v>-5141980.1199999992</v>
          </cell>
          <cell r="AF2535">
            <v>-5010134.4200000009</v>
          </cell>
          <cell r="AG2535">
            <v>-4878288.72</v>
          </cell>
          <cell r="AH2535">
            <v>-4746443.0199999996</v>
          </cell>
          <cell r="AI2535">
            <v>-4614597.32</v>
          </cell>
          <cell r="AJ2535">
            <v>-4482751.62</v>
          </cell>
          <cell r="AK2535">
            <v>-4350905.9200000009</v>
          </cell>
          <cell r="AL2535">
            <v>-4219060.22</v>
          </cell>
          <cell r="AM2535">
            <v>-4087214.5200000009</v>
          </cell>
          <cell r="AN2535">
            <v>-3955368.8200000003</v>
          </cell>
          <cell r="AP2535">
            <v>-3691677.42</v>
          </cell>
        </row>
        <row r="2536">
          <cell r="J2536">
            <v>-569540.97</v>
          </cell>
          <cell r="K2536">
            <v>-549901.42000000004</v>
          </cell>
          <cell r="L2536">
            <v>-530261.87</v>
          </cell>
          <cell r="M2536">
            <v>-510622.32</v>
          </cell>
          <cell r="N2536">
            <v>-490982.77</v>
          </cell>
          <cell r="O2536">
            <v>-471343.22</v>
          </cell>
          <cell r="P2536">
            <v>-451703.67</v>
          </cell>
          <cell r="Q2536">
            <v>-432064.12</v>
          </cell>
          <cell r="R2536">
            <v>-412424.57</v>
          </cell>
          <cell r="S2536">
            <v>-392785.02</v>
          </cell>
          <cell r="T2536">
            <v>-373145.47</v>
          </cell>
          <cell r="U2536">
            <v>-353505.92</v>
          </cell>
          <cell r="V2536">
            <v>-333866.37</v>
          </cell>
          <cell r="W2536">
            <v>-314226.82</v>
          </cell>
          <cell r="X2536">
            <v>-294587.27</v>
          </cell>
          <cell r="Y2536">
            <v>-274947.71999999997</v>
          </cell>
          <cell r="Z2536">
            <v>-255308.17</v>
          </cell>
          <cell r="AA2536">
            <v>-235668.62</v>
          </cell>
          <cell r="AD2536">
            <v>-549901.42000000004</v>
          </cell>
          <cell r="AE2536">
            <v>-530261.87</v>
          </cell>
          <cell r="AF2536">
            <v>-510622.32000000007</v>
          </cell>
          <cell r="AG2536">
            <v>-490982.77</v>
          </cell>
          <cell r="AH2536">
            <v>-471343.22000000003</v>
          </cell>
          <cell r="AI2536">
            <v>-451703.67</v>
          </cell>
          <cell r="AJ2536">
            <v>-432064.12000000005</v>
          </cell>
          <cell r="AK2536">
            <v>-412424.57000000007</v>
          </cell>
          <cell r="AL2536">
            <v>-392785.02</v>
          </cell>
          <cell r="AM2536">
            <v>-373145.46999999991</v>
          </cell>
          <cell r="AN2536">
            <v>-353505.92</v>
          </cell>
          <cell r="AP2536">
            <v>-314226.82</v>
          </cell>
        </row>
        <row r="2537"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  <cell r="AM2537">
            <v>0</v>
          </cell>
          <cell r="AN2537">
            <v>0</v>
          </cell>
          <cell r="AP2537">
            <v>0</v>
          </cell>
        </row>
        <row r="2538">
          <cell r="J2538">
            <v>-2674841.4</v>
          </cell>
          <cell r="K2538">
            <v>-2704389.1</v>
          </cell>
          <cell r="L2538">
            <v>-2704389.1</v>
          </cell>
          <cell r="M2538">
            <v>-2704389.1</v>
          </cell>
          <cell r="N2538">
            <v>-2720382.7</v>
          </cell>
          <cell r="O2538">
            <v>-2720382.7</v>
          </cell>
          <cell r="P2538">
            <v>-2720382.7</v>
          </cell>
          <cell r="Q2538">
            <v>-2706973.85</v>
          </cell>
          <cell r="R2538">
            <v>-2706973.85</v>
          </cell>
          <cell r="S2538">
            <v>-2706973.85</v>
          </cell>
          <cell r="T2538">
            <v>-2683734.2000000002</v>
          </cell>
          <cell r="U2538">
            <v>-2683734.2000000002</v>
          </cell>
          <cell r="V2538">
            <v>-2683734.2000000002</v>
          </cell>
          <cell r="W2538">
            <v>-2659889.75</v>
          </cell>
          <cell r="X2538">
            <v>-2659889.75</v>
          </cell>
          <cell r="Y2538">
            <v>-2659889.75</v>
          </cell>
          <cell r="Z2538">
            <v>-2627938.6</v>
          </cell>
          <cell r="AA2538">
            <v>-2627938.6</v>
          </cell>
          <cell r="AD2538">
            <v>-2670342.4125000001</v>
          </cell>
          <cell r="AE2538">
            <v>-2688532.3791666669</v>
          </cell>
          <cell r="AF2538">
            <v>-2696522.9083333332</v>
          </cell>
          <cell r="AG2538">
            <v>-2701141.3041666672</v>
          </cell>
          <cell r="AH2538">
            <v>-2702758.3625000003</v>
          </cell>
          <cell r="AI2538">
            <v>-2703499.4291666667</v>
          </cell>
          <cell r="AJ2538">
            <v>-2702015.8229166665</v>
          </cell>
          <cell r="AK2538">
            <v>-2698307.5437499997</v>
          </cell>
          <cell r="AL2538">
            <v>-2694599.2645833334</v>
          </cell>
          <cell r="AM2538">
            <v>-2688893.2874999996</v>
          </cell>
          <cell r="AN2538">
            <v>-2681189.6125000003</v>
          </cell>
          <cell r="AP2538">
            <v>-2621405.9316666671</v>
          </cell>
        </row>
        <row r="2539">
          <cell r="J2539">
            <v>-11298422.960000001</v>
          </cell>
          <cell r="K2539">
            <v>-12095246.99</v>
          </cell>
          <cell r="L2539">
            <v>-11645988.84</v>
          </cell>
          <cell r="M2539">
            <v>-11130138.9</v>
          </cell>
          <cell r="N2539">
            <v>-11547767.4</v>
          </cell>
          <cell r="O2539">
            <v>-9920902.9499999993</v>
          </cell>
          <cell r="P2539">
            <v>-10227737.52</v>
          </cell>
          <cell r="Q2539">
            <v>-7896216.6100000003</v>
          </cell>
          <cell r="R2539">
            <v>-6778605.3899999997</v>
          </cell>
          <cell r="S2539">
            <v>-7850109.1500000004</v>
          </cell>
          <cell r="T2539">
            <v>-8347447.6699999999</v>
          </cell>
          <cell r="U2539">
            <v>-9732744.5800000001</v>
          </cell>
          <cell r="V2539">
            <v>-7209701.4800000004</v>
          </cell>
          <cell r="W2539">
            <v>-7051664.4900000002</v>
          </cell>
          <cell r="X2539">
            <v>-6767082.6900000004</v>
          </cell>
          <cell r="Y2539">
            <v>-5552101.8499999996</v>
          </cell>
          <cell r="Z2539">
            <v>-5064395.2300000004</v>
          </cell>
          <cell r="AA2539">
            <v>-2914667.85</v>
          </cell>
          <cell r="AD2539">
            <v>-10462152.432083335</v>
          </cell>
          <cell r="AE2539">
            <v>-10500414.728750002</v>
          </cell>
          <cell r="AF2539">
            <v>-10423953.358333334</v>
          </cell>
          <cell r="AG2539">
            <v>-10261947.5425</v>
          </cell>
          <cell r="AH2539">
            <v>-10017663.124583334</v>
          </cell>
          <cell r="AI2539">
            <v>-9702247.3516666666</v>
          </cell>
          <cell r="AJ2539">
            <v>-9321734.6858333331</v>
          </cell>
          <cell r="AK2539">
            <v>-8908297.6587499995</v>
          </cell>
          <cell r="AL2539">
            <v>-8472591.6920833346</v>
          </cell>
          <cell r="AM2539">
            <v>-7970032.9745833315</v>
          </cell>
          <cell r="AN2539">
            <v>-7407966.0050000018</v>
          </cell>
          <cell r="AP2539">
            <v>-6029274.7316666665</v>
          </cell>
        </row>
        <row r="2540">
          <cell r="J2540">
            <v>-27011594.370000001</v>
          </cell>
          <cell r="K2540">
            <v>-27418685.93</v>
          </cell>
          <cell r="L2540">
            <v>-27599853.34</v>
          </cell>
          <cell r="M2540">
            <v>-27913578.59</v>
          </cell>
          <cell r="N2540">
            <v>-28174889.32</v>
          </cell>
          <cell r="O2540">
            <v>-28761313.370000001</v>
          </cell>
          <cell r="P2540">
            <v>-31253329.280000001</v>
          </cell>
          <cell r="Q2540">
            <v>-29002797.48</v>
          </cell>
          <cell r="R2540">
            <v>-25575874.640000001</v>
          </cell>
          <cell r="S2540">
            <v>-24818236.210000001</v>
          </cell>
          <cell r="T2540">
            <v>-24044486.359999999</v>
          </cell>
          <cell r="U2540">
            <v>-23944665.079999998</v>
          </cell>
          <cell r="V2540">
            <v>-23144691.969999999</v>
          </cell>
          <cell r="W2540">
            <v>-23224488.18</v>
          </cell>
          <cell r="X2540">
            <v>-23622833.760000002</v>
          </cell>
          <cell r="Y2540">
            <v>-23900395.43</v>
          </cell>
          <cell r="Z2540">
            <v>-24332861.859999999</v>
          </cell>
          <cell r="AA2540">
            <v>-23788022.039999999</v>
          </cell>
          <cell r="AD2540">
            <v>-26685310.420416668</v>
          </cell>
          <cell r="AE2540">
            <v>-27209998.61375</v>
          </cell>
          <cell r="AF2540">
            <v>-27441018.375</v>
          </cell>
          <cell r="AG2540">
            <v>-27453119.303333331</v>
          </cell>
          <cell r="AH2540">
            <v>-27272115.625833333</v>
          </cell>
          <cell r="AI2540">
            <v>-26965487.730833333</v>
          </cell>
          <cell r="AJ2540">
            <v>-26629608.557916667</v>
          </cell>
          <cell r="AK2540">
            <v>-26289141.169166666</v>
          </cell>
          <cell r="AL2540">
            <v>-25956216.055000003</v>
          </cell>
          <cell r="AM2540">
            <v>-25628915.612499997</v>
          </cell>
          <cell r="AN2540">
            <v>-25261610.662916664</v>
          </cell>
          <cell r="AP2540">
            <v>-23736282.198333334</v>
          </cell>
        </row>
        <row r="2541">
          <cell r="J2541">
            <v>-3584342.21</v>
          </cell>
          <cell r="K2541">
            <v>-3822824.39</v>
          </cell>
          <cell r="L2541">
            <v>-3798380.68</v>
          </cell>
          <cell r="M2541">
            <v>-3859340.79</v>
          </cell>
          <cell r="N2541">
            <v>-4135310.84</v>
          </cell>
          <cell r="O2541">
            <v>-4418976.51</v>
          </cell>
          <cell r="P2541">
            <v>-5005788.16</v>
          </cell>
          <cell r="Q2541">
            <v>-4942317.41</v>
          </cell>
          <cell r="R2541">
            <v>-5043301.3</v>
          </cell>
          <cell r="S2541">
            <v>-5674817.79</v>
          </cell>
          <cell r="T2541">
            <v>-6174801.6600000001</v>
          </cell>
          <cell r="U2541">
            <v>-6821865.0300000003</v>
          </cell>
          <cell r="V2541">
            <v>-5553229.2300000004</v>
          </cell>
          <cell r="W2541">
            <v>-5430668.7999999998</v>
          </cell>
          <cell r="X2541">
            <v>-5392144.4900000002</v>
          </cell>
          <cell r="Y2541">
            <v>-5093890.0599999996</v>
          </cell>
          <cell r="Z2541">
            <v>-5431238.8099999996</v>
          </cell>
          <cell r="AA2541">
            <v>-5402826.4699999997</v>
          </cell>
          <cell r="AD2541">
            <v>-3989036.8529166658</v>
          </cell>
          <cell r="AE2541">
            <v>-4147265.5833333335</v>
          </cell>
          <cell r="AF2541">
            <v>-4322479.0216666665</v>
          </cell>
          <cell r="AG2541">
            <v>-4508485.8924999991</v>
          </cell>
          <cell r="AH2541">
            <v>-4686626.7241666662</v>
          </cell>
          <cell r="AI2541">
            <v>-4855542.5233333334</v>
          </cell>
          <cell r="AJ2541">
            <v>-5004572.9995833337</v>
          </cell>
          <cell r="AK2541">
            <v>-5137973.3420833331</v>
          </cell>
          <cell r="AL2541">
            <v>-5255819.7204166669</v>
          </cell>
          <cell r="AM2541">
            <v>-5361256.2720833337</v>
          </cell>
          <cell r="AN2541">
            <v>-5456247.019166667</v>
          </cell>
          <cell r="AP2541">
            <v>-5478677.5879166676</v>
          </cell>
        </row>
        <row r="2542">
          <cell r="J2542">
            <v>-6480221.3399999999</v>
          </cell>
          <cell r="K2542">
            <v>-6450270.4800000004</v>
          </cell>
          <cell r="L2542">
            <v>-6403128.7699999996</v>
          </cell>
          <cell r="M2542">
            <v>-6479790.3399999999</v>
          </cell>
          <cell r="N2542">
            <v>-6349302.1699999999</v>
          </cell>
          <cell r="O2542">
            <v>-6546987.6500000004</v>
          </cell>
          <cell r="P2542">
            <v>-7232177.0899999999</v>
          </cell>
          <cell r="Q2542">
            <v>-6860005.9500000002</v>
          </cell>
          <cell r="R2542">
            <v>-5818333.0700000003</v>
          </cell>
          <cell r="S2542">
            <v>-5554250.4500000002</v>
          </cell>
          <cell r="T2542">
            <v>-5156444.03</v>
          </cell>
          <cell r="U2542">
            <v>-5000872.93</v>
          </cell>
          <cell r="V2542">
            <v>-4538010.17</v>
          </cell>
          <cell r="W2542">
            <v>-4406058.66</v>
          </cell>
          <cell r="X2542">
            <v>-4312881.63</v>
          </cell>
          <cell r="Y2542">
            <v>-4262102.24</v>
          </cell>
          <cell r="Z2542">
            <v>-4198032.9400000004</v>
          </cell>
          <cell r="AA2542">
            <v>-4007627.18</v>
          </cell>
          <cell r="AD2542">
            <v>-6303592.4379166663</v>
          </cell>
          <cell r="AE2542">
            <v>-6412071.6875000009</v>
          </cell>
          <cell r="AF2542">
            <v>-6421511.8287500003</v>
          </cell>
          <cell r="AG2542">
            <v>-6368216.9279166656</v>
          </cell>
          <cell r="AH2542">
            <v>-6262732.5029166667</v>
          </cell>
          <cell r="AI2542">
            <v>-6113389.8904166669</v>
          </cell>
          <cell r="AJ2542">
            <v>-5947288.9325000001</v>
          </cell>
          <cell r="AK2542">
            <v>-5775019.8091666671</v>
          </cell>
          <cell r="AL2542">
            <v>-5595522.5075000003</v>
          </cell>
          <cell r="AM2542">
            <v>-5413482.6187500004</v>
          </cell>
          <cell r="AN2542">
            <v>-5218039.7145833327</v>
          </cell>
          <cell r="AP2542">
            <v>-4627713.4904166665</v>
          </cell>
        </row>
        <row r="2543">
          <cell r="J2543">
            <v>-12612463.93</v>
          </cell>
          <cell r="K2543">
            <v>-11573608.98</v>
          </cell>
          <cell r="L2543">
            <v>-11744868.880000001</v>
          </cell>
          <cell r="M2543">
            <v>-11265621.93</v>
          </cell>
          <cell r="N2543">
            <v>-11463316.98</v>
          </cell>
          <cell r="O2543">
            <v>-11444673.18</v>
          </cell>
          <cell r="P2543">
            <v>-11372492.33</v>
          </cell>
          <cell r="Q2543">
            <v>-698204.58</v>
          </cell>
          <cell r="R2543">
            <v>-99134.78</v>
          </cell>
          <cell r="S2543">
            <v>17165.669999999998</v>
          </cell>
          <cell r="T2543">
            <v>33396.65</v>
          </cell>
          <cell r="U2543">
            <v>-195555.15</v>
          </cell>
          <cell r="V2543">
            <v>-480941.3</v>
          </cell>
          <cell r="W2543">
            <v>-885722.95</v>
          </cell>
          <cell r="X2543">
            <v>-1204589.05</v>
          </cell>
          <cell r="Y2543">
            <v>-672310.45</v>
          </cell>
          <cell r="Z2543">
            <v>-818053.25</v>
          </cell>
          <cell r="AA2543">
            <v>-893511.15</v>
          </cell>
          <cell r="AD2543">
            <v>-10966050.925833331</v>
          </cell>
          <cell r="AE2543">
            <v>-10127355.379999997</v>
          </cell>
          <cell r="AF2543">
            <v>-9250551.4841666687</v>
          </cell>
          <cell r="AG2543">
            <v>-8329937.0329166679</v>
          </cell>
          <cell r="AH2543">
            <v>-7361151.9741666652</v>
          </cell>
          <cell r="AI2543">
            <v>-6362801.4237499991</v>
          </cell>
          <cell r="AJ2543">
            <v>-5411992.7295833332</v>
          </cell>
          <cell r="AK2543">
            <v>-4527485.8187500006</v>
          </cell>
          <cell r="AL2543">
            <v>-3646919.5141666662</v>
          </cell>
          <cell r="AM2543">
            <v>-2761978.8804166666</v>
          </cell>
          <cell r="AN2543">
            <v>-1878794.4737499999</v>
          </cell>
          <cell r="AP2543">
            <v>-506946.25833333336</v>
          </cell>
        </row>
        <row r="2544">
          <cell r="J2544">
            <v>-3804827.35</v>
          </cell>
          <cell r="K2544">
            <v>-3986156.75</v>
          </cell>
          <cell r="L2544">
            <v>-4323923.2</v>
          </cell>
          <cell r="M2544">
            <v>-4587812.7</v>
          </cell>
          <cell r="N2544">
            <v>-4888014</v>
          </cell>
          <cell r="O2544">
            <v>-4961211.5999999996</v>
          </cell>
          <cell r="P2544">
            <v>-4846383.25</v>
          </cell>
          <cell r="Q2544">
            <v>-399078.15</v>
          </cell>
          <cell r="R2544">
            <v>461188.6</v>
          </cell>
          <cell r="S2544">
            <v>932013.5</v>
          </cell>
          <cell r="T2544">
            <v>1517011.22</v>
          </cell>
          <cell r="U2544">
            <v>1688015.27</v>
          </cell>
          <cell r="V2544">
            <v>1523857.57</v>
          </cell>
          <cell r="W2544">
            <v>1193300.77</v>
          </cell>
          <cell r="X2544">
            <v>810815.52</v>
          </cell>
          <cell r="Y2544">
            <v>560880.17000000004</v>
          </cell>
          <cell r="Z2544">
            <v>167328.26999999999</v>
          </cell>
          <cell r="AA2544">
            <v>161563.07</v>
          </cell>
          <cell r="AD2544">
            <v>-3888767.7833333337</v>
          </cell>
          <cell r="AE2544">
            <v>-3596108.1262500002</v>
          </cell>
          <cell r="AF2544">
            <v>-3270050.3024999998</v>
          </cell>
          <cell r="AG2544">
            <v>-2900348.5554166664</v>
          </cell>
          <cell r="AH2544">
            <v>-2483404.6808333332</v>
          </cell>
          <cell r="AI2544">
            <v>-2044569.6624999999</v>
          </cell>
          <cell r="AJ2544">
            <v>-1606730.3941666663</v>
          </cell>
          <cell r="AK2544">
            <v>-1176972.2174999996</v>
          </cell>
          <cell r="AL2544">
            <v>-748495.90125000011</v>
          </cell>
          <cell r="AM2544">
            <v>-323327.7704166667</v>
          </cell>
          <cell r="AN2544">
            <v>100760.4354166666</v>
          </cell>
          <cell r="AP2544">
            <v>822722.6908333333</v>
          </cell>
        </row>
        <row r="2545">
          <cell r="J2545">
            <v>-536942.6</v>
          </cell>
          <cell r="K2545">
            <v>-380565.1</v>
          </cell>
          <cell r="L2545">
            <v>-674291.02</v>
          </cell>
          <cell r="M2545">
            <v>-304131.76</v>
          </cell>
          <cell r="N2545">
            <v>-94629.3</v>
          </cell>
          <cell r="O2545">
            <v>-122314.13</v>
          </cell>
          <cell r="P2545">
            <v>-285267.44</v>
          </cell>
          <cell r="Q2545">
            <v>-267568.02</v>
          </cell>
          <cell r="R2545">
            <v>-303353.55</v>
          </cell>
          <cell r="S2545">
            <v>-237605.3</v>
          </cell>
          <cell r="T2545">
            <v>-249396.46</v>
          </cell>
          <cell r="U2545">
            <v>-143498.46</v>
          </cell>
          <cell r="V2545">
            <v>304515.34000000003</v>
          </cell>
          <cell r="W2545">
            <v>419644.41</v>
          </cell>
          <cell r="X2545">
            <v>411789.56</v>
          </cell>
          <cell r="Y2545">
            <v>541994.30000000005</v>
          </cell>
          <cell r="Z2545">
            <v>562158.53</v>
          </cell>
          <cell r="AA2545">
            <v>448569.66</v>
          </cell>
          <cell r="AD2545">
            <v>-680951.30374999985</v>
          </cell>
          <cell r="AE2545">
            <v>-609397.90374999994</v>
          </cell>
          <cell r="AF2545">
            <v>-531640.68541666679</v>
          </cell>
          <cell r="AG2545">
            <v>-448009.42874999996</v>
          </cell>
          <cell r="AH2545">
            <v>-351413.10999999993</v>
          </cell>
          <cell r="AI2545">
            <v>-264902.84749999997</v>
          </cell>
          <cell r="AJ2545">
            <v>-196500.03708333336</v>
          </cell>
          <cell r="AK2545">
            <v>-117904.61666666665</v>
          </cell>
          <cell r="AL2545">
            <v>-37396.006666666653</v>
          </cell>
          <cell r="AM2545">
            <v>25225.405416666665</v>
          </cell>
          <cell r="AN2545">
            <v>76378.389583333352</v>
          </cell>
          <cell r="AP2545">
            <v>153949.68291666667</v>
          </cell>
        </row>
        <row r="2546"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  <cell r="AM2546">
            <v>0</v>
          </cell>
          <cell r="AN2546">
            <v>0</v>
          </cell>
          <cell r="AP2546">
            <v>0</v>
          </cell>
        </row>
        <row r="2547">
          <cell r="J2547">
            <v>-5653811.6500000004</v>
          </cell>
          <cell r="K2547">
            <v>-7424741.5599999996</v>
          </cell>
          <cell r="L2547">
            <v>-7786002.5999999996</v>
          </cell>
          <cell r="M2547">
            <v>-7980941.25</v>
          </cell>
          <cell r="N2547">
            <v>-7856467.4800000004</v>
          </cell>
          <cell r="O2547">
            <v>-7772547.5499999998</v>
          </cell>
          <cell r="P2547">
            <v>-7703362.4299999997</v>
          </cell>
          <cell r="Q2547">
            <v>-7554899.6600000001</v>
          </cell>
          <cell r="R2547">
            <v>-7432297.2000000002</v>
          </cell>
          <cell r="S2547">
            <v>-7307618.9000000004</v>
          </cell>
          <cell r="T2547">
            <v>-7320725.3799999999</v>
          </cell>
          <cell r="U2547">
            <v>-7557761.0300000003</v>
          </cell>
          <cell r="V2547">
            <v>-7941948.71</v>
          </cell>
          <cell r="W2547">
            <v>-9346719.5999999996</v>
          </cell>
          <cell r="X2547">
            <v>-11565789.539999999</v>
          </cell>
          <cell r="Y2547">
            <v>-11670358.289999999</v>
          </cell>
          <cell r="Z2547">
            <v>-11961451.5</v>
          </cell>
          <cell r="AA2547">
            <v>-11869039.58</v>
          </cell>
          <cell r="AD2547">
            <v>-6925228.6279166676</v>
          </cell>
          <cell r="AE2547">
            <v>-7035791.8316666661</v>
          </cell>
          <cell r="AF2547">
            <v>-7140818.9754166668</v>
          </cell>
          <cell r="AG2547">
            <v>-7246629.2558333352</v>
          </cell>
          <cell r="AH2547">
            <v>-7374259.0458333343</v>
          </cell>
          <cell r="AI2547">
            <v>-7541270.4349999996</v>
          </cell>
          <cell r="AJ2547">
            <v>-7716691.8975</v>
          </cell>
          <cell r="AK2547">
            <v>-7954265.4383333325</v>
          </cell>
          <cell r="AL2547">
            <v>-8265482.2708333321</v>
          </cell>
          <cell r="AM2547">
            <v>-8590248.9816666655</v>
          </cell>
          <cell r="AN2547">
            <v>-8931977.1504166666</v>
          </cell>
          <cell r="AP2547">
            <v>-9604631.4670833331</v>
          </cell>
        </row>
        <row r="2548"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  <cell r="AM2548">
            <v>0</v>
          </cell>
          <cell r="AN2548">
            <v>0</v>
          </cell>
          <cell r="AP2548">
            <v>0</v>
          </cell>
        </row>
        <row r="2549">
          <cell r="J2549">
            <v>-2342261.56</v>
          </cell>
          <cell r="K2549">
            <v>-2865768.23</v>
          </cell>
          <cell r="L2549">
            <v>-3220535.25</v>
          </cell>
          <cell r="M2549">
            <v>-2722326.78</v>
          </cell>
          <cell r="N2549">
            <v>-2615399.0299999998</v>
          </cell>
          <cell r="O2549">
            <v>-2524654.59</v>
          </cell>
          <cell r="P2549">
            <v>-2441151.0499999998</v>
          </cell>
          <cell r="Q2549">
            <v>-2306251.17</v>
          </cell>
          <cell r="R2549">
            <v>-2183767.4700000002</v>
          </cell>
          <cell r="S2549">
            <v>-2061283.78</v>
          </cell>
          <cell r="T2549">
            <v>-1938800.08</v>
          </cell>
          <cell r="U2549">
            <v>-1816316.38</v>
          </cell>
          <cell r="V2549">
            <v>-2133546.89</v>
          </cell>
          <cell r="W2549">
            <v>-2252757.0299999998</v>
          </cell>
          <cell r="X2549">
            <v>-2533893.4900000002</v>
          </cell>
          <cell r="Y2549">
            <v>-2443338.11</v>
          </cell>
          <cell r="Z2549">
            <v>-2406762.73</v>
          </cell>
          <cell r="AA2549">
            <v>-3256106.63</v>
          </cell>
          <cell r="AD2549">
            <v>-2401789.5975000001</v>
          </cell>
          <cell r="AE2549">
            <v>-2420261.15625</v>
          </cell>
          <cell r="AF2549">
            <v>-2435313.8558333335</v>
          </cell>
          <cell r="AG2549">
            <v>-2440909.8970833328</v>
          </cell>
          <cell r="AH2549">
            <v>-2429855.2920833328</v>
          </cell>
          <cell r="AI2549">
            <v>-2411179.8362500002</v>
          </cell>
          <cell r="AJ2549">
            <v>-2376941.2583333333</v>
          </cell>
          <cell r="AK2549">
            <v>-2322789.0516666672</v>
          </cell>
          <cell r="AL2549">
            <v>-2282554.4504166669</v>
          </cell>
          <cell r="AM2549">
            <v>-2262236.7433333332</v>
          </cell>
          <cell r="AN2549">
            <v>-2284020.7325000004</v>
          </cell>
          <cell r="AP2549">
            <v>-2408363.2754166666</v>
          </cell>
        </row>
        <row r="2550">
          <cell r="J2550">
            <v>-3204663.99</v>
          </cell>
          <cell r="K2550">
            <v>-3105745.24</v>
          </cell>
          <cell r="L2550">
            <v>-3006826.49</v>
          </cell>
          <cell r="M2550">
            <v>-2907907.74</v>
          </cell>
          <cell r="N2550">
            <v>-2808988.99</v>
          </cell>
          <cell r="O2550">
            <v>-2710070.24</v>
          </cell>
          <cell r="P2550">
            <v>-2611151.4900000002</v>
          </cell>
          <cell r="Q2550">
            <v>-2512232.7400000002</v>
          </cell>
          <cell r="R2550">
            <v>-2413313.9900000002</v>
          </cell>
          <cell r="S2550">
            <v>-2314395.2400000002</v>
          </cell>
          <cell r="T2550">
            <v>-2215476.4900000002</v>
          </cell>
          <cell r="U2550">
            <v>-2116557.7400000002</v>
          </cell>
          <cell r="V2550">
            <v>-2017638.99</v>
          </cell>
          <cell r="W2550">
            <v>-1918720.24</v>
          </cell>
          <cell r="X2550">
            <v>-1819801.49</v>
          </cell>
          <cell r="Y2550">
            <v>-1720882.74</v>
          </cell>
          <cell r="Z2550">
            <v>-1621963.99</v>
          </cell>
          <cell r="AA2550">
            <v>-1523045.24</v>
          </cell>
          <cell r="AD2550">
            <v>-3105745.2400000016</v>
          </cell>
          <cell r="AE2550">
            <v>-3006826.4900000007</v>
          </cell>
          <cell r="AF2550">
            <v>-2907907.7400000007</v>
          </cell>
          <cell r="AG2550">
            <v>-2808988.9900000007</v>
          </cell>
          <cell r="AH2550">
            <v>-2710070.2400000007</v>
          </cell>
          <cell r="AI2550">
            <v>-2611151.4900000007</v>
          </cell>
          <cell r="AJ2550">
            <v>-2512232.7400000002</v>
          </cell>
          <cell r="AK2550">
            <v>-2413313.9900000002</v>
          </cell>
          <cell r="AL2550">
            <v>-2314395.2399999998</v>
          </cell>
          <cell r="AM2550">
            <v>-2215476.4899999998</v>
          </cell>
          <cell r="AN2550">
            <v>-2116557.7399999998</v>
          </cell>
          <cell r="AP2550">
            <v>-1918720.2399999995</v>
          </cell>
        </row>
        <row r="2551"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  <cell r="AM2551">
            <v>0</v>
          </cell>
          <cell r="AN2551">
            <v>0</v>
          </cell>
          <cell r="AP2551">
            <v>0</v>
          </cell>
        </row>
        <row r="2552">
          <cell r="K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-2853557.92</v>
          </cell>
          <cell r="T2552">
            <v>-3096083.15</v>
          </cell>
          <cell r="U2552">
            <v>-2960048.96</v>
          </cell>
          <cell r="V2552">
            <v>-4094858.44</v>
          </cell>
          <cell r="W2552">
            <v>-4229236.74</v>
          </cell>
          <cell r="X2552">
            <v>-4275431.6399999997</v>
          </cell>
          <cell r="Y2552">
            <v>-4294996.87</v>
          </cell>
          <cell r="Z2552">
            <v>-4341084.78</v>
          </cell>
          <cell r="AA2552">
            <v>-5122042.3499999996</v>
          </cell>
          <cell r="AD2552">
            <v>0</v>
          </cell>
          <cell r="AF2552">
            <v>-118898.24666666666</v>
          </cell>
          <cell r="AG2552">
            <v>-366799.9579166667</v>
          </cell>
          <cell r="AH2552">
            <v>-619138.7958333334</v>
          </cell>
          <cell r="AI2552">
            <v>-913093.27083333349</v>
          </cell>
          <cell r="AJ2552">
            <v>-1259930.57</v>
          </cell>
          <cell r="AK2552">
            <v>-1614291.7525000002</v>
          </cell>
          <cell r="AL2552">
            <v>-1971392.9404166667</v>
          </cell>
          <cell r="AM2552">
            <v>-2331229.6758333337</v>
          </cell>
          <cell r="AN2552">
            <v>-2725526.6395833339</v>
          </cell>
          <cell r="AP2552">
            <v>-3840104.3579166667</v>
          </cell>
        </row>
        <row r="2553">
          <cell r="K2553">
            <v>-11068951924.289999</v>
          </cell>
          <cell r="N2553">
            <v>-11215491565.459995</v>
          </cell>
          <cell r="O2553">
            <v>-11262865120.150005</v>
          </cell>
          <cell r="P2553">
            <v>-11386262391.700003</v>
          </cell>
          <cell r="Q2553">
            <v>-11593971660.009993</v>
          </cell>
          <cell r="R2553">
            <v>-11567262198.70999</v>
          </cell>
          <cell r="W2553">
            <v>-11394749750.969995</v>
          </cell>
          <cell r="X2553">
            <v>-11468802141.549999</v>
          </cell>
          <cell r="AD2553">
            <v>-11195789862.477919</v>
          </cell>
          <cell r="AH2553">
            <v>-11302749971.549583</v>
          </cell>
          <cell r="AJ2553">
            <v>-11354639724.488329</v>
          </cell>
          <cell r="AL2553">
            <v>-11412559055.393332</v>
          </cell>
          <cell r="AP2553">
            <v>-11565175117.222914</v>
          </cell>
        </row>
        <row r="2554">
          <cell r="N2554">
            <v>0</v>
          </cell>
          <cell r="P2554">
            <v>-1.9073486328125E-5</v>
          </cell>
          <cell r="AH2554">
            <v>3.9736429850260419E-6</v>
          </cell>
          <cell r="AP2554">
            <v>1.71661376953125E-5</v>
          </cell>
        </row>
        <row r="2555">
          <cell r="N2555">
            <v>11215491565</v>
          </cell>
          <cell r="P2555">
            <v>0</v>
          </cell>
        </row>
        <row r="2556">
          <cell r="N2556">
            <v>-0.45999526977539063</v>
          </cell>
          <cell r="P25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C8">
            <v>0.85422738957607447</v>
          </cell>
        </row>
      </sheetData>
      <sheetData sheetId="56" refreshError="1"/>
      <sheetData sheetId="57" refreshError="1"/>
      <sheetData sheetId="5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3,11 Def"/>
      <sheetName val="Summary"/>
      <sheetName val="KJB-6,13 Cmn Adj"/>
      <sheetName val="KJB-7,14 El Adj"/>
      <sheetName val="Power Cost Bridge to A-1"/>
      <sheetName val="Exh.A-1"/>
      <sheetName val="RJR Prod O&amp;M"/>
      <sheetName val="PKW RY PC1"/>
      <sheetName val="MCC-2r page 7-30 Black Box"/>
      <sheetName val="Work Papers==&gt;"/>
      <sheetName val="Verify Pwr Costs"/>
      <sheetName val="Centralia Equity Kicker"/>
      <sheetName val="For Prod Adj Ratebase"/>
      <sheetName val="For Prod Adj Expense"/>
      <sheetName val="Trans Ratebase"/>
      <sheetName val="Trans OATT Revenue"/>
    </sheetNames>
    <sheetDataSet>
      <sheetData sheetId="0"/>
      <sheetData sheetId="1"/>
      <sheetData sheetId="2">
        <row r="7">
          <cell r="B7" t="str">
            <v>FOR THE TWELVE MONTHS ENDED SEPTEMBER 30, 2016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CCost BrkOut"/>
      <sheetName val="SUMMARY (Sum Sales and Trans)"/>
      <sheetName val="SUMMARY (Compliance Filing)"/>
      <sheetName val="SUMMARY (check)"/>
    </sheetNames>
    <sheetDataSet>
      <sheetData sheetId="0" refreshError="1"/>
      <sheetData sheetId="1">
        <row r="11">
          <cell r="C11">
            <v>4</v>
          </cell>
        </row>
        <row r="48">
          <cell r="F48">
            <v>0.62148999999999999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/>
      <sheetData sheetId="1">
        <row r="5">
          <cell r="B5" t="str">
            <v>Actual Test Year</v>
          </cell>
        </row>
      </sheetData>
      <sheetData sheetId="2"/>
      <sheetData sheetId="3"/>
      <sheetData sheetId="4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7">
          <cell r="C7" t="str">
            <v>(a)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49"/>
  <sheetViews>
    <sheetView tabSelected="1" zoomScaleNormal="100" workbookViewId="0">
      <pane xSplit="1" ySplit="6" topLeftCell="B7" activePane="bottomRight" state="frozen"/>
      <selection activeCell="B22" sqref="B22"/>
      <selection pane="topRight" activeCell="B22" sqref="B22"/>
      <selection pane="bottomLeft" activeCell="B22" sqref="B22"/>
      <selection pane="bottomRight"/>
    </sheetView>
  </sheetViews>
  <sheetFormatPr defaultRowHeight="12.75"/>
  <cols>
    <col min="1" max="1" width="8.5703125" customWidth="1"/>
    <col min="2" max="2" width="30.7109375" customWidth="1"/>
    <col min="3" max="3" width="46.85546875" customWidth="1"/>
    <col min="4" max="4" width="7.28515625" bestFit="1" customWidth="1"/>
    <col min="5" max="5" width="7.28515625" customWidth="1"/>
    <col min="6" max="6" width="12.28515625" style="5" bestFit="1" customWidth="1"/>
    <col min="7" max="7" width="11.85546875" style="5" bestFit="1" customWidth="1"/>
    <col min="8" max="8" width="12.28515625" style="5" bestFit="1" customWidth="1"/>
    <col min="9" max="9" width="11.85546875" bestFit="1" customWidth="1"/>
    <col min="10" max="10" width="12.28515625" style="5" bestFit="1" customWidth="1"/>
    <col min="11" max="30" width="9.140625" style="5"/>
  </cols>
  <sheetData>
    <row r="1" spans="1:30" ht="18">
      <c r="A1" s="88" t="s">
        <v>0</v>
      </c>
      <c r="B1" s="89"/>
      <c r="C1" s="89"/>
      <c r="D1" s="89"/>
      <c r="E1" s="89"/>
      <c r="F1" s="89"/>
      <c r="G1" s="89"/>
      <c r="H1" s="89"/>
      <c r="I1" s="89"/>
    </row>
    <row r="2" spans="1:30" ht="18">
      <c r="A2" s="88" t="s">
        <v>1</v>
      </c>
      <c r="B2" s="89"/>
      <c r="C2" s="89"/>
      <c r="D2" s="89"/>
      <c r="E2" s="89"/>
      <c r="F2" s="89"/>
      <c r="G2" s="89"/>
      <c r="H2" s="89"/>
      <c r="I2" s="89"/>
    </row>
    <row r="3" spans="1:30" ht="18">
      <c r="A3" s="88" t="s">
        <v>2</v>
      </c>
      <c r="B3" s="87"/>
      <c r="C3" s="87"/>
      <c r="D3" s="87"/>
      <c r="E3" s="87"/>
      <c r="F3" s="87"/>
      <c r="G3" s="87"/>
      <c r="H3" s="87"/>
      <c r="I3" s="87"/>
    </row>
    <row r="4" spans="1:30" ht="18">
      <c r="A4" s="88" t="s">
        <v>236</v>
      </c>
      <c r="B4" s="87"/>
      <c r="C4" s="87"/>
      <c r="D4" s="87"/>
      <c r="E4" s="87"/>
      <c r="F4" s="87"/>
      <c r="G4" s="87"/>
      <c r="H4" s="87"/>
      <c r="I4" s="87"/>
    </row>
    <row r="5" spans="1:30" s="96" customFormat="1" ht="17.25" customHeight="1">
      <c r="A5" s="92"/>
      <c r="C5" s="98"/>
      <c r="D5" s="97"/>
      <c r="E5" s="93"/>
      <c r="F5" s="94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</row>
    <row r="6" spans="1:30" ht="39.75" customHeight="1" thickBot="1">
      <c r="A6" s="86" t="s">
        <v>3</v>
      </c>
      <c r="B6" s="85"/>
      <c r="C6" s="6"/>
      <c r="D6" s="7" t="s">
        <v>4</v>
      </c>
      <c r="E6" s="8" t="s">
        <v>5</v>
      </c>
      <c r="F6" s="84" t="s">
        <v>6</v>
      </c>
      <c r="G6" s="84" t="s">
        <v>7</v>
      </c>
      <c r="H6" s="84" t="s">
        <v>8</v>
      </c>
      <c r="I6" s="83" t="s">
        <v>9</v>
      </c>
      <c r="J6" s="297"/>
      <c r="K6" s="297"/>
    </row>
    <row r="7" spans="1:30">
      <c r="A7" s="81" t="s">
        <v>10</v>
      </c>
      <c r="B7" s="82" t="s">
        <v>11</v>
      </c>
      <c r="C7" s="10" t="s">
        <v>12</v>
      </c>
      <c r="D7" s="10" t="s">
        <v>13</v>
      </c>
      <c r="E7" s="11" t="s">
        <v>14</v>
      </c>
      <c r="F7" s="12" t="s">
        <v>15</v>
      </c>
      <c r="G7" s="12" t="s">
        <v>16</v>
      </c>
      <c r="H7" s="12" t="s">
        <v>17</v>
      </c>
      <c r="I7" s="12" t="s">
        <v>18</v>
      </c>
      <c r="J7" s="4"/>
    </row>
    <row r="8" spans="1:30">
      <c r="A8" s="81"/>
      <c r="B8" s="82"/>
      <c r="C8" s="10"/>
      <c r="D8" s="10"/>
      <c r="E8" s="11"/>
      <c r="F8" s="13"/>
      <c r="G8" s="13"/>
      <c r="H8" s="13"/>
      <c r="I8" s="13"/>
      <c r="J8" s="573"/>
    </row>
    <row r="9" spans="1:30">
      <c r="A9" s="81">
        <f>A8+1</f>
        <v>1</v>
      </c>
      <c r="B9" s="80" t="s">
        <v>301</v>
      </c>
      <c r="C9" s="10"/>
      <c r="D9" s="10"/>
      <c r="E9" s="11"/>
      <c r="F9" s="580">
        <f>'Historical Caps'!D6</f>
        <v>18811369.600611217</v>
      </c>
      <c r="G9" s="580">
        <f>'Historical Caps'!E6</f>
        <v>4885308.7044259235</v>
      </c>
      <c r="H9" s="580">
        <f>F9+G9</f>
        <v>23696678.305037141</v>
      </c>
      <c r="I9" s="13"/>
      <c r="J9" s="574"/>
      <c r="K9" s="297"/>
    </row>
    <row r="10" spans="1:30">
      <c r="A10" s="81">
        <f>A9+1</f>
        <v>2</v>
      </c>
      <c r="B10" s="298" t="s">
        <v>299</v>
      </c>
      <c r="C10" s="10"/>
      <c r="D10" s="294">
        <f>'Historical Caps'!B7</f>
        <v>0</v>
      </c>
      <c r="E10" s="295">
        <f>'Historical Caps'!C7</f>
        <v>2.6595053001967465E-2</v>
      </c>
      <c r="F10" s="581">
        <f>'Historical Caps'!D7</f>
        <v>0</v>
      </c>
      <c r="G10" s="581">
        <f>'Historical Caps'!E7</f>
        <v>129925.04392518045</v>
      </c>
      <c r="H10" s="581">
        <f>F10+G10</f>
        <v>129925.04392518045</v>
      </c>
      <c r="I10" s="13"/>
      <c r="J10" s="575"/>
      <c r="K10" s="297"/>
    </row>
    <row r="11" spans="1:30">
      <c r="A11" s="81">
        <f>A10+1</f>
        <v>3</v>
      </c>
      <c r="B11" s="38" t="s">
        <v>300</v>
      </c>
      <c r="C11" s="10"/>
      <c r="D11" s="294">
        <f>'Historical Caps'!B8</f>
        <v>1.809022829343335E-2</v>
      </c>
      <c r="E11" s="295">
        <f>'Historical Caps'!C8</f>
        <v>0</v>
      </c>
      <c r="F11" s="582">
        <f>'Historical Caps'!D5+'Historical Caps'!D8</f>
        <v>340451.34394655307</v>
      </c>
      <c r="G11" s="582">
        <f>'Historical Caps'!E8</f>
        <v>0</v>
      </c>
      <c r="H11" s="582">
        <f>F11+G11</f>
        <v>340451.34394655307</v>
      </c>
      <c r="I11" s="13"/>
      <c r="J11" s="575"/>
      <c r="K11" s="297"/>
    </row>
    <row r="12" spans="1:30">
      <c r="A12" s="81">
        <f t="shared" ref="A12:A30" si="0">A11+1</f>
        <v>4</v>
      </c>
      <c r="B12" s="80" t="s">
        <v>96</v>
      </c>
      <c r="C12" s="4"/>
      <c r="D12" s="14"/>
      <c r="E12" s="15"/>
      <c r="F12" s="583">
        <f>'Historical Caps'!D9</f>
        <v>19151820.944557771</v>
      </c>
      <c r="G12" s="583">
        <f>'Historical Caps'!E9</f>
        <v>5015233.7483511036</v>
      </c>
      <c r="H12" s="580">
        <f>SUM(H9:H11)</f>
        <v>24167054.692908876</v>
      </c>
      <c r="I12" s="16"/>
      <c r="J12" s="574"/>
    </row>
    <row r="13" spans="1:30">
      <c r="A13" s="81">
        <f t="shared" si="0"/>
        <v>5</v>
      </c>
      <c r="B13" s="80"/>
      <c r="C13" s="4"/>
      <c r="D13" s="14"/>
      <c r="E13" s="15"/>
      <c r="F13" s="18"/>
      <c r="G13" s="18"/>
      <c r="H13" s="19"/>
      <c r="I13" s="16"/>
    </row>
    <row r="14" spans="1:30">
      <c r="A14" s="81">
        <f t="shared" si="0"/>
        <v>6</v>
      </c>
      <c r="B14" s="78" t="s">
        <v>302</v>
      </c>
      <c r="C14" s="4"/>
      <c r="D14" s="4"/>
      <c r="E14" s="20"/>
      <c r="F14" s="584">
        <f>'Revenue Requirements 2018-2019'!F29</f>
        <v>1326694.5958855227</v>
      </c>
      <c r="G14" s="584">
        <f>'Revenue Requirements 2018-2019'!G29</f>
        <v>301497.14694074355</v>
      </c>
      <c r="H14" s="584">
        <f>SUM(F14:G14)</f>
        <v>1628191.7428262662</v>
      </c>
      <c r="I14" s="16"/>
      <c r="J14" s="4"/>
    </row>
    <row r="15" spans="1:30">
      <c r="A15" s="81">
        <f t="shared" si="0"/>
        <v>7</v>
      </c>
      <c r="B15" s="21" t="s">
        <v>97</v>
      </c>
      <c r="C15" s="4"/>
      <c r="D15" s="286">
        <v>0.8</v>
      </c>
      <c r="E15" s="287">
        <v>0.2</v>
      </c>
      <c r="F15" s="585">
        <f>H15*D15</f>
        <v>-802653.91200000001</v>
      </c>
      <c r="G15" s="585">
        <f>H15*E15</f>
        <v>-200663.478</v>
      </c>
      <c r="H15" s="586">
        <f>-'LIHEAP Credit'!A1</f>
        <v>-1003317.39</v>
      </c>
      <c r="I15" s="16"/>
      <c r="J15" s="4"/>
      <c r="K15" s="576"/>
    </row>
    <row r="16" spans="1:30">
      <c r="A16" s="81">
        <f t="shared" si="0"/>
        <v>8</v>
      </c>
      <c r="B16" s="4"/>
      <c r="C16" s="4"/>
      <c r="D16" s="4"/>
      <c r="E16" s="22"/>
      <c r="F16" s="23"/>
      <c r="G16" s="23"/>
      <c r="H16" s="23"/>
      <c r="I16" s="16"/>
      <c r="J16" s="4"/>
      <c r="K16" s="577"/>
    </row>
    <row r="17" spans="1:11" ht="14.1" customHeight="1">
      <c r="A17" s="81">
        <f t="shared" si="0"/>
        <v>9</v>
      </c>
      <c r="B17" s="78" t="s">
        <v>308</v>
      </c>
      <c r="C17" s="4"/>
      <c r="F17" s="24">
        <f>SUM(F12:F15)</f>
        <v>19675861.628443293</v>
      </c>
      <c r="G17" s="24">
        <f>SUM(G12:G15)</f>
        <v>5116067.4172918471</v>
      </c>
      <c r="H17" s="24">
        <f>SUM(H12:H15)</f>
        <v>24791929.045735143</v>
      </c>
      <c r="I17" s="16"/>
      <c r="K17" s="577"/>
    </row>
    <row r="18" spans="1:11" ht="14.1" customHeight="1">
      <c r="A18" s="81">
        <f t="shared" si="0"/>
        <v>10</v>
      </c>
      <c r="B18" s="21"/>
      <c r="C18" s="4"/>
      <c r="D18" s="4"/>
      <c r="E18" s="22"/>
      <c r="F18" s="25"/>
      <c r="G18" s="25"/>
      <c r="H18" s="25"/>
      <c r="I18" s="16"/>
    </row>
    <row r="19" spans="1:11" ht="14.1" customHeight="1">
      <c r="A19" s="81">
        <f t="shared" si="0"/>
        <v>11</v>
      </c>
      <c r="B19" s="79" t="s">
        <v>19</v>
      </c>
      <c r="C19" s="4"/>
      <c r="D19" s="4"/>
      <c r="E19" s="22"/>
      <c r="F19" s="25"/>
      <c r="G19" s="25"/>
      <c r="H19" s="25"/>
      <c r="I19" s="16"/>
    </row>
    <row r="20" spans="1:11" ht="14.1" customHeight="1">
      <c r="A20" s="81">
        <f t="shared" si="0"/>
        <v>12</v>
      </c>
      <c r="B20" s="21" t="s">
        <v>303</v>
      </c>
      <c r="C20" s="4"/>
      <c r="D20" s="4"/>
      <c r="E20" s="22"/>
      <c r="F20" s="587">
        <f>'ConvFac Elec -2017 GRC'!E14</f>
        <v>7.1570000000000002E-3</v>
      </c>
      <c r="G20" s="587">
        <f>'ConvFac Gas-2017 GRC'!E13</f>
        <v>5.1399999999999996E-3</v>
      </c>
      <c r="H20" s="25"/>
      <c r="I20" s="22"/>
    </row>
    <row r="21" spans="1:11" ht="14.1" customHeight="1">
      <c r="A21" s="81">
        <f t="shared" si="0"/>
        <v>13</v>
      </c>
      <c r="B21" s="21" t="s">
        <v>20</v>
      </c>
      <c r="C21" s="4"/>
      <c r="D21" s="4"/>
      <c r="E21" s="22"/>
      <c r="F21" s="587">
        <f>'ConvFac Elec -2017 GRC'!E15</f>
        <v>2E-3</v>
      </c>
      <c r="G21" s="587">
        <f>'ConvFac Gas-2017 GRC'!E14</f>
        <v>2E-3</v>
      </c>
      <c r="H21" s="25"/>
      <c r="I21" s="22"/>
    </row>
    <row r="22" spans="1:11" ht="14.1" customHeight="1">
      <c r="A22" s="81">
        <f t="shared" si="0"/>
        <v>14</v>
      </c>
      <c r="B22" s="21" t="s">
        <v>21</v>
      </c>
      <c r="C22" s="4"/>
      <c r="D22" s="4"/>
      <c r="E22" s="22"/>
      <c r="F22" s="587">
        <f>'ConvFac Elec -2017 GRC'!E16</f>
        <v>3.8456999999999998E-2</v>
      </c>
      <c r="G22" s="587">
        <f>'ConvFac Gas-2017 GRC'!E15</f>
        <v>3.8322000000000002E-2</v>
      </c>
      <c r="H22" s="25"/>
      <c r="I22" s="22"/>
    </row>
    <row r="23" spans="1:11" ht="14.1" customHeight="1">
      <c r="A23" s="81">
        <f t="shared" si="0"/>
        <v>15</v>
      </c>
      <c r="B23" s="21"/>
      <c r="C23" s="4"/>
      <c r="D23" s="4"/>
      <c r="E23" s="22"/>
      <c r="F23" s="26"/>
      <c r="G23" s="26"/>
      <c r="H23" s="25"/>
      <c r="I23" s="22"/>
    </row>
    <row r="24" spans="1:11" ht="14.1" customHeight="1">
      <c r="A24" s="81">
        <f t="shared" si="0"/>
        <v>16</v>
      </c>
      <c r="B24" s="78" t="s">
        <v>309</v>
      </c>
      <c r="C24" s="4"/>
      <c r="D24" s="4"/>
      <c r="E24" s="22"/>
      <c r="F24" s="588">
        <f>1-SUM(F20:F22)</f>
        <v>0.95238599999999995</v>
      </c>
      <c r="G24" s="588">
        <f>1-SUM(G20:G22)</f>
        <v>0.954538</v>
      </c>
      <c r="H24" s="27"/>
      <c r="I24" s="22"/>
    </row>
    <row r="25" spans="1:11" ht="14.1" customHeight="1">
      <c r="A25" s="81">
        <f t="shared" si="0"/>
        <v>17</v>
      </c>
      <c r="B25" s="21"/>
      <c r="C25" s="4"/>
      <c r="D25" s="4"/>
      <c r="E25" s="22"/>
      <c r="F25" s="25"/>
      <c r="G25" s="25"/>
      <c r="H25" s="25"/>
      <c r="I25" s="22"/>
    </row>
    <row r="26" spans="1:11" ht="14.1" customHeight="1">
      <c r="A26" s="81">
        <f t="shared" si="0"/>
        <v>18</v>
      </c>
      <c r="B26" s="78" t="s">
        <v>310</v>
      </c>
      <c r="C26" s="4"/>
      <c r="D26" s="4"/>
      <c r="E26" s="22"/>
      <c r="F26" s="24">
        <f>F17/F24</f>
        <v>20659545.214275822</v>
      </c>
      <c r="G26" s="24">
        <f>G17/G24</f>
        <v>5359731.5322091393</v>
      </c>
      <c r="H26" s="24">
        <f>SUM(F26:G26)</f>
        <v>26019276.746484961</v>
      </c>
      <c r="I26" s="22"/>
    </row>
    <row r="27" spans="1:11" ht="14.1" customHeight="1">
      <c r="A27" s="81">
        <f t="shared" si="0"/>
        <v>19</v>
      </c>
      <c r="B27" s="21"/>
      <c r="C27" s="4"/>
      <c r="D27" s="4"/>
      <c r="E27" s="22"/>
      <c r="F27" s="28"/>
      <c r="G27" s="28"/>
      <c r="H27" s="28"/>
      <c r="I27" s="22"/>
    </row>
    <row r="28" spans="1:11" ht="14.1" customHeight="1">
      <c r="A28" s="81">
        <f t="shared" si="0"/>
        <v>20</v>
      </c>
      <c r="B28" s="78" t="s">
        <v>311</v>
      </c>
      <c r="C28" s="4"/>
      <c r="D28" s="4"/>
      <c r="E28" s="4"/>
      <c r="F28" s="29">
        <f>'Revenue Requirements 2018-2019'!K25</f>
        <v>18767321.099978536</v>
      </c>
      <c r="G28" s="29">
        <f>'Revenue Requirements 2018-2019'!L25</f>
        <v>4592613.4677304039</v>
      </c>
      <c r="H28" s="30">
        <f>SUM(F28:G28)</f>
        <v>23359934.567708939</v>
      </c>
      <c r="I28" s="22"/>
      <c r="K28" s="576"/>
    </row>
    <row r="29" spans="1:11">
      <c r="A29" s="81">
        <f t="shared" si="0"/>
        <v>21</v>
      </c>
      <c r="B29" s="77"/>
      <c r="C29" s="76"/>
      <c r="D29" s="76"/>
      <c r="E29" s="76"/>
      <c r="F29" s="32"/>
      <c r="G29" s="32"/>
      <c r="H29" s="32"/>
      <c r="I29" s="22"/>
    </row>
    <row r="30" spans="1:11" ht="13.5" thickBot="1">
      <c r="A30" s="75">
        <f t="shared" si="0"/>
        <v>22</v>
      </c>
      <c r="B30" s="278" t="s">
        <v>95</v>
      </c>
      <c r="C30" s="74"/>
      <c r="D30" s="74"/>
      <c r="E30" s="73"/>
      <c r="F30" s="72">
        <f>F26-F28</f>
        <v>1892224.1142972857</v>
      </c>
      <c r="G30" s="72">
        <f>G26-G28</f>
        <v>767118.06447873544</v>
      </c>
      <c r="H30" s="72">
        <f>H26-H28</f>
        <v>2659342.178776022</v>
      </c>
      <c r="I30" s="37"/>
    </row>
    <row r="31" spans="1:11" ht="13.5" thickTop="1">
      <c r="A31" s="10"/>
      <c r="B31" s="10"/>
      <c r="C31" s="4"/>
      <c r="D31" s="4"/>
      <c r="E31" s="4"/>
      <c r="F31" s="4"/>
      <c r="G31" s="4"/>
      <c r="H31" s="4"/>
      <c r="I31" s="5"/>
    </row>
    <row r="32" spans="1:11" ht="43.5" customHeight="1">
      <c r="A32" s="700" t="s">
        <v>316</v>
      </c>
      <c r="B32" s="700"/>
      <c r="C32" s="700"/>
      <c r="D32" s="700"/>
      <c r="E32" s="700"/>
      <c r="F32" s="700"/>
      <c r="G32" s="700"/>
      <c r="H32" s="700"/>
      <c r="I32" s="700"/>
    </row>
    <row r="33" spans="1:11" ht="14.1" customHeight="1">
      <c r="B33" s="10"/>
      <c r="C33" s="4"/>
      <c r="D33" s="4"/>
      <c r="E33" s="4"/>
      <c r="F33" s="52"/>
      <c r="G33" s="52"/>
      <c r="H33" s="54"/>
      <c r="I33" s="5"/>
    </row>
    <row r="34" spans="1:11" ht="14.1" customHeight="1" thickBot="1">
      <c r="A34" s="42" t="s">
        <v>22</v>
      </c>
      <c r="B34" s="5"/>
      <c r="C34" s="4"/>
      <c r="D34" s="4"/>
      <c r="E34" s="4"/>
      <c r="F34" s="43" t="s">
        <v>6</v>
      </c>
      <c r="G34" s="43" t="s">
        <v>7</v>
      </c>
      <c r="H34" s="53" t="s">
        <v>8</v>
      </c>
    </row>
    <row r="35" spans="1:11" ht="14.1" customHeight="1">
      <c r="A35" s="44"/>
      <c r="B35" s="5"/>
      <c r="C35" s="4"/>
      <c r="D35" s="4"/>
      <c r="E35" s="4"/>
      <c r="F35" s="61"/>
      <c r="G35" s="61"/>
      <c r="H35" s="52"/>
    </row>
    <row r="36" spans="1:11" ht="14.1" customHeight="1">
      <c r="A36" s="38"/>
      <c r="C36" s="4"/>
      <c r="D36" s="4"/>
      <c r="E36" s="4"/>
      <c r="F36" s="62"/>
      <c r="G36" s="62"/>
      <c r="H36" s="62"/>
      <c r="J36" s="578"/>
    </row>
    <row r="37" spans="1:11" ht="14.1" customHeight="1">
      <c r="A37" s="38" t="s">
        <v>452</v>
      </c>
      <c r="C37" s="4"/>
      <c r="D37" s="4"/>
      <c r="E37" s="4"/>
      <c r="F37" s="62">
        <f>'Summary of RR change'!F9+'Summary of RR change'!F12</f>
        <v>357472.01654219272</v>
      </c>
      <c r="G37" s="62">
        <f>'Summary of RR change'!G9+'Summary of RR change'!G12</f>
        <v>329597.9549979869</v>
      </c>
      <c r="H37" s="62">
        <f>SUM(F37:G37)</f>
        <v>687069.97154017957</v>
      </c>
      <c r="J37" s="578"/>
      <c r="K37" s="576"/>
    </row>
    <row r="38" spans="1:11" ht="25.5" customHeight="1">
      <c r="A38" s="699" t="str">
        <f>IF(H38&gt;0,"Increase","Decrease")&amp;" due to moving from a combined "&amp;IF('Revenue Requirements 2018-2019'!H13&gt;0,"under-collection","over-collection")&amp;" of "&amp;DOLLAR(ABS('Revenue Requirements 2018-2019'!H13/1000000),1)&amp;"M in the prior rate period to a combined "&amp;IF(H14&gt;0,"under-collection","over-collection")&amp;" of "&amp;DOLLAR(ABS(H14/1000000),1)&amp;"M in the current rate period"</f>
        <v>Increase due to moving from a combined over-collection of $0.2M in the prior rate period to a combined under-collection of $1.6M in the current rate period</v>
      </c>
      <c r="B38" s="699"/>
      <c r="C38" s="699"/>
      <c r="D38" s="699"/>
      <c r="E38" s="699"/>
      <c r="F38" s="1">
        <f>'Summary of RR change'!F10</f>
        <v>1485585.0331405355</v>
      </c>
      <c r="G38" s="1">
        <f>'Summary of RR change'!G10</f>
        <v>425256.05503765662</v>
      </c>
      <c r="H38" s="1">
        <f>SUM(F38:G38)</f>
        <v>1910841.088178192</v>
      </c>
      <c r="J38" s="578"/>
    </row>
    <row r="39" spans="1:11">
      <c r="A39" s="44" t="s">
        <v>100</v>
      </c>
      <c r="C39" s="5"/>
      <c r="D39" s="5"/>
      <c r="E39" s="5"/>
      <c r="F39" s="62">
        <f>'Summary of RR change'!F11</f>
        <v>49167.064614557479</v>
      </c>
      <c r="G39" s="62">
        <f>'Summary of RR change'!G11</f>
        <v>12264.054443091833</v>
      </c>
      <c r="H39" s="46">
        <f>SUM(F39:G39)</f>
        <v>61431.11905764931</v>
      </c>
      <c r="J39" s="578"/>
    </row>
    <row r="40" spans="1:11">
      <c r="A40" s="5"/>
      <c r="B40" s="5"/>
      <c r="C40" s="5"/>
      <c r="D40" s="5"/>
      <c r="E40" s="5"/>
      <c r="F40" s="62"/>
      <c r="G40" s="62"/>
      <c r="H40" s="46"/>
      <c r="J40" s="578"/>
    </row>
    <row r="41" spans="1:11" ht="13.5" thickBot="1">
      <c r="A41" s="47" t="s">
        <v>23</v>
      </c>
      <c r="B41" s="5"/>
      <c r="C41" s="5"/>
      <c r="D41" s="5"/>
      <c r="E41" s="5"/>
      <c r="F41" s="48">
        <f>SUM(F36:F40)</f>
        <v>1892224.1142972857</v>
      </c>
      <c r="G41" s="48">
        <f>SUM(G36:G40)</f>
        <v>767118.06447873544</v>
      </c>
      <c r="H41" s="48">
        <f>SUM(H36:H40)</f>
        <v>2659342.1787760206</v>
      </c>
      <c r="K41" s="576"/>
    </row>
    <row r="42" spans="1:11" ht="13.5" thickTop="1">
      <c r="B42" s="5"/>
      <c r="C42" s="5"/>
      <c r="D42" s="5"/>
      <c r="E42" s="5"/>
      <c r="I42" s="5"/>
    </row>
    <row r="43" spans="1:11">
      <c r="B43" s="5"/>
      <c r="C43" s="5"/>
      <c r="D43" s="5"/>
      <c r="E43" s="5"/>
      <c r="I43" s="5"/>
      <c r="K43" s="576"/>
    </row>
    <row r="44" spans="1:11">
      <c r="A44" s="5"/>
      <c r="B44" s="5"/>
      <c r="C44" s="5"/>
      <c r="D44" s="5"/>
      <c r="E44" s="5"/>
      <c r="F44" s="49"/>
      <c r="G44" s="49"/>
      <c r="J44" s="579"/>
    </row>
    <row r="45" spans="1:11">
      <c r="A45" s="5"/>
      <c r="B45" s="5"/>
      <c r="C45" s="5"/>
      <c r="D45" s="5"/>
      <c r="E45" s="5"/>
      <c r="F45" s="49"/>
      <c r="G45" s="49"/>
      <c r="J45" s="579"/>
    </row>
    <row r="46" spans="1:11">
      <c r="A46" s="5"/>
      <c r="B46" s="5"/>
      <c r="C46" s="50"/>
      <c r="D46" s="50"/>
      <c r="E46" s="5"/>
    </row>
    <row r="47" spans="1:11">
      <c r="A47" s="5"/>
      <c r="B47" s="5"/>
      <c r="C47" s="5"/>
      <c r="D47" s="5"/>
      <c r="E47" s="5"/>
    </row>
    <row r="48" spans="1:11">
      <c r="C48" s="17"/>
      <c r="D48" s="17"/>
      <c r="K48" s="576"/>
    </row>
    <row r="49" spans="3:4">
      <c r="C49" s="51"/>
      <c r="D49" s="51"/>
    </row>
  </sheetData>
  <sortState ref="B10:K11">
    <sortCondition descending="1" ref="B10:B11"/>
  </sortState>
  <mergeCells count="2">
    <mergeCell ref="A38:E38"/>
    <mergeCell ref="A32:I32"/>
  </mergeCells>
  <printOptions horizontalCentered="1"/>
  <pageMargins left="0.5" right="0.5" top="0.28000000000000003" bottom="0.52" header="0.36" footer="0.42"/>
  <pageSetup scale="65" fitToWidth="0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52"/>
  <sheetViews>
    <sheetView zoomScaleNormal="100" workbookViewId="0"/>
  </sheetViews>
  <sheetFormatPr defaultColWidth="8.85546875" defaultRowHeight="12.75"/>
  <cols>
    <col min="1" max="1" width="12.85546875" style="263" customWidth="1"/>
    <col min="2" max="2" width="43.28515625" style="263" customWidth="1"/>
    <col min="3" max="3" width="14" style="263" bestFit="1" customWidth="1"/>
    <col min="4" max="4" width="19.7109375" style="263" bestFit="1" customWidth="1"/>
    <col min="5" max="5" width="6.7109375" style="263" customWidth="1"/>
    <col min="6" max="6" width="10" style="263" bestFit="1" customWidth="1"/>
    <col min="7" max="7" width="11.7109375" style="263" customWidth="1"/>
    <col min="8" max="8" width="15.28515625" style="263" customWidth="1"/>
    <col min="9" max="9" width="10.7109375" style="263" customWidth="1"/>
    <col min="10" max="10" width="14.5703125" style="263" customWidth="1"/>
    <col min="11" max="11" width="14" style="263" customWidth="1"/>
    <col min="12" max="12" width="14.7109375" style="263" customWidth="1"/>
    <col min="13" max="16384" width="8.85546875" style="263"/>
  </cols>
  <sheetData>
    <row r="1" spans="1:12" ht="25.9" customHeight="1">
      <c r="H1" s="269"/>
      <c r="I1" s="270"/>
      <c r="J1" s="272"/>
      <c r="K1" s="272"/>
      <c r="L1" s="270"/>
    </row>
    <row r="2" spans="1:12">
      <c r="A2" s="243" t="s">
        <v>230</v>
      </c>
      <c r="B2" s="244"/>
      <c r="C2" s="244"/>
      <c r="D2" s="244"/>
      <c r="E2" s="244"/>
      <c r="F2" s="244"/>
      <c r="G2" s="244"/>
      <c r="H2" s="271"/>
      <c r="I2" s="270"/>
      <c r="J2" s="270"/>
      <c r="K2" s="270"/>
      <c r="L2" s="269"/>
    </row>
    <row r="3" spans="1:12">
      <c r="A3" s="243" t="s">
        <v>68</v>
      </c>
      <c r="B3" s="244"/>
      <c r="C3" s="244"/>
      <c r="D3" s="244"/>
      <c r="E3" s="244"/>
      <c r="F3" s="244"/>
      <c r="G3" s="244"/>
      <c r="H3" s="244"/>
    </row>
    <row r="4" spans="1:12">
      <c r="A4" s="243" t="s">
        <v>74</v>
      </c>
      <c r="B4" s="244"/>
      <c r="C4" s="244"/>
      <c r="D4" s="244"/>
      <c r="E4" s="244"/>
      <c r="F4" s="244"/>
      <c r="G4" s="244"/>
      <c r="H4" s="244"/>
    </row>
    <row r="5" spans="1:12" ht="38.25">
      <c r="A5" s="246" t="s">
        <v>50</v>
      </c>
      <c r="B5" s="246" t="s">
        <v>51</v>
      </c>
      <c r="C5" s="246" t="s">
        <v>52</v>
      </c>
      <c r="D5" s="246" t="s">
        <v>53</v>
      </c>
      <c r="E5" s="248" t="s">
        <v>54</v>
      </c>
      <c r="F5" s="246" t="s">
        <v>55</v>
      </c>
      <c r="G5" s="246" t="s">
        <v>56</v>
      </c>
      <c r="H5" s="248" t="s">
        <v>57</v>
      </c>
      <c r="I5" s="642"/>
    </row>
    <row r="6" spans="1:12">
      <c r="A6" s="244" t="s">
        <v>69</v>
      </c>
      <c r="B6" s="244" t="s">
        <v>206</v>
      </c>
      <c r="C6" s="244" t="s">
        <v>59</v>
      </c>
      <c r="D6" s="244" t="s">
        <v>98</v>
      </c>
      <c r="E6" s="244" t="s">
        <v>60</v>
      </c>
      <c r="F6" s="643" t="s">
        <v>70</v>
      </c>
      <c r="G6" s="644">
        <v>43021</v>
      </c>
      <c r="H6" s="645">
        <v>-127754.25</v>
      </c>
      <c r="I6" s="642"/>
    </row>
    <row r="7" spans="1:12">
      <c r="A7" s="244" t="s">
        <v>69</v>
      </c>
      <c r="B7" s="244" t="s">
        <v>208</v>
      </c>
      <c r="C7" s="244" t="s">
        <v>59</v>
      </c>
      <c r="D7" s="244" t="s">
        <v>98</v>
      </c>
      <c r="E7" s="244" t="s">
        <v>62</v>
      </c>
      <c r="F7" s="643" t="s">
        <v>70</v>
      </c>
      <c r="G7" s="644">
        <v>43039</v>
      </c>
      <c r="H7" s="645">
        <v>306658.01</v>
      </c>
      <c r="I7" s="642"/>
    </row>
    <row r="8" spans="1:12">
      <c r="A8" s="244" t="s">
        <v>69</v>
      </c>
      <c r="B8" s="244" t="s">
        <v>209</v>
      </c>
      <c r="C8" s="244" t="s">
        <v>59</v>
      </c>
      <c r="D8" s="244" t="s">
        <v>98</v>
      </c>
      <c r="E8" s="244" t="s">
        <v>61</v>
      </c>
      <c r="F8" s="643" t="s">
        <v>70</v>
      </c>
      <c r="G8" s="644">
        <v>43039</v>
      </c>
      <c r="H8" s="645">
        <v>224275.7</v>
      </c>
      <c r="I8" s="642"/>
    </row>
    <row r="9" spans="1:12">
      <c r="A9" s="244" t="s">
        <v>69</v>
      </c>
      <c r="B9" s="244" t="s">
        <v>209</v>
      </c>
      <c r="C9" s="244" t="s">
        <v>59</v>
      </c>
      <c r="D9" s="244" t="s">
        <v>98</v>
      </c>
      <c r="E9" s="244" t="s">
        <v>60</v>
      </c>
      <c r="F9" s="643" t="s">
        <v>70</v>
      </c>
      <c r="G9" s="644">
        <v>43039</v>
      </c>
      <c r="H9" s="645">
        <v>-224275.7</v>
      </c>
      <c r="I9" s="642"/>
    </row>
    <row r="10" spans="1:12">
      <c r="A10" s="244" t="s">
        <v>69</v>
      </c>
      <c r="B10" s="244" t="s">
        <v>209</v>
      </c>
      <c r="C10" s="244" t="s">
        <v>59</v>
      </c>
      <c r="D10" s="244" t="s">
        <v>98</v>
      </c>
      <c r="E10" s="244" t="s">
        <v>61</v>
      </c>
      <c r="F10" s="643" t="s">
        <v>70</v>
      </c>
      <c r="G10" s="644">
        <v>43039</v>
      </c>
      <c r="H10" s="645">
        <v>222926.57</v>
      </c>
      <c r="I10" s="642"/>
    </row>
    <row r="11" spans="1:12">
      <c r="A11" s="244" t="s">
        <v>69</v>
      </c>
      <c r="B11" s="244" t="s">
        <v>209</v>
      </c>
      <c r="C11" s="244" t="s">
        <v>59</v>
      </c>
      <c r="D11" s="244" t="s">
        <v>98</v>
      </c>
      <c r="E11" s="244" t="s">
        <v>60</v>
      </c>
      <c r="F11" s="643" t="s">
        <v>70</v>
      </c>
      <c r="G11" s="644">
        <v>43049</v>
      </c>
      <c r="H11" s="645">
        <v>-222926.57</v>
      </c>
      <c r="I11" s="642"/>
    </row>
    <row r="12" spans="1:12">
      <c r="A12" s="244" t="s">
        <v>69</v>
      </c>
      <c r="B12" s="244" t="s">
        <v>210</v>
      </c>
      <c r="C12" s="244" t="s">
        <v>59</v>
      </c>
      <c r="D12" s="244" t="s">
        <v>98</v>
      </c>
      <c r="E12" s="244" t="s">
        <v>62</v>
      </c>
      <c r="F12" s="643" t="s">
        <v>70</v>
      </c>
      <c r="G12" s="644">
        <v>43069</v>
      </c>
      <c r="H12" s="645">
        <v>517838.39</v>
      </c>
      <c r="I12" s="642"/>
    </row>
    <row r="13" spans="1:12">
      <c r="A13" s="244" t="s">
        <v>69</v>
      </c>
      <c r="B13" s="244" t="s">
        <v>211</v>
      </c>
      <c r="C13" s="244" t="s">
        <v>59</v>
      </c>
      <c r="D13" s="244" t="s">
        <v>98</v>
      </c>
      <c r="E13" s="244" t="s">
        <v>61</v>
      </c>
      <c r="F13" s="643" t="s">
        <v>70</v>
      </c>
      <c r="G13" s="644">
        <v>43069</v>
      </c>
      <c r="H13" s="645">
        <v>303177.18</v>
      </c>
      <c r="I13" s="642"/>
    </row>
    <row r="14" spans="1:12">
      <c r="A14" s="244" t="s">
        <v>69</v>
      </c>
      <c r="B14" s="244" t="s">
        <v>211</v>
      </c>
      <c r="C14" s="244" t="s">
        <v>59</v>
      </c>
      <c r="D14" s="244" t="s">
        <v>98</v>
      </c>
      <c r="E14" s="244" t="s">
        <v>60</v>
      </c>
      <c r="F14" s="643" t="s">
        <v>70</v>
      </c>
      <c r="G14" s="644">
        <v>43083</v>
      </c>
      <c r="H14" s="645">
        <v>-303177.18</v>
      </c>
      <c r="I14" s="642"/>
    </row>
    <row r="15" spans="1:12">
      <c r="A15" s="244" t="s">
        <v>69</v>
      </c>
      <c r="B15" s="244" t="s">
        <v>212</v>
      </c>
      <c r="C15" s="244" t="s">
        <v>59</v>
      </c>
      <c r="D15" s="244" t="s">
        <v>98</v>
      </c>
      <c r="E15" s="244" t="s">
        <v>62</v>
      </c>
      <c r="F15" s="643" t="s">
        <v>70</v>
      </c>
      <c r="G15" s="644">
        <v>43100</v>
      </c>
      <c r="H15" s="645">
        <v>705419.22</v>
      </c>
      <c r="I15" s="642"/>
    </row>
    <row r="16" spans="1:12">
      <c r="A16" s="244" t="s">
        <v>69</v>
      </c>
      <c r="B16" s="244" t="s">
        <v>213</v>
      </c>
      <c r="C16" s="244" t="s">
        <v>59</v>
      </c>
      <c r="D16" s="244" t="s">
        <v>98</v>
      </c>
      <c r="E16" s="244" t="s">
        <v>61</v>
      </c>
      <c r="F16" s="643" t="s">
        <v>70</v>
      </c>
      <c r="G16" s="644">
        <v>43100</v>
      </c>
      <c r="H16" s="645">
        <v>423971.1</v>
      </c>
      <c r="I16" s="642"/>
    </row>
    <row r="17" spans="1:16">
      <c r="A17" s="244" t="s">
        <v>69</v>
      </c>
      <c r="B17" s="244" t="s">
        <v>213</v>
      </c>
      <c r="C17" s="244" t="s">
        <v>59</v>
      </c>
      <c r="D17" s="244" t="s">
        <v>98</v>
      </c>
      <c r="E17" s="244" t="s">
        <v>60</v>
      </c>
      <c r="F17" s="643" t="s">
        <v>70</v>
      </c>
      <c r="G17" s="644">
        <v>43131</v>
      </c>
      <c r="H17" s="645">
        <v>-423971.1</v>
      </c>
      <c r="I17" s="642"/>
    </row>
    <row r="18" spans="1:16">
      <c r="A18" s="244" t="s">
        <v>69</v>
      </c>
      <c r="B18" s="244" t="s">
        <v>214</v>
      </c>
      <c r="C18" s="244" t="s">
        <v>59</v>
      </c>
      <c r="D18" s="244" t="s">
        <v>98</v>
      </c>
      <c r="E18" s="244" t="s">
        <v>62</v>
      </c>
      <c r="F18" s="643" t="s">
        <v>70</v>
      </c>
      <c r="G18" s="644">
        <v>43131</v>
      </c>
      <c r="H18" s="645">
        <v>800573.86</v>
      </c>
      <c r="I18" s="642"/>
    </row>
    <row r="19" spans="1:16">
      <c r="A19" s="244" t="s">
        <v>69</v>
      </c>
      <c r="B19" s="244" t="s">
        <v>215</v>
      </c>
      <c r="C19" s="244" t="s">
        <v>59</v>
      </c>
      <c r="D19" s="244" t="s">
        <v>98</v>
      </c>
      <c r="E19" s="244" t="s">
        <v>61</v>
      </c>
      <c r="F19" s="643" t="s">
        <v>70</v>
      </c>
      <c r="G19" s="644">
        <v>43131</v>
      </c>
      <c r="H19" s="645">
        <v>345145.9</v>
      </c>
      <c r="I19" s="642"/>
    </row>
    <row r="20" spans="1:16">
      <c r="A20" s="244" t="s">
        <v>69</v>
      </c>
      <c r="B20" s="244" t="s">
        <v>215</v>
      </c>
      <c r="C20" s="244" t="s">
        <v>59</v>
      </c>
      <c r="D20" s="244" t="s">
        <v>98</v>
      </c>
      <c r="E20" s="244" t="s">
        <v>60</v>
      </c>
      <c r="F20" s="643" t="s">
        <v>70</v>
      </c>
      <c r="G20" s="644">
        <v>43153</v>
      </c>
      <c r="H20" s="645">
        <v>-345145.9</v>
      </c>
      <c r="I20" s="642"/>
    </row>
    <row r="21" spans="1:16">
      <c r="A21" s="244" t="s">
        <v>69</v>
      </c>
      <c r="B21" s="244" t="s">
        <v>216</v>
      </c>
      <c r="C21" s="244" t="s">
        <v>59</v>
      </c>
      <c r="D21" s="244" t="s">
        <v>98</v>
      </c>
      <c r="E21" s="244" t="s">
        <v>61</v>
      </c>
      <c r="F21" s="643" t="s">
        <v>70</v>
      </c>
      <c r="G21" s="644">
        <v>43159</v>
      </c>
      <c r="H21" s="645">
        <v>368173.52</v>
      </c>
      <c r="I21" s="642"/>
    </row>
    <row r="22" spans="1:16">
      <c r="A22" s="244" t="s">
        <v>69</v>
      </c>
      <c r="B22" s="244" t="s">
        <v>217</v>
      </c>
      <c r="C22" s="244" t="s">
        <v>59</v>
      </c>
      <c r="D22" s="244" t="s">
        <v>98</v>
      </c>
      <c r="E22" s="244" t="s">
        <v>62</v>
      </c>
      <c r="F22" s="643" t="s">
        <v>70</v>
      </c>
      <c r="G22" s="644">
        <v>43159</v>
      </c>
      <c r="H22" s="645">
        <v>729526.79</v>
      </c>
      <c r="I22" s="642"/>
    </row>
    <row r="23" spans="1:16">
      <c r="A23" s="244" t="s">
        <v>69</v>
      </c>
      <c r="B23" s="244" t="s">
        <v>216</v>
      </c>
      <c r="C23" s="244" t="s">
        <v>59</v>
      </c>
      <c r="D23" s="244" t="s">
        <v>98</v>
      </c>
      <c r="E23" s="244" t="s">
        <v>60</v>
      </c>
      <c r="F23" s="643" t="s">
        <v>70</v>
      </c>
      <c r="G23" s="644">
        <v>43179</v>
      </c>
      <c r="H23" s="645">
        <v>-368173.52</v>
      </c>
      <c r="I23" s="642"/>
    </row>
    <row r="24" spans="1:16">
      <c r="A24" s="244" t="s">
        <v>69</v>
      </c>
      <c r="B24" s="244" t="s">
        <v>218</v>
      </c>
      <c r="C24" s="244" t="s">
        <v>59</v>
      </c>
      <c r="D24" s="244" t="s">
        <v>98</v>
      </c>
      <c r="E24" s="244" t="s">
        <v>61</v>
      </c>
      <c r="F24" s="643" t="s">
        <v>70</v>
      </c>
      <c r="G24" s="644">
        <v>43190</v>
      </c>
      <c r="H24" s="645">
        <v>265669.53999999998</v>
      </c>
      <c r="I24" s="642"/>
    </row>
    <row r="25" spans="1:16">
      <c r="A25" s="244" t="s">
        <v>69</v>
      </c>
      <c r="B25" s="244" t="s">
        <v>219</v>
      </c>
      <c r="C25" s="244" t="s">
        <v>59</v>
      </c>
      <c r="D25" s="244" t="s">
        <v>98</v>
      </c>
      <c r="E25" s="244" t="s">
        <v>62</v>
      </c>
      <c r="F25" s="643" t="s">
        <v>70</v>
      </c>
      <c r="G25" s="644">
        <v>43190</v>
      </c>
      <c r="H25" s="645">
        <v>727571.5</v>
      </c>
      <c r="I25" s="642"/>
    </row>
    <row r="26" spans="1:16">
      <c r="A26" s="244" t="s">
        <v>69</v>
      </c>
      <c r="B26" s="244" t="s">
        <v>218</v>
      </c>
      <c r="C26" s="244" t="s">
        <v>59</v>
      </c>
      <c r="D26" s="244" t="s">
        <v>98</v>
      </c>
      <c r="E26" s="244" t="s">
        <v>60</v>
      </c>
      <c r="F26" s="643" t="s">
        <v>70</v>
      </c>
      <c r="G26" s="644">
        <v>43203</v>
      </c>
      <c r="H26" s="645">
        <v>-265669.53999999998</v>
      </c>
      <c r="I26" s="642"/>
    </row>
    <row r="27" spans="1:16">
      <c r="A27" s="244" t="s">
        <v>69</v>
      </c>
      <c r="B27" s="244" t="s">
        <v>220</v>
      </c>
      <c r="C27" s="244" t="s">
        <v>59</v>
      </c>
      <c r="D27" s="244" t="s">
        <v>98</v>
      </c>
      <c r="E27" s="244" t="s">
        <v>62</v>
      </c>
      <c r="F27" s="643" t="s">
        <v>70</v>
      </c>
      <c r="G27" s="644">
        <v>43220</v>
      </c>
      <c r="H27" s="645">
        <v>531636.02</v>
      </c>
      <c r="I27" s="642"/>
      <c r="J27" s="642"/>
      <c r="K27" s="642"/>
      <c r="L27" s="642"/>
      <c r="M27" s="642"/>
      <c r="N27" s="642"/>
      <c r="O27" s="642"/>
      <c r="P27" s="642"/>
    </row>
    <row r="28" spans="1:16">
      <c r="A28" s="244" t="s">
        <v>69</v>
      </c>
      <c r="B28" s="244" t="s">
        <v>221</v>
      </c>
      <c r="C28" s="244" t="s">
        <v>59</v>
      </c>
      <c r="D28" s="244" t="s">
        <v>98</v>
      </c>
      <c r="E28" s="244" t="s">
        <v>61</v>
      </c>
      <c r="F28" s="643" t="s">
        <v>70</v>
      </c>
      <c r="G28" s="644">
        <v>43220</v>
      </c>
      <c r="H28" s="645">
        <v>195221.63</v>
      </c>
      <c r="I28" s="642"/>
      <c r="J28" s="642"/>
      <c r="K28" s="642"/>
      <c r="L28" s="642"/>
      <c r="M28" s="642"/>
      <c r="N28" s="642"/>
      <c r="O28" s="642"/>
      <c r="P28" s="642"/>
    </row>
    <row r="29" spans="1:16">
      <c r="A29" s="244" t="s">
        <v>69</v>
      </c>
      <c r="B29" s="244" t="s">
        <v>221</v>
      </c>
      <c r="C29" s="244" t="s">
        <v>59</v>
      </c>
      <c r="D29" s="244" t="s">
        <v>98</v>
      </c>
      <c r="E29" s="244" t="s">
        <v>60</v>
      </c>
      <c r="F29" s="244" t="s">
        <v>70</v>
      </c>
      <c r="G29" s="644">
        <v>43231</v>
      </c>
      <c r="H29" s="645">
        <v>-195221.63</v>
      </c>
      <c r="I29" s="642"/>
      <c r="J29" s="642"/>
      <c r="K29" s="642"/>
      <c r="L29" s="642"/>
      <c r="M29" s="642"/>
      <c r="N29" s="642"/>
      <c r="O29" s="642"/>
      <c r="P29" s="642"/>
    </row>
    <row r="30" spans="1:16">
      <c r="A30" s="244" t="s">
        <v>69</v>
      </c>
      <c r="B30" s="244" t="s">
        <v>222</v>
      </c>
      <c r="C30" s="244" t="s">
        <v>59</v>
      </c>
      <c r="D30" s="244" t="s">
        <v>98</v>
      </c>
      <c r="E30" s="244" t="s">
        <v>61</v>
      </c>
      <c r="F30" s="244" t="s">
        <v>70</v>
      </c>
      <c r="G30" s="644">
        <v>43251</v>
      </c>
      <c r="H30" s="645">
        <v>106580.75</v>
      </c>
      <c r="I30" s="642"/>
      <c r="J30" s="642"/>
      <c r="K30" s="642"/>
      <c r="L30" s="642"/>
      <c r="M30" s="642"/>
      <c r="N30" s="642"/>
      <c r="O30" s="642"/>
      <c r="P30" s="642"/>
    </row>
    <row r="31" spans="1:16">
      <c r="A31" s="244" t="s">
        <v>69</v>
      </c>
      <c r="B31" s="244" t="s">
        <v>223</v>
      </c>
      <c r="C31" s="244" t="s">
        <v>59</v>
      </c>
      <c r="D31" s="244" t="s">
        <v>98</v>
      </c>
      <c r="E31" s="244" t="s">
        <v>62</v>
      </c>
      <c r="F31" s="244" t="s">
        <v>70</v>
      </c>
      <c r="G31" s="644">
        <v>43251</v>
      </c>
      <c r="H31" s="645">
        <v>304548.09999999998</v>
      </c>
      <c r="I31" s="642"/>
      <c r="J31" s="642"/>
      <c r="K31" s="642"/>
      <c r="L31" s="642"/>
      <c r="M31" s="642"/>
      <c r="N31" s="642"/>
      <c r="O31" s="642"/>
      <c r="P31" s="642"/>
    </row>
    <row r="32" spans="1:16">
      <c r="A32" s="244" t="s">
        <v>69</v>
      </c>
      <c r="B32" s="244" t="s">
        <v>222</v>
      </c>
      <c r="C32" s="244" t="s">
        <v>59</v>
      </c>
      <c r="D32" s="244" t="s">
        <v>98</v>
      </c>
      <c r="E32" s="244" t="s">
        <v>60</v>
      </c>
      <c r="F32" s="244" t="s">
        <v>70</v>
      </c>
      <c r="G32" s="644">
        <v>43270</v>
      </c>
      <c r="H32" s="645">
        <v>-106580.75</v>
      </c>
      <c r="I32" s="642"/>
      <c r="J32" s="642"/>
      <c r="K32" s="642"/>
      <c r="L32" s="642"/>
      <c r="M32" s="642"/>
      <c r="N32" s="642"/>
      <c r="O32" s="642"/>
      <c r="P32" s="642"/>
    </row>
    <row r="33" spans="1:16">
      <c r="A33" s="244" t="s">
        <v>69</v>
      </c>
      <c r="B33" s="244" t="s">
        <v>224</v>
      </c>
      <c r="C33" s="244" t="s">
        <v>59</v>
      </c>
      <c r="D33" s="244" t="s">
        <v>98</v>
      </c>
      <c r="E33" s="244" t="s">
        <v>61</v>
      </c>
      <c r="F33" s="244" t="s">
        <v>70</v>
      </c>
      <c r="G33" s="644">
        <v>43281</v>
      </c>
      <c r="H33" s="645">
        <v>98569.38</v>
      </c>
      <c r="I33" s="642"/>
      <c r="J33" s="642"/>
      <c r="K33" s="642"/>
      <c r="L33" s="642"/>
      <c r="M33" s="642"/>
      <c r="N33" s="642"/>
      <c r="O33" s="642"/>
      <c r="P33" s="642"/>
    </row>
    <row r="34" spans="1:16">
      <c r="A34" s="244" t="s">
        <v>69</v>
      </c>
      <c r="B34" s="244" t="s">
        <v>225</v>
      </c>
      <c r="C34" s="244" t="s">
        <v>59</v>
      </c>
      <c r="D34" s="244" t="s">
        <v>98</v>
      </c>
      <c r="E34" s="244" t="s">
        <v>62</v>
      </c>
      <c r="F34" s="244" t="s">
        <v>70</v>
      </c>
      <c r="G34" s="644">
        <v>43281</v>
      </c>
      <c r="H34" s="645">
        <v>198436.17</v>
      </c>
      <c r="I34" s="642"/>
      <c r="J34" s="642"/>
      <c r="K34" s="642"/>
      <c r="L34" s="642"/>
      <c r="M34" s="642"/>
      <c r="N34" s="642"/>
      <c r="O34" s="642"/>
      <c r="P34" s="642"/>
    </row>
    <row r="35" spans="1:16">
      <c r="A35" s="244" t="s">
        <v>69</v>
      </c>
      <c r="B35" s="244" t="s">
        <v>224</v>
      </c>
      <c r="C35" s="244" t="s">
        <v>59</v>
      </c>
      <c r="D35" s="244" t="s">
        <v>98</v>
      </c>
      <c r="E35" s="244" t="s">
        <v>60</v>
      </c>
      <c r="F35" s="244" t="s">
        <v>70</v>
      </c>
      <c r="G35" s="644">
        <v>43304</v>
      </c>
      <c r="H35" s="645">
        <v>-98569.38</v>
      </c>
      <c r="I35" s="642"/>
      <c r="J35" s="642"/>
      <c r="K35" s="642"/>
      <c r="L35" s="642"/>
      <c r="M35" s="642"/>
      <c r="N35" s="642"/>
      <c r="O35" s="642"/>
      <c r="P35" s="642"/>
    </row>
    <row r="36" spans="1:16">
      <c r="A36" s="244" t="s">
        <v>69</v>
      </c>
      <c r="B36" s="244" t="s">
        <v>226</v>
      </c>
      <c r="C36" s="244" t="s">
        <v>59</v>
      </c>
      <c r="D36" s="244" t="s">
        <v>98</v>
      </c>
      <c r="E36" s="244" t="s">
        <v>61</v>
      </c>
      <c r="F36" s="244" t="s">
        <v>70</v>
      </c>
      <c r="G36" s="644">
        <v>43312</v>
      </c>
      <c r="H36" s="645">
        <v>74925.39</v>
      </c>
      <c r="I36" s="642"/>
      <c r="J36" s="642"/>
      <c r="K36" s="642"/>
      <c r="L36" s="642"/>
      <c r="M36" s="642"/>
      <c r="N36" s="642"/>
      <c r="O36" s="642"/>
      <c r="P36" s="642"/>
    </row>
    <row r="37" spans="1:16">
      <c r="A37" s="244" t="s">
        <v>69</v>
      </c>
      <c r="B37" s="244" t="s">
        <v>227</v>
      </c>
      <c r="C37" s="244" t="s">
        <v>59</v>
      </c>
      <c r="D37" s="244" t="s">
        <v>98</v>
      </c>
      <c r="E37" s="244" t="s">
        <v>62</v>
      </c>
      <c r="F37" s="244" t="s">
        <v>70</v>
      </c>
      <c r="G37" s="644">
        <v>43312</v>
      </c>
      <c r="H37" s="645">
        <v>155911.26999999999</v>
      </c>
      <c r="I37" s="642"/>
      <c r="J37" s="642"/>
      <c r="K37" s="680" t="s">
        <v>156</v>
      </c>
      <c r="L37" s="680" t="s">
        <v>5</v>
      </c>
      <c r="M37" s="642"/>
      <c r="N37" s="642"/>
      <c r="O37" s="642"/>
      <c r="P37" s="642"/>
    </row>
    <row r="38" spans="1:16">
      <c r="A38" s="268" t="s">
        <v>71</v>
      </c>
      <c r="B38" s="267" t="s">
        <v>229</v>
      </c>
      <c r="C38" s="266" t="s">
        <v>66</v>
      </c>
      <c r="D38" s="266" t="s">
        <v>66</v>
      </c>
      <c r="E38" s="266" t="s">
        <v>66</v>
      </c>
      <c r="F38" s="266" t="s">
        <v>66</v>
      </c>
      <c r="G38" s="265"/>
      <c r="H38" s="264"/>
      <c r="I38" s="642"/>
      <c r="J38" s="681" t="s">
        <v>203</v>
      </c>
      <c r="K38" s="681" t="s">
        <v>204</v>
      </c>
      <c r="L38" s="680" t="s">
        <v>158</v>
      </c>
      <c r="M38" s="642"/>
      <c r="N38" s="642"/>
      <c r="O38" s="642"/>
      <c r="P38" s="642"/>
    </row>
    <row r="39" spans="1:16">
      <c r="A39" s="152" t="s">
        <v>67</v>
      </c>
      <c r="B39" s="256"/>
      <c r="G39" s="642"/>
      <c r="H39" s="642"/>
      <c r="I39" s="642"/>
      <c r="J39" s="683">
        <v>45330678</v>
      </c>
      <c r="K39" s="683">
        <v>53641605</v>
      </c>
      <c r="L39" s="680" t="s">
        <v>31</v>
      </c>
      <c r="M39" s="642"/>
      <c r="N39" s="642"/>
      <c r="O39" s="642"/>
      <c r="P39" s="642"/>
    </row>
    <row r="40" spans="1:16">
      <c r="G40" s="249" t="s">
        <v>201</v>
      </c>
      <c r="H40" s="682">
        <f>SUM(H6:H37)</f>
        <v>4925290.4699999988</v>
      </c>
      <c r="I40" s="680" t="s">
        <v>27</v>
      </c>
      <c r="J40" s="697">
        <v>4.8500000000000001E-3</v>
      </c>
      <c r="K40" s="685">
        <v>4.8500000000000001E-3</v>
      </c>
      <c r="L40" s="642"/>
      <c r="M40" s="642"/>
      <c r="N40" s="642"/>
      <c r="O40" s="642"/>
      <c r="P40" s="642"/>
    </row>
    <row r="41" spans="1:16">
      <c r="G41" s="684" t="s">
        <v>202</v>
      </c>
      <c r="H41" s="682">
        <f>L44</f>
        <v>458846.88580054499</v>
      </c>
      <c r="I41" s="686" t="s">
        <v>157</v>
      </c>
      <c r="J41" s="687">
        <v>0.95589999999999997</v>
      </c>
      <c r="K41" s="687">
        <v>0.95589999999999997</v>
      </c>
      <c r="L41" s="642"/>
      <c r="M41" s="642"/>
      <c r="N41" s="642"/>
      <c r="O41" s="642"/>
      <c r="P41" s="642"/>
    </row>
    <row r="42" spans="1:16" ht="14.25" customHeight="1">
      <c r="G42" s="684" t="s">
        <v>286</v>
      </c>
      <c r="H42" s="682">
        <v>-160653.81177323195</v>
      </c>
      <c r="I42" s="686" t="s">
        <v>159</v>
      </c>
      <c r="J42" s="697">
        <v>4.6361149999999997E-3</v>
      </c>
      <c r="K42" s="685">
        <v>4.6361149999999997E-3</v>
      </c>
      <c r="L42" s="642"/>
      <c r="M42" s="642"/>
      <c r="N42" s="642"/>
      <c r="O42" s="642"/>
      <c r="P42" s="642"/>
    </row>
    <row r="43" spans="1:16" ht="13.5" thickBot="1">
      <c r="G43" s="642"/>
      <c r="H43" s="688">
        <f>SUM(H40:H42)</f>
        <v>5223483.5440273117</v>
      </c>
      <c r="I43" s="642"/>
      <c r="J43" s="691">
        <f>J39*J42</f>
        <v>210158.23623596999</v>
      </c>
      <c r="K43" s="691">
        <f>K39*K42</f>
        <v>248688.649564575</v>
      </c>
      <c r="L43" s="642"/>
      <c r="M43" s="642"/>
      <c r="N43" s="642"/>
      <c r="O43" s="642"/>
      <c r="P43" s="642"/>
    </row>
    <row r="44" spans="1:16" ht="14.25" thickTop="1" thickBot="1">
      <c r="G44" s="642"/>
      <c r="H44" s="642"/>
      <c r="I44" s="642"/>
      <c r="J44" s="642"/>
      <c r="K44" s="642"/>
      <c r="L44" s="688">
        <f>J43+K43</f>
        <v>458846.88580054499</v>
      </c>
      <c r="M44" s="642"/>
      <c r="N44" s="642"/>
      <c r="O44" s="642"/>
      <c r="P44" s="642"/>
    </row>
    <row r="45" spans="1:16" ht="13.5" thickTop="1">
      <c r="G45" s="642"/>
      <c r="H45" s="642"/>
      <c r="I45" s="642"/>
      <c r="J45" s="642"/>
      <c r="K45" s="642"/>
      <c r="L45" s="642"/>
      <c r="M45" s="642"/>
      <c r="N45" s="642"/>
      <c r="O45" s="642"/>
      <c r="P45" s="642"/>
    </row>
    <row r="46" spans="1:16">
      <c r="G46" s="642"/>
      <c r="H46" s="642"/>
      <c r="I46" s="642"/>
      <c r="J46" s="642"/>
      <c r="K46" s="642"/>
      <c r="L46" s="642"/>
      <c r="M46" s="642"/>
      <c r="N46" s="642"/>
      <c r="O46" s="642"/>
      <c r="P46" s="642"/>
    </row>
    <row r="47" spans="1:16">
      <c r="G47" s="642"/>
      <c r="H47" s="642"/>
      <c r="I47" s="642"/>
      <c r="J47" s="642"/>
      <c r="K47" s="642"/>
      <c r="L47" s="642"/>
      <c r="M47" s="642"/>
      <c r="N47" s="642"/>
      <c r="O47" s="642"/>
      <c r="P47" s="642"/>
    </row>
    <row r="48" spans="1:16">
      <c r="G48" s="642"/>
      <c r="H48" s="642"/>
      <c r="I48" s="642"/>
      <c r="J48" s="642"/>
      <c r="K48" s="642"/>
      <c r="L48" s="642"/>
      <c r="M48" s="642"/>
      <c r="N48" s="642"/>
      <c r="O48" s="642"/>
      <c r="P48" s="642"/>
    </row>
    <row r="49" spans="7:16">
      <c r="G49" s="642"/>
      <c r="H49" s="642"/>
      <c r="I49" s="642"/>
      <c r="J49" s="642"/>
      <c r="K49" s="642"/>
      <c r="L49" s="642"/>
      <c r="M49" s="642"/>
      <c r="N49" s="642"/>
      <c r="O49" s="642"/>
      <c r="P49" s="642"/>
    </row>
    <row r="50" spans="7:16">
      <c r="G50" s="642"/>
      <c r="H50" s="642"/>
      <c r="I50" s="642"/>
      <c r="J50" s="642"/>
      <c r="K50" s="642"/>
      <c r="L50" s="642"/>
      <c r="M50" s="642"/>
      <c r="N50" s="642"/>
      <c r="O50" s="642"/>
      <c r="P50" s="642"/>
    </row>
    <row r="51" spans="7:16">
      <c r="G51" s="642"/>
      <c r="H51" s="642"/>
      <c r="I51" s="642"/>
      <c r="J51" s="642"/>
      <c r="K51" s="642"/>
      <c r="L51" s="642"/>
      <c r="M51" s="642"/>
      <c r="N51" s="642"/>
      <c r="O51" s="642"/>
      <c r="P51" s="642"/>
    </row>
    <row r="52" spans="7:16">
      <c r="G52" s="642"/>
      <c r="H52" s="642"/>
      <c r="I52" s="642"/>
      <c r="J52" s="642"/>
      <c r="K52" s="642"/>
      <c r="L52" s="642"/>
      <c r="M52" s="642"/>
      <c r="N52" s="642"/>
      <c r="O52" s="642"/>
      <c r="P52" s="642"/>
    </row>
  </sheetData>
  <pageMargins left="0.75" right="0.75" top="1" bottom="1" header="0.5" footer="0.5"/>
  <pageSetup scale="6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O62"/>
  <sheetViews>
    <sheetView zoomScale="80" zoomScaleNormal="80" workbookViewId="0"/>
  </sheetViews>
  <sheetFormatPr defaultColWidth="8.85546875" defaultRowHeight="12.75"/>
  <cols>
    <col min="1" max="1" width="2.5703125" style="110" customWidth="1"/>
    <col min="2" max="2" width="4.5703125" style="110" customWidth="1"/>
    <col min="3" max="3" width="2.85546875" style="110" customWidth="1"/>
    <col min="4" max="4" width="28.5703125" style="110" customWidth="1"/>
    <col min="5" max="5" width="8.85546875" style="110" customWidth="1"/>
    <col min="6" max="6" width="13.5703125" style="110" bestFit="1" customWidth="1"/>
    <col min="7" max="7" width="15.28515625" style="110" bestFit="1" customWidth="1"/>
    <col min="8" max="8" width="7.85546875" style="110" bestFit="1" customWidth="1"/>
    <col min="9" max="9" width="13.28515625" style="110" customWidth="1"/>
    <col min="10" max="10" width="12.5703125" style="110" customWidth="1"/>
    <col min="11" max="11" width="13.42578125" style="110" customWidth="1"/>
    <col min="12" max="12" width="15.140625" style="110" bestFit="1" customWidth="1"/>
    <col min="13" max="13" width="10" style="110" customWidth="1"/>
    <col min="14" max="14" width="14.5703125" style="110" customWidth="1"/>
    <col min="15" max="15" width="10.5703125" style="110" customWidth="1"/>
    <col min="16" max="16384" width="8.85546875" style="110"/>
  </cols>
  <sheetData>
    <row r="1" spans="2:15">
      <c r="B1" s="108" t="s">
        <v>30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</row>
    <row r="2" spans="2:15">
      <c r="B2" s="108" t="s">
        <v>461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</row>
    <row r="3" spans="2:15">
      <c r="B3" s="109" t="s">
        <v>160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5" spans="2:15">
      <c r="F5" s="630">
        <v>2017</v>
      </c>
      <c r="G5" s="566">
        <f>+F5</f>
        <v>2017</v>
      </c>
      <c r="H5" s="631"/>
      <c r="I5" s="631" t="s">
        <v>161</v>
      </c>
      <c r="J5" s="565" t="s">
        <v>29</v>
      </c>
      <c r="K5" s="565"/>
    </row>
    <row r="6" spans="2:15">
      <c r="E6" s="111" t="s">
        <v>27</v>
      </c>
      <c r="F6" s="631" t="s">
        <v>47</v>
      </c>
      <c r="G6" s="566" t="s">
        <v>162</v>
      </c>
      <c r="H6" s="631" t="s">
        <v>163</v>
      </c>
      <c r="I6" s="631" t="s">
        <v>25</v>
      </c>
      <c r="J6" s="565" t="s">
        <v>31</v>
      </c>
      <c r="K6" s="565" t="s">
        <v>164</v>
      </c>
    </row>
    <row r="7" spans="2:15" ht="14.25">
      <c r="B7" s="113" t="s">
        <v>28</v>
      </c>
      <c r="C7" s="705" t="s">
        <v>153</v>
      </c>
      <c r="D7" s="705"/>
      <c r="E7" s="172" t="s">
        <v>26</v>
      </c>
      <c r="F7" s="568" t="s">
        <v>165</v>
      </c>
      <c r="G7" s="568" t="s">
        <v>166</v>
      </c>
      <c r="H7" s="568" t="s">
        <v>167</v>
      </c>
      <c r="I7" s="568" t="s">
        <v>168</v>
      </c>
      <c r="J7" s="567" t="s">
        <v>169</v>
      </c>
      <c r="K7" s="567" t="s">
        <v>25</v>
      </c>
    </row>
    <row r="8" spans="2:15">
      <c r="B8" s="110">
        <v>1</v>
      </c>
      <c r="C8" s="110" t="s">
        <v>24</v>
      </c>
      <c r="E8" s="111" t="s">
        <v>46</v>
      </c>
      <c r="F8" s="129">
        <v>603673441.19423795</v>
      </c>
      <c r="G8" s="632">
        <v>331444473.54175389</v>
      </c>
      <c r="H8" s="633">
        <v>0.70641478063958574</v>
      </c>
      <c r="I8" s="634">
        <v>3244290.0353691806</v>
      </c>
      <c r="J8" s="117">
        <v>5.3699999999999998E-3</v>
      </c>
      <c r="K8" s="116">
        <v>3241726.3792130575</v>
      </c>
      <c r="L8" s="118"/>
      <c r="M8" s="239"/>
      <c r="N8" s="119"/>
      <c r="O8" s="238"/>
    </row>
    <row r="9" spans="2:15">
      <c r="E9" s="111"/>
      <c r="F9" s="635"/>
      <c r="G9" s="636"/>
      <c r="H9" s="633"/>
      <c r="I9" s="634"/>
      <c r="J9" s="117"/>
      <c r="K9" s="116"/>
      <c r="M9" s="239"/>
      <c r="N9" s="119"/>
      <c r="O9" s="120"/>
    </row>
    <row r="10" spans="2:15">
      <c r="B10" s="110">
        <v>2</v>
      </c>
      <c r="C10" s="110" t="s">
        <v>170</v>
      </c>
      <c r="E10" s="112" t="s">
        <v>45</v>
      </c>
      <c r="F10" s="129">
        <v>230485261.86521026</v>
      </c>
      <c r="G10" s="632">
        <v>100858090.49868248</v>
      </c>
      <c r="H10" s="633">
        <v>0.2149610313728125</v>
      </c>
      <c r="I10" s="634">
        <v>987232.92771999654</v>
      </c>
      <c r="J10" s="117">
        <v>4.28E-3</v>
      </c>
      <c r="K10" s="116">
        <v>986476.92078309995</v>
      </c>
      <c r="L10" s="118"/>
      <c r="M10" s="239"/>
      <c r="N10" s="119"/>
      <c r="O10" s="238"/>
    </row>
    <row r="11" spans="2:15">
      <c r="E11" s="111"/>
      <c r="F11" s="635"/>
      <c r="G11" s="637"/>
      <c r="H11" s="633"/>
      <c r="I11" s="634"/>
      <c r="J11" s="117"/>
      <c r="K11" s="116"/>
      <c r="M11" s="239"/>
      <c r="N11" s="119"/>
      <c r="O11" s="120"/>
    </row>
    <row r="12" spans="2:15">
      <c r="B12" s="110">
        <v>3</v>
      </c>
      <c r="C12" s="110" t="s">
        <v>44</v>
      </c>
      <c r="E12" s="111" t="s">
        <v>43</v>
      </c>
      <c r="F12" s="129">
        <v>86999883.164108917</v>
      </c>
      <c r="G12" s="632">
        <v>19971870.295002576</v>
      </c>
      <c r="H12" s="633">
        <v>4.2566479454753038E-2</v>
      </c>
      <c r="I12" s="638">
        <v>195491.38681776833</v>
      </c>
      <c r="J12" s="117">
        <v>2.2499999999999998E-3</v>
      </c>
      <c r="K12" s="116">
        <v>195749.73711924505</v>
      </c>
      <c r="L12" s="123"/>
      <c r="M12" s="239"/>
      <c r="N12" s="119"/>
      <c r="O12" s="238"/>
    </row>
    <row r="13" spans="2:15">
      <c r="E13" s="111"/>
      <c r="F13" s="639"/>
      <c r="G13" s="632"/>
      <c r="H13" s="633"/>
      <c r="I13" s="638"/>
      <c r="J13" s="117"/>
      <c r="K13" s="116"/>
      <c r="M13" s="239"/>
      <c r="N13" s="119"/>
      <c r="O13" s="120"/>
    </row>
    <row r="14" spans="2:15">
      <c r="B14" s="110">
        <v>4</v>
      </c>
      <c r="C14" s="110" t="s">
        <v>39</v>
      </c>
      <c r="E14" s="111">
        <v>85</v>
      </c>
      <c r="F14" s="129"/>
      <c r="G14" s="632"/>
      <c r="H14" s="633"/>
      <c r="I14" s="638"/>
      <c r="J14" s="117"/>
      <c r="K14" s="116"/>
      <c r="M14" s="239"/>
      <c r="N14" s="119"/>
      <c r="O14" s="120"/>
    </row>
    <row r="15" spans="2:15">
      <c r="B15" s="110">
        <v>5</v>
      </c>
      <c r="D15" s="110" t="s">
        <v>37</v>
      </c>
      <c r="E15" s="111"/>
      <c r="F15" s="129">
        <v>7772361.2584989509</v>
      </c>
      <c r="G15" s="632"/>
      <c r="H15" s="633"/>
      <c r="I15" s="637"/>
      <c r="J15" s="125">
        <v>1.5299999999999999E-3</v>
      </c>
      <c r="K15" s="116"/>
      <c r="L15" s="124"/>
      <c r="M15" s="239"/>
      <c r="N15" s="119"/>
      <c r="O15" s="238"/>
    </row>
    <row r="16" spans="2:15">
      <c r="B16" s="110">
        <v>6</v>
      </c>
      <c r="D16" s="110" t="s">
        <v>36</v>
      </c>
      <c r="E16" s="111"/>
      <c r="F16" s="129">
        <v>4503211.9367663106</v>
      </c>
      <c r="G16" s="632"/>
      <c r="H16" s="633"/>
      <c r="I16" s="637"/>
      <c r="J16" s="125">
        <v>9.5E-4</v>
      </c>
      <c r="K16" s="116"/>
      <c r="M16" s="239"/>
      <c r="N16" s="119"/>
      <c r="O16" s="238"/>
    </row>
    <row r="17" spans="2:15">
      <c r="B17" s="110">
        <v>7</v>
      </c>
      <c r="D17" s="110" t="s">
        <v>41</v>
      </c>
      <c r="E17" s="111"/>
      <c r="F17" s="131">
        <v>4615692.440984739</v>
      </c>
      <c r="G17" s="632"/>
      <c r="H17" s="633"/>
      <c r="I17" s="637"/>
      <c r="J17" s="125">
        <v>5.2999999999999998E-4</v>
      </c>
      <c r="K17" s="116"/>
      <c r="M17" s="239"/>
      <c r="N17" s="119"/>
      <c r="O17" s="120"/>
    </row>
    <row r="18" spans="2:15">
      <c r="B18" s="110">
        <v>8</v>
      </c>
      <c r="D18" s="110" t="s">
        <v>31</v>
      </c>
      <c r="E18" s="111"/>
      <c r="F18" s="126">
        <f>SUM(F15:F17)</f>
        <v>16891265.63625</v>
      </c>
      <c r="G18" s="632">
        <v>1763318.6869642006</v>
      </c>
      <c r="H18" s="633">
        <f>G18/G$46</f>
        <v>3.7581992849024795E-3</v>
      </c>
      <c r="I18" s="638">
        <f>$I$48*H18</f>
        <v>17259.9566502579</v>
      </c>
      <c r="J18" s="117"/>
      <c r="K18" s="127">
        <v>18616.081059153301</v>
      </c>
      <c r="M18" s="239"/>
      <c r="N18" s="119"/>
      <c r="O18" s="120"/>
    </row>
    <row r="19" spans="2:15">
      <c r="E19" s="111"/>
      <c r="F19" s="639"/>
      <c r="G19" s="636"/>
      <c r="H19" s="633"/>
      <c r="I19" s="638"/>
      <c r="J19" s="117"/>
      <c r="K19" s="116"/>
      <c r="M19" s="239"/>
      <c r="N19" s="119"/>
      <c r="O19" s="120"/>
    </row>
    <row r="20" spans="2:15">
      <c r="B20" s="110">
        <v>9</v>
      </c>
      <c r="C20" s="110" t="s">
        <v>39</v>
      </c>
      <c r="E20" s="111" t="s">
        <v>40</v>
      </c>
      <c r="F20" s="241">
        <v>10257597.918875773</v>
      </c>
      <c r="G20" s="632">
        <v>2297725.3921662904</v>
      </c>
      <c r="H20" s="633">
        <f>G20/G$46</f>
        <v>4.8971918630366894E-3</v>
      </c>
      <c r="I20" s="638">
        <f>$I$48*H20</f>
        <v>22490.909304242046</v>
      </c>
      <c r="J20" s="117">
        <f>ROUND(I20/F20,5)</f>
        <v>2.1900000000000001E-3</v>
      </c>
      <c r="K20" s="116">
        <f>F20*(J20)</f>
        <v>22464.139442337942</v>
      </c>
      <c r="M20" s="239"/>
      <c r="N20" s="119"/>
      <c r="O20" s="238"/>
    </row>
    <row r="21" spans="2:15">
      <c r="E21" s="111"/>
      <c r="F21" s="639"/>
      <c r="G21" s="632"/>
      <c r="H21" s="633"/>
      <c r="I21" s="638"/>
      <c r="J21" s="117"/>
      <c r="K21" s="116"/>
      <c r="M21" s="239"/>
      <c r="N21" s="119"/>
      <c r="O21" s="120"/>
    </row>
    <row r="22" spans="2:15">
      <c r="B22" s="110">
        <v>10</v>
      </c>
      <c r="C22" s="110" t="s">
        <v>39</v>
      </c>
      <c r="E22" s="111">
        <v>87</v>
      </c>
      <c r="F22" s="639"/>
      <c r="G22" s="632"/>
      <c r="H22" s="633"/>
      <c r="I22" s="638"/>
      <c r="J22" s="117"/>
      <c r="K22" s="116"/>
      <c r="M22" s="239"/>
      <c r="N22" s="119"/>
      <c r="O22" s="120"/>
    </row>
    <row r="23" spans="2:15">
      <c r="B23" s="110">
        <v>11</v>
      </c>
      <c r="D23" s="110" t="s">
        <v>37</v>
      </c>
      <c r="E23" s="111"/>
      <c r="F23" s="129">
        <v>1396651.2626410851</v>
      </c>
      <c r="G23" s="632"/>
      <c r="H23" s="633"/>
      <c r="I23" s="638"/>
      <c r="J23" s="125">
        <v>1.5299999999999999E-3</v>
      </c>
      <c r="K23" s="116"/>
      <c r="M23" s="239"/>
      <c r="N23" s="119"/>
      <c r="O23" s="238"/>
    </row>
    <row r="24" spans="2:15">
      <c r="B24" s="110">
        <v>12</v>
      </c>
      <c r="D24" s="110" t="s">
        <v>36</v>
      </c>
      <c r="E24" s="111"/>
      <c r="F24" s="129">
        <v>1344434.196334302</v>
      </c>
      <c r="G24" s="632"/>
      <c r="H24" s="633"/>
      <c r="I24" s="638"/>
      <c r="J24" s="125">
        <v>9.5E-4</v>
      </c>
      <c r="K24" s="116"/>
      <c r="M24" s="239"/>
      <c r="N24" s="119"/>
      <c r="O24" s="238"/>
    </row>
    <row r="25" spans="2:15">
      <c r="B25" s="110">
        <v>13</v>
      </c>
      <c r="D25" s="110" t="s">
        <v>35</v>
      </c>
      <c r="E25" s="111"/>
      <c r="F25" s="129">
        <v>2505459.2177577345</v>
      </c>
      <c r="G25" s="632"/>
      <c r="H25" s="633"/>
      <c r="I25" s="638"/>
      <c r="J25" s="125">
        <v>6.2E-4</v>
      </c>
      <c r="K25" s="116"/>
      <c r="M25" s="239"/>
      <c r="N25" s="119"/>
      <c r="O25" s="238"/>
    </row>
    <row r="26" spans="2:15">
      <c r="B26" s="110">
        <v>14</v>
      </c>
      <c r="D26" s="110" t="s">
        <v>34</v>
      </c>
      <c r="E26" s="111"/>
      <c r="F26" s="129">
        <v>2993282.501873855</v>
      </c>
      <c r="G26" s="632"/>
      <c r="H26" s="633"/>
      <c r="I26" s="638"/>
      <c r="J26" s="125">
        <v>4.2000000000000002E-4</v>
      </c>
      <c r="K26" s="116"/>
      <c r="M26" s="239"/>
      <c r="N26" s="119"/>
      <c r="O26" s="238"/>
    </row>
    <row r="27" spans="2:15">
      <c r="B27" s="110">
        <v>15</v>
      </c>
      <c r="D27" s="110" t="s">
        <v>33</v>
      </c>
      <c r="E27" s="111"/>
      <c r="F27" s="129">
        <v>3623436.6539640436</v>
      </c>
      <c r="G27" s="632"/>
      <c r="H27" s="633"/>
      <c r="I27" s="638"/>
      <c r="J27" s="125">
        <v>3.1E-4</v>
      </c>
      <c r="K27" s="116"/>
      <c r="M27" s="239"/>
      <c r="N27" s="119"/>
      <c r="O27" s="238"/>
    </row>
    <row r="28" spans="2:15">
      <c r="B28" s="110">
        <v>16</v>
      </c>
      <c r="D28" s="110" t="s">
        <v>32</v>
      </c>
      <c r="E28" s="111"/>
      <c r="F28" s="131">
        <v>10122714.198428979</v>
      </c>
      <c r="G28" s="632"/>
      <c r="H28" s="633"/>
      <c r="I28" s="638"/>
      <c r="J28" s="125">
        <v>2.5000000000000001E-4</v>
      </c>
      <c r="K28" s="116"/>
      <c r="M28" s="239"/>
      <c r="N28" s="119"/>
      <c r="O28" s="238"/>
    </row>
    <row r="29" spans="2:15">
      <c r="B29" s="110">
        <v>17</v>
      </c>
      <c r="D29" s="110" t="s">
        <v>31</v>
      </c>
      <c r="E29" s="111"/>
      <c r="F29" s="126">
        <f>SUM(F23:F28)</f>
        <v>21985978.030999996</v>
      </c>
      <c r="G29" s="569">
        <v>1155553.8872590433</v>
      </c>
      <c r="H29" s="115">
        <f>G29/G$46</f>
        <v>2.4628570121036693E-3</v>
      </c>
      <c r="I29" s="122">
        <f>$I$48*H29</f>
        <v>11310.950282881575</v>
      </c>
      <c r="J29" s="117"/>
      <c r="K29" s="127">
        <v>9878.5961964913604</v>
      </c>
      <c r="M29" s="239"/>
      <c r="N29" s="119"/>
      <c r="O29" s="120"/>
    </row>
    <row r="30" spans="2:15">
      <c r="E30" s="111"/>
      <c r="F30" s="126"/>
      <c r="G30" s="128"/>
      <c r="H30" s="115"/>
      <c r="I30" s="122"/>
      <c r="J30" s="117"/>
      <c r="K30" s="127"/>
      <c r="M30" s="240"/>
      <c r="N30" s="119"/>
      <c r="O30" s="120"/>
    </row>
    <row r="31" spans="2:15">
      <c r="B31" s="110">
        <f>B29+1</f>
        <v>18</v>
      </c>
      <c r="C31" s="110" t="s">
        <v>171</v>
      </c>
      <c r="E31" s="111" t="s">
        <v>42</v>
      </c>
      <c r="F31" s="126"/>
      <c r="G31" s="128"/>
      <c r="H31" s="115"/>
      <c r="I31" s="122"/>
      <c r="J31" s="117"/>
      <c r="K31" s="127"/>
      <c r="M31" s="240"/>
      <c r="N31" s="119"/>
      <c r="O31" s="120"/>
    </row>
    <row r="32" spans="2:15">
      <c r="B32" s="110">
        <f>B31+1</f>
        <v>19</v>
      </c>
      <c r="D32" s="110" t="s">
        <v>37</v>
      </c>
      <c r="E32" s="111"/>
      <c r="F32" s="129">
        <v>28339709.210610524</v>
      </c>
      <c r="G32" s="128"/>
      <c r="H32" s="115"/>
      <c r="I32" s="122"/>
      <c r="J32" s="130">
        <v>1.5299999999999999E-3</v>
      </c>
      <c r="K32" s="127"/>
      <c r="M32" s="240"/>
      <c r="N32" s="119"/>
      <c r="O32" s="238"/>
    </row>
    <row r="33" spans="2:15">
      <c r="B33" s="110">
        <f>B32+1</f>
        <v>20</v>
      </c>
      <c r="D33" s="110" t="s">
        <v>36</v>
      </c>
      <c r="E33" s="111"/>
      <c r="F33" s="129">
        <v>19150740.231191594</v>
      </c>
      <c r="G33" s="128"/>
      <c r="H33" s="115"/>
      <c r="I33" s="122"/>
      <c r="J33" s="130">
        <v>9.5E-4</v>
      </c>
      <c r="K33" s="127"/>
      <c r="M33" s="240"/>
      <c r="N33" s="119"/>
      <c r="O33" s="238"/>
    </row>
    <row r="34" spans="2:15">
      <c r="B34" s="110">
        <f>B33+1</f>
        <v>21</v>
      </c>
      <c r="D34" s="110" t="s">
        <v>41</v>
      </c>
      <c r="E34" s="111"/>
      <c r="F34" s="131">
        <v>30673883.728197876</v>
      </c>
      <c r="G34" s="128"/>
      <c r="H34" s="115"/>
      <c r="I34" s="122"/>
      <c r="J34" s="130">
        <v>5.2999999999999998E-4</v>
      </c>
      <c r="K34" s="127"/>
      <c r="M34" s="240"/>
      <c r="N34" s="119"/>
      <c r="O34" s="120"/>
    </row>
    <row r="35" spans="2:15">
      <c r="B35" s="110">
        <f>B34+1</f>
        <v>22</v>
      </c>
      <c r="D35" s="110" t="s">
        <v>31</v>
      </c>
      <c r="E35" s="111"/>
      <c r="F35" s="126">
        <f>SUM(F32:F34)</f>
        <v>78164333.169999987</v>
      </c>
      <c r="G35" s="114">
        <v>7658520.3881510254</v>
      </c>
      <c r="H35" s="115">
        <f>G35/G$46</f>
        <v>1.6322770273428509E-2</v>
      </c>
      <c r="I35" s="122">
        <f>$I$48*H35</f>
        <v>74964.174588417256</v>
      </c>
      <c r="J35" s="117"/>
      <c r="K35" s="127">
        <v>77810.11668781098</v>
      </c>
      <c r="M35" s="239"/>
      <c r="N35" s="119"/>
      <c r="O35" s="120"/>
    </row>
    <row r="36" spans="2:15">
      <c r="E36" s="111"/>
      <c r="F36" s="126"/>
      <c r="G36" s="128"/>
      <c r="H36" s="115"/>
      <c r="I36" s="122"/>
      <c r="J36" s="117"/>
      <c r="K36" s="127"/>
      <c r="M36" s="240"/>
      <c r="N36" s="119"/>
      <c r="O36" s="120"/>
    </row>
    <row r="37" spans="2:15">
      <c r="B37" s="110">
        <f>B35+1</f>
        <v>23</v>
      </c>
      <c r="C37" s="110" t="s">
        <v>171</v>
      </c>
      <c r="E37" s="111" t="s">
        <v>38</v>
      </c>
      <c r="F37" s="126"/>
      <c r="G37" s="128"/>
      <c r="H37" s="115"/>
      <c r="I37" s="122"/>
      <c r="J37" s="117"/>
      <c r="K37" s="127"/>
      <c r="M37" s="240"/>
      <c r="N37" s="119"/>
      <c r="O37" s="120"/>
    </row>
    <row r="38" spans="2:15">
      <c r="B38" s="110">
        <f t="shared" ref="B38:B44" si="0">B37+1</f>
        <v>24</v>
      </c>
      <c r="D38" s="110" t="s">
        <v>37</v>
      </c>
      <c r="E38" s="111"/>
      <c r="F38" s="129">
        <v>2968439.3566968865</v>
      </c>
      <c r="G38" s="128"/>
      <c r="H38" s="115"/>
      <c r="I38" s="122"/>
      <c r="J38" s="130">
        <v>1.5299999999999999E-3</v>
      </c>
      <c r="K38" s="127"/>
      <c r="M38" s="240"/>
      <c r="N38" s="119"/>
      <c r="O38" s="238"/>
    </row>
    <row r="39" spans="2:15">
      <c r="B39" s="110">
        <f t="shared" si="0"/>
        <v>25</v>
      </c>
      <c r="D39" s="110" t="s">
        <v>36</v>
      </c>
      <c r="E39" s="111"/>
      <c r="F39" s="129">
        <v>2968439.3566968865</v>
      </c>
      <c r="G39" s="128"/>
      <c r="H39" s="115"/>
      <c r="I39" s="122"/>
      <c r="J39" s="130">
        <v>9.5E-4</v>
      </c>
      <c r="K39" s="127"/>
      <c r="M39" s="240"/>
      <c r="N39" s="119"/>
      <c r="O39" s="238"/>
    </row>
    <row r="40" spans="2:15">
      <c r="B40" s="110">
        <f t="shared" si="0"/>
        <v>26</v>
      </c>
      <c r="D40" s="110" t="s">
        <v>35</v>
      </c>
      <c r="E40" s="111"/>
      <c r="F40" s="129">
        <v>5936878.713393773</v>
      </c>
      <c r="G40" s="128"/>
      <c r="H40" s="115"/>
      <c r="I40" s="122"/>
      <c r="J40" s="130">
        <v>6.2E-4</v>
      </c>
      <c r="K40" s="127"/>
      <c r="M40" s="240"/>
      <c r="N40" s="119"/>
      <c r="O40" s="238"/>
    </row>
    <row r="41" spans="2:15">
      <c r="B41" s="110">
        <f t="shared" si="0"/>
        <v>27</v>
      </c>
      <c r="D41" s="110" t="s">
        <v>34</v>
      </c>
      <c r="E41" s="111"/>
      <c r="F41" s="129">
        <v>11518647.973944826</v>
      </c>
      <c r="G41" s="128"/>
      <c r="H41" s="115"/>
      <c r="I41" s="122"/>
      <c r="J41" s="130">
        <v>4.2000000000000002E-4</v>
      </c>
      <c r="K41" s="127"/>
      <c r="M41" s="240"/>
      <c r="N41" s="119"/>
      <c r="O41" s="238"/>
    </row>
    <row r="42" spans="2:15">
      <c r="B42" s="110">
        <f t="shared" si="0"/>
        <v>28</v>
      </c>
      <c r="D42" s="110" t="s">
        <v>33</v>
      </c>
      <c r="E42" s="111"/>
      <c r="F42" s="129">
        <v>25788807.693277843</v>
      </c>
      <c r="G42" s="128"/>
      <c r="H42" s="115"/>
      <c r="I42" s="122"/>
      <c r="J42" s="130">
        <v>3.1E-4</v>
      </c>
      <c r="K42" s="127"/>
      <c r="M42" s="240"/>
      <c r="N42" s="119"/>
      <c r="O42" s="238"/>
    </row>
    <row r="43" spans="2:15">
      <c r="B43" s="110">
        <f t="shared" si="0"/>
        <v>29</v>
      </c>
      <c r="D43" s="110" t="s">
        <v>32</v>
      </c>
      <c r="E43" s="111"/>
      <c r="F43" s="131">
        <v>51208492.920989782</v>
      </c>
      <c r="G43" s="128"/>
      <c r="H43" s="115"/>
      <c r="I43" s="122"/>
      <c r="J43" s="130">
        <v>2.5000000000000001E-4</v>
      </c>
      <c r="K43" s="127"/>
      <c r="M43" s="240"/>
      <c r="N43" s="119"/>
      <c r="O43" s="238"/>
    </row>
    <row r="44" spans="2:15">
      <c r="B44" s="110">
        <f t="shared" si="0"/>
        <v>30</v>
      </c>
      <c r="D44" s="110" t="s">
        <v>31</v>
      </c>
      <c r="E44" s="111"/>
      <c r="F44" s="126">
        <f>SUM(F38:F43)</f>
        <v>100389706.015</v>
      </c>
      <c r="G44" s="114">
        <v>4042885.8397820285</v>
      </c>
      <c r="H44" s="115">
        <f>G44/G$46</f>
        <v>8.6166900993771695E-3</v>
      </c>
      <c r="I44" s="122">
        <f>$I$48*H44</f>
        <v>39573.126997658823</v>
      </c>
      <c r="J44" s="117"/>
      <c r="K44" s="569">
        <v>36677.080171132824</v>
      </c>
      <c r="M44" s="239"/>
      <c r="N44" s="119"/>
      <c r="O44" s="120"/>
    </row>
    <row r="45" spans="2:15">
      <c r="F45" s="132"/>
      <c r="G45" s="113"/>
      <c r="H45" s="133"/>
      <c r="I45" s="134"/>
      <c r="J45" s="135"/>
      <c r="K45" s="134"/>
      <c r="L45" s="113"/>
      <c r="M45" s="239"/>
      <c r="N45" s="136"/>
      <c r="O45" s="120"/>
    </row>
    <row r="46" spans="2:15">
      <c r="B46" s="110">
        <f>B44+1</f>
        <v>31</v>
      </c>
      <c r="D46" s="110" t="s">
        <v>31</v>
      </c>
      <c r="F46" s="137">
        <f>F8+F10+F12+F18+F20+F29+F35+F44</f>
        <v>1148847466.994683</v>
      </c>
      <c r="G46" s="138">
        <f>G8+G10+G12+G18+G20+G29+G35+G44</f>
        <v>469192438.52976161</v>
      </c>
      <c r="H46" s="115">
        <f>SUM(H8:H45)</f>
        <v>0.99999999999999989</v>
      </c>
      <c r="I46" s="138">
        <f>I8+I10+I12+I18+I20+I29+I35+I44</f>
        <v>4592613.4677304039</v>
      </c>
      <c r="J46" s="262">
        <f>ROUND(K46/F46,5)</f>
        <v>3.9899999999999996E-3</v>
      </c>
      <c r="K46" s="138">
        <f>K8+K10+K12+K18+K20+K29+K35+K44</f>
        <v>4589399.0506723281</v>
      </c>
      <c r="L46" s="139">
        <f>K46-I46</f>
        <v>-3214.4170580757782</v>
      </c>
      <c r="M46" s="239"/>
      <c r="N46" s="119"/>
      <c r="O46" s="238"/>
    </row>
    <row r="47" spans="2:15">
      <c r="F47" s="140"/>
      <c r="G47" s="141"/>
      <c r="H47" s="140"/>
      <c r="I47" s="140"/>
      <c r="J47" s="140"/>
      <c r="K47" s="140"/>
      <c r="L47" s="142">
        <f>L46/I46</f>
        <v>-6.9991021031088241E-4</v>
      </c>
      <c r="N47" s="143"/>
    </row>
    <row r="48" spans="2:15">
      <c r="B48" s="110">
        <f>B46+1</f>
        <v>32</v>
      </c>
      <c r="D48" s="110" t="s">
        <v>172</v>
      </c>
      <c r="F48" s="140"/>
      <c r="G48" s="141"/>
      <c r="H48" s="140"/>
      <c r="I48" s="144">
        <v>4592613.4677304039</v>
      </c>
      <c r="J48" s="140"/>
      <c r="K48" s="145"/>
      <c r="L48" s="140"/>
    </row>
    <row r="49" spans="2:14">
      <c r="I49" s="121"/>
      <c r="N49" s="143"/>
    </row>
    <row r="50" spans="2:14" ht="12.75" customHeight="1">
      <c r="B50" s="146" t="s">
        <v>173</v>
      </c>
      <c r="C50" s="570" t="s">
        <v>462</v>
      </c>
      <c r="D50" s="571"/>
      <c r="E50" s="571"/>
      <c r="F50" s="571"/>
      <c r="G50" s="571"/>
      <c r="H50" s="572"/>
      <c r="I50" s="572"/>
      <c r="J50" s="572"/>
      <c r="K50" s="572"/>
    </row>
    <row r="51" spans="2:14" s="148" customFormat="1" ht="26.25" customHeight="1">
      <c r="B51" s="146" t="s">
        <v>174</v>
      </c>
      <c r="C51" s="706" t="s">
        <v>463</v>
      </c>
      <c r="D51" s="706"/>
      <c r="E51" s="706"/>
      <c r="F51" s="706"/>
      <c r="G51" s="706"/>
      <c r="H51" s="706"/>
      <c r="I51" s="706"/>
      <c r="J51" s="706"/>
      <c r="K51" s="706"/>
      <c r="L51" s="147"/>
    </row>
    <row r="52" spans="2:14" ht="24.75" customHeight="1">
      <c r="B52" s="149" t="s">
        <v>175</v>
      </c>
      <c r="C52" s="706" t="s">
        <v>176</v>
      </c>
      <c r="D52" s="706"/>
      <c r="E52" s="706"/>
      <c r="F52" s="706"/>
      <c r="G52" s="706"/>
      <c r="H52" s="706"/>
      <c r="I52" s="706"/>
      <c r="J52" s="706"/>
      <c r="K52" s="706"/>
    </row>
    <row r="53" spans="2:14">
      <c r="B53" s="150"/>
      <c r="D53" s="151"/>
      <c r="E53" s="151"/>
      <c r="F53" s="151"/>
      <c r="G53" s="151"/>
      <c r="H53" s="151"/>
    </row>
    <row r="54" spans="2:14">
      <c r="C54" s="152"/>
      <c r="D54" s="152"/>
      <c r="H54" s="151"/>
    </row>
    <row r="55" spans="2:14">
      <c r="C55" s="152"/>
      <c r="D55" s="153"/>
      <c r="E55" s="140"/>
      <c r="F55" s="140"/>
      <c r="H55" s="151"/>
    </row>
    <row r="56" spans="2:14">
      <c r="C56" s="152"/>
      <c r="D56" s="140"/>
      <c r="E56" s="152"/>
      <c r="F56" s="152"/>
      <c r="G56" s="151"/>
      <c r="H56" s="151"/>
    </row>
    <row r="57" spans="2:14">
      <c r="C57" s="152"/>
      <c r="D57" s="140"/>
      <c r="E57" s="154"/>
      <c r="F57" s="155"/>
      <c r="H57" s="151"/>
    </row>
    <row r="58" spans="2:14">
      <c r="C58" s="151"/>
      <c r="D58" s="151"/>
      <c r="E58" s="154"/>
      <c r="F58" s="155"/>
      <c r="H58" s="151"/>
    </row>
    <row r="59" spans="2:14">
      <c r="E59" s="154"/>
      <c r="F59" s="155"/>
    </row>
    <row r="60" spans="2:14">
      <c r="E60" s="140"/>
      <c r="F60" s="140"/>
    </row>
    <row r="61" spans="2:14">
      <c r="E61" s="140"/>
      <c r="F61" s="140"/>
    </row>
    <row r="62" spans="2:14">
      <c r="E62" s="140"/>
      <c r="F62" s="140"/>
    </row>
  </sheetData>
  <mergeCells count="3">
    <mergeCell ref="C7:D7"/>
    <mergeCell ref="C51:K51"/>
    <mergeCell ref="C52:K52"/>
  </mergeCells>
  <printOptions horizontalCentered="1"/>
  <pageMargins left="0.75" right="0.75" top="1" bottom="1" header="0.5" footer="0.5"/>
  <pageSetup scale="62" orientation="landscape" blackAndWhite="1" horizontalDpi="300" verticalDpi="300" r:id="rId1"/>
  <headerFooter alignWithMargins="0">
    <oddFooter>&amp;L&amp;F 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J295"/>
  <sheetViews>
    <sheetView workbookViewId="0">
      <pane xSplit="4" ySplit="6" topLeftCell="H255" activePane="bottomRight" state="frozen"/>
      <selection activeCell="F5" sqref="F5:I28"/>
      <selection pane="topRight" activeCell="F5" sqref="F5:I28"/>
      <selection pane="bottomLeft" activeCell="F5" sqref="F5:I28"/>
      <selection pane="bottomRight"/>
    </sheetView>
  </sheetViews>
  <sheetFormatPr defaultColWidth="8.85546875" defaultRowHeight="12.75" outlineLevelCol="1"/>
  <cols>
    <col min="1" max="2" width="8.85546875" style="157"/>
    <col min="3" max="3" width="9.140625" style="157" customWidth="1" outlineLevel="1"/>
    <col min="4" max="4" width="2.7109375" style="157" customWidth="1"/>
    <col min="5" max="5" width="16.28515625" style="156" customWidth="1"/>
    <col min="6" max="6" width="15.28515625" style="156" customWidth="1"/>
    <col min="7" max="7" width="19.28515625" style="156" customWidth="1"/>
    <col min="8" max="8" width="21.140625" style="156" bestFit="1" customWidth="1"/>
    <col min="9" max="9" width="21.7109375" style="156" bestFit="1" customWidth="1"/>
    <col min="10" max="10" width="19.5703125" style="156" bestFit="1" customWidth="1"/>
    <col min="11" max="11" width="20" style="156" bestFit="1" customWidth="1"/>
    <col min="12" max="12" width="18.85546875" style="156" bestFit="1" customWidth="1"/>
    <col min="13" max="13" width="17.28515625" style="156" bestFit="1" customWidth="1"/>
    <col min="14" max="14" width="16.7109375" style="157" customWidth="1"/>
    <col min="15" max="15" width="16.140625" style="157" customWidth="1"/>
    <col min="16" max="16" width="16.7109375" style="157" customWidth="1"/>
    <col min="17" max="17" width="15.28515625" style="157" customWidth="1"/>
    <col min="18" max="18" width="13.5703125" style="156" customWidth="1"/>
    <col min="19" max="19" width="17.28515625" style="156" customWidth="1"/>
    <col min="20" max="20" width="2.7109375" style="157" customWidth="1"/>
    <col min="21" max="22" width="12" style="156" hidden="1" customWidth="1" outlineLevel="1"/>
    <col min="23" max="23" width="11" style="156" hidden="1" customWidth="1" outlineLevel="1"/>
    <col min="24" max="24" width="21.140625" style="156" hidden="1" customWidth="1" outlineLevel="1"/>
    <col min="25" max="25" width="21.7109375" style="156" hidden="1" customWidth="1" outlineLevel="1"/>
    <col min="26" max="26" width="19.5703125" style="156" hidden="1" customWidth="1" outlineLevel="1"/>
    <col min="27" max="27" width="20" style="156" hidden="1" customWidth="1" outlineLevel="1"/>
    <col min="28" max="28" width="18.85546875" style="156" hidden="1" customWidth="1" outlineLevel="1"/>
    <col min="29" max="29" width="17.28515625" style="156" hidden="1" customWidth="1" outlineLevel="1"/>
    <col min="30" max="35" width="13.28515625" style="156" hidden="1" customWidth="1" outlineLevel="1"/>
    <col min="36" max="36" width="3.42578125" style="157" customWidth="1" collapsed="1"/>
    <col min="37" max="16384" width="8.85546875" style="156"/>
  </cols>
  <sheetData>
    <row r="1" spans="1:35" s="157" customFormat="1" ht="31.5">
      <c r="A1" s="237" t="s">
        <v>284</v>
      </c>
      <c r="U1" s="156"/>
      <c r="V1" s="156"/>
      <c r="W1" s="156"/>
      <c r="X1" s="156"/>
      <c r="Y1" s="156"/>
      <c r="Z1" s="156"/>
      <c r="AA1" s="156"/>
      <c r="AB1" s="156"/>
      <c r="AC1" s="156"/>
      <c r="AD1" s="156"/>
      <c r="AE1" s="156"/>
      <c r="AF1" s="156"/>
      <c r="AG1" s="156"/>
      <c r="AH1" s="156"/>
      <c r="AI1" s="156"/>
    </row>
    <row r="2" spans="1:35" s="157" customFormat="1" ht="21">
      <c r="A2" s="166" t="s">
        <v>196</v>
      </c>
      <c r="T2" s="157" t="s">
        <v>190</v>
      </c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</row>
    <row r="3" spans="1:35" s="157" customFormat="1" ht="13.5" thickBot="1">
      <c r="A3" s="157" t="s">
        <v>195</v>
      </c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</row>
    <row r="4" spans="1:35" s="157" customFormat="1">
      <c r="E4" s="707" t="s">
        <v>115</v>
      </c>
      <c r="F4" s="708"/>
      <c r="G4" s="708"/>
      <c r="H4" s="708"/>
      <c r="I4" s="708"/>
      <c r="J4" s="708"/>
      <c r="K4" s="708"/>
      <c r="L4" s="708"/>
      <c r="M4" s="708"/>
      <c r="N4" s="708"/>
      <c r="O4" s="708"/>
      <c r="P4" s="708"/>
      <c r="Q4" s="708"/>
      <c r="R4" s="708"/>
      <c r="S4" s="709"/>
      <c r="U4" s="707" t="s">
        <v>114</v>
      </c>
      <c r="V4" s="708"/>
      <c r="W4" s="708"/>
      <c r="X4" s="708"/>
      <c r="Y4" s="708"/>
      <c r="Z4" s="708"/>
      <c r="AA4" s="708"/>
      <c r="AB4" s="708"/>
      <c r="AC4" s="708"/>
      <c r="AD4" s="708"/>
      <c r="AE4" s="708"/>
      <c r="AF4" s="708"/>
      <c r="AG4" s="708"/>
      <c r="AH4" s="708"/>
      <c r="AI4" s="709"/>
    </row>
    <row r="5" spans="1:35" s="157" customFormat="1">
      <c r="A5" s="159" t="s">
        <v>113</v>
      </c>
      <c r="B5" s="159" t="s">
        <v>112</v>
      </c>
      <c r="C5" s="159" t="s">
        <v>111</v>
      </c>
      <c r="E5" s="165" t="s">
        <v>24</v>
      </c>
      <c r="F5" s="164" t="s">
        <v>110</v>
      </c>
      <c r="G5" s="164" t="s">
        <v>109</v>
      </c>
      <c r="H5" s="164" t="s">
        <v>180</v>
      </c>
      <c r="I5" s="164" t="s">
        <v>179</v>
      </c>
      <c r="J5" s="164" t="s">
        <v>178</v>
      </c>
      <c r="K5" s="164" t="s">
        <v>177</v>
      </c>
      <c r="L5" s="164" t="s">
        <v>194</v>
      </c>
      <c r="M5" s="164" t="s">
        <v>193</v>
      </c>
      <c r="N5" s="164" t="s">
        <v>192</v>
      </c>
      <c r="O5" s="164" t="s">
        <v>39</v>
      </c>
      <c r="P5" s="164" t="s">
        <v>191</v>
      </c>
      <c r="Q5" s="164" t="s">
        <v>106</v>
      </c>
      <c r="R5" s="164" t="s">
        <v>105</v>
      </c>
      <c r="S5" s="163" t="s">
        <v>104</v>
      </c>
      <c r="U5" s="165" t="str">
        <f t="shared" ref="U5:AC5" si="0">E5</f>
        <v>Residential</v>
      </c>
      <c r="V5" s="164" t="str">
        <f t="shared" si="0"/>
        <v>Commercial</v>
      </c>
      <c r="W5" s="164" t="str">
        <f t="shared" si="0"/>
        <v>Industrial</v>
      </c>
      <c r="X5" s="164" t="str">
        <f t="shared" si="0"/>
        <v>Commercial Interruptible</v>
      </c>
      <c r="Y5" s="164" t="str">
        <f t="shared" si="0"/>
        <v>Commercial Large Volume</v>
      </c>
      <c r="Z5" s="164" t="str">
        <f t="shared" si="0"/>
        <v>Industrial Interruptible</v>
      </c>
      <c r="AA5" s="164" t="str">
        <f t="shared" si="0"/>
        <v>Industrial Large Volume</v>
      </c>
      <c r="AB5" s="164" t="str">
        <f t="shared" si="0"/>
        <v>Commercial Transport</v>
      </c>
      <c r="AC5" s="164" t="str">
        <f t="shared" si="0"/>
        <v>Industrial Transport</v>
      </c>
      <c r="AD5" s="164" t="s">
        <v>192</v>
      </c>
      <c r="AE5" s="164" t="s">
        <v>39</v>
      </c>
      <c r="AF5" s="164" t="s">
        <v>191</v>
      </c>
      <c r="AG5" s="164" t="str">
        <f>Q5</f>
        <v>Total Delivered</v>
      </c>
      <c r="AH5" s="164" t="str">
        <f>R5</f>
        <v>Losses</v>
      </c>
      <c r="AI5" s="163" t="str">
        <f>S5</f>
        <v>Total Load</v>
      </c>
    </row>
    <row r="6" spans="1:35" s="157" customFormat="1" ht="3" customHeight="1" thickBot="1">
      <c r="E6" s="162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0"/>
      <c r="U6" s="162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0"/>
    </row>
    <row r="7" spans="1:35" s="157" customFormat="1">
      <c r="A7" s="159">
        <v>2019</v>
      </c>
      <c r="B7" s="159"/>
      <c r="C7" s="158"/>
      <c r="E7" s="106">
        <f t="shared" ref="E7:S16" si="1">SUMIF($A$30:$A$293,$A7,E$30:E$293)</f>
        <v>610098999</v>
      </c>
      <c r="F7" s="105">
        <f t="shared" si="1"/>
        <v>282852891</v>
      </c>
      <c r="G7" s="105">
        <f t="shared" si="1"/>
        <v>23398322</v>
      </c>
      <c r="H7" s="105">
        <f t="shared" si="1"/>
        <v>40691316</v>
      </c>
      <c r="I7" s="105">
        <f t="shared" si="1"/>
        <v>3765843</v>
      </c>
      <c r="J7" s="105">
        <f t="shared" si="1"/>
        <v>1607150</v>
      </c>
      <c r="K7" s="105">
        <f t="shared" si="1"/>
        <v>246958</v>
      </c>
      <c r="L7" s="105">
        <f t="shared" si="1"/>
        <v>58888108</v>
      </c>
      <c r="M7" s="105">
        <f t="shared" si="1"/>
        <v>180923308</v>
      </c>
      <c r="N7" s="105">
        <f t="shared" si="1"/>
        <v>920363013</v>
      </c>
      <c r="O7" s="105">
        <f t="shared" si="1"/>
        <v>42298466</v>
      </c>
      <c r="P7" s="105">
        <f t="shared" si="1"/>
        <v>239811416</v>
      </c>
      <c r="Q7" s="105">
        <f t="shared" si="1"/>
        <v>1202472895</v>
      </c>
      <c r="R7" s="105">
        <f t="shared" si="1"/>
        <v>2409765</v>
      </c>
      <c r="S7" s="107">
        <f t="shared" si="1"/>
        <v>1204882660</v>
      </c>
      <c r="U7" s="106">
        <f t="shared" ref="U7:AI16" si="2">SUMIF($A$30:$A$293,$A7,U$30:U$293)</f>
        <v>626212730</v>
      </c>
      <c r="V7" s="105">
        <f t="shared" si="2"/>
        <v>278589726</v>
      </c>
      <c r="W7" s="105">
        <f t="shared" si="2"/>
        <v>25002845</v>
      </c>
      <c r="X7" s="105">
        <f t="shared" si="2"/>
        <v>42457785</v>
      </c>
      <c r="Y7" s="105">
        <f t="shared" si="2"/>
        <v>3691931</v>
      </c>
      <c r="Z7" s="105">
        <f t="shared" si="2"/>
        <v>1751122</v>
      </c>
      <c r="AA7" s="105">
        <f t="shared" si="2"/>
        <v>213343</v>
      </c>
      <c r="AB7" s="105">
        <f t="shared" si="2"/>
        <v>60015157</v>
      </c>
      <c r="AC7" s="105">
        <f t="shared" si="2"/>
        <v>180578098</v>
      </c>
      <c r="AD7" s="105">
        <f t="shared" si="2"/>
        <v>933710575</v>
      </c>
      <c r="AE7" s="105">
        <f t="shared" si="2"/>
        <v>44208907</v>
      </c>
      <c r="AF7" s="105">
        <f t="shared" si="2"/>
        <v>240593255</v>
      </c>
      <c r="AG7" s="105">
        <f t="shared" si="2"/>
        <v>1218512737</v>
      </c>
      <c r="AH7" s="105">
        <f t="shared" si="2"/>
        <v>2441910</v>
      </c>
      <c r="AI7" s="107">
        <f t="shared" si="2"/>
        <v>1220954647</v>
      </c>
    </row>
    <row r="8" spans="1:35" s="157" customFormat="1">
      <c r="A8" s="159">
        <f t="shared" ref="A8:A28" si="3">A7+1</f>
        <v>2020</v>
      </c>
      <c r="B8" s="159"/>
      <c r="C8" s="158"/>
      <c r="E8" s="104">
        <f t="shared" si="1"/>
        <v>612964111</v>
      </c>
      <c r="F8" s="103">
        <f t="shared" si="1"/>
        <v>285133979</v>
      </c>
      <c r="G8" s="103">
        <f t="shared" si="1"/>
        <v>22876154</v>
      </c>
      <c r="H8" s="103">
        <f t="shared" si="1"/>
        <v>39740708</v>
      </c>
      <c r="I8" s="103">
        <f t="shared" si="1"/>
        <v>3631803</v>
      </c>
      <c r="J8" s="103">
        <f t="shared" si="1"/>
        <v>1585371</v>
      </c>
      <c r="K8" s="103">
        <f t="shared" si="1"/>
        <v>301525</v>
      </c>
      <c r="L8" s="103">
        <f t="shared" si="1"/>
        <v>59912987</v>
      </c>
      <c r="M8" s="103">
        <f t="shared" si="1"/>
        <v>180852317</v>
      </c>
      <c r="N8" s="103">
        <f t="shared" si="1"/>
        <v>924907572</v>
      </c>
      <c r="O8" s="103">
        <f t="shared" si="1"/>
        <v>41326079</v>
      </c>
      <c r="P8" s="103">
        <f t="shared" si="1"/>
        <v>240765304</v>
      </c>
      <c r="Q8" s="103">
        <f t="shared" si="1"/>
        <v>1206998955</v>
      </c>
      <c r="R8" s="103">
        <f t="shared" si="1"/>
        <v>2418836</v>
      </c>
      <c r="S8" s="102">
        <f t="shared" si="1"/>
        <v>1209417791</v>
      </c>
      <c r="U8" s="104">
        <f t="shared" si="2"/>
        <v>636024372</v>
      </c>
      <c r="V8" s="103">
        <f t="shared" si="2"/>
        <v>282602566</v>
      </c>
      <c r="W8" s="103">
        <f t="shared" si="2"/>
        <v>24401706</v>
      </c>
      <c r="X8" s="103">
        <f t="shared" si="2"/>
        <v>42103007</v>
      </c>
      <c r="Y8" s="103">
        <f t="shared" si="2"/>
        <v>3574922</v>
      </c>
      <c r="Z8" s="103">
        <f t="shared" si="2"/>
        <v>1760977</v>
      </c>
      <c r="AA8" s="103">
        <f t="shared" si="2"/>
        <v>213619</v>
      </c>
      <c r="AB8" s="103">
        <f t="shared" si="2"/>
        <v>59767775</v>
      </c>
      <c r="AC8" s="103">
        <f t="shared" si="2"/>
        <v>180021542</v>
      </c>
      <c r="AD8" s="103">
        <f t="shared" si="2"/>
        <v>946817185</v>
      </c>
      <c r="AE8" s="103">
        <f t="shared" si="2"/>
        <v>43863984</v>
      </c>
      <c r="AF8" s="103">
        <f t="shared" si="2"/>
        <v>239789317</v>
      </c>
      <c r="AG8" s="103">
        <f t="shared" si="2"/>
        <v>1230470486</v>
      </c>
      <c r="AH8" s="103">
        <f t="shared" si="2"/>
        <v>2465871</v>
      </c>
      <c r="AI8" s="102">
        <f t="shared" si="2"/>
        <v>1232936357</v>
      </c>
    </row>
    <row r="9" spans="1:35" s="157" customFormat="1">
      <c r="A9" s="159">
        <f t="shared" si="3"/>
        <v>2021</v>
      </c>
      <c r="B9" s="159"/>
      <c r="C9" s="158"/>
      <c r="E9" s="104">
        <f t="shared" si="1"/>
        <v>618167483</v>
      </c>
      <c r="F9" s="103">
        <f t="shared" si="1"/>
        <v>285429276</v>
      </c>
      <c r="G9" s="103">
        <f t="shared" si="1"/>
        <v>21815066</v>
      </c>
      <c r="H9" s="103">
        <f t="shared" si="1"/>
        <v>38353784</v>
      </c>
      <c r="I9" s="103">
        <f t="shared" si="1"/>
        <v>3477331</v>
      </c>
      <c r="J9" s="103">
        <f t="shared" si="1"/>
        <v>1526717</v>
      </c>
      <c r="K9" s="103">
        <f t="shared" si="1"/>
        <v>283462</v>
      </c>
      <c r="L9" s="103">
        <f t="shared" si="1"/>
        <v>59855501</v>
      </c>
      <c r="M9" s="103">
        <f t="shared" si="1"/>
        <v>178208982</v>
      </c>
      <c r="N9" s="103">
        <f t="shared" si="1"/>
        <v>929172618</v>
      </c>
      <c r="O9" s="103">
        <f t="shared" si="1"/>
        <v>39880501</v>
      </c>
      <c r="P9" s="103">
        <f t="shared" si="1"/>
        <v>238064483</v>
      </c>
      <c r="Q9" s="103">
        <f t="shared" si="1"/>
        <v>1207117602</v>
      </c>
      <c r="R9" s="103">
        <f t="shared" si="1"/>
        <v>2419072</v>
      </c>
      <c r="S9" s="102">
        <f t="shared" si="1"/>
        <v>1209536674</v>
      </c>
      <c r="U9" s="104">
        <f t="shared" si="2"/>
        <v>649830961</v>
      </c>
      <c r="V9" s="103">
        <f t="shared" si="2"/>
        <v>285651996</v>
      </c>
      <c r="W9" s="103">
        <f t="shared" si="2"/>
        <v>23676189</v>
      </c>
      <c r="X9" s="103">
        <f t="shared" si="2"/>
        <v>41384879</v>
      </c>
      <c r="Y9" s="103">
        <f t="shared" si="2"/>
        <v>3464663</v>
      </c>
      <c r="Z9" s="103">
        <f t="shared" si="2"/>
        <v>1797855</v>
      </c>
      <c r="AA9" s="103">
        <f t="shared" si="2"/>
        <v>217201</v>
      </c>
      <c r="AB9" s="103">
        <f t="shared" si="2"/>
        <v>60243565</v>
      </c>
      <c r="AC9" s="103">
        <f t="shared" si="2"/>
        <v>177426587</v>
      </c>
      <c r="AD9" s="103">
        <f t="shared" si="2"/>
        <v>962841010</v>
      </c>
      <c r="AE9" s="103">
        <f t="shared" si="2"/>
        <v>43182734</v>
      </c>
      <c r="AF9" s="103">
        <f t="shared" si="2"/>
        <v>237670152</v>
      </c>
      <c r="AG9" s="103">
        <f t="shared" si="2"/>
        <v>1243693896</v>
      </c>
      <c r="AH9" s="103">
        <f t="shared" si="2"/>
        <v>2492372</v>
      </c>
      <c r="AI9" s="102">
        <f t="shared" si="2"/>
        <v>1246186268</v>
      </c>
    </row>
    <row r="10" spans="1:35" s="157" customFormat="1">
      <c r="A10" s="159">
        <f t="shared" si="3"/>
        <v>2022</v>
      </c>
      <c r="B10" s="159"/>
      <c r="C10" s="158"/>
      <c r="E10" s="104">
        <f t="shared" si="1"/>
        <v>623352771</v>
      </c>
      <c r="F10" s="103">
        <f t="shared" si="1"/>
        <v>287228180</v>
      </c>
      <c r="G10" s="103">
        <f t="shared" si="1"/>
        <v>21033367</v>
      </c>
      <c r="H10" s="103">
        <f t="shared" si="1"/>
        <v>37188008</v>
      </c>
      <c r="I10" s="103">
        <f t="shared" si="1"/>
        <v>3313026</v>
      </c>
      <c r="J10" s="103">
        <f t="shared" si="1"/>
        <v>1489676</v>
      </c>
      <c r="K10" s="103">
        <f t="shared" si="1"/>
        <v>267406</v>
      </c>
      <c r="L10" s="103">
        <f t="shared" si="1"/>
        <v>60096813</v>
      </c>
      <c r="M10" s="103">
        <f t="shared" si="1"/>
        <v>177179400</v>
      </c>
      <c r="N10" s="103">
        <f t="shared" si="1"/>
        <v>935194750</v>
      </c>
      <c r="O10" s="103">
        <f t="shared" si="1"/>
        <v>38677684</v>
      </c>
      <c r="P10" s="103">
        <f t="shared" si="1"/>
        <v>237276213</v>
      </c>
      <c r="Q10" s="103">
        <f t="shared" si="1"/>
        <v>1211148647</v>
      </c>
      <c r="R10" s="103">
        <f t="shared" si="1"/>
        <v>2427150</v>
      </c>
      <c r="S10" s="102">
        <f t="shared" si="1"/>
        <v>1213575797</v>
      </c>
      <c r="U10" s="104">
        <f t="shared" si="2"/>
        <v>655152948</v>
      </c>
      <c r="V10" s="103">
        <f t="shared" si="2"/>
        <v>285561522</v>
      </c>
      <c r="W10" s="103">
        <f t="shared" si="2"/>
        <v>23089009</v>
      </c>
      <c r="X10" s="103">
        <f t="shared" si="2"/>
        <v>39997810</v>
      </c>
      <c r="Y10" s="103">
        <f t="shared" si="2"/>
        <v>3288596</v>
      </c>
      <c r="Z10" s="103">
        <f t="shared" si="2"/>
        <v>1824196</v>
      </c>
      <c r="AA10" s="103">
        <f t="shared" si="2"/>
        <v>223082</v>
      </c>
      <c r="AB10" s="103">
        <f t="shared" si="2"/>
        <v>59085974</v>
      </c>
      <c r="AC10" s="103">
        <f t="shared" si="2"/>
        <v>173109568</v>
      </c>
      <c r="AD10" s="103">
        <f t="shared" si="2"/>
        <v>967315157</v>
      </c>
      <c r="AE10" s="103">
        <f t="shared" si="2"/>
        <v>41822006</v>
      </c>
      <c r="AF10" s="103">
        <f t="shared" si="2"/>
        <v>232195542</v>
      </c>
      <c r="AG10" s="103">
        <f t="shared" si="2"/>
        <v>1241332705</v>
      </c>
      <c r="AH10" s="103">
        <f t="shared" si="2"/>
        <v>2487640</v>
      </c>
      <c r="AI10" s="102">
        <f t="shared" si="2"/>
        <v>1243820345</v>
      </c>
    </row>
    <row r="11" spans="1:35" s="157" customFormat="1">
      <c r="A11" s="159">
        <f t="shared" si="3"/>
        <v>2023</v>
      </c>
      <c r="B11" s="159"/>
      <c r="C11" s="158"/>
      <c r="E11" s="104">
        <f t="shared" si="1"/>
        <v>627871105</v>
      </c>
      <c r="F11" s="103">
        <f t="shared" si="1"/>
        <v>289843665</v>
      </c>
      <c r="G11" s="103">
        <f t="shared" si="1"/>
        <v>20322703</v>
      </c>
      <c r="H11" s="103">
        <f t="shared" si="1"/>
        <v>36174054</v>
      </c>
      <c r="I11" s="103">
        <f t="shared" si="1"/>
        <v>3161297</v>
      </c>
      <c r="J11" s="103">
        <f t="shared" si="1"/>
        <v>1458253</v>
      </c>
      <c r="K11" s="103">
        <f t="shared" si="1"/>
        <v>265083</v>
      </c>
      <c r="L11" s="103">
        <f t="shared" si="1"/>
        <v>60604525</v>
      </c>
      <c r="M11" s="103">
        <f t="shared" si="1"/>
        <v>177269679</v>
      </c>
      <c r="N11" s="103">
        <f t="shared" si="1"/>
        <v>941463853</v>
      </c>
      <c r="O11" s="103">
        <f t="shared" si="1"/>
        <v>37632307</v>
      </c>
      <c r="P11" s="103">
        <f t="shared" si="1"/>
        <v>237874204</v>
      </c>
      <c r="Q11" s="103">
        <f t="shared" si="1"/>
        <v>1216970364</v>
      </c>
      <c r="R11" s="103">
        <f t="shared" si="1"/>
        <v>2438818</v>
      </c>
      <c r="S11" s="102">
        <f t="shared" si="1"/>
        <v>1219409182</v>
      </c>
      <c r="U11" s="104">
        <f t="shared" si="2"/>
        <v>660195780</v>
      </c>
      <c r="V11" s="103">
        <f t="shared" si="2"/>
        <v>287557370</v>
      </c>
      <c r="W11" s="103">
        <f t="shared" si="2"/>
        <v>22778105</v>
      </c>
      <c r="X11" s="103">
        <f t="shared" si="2"/>
        <v>39365757</v>
      </c>
      <c r="Y11" s="103">
        <f t="shared" si="2"/>
        <v>3124533</v>
      </c>
      <c r="Z11" s="103">
        <f t="shared" si="2"/>
        <v>1832669</v>
      </c>
      <c r="AA11" s="103">
        <f t="shared" si="2"/>
        <v>225169</v>
      </c>
      <c r="AB11" s="103">
        <f t="shared" si="2"/>
        <v>59135013</v>
      </c>
      <c r="AC11" s="103">
        <f t="shared" si="2"/>
        <v>171143882</v>
      </c>
      <c r="AD11" s="103">
        <f t="shared" si="2"/>
        <v>973880957</v>
      </c>
      <c r="AE11" s="103">
        <f t="shared" si="2"/>
        <v>41198426</v>
      </c>
      <c r="AF11" s="103">
        <f t="shared" si="2"/>
        <v>230278895</v>
      </c>
      <c r="AG11" s="103">
        <f t="shared" si="2"/>
        <v>1245358278</v>
      </c>
      <c r="AH11" s="103">
        <f t="shared" si="2"/>
        <v>2495709</v>
      </c>
      <c r="AI11" s="102">
        <f t="shared" si="2"/>
        <v>1247853987</v>
      </c>
    </row>
    <row r="12" spans="1:35" s="157" customFormat="1">
      <c r="A12" s="159">
        <f t="shared" si="3"/>
        <v>2024</v>
      </c>
      <c r="B12" s="159"/>
      <c r="C12" s="158"/>
      <c r="E12" s="104">
        <f t="shared" si="1"/>
        <v>634662708</v>
      </c>
      <c r="F12" s="103">
        <f t="shared" si="1"/>
        <v>293345099</v>
      </c>
      <c r="G12" s="103">
        <f t="shared" si="1"/>
        <v>19707881</v>
      </c>
      <c r="H12" s="103">
        <f t="shared" si="1"/>
        <v>35326589</v>
      </c>
      <c r="I12" s="103">
        <f t="shared" si="1"/>
        <v>3032324</v>
      </c>
      <c r="J12" s="103">
        <f t="shared" si="1"/>
        <v>1433325</v>
      </c>
      <c r="K12" s="103">
        <f t="shared" si="1"/>
        <v>264254</v>
      </c>
      <c r="L12" s="103">
        <f t="shared" si="1"/>
        <v>61405829</v>
      </c>
      <c r="M12" s="103">
        <f t="shared" si="1"/>
        <v>177923666</v>
      </c>
      <c r="N12" s="103">
        <f t="shared" si="1"/>
        <v>951012266</v>
      </c>
      <c r="O12" s="103">
        <f t="shared" si="1"/>
        <v>36759914</v>
      </c>
      <c r="P12" s="103">
        <f t="shared" si="1"/>
        <v>239329495</v>
      </c>
      <c r="Q12" s="103">
        <f t="shared" si="1"/>
        <v>1227101675</v>
      </c>
      <c r="R12" s="103">
        <f t="shared" si="1"/>
        <v>2459121</v>
      </c>
      <c r="S12" s="102">
        <f t="shared" si="1"/>
        <v>1229560796</v>
      </c>
      <c r="U12" s="104">
        <f t="shared" si="2"/>
        <v>666644522</v>
      </c>
      <c r="V12" s="103">
        <f t="shared" si="2"/>
        <v>289137320</v>
      </c>
      <c r="W12" s="103">
        <f t="shared" si="2"/>
        <v>22478237</v>
      </c>
      <c r="X12" s="103">
        <f t="shared" si="2"/>
        <v>38744550</v>
      </c>
      <c r="Y12" s="103">
        <f t="shared" si="2"/>
        <v>2986323</v>
      </c>
      <c r="Z12" s="103">
        <f t="shared" si="2"/>
        <v>1837670</v>
      </c>
      <c r="AA12" s="103">
        <f t="shared" si="2"/>
        <v>225558</v>
      </c>
      <c r="AB12" s="103">
        <f t="shared" si="2"/>
        <v>59711644</v>
      </c>
      <c r="AC12" s="103">
        <f t="shared" si="2"/>
        <v>169609938</v>
      </c>
      <c r="AD12" s="103">
        <f t="shared" si="2"/>
        <v>981471960</v>
      </c>
      <c r="AE12" s="103">
        <f t="shared" si="2"/>
        <v>40582220</v>
      </c>
      <c r="AF12" s="103">
        <f t="shared" si="2"/>
        <v>229321582</v>
      </c>
      <c r="AG12" s="103">
        <f t="shared" si="2"/>
        <v>1251375762</v>
      </c>
      <c r="AH12" s="103">
        <f t="shared" si="2"/>
        <v>2507768</v>
      </c>
      <c r="AI12" s="102">
        <f t="shared" si="2"/>
        <v>1253883530</v>
      </c>
    </row>
    <row r="13" spans="1:35" s="157" customFormat="1">
      <c r="A13" s="159">
        <f t="shared" si="3"/>
        <v>2025</v>
      </c>
      <c r="B13" s="159"/>
      <c r="C13" s="158"/>
      <c r="E13" s="104">
        <f t="shared" si="1"/>
        <v>634320506</v>
      </c>
      <c r="F13" s="103">
        <f t="shared" si="1"/>
        <v>293694957</v>
      </c>
      <c r="G13" s="103">
        <f t="shared" si="1"/>
        <v>18967179</v>
      </c>
      <c r="H13" s="103">
        <f t="shared" si="1"/>
        <v>34256732</v>
      </c>
      <c r="I13" s="103">
        <f t="shared" si="1"/>
        <v>2886046</v>
      </c>
      <c r="J13" s="103">
        <f t="shared" si="1"/>
        <v>1397455</v>
      </c>
      <c r="K13" s="103">
        <f t="shared" si="1"/>
        <v>262918</v>
      </c>
      <c r="L13" s="103">
        <f t="shared" si="1"/>
        <v>61737996</v>
      </c>
      <c r="M13" s="103">
        <f t="shared" si="1"/>
        <v>176700182</v>
      </c>
      <c r="N13" s="103">
        <f t="shared" si="1"/>
        <v>950131606</v>
      </c>
      <c r="O13" s="103">
        <f t="shared" si="1"/>
        <v>35654187</v>
      </c>
      <c r="P13" s="103">
        <f t="shared" si="1"/>
        <v>238438178</v>
      </c>
      <c r="Q13" s="103">
        <f t="shared" si="1"/>
        <v>1224223971</v>
      </c>
      <c r="R13" s="103">
        <f t="shared" si="1"/>
        <v>2453355</v>
      </c>
      <c r="S13" s="102">
        <f t="shared" si="1"/>
        <v>1226677326</v>
      </c>
      <c r="U13" s="104">
        <f t="shared" si="2"/>
        <v>673943682</v>
      </c>
      <c r="V13" s="103">
        <f t="shared" si="2"/>
        <v>292124361</v>
      </c>
      <c r="W13" s="103">
        <f t="shared" si="2"/>
        <v>22258470</v>
      </c>
      <c r="X13" s="103">
        <f t="shared" si="2"/>
        <v>38135254</v>
      </c>
      <c r="Y13" s="103">
        <f t="shared" si="2"/>
        <v>2862484</v>
      </c>
      <c r="Z13" s="103">
        <f t="shared" si="2"/>
        <v>1851089</v>
      </c>
      <c r="AA13" s="103">
        <f t="shared" si="2"/>
        <v>227290</v>
      </c>
      <c r="AB13" s="103">
        <f t="shared" si="2"/>
        <v>59306960</v>
      </c>
      <c r="AC13" s="103">
        <f t="shared" si="2"/>
        <v>167324116</v>
      </c>
      <c r="AD13" s="103">
        <f t="shared" si="2"/>
        <v>991416287</v>
      </c>
      <c r="AE13" s="103">
        <f t="shared" si="2"/>
        <v>39986343</v>
      </c>
      <c r="AF13" s="103">
        <f t="shared" si="2"/>
        <v>226631076</v>
      </c>
      <c r="AG13" s="103">
        <f t="shared" si="2"/>
        <v>1258033706</v>
      </c>
      <c r="AH13" s="103">
        <f t="shared" si="2"/>
        <v>2521110</v>
      </c>
      <c r="AI13" s="102">
        <f t="shared" si="2"/>
        <v>1260554816</v>
      </c>
    </row>
    <row r="14" spans="1:35" s="157" customFormat="1">
      <c r="A14" s="159">
        <f t="shared" si="3"/>
        <v>2026</v>
      </c>
      <c r="B14" s="159"/>
      <c r="C14" s="158"/>
      <c r="E14" s="104">
        <f t="shared" si="1"/>
        <v>634843548</v>
      </c>
      <c r="F14" s="103">
        <f t="shared" si="1"/>
        <v>294311722</v>
      </c>
      <c r="G14" s="103">
        <f t="shared" si="1"/>
        <v>18309978</v>
      </c>
      <c r="H14" s="103">
        <f t="shared" si="1"/>
        <v>33352295</v>
      </c>
      <c r="I14" s="103">
        <f t="shared" si="1"/>
        <v>2751852</v>
      </c>
      <c r="J14" s="103">
        <f t="shared" si="1"/>
        <v>1367346</v>
      </c>
      <c r="K14" s="103">
        <f t="shared" si="1"/>
        <v>263499</v>
      </c>
      <c r="L14" s="103">
        <f t="shared" si="1"/>
        <v>62261615</v>
      </c>
      <c r="M14" s="103">
        <f t="shared" si="1"/>
        <v>175788931</v>
      </c>
      <c r="N14" s="103">
        <f t="shared" si="1"/>
        <v>950480599</v>
      </c>
      <c r="O14" s="103">
        <f t="shared" si="1"/>
        <v>34719641</v>
      </c>
      <c r="P14" s="103">
        <f t="shared" si="1"/>
        <v>238050546</v>
      </c>
      <c r="Q14" s="103">
        <f t="shared" si="1"/>
        <v>1223250786</v>
      </c>
      <c r="R14" s="103">
        <f t="shared" si="1"/>
        <v>2451406</v>
      </c>
      <c r="S14" s="102">
        <f t="shared" si="1"/>
        <v>1225702192</v>
      </c>
      <c r="U14" s="104">
        <f t="shared" si="2"/>
        <v>673089359</v>
      </c>
      <c r="V14" s="103">
        <f t="shared" si="2"/>
        <v>292921493</v>
      </c>
      <c r="W14" s="103">
        <f t="shared" si="2"/>
        <v>21897723</v>
      </c>
      <c r="X14" s="103">
        <f t="shared" si="2"/>
        <v>37533187</v>
      </c>
      <c r="Y14" s="103">
        <f t="shared" si="2"/>
        <v>2722300</v>
      </c>
      <c r="Z14" s="103">
        <f t="shared" si="2"/>
        <v>1849788</v>
      </c>
      <c r="AA14" s="103">
        <f t="shared" si="2"/>
        <v>227325</v>
      </c>
      <c r="AB14" s="103">
        <f t="shared" si="2"/>
        <v>58406202</v>
      </c>
      <c r="AC14" s="103">
        <f t="shared" si="2"/>
        <v>164610514</v>
      </c>
      <c r="AD14" s="103">
        <f t="shared" si="2"/>
        <v>990858200</v>
      </c>
      <c r="AE14" s="103">
        <f t="shared" si="2"/>
        <v>39382975</v>
      </c>
      <c r="AF14" s="103">
        <f t="shared" si="2"/>
        <v>223016716</v>
      </c>
      <c r="AG14" s="103">
        <f t="shared" si="2"/>
        <v>1253257891</v>
      </c>
      <c r="AH14" s="103">
        <f t="shared" si="2"/>
        <v>2511538</v>
      </c>
      <c r="AI14" s="102">
        <f t="shared" si="2"/>
        <v>1255769429</v>
      </c>
    </row>
    <row r="15" spans="1:35" s="157" customFormat="1">
      <c r="A15" s="159">
        <f t="shared" si="3"/>
        <v>2027</v>
      </c>
      <c r="B15" s="159"/>
      <c r="C15" s="158"/>
      <c r="E15" s="104">
        <f t="shared" si="1"/>
        <v>635262634</v>
      </c>
      <c r="F15" s="103">
        <f t="shared" si="1"/>
        <v>294812578</v>
      </c>
      <c r="G15" s="103">
        <f t="shared" si="1"/>
        <v>17669607</v>
      </c>
      <c r="H15" s="103">
        <f t="shared" si="1"/>
        <v>32489812</v>
      </c>
      <c r="I15" s="103">
        <f t="shared" si="1"/>
        <v>2619861</v>
      </c>
      <c r="J15" s="103">
        <f t="shared" si="1"/>
        <v>1338003</v>
      </c>
      <c r="K15" s="103">
        <f t="shared" si="1"/>
        <v>261954</v>
      </c>
      <c r="L15" s="103">
        <f t="shared" si="1"/>
        <v>62802372</v>
      </c>
      <c r="M15" s="103">
        <f t="shared" si="1"/>
        <v>174865359</v>
      </c>
      <c r="N15" s="103">
        <f t="shared" si="1"/>
        <v>950626634</v>
      </c>
      <c r="O15" s="103">
        <f t="shared" si="1"/>
        <v>33827815</v>
      </c>
      <c r="P15" s="103">
        <f t="shared" si="1"/>
        <v>237667731</v>
      </c>
      <c r="Q15" s="103">
        <f t="shared" si="1"/>
        <v>1222122180</v>
      </c>
      <c r="R15" s="103">
        <f t="shared" si="1"/>
        <v>2449144</v>
      </c>
      <c r="S15" s="102">
        <f t="shared" si="1"/>
        <v>1224571324</v>
      </c>
      <c r="U15" s="104">
        <f t="shared" si="2"/>
        <v>677680777</v>
      </c>
      <c r="V15" s="103">
        <f t="shared" si="2"/>
        <v>294808074</v>
      </c>
      <c r="W15" s="103">
        <f t="shared" si="2"/>
        <v>21611964</v>
      </c>
      <c r="X15" s="103">
        <f t="shared" si="2"/>
        <v>36963261</v>
      </c>
      <c r="Y15" s="103">
        <f t="shared" si="2"/>
        <v>2594566</v>
      </c>
      <c r="Z15" s="103">
        <f t="shared" si="2"/>
        <v>1857291</v>
      </c>
      <c r="AA15" s="103">
        <f t="shared" si="2"/>
        <v>228207</v>
      </c>
      <c r="AB15" s="103">
        <f t="shared" si="2"/>
        <v>58147655</v>
      </c>
      <c r="AC15" s="103">
        <f t="shared" si="2"/>
        <v>162333018</v>
      </c>
      <c r="AD15" s="103">
        <f t="shared" si="2"/>
        <v>996923588</v>
      </c>
      <c r="AE15" s="103">
        <f t="shared" si="2"/>
        <v>38820552</v>
      </c>
      <c r="AF15" s="103">
        <f t="shared" si="2"/>
        <v>220480673</v>
      </c>
      <c r="AG15" s="103">
        <f t="shared" si="2"/>
        <v>1256224813</v>
      </c>
      <c r="AH15" s="103">
        <f t="shared" si="2"/>
        <v>2517483</v>
      </c>
      <c r="AI15" s="102">
        <f t="shared" si="2"/>
        <v>1258742296</v>
      </c>
    </row>
    <row r="16" spans="1:35" s="157" customFormat="1">
      <c r="A16" s="159">
        <f t="shared" si="3"/>
        <v>2028</v>
      </c>
      <c r="B16" s="159"/>
      <c r="C16" s="158"/>
      <c r="E16" s="104">
        <f t="shared" si="1"/>
        <v>639683426</v>
      </c>
      <c r="F16" s="103">
        <f t="shared" si="1"/>
        <v>296971527</v>
      </c>
      <c r="G16" s="103">
        <f t="shared" si="1"/>
        <v>17271683</v>
      </c>
      <c r="H16" s="103">
        <f t="shared" si="1"/>
        <v>31799643</v>
      </c>
      <c r="I16" s="103">
        <f t="shared" si="1"/>
        <v>2497590</v>
      </c>
      <c r="J16" s="103">
        <f t="shared" si="1"/>
        <v>1327862</v>
      </c>
      <c r="K16" s="103">
        <f t="shared" si="1"/>
        <v>261135</v>
      </c>
      <c r="L16" s="103">
        <f t="shared" si="1"/>
        <v>63647431</v>
      </c>
      <c r="M16" s="103">
        <f t="shared" si="1"/>
        <v>175040178</v>
      </c>
      <c r="N16" s="103">
        <f t="shared" si="1"/>
        <v>956685361</v>
      </c>
      <c r="O16" s="103">
        <f t="shared" si="1"/>
        <v>33127505</v>
      </c>
      <c r="P16" s="103">
        <f t="shared" si="1"/>
        <v>238687609</v>
      </c>
      <c r="Q16" s="103">
        <f t="shared" si="1"/>
        <v>1228500475</v>
      </c>
      <c r="R16" s="103">
        <f t="shared" si="1"/>
        <v>2461926</v>
      </c>
      <c r="S16" s="102">
        <f t="shared" si="1"/>
        <v>1230962401</v>
      </c>
      <c r="U16" s="104">
        <f t="shared" si="2"/>
        <v>682316927</v>
      </c>
      <c r="V16" s="103">
        <f t="shared" si="2"/>
        <v>296853595</v>
      </c>
      <c r="W16" s="103">
        <f t="shared" si="2"/>
        <v>21330207</v>
      </c>
      <c r="X16" s="103">
        <f t="shared" si="2"/>
        <v>36402676</v>
      </c>
      <c r="Y16" s="103">
        <f t="shared" si="2"/>
        <v>2464993</v>
      </c>
      <c r="Z16" s="103">
        <f t="shared" si="2"/>
        <v>1865793</v>
      </c>
      <c r="AA16" s="103">
        <f t="shared" si="2"/>
        <v>229573</v>
      </c>
      <c r="AB16" s="103">
        <f t="shared" si="2"/>
        <v>57919165</v>
      </c>
      <c r="AC16" s="103">
        <f t="shared" si="2"/>
        <v>160148307</v>
      </c>
      <c r="AD16" s="103">
        <f t="shared" si="2"/>
        <v>1003195295</v>
      </c>
      <c r="AE16" s="103">
        <f t="shared" si="2"/>
        <v>38268469</v>
      </c>
      <c r="AF16" s="103">
        <f t="shared" si="2"/>
        <v>218067472</v>
      </c>
      <c r="AG16" s="103">
        <f t="shared" si="2"/>
        <v>1259531236</v>
      </c>
      <c r="AH16" s="103">
        <f t="shared" si="2"/>
        <v>2524110</v>
      </c>
      <c r="AI16" s="102">
        <f t="shared" si="2"/>
        <v>1262055346</v>
      </c>
    </row>
    <row r="17" spans="1:35" s="157" customFormat="1">
      <c r="A17" s="159">
        <f t="shared" si="3"/>
        <v>2029</v>
      </c>
      <c r="B17" s="159"/>
      <c r="C17" s="158"/>
      <c r="E17" s="104">
        <f t="shared" ref="E17:S28" si="4">SUMIF($A$30:$A$293,$A17,E$30:E$293)</f>
        <v>640635254</v>
      </c>
      <c r="F17" s="103">
        <f t="shared" si="4"/>
        <v>297711432</v>
      </c>
      <c r="G17" s="103">
        <f t="shared" si="4"/>
        <v>16925879</v>
      </c>
      <c r="H17" s="103">
        <f t="shared" si="4"/>
        <v>30926794</v>
      </c>
      <c r="I17" s="103">
        <f t="shared" si="4"/>
        <v>2362767</v>
      </c>
      <c r="J17" s="103">
        <f t="shared" si="4"/>
        <v>1320671</v>
      </c>
      <c r="K17" s="103">
        <f t="shared" si="4"/>
        <v>259711</v>
      </c>
      <c r="L17" s="103">
        <f t="shared" si="4"/>
        <v>64156738</v>
      </c>
      <c r="M17" s="103">
        <f t="shared" si="4"/>
        <v>174505407</v>
      </c>
      <c r="N17" s="103">
        <f t="shared" si="4"/>
        <v>957895043</v>
      </c>
      <c r="O17" s="103">
        <f t="shared" si="4"/>
        <v>32247465</v>
      </c>
      <c r="P17" s="103">
        <f t="shared" si="4"/>
        <v>238662145</v>
      </c>
      <c r="Q17" s="103">
        <f t="shared" si="4"/>
        <v>1228804653</v>
      </c>
      <c r="R17" s="103">
        <f t="shared" si="4"/>
        <v>2462533</v>
      </c>
      <c r="S17" s="102">
        <f t="shared" si="4"/>
        <v>1231267186</v>
      </c>
      <c r="U17" s="104">
        <f t="shared" ref="U17:AI28" si="5">SUMIF($A$30:$A$293,$A17,U$30:U$293)</f>
        <v>689662526</v>
      </c>
      <c r="V17" s="103">
        <f t="shared" si="5"/>
        <v>299993419</v>
      </c>
      <c r="W17" s="103">
        <f t="shared" si="5"/>
        <v>21149155</v>
      </c>
      <c r="X17" s="103">
        <f t="shared" si="5"/>
        <v>35930342</v>
      </c>
      <c r="Y17" s="103">
        <f t="shared" si="5"/>
        <v>2343537</v>
      </c>
      <c r="Z17" s="103">
        <f t="shared" si="5"/>
        <v>1877977</v>
      </c>
      <c r="AA17" s="103">
        <f t="shared" si="5"/>
        <v>231250</v>
      </c>
      <c r="AB17" s="103">
        <f t="shared" si="5"/>
        <v>57590194</v>
      </c>
      <c r="AC17" s="103">
        <f t="shared" si="5"/>
        <v>158071861</v>
      </c>
      <c r="AD17" s="103">
        <f t="shared" si="5"/>
        <v>1013379887</v>
      </c>
      <c r="AE17" s="103">
        <f t="shared" si="5"/>
        <v>37808319</v>
      </c>
      <c r="AF17" s="103">
        <f t="shared" si="5"/>
        <v>215662055</v>
      </c>
      <c r="AG17" s="103">
        <f t="shared" si="5"/>
        <v>1266850261</v>
      </c>
      <c r="AH17" s="103">
        <f t="shared" si="5"/>
        <v>2538777</v>
      </c>
      <c r="AI17" s="102">
        <f t="shared" si="5"/>
        <v>1269389038</v>
      </c>
    </row>
    <row r="18" spans="1:35" s="157" customFormat="1">
      <c r="A18" s="159">
        <f t="shared" si="3"/>
        <v>2030</v>
      </c>
      <c r="B18" s="159"/>
      <c r="C18" s="158"/>
      <c r="E18" s="104">
        <f t="shared" si="4"/>
        <v>642449948</v>
      </c>
      <c r="F18" s="103">
        <f t="shared" si="4"/>
        <v>299100216</v>
      </c>
      <c r="G18" s="103">
        <f t="shared" si="4"/>
        <v>16654002</v>
      </c>
      <c r="H18" s="103">
        <f t="shared" si="4"/>
        <v>30201600</v>
      </c>
      <c r="I18" s="103">
        <f t="shared" si="4"/>
        <v>2239251</v>
      </c>
      <c r="J18" s="103">
        <f t="shared" si="4"/>
        <v>1318580</v>
      </c>
      <c r="K18" s="103">
        <f t="shared" si="4"/>
        <v>261588</v>
      </c>
      <c r="L18" s="103">
        <f t="shared" si="4"/>
        <v>64856731</v>
      </c>
      <c r="M18" s="103">
        <f t="shared" si="4"/>
        <v>173666357</v>
      </c>
      <c r="N18" s="103">
        <f t="shared" si="4"/>
        <v>960705005</v>
      </c>
      <c r="O18" s="103">
        <f t="shared" si="4"/>
        <v>31520180</v>
      </c>
      <c r="P18" s="103">
        <f t="shared" si="4"/>
        <v>238523088</v>
      </c>
      <c r="Q18" s="103">
        <f t="shared" si="4"/>
        <v>1230748273</v>
      </c>
      <c r="R18" s="103">
        <f t="shared" si="4"/>
        <v>2466431</v>
      </c>
      <c r="S18" s="102">
        <f t="shared" si="4"/>
        <v>1233214704</v>
      </c>
      <c r="U18" s="104">
        <f t="shared" si="5"/>
        <v>689793419</v>
      </c>
      <c r="V18" s="103">
        <f t="shared" si="5"/>
        <v>301174788</v>
      </c>
      <c r="W18" s="103">
        <f t="shared" si="5"/>
        <v>20832233</v>
      </c>
      <c r="X18" s="103">
        <f t="shared" si="5"/>
        <v>35395362</v>
      </c>
      <c r="Y18" s="103">
        <f t="shared" si="5"/>
        <v>2213218</v>
      </c>
      <c r="Z18" s="103">
        <f t="shared" si="5"/>
        <v>1873429</v>
      </c>
      <c r="AA18" s="103">
        <f t="shared" si="5"/>
        <v>230923</v>
      </c>
      <c r="AB18" s="103">
        <f t="shared" si="5"/>
        <v>56985927</v>
      </c>
      <c r="AC18" s="103">
        <f t="shared" si="5"/>
        <v>155682570</v>
      </c>
      <c r="AD18" s="103">
        <f t="shared" si="5"/>
        <v>1014244581</v>
      </c>
      <c r="AE18" s="103">
        <f t="shared" si="5"/>
        <v>37268791</v>
      </c>
      <c r="AF18" s="103">
        <f t="shared" si="5"/>
        <v>212668497</v>
      </c>
      <c r="AG18" s="103">
        <f t="shared" si="5"/>
        <v>1264181869</v>
      </c>
      <c r="AH18" s="103">
        <f t="shared" si="5"/>
        <v>2533430</v>
      </c>
      <c r="AI18" s="102">
        <f t="shared" si="5"/>
        <v>1266715299</v>
      </c>
    </row>
    <row r="19" spans="1:35" s="157" customFormat="1">
      <c r="A19" s="159">
        <f t="shared" si="3"/>
        <v>2031</v>
      </c>
      <c r="B19" s="159"/>
      <c r="C19" s="158"/>
      <c r="E19" s="104">
        <f t="shared" si="4"/>
        <v>644910001</v>
      </c>
      <c r="F19" s="103">
        <f t="shared" si="4"/>
        <v>300729886</v>
      </c>
      <c r="G19" s="103">
        <f t="shared" si="4"/>
        <v>16378782</v>
      </c>
      <c r="H19" s="103">
        <f t="shared" si="4"/>
        <v>29504734</v>
      </c>
      <c r="I19" s="103">
        <f t="shared" si="4"/>
        <v>2118582</v>
      </c>
      <c r="J19" s="103">
        <f t="shared" si="4"/>
        <v>1315377</v>
      </c>
      <c r="K19" s="103">
        <f t="shared" si="4"/>
        <v>262934</v>
      </c>
      <c r="L19" s="103">
        <f t="shared" si="4"/>
        <v>65617029</v>
      </c>
      <c r="M19" s="103">
        <f t="shared" si="4"/>
        <v>173437614</v>
      </c>
      <c r="N19" s="103">
        <f t="shared" si="4"/>
        <v>964400185</v>
      </c>
      <c r="O19" s="103">
        <f t="shared" si="4"/>
        <v>30820111</v>
      </c>
      <c r="P19" s="103">
        <f t="shared" si="4"/>
        <v>239054643</v>
      </c>
      <c r="Q19" s="103">
        <f t="shared" si="4"/>
        <v>1234274939</v>
      </c>
      <c r="R19" s="103">
        <f t="shared" si="4"/>
        <v>2473498</v>
      </c>
      <c r="S19" s="102">
        <f t="shared" si="4"/>
        <v>1236748437</v>
      </c>
      <c r="U19" s="104">
        <f t="shared" si="5"/>
        <v>694960610</v>
      </c>
      <c r="V19" s="103">
        <f t="shared" si="5"/>
        <v>303475873</v>
      </c>
      <c r="W19" s="103">
        <f t="shared" si="5"/>
        <v>20585808</v>
      </c>
      <c r="X19" s="103">
        <f t="shared" si="5"/>
        <v>34927601</v>
      </c>
      <c r="Y19" s="103">
        <f t="shared" si="5"/>
        <v>2096086</v>
      </c>
      <c r="Z19" s="103">
        <f t="shared" si="5"/>
        <v>1877398</v>
      </c>
      <c r="AA19" s="103">
        <f t="shared" si="5"/>
        <v>231318</v>
      </c>
      <c r="AB19" s="103">
        <f t="shared" si="5"/>
        <v>56729797</v>
      </c>
      <c r="AC19" s="103">
        <f t="shared" si="5"/>
        <v>153366254</v>
      </c>
      <c r="AD19" s="103">
        <f t="shared" si="5"/>
        <v>1021349695</v>
      </c>
      <c r="AE19" s="103">
        <f t="shared" si="5"/>
        <v>36804999</v>
      </c>
      <c r="AF19" s="103">
        <f t="shared" si="5"/>
        <v>210096051</v>
      </c>
      <c r="AG19" s="103">
        <f t="shared" si="5"/>
        <v>1268250745</v>
      </c>
      <c r="AH19" s="103">
        <f t="shared" si="5"/>
        <v>2541586</v>
      </c>
      <c r="AI19" s="102">
        <f t="shared" si="5"/>
        <v>1270792331</v>
      </c>
    </row>
    <row r="20" spans="1:35" s="157" customFormat="1">
      <c r="A20" s="159">
        <f t="shared" si="3"/>
        <v>2032</v>
      </c>
      <c r="B20" s="159"/>
      <c r="C20" s="158"/>
      <c r="E20" s="104">
        <f t="shared" si="4"/>
        <v>650365867</v>
      </c>
      <c r="F20" s="103">
        <f t="shared" si="4"/>
        <v>303651697</v>
      </c>
      <c r="G20" s="103">
        <f t="shared" si="4"/>
        <v>16168751</v>
      </c>
      <c r="H20" s="103">
        <f t="shared" si="4"/>
        <v>28952981</v>
      </c>
      <c r="I20" s="103">
        <f t="shared" si="4"/>
        <v>2006118</v>
      </c>
      <c r="J20" s="103">
        <f t="shared" si="4"/>
        <v>1317275</v>
      </c>
      <c r="K20" s="103">
        <f t="shared" si="4"/>
        <v>262091</v>
      </c>
      <c r="L20" s="103">
        <f t="shared" si="4"/>
        <v>66610507</v>
      </c>
      <c r="M20" s="103">
        <f t="shared" si="4"/>
        <v>173217141</v>
      </c>
      <c r="N20" s="103">
        <f t="shared" si="4"/>
        <v>972454524</v>
      </c>
      <c r="O20" s="103">
        <f t="shared" si="4"/>
        <v>30270256</v>
      </c>
      <c r="P20" s="103">
        <f t="shared" si="4"/>
        <v>239827648</v>
      </c>
      <c r="Q20" s="103">
        <f t="shared" si="4"/>
        <v>1242552428</v>
      </c>
      <c r="R20" s="103">
        <f t="shared" si="4"/>
        <v>2490085</v>
      </c>
      <c r="S20" s="102">
        <f t="shared" si="4"/>
        <v>1245042513</v>
      </c>
      <c r="U20" s="104">
        <f t="shared" si="5"/>
        <v>699421865</v>
      </c>
      <c r="V20" s="103">
        <f t="shared" si="5"/>
        <v>305934421</v>
      </c>
      <c r="W20" s="103">
        <f t="shared" si="5"/>
        <v>20337639</v>
      </c>
      <c r="X20" s="103">
        <f t="shared" si="5"/>
        <v>34560553</v>
      </c>
      <c r="Y20" s="103">
        <f t="shared" si="5"/>
        <v>1980441</v>
      </c>
      <c r="Z20" s="103">
        <f t="shared" si="5"/>
        <v>1882825</v>
      </c>
      <c r="AA20" s="103">
        <f t="shared" si="5"/>
        <v>232072</v>
      </c>
      <c r="AB20" s="103">
        <f t="shared" si="5"/>
        <v>56551370</v>
      </c>
      <c r="AC20" s="103">
        <f t="shared" si="5"/>
        <v>151444897</v>
      </c>
      <c r="AD20" s="103">
        <f t="shared" si="5"/>
        <v>1027906438</v>
      </c>
      <c r="AE20" s="103">
        <f t="shared" si="5"/>
        <v>36443378</v>
      </c>
      <c r="AF20" s="103">
        <f t="shared" si="5"/>
        <v>207996267</v>
      </c>
      <c r="AG20" s="103">
        <f t="shared" si="5"/>
        <v>1272346083</v>
      </c>
      <c r="AH20" s="103">
        <f t="shared" si="5"/>
        <v>2549791</v>
      </c>
      <c r="AI20" s="102">
        <f t="shared" si="5"/>
        <v>1274895874</v>
      </c>
    </row>
    <row r="21" spans="1:35" s="157" customFormat="1">
      <c r="A21" s="159">
        <f t="shared" si="3"/>
        <v>2033</v>
      </c>
      <c r="B21" s="159"/>
      <c r="C21" s="158"/>
      <c r="E21" s="104">
        <f t="shared" si="4"/>
        <v>650947620</v>
      </c>
      <c r="F21" s="103">
        <f t="shared" si="4"/>
        <v>304576322</v>
      </c>
      <c r="G21" s="103">
        <f t="shared" si="4"/>
        <v>15855968</v>
      </c>
      <c r="H21" s="103">
        <f t="shared" si="4"/>
        <v>28241435</v>
      </c>
      <c r="I21" s="103">
        <f t="shared" si="4"/>
        <v>1882757</v>
      </c>
      <c r="J21" s="103">
        <f t="shared" si="4"/>
        <v>1309627</v>
      </c>
      <c r="K21" s="103">
        <f t="shared" si="4"/>
        <v>259252</v>
      </c>
      <c r="L21" s="103">
        <f t="shared" si="4"/>
        <v>67226646</v>
      </c>
      <c r="M21" s="103">
        <f t="shared" si="4"/>
        <v>172634895</v>
      </c>
      <c r="N21" s="103">
        <f t="shared" si="4"/>
        <v>973521919</v>
      </c>
      <c r="O21" s="103">
        <f t="shared" si="4"/>
        <v>29551062</v>
      </c>
      <c r="P21" s="103">
        <f t="shared" si="4"/>
        <v>239861541</v>
      </c>
      <c r="Q21" s="103">
        <f t="shared" si="4"/>
        <v>1242934522</v>
      </c>
      <c r="R21" s="103">
        <f t="shared" si="4"/>
        <v>2490848</v>
      </c>
      <c r="S21" s="102">
        <f t="shared" si="4"/>
        <v>1245425370</v>
      </c>
      <c r="U21" s="104">
        <f t="shared" si="5"/>
        <v>708542539</v>
      </c>
      <c r="V21" s="103">
        <f t="shared" si="5"/>
        <v>309437171</v>
      </c>
      <c r="W21" s="103">
        <f t="shared" si="5"/>
        <v>20168416</v>
      </c>
      <c r="X21" s="103">
        <f t="shared" si="5"/>
        <v>34232530</v>
      </c>
      <c r="Y21" s="103">
        <f t="shared" si="5"/>
        <v>1871941</v>
      </c>
      <c r="Z21" s="103">
        <f t="shared" si="5"/>
        <v>1894929</v>
      </c>
      <c r="AA21" s="103">
        <f t="shared" si="5"/>
        <v>233552</v>
      </c>
      <c r="AB21" s="103">
        <f t="shared" si="5"/>
        <v>56536357</v>
      </c>
      <c r="AC21" s="103">
        <f t="shared" si="5"/>
        <v>149516572</v>
      </c>
      <c r="AD21" s="103">
        <f t="shared" si="5"/>
        <v>1040253619</v>
      </c>
      <c r="AE21" s="103">
        <f t="shared" si="5"/>
        <v>36127459</v>
      </c>
      <c r="AF21" s="103">
        <f t="shared" si="5"/>
        <v>206052929</v>
      </c>
      <c r="AG21" s="103">
        <f t="shared" si="5"/>
        <v>1282434007</v>
      </c>
      <c r="AH21" s="103">
        <f t="shared" si="5"/>
        <v>2570008</v>
      </c>
      <c r="AI21" s="102">
        <f t="shared" si="5"/>
        <v>1285004015</v>
      </c>
    </row>
    <row r="22" spans="1:35" s="157" customFormat="1">
      <c r="A22" s="159">
        <f t="shared" si="3"/>
        <v>2034</v>
      </c>
      <c r="B22" s="159"/>
      <c r="C22" s="158"/>
      <c r="E22" s="104">
        <f t="shared" si="4"/>
        <v>654213391</v>
      </c>
      <c r="F22" s="103">
        <f t="shared" si="4"/>
        <v>306846726</v>
      </c>
      <c r="G22" s="103">
        <f t="shared" si="4"/>
        <v>15610700</v>
      </c>
      <c r="H22" s="103">
        <f t="shared" si="4"/>
        <v>27674879</v>
      </c>
      <c r="I22" s="103">
        <f t="shared" si="4"/>
        <v>1767903</v>
      </c>
      <c r="J22" s="103">
        <f t="shared" si="4"/>
        <v>1307518</v>
      </c>
      <c r="K22" s="103">
        <f t="shared" si="4"/>
        <v>260053</v>
      </c>
      <c r="L22" s="103">
        <f t="shared" si="4"/>
        <v>68118393</v>
      </c>
      <c r="M22" s="103">
        <f t="shared" si="4"/>
        <v>172127474</v>
      </c>
      <c r="N22" s="103">
        <f t="shared" si="4"/>
        <v>978698773</v>
      </c>
      <c r="O22" s="103">
        <f t="shared" si="4"/>
        <v>28982397</v>
      </c>
      <c r="P22" s="103">
        <f t="shared" si="4"/>
        <v>240245867</v>
      </c>
      <c r="Q22" s="103">
        <f t="shared" si="4"/>
        <v>1247927037</v>
      </c>
      <c r="R22" s="103">
        <f t="shared" si="4"/>
        <v>2500857</v>
      </c>
      <c r="S22" s="102">
        <f t="shared" si="4"/>
        <v>1250427894</v>
      </c>
      <c r="U22" s="104">
        <f t="shared" si="5"/>
        <v>710545719</v>
      </c>
      <c r="V22" s="103">
        <f t="shared" si="5"/>
        <v>310941774</v>
      </c>
      <c r="W22" s="103">
        <f t="shared" si="5"/>
        <v>19868849</v>
      </c>
      <c r="X22" s="103">
        <f t="shared" si="5"/>
        <v>33770116</v>
      </c>
      <c r="Y22" s="103">
        <f t="shared" si="5"/>
        <v>1752695</v>
      </c>
      <c r="Z22" s="103">
        <f t="shared" si="5"/>
        <v>1890848</v>
      </c>
      <c r="AA22" s="103">
        <f t="shared" si="5"/>
        <v>233476</v>
      </c>
      <c r="AB22" s="103">
        <f t="shared" si="5"/>
        <v>56213148</v>
      </c>
      <c r="AC22" s="103">
        <f t="shared" si="5"/>
        <v>147289098</v>
      </c>
      <c r="AD22" s="103">
        <f t="shared" si="5"/>
        <v>1043342513</v>
      </c>
      <c r="AE22" s="103">
        <f t="shared" si="5"/>
        <v>35660964</v>
      </c>
      <c r="AF22" s="103">
        <f t="shared" si="5"/>
        <v>203502246</v>
      </c>
      <c r="AG22" s="103">
        <f t="shared" si="5"/>
        <v>1282505723</v>
      </c>
      <c r="AH22" s="103">
        <f t="shared" si="5"/>
        <v>2570151</v>
      </c>
      <c r="AI22" s="102">
        <f t="shared" si="5"/>
        <v>1285075874</v>
      </c>
    </row>
    <row r="23" spans="1:35" s="157" customFormat="1">
      <c r="A23" s="159">
        <f t="shared" si="3"/>
        <v>2035</v>
      </c>
      <c r="B23" s="159"/>
      <c r="C23" s="158"/>
      <c r="E23" s="104">
        <f t="shared" si="4"/>
        <v>657904241</v>
      </c>
      <c r="F23" s="103">
        <f t="shared" si="4"/>
        <v>309441159</v>
      </c>
      <c r="G23" s="103">
        <f t="shared" si="4"/>
        <v>15358653</v>
      </c>
      <c r="H23" s="103">
        <f t="shared" si="4"/>
        <v>27126768</v>
      </c>
      <c r="I23" s="103">
        <f t="shared" si="4"/>
        <v>1655503</v>
      </c>
      <c r="J23" s="103">
        <f t="shared" si="4"/>
        <v>1304077</v>
      </c>
      <c r="K23" s="103">
        <f t="shared" si="4"/>
        <v>262183</v>
      </c>
      <c r="L23" s="103">
        <f t="shared" si="4"/>
        <v>69073309</v>
      </c>
      <c r="M23" s="103">
        <f t="shared" si="4"/>
        <v>171975362</v>
      </c>
      <c r="N23" s="103">
        <f t="shared" si="4"/>
        <v>984621739</v>
      </c>
      <c r="O23" s="103">
        <f t="shared" si="4"/>
        <v>28430845</v>
      </c>
      <c r="P23" s="103">
        <f t="shared" si="4"/>
        <v>241048671</v>
      </c>
      <c r="Q23" s="103">
        <f t="shared" si="4"/>
        <v>1254101255</v>
      </c>
      <c r="R23" s="103">
        <f t="shared" si="4"/>
        <v>2513230</v>
      </c>
      <c r="S23" s="102">
        <f t="shared" si="4"/>
        <v>1256614485</v>
      </c>
      <c r="U23" s="104">
        <f t="shared" si="5"/>
        <v>717850089</v>
      </c>
      <c r="V23" s="103">
        <f t="shared" si="5"/>
        <v>313713931</v>
      </c>
      <c r="W23" s="103">
        <f t="shared" si="5"/>
        <v>19652593</v>
      </c>
      <c r="X23" s="103">
        <f t="shared" si="5"/>
        <v>33385645</v>
      </c>
      <c r="Y23" s="103">
        <f t="shared" si="5"/>
        <v>1642896</v>
      </c>
      <c r="Z23" s="103">
        <f t="shared" si="5"/>
        <v>1892229</v>
      </c>
      <c r="AA23" s="103">
        <f t="shared" si="5"/>
        <v>233714</v>
      </c>
      <c r="AB23" s="103">
        <f t="shared" si="5"/>
        <v>56267815</v>
      </c>
      <c r="AC23" s="103">
        <f t="shared" si="5"/>
        <v>145255741</v>
      </c>
      <c r="AD23" s="103">
        <f t="shared" si="5"/>
        <v>1053093223</v>
      </c>
      <c r="AE23" s="103">
        <f t="shared" si="5"/>
        <v>35277874</v>
      </c>
      <c r="AF23" s="103">
        <f t="shared" si="5"/>
        <v>201523556</v>
      </c>
      <c r="AG23" s="103">
        <f t="shared" si="5"/>
        <v>1289894653</v>
      </c>
      <c r="AH23" s="103">
        <f t="shared" si="5"/>
        <v>2584959</v>
      </c>
      <c r="AI23" s="102">
        <f t="shared" si="5"/>
        <v>1292479612</v>
      </c>
    </row>
    <row r="24" spans="1:35" s="157" customFormat="1">
      <c r="A24" s="159">
        <f t="shared" si="3"/>
        <v>2036</v>
      </c>
      <c r="B24" s="159"/>
      <c r="C24" s="158"/>
      <c r="E24" s="104">
        <f t="shared" si="4"/>
        <v>663564531</v>
      </c>
      <c r="F24" s="103">
        <f t="shared" si="4"/>
        <v>313131329</v>
      </c>
      <c r="G24" s="103">
        <f t="shared" si="4"/>
        <v>15169061</v>
      </c>
      <c r="H24" s="103">
        <f t="shared" si="4"/>
        <v>26694375</v>
      </c>
      <c r="I24" s="103">
        <f t="shared" si="4"/>
        <v>1550214</v>
      </c>
      <c r="J24" s="103">
        <f t="shared" si="4"/>
        <v>1306016</v>
      </c>
      <c r="K24" s="103">
        <f t="shared" si="4"/>
        <v>260724</v>
      </c>
      <c r="L24" s="103">
        <f t="shared" si="4"/>
        <v>70239257</v>
      </c>
      <c r="M24" s="103">
        <f t="shared" si="4"/>
        <v>171642272</v>
      </c>
      <c r="N24" s="103">
        <f t="shared" si="4"/>
        <v>993675859</v>
      </c>
      <c r="O24" s="103">
        <f t="shared" si="4"/>
        <v>28000391</v>
      </c>
      <c r="P24" s="103">
        <f t="shared" si="4"/>
        <v>241881529</v>
      </c>
      <c r="Q24" s="103">
        <f t="shared" si="4"/>
        <v>1263557779</v>
      </c>
      <c r="R24" s="103">
        <f t="shared" si="4"/>
        <v>2532181</v>
      </c>
      <c r="S24" s="102">
        <f t="shared" si="4"/>
        <v>1266089960</v>
      </c>
      <c r="U24" s="104">
        <f t="shared" si="5"/>
        <v>724337482</v>
      </c>
      <c r="V24" s="103">
        <f t="shared" si="5"/>
        <v>316664075</v>
      </c>
      <c r="W24" s="103">
        <f t="shared" si="5"/>
        <v>19438175</v>
      </c>
      <c r="X24" s="103">
        <f t="shared" si="5"/>
        <v>33096460</v>
      </c>
      <c r="Y24" s="103">
        <f t="shared" si="5"/>
        <v>1536787</v>
      </c>
      <c r="Z24" s="103">
        <f t="shared" si="5"/>
        <v>1893661</v>
      </c>
      <c r="AA24" s="103">
        <f t="shared" si="5"/>
        <v>233830</v>
      </c>
      <c r="AB24" s="103">
        <f t="shared" si="5"/>
        <v>56408866</v>
      </c>
      <c r="AC24" s="103">
        <f t="shared" si="5"/>
        <v>143643148</v>
      </c>
      <c r="AD24" s="103">
        <f t="shared" si="5"/>
        <v>1062210349</v>
      </c>
      <c r="AE24" s="103">
        <f t="shared" si="5"/>
        <v>34990121</v>
      </c>
      <c r="AF24" s="103">
        <f t="shared" si="5"/>
        <v>200052014</v>
      </c>
      <c r="AG24" s="103">
        <f t="shared" si="5"/>
        <v>1297252484</v>
      </c>
      <c r="AH24" s="103">
        <f t="shared" si="5"/>
        <v>2599704</v>
      </c>
      <c r="AI24" s="102">
        <f t="shared" si="5"/>
        <v>1299852188</v>
      </c>
    </row>
    <row r="25" spans="1:35" s="157" customFormat="1">
      <c r="A25" s="159">
        <f t="shared" si="3"/>
        <v>2037</v>
      </c>
      <c r="B25" s="159"/>
      <c r="C25" s="158"/>
      <c r="E25" s="104">
        <f t="shared" si="4"/>
        <v>664493658</v>
      </c>
      <c r="F25" s="103">
        <f t="shared" si="4"/>
        <v>314810228</v>
      </c>
      <c r="G25" s="103">
        <f t="shared" si="4"/>
        <v>14879182</v>
      </c>
      <c r="H25" s="103">
        <f t="shared" si="4"/>
        <v>26102667</v>
      </c>
      <c r="I25" s="103">
        <f t="shared" si="4"/>
        <v>1437235</v>
      </c>
      <c r="J25" s="103">
        <f t="shared" si="4"/>
        <v>1298113</v>
      </c>
      <c r="K25" s="103">
        <f t="shared" si="4"/>
        <v>258305</v>
      </c>
      <c r="L25" s="103">
        <f t="shared" si="4"/>
        <v>71035913</v>
      </c>
      <c r="M25" s="103">
        <f t="shared" si="4"/>
        <v>171096772</v>
      </c>
      <c r="N25" s="103">
        <f t="shared" si="4"/>
        <v>995878608</v>
      </c>
      <c r="O25" s="103">
        <f t="shared" si="4"/>
        <v>27400780</v>
      </c>
      <c r="P25" s="103">
        <f t="shared" si="4"/>
        <v>242132685</v>
      </c>
      <c r="Q25" s="103">
        <f t="shared" si="4"/>
        <v>1265412073</v>
      </c>
      <c r="R25" s="103">
        <f t="shared" si="4"/>
        <v>2535898</v>
      </c>
      <c r="S25" s="102">
        <f t="shared" si="4"/>
        <v>1267947971</v>
      </c>
      <c r="U25" s="104">
        <f t="shared" si="5"/>
        <v>735459069</v>
      </c>
      <c r="V25" s="103">
        <f t="shared" si="5"/>
        <v>320704453</v>
      </c>
      <c r="W25" s="103">
        <f t="shared" si="5"/>
        <v>19290656</v>
      </c>
      <c r="X25" s="103">
        <f t="shared" si="5"/>
        <v>32859787</v>
      </c>
      <c r="Y25" s="103">
        <f t="shared" si="5"/>
        <v>1437363</v>
      </c>
      <c r="Z25" s="103">
        <f t="shared" si="5"/>
        <v>1903205</v>
      </c>
      <c r="AA25" s="103">
        <f t="shared" si="5"/>
        <v>234806</v>
      </c>
      <c r="AB25" s="103">
        <f t="shared" si="5"/>
        <v>56627546</v>
      </c>
      <c r="AC25" s="103">
        <f t="shared" si="5"/>
        <v>141871137</v>
      </c>
      <c r="AD25" s="103">
        <f t="shared" si="5"/>
        <v>1077126347</v>
      </c>
      <c r="AE25" s="103">
        <f t="shared" si="5"/>
        <v>34762992</v>
      </c>
      <c r="AF25" s="103">
        <f t="shared" si="5"/>
        <v>198498683</v>
      </c>
      <c r="AG25" s="103">
        <f t="shared" si="5"/>
        <v>1310388022</v>
      </c>
      <c r="AH25" s="103">
        <f t="shared" si="5"/>
        <v>2626029</v>
      </c>
      <c r="AI25" s="102">
        <f t="shared" si="5"/>
        <v>1313014051</v>
      </c>
    </row>
    <row r="26" spans="1:35" s="157" customFormat="1">
      <c r="A26" s="159">
        <f t="shared" si="3"/>
        <v>2038</v>
      </c>
      <c r="B26" s="159"/>
      <c r="C26" s="158"/>
      <c r="E26" s="104">
        <f t="shared" si="4"/>
        <v>668605437</v>
      </c>
      <c r="F26" s="103">
        <f t="shared" si="4"/>
        <v>317952257</v>
      </c>
      <c r="G26" s="103">
        <f t="shared" si="4"/>
        <v>14656003</v>
      </c>
      <c r="H26" s="103">
        <f t="shared" si="4"/>
        <v>25639808</v>
      </c>
      <c r="I26" s="103">
        <f t="shared" si="4"/>
        <v>1331044</v>
      </c>
      <c r="J26" s="103">
        <f t="shared" si="4"/>
        <v>1296234</v>
      </c>
      <c r="K26" s="103">
        <f t="shared" si="4"/>
        <v>257347</v>
      </c>
      <c r="L26" s="103">
        <f t="shared" si="4"/>
        <v>72117412</v>
      </c>
      <c r="M26" s="103">
        <f t="shared" si="4"/>
        <v>170607876</v>
      </c>
      <c r="N26" s="103">
        <f t="shared" si="4"/>
        <v>1002802088</v>
      </c>
      <c r="O26" s="103">
        <f t="shared" si="4"/>
        <v>26936042</v>
      </c>
      <c r="P26" s="103">
        <f t="shared" si="4"/>
        <v>242725288</v>
      </c>
      <c r="Q26" s="103">
        <f t="shared" si="4"/>
        <v>1272463418</v>
      </c>
      <c r="R26" s="103">
        <f t="shared" si="4"/>
        <v>2550028</v>
      </c>
      <c r="S26" s="102">
        <f t="shared" si="4"/>
        <v>1275013446</v>
      </c>
      <c r="U26" s="104">
        <f t="shared" si="5"/>
        <v>739207752</v>
      </c>
      <c r="V26" s="103">
        <f t="shared" si="5"/>
        <v>322667073</v>
      </c>
      <c r="W26" s="103">
        <f t="shared" si="5"/>
        <v>19005537</v>
      </c>
      <c r="X26" s="103">
        <f t="shared" si="5"/>
        <v>32493670</v>
      </c>
      <c r="Y26" s="103">
        <f t="shared" si="5"/>
        <v>1329949</v>
      </c>
      <c r="Z26" s="103">
        <f t="shared" si="5"/>
        <v>1898885</v>
      </c>
      <c r="AA26" s="103">
        <f t="shared" si="5"/>
        <v>234540</v>
      </c>
      <c r="AB26" s="103">
        <f t="shared" si="5"/>
        <v>56559309</v>
      </c>
      <c r="AC26" s="103">
        <f t="shared" si="5"/>
        <v>139836786</v>
      </c>
      <c r="AD26" s="103">
        <f t="shared" si="5"/>
        <v>1082444851</v>
      </c>
      <c r="AE26" s="103">
        <f t="shared" si="5"/>
        <v>34392555</v>
      </c>
      <c r="AF26" s="103">
        <f t="shared" si="5"/>
        <v>196396095</v>
      </c>
      <c r="AG26" s="103">
        <f t="shared" si="5"/>
        <v>1313233501</v>
      </c>
      <c r="AH26" s="103">
        <f t="shared" si="5"/>
        <v>2631730</v>
      </c>
      <c r="AI26" s="102">
        <f t="shared" si="5"/>
        <v>1315865231</v>
      </c>
    </row>
    <row r="27" spans="1:35" s="157" customFormat="1">
      <c r="A27" s="159">
        <f t="shared" si="3"/>
        <v>2039</v>
      </c>
      <c r="B27" s="159"/>
      <c r="C27" s="158"/>
      <c r="E27" s="104">
        <f t="shared" si="4"/>
        <v>672994387</v>
      </c>
      <c r="F27" s="103">
        <f t="shared" si="4"/>
        <v>321304121</v>
      </c>
      <c r="G27" s="103">
        <f t="shared" si="4"/>
        <v>14440979</v>
      </c>
      <c r="H27" s="103">
        <f t="shared" si="4"/>
        <v>25178138</v>
      </c>
      <c r="I27" s="103">
        <f t="shared" si="4"/>
        <v>1226541</v>
      </c>
      <c r="J27" s="103">
        <f t="shared" si="4"/>
        <v>1294903</v>
      </c>
      <c r="K27" s="103">
        <f t="shared" si="4"/>
        <v>256133</v>
      </c>
      <c r="L27" s="103">
        <f t="shared" si="4"/>
        <v>73301341</v>
      </c>
      <c r="M27" s="103">
        <f t="shared" si="4"/>
        <v>170789612</v>
      </c>
      <c r="N27" s="103">
        <f t="shared" si="4"/>
        <v>1010222161</v>
      </c>
      <c r="O27" s="103">
        <f t="shared" si="4"/>
        <v>26473041</v>
      </c>
      <c r="P27" s="103">
        <f t="shared" si="4"/>
        <v>244090953</v>
      </c>
      <c r="Q27" s="103">
        <f t="shared" si="4"/>
        <v>1280786155</v>
      </c>
      <c r="R27" s="103">
        <f t="shared" si="4"/>
        <v>2566706</v>
      </c>
      <c r="S27" s="102">
        <f t="shared" si="4"/>
        <v>1283352861</v>
      </c>
      <c r="U27" s="104">
        <f t="shared" si="5"/>
        <v>749010975</v>
      </c>
      <c r="V27" s="103">
        <f t="shared" si="5"/>
        <v>325949545</v>
      </c>
      <c r="W27" s="103">
        <f t="shared" si="5"/>
        <v>18794524</v>
      </c>
      <c r="X27" s="103">
        <f t="shared" si="5"/>
        <v>32185182</v>
      </c>
      <c r="Y27" s="103">
        <f t="shared" si="5"/>
        <v>1228916</v>
      </c>
      <c r="Z27" s="103">
        <f t="shared" si="5"/>
        <v>1901390</v>
      </c>
      <c r="AA27" s="103">
        <f t="shared" si="5"/>
        <v>234916</v>
      </c>
      <c r="AB27" s="103">
        <f t="shared" si="5"/>
        <v>56827887</v>
      </c>
      <c r="AC27" s="103">
        <f t="shared" si="5"/>
        <v>137806078</v>
      </c>
      <c r="AD27" s="103">
        <f t="shared" si="5"/>
        <v>1095218876</v>
      </c>
      <c r="AE27" s="103">
        <f t="shared" si="5"/>
        <v>34086572</v>
      </c>
      <c r="AF27" s="103">
        <f t="shared" si="5"/>
        <v>194633965</v>
      </c>
      <c r="AG27" s="103">
        <f t="shared" si="5"/>
        <v>1323939413</v>
      </c>
      <c r="AH27" s="103">
        <f t="shared" si="5"/>
        <v>2653185</v>
      </c>
      <c r="AI27" s="102">
        <f t="shared" si="5"/>
        <v>1326592598</v>
      </c>
    </row>
    <row r="28" spans="1:35" s="157" customFormat="1" ht="13.5" thickBot="1">
      <c r="A28" s="159">
        <f t="shared" si="3"/>
        <v>2040</v>
      </c>
      <c r="B28" s="159"/>
      <c r="C28" s="158"/>
      <c r="E28" s="101">
        <f t="shared" si="4"/>
        <v>678427339</v>
      </c>
      <c r="F28" s="100">
        <f t="shared" si="4"/>
        <v>325542788</v>
      </c>
      <c r="G28" s="100">
        <f t="shared" si="4"/>
        <v>14281895</v>
      </c>
      <c r="H28" s="100">
        <f t="shared" si="4"/>
        <v>24824438</v>
      </c>
      <c r="I28" s="100">
        <f t="shared" si="4"/>
        <v>1127386</v>
      </c>
      <c r="J28" s="100">
        <f t="shared" si="4"/>
        <v>1298605</v>
      </c>
      <c r="K28" s="100">
        <f t="shared" si="4"/>
        <v>258054</v>
      </c>
      <c r="L28" s="100">
        <f t="shared" si="4"/>
        <v>74733066</v>
      </c>
      <c r="M28" s="100">
        <f t="shared" si="4"/>
        <v>170503020</v>
      </c>
      <c r="N28" s="100">
        <f t="shared" si="4"/>
        <v>1019637462</v>
      </c>
      <c r="O28" s="100">
        <f t="shared" si="4"/>
        <v>26123043</v>
      </c>
      <c r="P28" s="100">
        <f t="shared" si="4"/>
        <v>245236086</v>
      </c>
      <c r="Q28" s="100">
        <f t="shared" si="4"/>
        <v>1290996591</v>
      </c>
      <c r="R28" s="100">
        <f t="shared" si="4"/>
        <v>2587167</v>
      </c>
      <c r="S28" s="99">
        <f t="shared" si="4"/>
        <v>1293583758</v>
      </c>
      <c r="U28" s="101">
        <f t="shared" si="5"/>
        <v>757672447</v>
      </c>
      <c r="V28" s="100">
        <f t="shared" si="5"/>
        <v>329551067</v>
      </c>
      <c r="W28" s="100">
        <f t="shared" si="5"/>
        <v>18588971</v>
      </c>
      <c r="X28" s="100">
        <f t="shared" si="5"/>
        <v>31973514</v>
      </c>
      <c r="Y28" s="100">
        <f t="shared" si="5"/>
        <v>1129225</v>
      </c>
      <c r="Z28" s="100">
        <f t="shared" si="5"/>
        <v>1903498</v>
      </c>
      <c r="AA28" s="100">
        <f t="shared" si="5"/>
        <v>235299</v>
      </c>
      <c r="AB28" s="100">
        <f t="shared" si="5"/>
        <v>57179794</v>
      </c>
      <c r="AC28" s="100">
        <f t="shared" si="5"/>
        <v>136321923</v>
      </c>
      <c r="AD28" s="100">
        <f t="shared" si="5"/>
        <v>1107177009</v>
      </c>
      <c r="AE28" s="100">
        <f t="shared" si="5"/>
        <v>33877012</v>
      </c>
      <c r="AF28" s="100">
        <f t="shared" si="5"/>
        <v>193501717</v>
      </c>
      <c r="AG28" s="100">
        <f t="shared" si="5"/>
        <v>1334555738</v>
      </c>
      <c r="AH28" s="100">
        <f t="shared" si="5"/>
        <v>2674459</v>
      </c>
      <c r="AI28" s="99">
        <f t="shared" si="5"/>
        <v>1337230197</v>
      </c>
    </row>
    <row r="29" spans="1:35" s="157" customFormat="1" ht="3" customHeight="1" thickBot="1"/>
    <row r="30" spans="1:35" s="157" customFormat="1">
      <c r="A30" s="159">
        <v>2019</v>
      </c>
      <c r="B30" s="159">
        <v>1</v>
      </c>
      <c r="C30" s="158">
        <f t="shared" ref="C30:C93" si="6">DATE(A30,B30,1)</f>
        <v>43466</v>
      </c>
      <c r="E30" s="106">
        <v>93359399</v>
      </c>
      <c r="F30" s="105">
        <v>38133636</v>
      </c>
      <c r="G30" s="105">
        <v>2834142</v>
      </c>
      <c r="H30" s="105">
        <v>5059485</v>
      </c>
      <c r="I30" s="105">
        <v>374991</v>
      </c>
      <c r="J30" s="105">
        <v>148964</v>
      </c>
      <c r="K30" s="105">
        <v>22177</v>
      </c>
      <c r="L30" s="105">
        <v>6030602</v>
      </c>
      <c r="M30" s="105">
        <v>16537322</v>
      </c>
      <c r="N30" s="105">
        <f t="shared" ref="N30:N93" si="7">SUM(E30:G30,I30,K30)</f>
        <v>134724345</v>
      </c>
      <c r="O30" s="105">
        <f t="shared" ref="O30:O93" si="8">SUM(H30,J30)</f>
        <v>5208449</v>
      </c>
      <c r="P30" s="105">
        <f t="shared" ref="P30:P93" si="9">SUM(L30:M30)</f>
        <v>22567924</v>
      </c>
      <c r="Q30" s="105">
        <f t="shared" ref="Q30:Q93" si="10">SUM(N30:P30)</f>
        <v>162500718</v>
      </c>
      <c r="R30" s="105">
        <f t="shared" ref="R30:R93" si="11">S30-Q30</f>
        <v>325653</v>
      </c>
      <c r="S30" s="107">
        <f t="shared" ref="S30:S93" si="12">ROUND(Q30/0.998, 0)</f>
        <v>162826371</v>
      </c>
      <c r="U30" s="106">
        <v>94933949</v>
      </c>
      <c r="V30" s="105">
        <v>38298250</v>
      </c>
      <c r="W30" s="105">
        <v>3054430</v>
      </c>
      <c r="X30" s="105">
        <v>5233510</v>
      </c>
      <c r="Y30" s="105">
        <v>373319</v>
      </c>
      <c r="Z30" s="105">
        <v>159730</v>
      </c>
      <c r="AA30" s="105">
        <v>18236</v>
      </c>
      <c r="AB30" s="105">
        <v>5655717</v>
      </c>
      <c r="AC30" s="105">
        <v>16198474</v>
      </c>
      <c r="AD30" s="105">
        <f t="shared" ref="AD30:AD93" si="13">SUM(U30:W30,Y30,AA30)</f>
        <v>136678184</v>
      </c>
      <c r="AE30" s="105">
        <f t="shared" ref="AE30:AE93" si="14">SUM(X30,Z30)</f>
        <v>5393240</v>
      </c>
      <c r="AF30" s="105">
        <f t="shared" ref="AF30:AF93" si="15">SUM(AB30:AC30)</f>
        <v>21854191</v>
      </c>
      <c r="AG30" s="105">
        <f t="shared" ref="AG30:AG93" si="16">SUM(AD30:AF30)</f>
        <v>163925615</v>
      </c>
      <c r="AH30" s="105">
        <f t="shared" ref="AH30:AH93" si="17">AI30-AG30</f>
        <v>328508</v>
      </c>
      <c r="AI30" s="107">
        <f t="shared" ref="AI30:AI93" si="18">ROUND(AG30/0.998, 0)</f>
        <v>164254123</v>
      </c>
    </row>
    <row r="31" spans="1:35" s="157" customFormat="1">
      <c r="A31" s="159">
        <f t="shared" ref="A31:A94" si="19">IF(B31=1,A30+1,A30)</f>
        <v>2019</v>
      </c>
      <c r="B31" s="159">
        <f t="shared" ref="B31:B94" si="20">IF(B30=12,1,B30+1)</f>
        <v>2</v>
      </c>
      <c r="C31" s="158">
        <f t="shared" si="6"/>
        <v>43497</v>
      </c>
      <c r="E31" s="104">
        <v>79520366</v>
      </c>
      <c r="F31" s="103">
        <v>32946537</v>
      </c>
      <c r="G31" s="103">
        <v>2516433</v>
      </c>
      <c r="H31" s="103">
        <v>4504098</v>
      </c>
      <c r="I31" s="103">
        <v>352083</v>
      </c>
      <c r="J31" s="103">
        <v>144949</v>
      </c>
      <c r="K31" s="103">
        <v>21223</v>
      </c>
      <c r="L31" s="103">
        <v>5510047</v>
      </c>
      <c r="M31" s="103">
        <v>15253447</v>
      </c>
      <c r="N31" s="103">
        <f t="shared" si="7"/>
        <v>115356642</v>
      </c>
      <c r="O31" s="103">
        <f t="shared" si="8"/>
        <v>4649047</v>
      </c>
      <c r="P31" s="103">
        <f t="shared" si="9"/>
        <v>20763494</v>
      </c>
      <c r="Q31" s="103">
        <f t="shared" si="10"/>
        <v>140769183</v>
      </c>
      <c r="R31" s="103">
        <f t="shared" si="11"/>
        <v>282103</v>
      </c>
      <c r="S31" s="102">
        <f t="shared" si="12"/>
        <v>141051286</v>
      </c>
      <c r="U31" s="104">
        <v>80982727</v>
      </c>
      <c r="V31" s="103">
        <v>32959111</v>
      </c>
      <c r="W31" s="103">
        <v>2720464</v>
      </c>
      <c r="X31" s="103">
        <v>4785739</v>
      </c>
      <c r="Y31" s="103">
        <v>349989</v>
      </c>
      <c r="Z31" s="103">
        <v>158151</v>
      </c>
      <c r="AA31" s="103">
        <v>17311</v>
      </c>
      <c r="AB31" s="103">
        <v>5371558</v>
      </c>
      <c r="AC31" s="103">
        <v>15250497</v>
      </c>
      <c r="AD31" s="103">
        <f t="shared" si="13"/>
        <v>117029602</v>
      </c>
      <c r="AE31" s="103">
        <f t="shared" si="14"/>
        <v>4943890</v>
      </c>
      <c r="AF31" s="103">
        <f t="shared" si="15"/>
        <v>20622055</v>
      </c>
      <c r="AG31" s="103">
        <f t="shared" si="16"/>
        <v>142595547</v>
      </c>
      <c r="AH31" s="103">
        <f t="shared" si="17"/>
        <v>285763</v>
      </c>
      <c r="AI31" s="102">
        <f t="shared" si="18"/>
        <v>142881310</v>
      </c>
    </row>
    <row r="32" spans="1:35" s="157" customFormat="1">
      <c r="A32" s="159">
        <f t="shared" si="19"/>
        <v>2019</v>
      </c>
      <c r="B32" s="159">
        <f t="shared" si="20"/>
        <v>3</v>
      </c>
      <c r="C32" s="158">
        <f t="shared" si="6"/>
        <v>43525</v>
      </c>
      <c r="E32" s="104">
        <v>70859067</v>
      </c>
      <c r="F32" s="103">
        <v>30482865</v>
      </c>
      <c r="G32" s="103">
        <v>2379405</v>
      </c>
      <c r="H32" s="103">
        <v>4332348</v>
      </c>
      <c r="I32" s="103">
        <v>366401</v>
      </c>
      <c r="J32" s="103">
        <v>148784</v>
      </c>
      <c r="K32" s="103">
        <v>22234</v>
      </c>
      <c r="L32" s="103">
        <v>5558220</v>
      </c>
      <c r="M32" s="103">
        <v>16901725</v>
      </c>
      <c r="N32" s="103">
        <f t="shared" si="7"/>
        <v>104109972</v>
      </c>
      <c r="O32" s="103">
        <f t="shared" si="8"/>
        <v>4481132</v>
      </c>
      <c r="P32" s="103">
        <f t="shared" si="9"/>
        <v>22459945</v>
      </c>
      <c r="Q32" s="103">
        <f t="shared" si="10"/>
        <v>131051049</v>
      </c>
      <c r="R32" s="103">
        <f t="shared" si="11"/>
        <v>262627</v>
      </c>
      <c r="S32" s="102">
        <f t="shared" si="12"/>
        <v>131313676</v>
      </c>
      <c r="U32" s="104">
        <v>72060945</v>
      </c>
      <c r="V32" s="103">
        <v>30567448</v>
      </c>
      <c r="W32" s="103">
        <v>2601383</v>
      </c>
      <c r="X32" s="103">
        <v>4586410</v>
      </c>
      <c r="Y32" s="103">
        <v>371133</v>
      </c>
      <c r="Z32" s="103">
        <v>163392</v>
      </c>
      <c r="AA32" s="103">
        <v>18919</v>
      </c>
      <c r="AB32" s="103">
        <v>5429675</v>
      </c>
      <c r="AC32" s="103">
        <v>16625154</v>
      </c>
      <c r="AD32" s="103">
        <f t="shared" si="13"/>
        <v>105619828</v>
      </c>
      <c r="AE32" s="103">
        <f t="shared" si="14"/>
        <v>4749802</v>
      </c>
      <c r="AF32" s="103">
        <f t="shared" si="15"/>
        <v>22054829</v>
      </c>
      <c r="AG32" s="103">
        <f t="shared" si="16"/>
        <v>132424459</v>
      </c>
      <c r="AH32" s="103">
        <f t="shared" si="17"/>
        <v>265380</v>
      </c>
      <c r="AI32" s="102">
        <f t="shared" si="18"/>
        <v>132689839</v>
      </c>
    </row>
    <row r="33" spans="1:35" s="157" customFormat="1">
      <c r="A33" s="159">
        <f t="shared" si="19"/>
        <v>2019</v>
      </c>
      <c r="B33" s="159">
        <f t="shared" si="20"/>
        <v>4</v>
      </c>
      <c r="C33" s="158">
        <f t="shared" si="6"/>
        <v>43556</v>
      </c>
      <c r="E33" s="104">
        <v>50977686</v>
      </c>
      <c r="F33" s="103">
        <v>23360672</v>
      </c>
      <c r="G33" s="103">
        <v>1949092</v>
      </c>
      <c r="H33" s="103">
        <v>3502064</v>
      </c>
      <c r="I33" s="103">
        <v>326151</v>
      </c>
      <c r="J33" s="103">
        <v>129546</v>
      </c>
      <c r="K33" s="103">
        <v>20518</v>
      </c>
      <c r="L33" s="103">
        <v>4919135</v>
      </c>
      <c r="M33" s="103">
        <v>15190460</v>
      </c>
      <c r="N33" s="103">
        <f t="shared" si="7"/>
        <v>76634119</v>
      </c>
      <c r="O33" s="103">
        <f t="shared" si="8"/>
        <v>3631610</v>
      </c>
      <c r="P33" s="103">
        <f t="shared" si="9"/>
        <v>20109595</v>
      </c>
      <c r="Q33" s="103">
        <f t="shared" si="10"/>
        <v>100375324</v>
      </c>
      <c r="R33" s="103">
        <f t="shared" si="11"/>
        <v>201153</v>
      </c>
      <c r="S33" s="102">
        <f t="shared" si="12"/>
        <v>100576477</v>
      </c>
      <c r="U33" s="104">
        <v>51795554</v>
      </c>
      <c r="V33" s="103">
        <v>23437587</v>
      </c>
      <c r="W33" s="103">
        <v>2154718</v>
      </c>
      <c r="X33" s="103">
        <v>3661088</v>
      </c>
      <c r="Y33" s="103">
        <v>339030</v>
      </c>
      <c r="Z33" s="103">
        <v>142431</v>
      </c>
      <c r="AA33" s="103">
        <v>18615</v>
      </c>
      <c r="AB33" s="103">
        <v>4925399</v>
      </c>
      <c r="AC33" s="103">
        <v>14782019</v>
      </c>
      <c r="AD33" s="103">
        <f t="shared" si="13"/>
        <v>77745504</v>
      </c>
      <c r="AE33" s="103">
        <f t="shared" si="14"/>
        <v>3803519</v>
      </c>
      <c r="AF33" s="103">
        <f t="shared" si="15"/>
        <v>19707418</v>
      </c>
      <c r="AG33" s="103">
        <f t="shared" si="16"/>
        <v>101256441</v>
      </c>
      <c r="AH33" s="103">
        <f t="shared" si="17"/>
        <v>202919</v>
      </c>
      <c r="AI33" s="102">
        <f t="shared" si="18"/>
        <v>101459360</v>
      </c>
    </row>
    <row r="34" spans="1:35" s="157" customFormat="1">
      <c r="A34" s="159">
        <f t="shared" si="19"/>
        <v>2019</v>
      </c>
      <c r="B34" s="159">
        <f t="shared" si="20"/>
        <v>5</v>
      </c>
      <c r="C34" s="158">
        <f t="shared" si="6"/>
        <v>43586</v>
      </c>
      <c r="E34" s="104">
        <v>30304733</v>
      </c>
      <c r="F34" s="103">
        <v>16383625</v>
      </c>
      <c r="G34" s="103">
        <v>1448650</v>
      </c>
      <c r="H34" s="103">
        <v>2761929</v>
      </c>
      <c r="I34" s="103">
        <v>274215</v>
      </c>
      <c r="J34" s="103">
        <v>115896</v>
      </c>
      <c r="K34" s="103">
        <v>17430</v>
      </c>
      <c r="L34" s="103">
        <v>4535726</v>
      </c>
      <c r="M34" s="103">
        <v>15010324</v>
      </c>
      <c r="N34" s="103">
        <f t="shared" si="7"/>
        <v>48428653</v>
      </c>
      <c r="O34" s="103">
        <f t="shared" si="8"/>
        <v>2877825</v>
      </c>
      <c r="P34" s="103">
        <f t="shared" si="9"/>
        <v>19546050</v>
      </c>
      <c r="Q34" s="103">
        <f t="shared" si="10"/>
        <v>70852528</v>
      </c>
      <c r="R34" s="103">
        <f t="shared" si="11"/>
        <v>141989</v>
      </c>
      <c r="S34" s="102">
        <f t="shared" si="12"/>
        <v>70994517</v>
      </c>
      <c r="U34" s="104">
        <v>30813440</v>
      </c>
      <c r="V34" s="103">
        <v>16400860</v>
      </c>
      <c r="W34" s="103">
        <v>1614934</v>
      </c>
      <c r="X34" s="103">
        <v>2908543</v>
      </c>
      <c r="Y34" s="103">
        <v>285051</v>
      </c>
      <c r="Z34" s="103">
        <v>128867</v>
      </c>
      <c r="AA34" s="103">
        <v>16705</v>
      </c>
      <c r="AB34" s="103">
        <v>4738505</v>
      </c>
      <c r="AC34" s="103">
        <v>14791541</v>
      </c>
      <c r="AD34" s="103">
        <f t="shared" si="13"/>
        <v>49130990</v>
      </c>
      <c r="AE34" s="103">
        <f t="shared" si="14"/>
        <v>3037410</v>
      </c>
      <c r="AF34" s="103">
        <f t="shared" si="15"/>
        <v>19530046</v>
      </c>
      <c r="AG34" s="103">
        <f t="shared" si="16"/>
        <v>71698446</v>
      </c>
      <c r="AH34" s="103">
        <f t="shared" si="17"/>
        <v>143684</v>
      </c>
      <c r="AI34" s="102">
        <f t="shared" si="18"/>
        <v>71842130</v>
      </c>
    </row>
    <row r="35" spans="1:35" s="157" customFormat="1">
      <c r="A35" s="159">
        <f t="shared" si="19"/>
        <v>2019</v>
      </c>
      <c r="B35" s="159">
        <f t="shared" si="20"/>
        <v>6</v>
      </c>
      <c r="C35" s="158">
        <f t="shared" si="6"/>
        <v>43617</v>
      </c>
      <c r="E35" s="104">
        <v>19708758</v>
      </c>
      <c r="F35" s="103">
        <v>12754068</v>
      </c>
      <c r="G35" s="103">
        <v>1222040</v>
      </c>
      <c r="H35" s="103">
        <v>2130034</v>
      </c>
      <c r="I35" s="103">
        <v>251368</v>
      </c>
      <c r="J35" s="103">
        <v>99588</v>
      </c>
      <c r="K35" s="103">
        <v>15986</v>
      </c>
      <c r="L35" s="103">
        <v>4127165</v>
      </c>
      <c r="M35" s="103">
        <v>13914517</v>
      </c>
      <c r="N35" s="103">
        <f t="shared" si="7"/>
        <v>33952220</v>
      </c>
      <c r="O35" s="103">
        <f t="shared" si="8"/>
        <v>2229622</v>
      </c>
      <c r="P35" s="103">
        <f t="shared" si="9"/>
        <v>18041682</v>
      </c>
      <c r="Q35" s="103">
        <f t="shared" si="10"/>
        <v>54223524</v>
      </c>
      <c r="R35" s="103">
        <f t="shared" si="11"/>
        <v>108664</v>
      </c>
      <c r="S35" s="102">
        <f t="shared" si="12"/>
        <v>54332188</v>
      </c>
      <c r="U35" s="104">
        <v>20548450</v>
      </c>
      <c r="V35" s="103">
        <v>12288092</v>
      </c>
      <c r="W35" s="103">
        <v>1339590</v>
      </c>
      <c r="X35" s="103">
        <v>2189678</v>
      </c>
      <c r="Y35" s="103">
        <v>252883</v>
      </c>
      <c r="Z35" s="103">
        <v>107858</v>
      </c>
      <c r="AA35" s="103">
        <v>15598</v>
      </c>
      <c r="AB35" s="103">
        <v>4376515</v>
      </c>
      <c r="AC35" s="103">
        <v>13787300</v>
      </c>
      <c r="AD35" s="103">
        <f t="shared" si="13"/>
        <v>34444613</v>
      </c>
      <c r="AE35" s="103">
        <f t="shared" si="14"/>
        <v>2297536</v>
      </c>
      <c r="AF35" s="103">
        <f t="shared" si="15"/>
        <v>18163815</v>
      </c>
      <c r="AG35" s="103">
        <f t="shared" si="16"/>
        <v>54905964</v>
      </c>
      <c r="AH35" s="103">
        <f t="shared" si="17"/>
        <v>110032</v>
      </c>
      <c r="AI35" s="102">
        <f t="shared" si="18"/>
        <v>55015996</v>
      </c>
    </row>
    <row r="36" spans="1:35" s="157" customFormat="1">
      <c r="A36" s="159">
        <f t="shared" si="19"/>
        <v>2019</v>
      </c>
      <c r="B36" s="159">
        <f t="shared" si="20"/>
        <v>7</v>
      </c>
      <c r="C36" s="158">
        <f t="shared" si="6"/>
        <v>43647</v>
      </c>
      <c r="E36" s="104">
        <v>13643538</v>
      </c>
      <c r="F36" s="103">
        <v>10598277</v>
      </c>
      <c r="G36" s="103">
        <v>1111423</v>
      </c>
      <c r="H36" s="103">
        <v>1878138</v>
      </c>
      <c r="I36" s="103">
        <v>233235</v>
      </c>
      <c r="J36" s="103">
        <v>93816</v>
      </c>
      <c r="K36" s="103">
        <v>15287</v>
      </c>
      <c r="L36" s="103">
        <v>3938594</v>
      </c>
      <c r="M36" s="103">
        <v>13675871</v>
      </c>
      <c r="N36" s="103">
        <f t="shared" si="7"/>
        <v>25601760</v>
      </c>
      <c r="O36" s="103">
        <f t="shared" si="8"/>
        <v>1971954</v>
      </c>
      <c r="P36" s="103">
        <f t="shared" si="9"/>
        <v>17614465</v>
      </c>
      <c r="Q36" s="103">
        <f t="shared" si="10"/>
        <v>45188179</v>
      </c>
      <c r="R36" s="103">
        <f t="shared" si="11"/>
        <v>90557</v>
      </c>
      <c r="S36" s="102">
        <f t="shared" si="12"/>
        <v>45278736</v>
      </c>
      <c r="U36" s="104">
        <v>14737683</v>
      </c>
      <c r="V36" s="103">
        <v>9852707</v>
      </c>
      <c r="W36" s="103">
        <v>1160873</v>
      </c>
      <c r="X36" s="103">
        <v>1910337</v>
      </c>
      <c r="Y36" s="103">
        <v>207708</v>
      </c>
      <c r="Z36" s="103">
        <v>100996</v>
      </c>
      <c r="AA36" s="103">
        <v>14079</v>
      </c>
      <c r="AB36" s="103">
        <v>4261081</v>
      </c>
      <c r="AC36" s="103">
        <v>13747795</v>
      </c>
      <c r="AD36" s="103">
        <f t="shared" si="13"/>
        <v>25973050</v>
      </c>
      <c r="AE36" s="103">
        <f t="shared" si="14"/>
        <v>2011333</v>
      </c>
      <c r="AF36" s="103">
        <f t="shared" si="15"/>
        <v>18008876</v>
      </c>
      <c r="AG36" s="103">
        <f t="shared" si="16"/>
        <v>45993259</v>
      </c>
      <c r="AH36" s="103">
        <f t="shared" si="17"/>
        <v>92171</v>
      </c>
      <c r="AI36" s="102">
        <f t="shared" si="18"/>
        <v>46085430</v>
      </c>
    </row>
    <row r="37" spans="1:35" s="157" customFormat="1">
      <c r="A37" s="159">
        <f t="shared" si="19"/>
        <v>2019</v>
      </c>
      <c r="B37" s="159">
        <f t="shared" si="20"/>
        <v>8</v>
      </c>
      <c r="C37" s="158">
        <f t="shared" si="6"/>
        <v>43678</v>
      </c>
      <c r="E37" s="292">
        <v>12594435</v>
      </c>
      <c r="F37" s="291">
        <v>10984559</v>
      </c>
      <c r="G37" s="291">
        <v>1216790</v>
      </c>
      <c r="H37" s="103">
        <v>1797074</v>
      </c>
      <c r="I37" s="103">
        <v>229687</v>
      </c>
      <c r="J37" s="103">
        <v>109607</v>
      </c>
      <c r="K37" s="103">
        <v>17339</v>
      </c>
      <c r="L37" s="103">
        <v>3925032</v>
      </c>
      <c r="M37" s="103">
        <v>14120630</v>
      </c>
      <c r="N37" s="103">
        <f t="shared" si="7"/>
        <v>25042810</v>
      </c>
      <c r="O37" s="103">
        <f t="shared" si="8"/>
        <v>1906681</v>
      </c>
      <c r="P37" s="103">
        <f t="shared" si="9"/>
        <v>18045662</v>
      </c>
      <c r="Q37" s="261">
        <f>SUM(N37:P37)</f>
        <v>44995153</v>
      </c>
      <c r="R37" s="103">
        <f t="shared" si="11"/>
        <v>90171</v>
      </c>
      <c r="S37" s="102">
        <f>ROUND(Q37/0.998, 0)</f>
        <v>45085324</v>
      </c>
      <c r="U37" s="104">
        <v>14061809</v>
      </c>
      <c r="V37" s="103">
        <v>9925354</v>
      </c>
      <c r="W37" s="103">
        <v>1201251</v>
      </c>
      <c r="X37" s="103">
        <v>1812391</v>
      </c>
      <c r="Y37" s="103">
        <v>202270</v>
      </c>
      <c r="Z37" s="103">
        <v>116159</v>
      </c>
      <c r="AA37" s="103">
        <v>15309</v>
      </c>
      <c r="AB37" s="103">
        <v>4193961</v>
      </c>
      <c r="AC37" s="103">
        <v>14057594</v>
      </c>
      <c r="AD37" s="103">
        <f t="shared" si="13"/>
        <v>25405993</v>
      </c>
      <c r="AE37" s="103">
        <f t="shared" si="14"/>
        <v>1928550</v>
      </c>
      <c r="AF37" s="103">
        <f t="shared" si="15"/>
        <v>18251555</v>
      </c>
      <c r="AG37" s="103">
        <f t="shared" si="16"/>
        <v>45586098</v>
      </c>
      <c r="AH37" s="103">
        <f t="shared" si="17"/>
        <v>91355</v>
      </c>
      <c r="AI37" s="102">
        <f t="shared" si="18"/>
        <v>45677453</v>
      </c>
    </row>
    <row r="38" spans="1:35" s="157" customFormat="1">
      <c r="A38" s="159">
        <f t="shared" si="19"/>
        <v>2019</v>
      </c>
      <c r="B38" s="159">
        <f t="shared" si="20"/>
        <v>9</v>
      </c>
      <c r="C38" s="158">
        <f t="shared" si="6"/>
        <v>43709</v>
      </c>
      <c r="E38" s="292">
        <v>17977396</v>
      </c>
      <c r="F38" s="291">
        <v>13058330</v>
      </c>
      <c r="G38" s="291">
        <v>1355030</v>
      </c>
      <c r="H38" s="103">
        <v>2123543</v>
      </c>
      <c r="I38" s="103">
        <v>256054</v>
      </c>
      <c r="J38" s="103">
        <v>138801</v>
      </c>
      <c r="K38" s="103">
        <v>19010</v>
      </c>
      <c r="L38" s="103">
        <v>4115307</v>
      </c>
      <c r="M38" s="103">
        <v>14073662</v>
      </c>
      <c r="N38" s="103">
        <f t="shared" si="7"/>
        <v>32665820</v>
      </c>
      <c r="O38" s="103">
        <f t="shared" si="8"/>
        <v>2262344</v>
      </c>
      <c r="P38" s="103">
        <f t="shared" si="9"/>
        <v>18188969</v>
      </c>
      <c r="Q38" s="261">
        <f t="shared" si="10"/>
        <v>53117133</v>
      </c>
      <c r="R38" s="103">
        <f t="shared" si="11"/>
        <v>106447</v>
      </c>
      <c r="S38" s="102">
        <f t="shared" si="12"/>
        <v>53223580</v>
      </c>
      <c r="U38" s="104">
        <v>19655612</v>
      </c>
      <c r="V38" s="103">
        <v>11890657</v>
      </c>
      <c r="W38" s="103">
        <v>1344440</v>
      </c>
      <c r="X38" s="103">
        <v>2170184</v>
      </c>
      <c r="Y38" s="103">
        <v>232403</v>
      </c>
      <c r="Z38" s="103">
        <v>148705</v>
      </c>
      <c r="AA38" s="103">
        <v>16443</v>
      </c>
      <c r="AB38" s="103">
        <v>4337682</v>
      </c>
      <c r="AC38" s="103">
        <v>13972016</v>
      </c>
      <c r="AD38" s="103">
        <f t="shared" si="13"/>
        <v>33139555</v>
      </c>
      <c r="AE38" s="103">
        <f t="shared" si="14"/>
        <v>2318889</v>
      </c>
      <c r="AF38" s="103">
        <f t="shared" si="15"/>
        <v>18309698</v>
      </c>
      <c r="AG38" s="103">
        <f t="shared" si="16"/>
        <v>53768142</v>
      </c>
      <c r="AH38" s="103">
        <f t="shared" si="17"/>
        <v>107752</v>
      </c>
      <c r="AI38" s="102">
        <f t="shared" si="18"/>
        <v>53875894</v>
      </c>
    </row>
    <row r="39" spans="1:35" s="157" customFormat="1">
      <c r="A39" s="159">
        <f t="shared" si="19"/>
        <v>2019</v>
      </c>
      <c r="B39" s="159">
        <f t="shared" si="20"/>
        <v>10</v>
      </c>
      <c r="C39" s="158">
        <f t="shared" si="6"/>
        <v>43739</v>
      </c>
      <c r="E39" s="292">
        <v>43019428</v>
      </c>
      <c r="F39" s="291">
        <v>21326869</v>
      </c>
      <c r="G39" s="291">
        <v>1914411</v>
      </c>
      <c r="H39" s="103">
        <v>3511411</v>
      </c>
      <c r="I39" s="103">
        <v>347726</v>
      </c>
      <c r="J39" s="103">
        <v>167790</v>
      </c>
      <c r="K39" s="103">
        <v>24007</v>
      </c>
      <c r="L39" s="103">
        <v>4484019</v>
      </c>
      <c r="M39" s="103">
        <v>14647278</v>
      </c>
      <c r="N39" s="103">
        <f t="shared" si="7"/>
        <v>66632441</v>
      </c>
      <c r="O39" s="103">
        <f t="shared" si="8"/>
        <v>3679201</v>
      </c>
      <c r="P39" s="103">
        <f t="shared" si="9"/>
        <v>19131297</v>
      </c>
      <c r="Q39" s="103">
        <f t="shared" si="10"/>
        <v>89442939</v>
      </c>
      <c r="R39" s="103">
        <f t="shared" si="11"/>
        <v>179244</v>
      </c>
      <c r="S39" s="102">
        <f t="shared" si="12"/>
        <v>89622183</v>
      </c>
      <c r="U39" s="104">
        <v>44759973</v>
      </c>
      <c r="V39" s="103">
        <v>20498315</v>
      </c>
      <c r="W39" s="103">
        <v>1991314</v>
      </c>
      <c r="X39" s="103">
        <v>3663391</v>
      </c>
      <c r="Y39" s="103">
        <v>329365</v>
      </c>
      <c r="Z39" s="103">
        <v>183521</v>
      </c>
      <c r="AA39" s="103">
        <v>19810</v>
      </c>
      <c r="AB39" s="103">
        <v>5020927</v>
      </c>
      <c r="AC39" s="103">
        <v>15527567</v>
      </c>
      <c r="AD39" s="103">
        <f t="shared" si="13"/>
        <v>67598777</v>
      </c>
      <c r="AE39" s="103">
        <f t="shared" si="14"/>
        <v>3846912</v>
      </c>
      <c r="AF39" s="103">
        <f t="shared" si="15"/>
        <v>20548494</v>
      </c>
      <c r="AG39" s="103">
        <f t="shared" si="16"/>
        <v>91994183</v>
      </c>
      <c r="AH39" s="103">
        <f t="shared" si="17"/>
        <v>184357</v>
      </c>
      <c r="AI39" s="102">
        <f t="shared" si="18"/>
        <v>92178540</v>
      </c>
    </row>
    <row r="40" spans="1:35" s="157" customFormat="1">
      <c r="A40" s="159">
        <f t="shared" si="19"/>
        <v>2019</v>
      </c>
      <c r="B40" s="159">
        <f t="shared" si="20"/>
        <v>11</v>
      </c>
      <c r="C40" s="158">
        <f t="shared" si="6"/>
        <v>43770</v>
      </c>
      <c r="E40" s="292">
        <v>77408760</v>
      </c>
      <c r="F40" s="291">
        <v>32320588</v>
      </c>
      <c r="G40" s="291">
        <v>2504806</v>
      </c>
      <c r="H40" s="103">
        <v>4059637</v>
      </c>
      <c r="I40" s="103">
        <v>368208</v>
      </c>
      <c r="J40" s="103">
        <v>148006</v>
      </c>
      <c r="K40" s="103">
        <v>25300</v>
      </c>
      <c r="L40" s="103">
        <v>5406741</v>
      </c>
      <c r="M40" s="103">
        <v>15763187</v>
      </c>
      <c r="N40" s="103">
        <f t="shared" si="7"/>
        <v>112627662</v>
      </c>
      <c r="O40" s="103">
        <f t="shared" si="8"/>
        <v>4207643</v>
      </c>
      <c r="P40" s="103">
        <f t="shared" si="9"/>
        <v>21169928</v>
      </c>
      <c r="Q40" s="103">
        <f t="shared" si="10"/>
        <v>138005233</v>
      </c>
      <c r="R40" s="103">
        <f t="shared" si="11"/>
        <v>276564</v>
      </c>
      <c r="S40" s="102">
        <f t="shared" si="12"/>
        <v>138281797</v>
      </c>
      <c r="U40" s="104">
        <v>79310785</v>
      </c>
      <c r="V40" s="103">
        <v>31905891</v>
      </c>
      <c r="W40" s="103">
        <v>2661355</v>
      </c>
      <c r="X40" s="103">
        <v>4298206</v>
      </c>
      <c r="Y40" s="103">
        <v>361854</v>
      </c>
      <c r="Z40" s="103">
        <v>165256</v>
      </c>
      <c r="AA40" s="103">
        <v>21158</v>
      </c>
      <c r="AB40" s="103">
        <v>5210723</v>
      </c>
      <c r="AC40" s="103">
        <v>15203398</v>
      </c>
      <c r="AD40" s="103">
        <f t="shared" si="13"/>
        <v>114261043</v>
      </c>
      <c r="AE40" s="103">
        <f t="shared" si="14"/>
        <v>4463462</v>
      </c>
      <c r="AF40" s="103">
        <f t="shared" si="15"/>
        <v>20414121</v>
      </c>
      <c r="AG40" s="103">
        <f t="shared" si="16"/>
        <v>139138626</v>
      </c>
      <c r="AH40" s="103">
        <f t="shared" si="17"/>
        <v>278835</v>
      </c>
      <c r="AI40" s="102">
        <f t="shared" si="18"/>
        <v>139417461</v>
      </c>
    </row>
    <row r="41" spans="1:35" s="157" customFormat="1">
      <c r="A41" s="159">
        <f t="shared" si="19"/>
        <v>2019</v>
      </c>
      <c r="B41" s="159">
        <f t="shared" si="20"/>
        <v>12</v>
      </c>
      <c r="C41" s="158">
        <f t="shared" si="6"/>
        <v>43800</v>
      </c>
      <c r="E41" s="292">
        <v>100725433</v>
      </c>
      <c r="F41" s="291">
        <v>40502865</v>
      </c>
      <c r="G41" s="291">
        <v>2946100</v>
      </c>
      <c r="H41" s="103">
        <v>5031555</v>
      </c>
      <c r="I41" s="103">
        <v>385724</v>
      </c>
      <c r="J41" s="103">
        <v>161403</v>
      </c>
      <c r="K41" s="103">
        <v>26447</v>
      </c>
      <c r="L41" s="103">
        <v>6337520</v>
      </c>
      <c r="M41" s="103">
        <v>15834885</v>
      </c>
      <c r="N41" s="103">
        <f t="shared" si="7"/>
        <v>144586569</v>
      </c>
      <c r="O41" s="103">
        <f t="shared" si="8"/>
        <v>5192958</v>
      </c>
      <c r="P41" s="103">
        <f t="shared" si="9"/>
        <v>22172405</v>
      </c>
      <c r="Q41" s="103">
        <f t="shared" si="10"/>
        <v>171951932</v>
      </c>
      <c r="R41" s="103">
        <f t="shared" si="11"/>
        <v>344593</v>
      </c>
      <c r="S41" s="102">
        <f t="shared" si="12"/>
        <v>172296525</v>
      </c>
      <c r="U41" s="104">
        <v>102551803</v>
      </c>
      <c r="V41" s="103">
        <v>40565454</v>
      </c>
      <c r="W41" s="103">
        <v>3158093</v>
      </c>
      <c r="X41" s="103">
        <v>5238308</v>
      </c>
      <c r="Y41" s="103">
        <v>386926</v>
      </c>
      <c r="Z41" s="103">
        <v>176056</v>
      </c>
      <c r="AA41" s="103">
        <v>21160</v>
      </c>
      <c r="AB41" s="103">
        <v>6493414</v>
      </c>
      <c r="AC41" s="103">
        <v>16634743</v>
      </c>
      <c r="AD41" s="103">
        <f t="shared" si="13"/>
        <v>146683436</v>
      </c>
      <c r="AE41" s="103">
        <f t="shared" si="14"/>
        <v>5414364</v>
      </c>
      <c r="AF41" s="103">
        <f t="shared" si="15"/>
        <v>23128157</v>
      </c>
      <c r="AG41" s="103">
        <f t="shared" si="16"/>
        <v>175225957</v>
      </c>
      <c r="AH41" s="103">
        <f t="shared" si="17"/>
        <v>351154</v>
      </c>
      <c r="AI41" s="102">
        <f t="shared" si="18"/>
        <v>175577111</v>
      </c>
    </row>
    <row r="42" spans="1:35" s="157" customFormat="1">
      <c r="A42" s="159">
        <f t="shared" si="19"/>
        <v>2020</v>
      </c>
      <c r="B42" s="159">
        <f t="shared" si="20"/>
        <v>1</v>
      </c>
      <c r="C42" s="158">
        <f t="shared" si="6"/>
        <v>43831</v>
      </c>
      <c r="E42" s="292">
        <v>93351469</v>
      </c>
      <c r="F42" s="291">
        <v>38317353</v>
      </c>
      <c r="G42" s="291">
        <v>2792401</v>
      </c>
      <c r="H42" s="103">
        <v>4923994</v>
      </c>
      <c r="I42" s="103">
        <v>355101</v>
      </c>
      <c r="J42" s="103">
        <v>146105</v>
      </c>
      <c r="K42" s="103">
        <v>25445</v>
      </c>
      <c r="L42" s="103">
        <v>6139290</v>
      </c>
      <c r="M42" s="103">
        <v>16429719</v>
      </c>
      <c r="N42" s="103">
        <f t="shared" si="7"/>
        <v>134841769</v>
      </c>
      <c r="O42" s="103">
        <f t="shared" si="8"/>
        <v>5070099</v>
      </c>
      <c r="P42" s="103">
        <f t="shared" si="9"/>
        <v>22569009</v>
      </c>
      <c r="Q42" s="103">
        <f t="shared" si="10"/>
        <v>162480877</v>
      </c>
      <c r="R42" s="103">
        <f t="shared" si="11"/>
        <v>325613</v>
      </c>
      <c r="S42" s="102">
        <f t="shared" si="12"/>
        <v>162806490</v>
      </c>
      <c r="U42" s="104">
        <v>96354204</v>
      </c>
      <c r="V42" s="103">
        <v>38830016</v>
      </c>
      <c r="W42" s="103">
        <v>3034314</v>
      </c>
      <c r="X42" s="103">
        <v>5189917</v>
      </c>
      <c r="Y42" s="103">
        <v>359674</v>
      </c>
      <c r="Z42" s="103">
        <v>161244</v>
      </c>
      <c r="AA42" s="103">
        <v>18545</v>
      </c>
      <c r="AB42" s="103">
        <v>5851932</v>
      </c>
      <c r="AC42" s="103">
        <v>15929234</v>
      </c>
      <c r="AD42" s="103">
        <f t="shared" si="13"/>
        <v>138596753</v>
      </c>
      <c r="AE42" s="103">
        <f t="shared" si="14"/>
        <v>5351161</v>
      </c>
      <c r="AF42" s="103">
        <f t="shared" si="15"/>
        <v>21781166</v>
      </c>
      <c r="AG42" s="103">
        <f t="shared" si="16"/>
        <v>165729080</v>
      </c>
      <c r="AH42" s="103">
        <f t="shared" si="17"/>
        <v>332122</v>
      </c>
      <c r="AI42" s="102">
        <f t="shared" si="18"/>
        <v>166061202</v>
      </c>
    </row>
    <row r="43" spans="1:35" s="157" customFormat="1">
      <c r="A43" s="159">
        <f t="shared" si="19"/>
        <v>2020</v>
      </c>
      <c r="B43" s="159">
        <f t="shared" si="20"/>
        <v>2</v>
      </c>
      <c r="C43" s="158">
        <f t="shared" si="6"/>
        <v>43862</v>
      </c>
      <c r="E43" s="292">
        <v>82069188</v>
      </c>
      <c r="F43" s="291">
        <v>34204390</v>
      </c>
      <c r="G43" s="291">
        <v>2557356</v>
      </c>
      <c r="H43" s="103">
        <v>4530048</v>
      </c>
      <c r="I43" s="103">
        <v>343707</v>
      </c>
      <c r="J43" s="103">
        <v>146679</v>
      </c>
      <c r="K43" s="103">
        <v>24935</v>
      </c>
      <c r="L43" s="103">
        <v>5779236</v>
      </c>
      <c r="M43" s="103">
        <v>15792423</v>
      </c>
      <c r="N43" s="103">
        <f t="shared" si="7"/>
        <v>119199576</v>
      </c>
      <c r="O43" s="103">
        <f t="shared" si="8"/>
        <v>4676727</v>
      </c>
      <c r="P43" s="103">
        <f t="shared" si="9"/>
        <v>21571659</v>
      </c>
      <c r="Q43" s="103">
        <f t="shared" si="10"/>
        <v>145447962</v>
      </c>
      <c r="R43" s="103">
        <f t="shared" si="11"/>
        <v>291479</v>
      </c>
      <c r="S43" s="102">
        <f t="shared" si="12"/>
        <v>145739441</v>
      </c>
      <c r="U43" s="104">
        <v>82208441</v>
      </c>
      <c r="V43" s="103">
        <v>33417879</v>
      </c>
      <c r="W43" s="103">
        <v>2692605</v>
      </c>
      <c r="X43" s="103">
        <v>4745264</v>
      </c>
      <c r="Y43" s="103">
        <v>335885</v>
      </c>
      <c r="Z43" s="103">
        <v>160053</v>
      </c>
      <c r="AA43" s="103">
        <v>17550</v>
      </c>
      <c r="AB43" s="103">
        <v>5514462</v>
      </c>
      <c r="AC43" s="103">
        <v>15038685</v>
      </c>
      <c r="AD43" s="103">
        <f t="shared" si="13"/>
        <v>118672360</v>
      </c>
      <c r="AE43" s="103">
        <f t="shared" si="14"/>
        <v>4905317</v>
      </c>
      <c r="AF43" s="103">
        <f t="shared" si="15"/>
        <v>20553147</v>
      </c>
      <c r="AG43" s="103">
        <f t="shared" si="16"/>
        <v>144130824</v>
      </c>
      <c r="AH43" s="103">
        <f t="shared" si="17"/>
        <v>288839</v>
      </c>
      <c r="AI43" s="102">
        <f t="shared" si="18"/>
        <v>144419663</v>
      </c>
    </row>
    <row r="44" spans="1:35" s="157" customFormat="1">
      <c r="A44" s="159">
        <f t="shared" si="19"/>
        <v>2020</v>
      </c>
      <c r="B44" s="159">
        <f t="shared" si="20"/>
        <v>3</v>
      </c>
      <c r="C44" s="158">
        <f t="shared" si="6"/>
        <v>43891</v>
      </c>
      <c r="E44" s="292">
        <v>70826637</v>
      </c>
      <c r="F44" s="291">
        <v>30659953</v>
      </c>
      <c r="G44" s="291">
        <v>2338815</v>
      </c>
      <c r="H44" s="103">
        <v>4215977</v>
      </c>
      <c r="I44" s="103">
        <v>349565</v>
      </c>
      <c r="J44" s="103">
        <v>146124</v>
      </c>
      <c r="K44" s="103">
        <v>25743</v>
      </c>
      <c r="L44" s="103">
        <v>5638279</v>
      </c>
      <c r="M44" s="103">
        <v>16885224</v>
      </c>
      <c r="N44" s="103">
        <f t="shared" si="7"/>
        <v>104200713</v>
      </c>
      <c r="O44" s="103">
        <f t="shared" si="8"/>
        <v>4362101</v>
      </c>
      <c r="P44" s="103">
        <f t="shared" si="9"/>
        <v>22523503</v>
      </c>
      <c r="Q44" s="103">
        <f t="shared" si="10"/>
        <v>131086317</v>
      </c>
      <c r="R44" s="103">
        <f t="shared" si="11"/>
        <v>262698</v>
      </c>
      <c r="S44" s="102">
        <f t="shared" si="12"/>
        <v>131349015</v>
      </c>
      <c r="U44" s="104">
        <v>73136695</v>
      </c>
      <c r="V44" s="103">
        <v>31025678</v>
      </c>
      <c r="W44" s="103">
        <v>2563426</v>
      </c>
      <c r="X44" s="103">
        <v>4548186</v>
      </c>
      <c r="Y44" s="103">
        <v>357604</v>
      </c>
      <c r="Z44" s="103">
        <v>164557</v>
      </c>
      <c r="AA44" s="103">
        <v>19022</v>
      </c>
      <c r="AB44" s="103">
        <v>5457143</v>
      </c>
      <c r="AC44" s="103">
        <v>16523991</v>
      </c>
      <c r="AD44" s="103">
        <f t="shared" si="13"/>
        <v>107102425</v>
      </c>
      <c r="AE44" s="103">
        <f t="shared" si="14"/>
        <v>4712743</v>
      </c>
      <c r="AF44" s="103">
        <f t="shared" si="15"/>
        <v>21981134</v>
      </c>
      <c r="AG44" s="103">
        <f t="shared" si="16"/>
        <v>133796302</v>
      </c>
      <c r="AH44" s="103">
        <f t="shared" si="17"/>
        <v>268129</v>
      </c>
      <c r="AI44" s="102">
        <f t="shared" si="18"/>
        <v>134064431</v>
      </c>
    </row>
    <row r="45" spans="1:35" s="157" customFormat="1">
      <c r="A45" s="159">
        <f t="shared" si="19"/>
        <v>2020</v>
      </c>
      <c r="B45" s="159">
        <f t="shared" si="20"/>
        <v>4</v>
      </c>
      <c r="C45" s="158">
        <f t="shared" si="6"/>
        <v>43922</v>
      </c>
      <c r="E45" s="292">
        <v>50937448</v>
      </c>
      <c r="F45" s="291">
        <v>23509307</v>
      </c>
      <c r="G45" s="291">
        <v>1912806</v>
      </c>
      <c r="H45" s="103">
        <v>3407150</v>
      </c>
      <c r="I45" s="103">
        <v>316692</v>
      </c>
      <c r="J45" s="103">
        <v>127995</v>
      </c>
      <c r="K45" s="103">
        <v>24657</v>
      </c>
      <c r="L45" s="103">
        <v>4994778</v>
      </c>
      <c r="M45" s="103">
        <v>15174802</v>
      </c>
      <c r="N45" s="103">
        <f t="shared" si="7"/>
        <v>76700910</v>
      </c>
      <c r="O45" s="103">
        <f t="shared" si="8"/>
        <v>3535145</v>
      </c>
      <c r="P45" s="103">
        <f t="shared" si="9"/>
        <v>20169580</v>
      </c>
      <c r="Q45" s="103">
        <f t="shared" si="10"/>
        <v>100405635</v>
      </c>
      <c r="R45" s="103">
        <f t="shared" si="11"/>
        <v>201214</v>
      </c>
      <c r="S45" s="102">
        <f t="shared" si="12"/>
        <v>100606849</v>
      </c>
      <c r="U45" s="104">
        <v>52551595</v>
      </c>
      <c r="V45" s="103">
        <v>23829825</v>
      </c>
      <c r="W45" s="103">
        <v>2108421</v>
      </c>
      <c r="X45" s="103">
        <v>3630801</v>
      </c>
      <c r="Y45" s="103">
        <v>328483</v>
      </c>
      <c r="Z45" s="103">
        <v>143043</v>
      </c>
      <c r="AA45" s="103">
        <v>18504</v>
      </c>
      <c r="AB45" s="103">
        <v>4865776</v>
      </c>
      <c r="AC45" s="103">
        <v>14775791</v>
      </c>
      <c r="AD45" s="103">
        <f t="shared" si="13"/>
        <v>78836828</v>
      </c>
      <c r="AE45" s="103">
        <f t="shared" si="14"/>
        <v>3773844</v>
      </c>
      <c r="AF45" s="103">
        <f t="shared" si="15"/>
        <v>19641567</v>
      </c>
      <c r="AG45" s="103">
        <f t="shared" si="16"/>
        <v>102252239</v>
      </c>
      <c r="AH45" s="103">
        <f t="shared" si="17"/>
        <v>204914</v>
      </c>
      <c r="AI45" s="102">
        <f t="shared" si="18"/>
        <v>102457153</v>
      </c>
    </row>
    <row r="46" spans="1:35" s="157" customFormat="1">
      <c r="A46" s="159">
        <f t="shared" si="19"/>
        <v>2020</v>
      </c>
      <c r="B46" s="159">
        <f t="shared" si="20"/>
        <v>5</v>
      </c>
      <c r="C46" s="158">
        <f t="shared" si="6"/>
        <v>43952</v>
      </c>
      <c r="E46" s="292">
        <v>30240028</v>
      </c>
      <c r="F46" s="291">
        <v>16521868</v>
      </c>
      <c r="G46" s="291">
        <v>1420136</v>
      </c>
      <c r="H46" s="103">
        <v>2686897</v>
      </c>
      <c r="I46" s="103">
        <v>267332</v>
      </c>
      <c r="J46" s="103">
        <v>114486</v>
      </c>
      <c r="K46" s="103">
        <v>21498</v>
      </c>
      <c r="L46" s="103">
        <v>4608582</v>
      </c>
      <c r="M46" s="103">
        <v>14989338</v>
      </c>
      <c r="N46" s="103">
        <f t="shared" si="7"/>
        <v>48470862</v>
      </c>
      <c r="O46" s="103">
        <f t="shared" si="8"/>
        <v>2801383</v>
      </c>
      <c r="P46" s="103">
        <f t="shared" si="9"/>
        <v>19597920</v>
      </c>
      <c r="Q46" s="103">
        <f t="shared" si="10"/>
        <v>70870165</v>
      </c>
      <c r="R46" s="103">
        <f t="shared" si="11"/>
        <v>142024</v>
      </c>
      <c r="S46" s="102">
        <f t="shared" si="12"/>
        <v>71012189</v>
      </c>
      <c r="U46" s="104">
        <v>31272275</v>
      </c>
      <c r="V46" s="103">
        <v>16689658</v>
      </c>
      <c r="W46" s="103">
        <v>1565704</v>
      </c>
      <c r="X46" s="103">
        <v>2884292</v>
      </c>
      <c r="Y46" s="103">
        <v>276455</v>
      </c>
      <c r="Z46" s="103">
        <v>129419</v>
      </c>
      <c r="AA46" s="103">
        <v>16555</v>
      </c>
      <c r="AB46" s="103">
        <v>4616149</v>
      </c>
      <c r="AC46" s="103">
        <v>14848637</v>
      </c>
      <c r="AD46" s="103">
        <f t="shared" si="13"/>
        <v>49820647</v>
      </c>
      <c r="AE46" s="103">
        <f t="shared" si="14"/>
        <v>3013711</v>
      </c>
      <c r="AF46" s="103">
        <f t="shared" si="15"/>
        <v>19464786</v>
      </c>
      <c r="AG46" s="103">
        <f t="shared" si="16"/>
        <v>72299144</v>
      </c>
      <c r="AH46" s="103">
        <f t="shared" si="17"/>
        <v>144888</v>
      </c>
      <c r="AI46" s="102">
        <f t="shared" si="18"/>
        <v>72444032</v>
      </c>
    </row>
    <row r="47" spans="1:35" s="157" customFormat="1">
      <c r="A47" s="159">
        <f t="shared" si="19"/>
        <v>2020</v>
      </c>
      <c r="B47" s="159">
        <f t="shared" si="20"/>
        <v>6</v>
      </c>
      <c r="C47" s="158">
        <f t="shared" si="6"/>
        <v>43983</v>
      </c>
      <c r="E47" s="292">
        <v>19650749</v>
      </c>
      <c r="F47" s="291">
        <v>12868433</v>
      </c>
      <c r="G47" s="291">
        <v>1196141</v>
      </c>
      <c r="H47" s="103">
        <v>2072198</v>
      </c>
      <c r="I47" s="103">
        <v>246038</v>
      </c>
      <c r="J47" s="103">
        <v>98200</v>
      </c>
      <c r="K47" s="103">
        <v>20450</v>
      </c>
      <c r="L47" s="103">
        <v>4197783</v>
      </c>
      <c r="M47" s="103">
        <v>13889815</v>
      </c>
      <c r="N47" s="103">
        <f t="shared" si="7"/>
        <v>33981811</v>
      </c>
      <c r="O47" s="103">
        <f t="shared" si="8"/>
        <v>2170398</v>
      </c>
      <c r="P47" s="103">
        <f t="shared" si="9"/>
        <v>18087598</v>
      </c>
      <c r="Q47" s="103">
        <f t="shared" si="10"/>
        <v>54239807</v>
      </c>
      <c r="R47" s="103">
        <f t="shared" si="11"/>
        <v>108697</v>
      </c>
      <c r="S47" s="102">
        <f t="shared" si="12"/>
        <v>54348504</v>
      </c>
      <c r="U47" s="104">
        <v>20864574</v>
      </c>
      <c r="V47" s="103">
        <v>12512764</v>
      </c>
      <c r="W47" s="103">
        <v>1289944</v>
      </c>
      <c r="X47" s="103">
        <v>2171477</v>
      </c>
      <c r="Y47" s="103">
        <v>245344</v>
      </c>
      <c r="Z47" s="103">
        <v>108134</v>
      </c>
      <c r="AA47" s="103">
        <v>15489</v>
      </c>
      <c r="AB47" s="103">
        <v>4278689</v>
      </c>
      <c r="AC47" s="103">
        <v>13824432</v>
      </c>
      <c r="AD47" s="103">
        <f t="shared" si="13"/>
        <v>34928115</v>
      </c>
      <c r="AE47" s="103">
        <f t="shared" si="14"/>
        <v>2279611</v>
      </c>
      <c r="AF47" s="103">
        <f t="shared" si="15"/>
        <v>18103121</v>
      </c>
      <c r="AG47" s="103">
        <f t="shared" si="16"/>
        <v>55310847</v>
      </c>
      <c r="AH47" s="103">
        <f t="shared" si="17"/>
        <v>110843</v>
      </c>
      <c r="AI47" s="102">
        <f t="shared" si="18"/>
        <v>55421690</v>
      </c>
    </row>
    <row r="48" spans="1:35" s="157" customFormat="1">
      <c r="A48" s="159">
        <f t="shared" si="19"/>
        <v>2020</v>
      </c>
      <c r="B48" s="159">
        <f t="shared" si="20"/>
        <v>7</v>
      </c>
      <c r="C48" s="158">
        <f t="shared" si="6"/>
        <v>44013</v>
      </c>
      <c r="E48" s="292">
        <v>13604401</v>
      </c>
      <c r="F48" s="291">
        <v>10689733</v>
      </c>
      <c r="G48" s="291">
        <v>1082707</v>
      </c>
      <c r="H48" s="103">
        <v>1827156</v>
      </c>
      <c r="I48" s="103">
        <v>226414</v>
      </c>
      <c r="J48" s="103">
        <v>92418</v>
      </c>
      <c r="K48" s="103">
        <v>20819</v>
      </c>
      <c r="L48" s="103">
        <v>4007502</v>
      </c>
      <c r="M48" s="103">
        <v>13644016</v>
      </c>
      <c r="N48" s="103">
        <f t="shared" si="7"/>
        <v>25624074</v>
      </c>
      <c r="O48" s="103">
        <f t="shared" si="8"/>
        <v>1919574</v>
      </c>
      <c r="P48" s="103">
        <f t="shared" si="9"/>
        <v>17651518</v>
      </c>
      <c r="Q48" s="103">
        <f t="shared" si="10"/>
        <v>45195166</v>
      </c>
      <c r="R48" s="103">
        <f t="shared" si="11"/>
        <v>90571</v>
      </c>
      <c r="S48" s="102">
        <f t="shared" si="12"/>
        <v>45285737</v>
      </c>
      <c r="U48" s="104">
        <v>14973074</v>
      </c>
      <c r="V48" s="103">
        <v>10033517</v>
      </c>
      <c r="W48" s="103">
        <v>1115137</v>
      </c>
      <c r="X48" s="103">
        <v>1894219</v>
      </c>
      <c r="Y48" s="103">
        <v>201886</v>
      </c>
      <c r="Z48" s="103">
        <v>101421</v>
      </c>
      <c r="AA48" s="103">
        <v>14023</v>
      </c>
      <c r="AB48" s="103">
        <v>4167606</v>
      </c>
      <c r="AC48" s="103">
        <v>13781093</v>
      </c>
      <c r="AD48" s="103">
        <f t="shared" si="13"/>
        <v>26337637</v>
      </c>
      <c r="AE48" s="103">
        <f t="shared" si="14"/>
        <v>1995640</v>
      </c>
      <c r="AF48" s="103">
        <f t="shared" si="15"/>
        <v>17948699</v>
      </c>
      <c r="AG48" s="103">
        <f t="shared" si="16"/>
        <v>46281976</v>
      </c>
      <c r="AH48" s="103">
        <f t="shared" si="17"/>
        <v>92749</v>
      </c>
      <c r="AI48" s="102">
        <f t="shared" si="18"/>
        <v>46374725</v>
      </c>
    </row>
    <row r="49" spans="1:35" s="157" customFormat="1">
      <c r="A49" s="159">
        <f t="shared" si="19"/>
        <v>2020</v>
      </c>
      <c r="B49" s="159">
        <f t="shared" si="20"/>
        <v>8</v>
      </c>
      <c r="C49" s="158">
        <f t="shared" si="6"/>
        <v>44044</v>
      </c>
      <c r="E49" s="292">
        <v>12610479</v>
      </c>
      <c r="F49" s="291">
        <v>11035140</v>
      </c>
      <c r="G49" s="291">
        <v>1171901</v>
      </c>
      <c r="H49" s="103">
        <v>1748305</v>
      </c>
      <c r="I49" s="103">
        <v>222617</v>
      </c>
      <c r="J49" s="103">
        <v>107729</v>
      </c>
      <c r="K49" s="103">
        <v>24500</v>
      </c>
      <c r="L49" s="103">
        <v>3993571</v>
      </c>
      <c r="M49" s="103">
        <v>14079960</v>
      </c>
      <c r="N49" s="103">
        <f t="shared" si="7"/>
        <v>25064637</v>
      </c>
      <c r="O49" s="103">
        <f t="shared" si="8"/>
        <v>1856034</v>
      </c>
      <c r="P49" s="103">
        <f t="shared" si="9"/>
        <v>18073531</v>
      </c>
      <c r="Q49" s="103">
        <f t="shared" si="10"/>
        <v>44994202</v>
      </c>
      <c r="R49" s="103">
        <f t="shared" si="11"/>
        <v>90169</v>
      </c>
      <c r="S49" s="102">
        <f t="shared" si="12"/>
        <v>45084371</v>
      </c>
      <c r="U49" s="104">
        <v>14288539</v>
      </c>
      <c r="V49" s="103">
        <v>10106939</v>
      </c>
      <c r="W49" s="103">
        <v>1154833</v>
      </c>
      <c r="X49" s="103">
        <v>1797138</v>
      </c>
      <c r="Y49" s="103">
        <v>196999</v>
      </c>
      <c r="Z49" s="103">
        <v>116366</v>
      </c>
      <c r="AA49" s="103">
        <v>15311</v>
      </c>
      <c r="AB49" s="103">
        <v>4114863</v>
      </c>
      <c r="AC49" s="103">
        <v>14075705</v>
      </c>
      <c r="AD49" s="103">
        <f t="shared" si="13"/>
        <v>25762621</v>
      </c>
      <c r="AE49" s="103">
        <f t="shared" si="14"/>
        <v>1913504</v>
      </c>
      <c r="AF49" s="103">
        <f t="shared" si="15"/>
        <v>18190568</v>
      </c>
      <c r="AG49" s="103">
        <f t="shared" si="16"/>
        <v>45866693</v>
      </c>
      <c r="AH49" s="103">
        <f t="shared" si="17"/>
        <v>91917</v>
      </c>
      <c r="AI49" s="102">
        <f t="shared" si="18"/>
        <v>45958610</v>
      </c>
    </row>
    <row r="50" spans="1:35" s="157" customFormat="1">
      <c r="A50" s="159">
        <f t="shared" si="19"/>
        <v>2020</v>
      </c>
      <c r="B50" s="159">
        <f t="shared" si="20"/>
        <v>9</v>
      </c>
      <c r="C50" s="158">
        <f t="shared" si="6"/>
        <v>44075</v>
      </c>
      <c r="E50" s="292">
        <v>18060308</v>
      </c>
      <c r="F50" s="291">
        <v>13063136</v>
      </c>
      <c r="G50" s="291">
        <v>1297686</v>
      </c>
      <c r="H50" s="103">
        <v>2065894</v>
      </c>
      <c r="I50" s="103">
        <v>247304</v>
      </c>
      <c r="J50" s="103">
        <v>136356</v>
      </c>
      <c r="K50" s="103">
        <v>25856</v>
      </c>
      <c r="L50" s="103">
        <v>4183731</v>
      </c>
      <c r="M50" s="103">
        <v>14029560</v>
      </c>
      <c r="N50" s="103">
        <f t="shared" si="7"/>
        <v>32694290</v>
      </c>
      <c r="O50" s="103">
        <f t="shared" si="8"/>
        <v>2202250</v>
      </c>
      <c r="P50" s="103">
        <f t="shared" si="9"/>
        <v>18213291</v>
      </c>
      <c r="Q50" s="103">
        <f t="shared" si="10"/>
        <v>53109831</v>
      </c>
      <c r="R50" s="103">
        <f t="shared" si="11"/>
        <v>106433</v>
      </c>
      <c r="S50" s="102">
        <f t="shared" si="12"/>
        <v>53216264</v>
      </c>
      <c r="U50" s="104">
        <v>19976760</v>
      </c>
      <c r="V50" s="103">
        <v>12089609</v>
      </c>
      <c r="W50" s="103">
        <v>1295423</v>
      </c>
      <c r="X50" s="103">
        <v>2152181</v>
      </c>
      <c r="Y50" s="103">
        <v>226474</v>
      </c>
      <c r="Z50" s="103">
        <v>148616</v>
      </c>
      <c r="AA50" s="103">
        <v>16473</v>
      </c>
      <c r="AB50" s="103">
        <v>4229857</v>
      </c>
      <c r="AC50" s="103">
        <v>14018660</v>
      </c>
      <c r="AD50" s="103">
        <f t="shared" si="13"/>
        <v>33604739</v>
      </c>
      <c r="AE50" s="103">
        <f t="shared" si="14"/>
        <v>2300797</v>
      </c>
      <c r="AF50" s="103">
        <f t="shared" si="15"/>
        <v>18248517</v>
      </c>
      <c r="AG50" s="103">
        <f t="shared" si="16"/>
        <v>54154053</v>
      </c>
      <c r="AH50" s="103">
        <f t="shared" si="17"/>
        <v>108525</v>
      </c>
      <c r="AI50" s="102">
        <f t="shared" si="18"/>
        <v>54262578</v>
      </c>
    </row>
    <row r="51" spans="1:35" s="157" customFormat="1">
      <c r="A51" s="159">
        <f t="shared" si="19"/>
        <v>2020</v>
      </c>
      <c r="B51" s="159">
        <f t="shared" si="20"/>
        <v>10</v>
      </c>
      <c r="C51" s="158">
        <f t="shared" si="6"/>
        <v>44105</v>
      </c>
      <c r="E51" s="292">
        <v>43108042</v>
      </c>
      <c r="F51" s="291">
        <v>21374888</v>
      </c>
      <c r="G51" s="291">
        <v>1844603</v>
      </c>
      <c r="H51" s="103">
        <v>3416771</v>
      </c>
      <c r="I51" s="103">
        <v>333912</v>
      </c>
      <c r="J51" s="103">
        <v>164700</v>
      </c>
      <c r="K51" s="103">
        <v>29072</v>
      </c>
      <c r="L51" s="103">
        <v>4553640</v>
      </c>
      <c r="M51" s="103">
        <v>14596717</v>
      </c>
      <c r="N51" s="103">
        <f t="shared" si="7"/>
        <v>66690517</v>
      </c>
      <c r="O51" s="103">
        <f t="shared" si="8"/>
        <v>3581471</v>
      </c>
      <c r="P51" s="103">
        <f t="shared" si="9"/>
        <v>19150357</v>
      </c>
      <c r="Q51" s="103">
        <f t="shared" si="10"/>
        <v>89422345</v>
      </c>
      <c r="R51" s="103">
        <f t="shared" si="11"/>
        <v>179203</v>
      </c>
      <c r="S51" s="102">
        <f t="shared" si="12"/>
        <v>89601548</v>
      </c>
      <c r="U51" s="104">
        <v>45491751</v>
      </c>
      <c r="V51" s="103">
        <v>20788945</v>
      </c>
      <c r="W51" s="103">
        <v>1926606</v>
      </c>
      <c r="X51" s="103">
        <v>3633465</v>
      </c>
      <c r="Y51" s="103">
        <v>320558</v>
      </c>
      <c r="Z51" s="103">
        <v>183433</v>
      </c>
      <c r="AA51" s="103">
        <v>19811</v>
      </c>
      <c r="AB51" s="103">
        <v>4928724</v>
      </c>
      <c r="AC51" s="103">
        <v>15551107</v>
      </c>
      <c r="AD51" s="103">
        <f t="shared" si="13"/>
        <v>68547671</v>
      </c>
      <c r="AE51" s="103">
        <f t="shared" si="14"/>
        <v>3816898</v>
      </c>
      <c r="AF51" s="103">
        <f t="shared" si="15"/>
        <v>20479831</v>
      </c>
      <c r="AG51" s="103">
        <f t="shared" si="16"/>
        <v>92844400</v>
      </c>
      <c r="AH51" s="103">
        <f t="shared" si="17"/>
        <v>186061</v>
      </c>
      <c r="AI51" s="102">
        <f t="shared" si="18"/>
        <v>93030461</v>
      </c>
    </row>
    <row r="52" spans="1:35" s="157" customFormat="1">
      <c r="A52" s="159">
        <f t="shared" si="19"/>
        <v>2020</v>
      </c>
      <c r="B52" s="159">
        <f t="shared" si="20"/>
        <v>11</v>
      </c>
      <c r="C52" s="158">
        <f t="shared" si="6"/>
        <v>44136</v>
      </c>
      <c r="E52" s="292">
        <v>77509313</v>
      </c>
      <c r="F52" s="291">
        <v>32407402</v>
      </c>
      <c r="G52" s="291">
        <v>2425969</v>
      </c>
      <c r="H52" s="103">
        <v>3950029</v>
      </c>
      <c r="I52" s="103">
        <v>354014</v>
      </c>
      <c r="J52" s="103">
        <v>145848</v>
      </c>
      <c r="K52" s="103">
        <v>29127</v>
      </c>
      <c r="L52" s="103">
        <v>5483047</v>
      </c>
      <c r="M52" s="103">
        <v>15704946</v>
      </c>
      <c r="N52" s="103">
        <f t="shared" si="7"/>
        <v>112725825</v>
      </c>
      <c r="O52" s="103">
        <f t="shared" si="8"/>
        <v>4095877</v>
      </c>
      <c r="P52" s="103">
        <f t="shared" si="9"/>
        <v>21187993</v>
      </c>
      <c r="Q52" s="103">
        <f t="shared" si="10"/>
        <v>138009695</v>
      </c>
      <c r="R52" s="103">
        <f t="shared" si="11"/>
        <v>276573</v>
      </c>
      <c r="S52" s="102">
        <f t="shared" si="12"/>
        <v>138286268</v>
      </c>
      <c r="U52" s="104">
        <v>80596637</v>
      </c>
      <c r="V52" s="103">
        <v>32308970</v>
      </c>
      <c r="W52" s="103">
        <v>2587138</v>
      </c>
      <c r="X52" s="103">
        <v>4263497</v>
      </c>
      <c r="Y52" s="103">
        <v>351041</v>
      </c>
      <c r="Z52" s="103">
        <v>165140</v>
      </c>
      <c r="AA52" s="103">
        <v>21154</v>
      </c>
      <c r="AB52" s="103">
        <v>5208573</v>
      </c>
      <c r="AC52" s="103">
        <v>15137334</v>
      </c>
      <c r="AD52" s="103">
        <f t="shared" si="13"/>
        <v>115864940</v>
      </c>
      <c r="AE52" s="103">
        <f t="shared" si="14"/>
        <v>4428637</v>
      </c>
      <c r="AF52" s="103">
        <f t="shared" si="15"/>
        <v>20345907</v>
      </c>
      <c r="AG52" s="103">
        <f t="shared" si="16"/>
        <v>140639484</v>
      </c>
      <c r="AH52" s="103">
        <f t="shared" si="17"/>
        <v>281843</v>
      </c>
      <c r="AI52" s="102">
        <f t="shared" si="18"/>
        <v>140921327</v>
      </c>
    </row>
    <row r="53" spans="1:35" s="157" customFormat="1">
      <c r="A53" s="159">
        <f t="shared" si="19"/>
        <v>2020</v>
      </c>
      <c r="B53" s="159">
        <f t="shared" si="20"/>
        <v>12</v>
      </c>
      <c r="C53" s="158">
        <f t="shared" si="6"/>
        <v>44166</v>
      </c>
      <c r="E53" s="292">
        <v>100996049</v>
      </c>
      <c r="F53" s="291">
        <v>40482376</v>
      </c>
      <c r="G53" s="291">
        <v>2835633</v>
      </c>
      <c r="H53" s="103">
        <v>4896289</v>
      </c>
      <c r="I53" s="103">
        <v>369107</v>
      </c>
      <c r="J53" s="103">
        <v>158731</v>
      </c>
      <c r="K53" s="103">
        <v>29423</v>
      </c>
      <c r="L53" s="103">
        <v>6333548</v>
      </c>
      <c r="M53" s="103">
        <v>15635797</v>
      </c>
      <c r="N53" s="103">
        <f t="shared" si="7"/>
        <v>144712588</v>
      </c>
      <c r="O53" s="103">
        <f t="shared" si="8"/>
        <v>5055020</v>
      </c>
      <c r="P53" s="103">
        <f t="shared" si="9"/>
        <v>21969345</v>
      </c>
      <c r="Q53" s="103">
        <f t="shared" si="10"/>
        <v>171736953</v>
      </c>
      <c r="R53" s="103">
        <f t="shared" si="11"/>
        <v>344162</v>
      </c>
      <c r="S53" s="102">
        <f t="shared" si="12"/>
        <v>172081115</v>
      </c>
      <c r="U53" s="104">
        <v>104309827</v>
      </c>
      <c r="V53" s="103">
        <v>40968766</v>
      </c>
      <c r="W53" s="103">
        <v>3068155</v>
      </c>
      <c r="X53" s="103">
        <v>5192570</v>
      </c>
      <c r="Y53" s="103">
        <v>374519</v>
      </c>
      <c r="Z53" s="103">
        <v>179551</v>
      </c>
      <c r="AA53" s="103">
        <v>21182</v>
      </c>
      <c r="AB53" s="103">
        <v>6534001</v>
      </c>
      <c r="AC53" s="103">
        <v>16516873</v>
      </c>
      <c r="AD53" s="103">
        <f t="shared" si="13"/>
        <v>148742449</v>
      </c>
      <c r="AE53" s="103">
        <f t="shared" si="14"/>
        <v>5372121</v>
      </c>
      <c r="AF53" s="103">
        <f t="shared" si="15"/>
        <v>23050874</v>
      </c>
      <c r="AG53" s="103">
        <f t="shared" si="16"/>
        <v>177165444</v>
      </c>
      <c r="AH53" s="103">
        <f t="shared" si="17"/>
        <v>355041</v>
      </c>
      <c r="AI53" s="102">
        <f t="shared" si="18"/>
        <v>177520485</v>
      </c>
    </row>
    <row r="54" spans="1:35" s="157" customFormat="1">
      <c r="A54" s="159">
        <f t="shared" si="19"/>
        <v>2021</v>
      </c>
      <c r="B54" s="159">
        <f t="shared" si="20"/>
        <v>1</v>
      </c>
      <c r="C54" s="158">
        <f t="shared" si="6"/>
        <v>44197</v>
      </c>
      <c r="E54" s="292">
        <v>94458315</v>
      </c>
      <c r="F54" s="291">
        <v>38498165</v>
      </c>
      <c r="G54" s="291">
        <v>2688616</v>
      </c>
      <c r="H54" s="103">
        <v>4768911</v>
      </c>
      <c r="I54" s="103">
        <v>341338</v>
      </c>
      <c r="J54" s="103">
        <v>141801</v>
      </c>
      <c r="K54" s="103">
        <v>27477</v>
      </c>
      <c r="L54" s="103">
        <v>6128655</v>
      </c>
      <c r="M54" s="103">
        <v>16226232</v>
      </c>
      <c r="N54" s="103">
        <f t="shared" si="7"/>
        <v>136013911</v>
      </c>
      <c r="O54" s="103">
        <f t="shared" si="8"/>
        <v>4910712</v>
      </c>
      <c r="P54" s="103">
        <f t="shared" si="9"/>
        <v>22354887</v>
      </c>
      <c r="Q54" s="103">
        <f t="shared" si="10"/>
        <v>163279510</v>
      </c>
      <c r="R54" s="103">
        <f t="shared" si="11"/>
        <v>327213</v>
      </c>
      <c r="S54" s="102">
        <f t="shared" si="12"/>
        <v>163606723</v>
      </c>
      <c r="U54" s="104">
        <v>97971396</v>
      </c>
      <c r="V54" s="103">
        <v>39094607</v>
      </c>
      <c r="W54" s="103">
        <v>2939937</v>
      </c>
      <c r="X54" s="103">
        <v>5084170</v>
      </c>
      <c r="Y54" s="103">
        <v>347550</v>
      </c>
      <c r="Z54" s="103">
        <v>164307</v>
      </c>
      <c r="AA54" s="103">
        <v>18573</v>
      </c>
      <c r="AB54" s="103">
        <v>5859439</v>
      </c>
      <c r="AC54" s="103">
        <v>15664465</v>
      </c>
      <c r="AD54" s="103">
        <f t="shared" si="13"/>
        <v>140372063</v>
      </c>
      <c r="AE54" s="103">
        <f t="shared" si="14"/>
        <v>5248477</v>
      </c>
      <c r="AF54" s="103">
        <f t="shared" si="15"/>
        <v>21523904</v>
      </c>
      <c r="AG54" s="103">
        <f t="shared" si="16"/>
        <v>167144444</v>
      </c>
      <c r="AH54" s="103">
        <f t="shared" si="17"/>
        <v>334959</v>
      </c>
      <c r="AI54" s="102">
        <f t="shared" si="18"/>
        <v>167479403</v>
      </c>
    </row>
    <row r="55" spans="1:35" s="157" customFormat="1">
      <c r="A55" s="159">
        <f t="shared" si="19"/>
        <v>2021</v>
      </c>
      <c r="B55" s="159">
        <f t="shared" si="20"/>
        <v>2</v>
      </c>
      <c r="C55" s="158">
        <f t="shared" si="6"/>
        <v>44228</v>
      </c>
      <c r="E55" s="104">
        <v>80461032</v>
      </c>
      <c r="F55" s="103">
        <v>33275060</v>
      </c>
      <c r="G55" s="103">
        <v>2379780</v>
      </c>
      <c r="H55" s="103">
        <v>4246005</v>
      </c>
      <c r="I55" s="103">
        <v>319218</v>
      </c>
      <c r="J55" s="103">
        <v>137283</v>
      </c>
      <c r="K55" s="103">
        <v>25732</v>
      </c>
      <c r="L55" s="103">
        <v>5594756</v>
      </c>
      <c r="M55" s="103">
        <v>15054091</v>
      </c>
      <c r="N55" s="103">
        <f t="shared" si="7"/>
        <v>116460822</v>
      </c>
      <c r="O55" s="103">
        <f t="shared" si="8"/>
        <v>4383288</v>
      </c>
      <c r="P55" s="103">
        <f t="shared" si="9"/>
        <v>20648847</v>
      </c>
      <c r="Q55" s="103">
        <f t="shared" si="10"/>
        <v>141492957</v>
      </c>
      <c r="R55" s="103">
        <f t="shared" si="11"/>
        <v>283553</v>
      </c>
      <c r="S55" s="102">
        <f t="shared" si="12"/>
        <v>141776510</v>
      </c>
      <c r="U55" s="104">
        <v>86290566</v>
      </c>
      <c r="V55" s="103">
        <v>34750011</v>
      </c>
      <c r="W55" s="103">
        <v>2693708</v>
      </c>
      <c r="X55" s="103">
        <v>4802994</v>
      </c>
      <c r="Y55" s="103">
        <v>335822</v>
      </c>
      <c r="Z55" s="103">
        <v>168661</v>
      </c>
      <c r="AA55" s="103">
        <v>18228</v>
      </c>
      <c r="AB55" s="103">
        <v>5715424</v>
      </c>
      <c r="AC55" s="103">
        <v>15307999</v>
      </c>
      <c r="AD55" s="103">
        <f t="shared" si="13"/>
        <v>124088335</v>
      </c>
      <c r="AE55" s="103">
        <f t="shared" si="14"/>
        <v>4971655</v>
      </c>
      <c r="AF55" s="103">
        <f t="shared" si="15"/>
        <v>21023423</v>
      </c>
      <c r="AG55" s="103">
        <f t="shared" si="16"/>
        <v>150083413</v>
      </c>
      <c r="AH55" s="103">
        <f t="shared" si="17"/>
        <v>300768</v>
      </c>
      <c r="AI55" s="102">
        <f t="shared" si="18"/>
        <v>150384181</v>
      </c>
    </row>
    <row r="56" spans="1:35" s="157" customFormat="1">
      <c r="A56" s="159">
        <f t="shared" si="19"/>
        <v>2021</v>
      </c>
      <c r="B56" s="159">
        <f t="shared" si="20"/>
        <v>3</v>
      </c>
      <c r="C56" s="158">
        <f t="shared" si="6"/>
        <v>44256</v>
      </c>
      <c r="E56" s="104">
        <v>71704648</v>
      </c>
      <c r="F56" s="103">
        <v>30797029</v>
      </c>
      <c r="G56" s="103">
        <v>2242328</v>
      </c>
      <c r="H56" s="103">
        <v>4083792</v>
      </c>
      <c r="I56" s="103">
        <v>335675</v>
      </c>
      <c r="J56" s="103">
        <v>141179</v>
      </c>
      <c r="K56" s="103">
        <v>26821</v>
      </c>
      <c r="L56" s="103">
        <v>5643175</v>
      </c>
      <c r="M56" s="103">
        <v>16669633</v>
      </c>
      <c r="N56" s="103">
        <f t="shared" si="7"/>
        <v>105106501</v>
      </c>
      <c r="O56" s="103">
        <f t="shared" si="8"/>
        <v>4224971</v>
      </c>
      <c r="P56" s="103">
        <f t="shared" si="9"/>
        <v>22312808</v>
      </c>
      <c r="Q56" s="103">
        <f t="shared" si="10"/>
        <v>131644280</v>
      </c>
      <c r="R56" s="103">
        <f t="shared" si="11"/>
        <v>263816</v>
      </c>
      <c r="S56" s="102">
        <f t="shared" si="12"/>
        <v>131908096</v>
      </c>
      <c r="U56" s="104">
        <v>74402217</v>
      </c>
      <c r="V56" s="103">
        <v>31231257</v>
      </c>
      <c r="W56" s="103">
        <v>2476536</v>
      </c>
      <c r="X56" s="103">
        <v>4454780</v>
      </c>
      <c r="Y56" s="103">
        <v>345178</v>
      </c>
      <c r="Z56" s="103">
        <v>167528</v>
      </c>
      <c r="AA56" s="103">
        <v>19131</v>
      </c>
      <c r="AB56" s="103">
        <v>5483298</v>
      </c>
      <c r="AC56" s="103">
        <v>16238212</v>
      </c>
      <c r="AD56" s="103">
        <f t="shared" si="13"/>
        <v>108474319</v>
      </c>
      <c r="AE56" s="103">
        <f t="shared" si="14"/>
        <v>4622308</v>
      </c>
      <c r="AF56" s="103">
        <f t="shared" si="15"/>
        <v>21721510</v>
      </c>
      <c r="AG56" s="103">
        <f t="shared" si="16"/>
        <v>134818137</v>
      </c>
      <c r="AH56" s="103">
        <f t="shared" si="17"/>
        <v>270177</v>
      </c>
      <c r="AI56" s="102">
        <f t="shared" si="18"/>
        <v>135088314</v>
      </c>
    </row>
    <row r="57" spans="1:35" s="157" customFormat="1">
      <c r="A57" s="159">
        <f t="shared" si="19"/>
        <v>2021</v>
      </c>
      <c r="B57" s="159">
        <f t="shared" si="20"/>
        <v>4</v>
      </c>
      <c r="C57" s="158">
        <f t="shared" si="6"/>
        <v>44287</v>
      </c>
      <c r="E57" s="104">
        <v>51602575</v>
      </c>
      <c r="F57" s="103">
        <v>23609667</v>
      </c>
      <c r="G57" s="103">
        <v>1826947</v>
      </c>
      <c r="H57" s="103">
        <v>3300558</v>
      </c>
      <c r="I57" s="103">
        <v>303886</v>
      </c>
      <c r="J57" s="103">
        <v>123453</v>
      </c>
      <c r="K57" s="103">
        <v>24576</v>
      </c>
      <c r="L57" s="103">
        <v>5005642</v>
      </c>
      <c r="M57" s="103">
        <v>14983409</v>
      </c>
      <c r="N57" s="103">
        <f t="shared" si="7"/>
        <v>77367651</v>
      </c>
      <c r="O57" s="103">
        <f t="shared" si="8"/>
        <v>3424011</v>
      </c>
      <c r="P57" s="103">
        <f t="shared" si="9"/>
        <v>19989051</v>
      </c>
      <c r="Q57" s="103">
        <f t="shared" si="10"/>
        <v>100780713</v>
      </c>
      <c r="R57" s="103">
        <f t="shared" si="11"/>
        <v>201965</v>
      </c>
      <c r="S57" s="102">
        <f t="shared" si="12"/>
        <v>100982678</v>
      </c>
      <c r="U57" s="104">
        <v>53492860</v>
      </c>
      <c r="V57" s="103">
        <v>23987279</v>
      </c>
      <c r="W57" s="103">
        <v>2030781</v>
      </c>
      <c r="X57" s="103">
        <v>3555814</v>
      </c>
      <c r="Y57" s="103">
        <v>317073</v>
      </c>
      <c r="Z57" s="103">
        <v>145613</v>
      </c>
      <c r="AA57" s="103">
        <v>18670</v>
      </c>
      <c r="AB57" s="103">
        <v>4904084</v>
      </c>
      <c r="AC57" s="103">
        <v>14505492</v>
      </c>
      <c r="AD57" s="103">
        <f t="shared" si="13"/>
        <v>79846663</v>
      </c>
      <c r="AE57" s="103">
        <f t="shared" si="14"/>
        <v>3701427</v>
      </c>
      <c r="AF57" s="103">
        <f t="shared" si="15"/>
        <v>19409576</v>
      </c>
      <c r="AG57" s="103">
        <f t="shared" si="16"/>
        <v>102957666</v>
      </c>
      <c r="AH57" s="103">
        <f t="shared" si="17"/>
        <v>206328</v>
      </c>
      <c r="AI57" s="102">
        <f t="shared" si="18"/>
        <v>103163994</v>
      </c>
    </row>
    <row r="58" spans="1:35" s="157" customFormat="1">
      <c r="A58" s="159">
        <f t="shared" si="19"/>
        <v>2021</v>
      </c>
      <c r="B58" s="159">
        <f t="shared" si="20"/>
        <v>5</v>
      </c>
      <c r="C58" s="158">
        <f t="shared" si="6"/>
        <v>44317</v>
      </c>
      <c r="E58" s="104">
        <v>30684724</v>
      </c>
      <c r="F58" s="103">
        <v>16580972</v>
      </c>
      <c r="G58" s="103">
        <v>1349209</v>
      </c>
      <c r="H58" s="103">
        <v>2603098</v>
      </c>
      <c r="I58" s="103">
        <v>256312</v>
      </c>
      <c r="J58" s="103">
        <v>110218</v>
      </c>
      <c r="K58" s="103">
        <v>20989</v>
      </c>
      <c r="L58" s="103">
        <v>4622565</v>
      </c>
      <c r="M58" s="103">
        <v>14800010</v>
      </c>
      <c r="N58" s="103">
        <f t="shared" si="7"/>
        <v>48892206</v>
      </c>
      <c r="O58" s="103">
        <f t="shared" si="8"/>
        <v>2713316</v>
      </c>
      <c r="P58" s="103">
        <f t="shared" si="9"/>
        <v>19422575</v>
      </c>
      <c r="Q58" s="103">
        <f t="shared" si="10"/>
        <v>71028097</v>
      </c>
      <c r="R58" s="103">
        <f t="shared" si="11"/>
        <v>142341</v>
      </c>
      <c r="S58" s="102">
        <f t="shared" si="12"/>
        <v>71170438</v>
      </c>
      <c r="U58" s="104">
        <v>31876204</v>
      </c>
      <c r="V58" s="103">
        <v>16796603</v>
      </c>
      <c r="W58" s="103">
        <v>1502220</v>
      </c>
      <c r="X58" s="103">
        <v>2824184</v>
      </c>
      <c r="Y58" s="103">
        <v>267046</v>
      </c>
      <c r="Z58" s="103">
        <v>131696</v>
      </c>
      <c r="AA58" s="103">
        <v>16736</v>
      </c>
      <c r="AB58" s="103">
        <v>4654368</v>
      </c>
      <c r="AC58" s="103">
        <v>14580516</v>
      </c>
      <c r="AD58" s="103">
        <f t="shared" si="13"/>
        <v>50458809</v>
      </c>
      <c r="AE58" s="103">
        <f t="shared" si="14"/>
        <v>2955880</v>
      </c>
      <c r="AF58" s="103">
        <f t="shared" si="15"/>
        <v>19234884</v>
      </c>
      <c r="AG58" s="103">
        <f t="shared" si="16"/>
        <v>72649573</v>
      </c>
      <c r="AH58" s="103">
        <f t="shared" si="17"/>
        <v>145590</v>
      </c>
      <c r="AI58" s="102">
        <f t="shared" si="18"/>
        <v>72795163</v>
      </c>
    </row>
    <row r="59" spans="1:35" s="157" customFormat="1">
      <c r="A59" s="159">
        <f t="shared" si="19"/>
        <v>2021</v>
      </c>
      <c r="B59" s="159">
        <f t="shared" si="20"/>
        <v>6</v>
      </c>
      <c r="C59" s="158">
        <f t="shared" si="6"/>
        <v>44348</v>
      </c>
      <c r="E59" s="104">
        <v>19968377</v>
      </c>
      <c r="F59" s="103">
        <v>12922803</v>
      </c>
      <c r="G59" s="103">
        <v>1130784</v>
      </c>
      <c r="H59" s="103">
        <v>2007911</v>
      </c>
      <c r="I59" s="103">
        <v>235909</v>
      </c>
      <c r="J59" s="103">
        <v>94256</v>
      </c>
      <c r="K59" s="103">
        <v>19333</v>
      </c>
      <c r="L59" s="103">
        <v>4215643</v>
      </c>
      <c r="M59" s="103">
        <v>13720572</v>
      </c>
      <c r="N59" s="103">
        <f t="shared" si="7"/>
        <v>34277206</v>
      </c>
      <c r="O59" s="103">
        <f t="shared" si="8"/>
        <v>2102167</v>
      </c>
      <c r="P59" s="103">
        <f t="shared" si="9"/>
        <v>17936215</v>
      </c>
      <c r="Q59" s="103">
        <f t="shared" si="10"/>
        <v>54315588</v>
      </c>
      <c r="R59" s="103">
        <f t="shared" si="11"/>
        <v>108849</v>
      </c>
      <c r="S59" s="102">
        <f t="shared" si="12"/>
        <v>54424437</v>
      </c>
      <c r="U59" s="104">
        <v>21286994</v>
      </c>
      <c r="V59" s="103">
        <v>12600617</v>
      </c>
      <c r="W59" s="103">
        <v>1235006</v>
      </c>
      <c r="X59" s="103">
        <v>2125913</v>
      </c>
      <c r="Y59" s="103">
        <v>237216</v>
      </c>
      <c r="Z59" s="103">
        <v>109954</v>
      </c>
      <c r="AA59" s="103">
        <v>15682</v>
      </c>
      <c r="AB59" s="103">
        <v>4314235</v>
      </c>
      <c r="AC59" s="103">
        <v>13575067</v>
      </c>
      <c r="AD59" s="103">
        <f t="shared" si="13"/>
        <v>35375515</v>
      </c>
      <c r="AE59" s="103">
        <f t="shared" si="14"/>
        <v>2235867</v>
      </c>
      <c r="AF59" s="103">
        <f t="shared" si="15"/>
        <v>17889302</v>
      </c>
      <c r="AG59" s="103">
        <f t="shared" si="16"/>
        <v>55500684</v>
      </c>
      <c r="AH59" s="103">
        <f t="shared" si="17"/>
        <v>111224</v>
      </c>
      <c r="AI59" s="102">
        <f t="shared" si="18"/>
        <v>55611908</v>
      </c>
    </row>
    <row r="60" spans="1:35" s="157" customFormat="1">
      <c r="A60" s="159">
        <f t="shared" si="19"/>
        <v>2021</v>
      </c>
      <c r="B60" s="159">
        <f t="shared" si="20"/>
        <v>7</v>
      </c>
      <c r="C60" s="158">
        <f t="shared" si="6"/>
        <v>44378</v>
      </c>
      <c r="E60" s="104">
        <v>13837747</v>
      </c>
      <c r="F60" s="103">
        <v>10750586</v>
      </c>
      <c r="G60" s="103">
        <v>1021887</v>
      </c>
      <c r="H60" s="103">
        <v>1770785</v>
      </c>
      <c r="I60" s="103">
        <v>218558</v>
      </c>
      <c r="J60" s="103">
        <v>88444</v>
      </c>
      <c r="K60" s="103">
        <v>18038</v>
      </c>
      <c r="L60" s="103">
        <v>4027024</v>
      </c>
      <c r="M60" s="103">
        <v>13482947</v>
      </c>
      <c r="N60" s="103">
        <f t="shared" si="7"/>
        <v>25846816</v>
      </c>
      <c r="O60" s="103">
        <f t="shared" si="8"/>
        <v>1859229</v>
      </c>
      <c r="P60" s="103">
        <f t="shared" si="9"/>
        <v>17509971</v>
      </c>
      <c r="Q60" s="103">
        <f t="shared" si="10"/>
        <v>45216016</v>
      </c>
      <c r="R60" s="103">
        <f t="shared" si="11"/>
        <v>90613</v>
      </c>
      <c r="S60" s="102">
        <f t="shared" si="12"/>
        <v>45306629</v>
      </c>
      <c r="U60" s="104">
        <v>15289465</v>
      </c>
      <c r="V60" s="103">
        <v>10107555</v>
      </c>
      <c r="W60" s="103">
        <v>1067694</v>
      </c>
      <c r="X60" s="103">
        <v>1854238</v>
      </c>
      <c r="Y60" s="103">
        <v>196041</v>
      </c>
      <c r="Z60" s="103">
        <v>103107</v>
      </c>
      <c r="AA60" s="103">
        <v>14244</v>
      </c>
      <c r="AB60" s="103">
        <v>4206778</v>
      </c>
      <c r="AC60" s="103">
        <v>13529926</v>
      </c>
      <c r="AD60" s="103">
        <f t="shared" si="13"/>
        <v>26674999</v>
      </c>
      <c r="AE60" s="103">
        <f t="shared" si="14"/>
        <v>1957345</v>
      </c>
      <c r="AF60" s="103">
        <f t="shared" si="15"/>
        <v>17736704</v>
      </c>
      <c r="AG60" s="103">
        <f t="shared" si="16"/>
        <v>46369048</v>
      </c>
      <c r="AH60" s="103">
        <f t="shared" si="17"/>
        <v>92924</v>
      </c>
      <c r="AI60" s="102">
        <f t="shared" si="18"/>
        <v>46461972</v>
      </c>
    </row>
    <row r="61" spans="1:35" s="157" customFormat="1">
      <c r="A61" s="159">
        <f t="shared" si="19"/>
        <v>2021</v>
      </c>
      <c r="B61" s="159">
        <f t="shared" si="20"/>
        <v>8</v>
      </c>
      <c r="C61" s="158">
        <f t="shared" si="6"/>
        <v>44409</v>
      </c>
      <c r="E61" s="104">
        <v>12812358</v>
      </c>
      <c r="F61" s="103">
        <v>11126244</v>
      </c>
      <c r="G61" s="103">
        <v>1108707</v>
      </c>
      <c r="H61" s="103">
        <v>1694689</v>
      </c>
      <c r="I61" s="103">
        <v>215220</v>
      </c>
      <c r="J61" s="103">
        <v>102998</v>
      </c>
      <c r="K61" s="103">
        <v>19988</v>
      </c>
      <c r="L61" s="103">
        <v>4013477</v>
      </c>
      <c r="M61" s="103">
        <v>13917044</v>
      </c>
      <c r="N61" s="103">
        <f t="shared" si="7"/>
        <v>25282517</v>
      </c>
      <c r="O61" s="103">
        <f t="shared" si="8"/>
        <v>1797687</v>
      </c>
      <c r="P61" s="103">
        <f t="shared" si="9"/>
        <v>17930521</v>
      </c>
      <c r="Q61" s="103">
        <f t="shared" si="10"/>
        <v>45010725</v>
      </c>
      <c r="R61" s="103">
        <f t="shared" si="11"/>
        <v>90202</v>
      </c>
      <c r="S61" s="102">
        <f t="shared" si="12"/>
        <v>45100927</v>
      </c>
      <c r="U61" s="104">
        <v>14577125</v>
      </c>
      <c r="V61" s="103">
        <v>10198346</v>
      </c>
      <c r="W61" s="103">
        <v>1110082</v>
      </c>
      <c r="X61" s="103">
        <v>1758626</v>
      </c>
      <c r="Y61" s="103">
        <v>191439</v>
      </c>
      <c r="Z61" s="103">
        <v>118159</v>
      </c>
      <c r="AA61" s="103">
        <v>15626</v>
      </c>
      <c r="AB61" s="103">
        <v>4153828</v>
      </c>
      <c r="AC61" s="103">
        <v>13821887</v>
      </c>
      <c r="AD61" s="103">
        <f t="shared" si="13"/>
        <v>26092618</v>
      </c>
      <c r="AE61" s="103">
        <f t="shared" si="14"/>
        <v>1876785</v>
      </c>
      <c r="AF61" s="103">
        <f t="shared" si="15"/>
        <v>17975715</v>
      </c>
      <c r="AG61" s="103">
        <f t="shared" si="16"/>
        <v>45945118</v>
      </c>
      <c r="AH61" s="103">
        <f t="shared" si="17"/>
        <v>92074</v>
      </c>
      <c r="AI61" s="102">
        <f t="shared" si="18"/>
        <v>46037192</v>
      </c>
    </row>
    <row r="62" spans="1:35" s="157" customFormat="1">
      <c r="A62" s="159">
        <f t="shared" si="19"/>
        <v>2021</v>
      </c>
      <c r="B62" s="159">
        <f t="shared" si="20"/>
        <v>9</v>
      </c>
      <c r="C62" s="158">
        <f t="shared" si="6"/>
        <v>44440</v>
      </c>
      <c r="E62" s="104">
        <v>18318740</v>
      </c>
      <c r="F62" s="103">
        <v>13167631</v>
      </c>
      <c r="G62" s="103">
        <v>1231984</v>
      </c>
      <c r="H62" s="103">
        <v>2002042</v>
      </c>
      <c r="I62" s="103">
        <v>238675</v>
      </c>
      <c r="J62" s="103">
        <v>130976</v>
      </c>
      <c r="K62" s="103">
        <v>21463</v>
      </c>
      <c r="L62" s="103">
        <v>4202687</v>
      </c>
      <c r="M62" s="103">
        <v>13870354</v>
      </c>
      <c r="N62" s="103">
        <f t="shared" si="7"/>
        <v>32978493</v>
      </c>
      <c r="O62" s="103">
        <f t="shared" si="8"/>
        <v>2133018</v>
      </c>
      <c r="P62" s="103">
        <f t="shared" si="9"/>
        <v>18073041</v>
      </c>
      <c r="Q62" s="103">
        <f t="shared" si="10"/>
        <v>53184552</v>
      </c>
      <c r="R62" s="103">
        <f t="shared" si="11"/>
        <v>106582</v>
      </c>
      <c r="S62" s="102">
        <f t="shared" si="12"/>
        <v>53291134</v>
      </c>
      <c r="U62" s="104">
        <v>20353797</v>
      </c>
      <c r="V62" s="103">
        <v>12195517</v>
      </c>
      <c r="W62" s="103">
        <v>1249336</v>
      </c>
      <c r="X62" s="103">
        <v>2105788</v>
      </c>
      <c r="Y62" s="103">
        <v>219700</v>
      </c>
      <c r="Z62" s="103">
        <v>150859</v>
      </c>
      <c r="AA62" s="103">
        <v>16837</v>
      </c>
      <c r="AB62" s="103">
        <v>4265946</v>
      </c>
      <c r="AC62" s="103">
        <v>13767034</v>
      </c>
      <c r="AD62" s="103">
        <f t="shared" si="13"/>
        <v>34035187</v>
      </c>
      <c r="AE62" s="103">
        <f t="shared" si="14"/>
        <v>2256647</v>
      </c>
      <c r="AF62" s="103">
        <f t="shared" si="15"/>
        <v>18032980</v>
      </c>
      <c r="AG62" s="103">
        <f t="shared" si="16"/>
        <v>54324814</v>
      </c>
      <c r="AH62" s="103">
        <f t="shared" si="17"/>
        <v>108867</v>
      </c>
      <c r="AI62" s="102">
        <f t="shared" si="18"/>
        <v>54433681</v>
      </c>
    </row>
    <row r="63" spans="1:35" s="157" customFormat="1">
      <c r="A63" s="159">
        <f t="shared" si="19"/>
        <v>2021</v>
      </c>
      <c r="B63" s="159">
        <f t="shared" si="20"/>
        <v>10</v>
      </c>
      <c r="C63" s="158">
        <f t="shared" si="6"/>
        <v>44470</v>
      </c>
      <c r="E63" s="104">
        <v>43681989</v>
      </c>
      <c r="F63" s="103">
        <v>21480146</v>
      </c>
      <c r="G63" s="103">
        <v>1761661</v>
      </c>
      <c r="H63" s="103">
        <v>3310448</v>
      </c>
      <c r="I63" s="103">
        <v>320815</v>
      </c>
      <c r="J63" s="103">
        <v>158433</v>
      </c>
      <c r="K63" s="103">
        <v>25628</v>
      </c>
      <c r="L63" s="103">
        <v>4569906</v>
      </c>
      <c r="M63" s="103">
        <v>14432868</v>
      </c>
      <c r="N63" s="103">
        <f t="shared" si="7"/>
        <v>67270239</v>
      </c>
      <c r="O63" s="103">
        <f t="shared" si="8"/>
        <v>3468881</v>
      </c>
      <c r="P63" s="103">
        <f t="shared" si="9"/>
        <v>19002774</v>
      </c>
      <c r="Q63" s="103">
        <f t="shared" si="10"/>
        <v>89741894</v>
      </c>
      <c r="R63" s="103">
        <f t="shared" si="11"/>
        <v>179843</v>
      </c>
      <c r="S63" s="102">
        <f t="shared" si="12"/>
        <v>89921737</v>
      </c>
      <c r="U63" s="104">
        <v>46296030</v>
      </c>
      <c r="V63" s="103">
        <v>20935019</v>
      </c>
      <c r="W63" s="103">
        <v>1864560</v>
      </c>
      <c r="X63" s="103">
        <v>3557252</v>
      </c>
      <c r="Y63" s="103">
        <v>309864</v>
      </c>
      <c r="Z63" s="103">
        <v>186402</v>
      </c>
      <c r="AA63" s="103">
        <v>20237</v>
      </c>
      <c r="AB63" s="103">
        <v>4956414</v>
      </c>
      <c r="AC63" s="103">
        <v>15281526</v>
      </c>
      <c r="AD63" s="103">
        <f t="shared" si="13"/>
        <v>69425710</v>
      </c>
      <c r="AE63" s="103">
        <f t="shared" si="14"/>
        <v>3743654</v>
      </c>
      <c r="AF63" s="103">
        <f t="shared" si="15"/>
        <v>20237940</v>
      </c>
      <c r="AG63" s="103">
        <f t="shared" si="16"/>
        <v>93407304</v>
      </c>
      <c r="AH63" s="103">
        <f t="shared" si="17"/>
        <v>187189</v>
      </c>
      <c r="AI63" s="102">
        <f t="shared" si="18"/>
        <v>93594493</v>
      </c>
    </row>
    <row r="64" spans="1:35" s="157" customFormat="1">
      <c r="A64" s="159">
        <f t="shared" si="19"/>
        <v>2021</v>
      </c>
      <c r="B64" s="159">
        <f t="shared" si="20"/>
        <v>11</v>
      </c>
      <c r="C64" s="158">
        <f t="shared" si="6"/>
        <v>44501</v>
      </c>
      <c r="E64" s="104">
        <v>78489151</v>
      </c>
      <c r="F64" s="103">
        <v>32520931</v>
      </c>
      <c r="G64" s="103">
        <v>2330471</v>
      </c>
      <c r="H64" s="103">
        <v>3825163</v>
      </c>
      <c r="I64" s="103">
        <v>338730</v>
      </c>
      <c r="J64" s="103">
        <v>141953</v>
      </c>
      <c r="K64" s="103">
        <v>26437</v>
      </c>
      <c r="L64" s="103">
        <v>5490945</v>
      </c>
      <c r="M64" s="103">
        <v>15528808</v>
      </c>
      <c r="N64" s="103">
        <f t="shared" si="7"/>
        <v>113705720</v>
      </c>
      <c r="O64" s="103">
        <f t="shared" si="8"/>
        <v>3967116</v>
      </c>
      <c r="P64" s="103">
        <f t="shared" si="9"/>
        <v>21019753</v>
      </c>
      <c r="Q64" s="103">
        <f t="shared" si="10"/>
        <v>138692589</v>
      </c>
      <c r="R64" s="103">
        <f t="shared" si="11"/>
        <v>277941</v>
      </c>
      <c r="S64" s="102">
        <f t="shared" si="12"/>
        <v>138970530</v>
      </c>
      <c r="U64" s="104">
        <v>81974289</v>
      </c>
      <c r="V64" s="103">
        <v>32502139</v>
      </c>
      <c r="W64" s="103">
        <v>2513070</v>
      </c>
      <c r="X64" s="103">
        <v>4176054</v>
      </c>
      <c r="Y64" s="103">
        <v>338025</v>
      </c>
      <c r="Z64" s="103">
        <v>167601</v>
      </c>
      <c r="AA64" s="103">
        <v>21551</v>
      </c>
      <c r="AB64" s="103">
        <v>5216681</v>
      </c>
      <c r="AC64" s="103">
        <v>14888917</v>
      </c>
      <c r="AD64" s="103">
        <f t="shared" si="13"/>
        <v>117349074</v>
      </c>
      <c r="AE64" s="103">
        <f t="shared" si="14"/>
        <v>4343655</v>
      </c>
      <c r="AF64" s="103">
        <f t="shared" si="15"/>
        <v>20105598</v>
      </c>
      <c r="AG64" s="103">
        <f t="shared" si="16"/>
        <v>141798327</v>
      </c>
      <c r="AH64" s="103">
        <f t="shared" si="17"/>
        <v>284165</v>
      </c>
      <c r="AI64" s="102">
        <f t="shared" si="18"/>
        <v>142082492</v>
      </c>
    </row>
    <row r="65" spans="1:35" s="157" customFormat="1">
      <c r="A65" s="159">
        <f t="shared" si="19"/>
        <v>2021</v>
      </c>
      <c r="B65" s="159">
        <f t="shared" si="20"/>
        <v>12</v>
      </c>
      <c r="C65" s="158">
        <f t="shared" si="6"/>
        <v>44531</v>
      </c>
      <c r="E65" s="104">
        <v>102147827</v>
      </c>
      <c r="F65" s="103">
        <v>40700042</v>
      </c>
      <c r="G65" s="103">
        <v>2742692</v>
      </c>
      <c r="H65" s="103">
        <v>4740382</v>
      </c>
      <c r="I65" s="103">
        <v>352995</v>
      </c>
      <c r="J65" s="103">
        <v>155723</v>
      </c>
      <c r="K65" s="103">
        <v>26980</v>
      </c>
      <c r="L65" s="103">
        <v>6341026</v>
      </c>
      <c r="M65" s="103">
        <v>15523014</v>
      </c>
      <c r="N65" s="103">
        <f t="shared" si="7"/>
        <v>145970536</v>
      </c>
      <c r="O65" s="103">
        <f t="shared" si="8"/>
        <v>4896105</v>
      </c>
      <c r="P65" s="103">
        <f t="shared" si="9"/>
        <v>21864040</v>
      </c>
      <c r="Q65" s="103">
        <f t="shared" si="10"/>
        <v>172730681</v>
      </c>
      <c r="R65" s="103">
        <f t="shared" si="11"/>
        <v>346154</v>
      </c>
      <c r="S65" s="102">
        <f t="shared" si="12"/>
        <v>173076835</v>
      </c>
      <c r="U65" s="104">
        <v>106020018</v>
      </c>
      <c r="V65" s="103">
        <v>41253046</v>
      </c>
      <c r="W65" s="103">
        <v>2993259</v>
      </c>
      <c r="X65" s="103">
        <v>5085066</v>
      </c>
      <c r="Y65" s="103">
        <v>359709</v>
      </c>
      <c r="Z65" s="103">
        <v>183968</v>
      </c>
      <c r="AA65" s="103">
        <v>21686</v>
      </c>
      <c r="AB65" s="103">
        <v>6513070</v>
      </c>
      <c r="AC65" s="103">
        <v>16265546</v>
      </c>
      <c r="AD65" s="103">
        <f t="shared" si="13"/>
        <v>150647718</v>
      </c>
      <c r="AE65" s="103">
        <f t="shared" si="14"/>
        <v>5269034</v>
      </c>
      <c r="AF65" s="103">
        <f t="shared" si="15"/>
        <v>22778616</v>
      </c>
      <c r="AG65" s="103">
        <f t="shared" si="16"/>
        <v>178695368</v>
      </c>
      <c r="AH65" s="103">
        <f t="shared" si="17"/>
        <v>358107</v>
      </c>
      <c r="AI65" s="102">
        <f t="shared" si="18"/>
        <v>179053475</v>
      </c>
    </row>
    <row r="66" spans="1:35" s="157" customFormat="1">
      <c r="A66" s="159">
        <f t="shared" si="19"/>
        <v>2022</v>
      </c>
      <c r="B66" s="159">
        <f t="shared" si="20"/>
        <v>1</v>
      </c>
      <c r="C66" s="158">
        <f t="shared" si="6"/>
        <v>44562</v>
      </c>
      <c r="E66" s="104">
        <v>95244081</v>
      </c>
      <c r="F66" s="103">
        <v>38694286</v>
      </c>
      <c r="G66" s="103">
        <v>2605928</v>
      </c>
      <c r="H66" s="103">
        <v>4623585</v>
      </c>
      <c r="I66" s="103">
        <v>325829</v>
      </c>
      <c r="J66" s="103">
        <v>139017</v>
      </c>
      <c r="K66" s="103">
        <v>25317</v>
      </c>
      <c r="L66" s="103">
        <v>6137403</v>
      </c>
      <c r="M66" s="103">
        <v>16113134</v>
      </c>
      <c r="N66" s="103">
        <f t="shared" si="7"/>
        <v>136895441</v>
      </c>
      <c r="O66" s="103">
        <f t="shared" si="8"/>
        <v>4762602</v>
      </c>
      <c r="P66" s="103">
        <f t="shared" si="9"/>
        <v>22250537</v>
      </c>
      <c r="Q66" s="103">
        <f t="shared" si="10"/>
        <v>163908580</v>
      </c>
      <c r="R66" s="103">
        <f t="shared" si="11"/>
        <v>328474</v>
      </c>
      <c r="S66" s="102">
        <f t="shared" si="12"/>
        <v>164237054</v>
      </c>
      <c r="U66" s="104">
        <v>99137042</v>
      </c>
      <c r="V66" s="103">
        <v>39242979</v>
      </c>
      <c r="W66" s="103">
        <v>2866082</v>
      </c>
      <c r="X66" s="103">
        <v>4934418</v>
      </c>
      <c r="Y66" s="103">
        <v>332086</v>
      </c>
      <c r="Z66" s="103">
        <v>167634</v>
      </c>
      <c r="AA66" s="103">
        <v>19093</v>
      </c>
      <c r="AB66" s="103">
        <v>5774728</v>
      </c>
      <c r="AC66" s="103">
        <v>15316661</v>
      </c>
      <c r="AD66" s="103">
        <f t="shared" si="13"/>
        <v>141597282</v>
      </c>
      <c r="AE66" s="103">
        <f t="shared" si="14"/>
        <v>5102052</v>
      </c>
      <c r="AF66" s="103">
        <f t="shared" si="15"/>
        <v>21091389</v>
      </c>
      <c r="AG66" s="103">
        <f t="shared" si="16"/>
        <v>167790723</v>
      </c>
      <c r="AH66" s="103">
        <f t="shared" si="17"/>
        <v>336254</v>
      </c>
      <c r="AI66" s="102">
        <f t="shared" si="18"/>
        <v>168126977</v>
      </c>
    </row>
    <row r="67" spans="1:35" s="157" customFormat="1">
      <c r="A67" s="159">
        <f t="shared" si="19"/>
        <v>2022</v>
      </c>
      <c r="B67" s="159">
        <f t="shared" si="20"/>
        <v>2</v>
      </c>
      <c r="C67" s="158">
        <f t="shared" si="6"/>
        <v>44593</v>
      </c>
      <c r="E67" s="104">
        <v>81137456</v>
      </c>
      <c r="F67" s="103">
        <v>33444938</v>
      </c>
      <c r="G67" s="103">
        <v>2305016</v>
      </c>
      <c r="H67" s="103">
        <v>4116825</v>
      </c>
      <c r="I67" s="103">
        <v>304489</v>
      </c>
      <c r="J67" s="103">
        <v>134261</v>
      </c>
      <c r="K67" s="103">
        <v>23726</v>
      </c>
      <c r="L67" s="103">
        <v>5607907</v>
      </c>
      <c r="M67" s="103">
        <v>14950213</v>
      </c>
      <c r="N67" s="103">
        <f t="shared" si="7"/>
        <v>117215625</v>
      </c>
      <c r="O67" s="103">
        <f t="shared" si="8"/>
        <v>4251086</v>
      </c>
      <c r="P67" s="103">
        <f t="shared" si="9"/>
        <v>20558120</v>
      </c>
      <c r="Q67" s="103">
        <f t="shared" si="10"/>
        <v>142024831</v>
      </c>
      <c r="R67" s="103">
        <f t="shared" si="11"/>
        <v>284619</v>
      </c>
      <c r="S67" s="102">
        <f t="shared" si="12"/>
        <v>142309450</v>
      </c>
      <c r="U67" s="104">
        <v>84602156</v>
      </c>
      <c r="V67" s="103">
        <v>33767596</v>
      </c>
      <c r="W67" s="103">
        <v>2543704</v>
      </c>
      <c r="X67" s="103">
        <v>4510609</v>
      </c>
      <c r="Y67" s="103">
        <v>309955</v>
      </c>
      <c r="Z67" s="103">
        <v>166354</v>
      </c>
      <c r="AA67" s="103">
        <v>18126</v>
      </c>
      <c r="AB67" s="103">
        <v>5455027</v>
      </c>
      <c r="AC67" s="103">
        <v>14447232</v>
      </c>
      <c r="AD67" s="103">
        <f t="shared" si="13"/>
        <v>121241537</v>
      </c>
      <c r="AE67" s="103">
        <f t="shared" si="14"/>
        <v>4676963</v>
      </c>
      <c r="AF67" s="103">
        <f t="shared" si="15"/>
        <v>19902259</v>
      </c>
      <c r="AG67" s="103">
        <f t="shared" si="16"/>
        <v>145820759</v>
      </c>
      <c r="AH67" s="103">
        <f t="shared" si="17"/>
        <v>292226</v>
      </c>
      <c r="AI67" s="102">
        <f t="shared" si="18"/>
        <v>146112985</v>
      </c>
    </row>
    <row r="68" spans="1:35" s="157" customFormat="1">
      <c r="A68" s="159">
        <f t="shared" si="19"/>
        <v>2022</v>
      </c>
      <c r="B68" s="159">
        <f t="shared" si="20"/>
        <v>3</v>
      </c>
      <c r="C68" s="158">
        <f t="shared" si="6"/>
        <v>44621</v>
      </c>
      <c r="E68" s="104">
        <v>72319320</v>
      </c>
      <c r="F68" s="103">
        <v>30956153</v>
      </c>
      <c r="G68" s="103">
        <v>2167472</v>
      </c>
      <c r="H68" s="103">
        <v>3959667</v>
      </c>
      <c r="I68" s="103">
        <v>319937</v>
      </c>
      <c r="J68" s="103">
        <v>137876</v>
      </c>
      <c r="K68" s="103">
        <v>24833</v>
      </c>
      <c r="L68" s="103">
        <v>5655577</v>
      </c>
      <c r="M68" s="103">
        <v>16555892</v>
      </c>
      <c r="N68" s="103">
        <f t="shared" si="7"/>
        <v>105787715</v>
      </c>
      <c r="O68" s="103">
        <f t="shared" si="8"/>
        <v>4097543</v>
      </c>
      <c r="P68" s="103">
        <f t="shared" si="9"/>
        <v>22211469</v>
      </c>
      <c r="Q68" s="103">
        <f t="shared" si="10"/>
        <v>132096727</v>
      </c>
      <c r="R68" s="103">
        <f t="shared" si="11"/>
        <v>264723</v>
      </c>
      <c r="S68" s="102">
        <f t="shared" si="12"/>
        <v>132361450</v>
      </c>
      <c r="U68" s="104">
        <v>75316383</v>
      </c>
      <c r="V68" s="103">
        <v>31338397</v>
      </c>
      <c r="W68" s="103">
        <v>2417347</v>
      </c>
      <c r="X68" s="103">
        <v>4322489</v>
      </c>
      <c r="Y68" s="103">
        <v>329290</v>
      </c>
      <c r="Z68" s="103">
        <v>170864</v>
      </c>
      <c r="AA68" s="103">
        <v>19706</v>
      </c>
      <c r="AB68" s="103">
        <v>5399557</v>
      </c>
      <c r="AC68" s="103">
        <v>15885466</v>
      </c>
      <c r="AD68" s="103">
        <f t="shared" si="13"/>
        <v>109421123</v>
      </c>
      <c r="AE68" s="103">
        <f t="shared" si="14"/>
        <v>4493353</v>
      </c>
      <c r="AF68" s="103">
        <f t="shared" si="15"/>
        <v>21285023</v>
      </c>
      <c r="AG68" s="103">
        <f t="shared" si="16"/>
        <v>135199499</v>
      </c>
      <c r="AH68" s="103">
        <f t="shared" si="17"/>
        <v>270941</v>
      </c>
      <c r="AI68" s="102">
        <f t="shared" si="18"/>
        <v>135470440</v>
      </c>
    </row>
    <row r="69" spans="1:35" s="157" customFormat="1">
      <c r="A69" s="159">
        <f t="shared" si="19"/>
        <v>2022</v>
      </c>
      <c r="B69" s="159">
        <f t="shared" si="20"/>
        <v>4</v>
      </c>
      <c r="C69" s="158">
        <f t="shared" si="6"/>
        <v>44652</v>
      </c>
      <c r="E69" s="104">
        <v>52060894</v>
      </c>
      <c r="F69" s="103">
        <v>23735156</v>
      </c>
      <c r="G69" s="103">
        <v>1760590</v>
      </c>
      <c r="H69" s="103">
        <v>3200360</v>
      </c>
      <c r="I69" s="103">
        <v>289512</v>
      </c>
      <c r="J69" s="103">
        <v>120381</v>
      </c>
      <c r="K69" s="103">
        <v>22932</v>
      </c>
      <c r="L69" s="103">
        <v>5022401</v>
      </c>
      <c r="M69" s="103">
        <v>14885245</v>
      </c>
      <c r="N69" s="103">
        <f t="shared" si="7"/>
        <v>77869084</v>
      </c>
      <c r="O69" s="103">
        <f t="shared" si="8"/>
        <v>3320741</v>
      </c>
      <c r="P69" s="103">
        <f t="shared" si="9"/>
        <v>19907646</v>
      </c>
      <c r="Q69" s="103">
        <f t="shared" si="10"/>
        <v>101097471</v>
      </c>
      <c r="R69" s="103">
        <f t="shared" si="11"/>
        <v>202600</v>
      </c>
      <c r="S69" s="102">
        <f t="shared" si="12"/>
        <v>101300071</v>
      </c>
      <c r="U69" s="104">
        <v>54173611</v>
      </c>
      <c r="V69" s="103">
        <v>24064503</v>
      </c>
      <c r="W69" s="103">
        <v>1984106</v>
      </c>
      <c r="X69" s="103">
        <v>3449571</v>
      </c>
      <c r="Y69" s="103">
        <v>302124</v>
      </c>
      <c r="Z69" s="103">
        <v>148591</v>
      </c>
      <c r="AA69" s="103">
        <v>19250</v>
      </c>
      <c r="AB69" s="103">
        <v>4822523</v>
      </c>
      <c r="AC69" s="103">
        <v>14197024</v>
      </c>
      <c r="AD69" s="103">
        <f t="shared" si="13"/>
        <v>80543594</v>
      </c>
      <c r="AE69" s="103">
        <f t="shared" si="14"/>
        <v>3598162</v>
      </c>
      <c r="AF69" s="103">
        <f t="shared" si="15"/>
        <v>19019547</v>
      </c>
      <c r="AG69" s="103">
        <f t="shared" si="16"/>
        <v>103161303</v>
      </c>
      <c r="AH69" s="103">
        <f t="shared" si="17"/>
        <v>206736</v>
      </c>
      <c r="AI69" s="102">
        <f t="shared" si="18"/>
        <v>103368039</v>
      </c>
    </row>
    <row r="70" spans="1:35" s="157" customFormat="1">
      <c r="A70" s="159">
        <f t="shared" si="19"/>
        <v>2022</v>
      </c>
      <c r="B70" s="159">
        <f t="shared" si="20"/>
        <v>5</v>
      </c>
      <c r="C70" s="158">
        <f t="shared" si="6"/>
        <v>44682</v>
      </c>
      <c r="E70" s="104">
        <v>30977421</v>
      </c>
      <c r="F70" s="103">
        <v>16672929</v>
      </c>
      <c r="G70" s="103">
        <v>1294980</v>
      </c>
      <c r="H70" s="103">
        <v>2524171</v>
      </c>
      <c r="I70" s="103">
        <v>244147</v>
      </c>
      <c r="J70" s="103">
        <v>107310</v>
      </c>
      <c r="K70" s="103">
        <v>19608</v>
      </c>
      <c r="L70" s="103">
        <v>4641948</v>
      </c>
      <c r="M70" s="103">
        <v>14705016</v>
      </c>
      <c r="N70" s="103">
        <f t="shared" si="7"/>
        <v>49209085</v>
      </c>
      <c r="O70" s="103">
        <f t="shared" si="8"/>
        <v>2631481</v>
      </c>
      <c r="P70" s="103">
        <f t="shared" si="9"/>
        <v>19346964</v>
      </c>
      <c r="Q70" s="103">
        <f t="shared" si="10"/>
        <v>71187530</v>
      </c>
      <c r="R70" s="103">
        <f t="shared" si="11"/>
        <v>142660</v>
      </c>
      <c r="S70" s="102">
        <f t="shared" si="12"/>
        <v>71330190</v>
      </c>
      <c r="U70" s="104">
        <v>32313076</v>
      </c>
      <c r="V70" s="103">
        <v>16844779</v>
      </c>
      <c r="W70" s="103">
        <v>1469662</v>
      </c>
      <c r="X70" s="103">
        <v>2738984</v>
      </c>
      <c r="Y70" s="103">
        <v>254456</v>
      </c>
      <c r="Z70" s="103">
        <v>134432</v>
      </c>
      <c r="AA70" s="103">
        <v>17258</v>
      </c>
      <c r="AB70" s="103">
        <v>4572135</v>
      </c>
      <c r="AC70" s="103">
        <v>14276230</v>
      </c>
      <c r="AD70" s="103">
        <f t="shared" si="13"/>
        <v>50899231</v>
      </c>
      <c r="AE70" s="103">
        <f t="shared" si="14"/>
        <v>2873416</v>
      </c>
      <c r="AF70" s="103">
        <f t="shared" si="15"/>
        <v>18848365</v>
      </c>
      <c r="AG70" s="103">
        <f t="shared" si="16"/>
        <v>72621012</v>
      </c>
      <c r="AH70" s="103">
        <f t="shared" si="17"/>
        <v>145533</v>
      </c>
      <c r="AI70" s="102">
        <f t="shared" si="18"/>
        <v>72766545</v>
      </c>
    </row>
    <row r="71" spans="1:35" s="157" customFormat="1">
      <c r="A71" s="159">
        <f t="shared" si="19"/>
        <v>2022</v>
      </c>
      <c r="B71" s="159">
        <f t="shared" si="20"/>
        <v>6</v>
      </c>
      <c r="C71" s="158">
        <f t="shared" si="6"/>
        <v>44713</v>
      </c>
      <c r="E71" s="104">
        <v>20170691</v>
      </c>
      <c r="F71" s="103">
        <v>13004615</v>
      </c>
      <c r="G71" s="103">
        <v>1081166</v>
      </c>
      <c r="H71" s="103">
        <v>1947228</v>
      </c>
      <c r="I71" s="103">
        <v>224817</v>
      </c>
      <c r="J71" s="103">
        <v>91537</v>
      </c>
      <c r="K71" s="103">
        <v>18074</v>
      </c>
      <c r="L71" s="103">
        <v>4237758</v>
      </c>
      <c r="M71" s="103">
        <v>13635223</v>
      </c>
      <c r="N71" s="103">
        <f t="shared" si="7"/>
        <v>34499363</v>
      </c>
      <c r="O71" s="103">
        <f t="shared" si="8"/>
        <v>2038765</v>
      </c>
      <c r="P71" s="103">
        <f t="shared" si="9"/>
        <v>17872981</v>
      </c>
      <c r="Q71" s="103">
        <f t="shared" si="10"/>
        <v>54411109</v>
      </c>
      <c r="R71" s="103">
        <f t="shared" si="11"/>
        <v>109040</v>
      </c>
      <c r="S71" s="102">
        <f t="shared" si="12"/>
        <v>54520149</v>
      </c>
      <c r="U71" s="104">
        <v>21594811</v>
      </c>
      <c r="V71" s="103">
        <v>12637780</v>
      </c>
      <c r="W71" s="103">
        <v>1209561</v>
      </c>
      <c r="X71" s="103">
        <v>2061322</v>
      </c>
      <c r="Y71" s="103">
        <v>225953</v>
      </c>
      <c r="Z71" s="103">
        <v>112167</v>
      </c>
      <c r="AA71" s="103">
        <v>16181</v>
      </c>
      <c r="AB71" s="103">
        <v>4237980</v>
      </c>
      <c r="AC71" s="103">
        <v>13291842</v>
      </c>
      <c r="AD71" s="103">
        <f t="shared" si="13"/>
        <v>35684286</v>
      </c>
      <c r="AE71" s="103">
        <f t="shared" si="14"/>
        <v>2173489</v>
      </c>
      <c r="AF71" s="103">
        <f t="shared" si="15"/>
        <v>17529822</v>
      </c>
      <c r="AG71" s="103">
        <f t="shared" si="16"/>
        <v>55387597</v>
      </c>
      <c r="AH71" s="103">
        <f t="shared" si="17"/>
        <v>110997</v>
      </c>
      <c r="AI71" s="102">
        <f t="shared" si="18"/>
        <v>55498594</v>
      </c>
    </row>
    <row r="72" spans="1:35" s="157" customFormat="1">
      <c r="A72" s="159">
        <f t="shared" si="19"/>
        <v>2022</v>
      </c>
      <c r="B72" s="159">
        <f t="shared" si="20"/>
        <v>7</v>
      </c>
      <c r="C72" s="158">
        <f t="shared" si="6"/>
        <v>44743</v>
      </c>
      <c r="E72" s="104">
        <v>13982996</v>
      </c>
      <c r="F72" s="103">
        <v>10830892</v>
      </c>
      <c r="G72" s="103">
        <v>974778</v>
      </c>
      <c r="H72" s="103">
        <v>1717513</v>
      </c>
      <c r="I72" s="103">
        <v>208600</v>
      </c>
      <c r="J72" s="103">
        <v>85641</v>
      </c>
      <c r="K72" s="103">
        <v>17069</v>
      </c>
      <c r="L72" s="103">
        <v>4050782</v>
      </c>
      <c r="M72" s="103">
        <v>13401227</v>
      </c>
      <c r="N72" s="103">
        <f t="shared" si="7"/>
        <v>26014335</v>
      </c>
      <c r="O72" s="103">
        <f t="shared" si="8"/>
        <v>1803154</v>
      </c>
      <c r="P72" s="103">
        <f t="shared" si="9"/>
        <v>17452009</v>
      </c>
      <c r="Q72" s="103">
        <f t="shared" si="10"/>
        <v>45269498</v>
      </c>
      <c r="R72" s="103">
        <f t="shared" si="11"/>
        <v>90720</v>
      </c>
      <c r="S72" s="102">
        <f t="shared" si="12"/>
        <v>45360218</v>
      </c>
      <c r="U72" s="104">
        <v>15522954</v>
      </c>
      <c r="V72" s="103">
        <v>10136596</v>
      </c>
      <c r="W72" s="103">
        <v>1046548</v>
      </c>
      <c r="X72" s="103">
        <v>1797341</v>
      </c>
      <c r="Y72" s="103">
        <v>187006</v>
      </c>
      <c r="Z72" s="103">
        <v>105397</v>
      </c>
      <c r="AA72" s="103">
        <v>14726</v>
      </c>
      <c r="AB72" s="103">
        <v>4132951</v>
      </c>
      <c r="AC72" s="103">
        <v>13247340</v>
      </c>
      <c r="AD72" s="103">
        <f t="shared" si="13"/>
        <v>26907830</v>
      </c>
      <c r="AE72" s="103">
        <f t="shared" si="14"/>
        <v>1902738</v>
      </c>
      <c r="AF72" s="103">
        <f t="shared" si="15"/>
        <v>17380291</v>
      </c>
      <c r="AG72" s="103">
        <f t="shared" si="16"/>
        <v>46190859</v>
      </c>
      <c r="AH72" s="103">
        <f t="shared" si="17"/>
        <v>92567</v>
      </c>
      <c r="AI72" s="102">
        <f t="shared" si="18"/>
        <v>46283426</v>
      </c>
    </row>
    <row r="73" spans="1:35" s="157" customFormat="1">
      <c r="A73" s="159">
        <f t="shared" si="19"/>
        <v>2022</v>
      </c>
      <c r="B73" s="159">
        <f t="shared" si="20"/>
        <v>8</v>
      </c>
      <c r="C73" s="158">
        <f t="shared" si="6"/>
        <v>44774</v>
      </c>
      <c r="E73" s="104">
        <v>12945303</v>
      </c>
      <c r="F73" s="103">
        <v>11220319</v>
      </c>
      <c r="G73" s="103">
        <v>1056466</v>
      </c>
      <c r="H73" s="103">
        <v>1643834</v>
      </c>
      <c r="I73" s="103">
        <v>205203</v>
      </c>
      <c r="J73" s="103">
        <v>99633</v>
      </c>
      <c r="K73" s="103">
        <v>19086</v>
      </c>
      <c r="L73" s="103">
        <v>4038078</v>
      </c>
      <c r="M73" s="103">
        <v>13833746</v>
      </c>
      <c r="N73" s="103">
        <f t="shared" si="7"/>
        <v>25446377</v>
      </c>
      <c r="O73" s="103">
        <f t="shared" si="8"/>
        <v>1743467</v>
      </c>
      <c r="P73" s="103">
        <f t="shared" si="9"/>
        <v>17871824</v>
      </c>
      <c r="Q73" s="103">
        <f t="shared" si="10"/>
        <v>45061668</v>
      </c>
      <c r="R73" s="103">
        <f t="shared" si="11"/>
        <v>90304</v>
      </c>
      <c r="S73" s="102">
        <f t="shared" si="12"/>
        <v>45151972</v>
      </c>
      <c r="U73" s="104">
        <v>14796437</v>
      </c>
      <c r="V73" s="103">
        <v>10235042</v>
      </c>
      <c r="W73" s="103">
        <v>1090182</v>
      </c>
      <c r="X73" s="103">
        <v>1703857</v>
      </c>
      <c r="Y73" s="103">
        <v>182518</v>
      </c>
      <c r="Z73" s="103">
        <v>120568</v>
      </c>
      <c r="AA73" s="103">
        <v>16186</v>
      </c>
      <c r="AB73" s="103">
        <v>4081202</v>
      </c>
      <c r="AC73" s="103">
        <v>13533297</v>
      </c>
      <c r="AD73" s="103">
        <f t="shared" si="13"/>
        <v>26320365</v>
      </c>
      <c r="AE73" s="103">
        <f t="shared" si="14"/>
        <v>1824425</v>
      </c>
      <c r="AF73" s="103">
        <f t="shared" si="15"/>
        <v>17614499</v>
      </c>
      <c r="AG73" s="103">
        <f t="shared" si="16"/>
        <v>45759289</v>
      </c>
      <c r="AH73" s="103">
        <f t="shared" si="17"/>
        <v>91702</v>
      </c>
      <c r="AI73" s="102">
        <f t="shared" si="18"/>
        <v>45850991</v>
      </c>
    </row>
    <row r="74" spans="1:35" s="157" customFormat="1">
      <c r="A74" s="159">
        <f t="shared" si="19"/>
        <v>2022</v>
      </c>
      <c r="B74" s="159">
        <f t="shared" si="20"/>
        <v>9</v>
      </c>
      <c r="C74" s="158">
        <f t="shared" si="6"/>
        <v>44805</v>
      </c>
      <c r="E74" s="104">
        <v>18497248</v>
      </c>
      <c r="F74" s="103">
        <v>13270684</v>
      </c>
      <c r="G74" s="103">
        <v>1176408</v>
      </c>
      <c r="H74" s="103">
        <v>1941496</v>
      </c>
      <c r="I74" s="103">
        <v>227393</v>
      </c>
      <c r="J74" s="103">
        <v>127189</v>
      </c>
      <c r="K74" s="103">
        <v>20499</v>
      </c>
      <c r="L74" s="103">
        <v>4227018</v>
      </c>
      <c r="M74" s="103">
        <v>13788999</v>
      </c>
      <c r="N74" s="103">
        <f t="shared" si="7"/>
        <v>33192232</v>
      </c>
      <c r="O74" s="103">
        <f t="shared" si="8"/>
        <v>2068685</v>
      </c>
      <c r="P74" s="103">
        <f t="shared" si="9"/>
        <v>18016017</v>
      </c>
      <c r="Q74" s="103">
        <f t="shared" si="10"/>
        <v>53276934</v>
      </c>
      <c r="R74" s="103">
        <f t="shared" si="11"/>
        <v>106767</v>
      </c>
      <c r="S74" s="102">
        <f t="shared" si="12"/>
        <v>53383701</v>
      </c>
      <c r="U74" s="104">
        <v>20644936</v>
      </c>
      <c r="V74" s="103">
        <v>12234004</v>
      </c>
      <c r="W74" s="103">
        <v>1226658</v>
      </c>
      <c r="X74" s="103">
        <v>2040229</v>
      </c>
      <c r="Y74" s="103">
        <v>209250</v>
      </c>
      <c r="Z74" s="103">
        <v>153460</v>
      </c>
      <c r="AA74" s="103">
        <v>17412</v>
      </c>
      <c r="AB74" s="103">
        <v>4196054</v>
      </c>
      <c r="AC74" s="103">
        <v>13474559</v>
      </c>
      <c r="AD74" s="103">
        <f t="shared" si="13"/>
        <v>34332260</v>
      </c>
      <c r="AE74" s="103">
        <f t="shared" si="14"/>
        <v>2193689</v>
      </c>
      <c r="AF74" s="103">
        <f t="shared" si="15"/>
        <v>17670613</v>
      </c>
      <c r="AG74" s="103">
        <f t="shared" si="16"/>
        <v>54196562</v>
      </c>
      <c r="AH74" s="103">
        <f t="shared" si="17"/>
        <v>108610</v>
      </c>
      <c r="AI74" s="102">
        <f t="shared" si="18"/>
        <v>54305172</v>
      </c>
    </row>
    <row r="75" spans="1:35" s="157" customFormat="1">
      <c r="A75" s="159">
        <f t="shared" si="19"/>
        <v>2022</v>
      </c>
      <c r="B75" s="159">
        <f t="shared" si="20"/>
        <v>10</v>
      </c>
      <c r="C75" s="158">
        <f t="shared" si="6"/>
        <v>44835</v>
      </c>
      <c r="E75" s="104">
        <v>44047602</v>
      </c>
      <c r="F75" s="103">
        <v>21635089</v>
      </c>
      <c r="G75" s="103">
        <v>1693703</v>
      </c>
      <c r="H75" s="103">
        <v>3210318</v>
      </c>
      <c r="I75" s="103">
        <v>305246</v>
      </c>
      <c r="J75" s="103">
        <v>153940</v>
      </c>
      <c r="K75" s="103">
        <v>24589</v>
      </c>
      <c r="L75" s="103">
        <v>4592723</v>
      </c>
      <c r="M75" s="103">
        <v>14349649</v>
      </c>
      <c r="N75" s="103">
        <f t="shared" si="7"/>
        <v>67706229</v>
      </c>
      <c r="O75" s="103">
        <f t="shared" si="8"/>
        <v>3364258</v>
      </c>
      <c r="P75" s="103">
        <f t="shared" si="9"/>
        <v>18942372</v>
      </c>
      <c r="Q75" s="103">
        <f t="shared" si="10"/>
        <v>90012859</v>
      </c>
      <c r="R75" s="103">
        <f t="shared" si="11"/>
        <v>180386</v>
      </c>
      <c r="S75" s="102">
        <f t="shared" si="12"/>
        <v>90193245</v>
      </c>
      <c r="U75" s="104">
        <v>46905683</v>
      </c>
      <c r="V75" s="103">
        <v>20982417</v>
      </c>
      <c r="W75" s="103">
        <v>1828305</v>
      </c>
      <c r="X75" s="103">
        <v>3449737</v>
      </c>
      <c r="Y75" s="103">
        <v>294418</v>
      </c>
      <c r="Z75" s="103">
        <v>189475</v>
      </c>
      <c r="AA75" s="103">
        <v>20860</v>
      </c>
      <c r="AB75" s="103">
        <v>4882235</v>
      </c>
      <c r="AC75" s="103">
        <v>14949030</v>
      </c>
      <c r="AD75" s="103">
        <f t="shared" si="13"/>
        <v>70031683</v>
      </c>
      <c r="AE75" s="103">
        <f t="shared" si="14"/>
        <v>3639212</v>
      </c>
      <c r="AF75" s="103">
        <f t="shared" si="15"/>
        <v>19831265</v>
      </c>
      <c r="AG75" s="103">
        <f t="shared" si="16"/>
        <v>93502160</v>
      </c>
      <c r="AH75" s="103">
        <f t="shared" si="17"/>
        <v>187379</v>
      </c>
      <c r="AI75" s="102">
        <f t="shared" si="18"/>
        <v>93689539</v>
      </c>
    </row>
    <row r="76" spans="1:35" s="157" customFormat="1">
      <c r="A76" s="159">
        <f t="shared" si="19"/>
        <v>2022</v>
      </c>
      <c r="B76" s="159">
        <f t="shared" si="20"/>
        <v>11</v>
      </c>
      <c r="C76" s="158">
        <f t="shared" si="6"/>
        <v>44866</v>
      </c>
      <c r="E76" s="104">
        <v>79092141</v>
      </c>
      <c r="F76" s="103">
        <v>32748724</v>
      </c>
      <c r="G76" s="103">
        <v>2254202</v>
      </c>
      <c r="H76" s="103">
        <v>3708026</v>
      </c>
      <c r="I76" s="103">
        <v>322114</v>
      </c>
      <c r="J76" s="103">
        <v>139440</v>
      </c>
      <c r="K76" s="103">
        <v>25486</v>
      </c>
      <c r="L76" s="103">
        <v>5507907</v>
      </c>
      <c r="M76" s="103">
        <v>15437684</v>
      </c>
      <c r="N76" s="103">
        <f t="shared" si="7"/>
        <v>114442667</v>
      </c>
      <c r="O76" s="103">
        <f t="shared" si="8"/>
        <v>3847466</v>
      </c>
      <c r="P76" s="103">
        <f t="shared" si="9"/>
        <v>20945591</v>
      </c>
      <c r="Q76" s="103">
        <f t="shared" si="10"/>
        <v>139235724</v>
      </c>
      <c r="R76" s="103">
        <f t="shared" si="11"/>
        <v>279030</v>
      </c>
      <c r="S76" s="102">
        <f t="shared" si="12"/>
        <v>139514754</v>
      </c>
      <c r="U76" s="104">
        <v>83000580</v>
      </c>
      <c r="V76" s="103">
        <v>32567666</v>
      </c>
      <c r="W76" s="103">
        <v>2462529</v>
      </c>
      <c r="X76" s="103">
        <v>4051413</v>
      </c>
      <c r="Y76" s="103">
        <v>320471</v>
      </c>
      <c r="Z76" s="103">
        <v>171060</v>
      </c>
      <c r="AA76" s="103">
        <v>22093</v>
      </c>
      <c r="AB76" s="103">
        <v>5140926</v>
      </c>
      <c r="AC76" s="103">
        <v>14560656</v>
      </c>
      <c r="AD76" s="103">
        <f t="shared" si="13"/>
        <v>118373339</v>
      </c>
      <c r="AE76" s="103">
        <f t="shared" si="14"/>
        <v>4222473</v>
      </c>
      <c r="AF76" s="103">
        <f t="shared" si="15"/>
        <v>19701582</v>
      </c>
      <c r="AG76" s="103">
        <f t="shared" si="16"/>
        <v>142297394</v>
      </c>
      <c r="AH76" s="103">
        <f t="shared" si="17"/>
        <v>285165</v>
      </c>
      <c r="AI76" s="102">
        <f t="shared" si="18"/>
        <v>142582559</v>
      </c>
    </row>
    <row r="77" spans="1:35" s="157" customFormat="1">
      <c r="A77" s="159">
        <f t="shared" si="19"/>
        <v>2022</v>
      </c>
      <c r="B77" s="159">
        <f t="shared" si="20"/>
        <v>12</v>
      </c>
      <c r="C77" s="158">
        <f t="shared" si="6"/>
        <v>44896</v>
      </c>
      <c r="E77" s="104">
        <v>102877618</v>
      </c>
      <c r="F77" s="103">
        <v>41014395</v>
      </c>
      <c r="G77" s="103">
        <v>2662658</v>
      </c>
      <c r="H77" s="103">
        <v>4594985</v>
      </c>
      <c r="I77" s="103">
        <v>335739</v>
      </c>
      <c r="J77" s="103">
        <v>153451</v>
      </c>
      <c r="K77" s="103">
        <v>26187</v>
      </c>
      <c r="L77" s="103">
        <v>6377311</v>
      </c>
      <c r="M77" s="103">
        <v>15523372</v>
      </c>
      <c r="N77" s="103">
        <f t="shared" si="7"/>
        <v>146916597</v>
      </c>
      <c r="O77" s="103">
        <f t="shared" si="8"/>
        <v>4748436</v>
      </c>
      <c r="P77" s="103">
        <f t="shared" si="9"/>
        <v>21900683</v>
      </c>
      <c r="Q77" s="103">
        <f t="shared" si="10"/>
        <v>173565716</v>
      </c>
      <c r="R77" s="103">
        <f t="shared" si="11"/>
        <v>347827</v>
      </c>
      <c r="S77" s="102">
        <f t="shared" si="12"/>
        <v>173913543</v>
      </c>
      <c r="U77" s="104">
        <v>107145279</v>
      </c>
      <c r="V77" s="103">
        <v>41509763</v>
      </c>
      <c r="W77" s="103">
        <v>2944325</v>
      </c>
      <c r="X77" s="103">
        <v>4937840</v>
      </c>
      <c r="Y77" s="103">
        <v>341069</v>
      </c>
      <c r="Z77" s="103">
        <v>184194</v>
      </c>
      <c r="AA77" s="103">
        <v>22191</v>
      </c>
      <c r="AB77" s="103">
        <v>6390656</v>
      </c>
      <c r="AC77" s="103">
        <v>15930231</v>
      </c>
      <c r="AD77" s="103">
        <f t="shared" si="13"/>
        <v>151962627</v>
      </c>
      <c r="AE77" s="103">
        <f t="shared" si="14"/>
        <v>5122034</v>
      </c>
      <c r="AF77" s="103">
        <f t="shared" si="15"/>
        <v>22320887</v>
      </c>
      <c r="AG77" s="103">
        <f t="shared" si="16"/>
        <v>179405548</v>
      </c>
      <c r="AH77" s="103">
        <f t="shared" si="17"/>
        <v>359530</v>
      </c>
      <c r="AI77" s="102">
        <f t="shared" si="18"/>
        <v>179765078</v>
      </c>
    </row>
    <row r="78" spans="1:35" s="157" customFormat="1">
      <c r="A78" s="159">
        <f t="shared" si="19"/>
        <v>2023</v>
      </c>
      <c r="B78" s="159">
        <f t="shared" si="20"/>
        <v>1</v>
      </c>
      <c r="C78" s="158">
        <f t="shared" si="6"/>
        <v>44927</v>
      </c>
      <c r="E78" s="104">
        <v>95916071</v>
      </c>
      <c r="F78" s="103">
        <v>39028056</v>
      </c>
      <c r="G78" s="103">
        <v>2534169</v>
      </c>
      <c r="H78" s="103">
        <v>4497055</v>
      </c>
      <c r="I78" s="103">
        <v>310083</v>
      </c>
      <c r="J78" s="103">
        <v>136824</v>
      </c>
      <c r="K78" s="103">
        <v>24745</v>
      </c>
      <c r="L78" s="103">
        <v>6174410</v>
      </c>
      <c r="M78" s="103">
        <v>16114376</v>
      </c>
      <c r="N78" s="103">
        <f t="shared" si="7"/>
        <v>137813124</v>
      </c>
      <c r="O78" s="103">
        <f t="shared" si="8"/>
        <v>4633879</v>
      </c>
      <c r="P78" s="103">
        <f t="shared" si="9"/>
        <v>22288786</v>
      </c>
      <c r="Q78" s="103">
        <f t="shared" si="10"/>
        <v>164735789</v>
      </c>
      <c r="R78" s="103">
        <f t="shared" si="11"/>
        <v>330132</v>
      </c>
      <c r="S78" s="102">
        <f t="shared" si="12"/>
        <v>165065921</v>
      </c>
      <c r="U78" s="104">
        <v>99837749</v>
      </c>
      <c r="V78" s="103">
        <v>39563080</v>
      </c>
      <c r="W78" s="103">
        <v>2823679</v>
      </c>
      <c r="X78" s="103">
        <v>4857643</v>
      </c>
      <c r="Y78" s="103">
        <v>314394</v>
      </c>
      <c r="Z78" s="103">
        <v>168336</v>
      </c>
      <c r="AA78" s="103">
        <v>19494</v>
      </c>
      <c r="AB78" s="103">
        <v>5731108</v>
      </c>
      <c r="AC78" s="103">
        <v>15186183</v>
      </c>
      <c r="AD78" s="103">
        <f t="shared" si="13"/>
        <v>142558396</v>
      </c>
      <c r="AE78" s="103">
        <f t="shared" si="14"/>
        <v>5025979</v>
      </c>
      <c r="AF78" s="103">
        <f t="shared" si="15"/>
        <v>20917291</v>
      </c>
      <c r="AG78" s="103">
        <f t="shared" si="16"/>
        <v>168501666</v>
      </c>
      <c r="AH78" s="103">
        <f t="shared" si="17"/>
        <v>337679</v>
      </c>
      <c r="AI78" s="102">
        <f t="shared" si="18"/>
        <v>168839345</v>
      </c>
    </row>
    <row r="79" spans="1:35" s="157" customFormat="1">
      <c r="A79" s="159">
        <f t="shared" si="19"/>
        <v>2023</v>
      </c>
      <c r="B79" s="159">
        <f t="shared" si="20"/>
        <v>2</v>
      </c>
      <c r="C79" s="158">
        <f t="shared" si="6"/>
        <v>44958</v>
      </c>
      <c r="E79" s="104">
        <v>81713544</v>
      </c>
      <c r="F79" s="103">
        <v>33735225</v>
      </c>
      <c r="G79" s="103">
        <v>2239598</v>
      </c>
      <c r="H79" s="103">
        <v>4004348</v>
      </c>
      <c r="I79" s="103">
        <v>289786</v>
      </c>
      <c r="J79" s="103">
        <v>131840</v>
      </c>
      <c r="K79" s="103">
        <v>23230</v>
      </c>
      <c r="L79" s="103">
        <v>5646619</v>
      </c>
      <c r="M79" s="103">
        <v>14953606</v>
      </c>
      <c r="N79" s="103">
        <f t="shared" si="7"/>
        <v>118001383</v>
      </c>
      <c r="O79" s="103">
        <f t="shared" si="8"/>
        <v>4136188</v>
      </c>
      <c r="P79" s="103">
        <f t="shared" si="9"/>
        <v>20600225</v>
      </c>
      <c r="Q79" s="103">
        <f t="shared" si="10"/>
        <v>142737796</v>
      </c>
      <c r="R79" s="103">
        <f t="shared" si="11"/>
        <v>286048</v>
      </c>
      <c r="S79" s="102">
        <f t="shared" si="12"/>
        <v>143023844</v>
      </c>
      <c r="U79" s="104">
        <v>85205747</v>
      </c>
      <c r="V79" s="103">
        <v>34040281</v>
      </c>
      <c r="W79" s="103">
        <v>2506618</v>
      </c>
      <c r="X79" s="103">
        <v>4440148</v>
      </c>
      <c r="Y79" s="103">
        <v>293363</v>
      </c>
      <c r="Z79" s="103">
        <v>167079</v>
      </c>
      <c r="AA79" s="103">
        <v>18476</v>
      </c>
      <c r="AB79" s="103">
        <v>5422475</v>
      </c>
      <c r="AC79" s="103">
        <v>14315501</v>
      </c>
      <c r="AD79" s="103">
        <f t="shared" si="13"/>
        <v>122064485</v>
      </c>
      <c r="AE79" s="103">
        <f t="shared" si="14"/>
        <v>4607227</v>
      </c>
      <c r="AF79" s="103">
        <f t="shared" si="15"/>
        <v>19737976</v>
      </c>
      <c r="AG79" s="103">
        <f t="shared" si="16"/>
        <v>146409688</v>
      </c>
      <c r="AH79" s="103">
        <f t="shared" si="17"/>
        <v>293406</v>
      </c>
      <c r="AI79" s="102">
        <f t="shared" si="18"/>
        <v>146703094</v>
      </c>
    </row>
    <row r="80" spans="1:35" s="157" customFormat="1">
      <c r="A80" s="159">
        <f t="shared" si="19"/>
        <v>2023</v>
      </c>
      <c r="B80" s="159">
        <f t="shared" si="20"/>
        <v>3</v>
      </c>
      <c r="C80" s="158">
        <f t="shared" si="6"/>
        <v>44986</v>
      </c>
      <c r="E80" s="104">
        <v>72841762</v>
      </c>
      <c r="F80" s="103">
        <v>31225063</v>
      </c>
      <c r="G80" s="103">
        <v>2101135</v>
      </c>
      <c r="H80" s="103">
        <v>3851655</v>
      </c>
      <c r="I80" s="103">
        <v>304491</v>
      </c>
      <c r="J80" s="103">
        <v>135141</v>
      </c>
      <c r="K80" s="103">
        <v>24414</v>
      </c>
      <c r="L80" s="103">
        <v>5694402</v>
      </c>
      <c r="M80" s="103">
        <v>16558372</v>
      </c>
      <c r="N80" s="103">
        <f t="shared" si="7"/>
        <v>106496865</v>
      </c>
      <c r="O80" s="103">
        <f t="shared" si="8"/>
        <v>3986796</v>
      </c>
      <c r="P80" s="103">
        <f t="shared" si="9"/>
        <v>22252774</v>
      </c>
      <c r="Q80" s="103">
        <f t="shared" si="10"/>
        <v>132736435</v>
      </c>
      <c r="R80" s="103">
        <f t="shared" si="11"/>
        <v>266005</v>
      </c>
      <c r="S80" s="102">
        <f t="shared" si="12"/>
        <v>133002440</v>
      </c>
      <c r="U80" s="104">
        <v>75867668</v>
      </c>
      <c r="V80" s="103">
        <v>31581862</v>
      </c>
      <c r="W80" s="103">
        <v>2382333</v>
      </c>
      <c r="X80" s="103">
        <v>4254695</v>
      </c>
      <c r="Y80" s="103">
        <v>311946</v>
      </c>
      <c r="Z80" s="103">
        <v>171661</v>
      </c>
      <c r="AA80" s="103">
        <v>20026</v>
      </c>
      <c r="AB80" s="103">
        <v>5367451</v>
      </c>
      <c r="AC80" s="103">
        <v>15741876</v>
      </c>
      <c r="AD80" s="103">
        <f t="shared" si="13"/>
        <v>110163835</v>
      </c>
      <c r="AE80" s="103">
        <f t="shared" si="14"/>
        <v>4426356</v>
      </c>
      <c r="AF80" s="103">
        <f t="shared" si="15"/>
        <v>21109327</v>
      </c>
      <c r="AG80" s="103">
        <f t="shared" si="16"/>
        <v>135699518</v>
      </c>
      <c r="AH80" s="103">
        <f t="shared" si="17"/>
        <v>271943</v>
      </c>
      <c r="AI80" s="102">
        <f t="shared" si="18"/>
        <v>135971461</v>
      </c>
    </row>
    <row r="81" spans="1:35" s="157" customFormat="1">
      <c r="A81" s="159">
        <f t="shared" si="19"/>
        <v>2023</v>
      </c>
      <c r="B81" s="159">
        <f t="shared" si="20"/>
        <v>4</v>
      </c>
      <c r="C81" s="158">
        <f t="shared" si="6"/>
        <v>45017</v>
      </c>
      <c r="E81" s="104">
        <v>52450930</v>
      </c>
      <c r="F81" s="103">
        <v>23940874</v>
      </c>
      <c r="G81" s="103">
        <v>1700923</v>
      </c>
      <c r="H81" s="103">
        <v>3113170</v>
      </c>
      <c r="I81" s="103">
        <v>275630</v>
      </c>
      <c r="J81" s="103">
        <v>117818</v>
      </c>
      <c r="K81" s="103">
        <v>22725</v>
      </c>
      <c r="L81" s="103">
        <v>5062956</v>
      </c>
      <c r="M81" s="103">
        <v>14890456</v>
      </c>
      <c r="N81" s="103">
        <f t="shared" si="7"/>
        <v>78391082</v>
      </c>
      <c r="O81" s="103">
        <f t="shared" si="8"/>
        <v>3230988</v>
      </c>
      <c r="P81" s="103">
        <f t="shared" si="9"/>
        <v>19953412</v>
      </c>
      <c r="Q81" s="103">
        <f t="shared" si="10"/>
        <v>101575482</v>
      </c>
      <c r="R81" s="103">
        <f t="shared" si="11"/>
        <v>203558</v>
      </c>
      <c r="S81" s="102">
        <f t="shared" si="12"/>
        <v>101779040</v>
      </c>
      <c r="U81" s="104">
        <v>54587039</v>
      </c>
      <c r="V81" s="103">
        <v>24240886</v>
      </c>
      <c r="W81" s="103">
        <v>1956363</v>
      </c>
      <c r="X81" s="103">
        <v>3395229</v>
      </c>
      <c r="Y81" s="103">
        <v>286512</v>
      </c>
      <c r="Z81" s="103">
        <v>149284</v>
      </c>
      <c r="AA81" s="103">
        <v>19496</v>
      </c>
      <c r="AB81" s="103">
        <v>4805723</v>
      </c>
      <c r="AC81" s="103">
        <v>14056828</v>
      </c>
      <c r="AD81" s="103">
        <f t="shared" si="13"/>
        <v>81090296</v>
      </c>
      <c r="AE81" s="103">
        <f t="shared" si="14"/>
        <v>3544513</v>
      </c>
      <c r="AF81" s="103">
        <f t="shared" si="15"/>
        <v>18862551</v>
      </c>
      <c r="AG81" s="103">
        <f t="shared" si="16"/>
        <v>103497360</v>
      </c>
      <c r="AH81" s="103">
        <f t="shared" si="17"/>
        <v>207410</v>
      </c>
      <c r="AI81" s="102">
        <f t="shared" si="18"/>
        <v>103704770</v>
      </c>
    </row>
    <row r="82" spans="1:35" s="157" customFormat="1">
      <c r="A82" s="159">
        <f t="shared" si="19"/>
        <v>2023</v>
      </c>
      <c r="B82" s="159">
        <f t="shared" si="20"/>
        <v>5</v>
      </c>
      <c r="C82" s="158">
        <f t="shared" si="6"/>
        <v>45047</v>
      </c>
      <c r="E82" s="104">
        <v>31227903</v>
      </c>
      <c r="F82" s="103">
        <v>16813776</v>
      </c>
      <c r="G82" s="103">
        <v>1245248</v>
      </c>
      <c r="H82" s="103">
        <v>2455502</v>
      </c>
      <c r="I82" s="103">
        <v>232538</v>
      </c>
      <c r="J82" s="103">
        <v>104855</v>
      </c>
      <c r="K82" s="103">
        <v>19493</v>
      </c>
      <c r="L82" s="103">
        <v>4683685</v>
      </c>
      <c r="M82" s="103">
        <v>14711192</v>
      </c>
      <c r="N82" s="103">
        <f t="shared" si="7"/>
        <v>49538958</v>
      </c>
      <c r="O82" s="103">
        <f t="shared" si="8"/>
        <v>2560357</v>
      </c>
      <c r="P82" s="103">
        <f t="shared" si="9"/>
        <v>19394877</v>
      </c>
      <c r="Q82" s="103">
        <f t="shared" si="10"/>
        <v>71494192</v>
      </c>
      <c r="R82" s="103">
        <f t="shared" si="11"/>
        <v>143275</v>
      </c>
      <c r="S82" s="102">
        <f t="shared" si="12"/>
        <v>71637467</v>
      </c>
      <c r="U82" s="104">
        <v>32580457</v>
      </c>
      <c r="V82" s="103">
        <v>16955406</v>
      </c>
      <c r="W82" s="103">
        <v>1450008</v>
      </c>
      <c r="X82" s="103">
        <v>2695512</v>
      </c>
      <c r="Y82" s="103">
        <v>241393</v>
      </c>
      <c r="Z82" s="103">
        <v>135059</v>
      </c>
      <c r="AA82" s="103">
        <v>17454</v>
      </c>
      <c r="AB82" s="103">
        <v>4562343</v>
      </c>
      <c r="AC82" s="103">
        <v>14130439</v>
      </c>
      <c r="AD82" s="103">
        <f t="shared" si="13"/>
        <v>51244718</v>
      </c>
      <c r="AE82" s="103">
        <f t="shared" si="14"/>
        <v>2830571</v>
      </c>
      <c r="AF82" s="103">
        <f t="shared" si="15"/>
        <v>18692782</v>
      </c>
      <c r="AG82" s="103">
        <f t="shared" si="16"/>
        <v>72768071</v>
      </c>
      <c r="AH82" s="103">
        <f t="shared" si="17"/>
        <v>145828</v>
      </c>
      <c r="AI82" s="102">
        <f t="shared" si="18"/>
        <v>72913899</v>
      </c>
    </row>
    <row r="83" spans="1:35" s="157" customFormat="1">
      <c r="A83" s="159">
        <f t="shared" si="19"/>
        <v>2023</v>
      </c>
      <c r="B83" s="159">
        <f t="shared" si="20"/>
        <v>6</v>
      </c>
      <c r="C83" s="158">
        <f t="shared" si="6"/>
        <v>45078</v>
      </c>
      <c r="E83" s="104">
        <v>20345026</v>
      </c>
      <c r="F83" s="103">
        <v>13118597</v>
      </c>
      <c r="G83" s="103">
        <v>1034695</v>
      </c>
      <c r="H83" s="103">
        <v>1894477</v>
      </c>
      <c r="I83" s="103">
        <v>214338</v>
      </c>
      <c r="J83" s="103">
        <v>89184</v>
      </c>
      <c r="K83" s="103">
        <v>17974</v>
      </c>
      <c r="L83" s="103">
        <v>4280765</v>
      </c>
      <c r="M83" s="103">
        <v>13643535</v>
      </c>
      <c r="N83" s="103">
        <f t="shared" si="7"/>
        <v>34730630</v>
      </c>
      <c r="O83" s="103">
        <f t="shared" si="8"/>
        <v>1983661</v>
      </c>
      <c r="P83" s="103">
        <f t="shared" si="9"/>
        <v>17924300</v>
      </c>
      <c r="Q83" s="103">
        <f t="shared" si="10"/>
        <v>54638591</v>
      </c>
      <c r="R83" s="103">
        <f t="shared" si="11"/>
        <v>109496</v>
      </c>
      <c r="S83" s="102">
        <f t="shared" si="12"/>
        <v>54748087</v>
      </c>
      <c r="U83" s="104">
        <v>21785943</v>
      </c>
      <c r="V83" s="103">
        <v>12715023</v>
      </c>
      <c r="W83" s="103">
        <v>1194365</v>
      </c>
      <c r="X83" s="103">
        <v>2028376</v>
      </c>
      <c r="Y83" s="103">
        <v>214824</v>
      </c>
      <c r="Z83" s="103">
        <v>112706</v>
      </c>
      <c r="AA83" s="103">
        <v>16343</v>
      </c>
      <c r="AB83" s="103">
        <v>4242045</v>
      </c>
      <c r="AC83" s="103">
        <v>13143078</v>
      </c>
      <c r="AD83" s="103">
        <f t="shared" si="13"/>
        <v>35926498</v>
      </c>
      <c r="AE83" s="103">
        <f t="shared" si="14"/>
        <v>2141082</v>
      </c>
      <c r="AF83" s="103">
        <f t="shared" si="15"/>
        <v>17385123</v>
      </c>
      <c r="AG83" s="103">
        <f t="shared" si="16"/>
        <v>55452703</v>
      </c>
      <c r="AH83" s="103">
        <f t="shared" si="17"/>
        <v>111128</v>
      </c>
      <c r="AI83" s="102">
        <f t="shared" si="18"/>
        <v>55563831</v>
      </c>
    </row>
    <row r="84" spans="1:35" s="157" customFormat="1">
      <c r="A84" s="159">
        <f t="shared" si="19"/>
        <v>2023</v>
      </c>
      <c r="B84" s="159">
        <f t="shared" si="20"/>
        <v>7</v>
      </c>
      <c r="C84" s="158">
        <f t="shared" si="6"/>
        <v>45108</v>
      </c>
      <c r="E84" s="104">
        <v>14108201</v>
      </c>
      <c r="F84" s="103">
        <v>10933896</v>
      </c>
      <c r="G84" s="103">
        <v>930050</v>
      </c>
      <c r="H84" s="103">
        <v>1671186</v>
      </c>
      <c r="I84" s="103">
        <v>199549</v>
      </c>
      <c r="J84" s="103">
        <v>83232</v>
      </c>
      <c r="K84" s="103">
        <v>17027</v>
      </c>
      <c r="L84" s="103">
        <v>4094645</v>
      </c>
      <c r="M84" s="103">
        <v>13410586</v>
      </c>
      <c r="N84" s="103">
        <f t="shared" si="7"/>
        <v>26188723</v>
      </c>
      <c r="O84" s="103">
        <f t="shared" si="8"/>
        <v>1754418</v>
      </c>
      <c r="P84" s="103">
        <f t="shared" si="9"/>
        <v>17505231</v>
      </c>
      <c r="Q84" s="103">
        <f t="shared" si="10"/>
        <v>45448372</v>
      </c>
      <c r="R84" s="103">
        <f t="shared" si="11"/>
        <v>91079</v>
      </c>
      <c r="S84" s="102">
        <f t="shared" si="12"/>
        <v>45539451</v>
      </c>
      <c r="U84" s="104">
        <v>15669943</v>
      </c>
      <c r="V84" s="103">
        <v>10192481</v>
      </c>
      <c r="W84" s="103">
        <v>1034839</v>
      </c>
      <c r="X84" s="103">
        <v>1768501</v>
      </c>
      <c r="Y84" s="103">
        <v>178345</v>
      </c>
      <c r="Z84" s="103">
        <v>105866</v>
      </c>
      <c r="AA84" s="103">
        <v>14862</v>
      </c>
      <c r="AB84" s="103">
        <v>4146932</v>
      </c>
      <c r="AC84" s="103">
        <v>13089894</v>
      </c>
      <c r="AD84" s="103">
        <f t="shared" si="13"/>
        <v>27090470</v>
      </c>
      <c r="AE84" s="103">
        <f t="shared" si="14"/>
        <v>1874367</v>
      </c>
      <c r="AF84" s="103">
        <f t="shared" si="15"/>
        <v>17236826</v>
      </c>
      <c r="AG84" s="103">
        <f t="shared" si="16"/>
        <v>46201663</v>
      </c>
      <c r="AH84" s="103">
        <f t="shared" si="17"/>
        <v>92589</v>
      </c>
      <c r="AI84" s="102">
        <f t="shared" si="18"/>
        <v>46294252</v>
      </c>
    </row>
    <row r="85" spans="1:35" s="157" customFormat="1">
      <c r="A85" s="159">
        <f t="shared" si="19"/>
        <v>2023</v>
      </c>
      <c r="B85" s="159">
        <f t="shared" si="20"/>
        <v>8</v>
      </c>
      <c r="C85" s="158">
        <f t="shared" si="6"/>
        <v>45139</v>
      </c>
      <c r="E85" s="104">
        <v>13054139</v>
      </c>
      <c r="F85" s="103">
        <v>11340037</v>
      </c>
      <c r="G85" s="103">
        <v>1007205</v>
      </c>
      <c r="H85" s="103">
        <v>1599646</v>
      </c>
      <c r="I85" s="103">
        <v>196485</v>
      </c>
      <c r="J85" s="103">
        <v>96699</v>
      </c>
      <c r="K85" s="103">
        <v>19093</v>
      </c>
      <c r="L85" s="103">
        <v>4082461</v>
      </c>
      <c r="M85" s="103">
        <v>13843136</v>
      </c>
      <c r="N85" s="103">
        <f t="shared" si="7"/>
        <v>25616959</v>
      </c>
      <c r="O85" s="103">
        <f t="shared" si="8"/>
        <v>1696345</v>
      </c>
      <c r="P85" s="103">
        <f t="shared" si="9"/>
        <v>17925597</v>
      </c>
      <c r="Q85" s="103">
        <f t="shared" si="10"/>
        <v>45238901</v>
      </c>
      <c r="R85" s="103">
        <f t="shared" si="11"/>
        <v>90659</v>
      </c>
      <c r="S85" s="102">
        <f t="shared" si="12"/>
        <v>45329560</v>
      </c>
      <c r="U85" s="104">
        <v>14939673</v>
      </c>
      <c r="V85" s="103">
        <v>10289926</v>
      </c>
      <c r="W85" s="103">
        <v>1079109</v>
      </c>
      <c r="X85" s="103">
        <v>1676119</v>
      </c>
      <c r="Y85" s="103">
        <v>173985</v>
      </c>
      <c r="Z85" s="103">
        <v>121104</v>
      </c>
      <c r="AA85" s="103">
        <v>16325</v>
      </c>
      <c r="AB85" s="103">
        <v>4101959</v>
      </c>
      <c r="AC85" s="103">
        <v>13367142</v>
      </c>
      <c r="AD85" s="103">
        <f t="shared" si="13"/>
        <v>26499018</v>
      </c>
      <c r="AE85" s="103">
        <f t="shared" si="14"/>
        <v>1797223</v>
      </c>
      <c r="AF85" s="103">
        <f t="shared" si="15"/>
        <v>17469101</v>
      </c>
      <c r="AG85" s="103">
        <f t="shared" si="16"/>
        <v>45765342</v>
      </c>
      <c r="AH85" s="103">
        <f t="shared" si="17"/>
        <v>91714</v>
      </c>
      <c r="AI85" s="102">
        <f t="shared" si="18"/>
        <v>45857056</v>
      </c>
    </row>
    <row r="86" spans="1:35" s="157" customFormat="1">
      <c r="A86" s="159">
        <f t="shared" si="19"/>
        <v>2023</v>
      </c>
      <c r="B86" s="159">
        <f t="shared" si="20"/>
        <v>9</v>
      </c>
      <c r="C86" s="158">
        <f t="shared" si="6"/>
        <v>45170</v>
      </c>
      <c r="E86" s="104">
        <v>18640169</v>
      </c>
      <c r="F86" s="103">
        <v>13411382</v>
      </c>
      <c r="G86" s="103">
        <v>1124828</v>
      </c>
      <c r="H86" s="103">
        <v>1888951</v>
      </c>
      <c r="I86" s="103">
        <v>217867</v>
      </c>
      <c r="J86" s="103">
        <v>123822</v>
      </c>
      <c r="K86" s="103">
        <v>20491</v>
      </c>
      <c r="L86" s="103">
        <v>4271568</v>
      </c>
      <c r="M86" s="103">
        <v>13799317</v>
      </c>
      <c r="N86" s="103">
        <f t="shared" si="7"/>
        <v>33414737</v>
      </c>
      <c r="O86" s="103">
        <f t="shared" si="8"/>
        <v>2012773</v>
      </c>
      <c r="P86" s="103">
        <f t="shared" si="9"/>
        <v>18070885</v>
      </c>
      <c r="Q86" s="103">
        <f t="shared" si="10"/>
        <v>53498395</v>
      </c>
      <c r="R86" s="103">
        <f t="shared" si="11"/>
        <v>107211</v>
      </c>
      <c r="S86" s="102">
        <f t="shared" si="12"/>
        <v>53605606</v>
      </c>
      <c r="U86" s="104">
        <v>20839071</v>
      </c>
      <c r="V86" s="103">
        <v>12296461</v>
      </c>
      <c r="W86" s="103">
        <v>1212783</v>
      </c>
      <c r="X86" s="103">
        <v>2006781</v>
      </c>
      <c r="Y86" s="103">
        <v>199463</v>
      </c>
      <c r="Z86" s="103">
        <v>154200</v>
      </c>
      <c r="AA86" s="103">
        <v>17516</v>
      </c>
      <c r="AB86" s="103">
        <v>4227306</v>
      </c>
      <c r="AC86" s="103">
        <v>13297446</v>
      </c>
      <c r="AD86" s="103">
        <f t="shared" si="13"/>
        <v>34565294</v>
      </c>
      <c r="AE86" s="103">
        <f t="shared" si="14"/>
        <v>2160981</v>
      </c>
      <c r="AF86" s="103">
        <f t="shared" si="15"/>
        <v>17524752</v>
      </c>
      <c r="AG86" s="103">
        <f t="shared" si="16"/>
        <v>54251027</v>
      </c>
      <c r="AH86" s="103">
        <f t="shared" si="17"/>
        <v>108719</v>
      </c>
      <c r="AI86" s="102">
        <f t="shared" si="18"/>
        <v>54359746</v>
      </c>
    </row>
    <row r="87" spans="1:35" s="157" customFormat="1">
      <c r="A87" s="159">
        <f t="shared" si="19"/>
        <v>2023</v>
      </c>
      <c r="B87" s="159">
        <f t="shared" si="20"/>
        <v>10</v>
      </c>
      <c r="C87" s="158">
        <f t="shared" si="6"/>
        <v>45200</v>
      </c>
      <c r="E87" s="104">
        <v>44364104</v>
      </c>
      <c r="F87" s="103">
        <v>21848000</v>
      </c>
      <c r="G87" s="103">
        <v>1631402</v>
      </c>
      <c r="H87" s="103">
        <v>3123423</v>
      </c>
      <c r="I87" s="103">
        <v>292097</v>
      </c>
      <c r="J87" s="103">
        <v>149906</v>
      </c>
      <c r="K87" s="103">
        <v>24497</v>
      </c>
      <c r="L87" s="103">
        <v>4637020</v>
      </c>
      <c r="M87" s="103">
        <v>14359500</v>
      </c>
      <c r="N87" s="103">
        <f t="shared" si="7"/>
        <v>68160100</v>
      </c>
      <c r="O87" s="103">
        <f t="shared" si="8"/>
        <v>3273329</v>
      </c>
      <c r="P87" s="103">
        <f t="shared" si="9"/>
        <v>18996520</v>
      </c>
      <c r="Q87" s="103">
        <f t="shared" si="10"/>
        <v>90429949</v>
      </c>
      <c r="R87" s="103">
        <f t="shared" si="11"/>
        <v>181222</v>
      </c>
      <c r="S87" s="102">
        <f t="shared" si="12"/>
        <v>90611171</v>
      </c>
      <c r="U87" s="104">
        <v>47290819</v>
      </c>
      <c r="V87" s="103">
        <v>21109796</v>
      </c>
      <c r="W87" s="103">
        <v>1805000</v>
      </c>
      <c r="X87" s="103">
        <v>3394466</v>
      </c>
      <c r="Y87" s="103">
        <v>280524</v>
      </c>
      <c r="Z87" s="103">
        <v>190483</v>
      </c>
      <c r="AA87" s="103">
        <v>20895</v>
      </c>
      <c r="AB87" s="103">
        <v>4920160</v>
      </c>
      <c r="AC87" s="103">
        <v>14747409</v>
      </c>
      <c r="AD87" s="103">
        <f t="shared" si="13"/>
        <v>70507034</v>
      </c>
      <c r="AE87" s="103">
        <f t="shared" si="14"/>
        <v>3584949</v>
      </c>
      <c r="AF87" s="103">
        <f t="shared" si="15"/>
        <v>19667569</v>
      </c>
      <c r="AG87" s="103">
        <f t="shared" si="16"/>
        <v>93759552</v>
      </c>
      <c r="AH87" s="103">
        <f t="shared" si="17"/>
        <v>187895</v>
      </c>
      <c r="AI87" s="102">
        <f t="shared" si="18"/>
        <v>93947447</v>
      </c>
    </row>
    <row r="88" spans="1:35" s="157" customFormat="1">
      <c r="A88" s="159">
        <f t="shared" si="19"/>
        <v>2023</v>
      </c>
      <c r="B88" s="159">
        <f t="shared" si="20"/>
        <v>11</v>
      </c>
      <c r="C88" s="158">
        <f t="shared" si="6"/>
        <v>45231</v>
      </c>
      <c r="E88" s="104">
        <v>79632288</v>
      </c>
      <c r="F88" s="103">
        <v>33059469</v>
      </c>
      <c r="G88" s="103">
        <v>2184933</v>
      </c>
      <c r="H88" s="103">
        <v>3606239</v>
      </c>
      <c r="I88" s="103">
        <v>307783</v>
      </c>
      <c r="J88" s="103">
        <v>137237</v>
      </c>
      <c r="K88" s="103">
        <v>25363</v>
      </c>
      <c r="L88" s="103">
        <v>5550484</v>
      </c>
      <c r="M88" s="103">
        <v>15447180</v>
      </c>
      <c r="N88" s="103">
        <f t="shared" si="7"/>
        <v>115209836</v>
      </c>
      <c r="O88" s="103">
        <f t="shared" si="8"/>
        <v>3743476</v>
      </c>
      <c r="P88" s="103">
        <f t="shared" si="9"/>
        <v>20997664</v>
      </c>
      <c r="Q88" s="103">
        <f t="shared" si="10"/>
        <v>139950976</v>
      </c>
      <c r="R88" s="103">
        <f t="shared" si="11"/>
        <v>280463</v>
      </c>
      <c r="S88" s="102">
        <f t="shared" si="12"/>
        <v>140231439</v>
      </c>
      <c r="U88" s="104">
        <v>83605196</v>
      </c>
      <c r="V88" s="103">
        <v>32814747</v>
      </c>
      <c r="W88" s="103">
        <v>2429644</v>
      </c>
      <c r="X88" s="103">
        <v>3987607</v>
      </c>
      <c r="Y88" s="103">
        <v>305126</v>
      </c>
      <c r="Z88" s="103">
        <v>171908</v>
      </c>
      <c r="AA88" s="103">
        <v>22104</v>
      </c>
      <c r="AB88" s="103">
        <v>5176996</v>
      </c>
      <c r="AC88" s="103">
        <v>14361961</v>
      </c>
      <c r="AD88" s="103">
        <f t="shared" si="13"/>
        <v>119176817</v>
      </c>
      <c r="AE88" s="103">
        <f t="shared" si="14"/>
        <v>4159515</v>
      </c>
      <c r="AF88" s="103">
        <f t="shared" si="15"/>
        <v>19538957</v>
      </c>
      <c r="AG88" s="103">
        <f t="shared" si="16"/>
        <v>142875289</v>
      </c>
      <c r="AH88" s="103">
        <f t="shared" si="17"/>
        <v>286323</v>
      </c>
      <c r="AI88" s="102">
        <f t="shared" si="18"/>
        <v>143161612</v>
      </c>
    </row>
    <row r="89" spans="1:35" s="157" customFormat="1">
      <c r="A89" s="159">
        <f t="shared" si="19"/>
        <v>2023</v>
      </c>
      <c r="B89" s="159">
        <f t="shared" si="20"/>
        <v>12</v>
      </c>
      <c r="C89" s="158">
        <f t="shared" si="6"/>
        <v>45261</v>
      </c>
      <c r="E89" s="104">
        <v>103576968</v>
      </c>
      <c r="F89" s="103">
        <v>41389290</v>
      </c>
      <c r="G89" s="103">
        <v>2588517</v>
      </c>
      <c r="H89" s="103">
        <v>4468402</v>
      </c>
      <c r="I89" s="103">
        <v>320650</v>
      </c>
      <c r="J89" s="103">
        <v>151695</v>
      </c>
      <c r="K89" s="103">
        <v>26031</v>
      </c>
      <c r="L89" s="103">
        <v>6425510</v>
      </c>
      <c r="M89" s="103">
        <v>15538423</v>
      </c>
      <c r="N89" s="103">
        <f t="shared" si="7"/>
        <v>147901456</v>
      </c>
      <c r="O89" s="103">
        <f t="shared" si="8"/>
        <v>4620097</v>
      </c>
      <c r="P89" s="103">
        <f t="shared" si="9"/>
        <v>21963933</v>
      </c>
      <c r="Q89" s="103">
        <f t="shared" si="10"/>
        <v>174485486</v>
      </c>
      <c r="R89" s="103">
        <f t="shared" si="11"/>
        <v>349670</v>
      </c>
      <c r="S89" s="102">
        <f t="shared" si="12"/>
        <v>174835156</v>
      </c>
      <c r="U89" s="104">
        <v>107986475</v>
      </c>
      <c r="V89" s="103">
        <v>41757421</v>
      </c>
      <c r="W89" s="103">
        <v>2903364</v>
      </c>
      <c r="X89" s="103">
        <v>4860680</v>
      </c>
      <c r="Y89" s="103">
        <v>324658</v>
      </c>
      <c r="Z89" s="103">
        <v>184983</v>
      </c>
      <c r="AA89" s="103">
        <v>22178</v>
      </c>
      <c r="AB89" s="103">
        <v>6430515</v>
      </c>
      <c r="AC89" s="103">
        <v>15706125</v>
      </c>
      <c r="AD89" s="103">
        <f t="shared" si="13"/>
        <v>152994096</v>
      </c>
      <c r="AE89" s="103">
        <f t="shared" si="14"/>
        <v>5045663</v>
      </c>
      <c r="AF89" s="103">
        <f t="shared" si="15"/>
        <v>22136640</v>
      </c>
      <c r="AG89" s="103">
        <f t="shared" si="16"/>
        <v>180176399</v>
      </c>
      <c r="AH89" s="103">
        <f t="shared" si="17"/>
        <v>361075</v>
      </c>
      <c r="AI89" s="102">
        <f t="shared" si="18"/>
        <v>180537474</v>
      </c>
    </row>
    <row r="90" spans="1:35" s="157" customFormat="1">
      <c r="A90" s="159">
        <f t="shared" si="19"/>
        <v>2024</v>
      </c>
      <c r="B90" s="159">
        <f t="shared" si="20"/>
        <v>1</v>
      </c>
      <c r="C90" s="158">
        <f t="shared" si="6"/>
        <v>45292</v>
      </c>
      <c r="E90" s="104">
        <v>96512432</v>
      </c>
      <c r="F90" s="103">
        <v>39350326</v>
      </c>
      <c r="G90" s="103">
        <v>2464242</v>
      </c>
      <c r="H90" s="103">
        <v>4375112</v>
      </c>
      <c r="I90" s="103">
        <v>296025</v>
      </c>
      <c r="J90" s="103">
        <v>134787</v>
      </c>
      <c r="K90" s="103">
        <v>24532</v>
      </c>
      <c r="L90" s="103">
        <v>6233871</v>
      </c>
      <c r="M90" s="103">
        <v>16128939</v>
      </c>
      <c r="N90" s="103">
        <f t="shared" si="7"/>
        <v>138647557</v>
      </c>
      <c r="O90" s="103">
        <f t="shared" si="8"/>
        <v>4509899</v>
      </c>
      <c r="P90" s="103">
        <f t="shared" si="9"/>
        <v>22362810</v>
      </c>
      <c r="Q90" s="103">
        <f t="shared" si="10"/>
        <v>165520266</v>
      </c>
      <c r="R90" s="103">
        <f t="shared" si="11"/>
        <v>331704</v>
      </c>
      <c r="S90" s="102">
        <f t="shared" si="12"/>
        <v>165851970</v>
      </c>
      <c r="U90" s="104">
        <v>100793949</v>
      </c>
      <c r="V90" s="103">
        <v>39770347</v>
      </c>
      <c r="W90" s="103">
        <v>2786169</v>
      </c>
      <c r="X90" s="103">
        <v>4781883</v>
      </c>
      <c r="Y90" s="103">
        <v>299627</v>
      </c>
      <c r="Z90" s="103">
        <v>168922</v>
      </c>
      <c r="AA90" s="103">
        <v>19488</v>
      </c>
      <c r="AB90" s="103">
        <v>5788672</v>
      </c>
      <c r="AC90" s="103">
        <v>15041661</v>
      </c>
      <c r="AD90" s="103">
        <f t="shared" si="13"/>
        <v>143669580</v>
      </c>
      <c r="AE90" s="103">
        <f t="shared" si="14"/>
        <v>4950805</v>
      </c>
      <c r="AF90" s="103">
        <f t="shared" si="15"/>
        <v>20830333</v>
      </c>
      <c r="AG90" s="103">
        <f t="shared" si="16"/>
        <v>169450718</v>
      </c>
      <c r="AH90" s="103">
        <f t="shared" si="17"/>
        <v>339581</v>
      </c>
      <c r="AI90" s="102">
        <f t="shared" si="18"/>
        <v>169790299</v>
      </c>
    </row>
    <row r="91" spans="1:35" s="157" customFormat="1">
      <c r="A91" s="159">
        <f t="shared" si="19"/>
        <v>2024</v>
      </c>
      <c r="B91" s="159">
        <f t="shared" si="20"/>
        <v>2</v>
      </c>
      <c r="C91" s="158">
        <f t="shared" si="6"/>
        <v>45323</v>
      </c>
      <c r="E91" s="104">
        <v>84880969</v>
      </c>
      <c r="F91" s="103">
        <v>35125196</v>
      </c>
      <c r="G91" s="103">
        <v>2247707</v>
      </c>
      <c r="H91" s="103">
        <v>4025966</v>
      </c>
      <c r="I91" s="103">
        <v>286203</v>
      </c>
      <c r="J91" s="103">
        <v>134024</v>
      </c>
      <c r="K91" s="103">
        <v>23803</v>
      </c>
      <c r="L91" s="103">
        <v>5889982</v>
      </c>
      <c r="M91" s="103">
        <v>15503540</v>
      </c>
      <c r="N91" s="103">
        <f t="shared" si="7"/>
        <v>122563878</v>
      </c>
      <c r="O91" s="103">
        <f t="shared" si="8"/>
        <v>4159990</v>
      </c>
      <c r="P91" s="103">
        <f t="shared" si="9"/>
        <v>21393522</v>
      </c>
      <c r="Q91" s="103">
        <f t="shared" si="10"/>
        <v>148117390</v>
      </c>
      <c r="R91" s="103">
        <f t="shared" si="11"/>
        <v>296828</v>
      </c>
      <c r="S91" s="102">
        <f t="shared" si="12"/>
        <v>148414218</v>
      </c>
      <c r="U91" s="104">
        <v>86022254</v>
      </c>
      <c r="V91" s="103">
        <v>34222141</v>
      </c>
      <c r="W91" s="103">
        <v>2473404</v>
      </c>
      <c r="X91" s="103">
        <v>4370672</v>
      </c>
      <c r="Y91" s="103">
        <v>279659</v>
      </c>
      <c r="Z91" s="103">
        <v>167645</v>
      </c>
      <c r="AA91" s="103">
        <v>18469</v>
      </c>
      <c r="AB91" s="103">
        <v>5482959</v>
      </c>
      <c r="AC91" s="103">
        <v>14172963</v>
      </c>
      <c r="AD91" s="103">
        <f t="shared" si="13"/>
        <v>123015927</v>
      </c>
      <c r="AE91" s="103">
        <f t="shared" si="14"/>
        <v>4538317</v>
      </c>
      <c r="AF91" s="103">
        <f t="shared" si="15"/>
        <v>19655922</v>
      </c>
      <c r="AG91" s="103">
        <f t="shared" si="16"/>
        <v>147210166</v>
      </c>
      <c r="AH91" s="103">
        <f t="shared" si="17"/>
        <v>295010</v>
      </c>
      <c r="AI91" s="102">
        <f t="shared" si="18"/>
        <v>147505176</v>
      </c>
    </row>
    <row r="92" spans="1:35" s="157" customFormat="1">
      <c r="A92" s="159">
        <f t="shared" si="19"/>
        <v>2024</v>
      </c>
      <c r="B92" s="159">
        <f t="shared" si="20"/>
        <v>3</v>
      </c>
      <c r="C92" s="158">
        <f t="shared" si="6"/>
        <v>45352</v>
      </c>
      <c r="E92" s="104">
        <v>73317583</v>
      </c>
      <c r="F92" s="103">
        <v>31472949</v>
      </c>
      <c r="G92" s="103">
        <v>2036461</v>
      </c>
      <c r="H92" s="103">
        <v>3747540</v>
      </c>
      <c r="I92" s="103">
        <v>290535</v>
      </c>
      <c r="J92" s="103">
        <v>132588</v>
      </c>
      <c r="K92" s="103">
        <v>24157</v>
      </c>
      <c r="L92" s="103">
        <v>5743343</v>
      </c>
      <c r="M92" s="103">
        <v>16572282</v>
      </c>
      <c r="N92" s="103">
        <f t="shared" si="7"/>
        <v>107141685</v>
      </c>
      <c r="O92" s="103">
        <f t="shared" si="8"/>
        <v>3880128</v>
      </c>
      <c r="P92" s="103">
        <f t="shared" si="9"/>
        <v>22315625</v>
      </c>
      <c r="Q92" s="103">
        <f t="shared" si="10"/>
        <v>133337438</v>
      </c>
      <c r="R92" s="103">
        <f t="shared" si="11"/>
        <v>267209</v>
      </c>
      <c r="S92" s="102">
        <f t="shared" si="12"/>
        <v>133604647</v>
      </c>
      <c r="U92" s="104">
        <v>76609389</v>
      </c>
      <c r="V92" s="103">
        <v>31744639</v>
      </c>
      <c r="W92" s="103">
        <v>2350856</v>
      </c>
      <c r="X92" s="103">
        <v>4187979</v>
      </c>
      <c r="Y92" s="103">
        <v>297619</v>
      </c>
      <c r="Z92" s="103">
        <v>172171</v>
      </c>
      <c r="AA92" s="103">
        <v>20015</v>
      </c>
      <c r="AB92" s="103">
        <v>5426197</v>
      </c>
      <c r="AC92" s="103">
        <v>15595375</v>
      </c>
      <c r="AD92" s="103">
        <f t="shared" si="13"/>
        <v>111022518</v>
      </c>
      <c r="AE92" s="103">
        <f t="shared" si="14"/>
        <v>4360150</v>
      </c>
      <c r="AF92" s="103">
        <f t="shared" si="15"/>
        <v>21021572</v>
      </c>
      <c r="AG92" s="103">
        <f t="shared" si="16"/>
        <v>136404240</v>
      </c>
      <c r="AH92" s="103">
        <f t="shared" si="17"/>
        <v>273355</v>
      </c>
      <c r="AI92" s="102">
        <f t="shared" si="18"/>
        <v>136677595</v>
      </c>
    </row>
    <row r="93" spans="1:35" s="157" customFormat="1">
      <c r="A93" s="159">
        <f t="shared" si="19"/>
        <v>2024</v>
      </c>
      <c r="B93" s="159">
        <f t="shared" si="20"/>
        <v>4</v>
      </c>
      <c r="C93" s="158">
        <f t="shared" si="6"/>
        <v>45383</v>
      </c>
      <c r="E93" s="104">
        <v>52813512</v>
      </c>
      <c r="F93" s="103">
        <v>24124165</v>
      </c>
      <c r="G93" s="103">
        <v>1642568</v>
      </c>
      <c r="H93" s="103">
        <v>3029127</v>
      </c>
      <c r="I93" s="103">
        <v>263018</v>
      </c>
      <c r="J93" s="103">
        <v>115416</v>
      </c>
      <c r="K93" s="103">
        <v>22463</v>
      </c>
      <c r="L93" s="103">
        <v>5112674</v>
      </c>
      <c r="M93" s="103">
        <v>14906013</v>
      </c>
      <c r="N93" s="103">
        <f t="shared" si="7"/>
        <v>78865726</v>
      </c>
      <c r="O93" s="103">
        <f t="shared" si="8"/>
        <v>3144543</v>
      </c>
      <c r="P93" s="103">
        <f t="shared" si="9"/>
        <v>20018687</v>
      </c>
      <c r="Q93" s="103">
        <f t="shared" si="10"/>
        <v>102028956</v>
      </c>
      <c r="R93" s="103">
        <f t="shared" si="11"/>
        <v>204467</v>
      </c>
      <c r="S93" s="102">
        <f t="shared" si="12"/>
        <v>102233423</v>
      </c>
      <c r="U93" s="104">
        <v>55139171</v>
      </c>
      <c r="V93" s="103">
        <v>24359372</v>
      </c>
      <c r="W93" s="103">
        <v>1930636</v>
      </c>
      <c r="X93" s="103">
        <v>3341779</v>
      </c>
      <c r="Y93" s="103">
        <v>273700</v>
      </c>
      <c r="Z93" s="103">
        <v>149718</v>
      </c>
      <c r="AA93" s="103">
        <v>19482</v>
      </c>
      <c r="AB93" s="103">
        <v>4862498</v>
      </c>
      <c r="AC93" s="103">
        <v>13921638</v>
      </c>
      <c r="AD93" s="103">
        <f t="shared" si="13"/>
        <v>81722361</v>
      </c>
      <c r="AE93" s="103">
        <f t="shared" si="14"/>
        <v>3491497</v>
      </c>
      <c r="AF93" s="103">
        <f t="shared" si="15"/>
        <v>18784136</v>
      </c>
      <c r="AG93" s="103">
        <f t="shared" si="16"/>
        <v>103997994</v>
      </c>
      <c r="AH93" s="103">
        <f t="shared" si="17"/>
        <v>208413</v>
      </c>
      <c r="AI93" s="102">
        <f t="shared" si="18"/>
        <v>104206407</v>
      </c>
    </row>
    <row r="94" spans="1:35" s="157" customFormat="1">
      <c r="A94" s="159">
        <f t="shared" si="19"/>
        <v>2024</v>
      </c>
      <c r="B94" s="159">
        <f t="shared" si="20"/>
        <v>5</v>
      </c>
      <c r="C94" s="158">
        <f t="shared" ref="C94:C157" si="21">DATE(A94,B94,1)</f>
        <v>45413</v>
      </c>
      <c r="E94" s="104">
        <v>31472374</v>
      </c>
      <c r="F94" s="103">
        <v>16929297</v>
      </c>
      <c r="G94" s="103">
        <v>1196176</v>
      </c>
      <c r="H94" s="103">
        <v>2389304</v>
      </c>
      <c r="I94" s="103">
        <v>221820</v>
      </c>
      <c r="J94" s="103">
        <v>102551</v>
      </c>
      <c r="K94" s="103">
        <v>19241</v>
      </c>
      <c r="L94" s="103">
        <v>4733766</v>
      </c>
      <c r="M94" s="103">
        <v>14726919</v>
      </c>
      <c r="N94" s="103">
        <f t="shared" ref="N94:N157" si="22">SUM(E94:G94,I94,K94)</f>
        <v>49838908</v>
      </c>
      <c r="O94" s="103">
        <f t="shared" ref="O94:O157" si="23">SUM(H94,J94)</f>
        <v>2491855</v>
      </c>
      <c r="P94" s="103">
        <f t="shared" ref="P94:P157" si="24">SUM(L94:M94)</f>
        <v>19460685</v>
      </c>
      <c r="Q94" s="103">
        <f t="shared" ref="Q94:Q157" si="25">SUM(N94:P94)</f>
        <v>71791448</v>
      </c>
      <c r="R94" s="103">
        <f t="shared" ref="R94:R157" si="26">S94-Q94</f>
        <v>143871</v>
      </c>
      <c r="S94" s="102">
        <f t="shared" ref="S94:S157" si="27">ROUND(Q94/0.998, 0)</f>
        <v>71935319</v>
      </c>
      <c r="U94" s="104">
        <v>32932408</v>
      </c>
      <c r="V94" s="103">
        <v>17032023</v>
      </c>
      <c r="W94" s="103">
        <v>1431329</v>
      </c>
      <c r="X94" s="103">
        <v>2652814</v>
      </c>
      <c r="Y94" s="103">
        <v>230935</v>
      </c>
      <c r="Z94" s="103">
        <v>135421</v>
      </c>
      <c r="AA94" s="103">
        <v>17454</v>
      </c>
      <c r="AB94" s="103">
        <v>4619631</v>
      </c>
      <c r="AC94" s="103">
        <v>13995442</v>
      </c>
      <c r="AD94" s="103">
        <f t="shared" ref="AD94:AD157" si="28">SUM(U94:W94,Y94,AA94)</f>
        <v>51644149</v>
      </c>
      <c r="AE94" s="103">
        <f t="shared" ref="AE94:AE157" si="29">SUM(X94,Z94)</f>
        <v>2788235</v>
      </c>
      <c r="AF94" s="103">
        <f t="shared" ref="AF94:AF157" si="30">SUM(AB94:AC94)</f>
        <v>18615073</v>
      </c>
      <c r="AG94" s="103">
        <f t="shared" ref="AG94:AG157" si="31">SUM(AD94:AF94)</f>
        <v>73047457</v>
      </c>
      <c r="AH94" s="103">
        <f t="shared" ref="AH94:AH157" si="32">AI94-AG94</f>
        <v>146388</v>
      </c>
      <c r="AI94" s="102">
        <f t="shared" ref="AI94:AI157" si="33">ROUND(AG94/0.998, 0)</f>
        <v>73193845</v>
      </c>
    </row>
    <row r="95" spans="1:35" s="157" customFormat="1">
      <c r="A95" s="159">
        <f t="shared" ref="A95:A158" si="34">IF(B95=1,A94+1,A94)</f>
        <v>2024</v>
      </c>
      <c r="B95" s="159">
        <f t="shared" ref="B95:B158" si="35">IF(B94=12,1,B94+1)</f>
        <v>6</v>
      </c>
      <c r="C95" s="158">
        <f t="shared" si="21"/>
        <v>45444</v>
      </c>
      <c r="E95" s="104">
        <v>20520471</v>
      </c>
      <c r="F95" s="103">
        <v>13209776</v>
      </c>
      <c r="G95" s="103">
        <v>988430</v>
      </c>
      <c r="H95" s="103">
        <v>1843604</v>
      </c>
      <c r="I95" s="103">
        <v>204497</v>
      </c>
      <c r="J95" s="103">
        <v>86984</v>
      </c>
      <c r="K95" s="103">
        <v>17744</v>
      </c>
      <c r="L95" s="103">
        <v>4331340</v>
      </c>
      <c r="M95" s="103">
        <v>13660317</v>
      </c>
      <c r="N95" s="103">
        <f t="shared" si="22"/>
        <v>34940918</v>
      </c>
      <c r="O95" s="103">
        <f t="shared" si="23"/>
        <v>1930588</v>
      </c>
      <c r="P95" s="103">
        <f t="shared" si="24"/>
        <v>17991657</v>
      </c>
      <c r="Q95" s="103">
        <f t="shared" si="25"/>
        <v>54863163</v>
      </c>
      <c r="R95" s="103">
        <f t="shared" si="26"/>
        <v>109946</v>
      </c>
      <c r="S95" s="102">
        <f t="shared" si="27"/>
        <v>54973109</v>
      </c>
      <c r="U95" s="104">
        <v>22031535</v>
      </c>
      <c r="V95" s="103">
        <v>12772872</v>
      </c>
      <c r="W95" s="103">
        <v>1179905</v>
      </c>
      <c r="X95" s="103">
        <v>1996109</v>
      </c>
      <c r="Y95" s="103">
        <v>205845</v>
      </c>
      <c r="Z95" s="103">
        <v>112949</v>
      </c>
      <c r="AA95" s="103">
        <v>16373</v>
      </c>
      <c r="AB95" s="103">
        <v>4293865</v>
      </c>
      <c r="AC95" s="103">
        <v>13018985</v>
      </c>
      <c r="AD95" s="103">
        <f t="shared" si="28"/>
        <v>36206530</v>
      </c>
      <c r="AE95" s="103">
        <f t="shared" si="29"/>
        <v>2109058</v>
      </c>
      <c r="AF95" s="103">
        <f t="shared" si="30"/>
        <v>17312850</v>
      </c>
      <c r="AG95" s="103">
        <f t="shared" si="31"/>
        <v>55628438</v>
      </c>
      <c r="AH95" s="103">
        <f t="shared" si="32"/>
        <v>111480</v>
      </c>
      <c r="AI95" s="102">
        <f t="shared" si="33"/>
        <v>55739918</v>
      </c>
    </row>
    <row r="96" spans="1:35" s="157" customFormat="1">
      <c r="A96" s="159">
        <f t="shared" si="34"/>
        <v>2024</v>
      </c>
      <c r="B96" s="159">
        <f t="shared" si="35"/>
        <v>7</v>
      </c>
      <c r="C96" s="158">
        <f t="shared" si="21"/>
        <v>45474</v>
      </c>
      <c r="E96" s="104">
        <v>14235254</v>
      </c>
      <c r="F96" s="103">
        <v>11018025</v>
      </c>
      <c r="G96" s="103">
        <v>885695</v>
      </c>
      <c r="H96" s="103">
        <v>1626524</v>
      </c>
      <c r="I96" s="103">
        <v>191394</v>
      </c>
      <c r="J96" s="103">
        <v>80954</v>
      </c>
      <c r="K96" s="103">
        <v>16923</v>
      </c>
      <c r="L96" s="103">
        <v>4145363</v>
      </c>
      <c r="M96" s="103">
        <v>13427291</v>
      </c>
      <c r="N96" s="103">
        <f t="shared" si="22"/>
        <v>26347291</v>
      </c>
      <c r="O96" s="103">
        <f t="shared" si="23"/>
        <v>1707478</v>
      </c>
      <c r="P96" s="103">
        <f t="shared" si="24"/>
        <v>17572654</v>
      </c>
      <c r="Q96" s="103">
        <f t="shared" si="25"/>
        <v>45627423</v>
      </c>
      <c r="R96" s="103">
        <f t="shared" si="26"/>
        <v>91438</v>
      </c>
      <c r="S96" s="102">
        <f t="shared" si="27"/>
        <v>45718861</v>
      </c>
      <c r="U96" s="104">
        <v>15852617</v>
      </c>
      <c r="V96" s="103">
        <v>10239546</v>
      </c>
      <c r="W96" s="103">
        <v>1023386</v>
      </c>
      <c r="X96" s="103">
        <v>1740234</v>
      </c>
      <c r="Y96" s="103">
        <v>171154</v>
      </c>
      <c r="Z96" s="103">
        <v>106099</v>
      </c>
      <c r="AA96" s="103">
        <v>14926</v>
      </c>
      <c r="AB96" s="103">
        <v>4197246</v>
      </c>
      <c r="AC96" s="103">
        <v>12967923</v>
      </c>
      <c r="AD96" s="103">
        <f t="shared" si="28"/>
        <v>27301629</v>
      </c>
      <c r="AE96" s="103">
        <f t="shared" si="29"/>
        <v>1846333</v>
      </c>
      <c r="AF96" s="103">
        <f t="shared" si="30"/>
        <v>17165169</v>
      </c>
      <c r="AG96" s="103">
        <f t="shared" si="31"/>
        <v>46313131</v>
      </c>
      <c r="AH96" s="103">
        <f t="shared" si="32"/>
        <v>92812</v>
      </c>
      <c r="AI96" s="102">
        <f t="shared" si="33"/>
        <v>46405943</v>
      </c>
    </row>
    <row r="97" spans="1:35" s="157" customFormat="1">
      <c r="A97" s="159">
        <f t="shared" si="34"/>
        <v>2024</v>
      </c>
      <c r="B97" s="159">
        <f t="shared" si="35"/>
        <v>8</v>
      </c>
      <c r="C97" s="158">
        <f t="shared" si="21"/>
        <v>45505</v>
      </c>
      <c r="E97" s="104">
        <v>13154122</v>
      </c>
      <c r="F97" s="103">
        <v>11450392</v>
      </c>
      <c r="G97" s="103">
        <v>959733</v>
      </c>
      <c r="H97" s="103">
        <v>1557000</v>
      </c>
      <c r="I97" s="103">
        <v>188710</v>
      </c>
      <c r="J97" s="103">
        <v>93959</v>
      </c>
      <c r="K97" s="103">
        <v>19108</v>
      </c>
      <c r="L97" s="103">
        <v>4133108</v>
      </c>
      <c r="M97" s="103">
        <v>13859021</v>
      </c>
      <c r="N97" s="103">
        <f t="shared" si="22"/>
        <v>25772065</v>
      </c>
      <c r="O97" s="103">
        <f t="shared" si="23"/>
        <v>1650959</v>
      </c>
      <c r="P97" s="103">
        <f t="shared" si="24"/>
        <v>17992129</v>
      </c>
      <c r="Q97" s="103">
        <f t="shared" si="25"/>
        <v>45415153</v>
      </c>
      <c r="R97" s="103">
        <f t="shared" si="26"/>
        <v>91012</v>
      </c>
      <c r="S97" s="102">
        <f t="shared" si="27"/>
        <v>45506165</v>
      </c>
      <c r="U97" s="104">
        <v>15116035</v>
      </c>
      <c r="V97" s="103">
        <v>10339101</v>
      </c>
      <c r="W97" s="103">
        <v>1067102</v>
      </c>
      <c r="X97" s="103">
        <v>1649064</v>
      </c>
      <c r="Y97" s="103">
        <v>166925</v>
      </c>
      <c r="Z97" s="103">
        <v>121277</v>
      </c>
      <c r="AA97" s="103">
        <v>16403</v>
      </c>
      <c r="AB97" s="103">
        <v>4146242</v>
      </c>
      <c r="AC97" s="103">
        <v>13250237</v>
      </c>
      <c r="AD97" s="103">
        <f t="shared" si="28"/>
        <v>26705566</v>
      </c>
      <c r="AE97" s="103">
        <f t="shared" si="29"/>
        <v>1770341</v>
      </c>
      <c r="AF97" s="103">
        <f t="shared" si="30"/>
        <v>17396479</v>
      </c>
      <c r="AG97" s="103">
        <f t="shared" si="31"/>
        <v>45872386</v>
      </c>
      <c r="AH97" s="103">
        <f t="shared" si="32"/>
        <v>91929</v>
      </c>
      <c r="AI97" s="102">
        <f t="shared" si="33"/>
        <v>45964315</v>
      </c>
    </row>
    <row r="98" spans="1:35" s="157" customFormat="1">
      <c r="A98" s="159">
        <f t="shared" si="34"/>
        <v>2024</v>
      </c>
      <c r="B98" s="159">
        <f t="shared" si="35"/>
        <v>9</v>
      </c>
      <c r="C98" s="158">
        <f t="shared" si="21"/>
        <v>45536</v>
      </c>
      <c r="E98" s="104">
        <v>18759361</v>
      </c>
      <c r="F98" s="103">
        <v>13551727</v>
      </c>
      <c r="G98" s="103">
        <v>1076127</v>
      </c>
      <c r="H98" s="103">
        <v>1838188</v>
      </c>
      <c r="I98" s="103">
        <v>209318</v>
      </c>
      <c r="J98" s="103">
        <v>120732</v>
      </c>
      <c r="K98" s="103">
        <v>20524</v>
      </c>
      <c r="L98" s="103">
        <v>4322012</v>
      </c>
      <c r="M98" s="103">
        <v>13815188</v>
      </c>
      <c r="N98" s="103">
        <f t="shared" si="22"/>
        <v>33617057</v>
      </c>
      <c r="O98" s="103">
        <f t="shared" si="23"/>
        <v>1958920</v>
      </c>
      <c r="P98" s="103">
        <f t="shared" si="24"/>
        <v>18137200</v>
      </c>
      <c r="Q98" s="103">
        <f t="shared" si="25"/>
        <v>53713177</v>
      </c>
      <c r="R98" s="103">
        <f t="shared" si="26"/>
        <v>107642</v>
      </c>
      <c r="S98" s="102">
        <f t="shared" si="27"/>
        <v>53820819</v>
      </c>
      <c r="U98" s="104">
        <v>21073756</v>
      </c>
      <c r="V98" s="103">
        <v>12354978</v>
      </c>
      <c r="W98" s="103">
        <v>1197265</v>
      </c>
      <c r="X98" s="103">
        <v>1974293</v>
      </c>
      <c r="Y98" s="103">
        <v>191148</v>
      </c>
      <c r="Z98" s="103">
        <v>154365</v>
      </c>
      <c r="AA98" s="103">
        <v>17570</v>
      </c>
      <c r="AB98" s="103">
        <v>4264601</v>
      </c>
      <c r="AC98" s="103">
        <v>13187297</v>
      </c>
      <c r="AD98" s="103">
        <f t="shared" si="28"/>
        <v>34834717</v>
      </c>
      <c r="AE98" s="103">
        <f t="shared" si="29"/>
        <v>2128658</v>
      </c>
      <c r="AF98" s="103">
        <f t="shared" si="30"/>
        <v>17451898</v>
      </c>
      <c r="AG98" s="103">
        <f t="shared" si="31"/>
        <v>54415273</v>
      </c>
      <c r="AH98" s="103">
        <f t="shared" si="32"/>
        <v>109049</v>
      </c>
      <c r="AI98" s="102">
        <f t="shared" si="33"/>
        <v>54524322</v>
      </c>
    </row>
    <row r="99" spans="1:35" s="157" customFormat="1">
      <c r="A99" s="159">
        <f t="shared" si="34"/>
        <v>2024</v>
      </c>
      <c r="B99" s="159">
        <f t="shared" si="35"/>
        <v>10</v>
      </c>
      <c r="C99" s="158">
        <f t="shared" si="21"/>
        <v>45566</v>
      </c>
      <c r="E99" s="104">
        <v>44649134</v>
      </c>
      <c r="F99" s="103">
        <v>22047002</v>
      </c>
      <c r="G99" s="103">
        <v>1572127</v>
      </c>
      <c r="H99" s="103">
        <v>3039551</v>
      </c>
      <c r="I99" s="103">
        <v>280081</v>
      </c>
      <c r="J99" s="103">
        <v>146199</v>
      </c>
      <c r="K99" s="103">
        <v>24453</v>
      </c>
      <c r="L99" s="103">
        <v>4687068</v>
      </c>
      <c r="M99" s="103">
        <v>14374394</v>
      </c>
      <c r="N99" s="103">
        <f t="shared" si="22"/>
        <v>68572797</v>
      </c>
      <c r="O99" s="103">
        <f t="shared" si="23"/>
        <v>3185750</v>
      </c>
      <c r="P99" s="103">
        <f t="shared" si="24"/>
        <v>19061462</v>
      </c>
      <c r="Q99" s="103">
        <f t="shared" si="25"/>
        <v>90820009</v>
      </c>
      <c r="R99" s="103">
        <f t="shared" si="26"/>
        <v>182004</v>
      </c>
      <c r="S99" s="102">
        <f t="shared" si="27"/>
        <v>91002013</v>
      </c>
      <c r="U99" s="104">
        <v>47763006</v>
      </c>
      <c r="V99" s="103">
        <v>21224900</v>
      </c>
      <c r="W99" s="103">
        <v>1779605</v>
      </c>
      <c r="X99" s="103">
        <v>3340526</v>
      </c>
      <c r="Y99" s="103">
        <v>268151</v>
      </c>
      <c r="Z99" s="103">
        <v>190804</v>
      </c>
      <c r="AA99" s="103">
        <v>20946</v>
      </c>
      <c r="AB99" s="103">
        <v>4953901</v>
      </c>
      <c r="AC99" s="103">
        <v>14631906</v>
      </c>
      <c r="AD99" s="103">
        <f t="shared" si="28"/>
        <v>71056608</v>
      </c>
      <c r="AE99" s="103">
        <f t="shared" si="29"/>
        <v>3531330</v>
      </c>
      <c r="AF99" s="103">
        <f t="shared" si="30"/>
        <v>19585807</v>
      </c>
      <c r="AG99" s="103">
        <f t="shared" si="31"/>
        <v>94173745</v>
      </c>
      <c r="AH99" s="103">
        <f t="shared" si="32"/>
        <v>188725</v>
      </c>
      <c r="AI99" s="102">
        <f t="shared" si="33"/>
        <v>94362470</v>
      </c>
    </row>
    <row r="100" spans="1:35" s="157" customFormat="1">
      <c r="A100" s="159">
        <f t="shared" si="34"/>
        <v>2024</v>
      </c>
      <c r="B100" s="159">
        <f t="shared" si="35"/>
        <v>11</v>
      </c>
      <c r="C100" s="158">
        <f t="shared" si="21"/>
        <v>45597</v>
      </c>
      <c r="E100" s="104">
        <v>80128275</v>
      </c>
      <c r="F100" s="103">
        <v>33341152</v>
      </c>
      <c r="G100" s="103">
        <v>2118500</v>
      </c>
      <c r="H100" s="103">
        <v>3508041</v>
      </c>
      <c r="I100" s="103">
        <v>294213</v>
      </c>
      <c r="J100" s="103">
        <v>135278</v>
      </c>
      <c r="K100" s="103">
        <v>25271</v>
      </c>
      <c r="L100" s="103">
        <v>5599385</v>
      </c>
      <c r="M100" s="103">
        <v>15461282</v>
      </c>
      <c r="N100" s="103">
        <f t="shared" si="22"/>
        <v>115907411</v>
      </c>
      <c r="O100" s="103">
        <f t="shared" si="23"/>
        <v>3643319</v>
      </c>
      <c r="P100" s="103">
        <f t="shared" si="24"/>
        <v>21060667</v>
      </c>
      <c r="Q100" s="103">
        <f t="shared" si="25"/>
        <v>140611397</v>
      </c>
      <c r="R100" s="103">
        <f t="shared" si="26"/>
        <v>281786</v>
      </c>
      <c r="S100" s="102">
        <f t="shared" si="27"/>
        <v>140893183</v>
      </c>
      <c r="U100" s="104">
        <v>84378971</v>
      </c>
      <c r="V100" s="103">
        <v>33018870</v>
      </c>
      <c r="W100" s="103">
        <v>2394390</v>
      </c>
      <c r="X100" s="103">
        <v>3925162</v>
      </c>
      <c r="Y100" s="103">
        <v>291361</v>
      </c>
      <c r="Z100" s="103">
        <v>172139</v>
      </c>
      <c r="AA100" s="103">
        <v>22160</v>
      </c>
      <c r="AB100" s="103">
        <v>5199858</v>
      </c>
      <c r="AC100" s="103">
        <v>14257871</v>
      </c>
      <c r="AD100" s="103">
        <f t="shared" si="28"/>
        <v>120105752</v>
      </c>
      <c r="AE100" s="103">
        <f t="shared" si="29"/>
        <v>4097301</v>
      </c>
      <c r="AF100" s="103">
        <f t="shared" si="30"/>
        <v>19457729</v>
      </c>
      <c r="AG100" s="103">
        <f t="shared" si="31"/>
        <v>143660782</v>
      </c>
      <c r="AH100" s="103">
        <f t="shared" si="32"/>
        <v>287897</v>
      </c>
      <c r="AI100" s="102">
        <f t="shared" si="33"/>
        <v>143948679</v>
      </c>
    </row>
    <row r="101" spans="1:35" s="157" customFormat="1">
      <c r="A101" s="159">
        <f t="shared" si="34"/>
        <v>2024</v>
      </c>
      <c r="B101" s="159">
        <f t="shared" si="35"/>
        <v>12</v>
      </c>
      <c r="C101" s="158">
        <f t="shared" si="21"/>
        <v>45627</v>
      </c>
      <c r="E101" s="104">
        <v>104219221</v>
      </c>
      <c r="F101" s="103">
        <v>41725092</v>
      </c>
      <c r="G101" s="103">
        <v>2520115</v>
      </c>
      <c r="H101" s="103">
        <v>4346632</v>
      </c>
      <c r="I101" s="103">
        <v>306510</v>
      </c>
      <c r="J101" s="103">
        <v>149853</v>
      </c>
      <c r="K101" s="103">
        <v>26035</v>
      </c>
      <c r="L101" s="103">
        <v>6473917</v>
      </c>
      <c r="M101" s="103">
        <v>15488480</v>
      </c>
      <c r="N101" s="103">
        <f t="shared" si="22"/>
        <v>148796973</v>
      </c>
      <c r="O101" s="103">
        <f t="shared" si="23"/>
        <v>4496485</v>
      </c>
      <c r="P101" s="103">
        <f t="shared" si="24"/>
        <v>21962397</v>
      </c>
      <c r="Q101" s="103">
        <f t="shared" si="25"/>
        <v>175255855</v>
      </c>
      <c r="R101" s="103">
        <f t="shared" si="26"/>
        <v>351214</v>
      </c>
      <c r="S101" s="102">
        <f t="shared" si="27"/>
        <v>175607069</v>
      </c>
      <c r="U101" s="104">
        <v>108931431</v>
      </c>
      <c r="V101" s="103">
        <v>42058531</v>
      </c>
      <c r="W101" s="103">
        <v>2864190</v>
      </c>
      <c r="X101" s="103">
        <v>4784035</v>
      </c>
      <c r="Y101" s="103">
        <v>310199</v>
      </c>
      <c r="Z101" s="103">
        <v>186160</v>
      </c>
      <c r="AA101" s="103">
        <v>22272</v>
      </c>
      <c r="AB101" s="103">
        <v>6475974</v>
      </c>
      <c r="AC101" s="103">
        <v>15568640</v>
      </c>
      <c r="AD101" s="103">
        <f t="shared" si="28"/>
        <v>154186623</v>
      </c>
      <c r="AE101" s="103">
        <f t="shared" si="29"/>
        <v>4970195</v>
      </c>
      <c r="AF101" s="103">
        <f t="shared" si="30"/>
        <v>22044614</v>
      </c>
      <c r="AG101" s="103">
        <f t="shared" si="31"/>
        <v>181201432</v>
      </c>
      <c r="AH101" s="103">
        <f t="shared" si="32"/>
        <v>363129</v>
      </c>
      <c r="AI101" s="102">
        <f t="shared" si="33"/>
        <v>181564561</v>
      </c>
    </row>
    <row r="102" spans="1:35" s="157" customFormat="1">
      <c r="A102" s="159">
        <f t="shared" si="34"/>
        <v>2025</v>
      </c>
      <c r="B102" s="159">
        <f t="shared" si="35"/>
        <v>1</v>
      </c>
      <c r="C102" s="158">
        <f t="shared" si="21"/>
        <v>45658</v>
      </c>
      <c r="E102" s="104">
        <v>96833319</v>
      </c>
      <c r="F102" s="103">
        <v>39544861</v>
      </c>
      <c r="G102" s="103">
        <v>2396753</v>
      </c>
      <c r="H102" s="103">
        <v>4257797</v>
      </c>
      <c r="I102" s="103">
        <v>282400</v>
      </c>
      <c r="J102" s="103">
        <v>132505</v>
      </c>
      <c r="K102" s="103">
        <v>24590</v>
      </c>
      <c r="L102" s="103">
        <v>6270543</v>
      </c>
      <c r="M102" s="103">
        <v>16074823</v>
      </c>
      <c r="N102" s="103">
        <f t="shared" si="22"/>
        <v>139081923</v>
      </c>
      <c r="O102" s="103">
        <f t="shared" si="23"/>
        <v>4390302</v>
      </c>
      <c r="P102" s="103">
        <f t="shared" si="24"/>
        <v>22345366</v>
      </c>
      <c r="Q102" s="103">
        <f t="shared" si="25"/>
        <v>165817591</v>
      </c>
      <c r="R102" s="103">
        <f t="shared" si="26"/>
        <v>332300</v>
      </c>
      <c r="S102" s="102">
        <f t="shared" si="27"/>
        <v>166149891</v>
      </c>
      <c r="U102" s="104">
        <v>101472858</v>
      </c>
      <c r="V102" s="103">
        <v>40012972</v>
      </c>
      <c r="W102" s="103">
        <v>2746547</v>
      </c>
      <c r="X102" s="103">
        <v>4690151</v>
      </c>
      <c r="Y102" s="103">
        <v>286087</v>
      </c>
      <c r="Z102" s="103">
        <v>169833</v>
      </c>
      <c r="AA102" s="103">
        <v>19574</v>
      </c>
      <c r="AB102" s="103">
        <v>5773873</v>
      </c>
      <c r="AC102" s="103">
        <v>14750310</v>
      </c>
      <c r="AD102" s="103">
        <f t="shared" si="28"/>
        <v>144538038</v>
      </c>
      <c r="AE102" s="103">
        <f t="shared" si="29"/>
        <v>4859984</v>
      </c>
      <c r="AF102" s="103">
        <f t="shared" si="30"/>
        <v>20524183</v>
      </c>
      <c r="AG102" s="103">
        <f t="shared" si="31"/>
        <v>169922205</v>
      </c>
      <c r="AH102" s="103">
        <f t="shared" si="32"/>
        <v>340525</v>
      </c>
      <c r="AI102" s="102">
        <f t="shared" si="33"/>
        <v>170262730</v>
      </c>
    </row>
    <row r="103" spans="1:35" s="157" customFormat="1">
      <c r="A103" s="159">
        <f t="shared" si="34"/>
        <v>2025</v>
      </c>
      <c r="B103" s="159">
        <f t="shared" si="35"/>
        <v>2</v>
      </c>
      <c r="C103" s="158">
        <f t="shared" si="21"/>
        <v>45689</v>
      </c>
      <c r="E103" s="104">
        <v>82510734</v>
      </c>
      <c r="F103" s="103">
        <v>34175669</v>
      </c>
      <c r="G103" s="103">
        <v>2114508</v>
      </c>
      <c r="H103" s="103">
        <v>3791694</v>
      </c>
      <c r="I103" s="103">
        <v>263786</v>
      </c>
      <c r="J103" s="103">
        <v>127077</v>
      </c>
      <c r="K103" s="103">
        <v>23087</v>
      </c>
      <c r="L103" s="103">
        <v>5743352</v>
      </c>
      <c r="M103" s="103">
        <v>14917696</v>
      </c>
      <c r="N103" s="103">
        <f t="shared" si="22"/>
        <v>119087784</v>
      </c>
      <c r="O103" s="103">
        <f t="shared" si="23"/>
        <v>3918771</v>
      </c>
      <c r="P103" s="103">
        <f t="shared" si="24"/>
        <v>20661048</v>
      </c>
      <c r="Q103" s="103">
        <f t="shared" si="25"/>
        <v>143667603</v>
      </c>
      <c r="R103" s="103">
        <f t="shared" si="26"/>
        <v>287911</v>
      </c>
      <c r="S103" s="102">
        <f t="shared" si="27"/>
        <v>143955514</v>
      </c>
      <c r="U103" s="104">
        <v>89396332</v>
      </c>
      <c r="V103" s="103">
        <v>35559906</v>
      </c>
      <c r="W103" s="103">
        <v>2519262</v>
      </c>
      <c r="X103" s="103">
        <v>4429287</v>
      </c>
      <c r="Y103" s="103">
        <v>276332</v>
      </c>
      <c r="Z103" s="103">
        <v>174365</v>
      </c>
      <c r="AA103" s="103">
        <v>19206</v>
      </c>
      <c r="AB103" s="103">
        <v>5645870</v>
      </c>
      <c r="AC103" s="103">
        <v>14401076</v>
      </c>
      <c r="AD103" s="103">
        <f t="shared" si="28"/>
        <v>127771038</v>
      </c>
      <c r="AE103" s="103">
        <f t="shared" si="29"/>
        <v>4603652</v>
      </c>
      <c r="AF103" s="103">
        <f t="shared" si="30"/>
        <v>20046946</v>
      </c>
      <c r="AG103" s="103">
        <f t="shared" si="31"/>
        <v>152421636</v>
      </c>
      <c r="AH103" s="103">
        <f t="shared" si="32"/>
        <v>305454</v>
      </c>
      <c r="AI103" s="102">
        <f t="shared" si="33"/>
        <v>152727090</v>
      </c>
    </row>
    <row r="104" spans="1:35" s="157" customFormat="1">
      <c r="A104" s="159">
        <f t="shared" si="34"/>
        <v>2025</v>
      </c>
      <c r="B104" s="159">
        <f t="shared" si="35"/>
        <v>3</v>
      </c>
      <c r="C104" s="158">
        <f t="shared" si="21"/>
        <v>45717</v>
      </c>
      <c r="E104" s="104">
        <v>73582036</v>
      </c>
      <c r="F104" s="103">
        <v>31620318</v>
      </c>
      <c r="G104" s="103">
        <v>1973831</v>
      </c>
      <c r="H104" s="103">
        <v>3647418</v>
      </c>
      <c r="I104" s="103">
        <v>276966</v>
      </c>
      <c r="J104" s="103">
        <v>129814</v>
      </c>
      <c r="K104" s="103">
        <v>24197</v>
      </c>
      <c r="L104" s="103">
        <v>5789879</v>
      </c>
      <c r="M104" s="103">
        <v>16510935</v>
      </c>
      <c r="N104" s="103">
        <f t="shared" si="22"/>
        <v>107477348</v>
      </c>
      <c r="O104" s="103">
        <f t="shared" si="23"/>
        <v>3777232</v>
      </c>
      <c r="P104" s="103">
        <f t="shared" si="24"/>
        <v>22300814</v>
      </c>
      <c r="Q104" s="103">
        <f t="shared" si="25"/>
        <v>133555394</v>
      </c>
      <c r="R104" s="103">
        <f t="shared" si="26"/>
        <v>267646</v>
      </c>
      <c r="S104" s="102">
        <f t="shared" si="27"/>
        <v>133823040</v>
      </c>
      <c r="U104" s="104">
        <v>77137585</v>
      </c>
      <c r="V104" s="103">
        <v>31934320</v>
      </c>
      <c r="W104" s="103">
        <v>2317492</v>
      </c>
      <c r="X104" s="103">
        <v>4107099</v>
      </c>
      <c r="Y104" s="103">
        <v>284127</v>
      </c>
      <c r="Z104" s="103">
        <v>173066</v>
      </c>
      <c r="AA104" s="103">
        <v>20105</v>
      </c>
      <c r="AB104" s="103">
        <v>5398841</v>
      </c>
      <c r="AC104" s="103">
        <v>15313769</v>
      </c>
      <c r="AD104" s="103">
        <f t="shared" si="28"/>
        <v>111693629</v>
      </c>
      <c r="AE104" s="103">
        <f t="shared" si="29"/>
        <v>4280165</v>
      </c>
      <c r="AF104" s="103">
        <f t="shared" si="30"/>
        <v>20712610</v>
      </c>
      <c r="AG104" s="103">
        <f t="shared" si="31"/>
        <v>136686404</v>
      </c>
      <c r="AH104" s="103">
        <f t="shared" si="32"/>
        <v>273921</v>
      </c>
      <c r="AI104" s="102">
        <f t="shared" si="33"/>
        <v>136960325</v>
      </c>
    </row>
    <row r="105" spans="1:35" s="157" customFormat="1">
      <c r="A105" s="159">
        <f t="shared" si="34"/>
        <v>2025</v>
      </c>
      <c r="B105" s="159">
        <f t="shared" si="35"/>
        <v>4</v>
      </c>
      <c r="C105" s="158">
        <f t="shared" si="21"/>
        <v>45748</v>
      </c>
      <c r="E105" s="104">
        <v>53023044</v>
      </c>
      <c r="F105" s="103">
        <v>24230699</v>
      </c>
      <c r="G105" s="103">
        <v>1585984</v>
      </c>
      <c r="H105" s="103">
        <v>2948336</v>
      </c>
      <c r="I105" s="103">
        <v>250651</v>
      </c>
      <c r="J105" s="103">
        <v>112818</v>
      </c>
      <c r="K105" s="103">
        <v>22426</v>
      </c>
      <c r="L105" s="103">
        <v>5158981</v>
      </c>
      <c r="M105" s="103">
        <v>14852263</v>
      </c>
      <c r="N105" s="103">
        <f t="shared" si="22"/>
        <v>79112804</v>
      </c>
      <c r="O105" s="103">
        <f t="shared" si="23"/>
        <v>3061154</v>
      </c>
      <c r="P105" s="103">
        <f t="shared" si="24"/>
        <v>20011244</v>
      </c>
      <c r="Q105" s="103">
        <f t="shared" si="25"/>
        <v>102185202</v>
      </c>
      <c r="R105" s="103">
        <f t="shared" si="26"/>
        <v>204780</v>
      </c>
      <c r="S105" s="102">
        <f t="shared" si="27"/>
        <v>102389982</v>
      </c>
      <c r="U105" s="104">
        <v>55529003</v>
      </c>
      <c r="V105" s="103">
        <v>24502540</v>
      </c>
      <c r="W105" s="103">
        <v>1903800</v>
      </c>
      <c r="X105" s="103">
        <v>3276901</v>
      </c>
      <c r="Y105" s="103">
        <v>261441</v>
      </c>
      <c r="Z105" s="103">
        <v>150546</v>
      </c>
      <c r="AA105" s="103">
        <v>19575</v>
      </c>
      <c r="AB105" s="103">
        <v>4830301</v>
      </c>
      <c r="AC105" s="103">
        <v>13677758</v>
      </c>
      <c r="AD105" s="103">
        <f t="shared" si="28"/>
        <v>82216359</v>
      </c>
      <c r="AE105" s="103">
        <f t="shared" si="29"/>
        <v>3427447</v>
      </c>
      <c r="AF105" s="103">
        <f t="shared" si="30"/>
        <v>18508059</v>
      </c>
      <c r="AG105" s="103">
        <f t="shared" si="31"/>
        <v>104151865</v>
      </c>
      <c r="AH105" s="103">
        <f t="shared" si="32"/>
        <v>208721</v>
      </c>
      <c r="AI105" s="102">
        <f t="shared" si="33"/>
        <v>104360586</v>
      </c>
    </row>
    <row r="106" spans="1:35" s="157" customFormat="1">
      <c r="A106" s="159">
        <f t="shared" si="34"/>
        <v>2025</v>
      </c>
      <c r="B106" s="159">
        <f t="shared" si="35"/>
        <v>5</v>
      </c>
      <c r="C106" s="158">
        <f t="shared" si="21"/>
        <v>45778</v>
      </c>
      <c r="E106" s="104">
        <v>31624283</v>
      </c>
      <c r="F106" s="103">
        <v>16991682</v>
      </c>
      <c r="G106" s="103">
        <v>1148613</v>
      </c>
      <c r="H106" s="103">
        <v>2325700</v>
      </c>
      <c r="I106" s="103">
        <v>211299</v>
      </c>
      <c r="J106" s="103">
        <v>100074</v>
      </c>
      <c r="K106" s="103">
        <v>19171</v>
      </c>
      <c r="L106" s="103">
        <v>4779562</v>
      </c>
      <c r="M106" s="103">
        <v>14672177</v>
      </c>
      <c r="N106" s="103">
        <f t="shared" si="22"/>
        <v>49995048</v>
      </c>
      <c r="O106" s="103">
        <f t="shared" si="23"/>
        <v>2425774</v>
      </c>
      <c r="P106" s="103">
        <f t="shared" si="24"/>
        <v>19451739</v>
      </c>
      <c r="Q106" s="103">
        <f t="shared" si="25"/>
        <v>71872561</v>
      </c>
      <c r="R106" s="103">
        <f t="shared" si="26"/>
        <v>144033</v>
      </c>
      <c r="S106" s="102">
        <f t="shared" si="27"/>
        <v>72016594</v>
      </c>
      <c r="U106" s="104">
        <v>33176470</v>
      </c>
      <c r="V106" s="103">
        <v>17129732</v>
      </c>
      <c r="W106" s="103">
        <v>1411862</v>
      </c>
      <c r="X106" s="103">
        <v>2600891</v>
      </c>
      <c r="Y106" s="103">
        <v>220727</v>
      </c>
      <c r="Z106" s="103">
        <v>136195</v>
      </c>
      <c r="AA106" s="103">
        <v>17538</v>
      </c>
      <c r="AB106" s="103">
        <v>4585081</v>
      </c>
      <c r="AC106" s="103">
        <v>13756399</v>
      </c>
      <c r="AD106" s="103">
        <f t="shared" si="28"/>
        <v>51956329</v>
      </c>
      <c r="AE106" s="103">
        <f t="shared" si="29"/>
        <v>2737086</v>
      </c>
      <c r="AF106" s="103">
        <f t="shared" si="30"/>
        <v>18341480</v>
      </c>
      <c r="AG106" s="103">
        <f t="shared" si="31"/>
        <v>73034895</v>
      </c>
      <c r="AH106" s="103">
        <f t="shared" si="32"/>
        <v>146363</v>
      </c>
      <c r="AI106" s="102">
        <f t="shared" si="33"/>
        <v>73181258</v>
      </c>
    </row>
    <row r="107" spans="1:35" s="157" customFormat="1">
      <c r="A107" s="159">
        <f t="shared" si="34"/>
        <v>2025</v>
      </c>
      <c r="B107" s="159">
        <f t="shared" si="35"/>
        <v>6</v>
      </c>
      <c r="C107" s="158">
        <f t="shared" si="21"/>
        <v>45809</v>
      </c>
      <c r="E107" s="104">
        <v>20634892</v>
      </c>
      <c r="F107" s="103">
        <v>13259460</v>
      </c>
      <c r="G107" s="103">
        <v>943565</v>
      </c>
      <c r="H107" s="103">
        <v>1794742</v>
      </c>
      <c r="I107" s="103">
        <v>194819</v>
      </c>
      <c r="J107" s="103">
        <v>84649</v>
      </c>
      <c r="K107" s="103">
        <v>17648</v>
      </c>
      <c r="L107" s="103">
        <v>4376466</v>
      </c>
      <c r="M107" s="103">
        <v>13609166</v>
      </c>
      <c r="N107" s="103">
        <f t="shared" si="22"/>
        <v>35050384</v>
      </c>
      <c r="O107" s="103">
        <f t="shared" si="23"/>
        <v>1879391</v>
      </c>
      <c r="P107" s="103">
        <f t="shared" si="24"/>
        <v>17985632</v>
      </c>
      <c r="Q107" s="103">
        <f t="shared" si="25"/>
        <v>54915407</v>
      </c>
      <c r="R107" s="103">
        <f t="shared" si="26"/>
        <v>110051</v>
      </c>
      <c r="S107" s="102">
        <f t="shared" si="27"/>
        <v>55025458</v>
      </c>
      <c r="U107" s="104">
        <v>22199760</v>
      </c>
      <c r="V107" s="103">
        <v>12848249</v>
      </c>
      <c r="W107" s="103">
        <v>1164018</v>
      </c>
      <c r="X107" s="103">
        <v>1956833</v>
      </c>
      <c r="Y107" s="103">
        <v>196915</v>
      </c>
      <c r="Z107" s="103">
        <v>113535</v>
      </c>
      <c r="AA107" s="103">
        <v>16451</v>
      </c>
      <c r="AB107" s="103">
        <v>4252119</v>
      </c>
      <c r="AC107" s="103">
        <v>12806278</v>
      </c>
      <c r="AD107" s="103">
        <f t="shared" si="28"/>
        <v>36425393</v>
      </c>
      <c r="AE107" s="103">
        <f t="shared" si="29"/>
        <v>2070368</v>
      </c>
      <c r="AF107" s="103">
        <f t="shared" si="30"/>
        <v>17058397</v>
      </c>
      <c r="AG107" s="103">
        <f t="shared" si="31"/>
        <v>55554158</v>
      </c>
      <c r="AH107" s="103">
        <f t="shared" si="32"/>
        <v>111331</v>
      </c>
      <c r="AI107" s="102">
        <f t="shared" si="33"/>
        <v>55665489</v>
      </c>
    </row>
    <row r="108" spans="1:35" s="157" customFormat="1">
      <c r="A108" s="159">
        <f t="shared" si="34"/>
        <v>2025</v>
      </c>
      <c r="B108" s="159">
        <f t="shared" si="35"/>
        <v>7</v>
      </c>
      <c r="C108" s="158">
        <f t="shared" si="21"/>
        <v>45839</v>
      </c>
      <c r="E108" s="104">
        <v>14319983</v>
      </c>
      <c r="F108" s="103">
        <v>11067354</v>
      </c>
      <c r="G108" s="103">
        <v>842469</v>
      </c>
      <c r="H108" s="103">
        <v>1583653</v>
      </c>
      <c r="I108" s="103">
        <v>183233</v>
      </c>
      <c r="J108" s="103">
        <v>78545</v>
      </c>
      <c r="K108" s="103">
        <v>16794</v>
      </c>
      <c r="L108" s="103">
        <v>4189866</v>
      </c>
      <c r="M108" s="103">
        <v>13376062</v>
      </c>
      <c r="N108" s="103">
        <f t="shared" si="22"/>
        <v>26429833</v>
      </c>
      <c r="O108" s="103">
        <f t="shared" si="23"/>
        <v>1662198</v>
      </c>
      <c r="P108" s="103">
        <f t="shared" si="24"/>
        <v>17565928</v>
      </c>
      <c r="Q108" s="103">
        <f t="shared" si="25"/>
        <v>45657959</v>
      </c>
      <c r="R108" s="103">
        <f t="shared" si="26"/>
        <v>91499</v>
      </c>
      <c r="S108" s="102">
        <f t="shared" si="27"/>
        <v>45749458</v>
      </c>
      <c r="U108" s="104">
        <v>15976796</v>
      </c>
      <c r="V108" s="103">
        <v>10301031</v>
      </c>
      <c r="W108" s="103">
        <v>1009903</v>
      </c>
      <c r="X108" s="103">
        <v>1705666</v>
      </c>
      <c r="Y108" s="103">
        <v>163931</v>
      </c>
      <c r="Z108" s="103">
        <v>106796</v>
      </c>
      <c r="AA108" s="103">
        <v>15001</v>
      </c>
      <c r="AB108" s="103">
        <v>4150623</v>
      </c>
      <c r="AC108" s="103">
        <v>12762264</v>
      </c>
      <c r="AD108" s="103">
        <f t="shared" si="28"/>
        <v>27466662</v>
      </c>
      <c r="AE108" s="103">
        <f t="shared" si="29"/>
        <v>1812462</v>
      </c>
      <c r="AF108" s="103">
        <f t="shared" si="30"/>
        <v>16912887</v>
      </c>
      <c r="AG108" s="103">
        <f t="shared" si="31"/>
        <v>46192011</v>
      </c>
      <c r="AH108" s="103">
        <f t="shared" si="32"/>
        <v>92569</v>
      </c>
      <c r="AI108" s="102">
        <f t="shared" si="33"/>
        <v>46284580</v>
      </c>
    </row>
    <row r="109" spans="1:35" s="157" customFormat="1">
      <c r="A109" s="159">
        <f t="shared" si="34"/>
        <v>2025</v>
      </c>
      <c r="B109" s="159">
        <f t="shared" si="35"/>
        <v>8</v>
      </c>
      <c r="C109" s="158">
        <f t="shared" si="21"/>
        <v>45870</v>
      </c>
      <c r="E109" s="104">
        <v>13216283</v>
      </c>
      <c r="F109" s="103">
        <v>11523842</v>
      </c>
      <c r="G109" s="103">
        <v>912890</v>
      </c>
      <c r="H109" s="103">
        <v>1516084</v>
      </c>
      <c r="I109" s="103">
        <v>180830</v>
      </c>
      <c r="J109" s="103">
        <v>91094</v>
      </c>
      <c r="K109" s="103">
        <v>18960</v>
      </c>
      <c r="L109" s="103">
        <v>4177100</v>
      </c>
      <c r="M109" s="103">
        <v>13804864</v>
      </c>
      <c r="N109" s="103">
        <f t="shared" si="22"/>
        <v>25852805</v>
      </c>
      <c r="O109" s="103">
        <f t="shared" si="23"/>
        <v>1607178</v>
      </c>
      <c r="P109" s="103">
        <f t="shared" si="24"/>
        <v>17981964</v>
      </c>
      <c r="Q109" s="103">
        <f t="shared" si="25"/>
        <v>45441947</v>
      </c>
      <c r="R109" s="103">
        <f t="shared" si="26"/>
        <v>91066</v>
      </c>
      <c r="S109" s="102">
        <f t="shared" si="27"/>
        <v>45533013</v>
      </c>
      <c r="U109" s="104">
        <v>15230206</v>
      </c>
      <c r="V109" s="103">
        <v>10406702</v>
      </c>
      <c r="W109" s="103">
        <v>1053811</v>
      </c>
      <c r="X109" s="103">
        <v>1615951</v>
      </c>
      <c r="Y109" s="103">
        <v>159783</v>
      </c>
      <c r="Z109" s="103">
        <v>121914</v>
      </c>
      <c r="AA109" s="103">
        <v>16495</v>
      </c>
      <c r="AB109" s="103">
        <v>4091591</v>
      </c>
      <c r="AC109" s="103">
        <v>13049206</v>
      </c>
      <c r="AD109" s="103">
        <f t="shared" si="28"/>
        <v>26866997</v>
      </c>
      <c r="AE109" s="103">
        <f t="shared" si="29"/>
        <v>1737865</v>
      </c>
      <c r="AF109" s="103">
        <f t="shared" si="30"/>
        <v>17140797</v>
      </c>
      <c r="AG109" s="103">
        <f t="shared" si="31"/>
        <v>45745659</v>
      </c>
      <c r="AH109" s="103">
        <f t="shared" si="32"/>
        <v>91675</v>
      </c>
      <c r="AI109" s="102">
        <f t="shared" si="33"/>
        <v>45837334</v>
      </c>
    </row>
    <row r="110" spans="1:35" s="157" customFormat="1">
      <c r="A110" s="159">
        <f t="shared" si="34"/>
        <v>2025</v>
      </c>
      <c r="B110" s="159">
        <f t="shared" si="35"/>
        <v>9</v>
      </c>
      <c r="C110" s="158">
        <f t="shared" si="21"/>
        <v>45901</v>
      </c>
      <c r="E110" s="104">
        <v>18825409</v>
      </c>
      <c r="F110" s="103">
        <v>13648030</v>
      </c>
      <c r="G110" s="103">
        <v>1027869</v>
      </c>
      <c r="H110" s="103">
        <v>1789473</v>
      </c>
      <c r="I110" s="103">
        <v>200660</v>
      </c>
      <c r="J110" s="103">
        <v>117499</v>
      </c>
      <c r="K110" s="103">
        <v>20408</v>
      </c>
      <c r="L110" s="103">
        <v>4365283</v>
      </c>
      <c r="M110" s="103">
        <v>13759690</v>
      </c>
      <c r="N110" s="103">
        <f t="shared" si="22"/>
        <v>33722376</v>
      </c>
      <c r="O110" s="103">
        <f t="shared" si="23"/>
        <v>1906972</v>
      </c>
      <c r="P110" s="103">
        <f t="shared" si="24"/>
        <v>18124973</v>
      </c>
      <c r="Q110" s="103">
        <f t="shared" si="25"/>
        <v>53754321</v>
      </c>
      <c r="R110" s="103">
        <f t="shared" si="26"/>
        <v>107724</v>
      </c>
      <c r="S110" s="102">
        <f t="shared" si="27"/>
        <v>53862045</v>
      </c>
      <c r="U110" s="104">
        <v>21225026</v>
      </c>
      <c r="V110" s="103">
        <v>12437312</v>
      </c>
      <c r="W110" s="103">
        <v>1182407</v>
      </c>
      <c r="X110" s="103">
        <v>1934785</v>
      </c>
      <c r="Y110" s="103">
        <v>182877</v>
      </c>
      <c r="Z110" s="103">
        <v>154824</v>
      </c>
      <c r="AA110" s="103">
        <v>17666</v>
      </c>
      <c r="AB110" s="103">
        <v>4201652</v>
      </c>
      <c r="AC110" s="103">
        <v>12993749</v>
      </c>
      <c r="AD110" s="103">
        <f t="shared" si="28"/>
        <v>35045288</v>
      </c>
      <c r="AE110" s="103">
        <f t="shared" si="29"/>
        <v>2089609</v>
      </c>
      <c r="AF110" s="103">
        <f t="shared" si="30"/>
        <v>17195401</v>
      </c>
      <c r="AG110" s="103">
        <f t="shared" si="31"/>
        <v>54330298</v>
      </c>
      <c r="AH110" s="103">
        <f t="shared" si="32"/>
        <v>108878</v>
      </c>
      <c r="AI110" s="102">
        <f t="shared" si="33"/>
        <v>54439176</v>
      </c>
    </row>
    <row r="111" spans="1:35" s="157" customFormat="1">
      <c r="A111" s="159">
        <f t="shared" si="34"/>
        <v>2025</v>
      </c>
      <c r="B111" s="159">
        <f t="shared" si="35"/>
        <v>10</v>
      </c>
      <c r="C111" s="158">
        <f t="shared" si="21"/>
        <v>45931</v>
      </c>
      <c r="E111" s="104">
        <v>44804412</v>
      </c>
      <c r="F111" s="103">
        <v>22176985</v>
      </c>
      <c r="G111" s="103">
        <v>1513808</v>
      </c>
      <c r="H111" s="103">
        <v>2958968</v>
      </c>
      <c r="I111" s="103">
        <v>268043</v>
      </c>
      <c r="J111" s="103">
        <v>142301</v>
      </c>
      <c r="K111" s="103">
        <v>24380</v>
      </c>
      <c r="L111" s="103">
        <v>4729469</v>
      </c>
      <c r="M111" s="103">
        <v>14317182</v>
      </c>
      <c r="N111" s="103">
        <f t="shared" si="22"/>
        <v>68787628</v>
      </c>
      <c r="O111" s="103">
        <f t="shared" si="23"/>
        <v>3101269</v>
      </c>
      <c r="P111" s="103">
        <f t="shared" si="24"/>
        <v>19046651</v>
      </c>
      <c r="Q111" s="103">
        <f t="shared" si="25"/>
        <v>90935548</v>
      </c>
      <c r="R111" s="103">
        <f t="shared" si="26"/>
        <v>182236</v>
      </c>
      <c r="S111" s="102">
        <f t="shared" si="27"/>
        <v>91117784</v>
      </c>
      <c r="U111" s="104">
        <v>48088496</v>
      </c>
      <c r="V111" s="103">
        <v>21364034</v>
      </c>
      <c r="W111" s="103">
        <v>1756349</v>
      </c>
      <c r="X111" s="103">
        <v>3275330</v>
      </c>
      <c r="Y111" s="103">
        <v>256200</v>
      </c>
      <c r="Z111" s="103">
        <v>191219</v>
      </c>
      <c r="AA111" s="103">
        <v>21051</v>
      </c>
      <c r="AB111" s="103">
        <v>4879539</v>
      </c>
      <c r="AC111" s="103">
        <v>14418408</v>
      </c>
      <c r="AD111" s="103">
        <f t="shared" si="28"/>
        <v>71486130</v>
      </c>
      <c r="AE111" s="103">
        <f t="shared" si="29"/>
        <v>3466549</v>
      </c>
      <c r="AF111" s="103">
        <f t="shared" si="30"/>
        <v>19297947</v>
      </c>
      <c r="AG111" s="103">
        <f t="shared" si="31"/>
        <v>94250626</v>
      </c>
      <c r="AH111" s="103">
        <f t="shared" si="32"/>
        <v>188879</v>
      </c>
      <c r="AI111" s="102">
        <f t="shared" si="33"/>
        <v>94439505</v>
      </c>
    </row>
    <row r="112" spans="1:35" s="157" customFormat="1">
      <c r="A112" s="159">
        <f t="shared" si="34"/>
        <v>2025</v>
      </c>
      <c r="B112" s="159">
        <f t="shared" si="35"/>
        <v>11</v>
      </c>
      <c r="C112" s="158">
        <f t="shared" si="21"/>
        <v>45962</v>
      </c>
      <c r="E112" s="104">
        <v>80390426</v>
      </c>
      <c r="F112" s="103">
        <v>33520615</v>
      </c>
      <c r="G112" s="103">
        <v>2053521</v>
      </c>
      <c r="H112" s="103">
        <v>3413596</v>
      </c>
      <c r="I112" s="103">
        <v>280770</v>
      </c>
      <c r="J112" s="103">
        <v>133107</v>
      </c>
      <c r="K112" s="103">
        <v>25204</v>
      </c>
      <c r="L112" s="103">
        <v>5640415</v>
      </c>
      <c r="M112" s="103">
        <v>15395761</v>
      </c>
      <c r="N112" s="103">
        <f t="shared" si="22"/>
        <v>116270536</v>
      </c>
      <c r="O112" s="103">
        <f t="shared" si="23"/>
        <v>3546703</v>
      </c>
      <c r="P112" s="103">
        <f t="shared" si="24"/>
        <v>21036176</v>
      </c>
      <c r="Q112" s="103">
        <f t="shared" si="25"/>
        <v>140853415</v>
      </c>
      <c r="R112" s="103">
        <f t="shared" si="26"/>
        <v>282271</v>
      </c>
      <c r="S112" s="102">
        <f t="shared" si="27"/>
        <v>141135686</v>
      </c>
      <c r="U112" s="104">
        <v>84937169</v>
      </c>
      <c r="V112" s="103">
        <v>33232500</v>
      </c>
      <c r="W112" s="103">
        <v>2362025</v>
      </c>
      <c r="X112" s="103">
        <v>3849230</v>
      </c>
      <c r="Y112" s="103">
        <v>277830</v>
      </c>
      <c r="Z112" s="103">
        <v>172907</v>
      </c>
      <c r="AA112" s="103">
        <v>22246</v>
      </c>
      <c r="AB112" s="103">
        <v>5124878</v>
      </c>
      <c r="AC112" s="103">
        <v>14046874</v>
      </c>
      <c r="AD112" s="103">
        <f t="shared" si="28"/>
        <v>120831770</v>
      </c>
      <c r="AE112" s="103">
        <f t="shared" si="29"/>
        <v>4022137</v>
      </c>
      <c r="AF112" s="103">
        <f t="shared" si="30"/>
        <v>19171752</v>
      </c>
      <c r="AG112" s="103">
        <f t="shared" si="31"/>
        <v>144025659</v>
      </c>
      <c r="AH112" s="103">
        <f t="shared" si="32"/>
        <v>288629</v>
      </c>
      <c r="AI112" s="102">
        <f t="shared" si="33"/>
        <v>144314288</v>
      </c>
    </row>
    <row r="113" spans="1:35" s="157" customFormat="1">
      <c r="A113" s="159">
        <f t="shared" si="34"/>
        <v>2025</v>
      </c>
      <c r="B113" s="159">
        <f t="shared" si="35"/>
        <v>12</v>
      </c>
      <c r="C113" s="158">
        <f t="shared" si="21"/>
        <v>45992</v>
      </c>
      <c r="E113" s="104">
        <v>104555685</v>
      </c>
      <c r="F113" s="103">
        <v>41935442</v>
      </c>
      <c r="G113" s="103">
        <v>2453368</v>
      </c>
      <c r="H113" s="103">
        <v>4229271</v>
      </c>
      <c r="I113" s="103">
        <v>292589</v>
      </c>
      <c r="J113" s="103">
        <v>147972</v>
      </c>
      <c r="K113" s="103">
        <v>26053</v>
      </c>
      <c r="L113" s="103">
        <v>6517080</v>
      </c>
      <c r="M113" s="103">
        <v>15409563</v>
      </c>
      <c r="N113" s="103">
        <f t="shared" si="22"/>
        <v>149263137</v>
      </c>
      <c r="O113" s="103">
        <f t="shared" si="23"/>
        <v>4377243</v>
      </c>
      <c r="P113" s="103">
        <f t="shared" si="24"/>
        <v>21926643</v>
      </c>
      <c r="Q113" s="103">
        <f t="shared" si="25"/>
        <v>175567023</v>
      </c>
      <c r="R113" s="103">
        <f t="shared" si="26"/>
        <v>351838</v>
      </c>
      <c r="S113" s="102">
        <f t="shared" si="27"/>
        <v>175918861</v>
      </c>
      <c r="U113" s="104">
        <v>109573981</v>
      </c>
      <c r="V113" s="103">
        <v>42395063</v>
      </c>
      <c r="W113" s="103">
        <v>2830994</v>
      </c>
      <c r="X113" s="103">
        <v>4693130</v>
      </c>
      <c r="Y113" s="103">
        <v>296234</v>
      </c>
      <c r="Z113" s="103">
        <v>185889</v>
      </c>
      <c r="AA113" s="103">
        <v>22382</v>
      </c>
      <c r="AB113" s="103">
        <v>6372592</v>
      </c>
      <c r="AC113" s="103">
        <v>15348025</v>
      </c>
      <c r="AD113" s="103">
        <f t="shared" si="28"/>
        <v>155118654</v>
      </c>
      <c r="AE113" s="103">
        <f t="shared" si="29"/>
        <v>4879019</v>
      </c>
      <c r="AF113" s="103">
        <f t="shared" si="30"/>
        <v>21720617</v>
      </c>
      <c r="AG113" s="103">
        <f t="shared" si="31"/>
        <v>181718290</v>
      </c>
      <c r="AH113" s="103">
        <f t="shared" si="32"/>
        <v>364165</v>
      </c>
      <c r="AI113" s="102">
        <f t="shared" si="33"/>
        <v>182082455</v>
      </c>
    </row>
    <row r="114" spans="1:35" s="157" customFormat="1">
      <c r="A114" s="159">
        <f t="shared" si="34"/>
        <v>2026</v>
      </c>
      <c r="B114" s="159">
        <f t="shared" si="35"/>
        <v>1</v>
      </c>
      <c r="C114" s="158">
        <f t="shared" si="21"/>
        <v>46023</v>
      </c>
      <c r="E114" s="104">
        <v>96881126</v>
      </c>
      <c r="F114" s="103">
        <v>39626658</v>
      </c>
      <c r="G114" s="103">
        <v>2331450</v>
      </c>
      <c r="H114" s="103">
        <v>4144857</v>
      </c>
      <c r="I114" s="103">
        <v>269128</v>
      </c>
      <c r="J114" s="103">
        <v>130369</v>
      </c>
      <c r="K114" s="103">
        <v>24649</v>
      </c>
      <c r="L114" s="103">
        <v>6313625</v>
      </c>
      <c r="M114" s="103">
        <v>15993625</v>
      </c>
      <c r="N114" s="103">
        <f t="shared" si="22"/>
        <v>139133011</v>
      </c>
      <c r="O114" s="103">
        <f t="shared" si="23"/>
        <v>4275226</v>
      </c>
      <c r="P114" s="103">
        <f t="shared" si="24"/>
        <v>22307250</v>
      </c>
      <c r="Q114" s="103">
        <f t="shared" si="25"/>
        <v>165715487</v>
      </c>
      <c r="R114" s="103">
        <f t="shared" si="26"/>
        <v>332095</v>
      </c>
      <c r="S114" s="102">
        <f t="shared" si="27"/>
        <v>166047582</v>
      </c>
      <c r="U114" s="104">
        <v>101751600</v>
      </c>
      <c r="V114" s="103">
        <v>40286529</v>
      </c>
      <c r="W114" s="103">
        <v>2712753</v>
      </c>
      <c r="X114" s="103">
        <v>4634211</v>
      </c>
      <c r="Y114" s="103">
        <v>273041</v>
      </c>
      <c r="Z114" s="103">
        <v>170293</v>
      </c>
      <c r="AA114" s="103">
        <v>19632</v>
      </c>
      <c r="AB114" s="103">
        <v>5679992</v>
      </c>
      <c r="AC114" s="103">
        <v>14577642</v>
      </c>
      <c r="AD114" s="103">
        <f t="shared" si="28"/>
        <v>145043555</v>
      </c>
      <c r="AE114" s="103">
        <f t="shared" si="29"/>
        <v>4804504</v>
      </c>
      <c r="AF114" s="103">
        <f t="shared" si="30"/>
        <v>20257634</v>
      </c>
      <c r="AG114" s="103">
        <f t="shared" si="31"/>
        <v>170105693</v>
      </c>
      <c r="AH114" s="103">
        <f t="shared" si="32"/>
        <v>340893</v>
      </c>
      <c r="AI114" s="102">
        <f t="shared" si="33"/>
        <v>170446586</v>
      </c>
    </row>
    <row r="115" spans="1:35" s="157" customFormat="1">
      <c r="A115" s="159">
        <f t="shared" si="34"/>
        <v>2026</v>
      </c>
      <c r="B115" s="159">
        <f t="shared" si="35"/>
        <v>2</v>
      </c>
      <c r="C115" s="158">
        <f t="shared" si="21"/>
        <v>46054</v>
      </c>
      <c r="E115" s="104">
        <v>82557775</v>
      </c>
      <c r="F115" s="103">
        <v>34244388</v>
      </c>
      <c r="G115" s="103">
        <v>2054882</v>
      </c>
      <c r="H115" s="103">
        <v>3691318</v>
      </c>
      <c r="I115" s="103">
        <v>251319</v>
      </c>
      <c r="J115" s="103">
        <v>124737</v>
      </c>
      <c r="K115" s="103">
        <v>23163</v>
      </c>
      <c r="L115" s="103">
        <v>5786781</v>
      </c>
      <c r="M115" s="103">
        <v>14840793</v>
      </c>
      <c r="N115" s="103">
        <f t="shared" si="22"/>
        <v>119131527</v>
      </c>
      <c r="O115" s="103">
        <f t="shared" si="23"/>
        <v>3816055</v>
      </c>
      <c r="P115" s="103">
        <f t="shared" si="24"/>
        <v>20627574</v>
      </c>
      <c r="Q115" s="103">
        <f t="shared" si="25"/>
        <v>143575156</v>
      </c>
      <c r="R115" s="103">
        <f t="shared" si="26"/>
        <v>287726</v>
      </c>
      <c r="S115" s="102">
        <f t="shared" si="27"/>
        <v>143862882</v>
      </c>
      <c r="U115" s="104">
        <v>86844593</v>
      </c>
      <c r="V115" s="103">
        <v>34666002</v>
      </c>
      <c r="W115" s="103">
        <v>2408313</v>
      </c>
      <c r="X115" s="103">
        <v>4235200</v>
      </c>
      <c r="Y115" s="103">
        <v>254870</v>
      </c>
      <c r="Z115" s="103">
        <v>169005</v>
      </c>
      <c r="AA115" s="103">
        <v>18603</v>
      </c>
      <c r="AB115" s="103">
        <v>5381626</v>
      </c>
      <c r="AC115" s="103">
        <v>13733885</v>
      </c>
      <c r="AD115" s="103">
        <f t="shared" si="28"/>
        <v>124192381</v>
      </c>
      <c r="AE115" s="103">
        <f t="shared" si="29"/>
        <v>4404205</v>
      </c>
      <c r="AF115" s="103">
        <f t="shared" si="30"/>
        <v>19115511</v>
      </c>
      <c r="AG115" s="103">
        <f t="shared" si="31"/>
        <v>147712097</v>
      </c>
      <c r="AH115" s="103">
        <f t="shared" si="32"/>
        <v>296016</v>
      </c>
      <c r="AI115" s="102">
        <f t="shared" si="33"/>
        <v>148008113</v>
      </c>
    </row>
    <row r="116" spans="1:35" s="157" customFormat="1">
      <c r="A116" s="159">
        <f t="shared" si="34"/>
        <v>2026</v>
      </c>
      <c r="B116" s="159">
        <f t="shared" si="35"/>
        <v>3</v>
      </c>
      <c r="C116" s="158">
        <f t="shared" si="21"/>
        <v>46082</v>
      </c>
      <c r="E116" s="104">
        <v>73636119</v>
      </c>
      <c r="F116" s="103">
        <v>31679523</v>
      </c>
      <c r="G116" s="103">
        <v>1913161</v>
      </c>
      <c r="H116" s="103">
        <v>3551040</v>
      </c>
      <c r="I116" s="103">
        <v>263787</v>
      </c>
      <c r="J116" s="103">
        <v>127186</v>
      </c>
      <c r="K116" s="103">
        <v>24235</v>
      </c>
      <c r="L116" s="103">
        <v>5832981</v>
      </c>
      <c r="M116" s="103">
        <v>16425492</v>
      </c>
      <c r="N116" s="103">
        <f t="shared" si="22"/>
        <v>107516825</v>
      </c>
      <c r="O116" s="103">
        <f t="shared" si="23"/>
        <v>3678226</v>
      </c>
      <c r="P116" s="103">
        <f t="shared" si="24"/>
        <v>22258473</v>
      </c>
      <c r="Q116" s="103">
        <f t="shared" si="25"/>
        <v>133453524</v>
      </c>
      <c r="R116" s="103">
        <f t="shared" si="26"/>
        <v>267442</v>
      </c>
      <c r="S116" s="102">
        <f t="shared" si="27"/>
        <v>133720966</v>
      </c>
      <c r="U116" s="104">
        <v>77349509</v>
      </c>
      <c r="V116" s="103">
        <v>32154210</v>
      </c>
      <c r="W116" s="103">
        <v>2289150</v>
      </c>
      <c r="X116" s="103">
        <v>4057820</v>
      </c>
      <c r="Y116" s="103">
        <v>271236</v>
      </c>
      <c r="Z116" s="103">
        <v>173484</v>
      </c>
      <c r="AA116" s="103">
        <v>20170</v>
      </c>
      <c r="AB116" s="103">
        <v>5315030</v>
      </c>
      <c r="AC116" s="103">
        <v>15128584</v>
      </c>
      <c r="AD116" s="103">
        <f t="shared" si="28"/>
        <v>112084275</v>
      </c>
      <c r="AE116" s="103">
        <f t="shared" si="29"/>
        <v>4231304</v>
      </c>
      <c r="AF116" s="103">
        <f t="shared" si="30"/>
        <v>20443614</v>
      </c>
      <c r="AG116" s="103">
        <f t="shared" si="31"/>
        <v>136759193</v>
      </c>
      <c r="AH116" s="103">
        <f t="shared" si="32"/>
        <v>274067</v>
      </c>
      <c r="AI116" s="102">
        <f t="shared" si="33"/>
        <v>137033260</v>
      </c>
    </row>
    <row r="117" spans="1:35" s="157" customFormat="1">
      <c r="A117" s="159">
        <f t="shared" si="34"/>
        <v>2026</v>
      </c>
      <c r="B117" s="159">
        <f t="shared" si="35"/>
        <v>4</v>
      </c>
      <c r="C117" s="158">
        <f t="shared" si="21"/>
        <v>46113</v>
      </c>
      <c r="E117" s="104">
        <v>53078555</v>
      </c>
      <c r="F117" s="103">
        <v>24270967</v>
      </c>
      <c r="G117" s="103">
        <v>1531202</v>
      </c>
      <c r="H117" s="103">
        <v>2870566</v>
      </c>
      <c r="I117" s="103">
        <v>238737</v>
      </c>
      <c r="J117" s="103">
        <v>110350</v>
      </c>
      <c r="K117" s="103">
        <v>22401</v>
      </c>
      <c r="L117" s="103">
        <v>5202091</v>
      </c>
      <c r="M117" s="103">
        <v>14776287</v>
      </c>
      <c r="N117" s="103">
        <f t="shared" si="22"/>
        <v>79141862</v>
      </c>
      <c r="O117" s="103">
        <f t="shared" si="23"/>
        <v>2980916</v>
      </c>
      <c r="P117" s="103">
        <f t="shared" si="24"/>
        <v>19978378</v>
      </c>
      <c r="Q117" s="103">
        <f t="shared" si="25"/>
        <v>102101156</v>
      </c>
      <c r="R117" s="103">
        <f t="shared" si="26"/>
        <v>204612</v>
      </c>
      <c r="S117" s="102">
        <f t="shared" si="27"/>
        <v>102305768</v>
      </c>
      <c r="U117" s="104">
        <v>55680850</v>
      </c>
      <c r="V117" s="103">
        <v>24673063</v>
      </c>
      <c r="W117" s="103">
        <v>1880701</v>
      </c>
      <c r="X117" s="103">
        <v>3237421</v>
      </c>
      <c r="Y117" s="103">
        <v>249647</v>
      </c>
      <c r="Z117" s="103">
        <v>150899</v>
      </c>
      <c r="AA117" s="103">
        <v>19648</v>
      </c>
      <c r="AB117" s="103">
        <v>4757166</v>
      </c>
      <c r="AC117" s="103">
        <v>13510527</v>
      </c>
      <c r="AD117" s="103">
        <f t="shared" si="28"/>
        <v>82503909</v>
      </c>
      <c r="AE117" s="103">
        <f t="shared" si="29"/>
        <v>3388320</v>
      </c>
      <c r="AF117" s="103">
        <f t="shared" si="30"/>
        <v>18267693</v>
      </c>
      <c r="AG117" s="103">
        <f t="shared" si="31"/>
        <v>104159922</v>
      </c>
      <c r="AH117" s="103">
        <f t="shared" si="32"/>
        <v>208737</v>
      </c>
      <c r="AI117" s="102">
        <f t="shared" si="33"/>
        <v>104368659</v>
      </c>
    </row>
    <row r="118" spans="1:35" s="157" customFormat="1">
      <c r="A118" s="159">
        <f t="shared" si="34"/>
        <v>2026</v>
      </c>
      <c r="B118" s="159">
        <f t="shared" si="35"/>
        <v>5</v>
      </c>
      <c r="C118" s="158">
        <f t="shared" si="21"/>
        <v>46143</v>
      </c>
      <c r="E118" s="104">
        <v>31677836</v>
      </c>
      <c r="F118" s="103">
        <v>17012384</v>
      </c>
      <c r="G118" s="103">
        <v>1102803</v>
      </c>
      <c r="H118" s="103">
        <v>2264477</v>
      </c>
      <c r="I118" s="103">
        <v>201267</v>
      </c>
      <c r="J118" s="103">
        <v>97714</v>
      </c>
      <c r="K118" s="103">
        <v>19122</v>
      </c>
      <c r="L118" s="103">
        <v>4822898</v>
      </c>
      <c r="M118" s="103">
        <v>14596724</v>
      </c>
      <c r="N118" s="103">
        <f t="shared" si="22"/>
        <v>50013412</v>
      </c>
      <c r="O118" s="103">
        <f t="shared" si="23"/>
        <v>2362191</v>
      </c>
      <c r="P118" s="103">
        <f t="shared" si="24"/>
        <v>19419622</v>
      </c>
      <c r="Q118" s="103">
        <f t="shared" si="25"/>
        <v>71795225</v>
      </c>
      <c r="R118" s="103">
        <f t="shared" si="26"/>
        <v>143878</v>
      </c>
      <c r="S118" s="102">
        <f t="shared" si="27"/>
        <v>71939103</v>
      </c>
      <c r="U118" s="104">
        <v>33262111</v>
      </c>
      <c r="V118" s="103">
        <v>17252333</v>
      </c>
      <c r="W118" s="103">
        <v>1395043</v>
      </c>
      <c r="X118" s="103">
        <v>2569348</v>
      </c>
      <c r="Y118" s="103">
        <v>210944</v>
      </c>
      <c r="Z118" s="103">
        <v>136491</v>
      </c>
      <c r="AA118" s="103">
        <v>17614</v>
      </c>
      <c r="AB118" s="103">
        <v>4514290</v>
      </c>
      <c r="AC118" s="103">
        <v>13588988</v>
      </c>
      <c r="AD118" s="103">
        <f t="shared" si="28"/>
        <v>52138045</v>
      </c>
      <c r="AE118" s="103">
        <f t="shared" si="29"/>
        <v>2705839</v>
      </c>
      <c r="AF118" s="103">
        <f t="shared" si="30"/>
        <v>18103278</v>
      </c>
      <c r="AG118" s="103">
        <f t="shared" si="31"/>
        <v>72947162</v>
      </c>
      <c r="AH118" s="103">
        <f t="shared" si="32"/>
        <v>146187</v>
      </c>
      <c r="AI118" s="102">
        <f t="shared" si="33"/>
        <v>73093349</v>
      </c>
    </row>
    <row r="119" spans="1:35" s="157" customFormat="1">
      <c r="A119" s="159">
        <f t="shared" si="34"/>
        <v>2026</v>
      </c>
      <c r="B119" s="159">
        <f t="shared" si="35"/>
        <v>6</v>
      </c>
      <c r="C119" s="158">
        <f t="shared" si="21"/>
        <v>46174</v>
      </c>
      <c r="E119" s="104">
        <v>20682041</v>
      </c>
      <c r="F119" s="103">
        <v>13277391</v>
      </c>
      <c r="G119" s="103">
        <v>900536</v>
      </c>
      <c r="H119" s="103">
        <v>1747724</v>
      </c>
      <c r="I119" s="103">
        <v>185674</v>
      </c>
      <c r="J119" s="103">
        <v>82406</v>
      </c>
      <c r="K119" s="103">
        <v>17616</v>
      </c>
      <c r="L119" s="103">
        <v>4419621</v>
      </c>
      <c r="M119" s="103">
        <v>13538409</v>
      </c>
      <c r="N119" s="103">
        <f t="shared" si="22"/>
        <v>35063258</v>
      </c>
      <c r="O119" s="103">
        <f t="shared" si="23"/>
        <v>1830130</v>
      </c>
      <c r="P119" s="103">
        <f t="shared" si="24"/>
        <v>17958030</v>
      </c>
      <c r="Q119" s="103">
        <f t="shared" si="25"/>
        <v>54851418</v>
      </c>
      <c r="R119" s="103">
        <f t="shared" si="26"/>
        <v>109923</v>
      </c>
      <c r="S119" s="102">
        <f t="shared" si="27"/>
        <v>54961341</v>
      </c>
      <c r="U119" s="104">
        <v>22256678</v>
      </c>
      <c r="V119" s="103">
        <v>12940762</v>
      </c>
      <c r="W119" s="103">
        <v>1150489</v>
      </c>
      <c r="X119" s="103">
        <v>1932979</v>
      </c>
      <c r="Y119" s="103">
        <v>188327</v>
      </c>
      <c r="Z119" s="103">
        <v>113754</v>
      </c>
      <c r="AA119" s="103">
        <v>16533</v>
      </c>
      <c r="AB119" s="103">
        <v>4191887</v>
      </c>
      <c r="AC119" s="103">
        <v>12644971</v>
      </c>
      <c r="AD119" s="103">
        <f t="shared" si="28"/>
        <v>36552789</v>
      </c>
      <c r="AE119" s="103">
        <f t="shared" si="29"/>
        <v>2046733</v>
      </c>
      <c r="AF119" s="103">
        <f t="shared" si="30"/>
        <v>16836858</v>
      </c>
      <c r="AG119" s="103">
        <f t="shared" si="31"/>
        <v>55436380</v>
      </c>
      <c r="AH119" s="103">
        <f t="shared" si="32"/>
        <v>111095</v>
      </c>
      <c r="AI119" s="102">
        <f t="shared" si="33"/>
        <v>55547475</v>
      </c>
    </row>
    <row r="120" spans="1:35" s="157" customFormat="1">
      <c r="A120" s="159">
        <f t="shared" si="34"/>
        <v>2026</v>
      </c>
      <c r="B120" s="159">
        <f t="shared" si="35"/>
        <v>7</v>
      </c>
      <c r="C120" s="158">
        <f t="shared" si="21"/>
        <v>46204</v>
      </c>
      <c r="E120" s="104">
        <v>14357753</v>
      </c>
      <c r="F120" s="103">
        <v>11089094</v>
      </c>
      <c r="G120" s="103">
        <v>800653</v>
      </c>
      <c r="H120" s="103">
        <v>1542390</v>
      </c>
      <c r="I120" s="103">
        <v>175200</v>
      </c>
      <c r="J120" s="103">
        <v>76240</v>
      </c>
      <c r="K120" s="103">
        <v>16842</v>
      </c>
      <c r="L120" s="103">
        <v>4233340</v>
      </c>
      <c r="M120" s="103">
        <v>13306961</v>
      </c>
      <c r="N120" s="103">
        <f t="shared" si="22"/>
        <v>26439542</v>
      </c>
      <c r="O120" s="103">
        <f t="shared" si="23"/>
        <v>1618630</v>
      </c>
      <c r="P120" s="103">
        <f t="shared" si="24"/>
        <v>17540301</v>
      </c>
      <c r="Q120" s="103">
        <f t="shared" si="25"/>
        <v>45598473</v>
      </c>
      <c r="R120" s="103">
        <f t="shared" si="26"/>
        <v>91380</v>
      </c>
      <c r="S120" s="102">
        <f t="shared" si="27"/>
        <v>45689853</v>
      </c>
      <c r="U120" s="104">
        <v>16016123</v>
      </c>
      <c r="V120" s="103">
        <v>10376797</v>
      </c>
      <c r="W120" s="103">
        <v>998204</v>
      </c>
      <c r="X120" s="103">
        <v>1684788</v>
      </c>
      <c r="Y120" s="103">
        <v>156526</v>
      </c>
      <c r="Z120" s="103">
        <v>106984</v>
      </c>
      <c r="AA120" s="103">
        <v>15075</v>
      </c>
      <c r="AB120" s="103">
        <v>4095851</v>
      </c>
      <c r="AC120" s="103">
        <v>12597387</v>
      </c>
      <c r="AD120" s="103">
        <f t="shared" si="28"/>
        <v>27562725</v>
      </c>
      <c r="AE120" s="103">
        <f t="shared" si="29"/>
        <v>1791772</v>
      </c>
      <c r="AF120" s="103">
        <f t="shared" si="30"/>
        <v>16693238</v>
      </c>
      <c r="AG120" s="103">
        <f t="shared" si="31"/>
        <v>46047735</v>
      </c>
      <c r="AH120" s="103">
        <f t="shared" si="32"/>
        <v>92280</v>
      </c>
      <c r="AI120" s="102">
        <f t="shared" si="33"/>
        <v>46140015</v>
      </c>
    </row>
    <row r="121" spans="1:35" s="157" customFormat="1">
      <c r="A121" s="159">
        <f t="shared" si="34"/>
        <v>2026</v>
      </c>
      <c r="B121" s="159">
        <f t="shared" si="35"/>
        <v>8</v>
      </c>
      <c r="C121" s="158">
        <f t="shared" si="21"/>
        <v>46235</v>
      </c>
      <c r="E121" s="104">
        <v>13243816</v>
      </c>
      <c r="F121" s="103">
        <v>11560336</v>
      </c>
      <c r="G121" s="103">
        <v>866141</v>
      </c>
      <c r="H121" s="103">
        <v>1476706</v>
      </c>
      <c r="I121" s="103">
        <v>172913</v>
      </c>
      <c r="J121" s="103">
        <v>88345</v>
      </c>
      <c r="K121" s="103">
        <v>19095</v>
      </c>
      <c r="L121" s="103">
        <v>4221141</v>
      </c>
      <c r="M121" s="103">
        <v>13734381</v>
      </c>
      <c r="N121" s="103">
        <f t="shared" si="22"/>
        <v>25862301</v>
      </c>
      <c r="O121" s="103">
        <f t="shared" si="23"/>
        <v>1565051</v>
      </c>
      <c r="P121" s="103">
        <f t="shared" si="24"/>
        <v>17955522</v>
      </c>
      <c r="Q121" s="103">
        <f t="shared" si="25"/>
        <v>45382874</v>
      </c>
      <c r="R121" s="103">
        <f t="shared" si="26"/>
        <v>90948</v>
      </c>
      <c r="S121" s="102">
        <f t="shared" si="27"/>
        <v>45473822</v>
      </c>
      <c r="U121" s="104">
        <v>15276329</v>
      </c>
      <c r="V121" s="103">
        <v>10475565</v>
      </c>
      <c r="W121" s="103">
        <v>1040158</v>
      </c>
      <c r="X121" s="103">
        <v>1595939</v>
      </c>
      <c r="Y121" s="103">
        <v>152363</v>
      </c>
      <c r="Z121" s="103">
        <v>122087</v>
      </c>
      <c r="AA121" s="103">
        <v>16548</v>
      </c>
      <c r="AB121" s="103">
        <v>4041355</v>
      </c>
      <c r="AC121" s="103">
        <v>12876833</v>
      </c>
      <c r="AD121" s="103">
        <f t="shared" si="28"/>
        <v>26960963</v>
      </c>
      <c r="AE121" s="103">
        <f t="shared" si="29"/>
        <v>1718026</v>
      </c>
      <c r="AF121" s="103">
        <f t="shared" si="30"/>
        <v>16918188</v>
      </c>
      <c r="AG121" s="103">
        <f t="shared" si="31"/>
        <v>45597177</v>
      </c>
      <c r="AH121" s="103">
        <f t="shared" si="32"/>
        <v>91377</v>
      </c>
      <c r="AI121" s="102">
        <f t="shared" si="33"/>
        <v>45688554</v>
      </c>
    </row>
    <row r="122" spans="1:35" s="157" customFormat="1">
      <c r="A122" s="159">
        <f t="shared" si="34"/>
        <v>2026</v>
      </c>
      <c r="B122" s="159">
        <f t="shared" si="35"/>
        <v>9</v>
      </c>
      <c r="C122" s="158">
        <f t="shared" si="21"/>
        <v>46266</v>
      </c>
      <c r="E122" s="104">
        <v>18850833</v>
      </c>
      <c r="F122" s="103">
        <v>13692524</v>
      </c>
      <c r="G122" s="103">
        <v>978974</v>
      </c>
      <c r="H122" s="103">
        <v>1742623</v>
      </c>
      <c r="I122" s="103">
        <v>191886</v>
      </c>
      <c r="J122" s="103">
        <v>114365</v>
      </c>
      <c r="K122" s="103">
        <v>20546</v>
      </c>
      <c r="L122" s="103">
        <v>4409589</v>
      </c>
      <c r="M122" s="103">
        <v>13689190</v>
      </c>
      <c r="N122" s="103">
        <f t="shared" si="22"/>
        <v>33734763</v>
      </c>
      <c r="O122" s="103">
        <f t="shared" si="23"/>
        <v>1856988</v>
      </c>
      <c r="P122" s="103">
        <f t="shared" si="24"/>
        <v>18098779</v>
      </c>
      <c r="Q122" s="103">
        <f t="shared" si="25"/>
        <v>53690530</v>
      </c>
      <c r="R122" s="103">
        <f t="shared" si="26"/>
        <v>107596</v>
      </c>
      <c r="S122" s="102">
        <f t="shared" si="27"/>
        <v>53798126</v>
      </c>
      <c r="U122" s="104">
        <v>21293754</v>
      </c>
      <c r="V122" s="103">
        <v>12515562</v>
      </c>
      <c r="W122" s="103">
        <v>1166432</v>
      </c>
      <c r="X122" s="103">
        <v>1910697</v>
      </c>
      <c r="Y122" s="103">
        <v>174407</v>
      </c>
      <c r="Z122" s="103">
        <v>155057</v>
      </c>
      <c r="AA122" s="103">
        <v>17701</v>
      </c>
      <c r="AB122" s="103">
        <v>4160377</v>
      </c>
      <c r="AC122" s="103">
        <v>12811706</v>
      </c>
      <c r="AD122" s="103">
        <f t="shared" si="28"/>
        <v>35167856</v>
      </c>
      <c r="AE122" s="103">
        <f t="shared" si="29"/>
        <v>2065754</v>
      </c>
      <c r="AF122" s="103">
        <f t="shared" si="30"/>
        <v>16972083</v>
      </c>
      <c r="AG122" s="103">
        <f t="shared" si="31"/>
        <v>54205693</v>
      </c>
      <c r="AH122" s="103">
        <f t="shared" si="32"/>
        <v>108629</v>
      </c>
      <c r="AI122" s="102">
        <f t="shared" si="33"/>
        <v>54314322</v>
      </c>
    </row>
    <row r="123" spans="1:35" s="157" customFormat="1">
      <c r="A123" s="159">
        <f t="shared" si="34"/>
        <v>2026</v>
      </c>
      <c r="B123" s="159">
        <f t="shared" si="35"/>
        <v>10</v>
      </c>
      <c r="C123" s="158">
        <f t="shared" si="21"/>
        <v>46296</v>
      </c>
      <c r="E123" s="104">
        <v>44841631</v>
      </c>
      <c r="F123" s="103">
        <v>22235289</v>
      </c>
      <c r="G123" s="103">
        <v>1455594</v>
      </c>
      <c r="H123" s="103">
        <v>2881490</v>
      </c>
      <c r="I123" s="103">
        <v>255883</v>
      </c>
      <c r="J123" s="103">
        <v>138489</v>
      </c>
      <c r="K123" s="103">
        <v>24496</v>
      </c>
      <c r="L123" s="103">
        <v>4773882</v>
      </c>
      <c r="M123" s="103">
        <v>14246464</v>
      </c>
      <c r="N123" s="103">
        <f t="shared" si="22"/>
        <v>68812893</v>
      </c>
      <c r="O123" s="103">
        <f t="shared" si="23"/>
        <v>3019979</v>
      </c>
      <c r="P123" s="103">
        <f t="shared" si="24"/>
        <v>19020346</v>
      </c>
      <c r="Q123" s="103">
        <f t="shared" si="25"/>
        <v>90853218</v>
      </c>
      <c r="R123" s="103">
        <f t="shared" si="26"/>
        <v>182071</v>
      </c>
      <c r="S123" s="102">
        <f t="shared" si="27"/>
        <v>91035289</v>
      </c>
      <c r="U123" s="104">
        <v>48232070</v>
      </c>
      <c r="V123" s="103">
        <v>21505324</v>
      </c>
      <c r="W123" s="103">
        <v>1733394</v>
      </c>
      <c r="X123" s="103">
        <v>3235363</v>
      </c>
      <c r="Y123" s="103">
        <v>244274</v>
      </c>
      <c r="Z123" s="103">
        <v>191613</v>
      </c>
      <c r="AA123" s="103">
        <v>21089</v>
      </c>
      <c r="AB123" s="103">
        <v>4841991</v>
      </c>
      <c r="AC123" s="103">
        <v>14205332</v>
      </c>
      <c r="AD123" s="103">
        <f t="shared" si="28"/>
        <v>71736151</v>
      </c>
      <c r="AE123" s="103">
        <f t="shared" si="29"/>
        <v>3426976</v>
      </c>
      <c r="AF123" s="103">
        <f t="shared" si="30"/>
        <v>19047323</v>
      </c>
      <c r="AG123" s="103">
        <f t="shared" si="31"/>
        <v>94210450</v>
      </c>
      <c r="AH123" s="103">
        <f t="shared" si="32"/>
        <v>188798</v>
      </c>
      <c r="AI123" s="102">
        <f t="shared" si="33"/>
        <v>94399248</v>
      </c>
    </row>
    <row r="124" spans="1:35" s="157" customFormat="1">
      <c r="A124" s="159">
        <f t="shared" si="34"/>
        <v>2026</v>
      </c>
      <c r="B124" s="159">
        <f t="shared" si="35"/>
        <v>11</v>
      </c>
      <c r="C124" s="158">
        <f t="shared" si="21"/>
        <v>46327</v>
      </c>
      <c r="E124" s="104">
        <v>80430857</v>
      </c>
      <c r="F124" s="103">
        <v>33599980</v>
      </c>
      <c r="G124" s="103">
        <v>1989618</v>
      </c>
      <c r="H124" s="103">
        <v>3322703</v>
      </c>
      <c r="I124" s="103">
        <v>267496</v>
      </c>
      <c r="J124" s="103">
        <v>131036</v>
      </c>
      <c r="K124" s="103">
        <v>25291</v>
      </c>
      <c r="L124" s="103">
        <v>5684624</v>
      </c>
      <c r="M124" s="103">
        <v>15316813</v>
      </c>
      <c r="N124" s="103">
        <f t="shared" si="22"/>
        <v>116313242</v>
      </c>
      <c r="O124" s="103">
        <f t="shared" si="23"/>
        <v>3453739</v>
      </c>
      <c r="P124" s="103">
        <f t="shared" si="24"/>
        <v>21001437</v>
      </c>
      <c r="Q124" s="103">
        <f t="shared" si="25"/>
        <v>140768418</v>
      </c>
      <c r="R124" s="103">
        <f t="shared" si="26"/>
        <v>282101</v>
      </c>
      <c r="S124" s="102">
        <f t="shared" si="27"/>
        <v>141050519</v>
      </c>
      <c r="U124" s="104">
        <v>85175529</v>
      </c>
      <c r="V124" s="103">
        <v>33459420</v>
      </c>
      <c r="W124" s="103">
        <v>2332288</v>
      </c>
      <c r="X124" s="103">
        <v>3803051</v>
      </c>
      <c r="Y124" s="103">
        <v>264834</v>
      </c>
      <c r="Z124" s="103">
        <v>173170</v>
      </c>
      <c r="AA124" s="103">
        <v>22304</v>
      </c>
      <c r="AB124" s="103">
        <v>5089832</v>
      </c>
      <c r="AC124" s="103">
        <v>13832935</v>
      </c>
      <c r="AD124" s="103">
        <f t="shared" si="28"/>
        <v>121254375</v>
      </c>
      <c r="AE124" s="103">
        <f t="shared" si="29"/>
        <v>3976221</v>
      </c>
      <c r="AF124" s="103">
        <f t="shared" si="30"/>
        <v>18922767</v>
      </c>
      <c r="AG124" s="103">
        <f t="shared" si="31"/>
        <v>144153363</v>
      </c>
      <c r="AH124" s="103">
        <f t="shared" si="32"/>
        <v>288884</v>
      </c>
      <c r="AI124" s="102">
        <f t="shared" si="33"/>
        <v>144442247</v>
      </c>
    </row>
    <row r="125" spans="1:35" s="157" customFormat="1">
      <c r="A125" s="159">
        <f t="shared" si="34"/>
        <v>2026</v>
      </c>
      <c r="B125" s="159">
        <f t="shared" si="35"/>
        <v>12</v>
      </c>
      <c r="C125" s="158">
        <f t="shared" si="21"/>
        <v>46357</v>
      </c>
      <c r="E125" s="104">
        <v>104605206</v>
      </c>
      <c r="F125" s="103">
        <v>42023188</v>
      </c>
      <c r="G125" s="103">
        <v>2384964</v>
      </c>
      <c r="H125" s="103">
        <v>4116401</v>
      </c>
      <c r="I125" s="103">
        <v>278562</v>
      </c>
      <c r="J125" s="103">
        <v>146109</v>
      </c>
      <c r="K125" s="103">
        <v>26043</v>
      </c>
      <c r="L125" s="103">
        <v>6561042</v>
      </c>
      <c r="M125" s="103">
        <v>15323792</v>
      </c>
      <c r="N125" s="103">
        <f t="shared" si="22"/>
        <v>149317963</v>
      </c>
      <c r="O125" s="103">
        <f t="shared" si="23"/>
        <v>4262510</v>
      </c>
      <c r="P125" s="103">
        <f t="shared" si="24"/>
        <v>21884834</v>
      </c>
      <c r="Q125" s="103">
        <f t="shared" si="25"/>
        <v>175465307</v>
      </c>
      <c r="R125" s="103">
        <f t="shared" si="26"/>
        <v>351634</v>
      </c>
      <c r="S125" s="102">
        <f t="shared" si="27"/>
        <v>175816941</v>
      </c>
      <c r="U125" s="104">
        <v>109950213</v>
      </c>
      <c r="V125" s="103">
        <v>42615926</v>
      </c>
      <c r="W125" s="103">
        <v>2790798</v>
      </c>
      <c r="X125" s="103">
        <v>4636370</v>
      </c>
      <c r="Y125" s="103">
        <v>281831</v>
      </c>
      <c r="Z125" s="103">
        <v>186951</v>
      </c>
      <c r="AA125" s="103">
        <v>22408</v>
      </c>
      <c r="AB125" s="103">
        <v>6336805</v>
      </c>
      <c r="AC125" s="103">
        <v>15101724</v>
      </c>
      <c r="AD125" s="103">
        <f t="shared" si="28"/>
        <v>155661176</v>
      </c>
      <c r="AE125" s="103">
        <f t="shared" si="29"/>
        <v>4823321</v>
      </c>
      <c r="AF125" s="103">
        <f t="shared" si="30"/>
        <v>21438529</v>
      </c>
      <c r="AG125" s="103">
        <f t="shared" si="31"/>
        <v>181923026</v>
      </c>
      <c r="AH125" s="103">
        <f t="shared" si="32"/>
        <v>364575</v>
      </c>
      <c r="AI125" s="102">
        <f t="shared" si="33"/>
        <v>182287601</v>
      </c>
    </row>
    <row r="126" spans="1:35" s="157" customFormat="1">
      <c r="A126" s="159">
        <f t="shared" si="34"/>
        <v>2027</v>
      </c>
      <c r="B126" s="159">
        <f t="shared" si="35"/>
        <v>1</v>
      </c>
      <c r="C126" s="158">
        <f t="shared" si="21"/>
        <v>46388</v>
      </c>
      <c r="E126" s="104">
        <v>96911111</v>
      </c>
      <c r="F126" s="103">
        <v>39694631</v>
      </c>
      <c r="G126" s="103">
        <v>2267956</v>
      </c>
      <c r="H126" s="103">
        <v>4037153</v>
      </c>
      <c r="I126" s="103">
        <v>256186</v>
      </c>
      <c r="J126" s="103">
        <v>128257</v>
      </c>
      <c r="K126" s="103">
        <v>24504</v>
      </c>
      <c r="L126" s="103">
        <v>6357533</v>
      </c>
      <c r="M126" s="103">
        <v>15905867</v>
      </c>
      <c r="N126" s="103">
        <f t="shared" si="22"/>
        <v>139154388</v>
      </c>
      <c r="O126" s="103">
        <f t="shared" si="23"/>
        <v>4165410</v>
      </c>
      <c r="P126" s="103">
        <f t="shared" si="24"/>
        <v>22263400</v>
      </c>
      <c r="Q126" s="103">
        <f t="shared" si="25"/>
        <v>165583198</v>
      </c>
      <c r="R126" s="103">
        <f t="shared" si="26"/>
        <v>331830</v>
      </c>
      <c r="S126" s="102">
        <f t="shared" si="27"/>
        <v>165915028</v>
      </c>
      <c r="U126" s="104">
        <v>102432100</v>
      </c>
      <c r="V126" s="103">
        <v>40542360</v>
      </c>
      <c r="W126" s="103">
        <v>2677142</v>
      </c>
      <c r="X126" s="103">
        <v>4564775</v>
      </c>
      <c r="Y126" s="103">
        <v>260123</v>
      </c>
      <c r="Z126" s="103">
        <v>171116</v>
      </c>
      <c r="AA126" s="103">
        <v>19692</v>
      </c>
      <c r="AB126" s="103">
        <v>5656912</v>
      </c>
      <c r="AC126" s="103">
        <v>14370361</v>
      </c>
      <c r="AD126" s="103">
        <f t="shared" si="28"/>
        <v>145931417</v>
      </c>
      <c r="AE126" s="103">
        <f t="shared" si="29"/>
        <v>4735891</v>
      </c>
      <c r="AF126" s="103">
        <f t="shared" si="30"/>
        <v>20027273</v>
      </c>
      <c r="AG126" s="103">
        <f t="shared" si="31"/>
        <v>170694581</v>
      </c>
      <c r="AH126" s="103">
        <f t="shared" si="32"/>
        <v>342073</v>
      </c>
      <c r="AI126" s="102">
        <f t="shared" si="33"/>
        <v>171036654</v>
      </c>
    </row>
    <row r="127" spans="1:35" s="157" customFormat="1">
      <c r="A127" s="159">
        <f t="shared" si="34"/>
        <v>2027</v>
      </c>
      <c r="B127" s="159">
        <f t="shared" si="35"/>
        <v>2</v>
      </c>
      <c r="C127" s="158">
        <f t="shared" si="21"/>
        <v>46419</v>
      </c>
      <c r="E127" s="104">
        <v>82589016</v>
      </c>
      <c r="F127" s="103">
        <v>34301792</v>
      </c>
      <c r="G127" s="103">
        <v>1996876</v>
      </c>
      <c r="H127" s="103">
        <v>3595612</v>
      </c>
      <c r="I127" s="103">
        <v>239171</v>
      </c>
      <c r="J127" s="103">
        <v>122421</v>
      </c>
      <c r="K127" s="103">
        <v>22974</v>
      </c>
      <c r="L127" s="103">
        <v>5831152</v>
      </c>
      <c r="M127" s="103">
        <v>14757869</v>
      </c>
      <c r="N127" s="103">
        <f t="shared" si="22"/>
        <v>119149829</v>
      </c>
      <c r="O127" s="103">
        <f t="shared" si="23"/>
        <v>3718033</v>
      </c>
      <c r="P127" s="103">
        <f t="shared" si="24"/>
        <v>20589021</v>
      </c>
      <c r="Q127" s="103">
        <f t="shared" si="25"/>
        <v>143456883</v>
      </c>
      <c r="R127" s="103">
        <f t="shared" si="26"/>
        <v>287489</v>
      </c>
      <c r="S127" s="102">
        <f t="shared" si="27"/>
        <v>143744372</v>
      </c>
      <c r="U127" s="104">
        <v>87427737</v>
      </c>
      <c r="V127" s="103">
        <v>34886634</v>
      </c>
      <c r="W127" s="103">
        <v>2376755</v>
      </c>
      <c r="X127" s="103">
        <v>4171492</v>
      </c>
      <c r="Y127" s="103">
        <v>242818</v>
      </c>
      <c r="Z127" s="103">
        <v>169817</v>
      </c>
      <c r="AA127" s="103">
        <v>18663</v>
      </c>
      <c r="AB127" s="103">
        <v>5364322</v>
      </c>
      <c r="AC127" s="103">
        <v>13533816</v>
      </c>
      <c r="AD127" s="103">
        <f t="shared" si="28"/>
        <v>124952607</v>
      </c>
      <c r="AE127" s="103">
        <f t="shared" si="29"/>
        <v>4341309</v>
      </c>
      <c r="AF127" s="103">
        <f t="shared" si="30"/>
        <v>18898138</v>
      </c>
      <c r="AG127" s="103">
        <f t="shared" si="31"/>
        <v>148192054</v>
      </c>
      <c r="AH127" s="103">
        <f t="shared" si="32"/>
        <v>296978</v>
      </c>
      <c r="AI127" s="102">
        <f t="shared" si="33"/>
        <v>148489032</v>
      </c>
    </row>
    <row r="128" spans="1:35" s="157" customFormat="1">
      <c r="A128" s="159">
        <f t="shared" si="34"/>
        <v>2027</v>
      </c>
      <c r="B128" s="159">
        <f t="shared" si="35"/>
        <v>3</v>
      </c>
      <c r="C128" s="158">
        <f t="shared" si="21"/>
        <v>46447</v>
      </c>
      <c r="E128" s="104">
        <v>73675248</v>
      </c>
      <c r="F128" s="103">
        <v>31728890</v>
      </c>
      <c r="G128" s="103">
        <v>1854185</v>
      </c>
      <c r="H128" s="103">
        <v>3459164</v>
      </c>
      <c r="I128" s="103">
        <v>250963</v>
      </c>
      <c r="J128" s="103">
        <v>124581</v>
      </c>
      <c r="K128" s="103">
        <v>24059</v>
      </c>
      <c r="L128" s="103">
        <v>5877001</v>
      </c>
      <c r="M128" s="103">
        <v>16333795</v>
      </c>
      <c r="N128" s="103">
        <f t="shared" si="22"/>
        <v>107533345</v>
      </c>
      <c r="O128" s="103">
        <f t="shared" si="23"/>
        <v>3583745</v>
      </c>
      <c r="P128" s="103">
        <f t="shared" si="24"/>
        <v>22210796</v>
      </c>
      <c r="Q128" s="103">
        <f t="shared" si="25"/>
        <v>133327886</v>
      </c>
      <c r="R128" s="103">
        <f t="shared" si="26"/>
        <v>267190</v>
      </c>
      <c r="S128" s="102">
        <f t="shared" si="27"/>
        <v>133595076</v>
      </c>
      <c r="U128" s="104">
        <v>77873208</v>
      </c>
      <c r="V128" s="103">
        <v>32359313</v>
      </c>
      <c r="W128" s="103">
        <v>2259163</v>
      </c>
      <c r="X128" s="103">
        <v>3996612</v>
      </c>
      <c r="Y128" s="103">
        <v>258462</v>
      </c>
      <c r="Z128" s="103">
        <v>174265</v>
      </c>
      <c r="AA128" s="103">
        <v>20235</v>
      </c>
      <c r="AB128" s="103">
        <v>5295491</v>
      </c>
      <c r="AC128" s="103">
        <v>14915647</v>
      </c>
      <c r="AD128" s="103">
        <f t="shared" si="28"/>
        <v>112770381</v>
      </c>
      <c r="AE128" s="103">
        <f t="shared" si="29"/>
        <v>4170877</v>
      </c>
      <c r="AF128" s="103">
        <f t="shared" si="30"/>
        <v>20211138</v>
      </c>
      <c r="AG128" s="103">
        <f t="shared" si="31"/>
        <v>137152396</v>
      </c>
      <c r="AH128" s="103">
        <f t="shared" si="32"/>
        <v>274855</v>
      </c>
      <c r="AI128" s="102">
        <f t="shared" si="33"/>
        <v>137427251</v>
      </c>
    </row>
    <row r="129" spans="1:35" s="157" customFormat="1">
      <c r="A129" s="159">
        <f t="shared" si="34"/>
        <v>2027</v>
      </c>
      <c r="B129" s="159">
        <f t="shared" si="35"/>
        <v>4</v>
      </c>
      <c r="C129" s="158">
        <f t="shared" si="21"/>
        <v>46478</v>
      </c>
      <c r="E129" s="104">
        <v>53122172</v>
      </c>
      <c r="F129" s="103">
        <v>24304455</v>
      </c>
      <c r="G129" s="103">
        <v>1477946</v>
      </c>
      <c r="H129" s="103">
        <v>2796443</v>
      </c>
      <c r="I129" s="103">
        <v>227167</v>
      </c>
      <c r="J129" s="103">
        <v>107904</v>
      </c>
      <c r="K129" s="103">
        <v>22282</v>
      </c>
      <c r="L129" s="103">
        <v>5246207</v>
      </c>
      <c r="M129" s="103">
        <v>14694572</v>
      </c>
      <c r="N129" s="103">
        <f t="shared" si="22"/>
        <v>79154022</v>
      </c>
      <c r="O129" s="103">
        <f t="shared" si="23"/>
        <v>2904347</v>
      </c>
      <c r="P129" s="103">
        <f t="shared" si="24"/>
        <v>19940779</v>
      </c>
      <c r="Q129" s="103">
        <f t="shared" si="25"/>
        <v>101999148</v>
      </c>
      <c r="R129" s="103">
        <f t="shared" si="26"/>
        <v>204407</v>
      </c>
      <c r="S129" s="102">
        <f t="shared" si="27"/>
        <v>102203555</v>
      </c>
      <c r="U129" s="104">
        <v>56063157</v>
      </c>
      <c r="V129" s="103">
        <v>24831895</v>
      </c>
      <c r="W129" s="103">
        <v>1856162</v>
      </c>
      <c r="X129" s="103">
        <v>3188340</v>
      </c>
      <c r="Y129" s="103">
        <v>238016</v>
      </c>
      <c r="Z129" s="103">
        <v>151592</v>
      </c>
      <c r="AA129" s="103">
        <v>19712</v>
      </c>
      <c r="AB129" s="103">
        <v>4740210</v>
      </c>
      <c r="AC129" s="103">
        <v>13319751</v>
      </c>
      <c r="AD129" s="103">
        <f t="shared" si="28"/>
        <v>83008942</v>
      </c>
      <c r="AE129" s="103">
        <f t="shared" si="29"/>
        <v>3339932</v>
      </c>
      <c r="AF129" s="103">
        <f t="shared" si="30"/>
        <v>18059961</v>
      </c>
      <c r="AG129" s="103">
        <f t="shared" si="31"/>
        <v>104408835</v>
      </c>
      <c r="AH129" s="103">
        <f t="shared" si="32"/>
        <v>209236</v>
      </c>
      <c r="AI129" s="102">
        <f t="shared" si="33"/>
        <v>104618071</v>
      </c>
    </row>
    <row r="130" spans="1:35" s="157" customFormat="1">
      <c r="A130" s="159">
        <f t="shared" si="34"/>
        <v>2027</v>
      </c>
      <c r="B130" s="159">
        <f t="shared" si="35"/>
        <v>5</v>
      </c>
      <c r="C130" s="158">
        <f t="shared" si="21"/>
        <v>46508</v>
      </c>
      <c r="E130" s="104">
        <v>31720992</v>
      </c>
      <c r="F130" s="103">
        <v>17031138</v>
      </c>
      <c r="G130" s="103">
        <v>1058363</v>
      </c>
      <c r="H130" s="103">
        <v>2206141</v>
      </c>
      <c r="I130" s="103">
        <v>191569</v>
      </c>
      <c r="J130" s="103">
        <v>95373</v>
      </c>
      <c r="K130" s="103">
        <v>19035</v>
      </c>
      <c r="L130" s="103">
        <v>4867319</v>
      </c>
      <c r="M130" s="103">
        <v>14515661</v>
      </c>
      <c r="N130" s="103">
        <f t="shared" si="22"/>
        <v>50021097</v>
      </c>
      <c r="O130" s="103">
        <f t="shared" si="23"/>
        <v>2301514</v>
      </c>
      <c r="P130" s="103">
        <f t="shared" si="24"/>
        <v>19382980</v>
      </c>
      <c r="Q130" s="103">
        <f t="shared" si="25"/>
        <v>71705591</v>
      </c>
      <c r="R130" s="103">
        <f t="shared" si="26"/>
        <v>143699</v>
      </c>
      <c r="S130" s="102">
        <f t="shared" si="27"/>
        <v>71849290</v>
      </c>
      <c r="U130" s="104">
        <v>33496406</v>
      </c>
      <c r="V130" s="103">
        <v>17364913</v>
      </c>
      <c r="W130" s="103">
        <v>1376967</v>
      </c>
      <c r="X130" s="103">
        <v>2530087</v>
      </c>
      <c r="Y130" s="103">
        <v>201237</v>
      </c>
      <c r="Z130" s="103">
        <v>137111</v>
      </c>
      <c r="AA130" s="103">
        <v>17677</v>
      </c>
      <c r="AB130" s="103">
        <v>4497924</v>
      </c>
      <c r="AC130" s="103">
        <v>13399492</v>
      </c>
      <c r="AD130" s="103">
        <f t="shared" si="28"/>
        <v>52457200</v>
      </c>
      <c r="AE130" s="103">
        <f t="shared" si="29"/>
        <v>2667198</v>
      </c>
      <c r="AF130" s="103">
        <f t="shared" si="30"/>
        <v>17897416</v>
      </c>
      <c r="AG130" s="103">
        <f t="shared" si="31"/>
        <v>73021814</v>
      </c>
      <c r="AH130" s="103">
        <f t="shared" si="32"/>
        <v>146336</v>
      </c>
      <c r="AI130" s="102">
        <f t="shared" si="33"/>
        <v>73168150</v>
      </c>
    </row>
    <row r="131" spans="1:35" s="157" customFormat="1">
      <c r="A131" s="159">
        <f t="shared" si="34"/>
        <v>2027</v>
      </c>
      <c r="B131" s="159">
        <f t="shared" si="35"/>
        <v>6</v>
      </c>
      <c r="C131" s="158">
        <f t="shared" si="21"/>
        <v>46539</v>
      </c>
      <c r="E131" s="104">
        <v>20720952</v>
      </c>
      <c r="F131" s="103">
        <v>13294433</v>
      </c>
      <c r="G131" s="103">
        <v>858858</v>
      </c>
      <c r="H131" s="103">
        <v>1702943</v>
      </c>
      <c r="I131" s="103">
        <v>176870</v>
      </c>
      <c r="J131" s="103">
        <v>80177</v>
      </c>
      <c r="K131" s="103">
        <v>17532</v>
      </c>
      <c r="L131" s="103">
        <v>4463907</v>
      </c>
      <c r="M131" s="103">
        <v>13462487</v>
      </c>
      <c r="N131" s="103">
        <f t="shared" si="22"/>
        <v>35068645</v>
      </c>
      <c r="O131" s="103">
        <f t="shared" si="23"/>
        <v>1783120</v>
      </c>
      <c r="P131" s="103">
        <f t="shared" si="24"/>
        <v>17926394</v>
      </c>
      <c r="Q131" s="103">
        <f t="shared" si="25"/>
        <v>54778159</v>
      </c>
      <c r="R131" s="103">
        <f t="shared" si="26"/>
        <v>109776</v>
      </c>
      <c r="S131" s="102">
        <f t="shared" si="27"/>
        <v>54887935</v>
      </c>
      <c r="U131" s="104">
        <v>22416927</v>
      </c>
      <c r="V131" s="103">
        <v>13027467</v>
      </c>
      <c r="W131" s="103">
        <v>1135762</v>
      </c>
      <c r="X131" s="103">
        <v>1903283</v>
      </c>
      <c r="Y131" s="103">
        <v>179786</v>
      </c>
      <c r="Z131" s="103">
        <v>114221</v>
      </c>
      <c r="AA131" s="103">
        <v>16599</v>
      </c>
      <c r="AB131" s="103">
        <v>4175438</v>
      </c>
      <c r="AC131" s="103">
        <v>12469960</v>
      </c>
      <c r="AD131" s="103">
        <f t="shared" si="28"/>
        <v>36776541</v>
      </c>
      <c r="AE131" s="103">
        <f t="shared" si="29"/>
        <v>2017504</v>
      </c>
      <c r="AF131" s="103">
        <f t="shared" si="30"/>
        <v>16645398</v>
      </c>
      <c r="AG131" s="103">
        <f t="shared" si="31"/>
        <v>55439443</v>
      </c>
      <c r="AH131" s="103">
        <f t="shared" si="32"/>
        <v>111101</v>
      </c>
      <c r="AI131" s="102">
        <f t="shared" si="33"/>
        <v>55550544</v>
      </c>
    </row>
    <row r="132" spans="1:35" s="157" customFormat="1">
      <c r="A132" s="159">
        <f t="shared" si="34"/>
        <v>2027</v>
      </c>
      <c r="B132" s="159">
        <f t="shared" si="35"/>
        <v>7</v>
      </c>
      <c r="C132" s="158">
        <f t="shared" si="21"/>
        <v>46569</v>
      </c>
      <c r="E132" s="104">
        <v>14389942</v>
      </c>
      <c r="F132" s="103">
        <v>11109708</v>
      </c>
      <c r="G132" s="103">
        <v>759925</v>
      </c>
      <c r="H132" s="103">
        <v>1503102</v>
      </c>
      <c r="I132" s="103">
        <v>167268</v>
      </c>
      <c r="J132" s="103">
        <v>73950</v>
      </c>
      <c r="K132" s="103">
        <v>16762</v>
      </c>
      <c r="L132" s="103">
        <v>4278016</v>
      </c>
      <c r="M132" s="103">
        <v>13233086</v>
      </c>
      <c r="N132" s="103">
        <f t="shared" si="22"/>
        <v>26443605</v>
      </c>
      <c r="O132" s="103">
        <f t="shared" si="23"/>
        <v>1577052</v>
      </c>
      <c r="P132" s="103">
        <f t="shared" si="24"/>
        <v>17511102</v>
      </c>
      <c r="Q132" s="103">
        <f t="shared" si="25"/>
        <v>45531759</v>
      </c>
      <c r="R132" s="103">
        <f t="shared" si="26"/>
        <v>91246</v>
      </c>
      <c r="S132" s="102">
        <f t="shared" si="27"/>
        <v>45623005</v>
      </c>
      <c r="U132" s="104">
        <v>16133420</v>
      </c>
      <c r="V132" s="103">
        <v>10447836</v>
      </c>
      <c r="W132" s="103">
        <v>985618</v>
      </c>
      <c r="X132" s="103">
        <v>1658710</v>
      </c>
      <c r="Y132" s="103">
        <v>149431</v>
      </c>
      <c r="Z132" s="103">
        <v>107474</v>
      </c>
      <c r="AA132" s="103">
        <v>15142</v>
      </c>
      <c r="AB132" s="103">
        <v>4079266</v>
      </c>
      <c r="AC132" s="103">
        <v>12424144</v>
      </c>
      <c r="AD132" s="103">
        <f t="shared" si="28"/>
        <v>27731447</v>
      </c>
      <c r="AE132" s="103">
        <f t="shared" si="29"/>
        <v>1766184</v>
      </c>
      <c r="AF132" s="103">
        <f t="shared" si="30"/>
        <v>16503410</v>
      </c>
      <c r="AG132" s="103">
        <f t="shared" si="31"/>
        <v>46001041</v>
      </c>
      <c r="AH132" s="103">
        <f t="shared" si="32"/>
        <v>92186</v>
      </c>
      <c r="AI132" s="102">
        <f t="shared" si="33"/>
        <v>46093227</v>
      </c>
    </row>
    <row r="133" spans="1:35" s="157" customFormat="1">
      <c r="A133" s="159">
        <f t="shared" si="34"/>
        <v>2027</v>
      </c>
      <c r="B133" s="159">
        <f t="shared" si="35"/>
        <v>8</v>
      </c>
      <c r="C133" s="158">
        <f t="shared" si="21"/>
        <v>46600</v>
      </c>
      <c r="E133" s="104">
        <v>13271506</v>
      </c>
      <c r="F133" s="103">
        <v>11590951</v>
      </c>
      <c r="G133" s="103">
        <v>819829</v>
      </c>
      <c r="H133" s="103">
        <v>1439231</v>
      </c>
      <c r="I133" s="103">
        <v>164985</v>
      </c>
      <c r="J133" s="103">
        <v>85620</v>
      </c>
      <c r="K133" s="103">
        <v>19003</v>
      </c>
      <c r="L133" s="103">
        <v>4266458</v>
      </c>
      <c r="M133" s="103">
        <v>13659411</v>
      </c>
      <c r="N133" s="103">
        <f t="shared" si="22"/>
        <v>25866274</v>
      </c>
      <c r="O133" s="103">
        <f t="shared" si="23"/>
        <v>1524851</v>
      </c>
      <c r="P133" s="103">
        <f t="shared" si="24"/>
        <v>17925869</v>
      </c>
      <c r="Q133" s="103">
        <f t="shared" si="25"/>
        <v>45316994</v>
      </c>
      <c r="R133" s="103">
        <f t="shared" si="26"/>
        <v>90816</v>
      </c>
      <c r="S133" s="102">
        <f t="shared" si="27"/>
        <v>45407810</v>
      </c>
      <c r="U133" s="104">
        <v>15389420</v>
      </c>
      <c r="V133" s="103">
        <v>10547584</v>
      </c>
      <c r="W133" s="103">
        <v>1027065</v>
      </c>
      <c r="X133" s="103">
        <v>1570951</v>
      </c>
      <c r="Y133" s="103">
        <v>145308</v>
      </c>
      <c r="Z133" s="103">
        <v>122540</v>
      </c>
      <c r="AA133" s="103">
        <v>16625</v>
      </c>
      <c r="AB133" s="103">
        <v>4022032</v>
      </c>
      <c r="AC133" s="103">
        <v>12703770</v>
      </c>
      <c r="AD133" s="103">
        <f t="shared" si="28"/>
        <v>27126002</v>
      </c>
      <c r="AE133" s="103">
        <f t="shared" si="29"/>
        <v>1693491</v>
      </c>
      <c r="AF133" s="103">
        <f t="shared" si="30"/>
        <v>16725802</v>
      </c>
      <c r="AG133" s="103">
        <f t="shared" si="31"/>
        <v>45545295</v>
      </c>
      <c r="AH133" s="103">
        <f t="shared" si="32"/>
        <v>91273</v>
      </c>
      <c r="AI133" s="102">
        <f t="shared" si="33"/>
        <v>45636568</v>
      </c>
    </row>
    <row r="134" spans="1:35" s="157" customFormat="1">
      <c r="A134" s="159">
        <f t="shared" si="34"/>
        <v>2027</v>
      </c>
      <c r="B134" s="159">
        <f t="shared" si="35"/>
        <v>9</v>
      </c>
      <c r="C134" s="158">
        <f t="shared" si="21"/>
        <v>46631</v>
      </c>
      <c r="E134" s="104">
        <v>18881457</v>
      </c>
      <c r="F134" s="103">
        <v>13724749</v>
      </c>
      <c r="G134" s="103">
        <v>930242</v>
      </c>
      <c r="H134" s="103">
        <v>1698030</v>
      </c>
      <c r="I134" s="103">
        <v>183064</v>
      </c>
      <c r="J134" s="103">
        <v>111259</v>
      </c>
      <c r="K134" s="103">
        <v>20434</v>
      </c>
      <c r="L134" s="103">
        <v>4455202</v>
      </c>
      <c r="M134" s="103">
        <v>13614489</v>
      </c>
      <c r="N134" s="103">
        <f t="shared" si="22"/>
        <v>33739946</v>
      </c>
      <c r="O134" s="103">
        <f t="shared" si="23"/>
        <v>1809289</v>
      </c>
      <c r="P134" s="103">
        <f t="shared" si="24"/>
        <v>18069691</v>
      </c>
      <c r="Q134" s="103">
        <f t="shared" si="25"/>
        <v>53618926</v>
      </c>
      <c r="R134" s="103">
        <f t="shared" si="26"/>
        <v>107453</v>
      </c>
      <c r="S134" s="102">
        <f t="shared" si="27"/>
        <v>53726379</v>
      </c>
      <c r="U134" s="104">
        <v>21449037</v>
      </c>
      <c r="V134" s="103">
        <v>12598539</v>
      </c>
      <c r="W134" s="103">
        <v>1151423</v>
      </c>
      <c r="X134" s="103">
        <v>1880769</v>
      </c>
      <c r="Y134" s="103">
        <v>166353</v>
      </c>
      <c r="Z134" s="103">
        <v>155485</v>
      </c>
      <c r="AA134" s="103">
        <v>17779</v>
      </c>
      <c r="AB134" s="103">
        <v>4139258</v>
      </c>
      <c r="AC134" s="103">
        <v>12639827</v>
      </c>
      <c r="AD134" s="103">
        <f t="shared" si="28"/>
        <v>35383131</v>
      </c>
      <c r="AE134" s="103">
        <f t="shared" si="29"/>
        <v>2036254</v>
      </c>
      <c r="AF134" s="103">
        <f t="shared" si="30"/>
        <v>16779085</v>
      </c>
      <c r="AG134" s="103">
        <f t="shared" si="31"/>
        <v>54198470</v>
      </c>
      <c r="AH134" s="103">
        <f t="shared" si="32"/>
        <v>108614</v>
      </c>
      <c r="AI134" s="102">
        <f t="shared" si="33"/>
        <v>54307084</v>
      </c>
    </row>
    <row r="135" spans="1:35" s="157" customFormat="1">
      <c r="A135" s="159">
        <f t="shared" si="34"/>
        <v>2027</v>
      </c>
      <c r="B135" s="159">
        <f t="shared" si="35"/>
        <v>10</v>
      </c>
      <c r="C135" s="158">
        <f t="shared" si="21"/>
        <v>46661</v>
      </c>
      <c r="E135" s="104">
        <v>44877380</v>
      </c>
      <c r="F135" s="103">
        <v>22279813</v>
      </c>
      <c r="G135" s="103">
        <v>1398211</v>
      </c>
      <c r="H135" s="103">
        <v>2807699</v>
      </c>
      <c r="I135" s="103">
        <v>243715</v>
      </c>
      <c r="J135" s="103">
        <v>134708</v>
      </c>
      <c r="K135" s="103">
        <v>24348</v>
      </c>
      <c r="L135" s="103">
        <v>4819599</v>
      </c>
      <c r="M135" s="103">
        <v>14171921</v>
      </c>
      <c r="N135" s="103">
        <f t="shared" si="22"/>
        <v>68823467</v>
      </c>
      <c r="O135" s="103">
        <f t="shared" si="23"/>
        <v>2942407</v>
      </c>
      <c r="P135" s="103">
        <f t="shared" si="24"/>
        <v>18991520</v>
      </c>
      <c r="Q135" s="103">
        <f t="shared" si="25"/>
        <v>90757394</v>
      </c>
      <c r="R135" s="103">
        <f t="shared" si="26"/>
        <v>181879</v>
      </c>
      <c r="S135" s="102">
        <f t="shared" si="27"/>
        <v>90939273</v>
      </c>
      <c r="U135" s="104">
        <v>48568349</v>
      </c>
      <c r="V135" s="103">
        <v>21642207</v>
      </c>
      <c r="W135" s="103">
        <v>1710674</v>
      </c>
      <c r="X135" s="103">
        <v>3185885</v>
      </c>
      <c r="Y135" s="103">
        <v>232863</v>
      </c>
      <c r="Z135" s="103">
        <v>192150</v>
      </c>
      <c r="AA135" s="103">
        <v>21180</v>
      </c>
      <c r="AB135" s="103">
        <v>4817225</v>
      </c>
      <c r="AC135" s="103">
        <v>14013501</v>
      </c>
      <c r="AD135" s="103">
        <f t="shared" si="28"/>
        <v>72175273</v>
      </c>
      <c r="AE135" s="103">
        <f t="shared" si="29"/>
        <v>3378035</v>
      </c>
      <c r="AF135" s="103">
        <f t="shared" si="30"/>
        <v>18830726</v>
      </c>
      <c r="AG135" s="103">
        <f t="shared" si="31"/>
        <v>94384034</v>
      </c>
      <c r="AH135" s="103">
        <f t="shared" si="32"/>
        <v>189146</v>
      </c>
      <c r="AI135" s="102">
        <f t="shared" si="33"/>
        <v>94573180</v>
      </c>
    </row>
    <row r="136" spans="1:35" s="157" customFormat="1">
      <c r="A136" s="159">
        <f t="shared" si="34"/>
        <v>2027</v>
      </c>
      <c r="B136" s="159">
        <f t="shared" si="35"/>
        <v>11</v>
      </c>
      <c r="C136" s="158">
        <f t="shared" si="21"/>
        <v>46692</v>
      </c>
      <c r="E136" s="104">
        <v>80462244</v>
      </c>
      <c r="F136" s="103">
        <v>33661950</v>
      </c>
      <c r="G136" s="103">
        <v>1927370</v>
      </c>
      <c r="H136" s="103">
        <v>3235993</v>
      </c>
      <c r="I136" s="103">
        <v>254402</v>
      </c>
      <c r="J136" s="103">
        <v>129032</v>
      </c>
      <c r="K136" s="103">
        <v>25147</v>
      </c>
      <c r="L136" s="103">
        <v>5730032</v>
      </c>
      <c r="M136" s="103">
        <v>15233896</v>
      </c>
      <c r="N136" s="103">
        <f t="shared" si="22"/>
        <v>116331113</v>
      </c>
      <c r="O136" s="103">
        <f t="shared" si="23"/>
        <v>3365025</v>
      </c>
      <c r="P136" s="103">
        <f t="shared" si="24"/>
        <v>20963928</v>
      </c>
      <c r="Q136" s="103">
        <f t="shared" si="25"/>
        <v>140660066</v>
      </c>
      <c r="R136" s="103">
        <f t="shared" si="26"/>
        <v>281884</v>
      </c>
      <c r="S136" s="102">
        <f t="shared" si="27"/>
        <v>140941950</v>
      </c>
      <c r="U136" s="104">
        <v>85752982</v>
      </c>
      <c r="V136" s="103">
        <v>33667503</v>
      </c>
      <c r="W136" s="103">
        <v>2301561</v>
      </c>
      <c r="X136" s="103">
        <v>3745684</v>
      </c>
      <c r="Y136" s="103">
        <v>252174</v>
      </c>
      <c r="Z136" s="103">
        <v>173753</v>
      </c>
      <c r="AA136" s="103">
        <v>22396</v>
      </c>
      <c r="AB136" s="103">
        <v>5062070</v>
      </c>
      <c r="AC136" s="103">
        <v>13645516</v>
      </c>
      <c r="AD136" s="103">
        <f t="shared" si="28"/>
        <v>121996616</v>
      </c>
      <c r="AE136" s="103">
        <f t="shared" si="29"/>
        <v>3919437</v>
      </c>
      <c r="AF136" s="103">
        <f t="shared" si="30"/>
        <v>18707586</v>
      </c>
      <c r="AG136" s="103">
        <f t="shared" si="31"/>
        <v>144623639</v>
      </c>
      <c r="AH136" s="103">
        <f t="shared" si="32"/>
        <v>289827</v>
      </c>
      <c r="AI136" s="102">
        <f t="shared" si="33"/>
        <v>144913466</v>
      </c>
    </row>
    <row r="137" spans="1:35" s="157" customFormat="1">
      <c r="A137" s="159">
        <f t="shared" si="34"/>
        <v>2027</v>
      </c>
      <c r="B137" s="159">
        <f t="shared" si="35"/>
        <v>12</v>
      </c>
      <c r="C137" s="158">
        <f t="shared" si="21"/>
        <v>46722</v>
      </c>
      <c r="E137" s="104">
        <v>104640614</v>
      </c>
      <c r="F137" s="103">
        <v>42090068</v>
      </c>
      <c r="G137" s="103">
        <v>2319846</v>
      </c>
      <c r="H137" s="103">
        <v>4008301</v>
      </c>
      <c r="I137" s="103">
        <v>264501</v>
      </c>
      <c r="J137" s="103">
        <v>144721</v>
      </c>
      <c r="K137" s="103">
        <v>25874</v>
      </c>
      <c r="L137" s="103">
        <v>6609946</v>
      </c>
      <c r="M137" s="103">
        <v>15282305</v>
      </c>
      <c r="N137" s="103">
        <f t="shared" si="22"/>
        <v>149340903</v>
      </c>
      <c r="O137" s="103">
        <f t="shared" si="23"/>
        <v>4153022</v>
      </c>
      <c r="P137" s="103">
        <f t="shared" si="24"/>
        <v>21892251</v>
      </c>
      <c r="Q137" s="103">
        <f t="shared" si="25"/>
        <v>175386176</v>
      </c>
      <c r="R137" s="103">
        <f t="shared" si="26"/>
        <v>351475</v>
      </c>
      <c r="S137" s="102">
        <f t="shared" si="27"/>
        <v>175737651</v>
      </c>
      <c r="U137" s="104">
        <v>110678034</v>
      </c>
      <c r="V137" s="103">
        <v>42891823</v>
      </c>
      <c r="W137" s="103">
        <v>2753672</v>
      </c>
      <c r="X137" s="103">
        <v>4566673</v>
      </c>
      <c r="Y137" s="103">
        <v>267995</v>
      </c>
      <c r="Z137" s="103">
        <v>187767</v>
      </c>
      <c r="AA137" s="103">
        <v>22507</v>
      </c>
      <c r="AB137" s="103">
        <v>6297507</v>
      </c>
      <c r="AC137" s="103">
        <v>14897233</v>
      </c>
      <c r="AD137" s="103">
        <f t="shared" si="28"/>
        <v>156614031</v>
      </c>
      <c r="AE137" s="103">
        <f t="shared" si="29"/>
        <v>4754440</v>
      </c>
      <c r="AF137" s="103">
        <f t="shared" si="30"/>
        <v>21194740</v>
      </c>
      <c r="AG137" s="103">
        <f t="shared" si="31"/>
        <v>182563211</v>
      </c>
      <c r="AH137" s="103">
        <f t="shared" si="32"/>
        <v>365858</v>
      </c>
      <c r="AI137" s="102">
        <f t="shared" si="33"/>
        <v>182929069</v>
      </c>
    </row>
    <row r="138" spans="1:35" s="157" customFormat="1">
      <c r="A138" s="159">
        <f t="shared" si="34"/>
        <v>2028</v>
      </c>
      <c r="B138" s="159">
        <f t="shared" si="35"/>
        <v>1</v>
      </c>
      <c r="C138" s="158">
        <f t="shared" si="21"/>
        <v>46753</v>
      </c>
      <c r="E138" s="104">
        <v>97154315</v>
      </c>
      <c r="F138" s="103">
        <v>39835651</v>
      </c>
      <c r="G138" s="103">
        <v>2216747</v>
      </c>
      <c r="H138" s="103">
        <v>3936983</v>
      </c>
      <c r="I138" s="103">
        <v>243553</v>
      </c>
      <c r="J138" s="103">
        <v>127272</v>
      </c>
      <c r="K138" s="103">
        <v>24368</v>
      </c>
      <c r="L138" s="103">
        <v>6417944</v>
      </c>
      <c r="M138" s="103">
        <v>15864850</v>
      </c>
      <c r="N138" s="103">
        <f t="shared" si="22"/>
        <v>139474634</v>
      </c>
      <c r="O138" s="103">
        <f t="shared" si="23"/>
        <v>4064255</v>
      </c>
      <c r="P138" s="103">
        <f t="shared" si="24"/>
        <v>22282794</v>
      </c>
      <c r="Q138" s="103">
        <f t="shared" si="25"/>
        <v>165821683</v>
      </c>
      <c r="R138" s="103">
        <f t="shared" si="26"/>
        <v>332308</v>
      </c>
      <c r="S138" s="102">
        <f t="shared" si="27"/>
        <v>166153991</v>
      </c>
      <c r="U138" s="104">
        <v>103117869</v>
      </c>
      <c r="V138" s="103">
        <v>40822896</v>
      </c>
      <c r="W138" s="103">
        <v>2641684</v>
      </c>
      <c r="X138" s="103">
        <v>4496573</v>
      </c>
      <c r="Y138" s="103">
        <v>247228</v>
      </c>
      <c r="Z138" s="103">
        <v>171967</v>
      </c>
      <c r="AA138" s="103">
        <v>19802</v>
      </c>
      <c r="AB138" s="103">
        <v>5622605</v>
      </c>
      <c r="AC138" s="103">
        <v>14185466</v>
      </c>
      <c r="AD138" s="103">
        <f t="shared" si="28"/>
        <v>146849479</v>
      </c>
      <c r="AE138" s="103">
        <f t="shared" si="29"/>
        <v>4668540</v>
      </c>
      <c r="AF138" s="103">
        <f t="shared" si="30"/>
        <v>19808071</v>
      </c>
      <c r="AG138" s="103">
        <f t="shared" si="31"/>
        <v>171326090</v>
      </c>
      <c r="AH138" s="103">
        <f t="shared" si="32"/>
        <v>343339</v>
      </c>
      <c r="AI138" s="102">
        <f t="shared" si="33"/>
        <v>171669429</v>
      </c>
    </row>
    <row r="139" spans="1:35" s="157" customFormat="1">
      <c r="A139" s="159">
        <f t="shared" si="34"/>
        <v>2028</v>
      </c>
      <c r="B139" s="159">
        <f t="shared" si="35"/>
        <v>2</v>
      </c>
      <c r="C139" s="158">
        <f t="shared" si="21"/>
        <v>46784</v>
      </c>
      <c r="E139" s="104">
        <v>85469280</v>
      </c>
      <c r="F139" s="103">
        <v>35549848</v>
      </c>
      <c r="G139" s="103">
        <v>2017071</v>
      </c>
      <c r="H139" s="103">
        <v>3623415</v>
      </c>
      <c r="I139" s="103">
        <v>235186</v>
      </c>
      <c r="J139" s="103">
        <v>125508</v>
      </c>
      <c r="K139" s="103">
        <v>23627</v>
      </c>
      <c r="L139" s="103">
        <v>6081810</v>
      </c>
      <c r="M139" s="103">
        <v>15245590</v>
      </c>
      <c r="N139" s="103">
        <f t="shared" si="22"/>
        <v>123295012</v>
      </c>
      <c r="O139" s="103">
        <f t="shared" si="23"/>
        <v>3748923</v>
      </c>
      <c r="P139" s="103">
        <f t="shared" si="24"/>
        <v>21327400</v>
      </c>
      <c r="Q139" s="103">
        <f t="shared" si="25"/>
        <v>148371335</v>
      </c>
      <c r="R139" s="103">
        <f t="shared" si="26"/>
        <v>297337</v>
      </c>
      <c r="S139" s="102">
        <f t="shared" si="27"/>
        <v>148668672</v>
      </c>
      <c r="U139" s="104">
        <v>88015491</v>
      </c>
      <c r="V139" s="103">
        <v>35128312</v>
      </c>
      <c r="W139" s="103">
        <v>2345350</v>
      </c>
      <c r="X139" s="103">
        <v>4108920</v>
      </c>
      <c r="Y139" s="103">
        <v>230767</v>
      </c>
      <c r="Z139" s="103">
        <v>170650</v>
      </c>
      <c r="AA139" s="103">
        <v>18771</v>
      </c>
      <c r="AB139" s="103">
        <v>5336041</v>
      </c>
      <c r="AC139" s="103">
        <v>13355254</v>
      </c>
      <c r="AD139" s="103">
        <f t="shared" si="28"/>
        <v>125738691</v>
      </c>
      <c r="AE139" s="103">
        <f t="shared" si="29"/>
        <v>4279570</v>
      </c>
      <c r="AF139" s="103">
        <f t="shared" si="30"/>
        <v>18691295</v>
      </c>
      <c r="AG139" s="103">
        <f t="shared" si="31"/>
        <v>148709556</v>
      </c>
      <c r="AH139" s="103">
        <f t="shared" si="32"/>
        <v>298015</v>
      </c>
      <c r="AI139" s="102">
        <f t="shared" si="33"/>
        <v>149007571</v>
      </c>
    </row>
    <row r="140" spans="1:35" s="157" customFormat="1">
      <c r="A140" s="159">
        <f t="shared" si="34"/>
        <v>2028</v>
      </c>
      <c r="B140" s="159">
        <f t="shared" si="35"/>
        <v>3</v>
      </c>
      <c r="C140" s="158">
        <f t="shared" si="21"/>
        <v>46813</v>
      </c>
      <c r="E140" s="104">
        <v>73870165</v>
      </c>
      <c r="F140" s="103">
        <v>31837834</v>
      </c>
      <c r="G140" s="103">
        <v>1810482</v>
      </c>
      <c r="H140" s="103">
        <v>3373388</v>
      </c>
      <c r="I140" s="103">
        <v>238428</v>
      </c>
      <c r="J140" s="103">
        <v>123328</v>
      </c>
      <c r="K140" s="103">
        <v>23910</v>
      </c>
      <c r="L140" s="103">
        <v>5927412</v>
      </c>
      <c r="M140" s="103">
        <v>16293274</v>
      </c>
      <c r="N140" s="103">
        <f t="shared" si="22"/>
        <v>107780819</v>
      </c>
      <c r="O140" s="103">
        <f t="shared" si="23"/>
        <v>3496716</v>
      </c>
      <c r="P140" s="103">
        <f t="shared" si="24"/>
        <v>22220686</v>
      </c>
      <c r="Q140" s="103">
        <f t="shared" si="25"/>
        <v>133498221</v>
      </c>
      <c r="R140" s="103">
        <f t="shared" si="26"/>
        <v>267532</v>
      </c>
      <c r="S140" s="102">
        <f t="shared" si="27"/>
        <v>133765753</v>
      </c>
      <c r="U140" s="104">
        <v>78400960</v>
      </c>
      <c r="V140" s="103">
        <v>32583540</v>
      </c>
      <c r="W140" s="103">
        <v>2229324</v>
      </c>
      <c r="X140" s="103">
        <v>3936471</v>
      </c>
      <c r="Y140" s="103">
        <v>245652</v>
      </c>
      <c r="Z140" s="103">
        <v>175090</v>
      </c>
      <c r="AA140" s="103">
        <v>20350</v>
      </c>
      <c r="AB140" s="103">
        <v>5264720</v>
      </c>
      <c r="AC140" s="103">
        <v>14725204</v>
      </c>
      <c r="AD140" s="103">
        <f t="shared" si="28"/>
        <v>113479826</v>
      </c>
      <c r="AE140" s="103">
        <f t="shared" si="29"/>
        <v>4111561</v>
      </c>
      <c r="AF140" s="103">
        <f t="shared" si="30"/>
        <v>19989924</v>
      </c>
      <c r="AG140" s="103">
        <f t="shared" si="31"/>
        <v>137581311</v>
      </c>
      <c r="AH140" s="103">
        <f t="shared" si="32"/>
        <v>275714</v>
      </c>
      <c r="AI140" s="102">
        <f t="shared" si="33"/>
        <v>137857025</v>
      </c>
    </row>
    <row r="141" spans="1:35" s="157" customFormat="1">
      <c r="A141" s="159">
        <f t="shared" si="34"/>
        <v>2028</v>
      </c>
      <c r="B141" s="159">
        <f t="shared" si="35"/>
        <v>4</v>
      </c>
      <c r="C141" s="158">
        <f t="shared" si="21"/>
        <v>46844</v>
      </c>
      <c r="E141" s="104">
        <v>53273925</v>
      </c>
      <c r="F141" s="103">
        <v>24384602</v>
      </c>
      <c r="G141" s="103">
        <v>1439600</v>
      </c>
      <c r="H141" s="103">
        <v>2727102</v>
      </c>
      <c r="I141" s="103">
        <v>215907</v>
      </c>
      <c r="J141" s="103">
        <v>106715</v>
      </c>
      <c r="K141" s="103">
        <v>22152</v>
      </c>
      <c r="L141" s="103">
        <v>5297110</v>
      </c>
      <c r="M141" s="103">
        <v>14659702</v>
      </c>
      <c r="N141" s="103">
        <f t="shared" si="22"/>
        <v>79336186</v>
      </c>
      <c r="O141" s="103">
        <f t="shared" si="23"/>
        <v>2833817</v>
      </c>
      <c r="P141" s="103">
        <f t="shared" si="24"/>
        <v>19956812</v>
      </c>
      <c r="Q141" s="103">
        <f t="shared" si="25"/>
        <v>102126815</v>
      </c>
      <c r="R141" s="103">
        <f t="shared" si="26"/>
        <v>204663</v>
      </c>
      <c r="S141" s="102">
        <f t="shared" si="27"/>
        <v>102331478</v>
      </c>
      <c r="U141" s="104">
        <v>56448225</v>
      </c>
      <c r="V141" s="103">
        <v>25005068</v>
      </c>
      <c r="W141" s="103">
        <v>1831740</v>
      </c>
      <c r="X141" s="103">
        <v>3140130</v>
      </c>
      <c r="Y141" s="103">
        <v>226301</v>
      </c>
      <c r="Z141" s="103">
        <v>152303</v>
      </c>
      <c r="AA141" s="103">
        <v>19824</v>
      </c>
      <c r="AB141" s="103">
        <v>4715570</v>
      </c>
      <c r="AC141" s="103">
        <v>13146721</v>
      </c>
      <c r="AD141" s="103">
        <f t="shared" si="28"/>
        <v>83531158</v>
      </c>
      <c r="AE141" s="103">
        <f t="shared" si="29"/>
        <v>3292433</v>
      </c>
      <c r="AF141" s="103">
        <f t="shared" si="30"/>
        <v>17862291</v>
      </c>
      <c r="AG141" s="103">
        <f t="shared" si="31"/>
        <v>104685882</v>
      </c>
      <c r="AH141" s="103">
        <f t="shared" si="32"/>
        <v>209791</v>
      </c>
      <c r="AI141" s="102">
        <f t="shared" si="33"/>
        <v>104895673</v>
      </c>
    </row>
    <row r="142" spans="1:35" s="157" customFormat="1">
      <c r="A142" s="159">
        <f t="shared" si="34"/>
        <v>2028</v>
      </c>
      <c r="B142" s="159">
        <f t="shared" si="35"/>
        <v>5</v>
      </c>
      <c r="C142" s="158">
        <f t="shared" si="21"/>
        <v>46874</v>
      </c>
      <c r="E142" s="104">
        <v>31821471</v>
      </c>
      <c r="F142" s="103">
        <v>17086153</v>
      </c>
      <c r="G142" s="103">
        <v>1027494</v>
      </c>
      <c r="H142" s="103">
        <v>2151399</v>
      </c>
      <c r="I142" s="103">
        <v>182171</v>
      </c>
      <c r="J142" s="103">
        <v>94224</v>
      </c>
      <c r="K142" s="103">
        <v>18924</v>
      </c>
      <c r="L142" s="103">
        <v>4918981</v>
      </c>
      <c r="M142" s="103">
        <v>14482209</v>
      </c>
      <c r="N142" s="103">
        <f t="shared" si="22"/>
        <v>50136213</v>
      </c>
      <c r="O142" s="103">
        <f t="shared" si="23"/>
        <v>2245623</v>
      </c>
      <c r="P142" s="103">
        <f t="shared" si="24"/>
        <v>19401190</v>
      </c>
      <c r="Q142" s="103">
        <f t="shared" si="25"/>
        <v>71783026</v>
      </c>
      <c r="R142" s="103">
        <f t="shared" si="26"/>
        <v>143854</v>
      </c>
      <c r="S142" s="102">
        <f t="shared" si="27"/>
        <v>71926880</v>
      </c>
      <c r="U142" s="104">
        <v>33732109</v>
      </c>
      <c r="V142" s="103">
        <v>17486970</v>
      </c>
      <c r="W142" s="103">
        <v>1358943</v>
      </c>
      <c r="X142" s="103">
        <v>2491533</v>
      </c>
      <c r="Y142" s="103">
        <v>191411</v>
      </c>
      <c r="Z142" s="103">
        <v>137734</v>
      </c>
      <c r="AA142" s="103">
        <v>17779</v>
      </c>
      <c r="AB142" s="103">
        <v>4475938</v>
      </c>
      <c r="AC142" s="103">
        <v>13225587</v>
      </c>
      <c r="AD142" s="103">
        <f t="shared" si="28"/>
        <v>52787212</v>
      </c>
      <c r="AE142" s="103">
        <f t="shared" si="29"/>
        <v>2629267</v>
      </c>
      <c r="AF142" s="103">
        <f t="shared" si="30"/>
        <v>17701525</v>
      </c>
      <c r="AG142" s="103">
        <f t="shared" si="31"/>
        <v>73118004</v>
      </c>
      <c r="AH142" s="103">
        <f t="shared" si="32"/>
        <v>146529</v>
      </c>
      <c r="AI142" s="102">
        <f t="shared" si="33"/>
        <v>73264533</v>
      </c>
    </row>
    <row r="143" spans="1:35" s="157" customFormat="1">
      <c r="A143" s="159">
        <f t="shared" si="34"/>
        <v>2028</v>
      </c>
      <c r="B143" s="159">
        <f t="shared" si="35"/>
        <v>6</v>
      </c>
      <c r="C143" s="158">
        <f t="shared" si="21"/>
        <v>46905</v>
      </c>
      <c r="E143" s="104">
        <v>20793932</v>
      </c>
      <c r="F143" s="103">
        <v>13338817</v>
      </c>
      <c r="G143" s="103">
        <v>830828</v>
      </c>
      <c r="H143" s="103">
        <v>1660754</v>
      </c>
      <c r="I143" s="103">
        <v>168345</v>
      </c>
      <c r="J143" s="103">
        <v>79064</v>
      </c>
      <c r="K143" s="103">
        <v>17430</v>
      </c>
      <c r="L143" s="103">
        <v>4516021</v>
      </c>
      <c r="M143" s="103">
        <v>13432382</v>
      </c>
      <c r="N143" s="103">
        <f t="shared" si="22"/>
        <v>35149352</v>
      </c>
      <c r="O143" s="103">
        <f t="shared" si="23"/>
        <v>1739818</v>
      </c>
      <c r="P143" s="103">
        <f t="shared" si="24"/>
        <v>17948403</v>
      </c>
      <c r="Q143" s="103">
        <f t="shared" si="25"/>
        <v>54837573</v>
      </c>
      <c r="R143" s="103">
        <f t="shared" si="26"/>
        <v>109895</v>
      </c>
      <c r="S143" s="102">
        <f t="shared" si="27"/>
        <v>54947468</v>
      </c>
      <c r="U143" s="104">
        <v>22577985</v>
      </c>
      <c r="V143" s="103">
        <v>13121114</v>
      </c>
      <c r="W143" s="103">
        <v>1121046</v>
      </c>
      <c r="X143" s="103">
        <v>1874098</v>
      </c>
      <c r="Y143" s="103">
        <v>171058</v>
      </c>
      <c r="Z143" s="103">
        <v>114714</v>
      </c>
      <c r="AA143" s="103">
        <v>16701</v>
      </c>
      <c r="AB143" s="103">
        <v>4158331</v>
      </c>
      <c r="AC143" s="103">
        <v>12304880</v>
      </c>
      <c r="AD143" s="103">
        <f t="shared" si="28"/>
        <v>37007904</v>
      </c>
      <c r="AE143" s="103">
        <f t="shared" si="29"/>
        <v>1988812</v>
      </c>
      <c r="AF143" s="103">
        <f t="shared" si="30"/>
        <v>16463211</v>
      </c>
      <c r="AG143" s="103">
        <f t="shared" si="31"/>
        <v>55459927</v>
      </c>
      <c r="AH143" s="103">
        <f t="shared" si="32"/>
        <v>111142</v>
      </c>
      <c r="AI143" s="102">
        <f t="shared" si="33"/>
        <v>55571069</v>
      </c>
    </row>
    <row r="144" spans="1:35" s="157" customFormat="1">
      <c r="A144" s="159">
        <f t="shared" si="34"/>
        <v>2028</v>
      </c>
      <c r="B144" s="159">
        <f t="shared" si="35"/>
        <v>7</v>
      </c>
      <c r="C144" s="158">
        <f t="shared" si="21"/>
        <v>46935</v>
      </c>
      <c r="E144" s="104">
        <v>14445069</v>
      </c>
      <c r="F144" s="103">
        <v>11150439</v>
      </c>
      <c r="G144" s="103">
        <v>732983</v>
      </c>
      <c r="H144" s="103">
        <v>1465917</v>
      </c>
      <c r="I144" s="103">
        <v>159306</v>
      </c>
      <c r="J144" s="103">
        <v>72837</v>
      </c>
      <c r="K144" s="103">
        <v>16664</v>
      </c>
      <c r="L144" s="103">
        <v>4330978</v>
      </c>
      <c r="M144" s="103">
        <v>13205308</v>
      </c>
      <c r="N144" s="103">
        <f t="shared" si="22"/>
        <v>26504461</v>
      </c>
      <c r="O144" s="103">
        <f t="shared" si="23"/>
        <v>1538754</v>
      </c>
      <c r="P144" s="103">
        <f t="shared" si="24"/>
        <v>17536286</v>
      </c>
      <c r="Q144" s="103">
        <f t="shared" si="25"/>
        <v>45579501</v>
      </c>
      <c r="R144" s="103">
        <f t="shared" si="26"/>
        <v>91342</v>
      </c>
      <c r="S144" s="102">
        <f t="shared" si="27"/>
        <v>45670843</v>
      </c>
      <c r="U144" s="104">
        <v>16251284</v>
      </c>
      <c r="V144" s="103">
        <v>10524232</v>
      </c>
      <c r="W144" s="103">
        <v>973026</v>
      </c>
      <c r="X144" s="103">
        <v>1633142</v>
      </c>
      <c r="Y144" s="103">
        <v>142121</v>
      </c>
      <c r="Z144" s="103">
        <v>107924</v>
      </c>
      <c r="AA144" s="103">
        <v>15244</v>
      </c>
      <c r="AB144" s="103">
        <v>4065373</v>
      </c>
      <c r="AC144" s="103">
        <v>12257404</v>
      </c>
      <c r="AD144" s="103">
        <f t="shared" si="28"/>
        <v>27905907</v>
      </c>
      <c r="AE144" s="103">
        <f t="shared" si="29"/>
        <v>1741066</v>
      </c>
      <c r="AF144" s="103">
        <f t="shared" si="30"/>
        <v>16322777</v>
      </c>
      <c r="AG144" s="103">
        <f t="shared" si="31"/>
        <v>45969750</v>
      </c>
      <c r="AH144" s="103">
        <f t="shared" si="32"/>
        <v>92124</v>
      </c>
      <c r="AI144" s="102">
        <f t="shared" si="33"/>
        <v>46061874</v>
      </c>
    </row>
    <row r="145" spans="1:35" s="157" customFormat="1">
      <c r="A145" s="159">
        <f t="shared" si="34"/>
        <v>2028</v>
      </c>
      <c r="B145" s="159">
        <f t="shared" si="35"/>
        <v>8</v>
      </c>
      <c r="C145" s="158">
        <f t="shared" si="21"/>
        <v>46966</v>
      </c>
      <c r="E145" s="104">
        <v>13325460</v>
      </c>
      <c r="F145" s="103">
        <v>11635475</v>
      </c>
      <c r="G145" s="103">
        <v>789075</v>
      </c>
      <c r="H145" s="103">
        <v>1403512</v>
      </c>
      <c r="I145" s="103">
        <v>156911</v>
      </c>
      <c r="J145" s="103">
        <v>84309</v>
      </c>
      <c r="K145" s="103">
        <v>18881</v>
      </c>
      <c r="L145" s="103">
        <v>4320386</v>
      </c>
      <c r="M145" s="103">
        <v>13632427</v>
      </c>
      <c r="N145" s="103">
        <f t="shared" si="22"/>
        <v>25925802</v>
      </c>
      <c r="O145" s="103">
        <f t="shared" si="23"/>
        <v>1487821</v>
      </c>
      <c r="P145" s="103">
        <f t="shared" si="24"/>
        <v>17952813</v>
      </c>
      <c r="Q145" s="103">
        <f t="shared" si="25"/>
        <v>45366436</v>
      </c>
      <c r="R145" s="103">
        <f t="shared" si="26"/>
        <v>90915</v>
      </c>
      <c r="S145" s="102">
        <f t="shared" si="27"/>
        <v>45457351</v>
      </c>
      <c r="U145" s="104">
        <v>15502189</v>
      </c>
      <c r="V145" s="103">
        <v>10625630</v>
      </c>
      <c r="W145" s="103">
        <v>1014082</v>
      </c>
      <c r="X145" s="103">
        <v>1546400</v>
      </c>
      <c r="Y145" s="103">
        <v>138010</v>
      </c>
      <c r="Z145" s="103">
        <v>123007</v>
      </c>
      <c r="AA145" s="103">
        <v>16741</v>
      </c>
      <c r="AB145" s="103">
        <v>4009141</v>
      </c>
      <c r="AC145" s="103">
        <v>12533594</v>
      </c>
      <c r="AD145" s="103">
        <f t="shared" si="28"/>
        <v>27296652</v>
      </c>
      <c r="AE145" s="103">
        <f t="shared" si="29"/>
        <v>1669407</v>
      </c>
      <c r="AF145" s="103">
        <f t="shared" si="30"/>
        <v>16542735</v>
      </c>
      <c r="AG145" s="103">
        <f t="shared" si="31"/>
        <v>45508794</v>
      </c>
      <c r="AH145" s="103">
        <f t="shared" si="32"/>
        <v>91200</v>
      </c>
      <c r="AI145" s="102">
        <f t="shared" si="33"/>
        <v>45599994</v>
      </c>
    </row>
    <row r="146" spans="1:35" s="157" customFormat="1">
      <c r="A146" s="159">
        <f t="shared" si="34"/>
        <v>2028</v>
      </c>
      <c r="B146" s="159">
        <f t="shared" si="35"/>
        <v>9</v>
      </c>
      <c r="C146" s="158">
        <f t="shared" si="21"/>
        <v>46997</v>
      </c>
      <c r="E146" s="104">
        <v>18954335</v>
      </c>
      <c r="F146" s="103">
        <v>13771569</v>
      </c>
      <c r="G146" s="103">
        <v>897293</v>
      </c>
      <c r="H146" s="103">
        <v>1655636</v>
      </c>
      <c r="I146" s="103">
        <v>174114</v>
      </c>
      <c r="J146" s="103">
        <v>109715</v>
      </c>
      <c r="K146" s="103">
        <v>20283</v>
      </c>
      <c r="L146" s="103">
        <v>4509836</v>
      </c>
      <c r="M146" s="103">
        <v>13588746</v>
      </c>
      <c r="N146" s="103">
        <f t="shared" si="22"/>
        <v>33817594</v>
      </c>
      <c r="O146" s="103">
        <f t="shared" si="23"/>
        <v>1765351</v>
      </c>
      <c r="P146" s="103">
        <f t="shared" si="24"/>
        <v>18098582</v>
      </c>
      <c r="Q146" s="103">
        <f t="shared" si="25"/>
        <v>53681527</v>
      </c>
      <c r="R146" s="103">
        <f t="shared" si="26"/>
        <v>107578</v>
      </c>
      <c r="S146" s="102">
        <f t="shared" si="27"/>
        <v>53789105</v>
      </c>
      <c r="U146" s="104">
        <v>21603726</v>
      </c>
      <c r="V146" s="103">
        <v>12689429</v>
      </c>
      <c r="W146" s="103">
        <v>1136644</v>
      </c>
      <c r="X146" s="103">
        <v>1851209</v>
      </c>
      <c r="Y146" s="103">
        <v>158033</v>
      </c>
      <c r="Z146" s="103">
        <v>156086</v>
      </c>
      <c r="AA146" s="103">
        <v>17898</v>
      </c>
      <c r="AB146" s="103">
        <v>4128827</v>
      </c>
      <c r="AC146" s="103">
        <v>12466608</v>
      </c>
      <c r="AD146" s="103">
        <f t="shared" si="28"/>
        <v>35605730</v>
      </c>
      <c r="AE146" s="103">
        <f t="shared" si="29"/>
        <v>2007295</v>
      </c>
      <c r="AF146" s="103">
        <f t="shared" si="30"/>
        <v>16595435</v>
      </c>
      <c r="AG146" s="103">
        <f t="shared" si="31"/>
        <v>54208460</v>
      </c>
      <c r="AH146" s="103">
        <f t="shared" si="32"/>
        <v>108634</v>
      </c>
      <c r="AI146" s="102">
        <f t="shared" si="33"/>
        <v>54317094</v>
      </c>
    </row>
    <row r="147" spans="1:35" s="157" customFormat="1">
      <c r="A147" s="159">
        <f t="shared" si="34"/>
        <v>2028</v>
      </c>
      <c r="B147" s="159">
        <f t="shared" si="35"/>
        <v>10</v>
      </c>
      <c r="C147" s="158">
        <f t="shared" si="21"/>
        <v>47027</v>
      </c>
      <c r="E147" s="104">
        <v>45007236</v>
      </c>
      <c r="F147" s="103">
        <v>22360780</v>
      </c>
      <c r="G147" s="103">
        <v>1358104</v>
      </c>
      <c r="H147" s="103">
        <v>2738128</v>
      </c>
      <c r="I147" s="103">
        <v>231562</v>
      </c>
      <c r="J147" s="103">
        <v>132825</v>
      </c>
      <c r="K147" s="103">
        <v>24175</v>
      </c>
      <c r="L147" s="103">
        <v>4874776</v>
      </c>
      <c r="M147" s="103">
        <v>14147278</v>
      </c>
      <c r="N147" s="103">
        <f t="shared" si="22"/>
        <v>68981857</v>
      </c>
      <c r="O147" s="103">
        <f t="shared" si="23"/>
        <v>2870953</v>
      </c>
      <c r="P147" s="103">
        <f t="shared" si="24"/>
        <v>19022054</v>
      </c>
      <c r="Q147" s="103">
        <f t="shared" si="25"/>
        <v>90874864</v>
      </c>
      <c r="R147" s="103">
        <f t="shared" si="26"/>
        <v>182114</v>
      </c>
      <c r="S147" s="102">
        <f t="shared" si="27"/>
        <v>91056978</v>
      </c>
      <c r="U147" s="104">
        <v>48905675</v>
      </c>
      <c r="V147" s="103">
        <v>21792900</v>
      </c>
      <c r="W147" s="103">
        <v>1688315</v>
      </c>
      <c r="X147" s="103">
        <v>3136974</v>
      </c>
      <c r="Y147" s="103">
        <v>221127</v>
      </c>
      <c r="Z147" s="103">
        <v>193021</v>
      </c>
      <c r="AA147" s="103">
        <v>21316</v>
      </c>
      <c r="AB147" s="103">
        <v>4806121</v>
      </c>
      <c r="AC147" s="103">
        <v>13818499</v>
      </c>
      <c r="AD147" s="103">
        <f t="shared" si="28"/>
        <v>72629333</v>
      </c>
      <c r="AE147" s="103">
        <f t="shared" si="29"/>
        <v>3329995</v>
      </c>
      <c r="AF147" s="103">
        <f t="shared" si="30"/>
        <v>18624620</v>
      </c>
      <c r="AG147" s="103">
        <f t="shared" si="31"/>
        <v>94583948</v>
      </c>
      <c r="AH147" s="103">
        <f t="shared" si="32"/>
        <v>189547</v>
      </c>
      <c r="AI147" s="102">
        <f t="shared" si="33"/>
        <v>94773495</v>
      </c>
    </row>
    <row r="148" spans="1:35" s="157" customFormat="1">
      <c r="A148" s="159">
        <f t="shared" si="34"/>
        <v>2028</v>
      </c>
      <c r="B148" s="159">
        <f t="shared" si="35"/>
        <v>11</v>
      </c>
      <c r="C148" s="158">
        <f t="shared" si="21"/>
        <v>47058</v>
      </c>
      <c r="E148" s="104">
        <v>80663523</v>
      </c>
      <c r="F148" s="103">
        <v>33786821</v>
      </c>
      <c r="G148" s="103">
        <v>1881972</v>
      </c>
      <c r="H148" s="103">
        <v>3155234</v>
      </c>
      <c r="I148" s="103">
        <v>241527</v>
      </c>
      <c r="J148" s="103">
        <v>128073</v>
      </c>
      <c r="K148" s="103">
        <v>24993</v>
      </c>
      <c r="L148" s="103">
        <v>5785414</v>
      </c>
      <c r="M148" s="103">
        <v>15206052</v>
      </c>
      <c r="N148" s="103">
        <f t="shared" si="22"/>
        <v>116598836</v>
      </c>
      <c r="O148" s="103">
        <f t="shared" si="23"/>
        <v>3283307</v>
      </c>
      <c r="P148" s="103">
        <f t="shared" si="24"/>
        <v>20991466</v>
      </c>
      <c r="Q148" s="103">
        <f t="shared" si="25"/>
        <v>140873609</v>
      </c>
      <c r="R148" s="103">
        <f t="shared" si="26"/>
        <v>282312</v>
      </c>
      <c r="S148" s="102">
        <f t="shared" si="27"/>
        <v>141155921</v>
      </c>
      <c r="U148" s="104">
        <v>86333978</v>
      </c>
      <c r="V148" s="103">
        <v>33897150</v>
      </c>
      <c r="W148" s="103">
        <v>2271257</v>
      </c>
      <c r="X148" s="103">
        <v>3689198</v>
      </c>
      <c r="Y148" s="103">
        <v>239196</v>
      </c>
      <c r="Z148" s="103">
        <v>174500</v>
      </c>
      <c r="AA148" s="103">
        <v>22522</v>
      </c>
      <c r="AB148" s="103">
        <v>5048943</v>
      </c>
      <c r="AC148" s="103">
        <v>13453885</v>
      </c>
      <c r="AD148" s="103">
        <f t="shared" si="28"/>
        <v>122764103</v>
      </c>
      <c r="AE148" s="103">
        <f t="shared" si="29"/>
        <v>3863698</v>
      </c>
      <c r="AF148" s="103">
        <f t="shared" si="30"/>
        <v>18502828</v>
      </c>
      <c r="AG148" s="103">
        <f t="shared" si="31"/>
        <v>145130629</v>
      </c>
      <c r="AH148" s="103">
        <f t="shared" si="32"/>
        <v>290843</v>
      </c>
      <c r="AI148" s="102">
        <f t="shared" si="33"/>
        <v>145421472</v>
      </c>
    </row>
    <row r="149" spans="1:35" s="157" customFormat="1">
      <c r="A149" s="159">
        <f t="shared" si="34"/>
        <v>2028</v>
      </c>
      <c r="B149" s="159">
        <f t="shared" si="35"/>
        <v>12</v>
      </c>
      <c r="C149" s="158">
        <f t="shared" si="21"/>
        <v>47088</v>
      </c>
      <c r="E149" s="104">
        <v>104904715</v>
      </c>
      <c r="F149" s="103">
        <v>42233538</v>
      </c>
      <c r="G149" s="103">
        <v>2270034</v>
      </c>
      <c r="H149" s="103">
        <v>3908175</v>
      </c>
      <c r="I149" s="103">
        <v>250580</v>
      </c>
      <c r="J149" s="103">
        <v>143992</v>
      </c>
      <c r="K149" s="103">
        <v>25728</v>
      </c>
      <c r="L149" s="103">
        <v>6666763</v>
      </c>
      <c r="M149" s="103">
        <v>15282360</v>
      </c>
      <c r="N149" s="103">
        <f t="shared" si="22"/>
        <v>149684595</v>
      </c>
      <c r="O149" s="103">
        <f t="shared" si="23"/>
        <v>4052167</v>
      </c>
      <c r="P149" s="103">
        <f t="shared" si="24"/>
        <v>21949123</v>
      </c>
      <c r="Q149" s="103">
        <f t="shared" si="25"/>
        <v>175685885</v>
      </c>
      <c r="R149" s="103">
        <f t="shared" si="26"/>
        <v>352076</v>
      </c>
      <c r="S149" s="102">
        <f t="shared" si="27"/>
        <v>176037961</v>
      </c>
      <c r="U149" s="104">
        <v>111427436</v>
      </c>
      <c r="V149" s="103">
        <v>43176354</v>
      </c>
      <c r="W149" s="103">
        <v>2718796</v>
      </c>
      <c r="X149" s="103">
        <v>4498028</v>
      </c>
      <c r="Y149" s="103">
        <v>254089</v>
      </c>
      <c r="Z149" s="103">
        <v>188797</v>
      </c>
      <c r="AA149" s="103">
        <v>22625</v>
      </c>
      <c r="AB149" s="103">
        <v>6287555</v>
      </c>
      <c r="AC149" s="103">
        <v>14675205</v>
      </c>
      <c r="AD149" s="103">
        <f t="shared" si="28"/>
        <v>157599300</v>
      </c>
      <c r="AE149" s="103">
        <f t="shared" si="29"/>
        <v>4686825</v>
      </c>
      <c r="AF149" s="103">
        <f t="shared" si="30"/>
        <v>20962760</v>
      </c>
      <c r="AG149" s="103">
        <f t="shared" si="31"/>
        <v>183248885</v>
      </c>
      <c r="AH149" s="103">
        <f t="shared" si="32"/>
        <v>367232</v>
      </c>
      <c r="AI149" s="102">
        <f t="shared" si="33"/>
        <v>183616117</v>
      </c>
    </row>
    <row r="150" spans="1:35" s="157" customFormat="1">
      <c r="A150" s="159">
        <f t="shared" si="34"/>
        <v>2029</v>
      </c>
      <c r="B150" s="159">
        <f t="shared" si="35"/>
        <v>1</v>
      </c>
      <c r="C150" s="158">
        <f t="shared" si="21"/>
        <v>47119</v>
      </c>
      <c r="E150" s="104">
        <v>97699240</v>
      </c>
      <c r="F150" s="103">
        <v>40083997</v>
      </c>
      <c r="G150" s="103">
        <v>2179708</v>
      </c>
      <c r="H150" s="103">
        <v>3843761</v>
      </c>
      <c r="I150" s="103">
        <v>231078</v>
      </c>
      <c r="J150" s="103">
        <v>127052</v>
      </c>
      <c r="K150" s="103">
        <v>24326</v>
      </c>
      <c r="L150" s="103">
        <v>6464066</v>
      </c>
      <c r="M150" s="103">
        <v>15865330</v>
      </c>
      <c r="N150" s="103">
        <f t="shared" si="22"/>
        <v>140218349</v>
      </c>
      <c r="O150" s="103">
        <f t="shared" si="23"/>
        <v>3970813</v>
      </c>
      <c r="P150" s="103">
        <f t="shared" si="24"/>
        <v>22329396</v>
      </c>
      <c r="Q150" s="103">
        <f t="shared" si="25"/>
        <v>166518558</v>
      </c>
      <c r="R150" s="103">
        <f t="shared" si="26"/>
        <v>333705</v>
      </c>
      <c r="S150" s="102">
        <f t="shared" si="27"/>
        <v>166852263</v>
      </c>
      <c r="U150" s="104">
        <v>103798233</v>
      </c>
      <c r="V150" s="103">
        <v>41078639</v>
      </c>
      <c r="W150" s="103">
        <v>2608962</v>
      </c>
      <c r="X150" s="103">
        <v>4422548</v>
      </c>
      <c r="Y150" s="103">
        <v>234363</v>
      </c>
      <c r="Z150" s="103">
        <v>172717</v>
      </c>
      <c r="AA150" s="103">
        <v>19901</v>
      </c>
      <c r="AB150" s="103">
        <v>5602618</v>
      </c>
      <c r="AC150" s="103">
        <v>13928188</v>
      </c>
      <c r="AD150" s="103">
        <f t="shared" si="28"/>
        <v>147740098</v>
      </c>
      <c r="AE150" s="103">
        <f t="shared" si="29"/>
        <v>4595265</v>
      </c>
      <c r="AF150" s="103">
        <f t="shared" si="30"/>
        <v>19530806</v>
      </c>
      <c r="AG150" s="103">
        <f t="shared" si="31"/>
        <v>171866169</v>
      </c>
      <c r="AH150" s="103">
        <f t="shared" si="32"/>
        <v>344421</v>
      </c>
      <c r="AI150" s="102">
        <f t="shared" si="33"/>
        <v>172210590</v>
      </c>
    </row>
    <row r="151" spans="1:35" s="157" customFormat="1">
      <c r="A151" s="159">
        <f t="shared" si="34"/>
        <v>2029</v>
      </c>
      <c r="B151" s="159">
        <f t="shared" si="35"/>
        <v>2</v>
      </c>
      <c r="C151" s="158">
        <f t="shared" si="21"/>
        <v>47150</v>
      </c>
      <c r="E151" s="104">
        <v>83263918</v>
      </c>
      <c r="F151" s="103">
        <v>34636164</v>
      </c>
      <c r="G151" s="103">
        <v>1922366</v>
      </c>
      <c r="H151" s="103">
        <v>3423167</v>
      </c>
      <c r="I151" s="103">
        <v>215585</v>
      </c>
      <c r="J151" s="103">
        <v>121169</v>
      </c>
      <c r="K151" s="103">
        <v>22805</v>
      </c>
      <c r="L151" s="103">
        <v>5939188</v>
      </c>
      <c r="M151" s="103">
        <v>14721785</v>
      </c>
      <c r="N151" s="103">
        <f t="shared" si="22"/>
        <v>120060838</v>
      </c>
      <c r="O151" s="103">
        <f t="shared" si="23"/>
        <v>3544336</v>
      </c>
      <c r="P151" s="103">
        <f t="shared" si="24"/>
        <v>20660973</v>
      </c>
      <c r="Q151" s="103">
        <f t="shared" si="25"/>
        <v>144266147</v>
      </c>
      <c r="R151" s="103">
        <f t="shared" si="26"/>
        <v>289111</v>
      </c>
      <c r="S151" s="102">
        <f t="shared" si="27"/>
        <v>144555258</v>
      </c>
      <c r="U151" s="104">
        <v>91452966</v>
      </c>
      <c r="V151" s="103">
        <v>36509571</v>
      </c>
      <c r="W151" s="103">
        <v>2393244</v>
      </c>
      <c r="X151" s="103">
        <v>4175595</v>
      </c>
      <c r="Y151" s="103">
        <v>226341</v>
      </c>
      <c r="Z151" s="103">
        <v>177300</v>
      </c>
      <c r="AA151" s="103">
        <v>19527</v>
      </c>
      <c r="AB151" s="103">
        <v>5490957</v>
      </c>
      <c r="AC151" s="103">
        <v>13585710</v>
      </c>
      <c r="AD151" s="103">
        <f t="shared" si="28"/>
        <v>130601649</v>
      </c>
      <c r="AE151" s="103">
        <f t="shared" si="29"/>
        <v>4352895</v>
      </c>
      <c r="AF151" s="103">
        <f t="shared" si="30"/>
        <v>19076667</v>
      </c>
      <c r="AG151" s="103">
        <f t="shared" si="31"/>
        <v>154031211</v>
      </c>
      <c r="AH151" s="103">
        <f t="shared" si="32"/>
        <v>308680</v>
      </c>
      <c r="AI151" s="102">
        <f t="shared" si="33"/>
        <v>154339891</v>
      </c>
    </row>
    <row r="152" spans="1:35" s="157" customFormat="1">
      <c r="A152" s="159">
        <f t="shared" si="34"/>
        <v>2029</v>
      </c>
      <c r="B152" s="159">
        <f t="shared" si="35"/>
        <v>3</v>
      </c>
      <c r="C152" s="158">
        <f t="shared" si="21"/>
        <v>47178</v>
      </c>
      <c r="E152" s="104">
        <v>74291717</v>
      </c>
      <c r="F152" s="103">
        <v>32033008</v>
      </c>
      <c r="G152" s="103">
        <v>1780941</v>
      </c>
      <c r="H152" s="103">
        <v>3293254</v>
      </c>
      <c r="I152" s="103">
        <v>226064</v>
      </c>
      <c r="J152" s="103">
        <v>123067</v>
      </c>
      <c r="K152" s="103">
        <v>23805</v>
      </c>
      <c r="L152" s="103">
        <v>5985519</v>
      </c>
      <c r="M152" s="103">
        <v>16294596</v>
      </c>
      <c r="N152" s="103">
        <f t="shared" si="22"/>
        <v>108355535</v>
      </c>
      <c r="O152" s="103">
        <f t="shared" si="23"/>
        <v>3416321</v>
      </c>
      <c r="P152" s="103">
        <f t="shared" si="24"/>
        <v>22280115</v>
      </c>
      <c r="Q152" s="103">
        <f t="shared" si="25"/>
        <v>134051971</v>
      </c>
      <c r="R152" s="103">
        <f t="shared" si="26"/>
        <v>268641</v>
      </c>
      <c r="S152" s="102">
        <f t="shared" si="27"/>
        <v>134320612</v>
      </c>
      <c r="U152" s="104">
        <v>78922970</v>
      </c>
      <c r="V152" s="103">
        <v>32790214</v>
      </c>
      <c r="W152" s="103">
        <v>2201725</v>
      </c>
      <c r="X152" s="103">
        <v>3871199</v>
      </c>
      <c r="Y152" s="103">
        <v>232706</v>
      </c>
      <c r="Z152" s="103">
        <v>175829</v>
      </c>
      <c r="AA152" s="103">
        <v>20448</v>
      </c>
      <c r="AB152" s="103">
        <v>5236483</v>
      </c>
      <c r="AC152" s="103">
        <v>14473630</v>
      </c>
      <c r="AD152" s="103">
        <f t="shared" si="28"/>
        <v>114168063</v>
      </c>
      <c r="AE152" s="103">
        <f t="shared" si="29"/>
        <v>4047028</v>
      </c>
      <c r="AF152" s="103">
        <f t="shared" si="30"/>
        <v>19710113</v>
      </c>
      <c r="AG152" s="103">
        <f t="shared" si="31"/>
        <v>137925204</v>
      </c>
      <c r="AH152" s="103">
        <f t="shared" si="32"/>
        <v>276403</v>
      </c>
      <c r="AI152" s="102">
        <f t="shared" si="33"/>
        <v>138201607</v>
      </c>
    </row>
    <row r="153" spans="1:35" s="157" customFormat="1">
      <c r="A153" s="159">
        <f t="shared" si="34"/>
        <v>2029</v>
      </c>
      <c r="B153" s="159">
        <f t="shared" si="35"/>
        <v>4</v>
      </c>
      <c r="C153" s="158">
        <f t="shared" si="21"/>
        <v>47209</v>
      </c>
      <c r="E153" s="104">
        <v>53589641</v>
      </c>
      <c r="F153" s="103">
        <v>24528003</v>
      </c>
      <c r="G153" s="103">
        <v>1415016</v>
      </c>
      <c r="H153" s="103">
        <v>2662204</v>
      </c>
      <c r="I153" s="103">
        <v>204637</v>
      </c>
      <c r="J153" s="103">
        <v>106459</v>
      </c>
      <c r="K153" s="103">
        <v>21930</v>
      </c>
      <c r="L153" s="103">
        <v>5355884</v>
      </c>
      <c r="M153" s="103">
        <v>14663446</v>
      </c>
      <c r="N153" s="103">
        <f t="shared" si="22"/>
        <v>79759227</v>
      </c>
      <c r="O153" s="103">
        <f t="shared" si="23"/>
        <v>2768663</v>
      </c>
      <c r="P153" s="103">
        <f t="shared" si="24"/>
        <v>20019330</v>
      </c>
      <c r="Q153" s="103">
        <f t="shared" si="25"/>
        <v>102547220</v>
      </c>
      <c r="R153" s="103">
        <f t="shared" si="26"/>
        <v>205505</v>
      </c>
      <c r="S153" s="102">
        <f t="shared" si="27"/>
        <v>102752725</v>
      </c>
      <c r="U153" s="104">
        <v>56829087</v>
      </c>
      <c r="V153" s="103">
        <v>25165249</v>
      </c>
      <c r="W153" s="103">
        <v>1809105</v>
      </c>
      <c r="X153" s="103">
        <v>3087774</v>
      </c>
      <c r="Y153" s="103">
        <v>214396</v>
      </c>
      <c r="Z153" s="103">
        <v>152983</v>
      </c>
      <c r="AA153" s="103">
        <v>19924</v>
      </c>
      <c r="AB153" s="103">
        <v>4685756</v>
      </c>
      <c r="AC153" s="103">
        <v>12926506</v>
      </c>
      <c r="AD153" s="103">
        <f t="shared" si="28"/>
        <v>84037761</v>
      </c>
      <c r="AE153" s="103">
        <f t="shared" si="29"/>
        <v>3240757</v>
      </c>
      <c r="AF153" s="103">
        <f t="shared" si="30"/>
        <v>17612262</v>
      </c>
      <c r="AG153" s="103">
        <f t="shared" si="31"/>
        <v>104890780</v>
      </c>
      <c r="AH153" s="103">
        <f t="shared" si="32"/>
        <v>210202</v>
      </c>
      <c r="AI153" s="102">
        <f t="shared" si="33"/>
        <v>105100982</v>
      </c>
    </row>
    <row r="154" spans="1:35" s="157" customFormat="1">
      <c r="A154" s="159">
        <f t="shared" si="34"/>
        <v>2029</v>
      </c>
      <c r="B154" s="159">
        <f t="shared" si="35"/>
        <v>5</v>
      </c>
      <c r="C154" s="158">
        <f t="shared" si="21"/>
        <v>47239</v>
      </c>
      <c r="E154" s="104">
        <v>32027955</v>
      </c>
      <c r="F154" s="103">
        <v>17175670</v>
      </c>
      <c r="G154" s="103">
        <v>1008688</v>
      </c>
      <c r="H154" s="103">
        <v>2100017</v>
      </c>
      <c r="I154" s="103">
        <v>172573</v>
      </c>
      <c r="J154" s="103">
        <v>93977</v>
      </c>
      <c r="K154" s="103">
        <v>18668</v>
      </c>
      <c r="L154" s="103">
        <v>4978365</v>
      </c>
      <c r="M154" s="103">
        <v>14486915</v>
      </c>
      <c r="N154" s="103">
        <f t="shared" si="22"/>
        <v>50403554</v>
      </c>
      <c r="O154" s="103">
        <f t="shared" si="23"/>
        <v>2193994</v>
      </c>
      <c r="P154" s="103">
        <f t="shared" si="24"/>
        <v>19465280</v>
      </c>
      <c r="Q154" s="103">
        <f t="shared" si="25"/>
        <v>72062828</v>
      </c>
      <c r="R154" s="103">
        <f t="shared" si="26"/>
        <v>144414</v>
      </c>
      <c r="S154" s="102">
        <f t="shared" si="27"/>
        <v>72207242</v>
      </c>
      <c r="U154" s="104">
        <v>33966298</v>
      </c>
      <c r="V154" s="103">
        <v>17599652</v>
      </c>
      <c r="W154" s="103">
        <v>1342153</v>
      </c>
      <c r="X154" s="103">
        <v>2449633</v>
      </c>
      <c r="Y154" s="103">
        <v>181387</v>
      </c>
      <c r="Z154" s="103">
        <v>138365</v>
      </c>
      <c r="AA154" s="103">
        <v>17867</v>
      </c>
      <c r="AB154" s="103">
        <v>4445177</v>
      </c>
      <c r="AC154" s="103">
        <v>13008569</v>
      </c>
      <c r="AD154" s="103">
        <f t="shared" si="28"/>
        <v>53107357</v>
      </c>
      <c r="AE154" s="103">
        <f t="shared" si="29"/>
        <v>2587998</v>
      </c>
      <c r="AF154" s="103">
        <f t="shared" si="30"/>
        <v>17453746</v>
      </c>
      <c r="AG154" s="103">
        <f t="shared" si="31"/>
        <v>73149101</v>
      </c>
      <c r="AH154" s="103">
        <f t="shared" si="32"/>
        <v>146591</v>
      </c>
      <c r="AI154" s="102">
        <f t="shared" si="33"/>
        <v>73295692</v>
      </c>
    </row>
    <row r="155" spans="1:35" s="157" customFormat="1">
      <c r="A155" s="159">
        <f t="shared" si="34"/>
        <v>2029</v>
      </c>
      <c r="B155" s="159">
        <f t="shared" si="35"/>
        <v>6</v>
      </c>
      <c r="C155" s="158">
        <f t="shared" si="21"/>
        <v>47270</v>
      </c>
      <c r="E155" s="104">
        <v>20940254</v>
      </c>
      <c r="F155" s="103">
        <v>13405428</v>
      </c>
      <c r="G155" s="103">
        <v>814483</v>
      </c>
      <c r="H155" s="103">
        <v>1620983</v>
      </c>
      <c r="I155" s="103">
        <v>159418</v>
      </c>
      <c r="J155" s="103">
        <v>78834</v>
      </c>
      <c r="K155" s="103">
        <v>17195</v>
      </c>
      <c r="L155" s="103">
        <v>4575938</v>
      </c>
      <c r="M155" s="103">
        <v>13438472</v>
      </c>
      <c r="N155" s="103">
        <f t="shared" si="22"/>
        <v>35336778</v>
      </c>
      <c r="O155" s="103">
        <f t="shared" si="23"/>
        <v>1699817</v>
      </c>
      <c r="P155" s="103">
        <f t="shared" si="24"/>
        <v>18014410</v>
      </c>
      <c r="Q155" s="103">
        <f t="shared" si="25"/>
        <v>55051005</v>
      </c>
      <c r="R155" s="103">
        <f t="shared" si="26"/>
        <v>110323</v>
      </c>
      <c r="S155" s="102">
        <f t="shared" si="27"/>
        <v>55161328</v>
      </c>
      <c r="U155" s="104">
        <v>22738206</v>
      </c>
      <c r="V155" s="103">
        <v>13207953</v>
      </c>
      <c r="W155" s="103">
        <v>1107244</v>
      </c>
      <c r="X155" s="103">
        <v>1842401</v>
      </c>
      <c r="Y155" s="103">
        <v>162168</v>
      </c>
      <c r="Z155" s="103">
        <v>115195</v>
      </c>
      <c r="AA155" s="103">
        <v>16781</v>
      </c>
      <c r="AB155" s="103">
        <v>4123185</v>
      </c>
      <c r="AC155" s="103">
        <v>12109580</v>
      </c>
      <c r="AD155" s="103">
        <f t="shared" si="28"/>
        <v>37232352</v>
      </c>
      <c r="AE155" s="103">
        <f t="shared" si="29"/>
        <v>1957596</v>
      </c>
      <c r="AF155" s="103">
        <f t="shared" si="30"/>
        <v>16232765</v>
      </c>
      <c r="AG155" s="103">
        <f t="shared" si="31"/>
        <v>55422713</v>
      </c>
      <c r="AH155" s="103">
        <f t="shared" si="32"/>
        <v>111068</v>
      </c>
      <c r="AI155" s="102">
        <f t="shared" si="33"/>
        <v>55533781</v>
      </c>
    </row>
    <row r="156" spans="1:35" s="157" customFormat="1">
      <c r="A156" s="159">
        <f t="shared" si="34"/>
        <v>2029</v>
      </c>
      <c r="B156" s="159">
        <f t="shared" si="35"/>
        <v>7</v>
      </c>
      <c r="C156" s="158">
        <f t="shared" si="21"/>
        <v>47300</v>
      </c>
      <c r="E156" s="104">
        <v>14551302</v>
      </c>
      <c r="F156" s="103">
        <v>11208155</v>
      </c>
      <c r="G156" s="103">
        <v>718388</v>
      </c>
      <c r="H156" s="103">
        <v>1430720</v>
      </c>
      <c r="I156" s="103">
        <v>151382</v>
      </c>
      <c r="J156" s="103">
        <v>72657</v>
      </c>
      <c r="K156" s="103">
        <v>16562</v>
      </c>
      <c r="L156" s="103">
        <v>4391447</v>
      </c>
      <c r="M156" s="103">
        <v>13212420</v>
      </c>
      <c r="N156" s="103">
        <f t="shared" si="22"/>
        <v>26645789</v>
      </c>
      <c r="O156" s="103">
        <f t="shared" si="23"/>
        <v>1503377</v>
      </c>
      <c r="P156" s="103">
        <f t="shared" si="24"/>
        <v>17603867</v>
      </c>
      <c r="Q156" s="103">
        <f t="shared" si="25"/>
        <v>45753033</v>
      </c>
      <c r="R156" s="103">
        <f t="shared" si="26"/>
        <v>91689</v>
      </c>
      <c r="S156" s="102">
        <f t="shared" si="27"/>
        <v>45844722</v>
      </c>
      <c r="U156" s="104">
        <v>16368965</v>
      </c>
      <c r="V156" s="103">
        <v>10594931</v>
      </c>
      <c r="W156" s="103">
        <v>961190</v>
      </c>
      <c r="X156" s="103">
        <v>1605257</v>
      </c>
      <c r="Y156" s="103">
        <v>134749</v>
      </c>
      <c r="Z156" s="103">
        <v>108482</v>
      </c>
      <c r="AA156" s="103">
        <v>15317</v>
      </c>
      <c r="AB156" s="103">
        <v>4026758</v>
      </c>
      <c r="AC156" s="103">
        <v>12067539</v>
      </c>
      <c r="AD156" s="103">
        <f t="shared" si="28"/>
        <v>28075152</v>
      </c>
      <c r="AE156" s="103">
        <f t="shared" si="29"/>
        <v>1713739</v>
      </c>
      <c r="AF156" s="103">
        <f t="shared" si="30"/>
        <v>16094297</v>
      </c>
      <c r="AG156" s="103">
        <f t="shared" si="31"/>
        <v>45883188</v>
      </c>
      <c r="AH156" s="103">
        <f t="shared" si="32"/>
        <v>91950</v>
      </c>
      <c r="AI156" s="102">
        <f t="shared" si="33"/>
        <v>45975138</v>
      </c>
    </row>
    <row r="157" spans="1:35" s="157" customFormat="1">
      <c r="A157" s="159">
        <f t="shared" si="34"/>
        <v>2029</v>
      </c>
      <c r="B157" s="159">
        <f t="shared" si="35"/>
        <v>8</v>
      </c>
      <c r="C157" s="158">
        <f t="shared" si="21"/>
        <v>47331</v>
      </c>
      <c r="E157" s="104">
        <v>13408613</v>
      </c>
      <c r="F157" s="103">
        <v>11712737</v>
      </c>
      <c r="G157" s="103">
        <v>774767</v>
      </c>
      <c r="H157" s="103">
        <v>1369478</v>
      </c>
      <c r="I157" s="103">
        <v>149017</v>
      </c>
      <c r="J157" s="103">
        <v>84136</v>
      </c>
      <c r="K157" s="103">
        <v>18913</v>
      </c>
      <c r="L157" s="103">
        <v>4381349</v>
      </c>
      <c r="M157" s="103">
        <v>13639967</v>
      </c>
      <c r="N157" s="103">
        <f t="shared" si="22"/>
        <v>26064047</v>
      </c>
      <c r="O157" s="103">
        <f t="shared" si="23"/>
        <v>1453614</v>
      </c>
      <c r="P157" s="103">
        <f t="shared" si="24"/>
        <v>18021316</v>
      </c>
      <c r="Q157" s="103">
        <f t="shared" si="25"/>
        <v>45538977</v>
      </c>
      <c r="R157" s="103">
        <f t="shared" si="26"/>
        <v>91260</v>
      </c>
      <c r="S157" s="102">
        <f t="shared" si="27"/>
        <v>45630237</v>
      </c>
      <c r="U157" s="104">
        <v>15612087</v>
      </c>
      <c r="V157" s="103">
        <v>10700369</v>
      </c>
      <c r="W157" s="103">
        <v>1002266</v>
      </c>
      <c r="X157" s="103">
        <v>1519683</v>
      </c>
      <c r="Y157" s="103">
        <v>130654</v>
      </c>
      <c r="Z157" s="103">
        <v>123522</v>
      </c>
      <c r="AA157" s="103">
        <v>16827</v>
      </c>
      <c r="AB157" s="103">
        <v>3964338</v>
      </c>
      <c r="AC157" s="103">
        <v>12346838</v>
      </c>
      <c r="AD157" s="103">
        <f t="shared" si="28"/>
        <v>27462203</v>
      </c>
      <c r="AE157" s="103">
        <f t="shared" si="29"/>
        <v>1643205</v>
      </c>
      <c r="AF157" s="103">
        <f t="shared" si="30"/>
        <v>16311176</v>
      </c>
      <c r="AG157" s="103">
        <f t="shared" si="31"/>
        <v>45416584</v>
      </c>
      <c r="AH157" s="103">
        <f t="shared" si="32"/>
        <v>91015</v>
      </c>
      <c r="AI157" s="102">
        <f t="shared" si="33"/>
        <v>45507599</v>
      </c>
    </row>
    <row r="158" spans="1:35" s="157" customFormat="1">
      <c r="A158" s="159">
        <f t="shared" si="34"/>
        <v>2029</v>
      </c>
      <c r="B158" s="159">
        <f t="shared" si="35"/>
        <v>9</v>
      </c>
      <c r="C158" s="158">
        <f t="shared" ref="C158:C221" si="36">DATE(A158,B158,1)</f>
        <v>47362</v>
      </c>
      <c r="E158" s="104">
        <v>19050391</v>
      </c>
      <c r="F158" s="103">
        <v>13879034</v>
      </c>
      <c r="G158" s="103">
        <v>882521</v>
      </c>
      <c r="H158" s="103">
        <v>1615321</v>
      </c>
      <c r="I158" s="103">
        <v>165617</v>
      </c>
      <c r="J158" s="103">
        <v>109442</v>
      </c>
      <c r="K158" s="103">
        <v>20355</v>
      </c>
      <c r="L158" s="103">
        <v>4571109</v>
      </c>
      <c r="M158" s="103">
        <v>13596880</v>
      </c>
      <c r="N158" s="103">
        <f t="shared" ref="N158:N221" si="37">SUM(E158:G158,I158,K158)</f>
        <v>33997918</v>
      </c>
      <c r="O158" s="103">
        <f t="shared" ref="O158:O221" si="38">SUM(H158,J158)</f>
        <v>1724763</v>
      </c>
      <c r="P158" s="103">
        <f t="shared" ref="P158:P221" si="39">SUM(L158:M158)</f>
        <v>18167989</v>
      </c>
      <c r="Q158" s="103">
        <f t="shared" ref="Q158:Q221" si="40">SUM(N158:P158)</f>
        <v>53890670</v>
      </c>
      <c r="R158" s="103">
        <f t="shared" ref="R158:R221" si="41">S158-Q158</f>
        <v>107997</v>
      </c>
      <c r="S158" s="102">
        <f t="shared" ref="S158:S221" si="42">ROUND(Q158/0.998, 0)</f>
        <v>53998667</v>
      </c>
      <c r="U158" s="104">
        <v>21752606</v>
      </c>
      <c r="V158" s="103">
        <v>12777962</v>
      </c>
      <c r="W158" s="103">
        <v>1123376</v>
      </c>
      <c r="X158" s="103">
        <v>1819301</v>
      </c>
      <c r="Y158" s="103">
        <v>149743</v>
      </c>
      <c r="Z158" s="103">
        <v>156489</v>
      </c>
      <c r="AA158" s="103">
        <v>17985</v>
      </c>
      <c r="AB158" s="103">
        <v>4078162</v>
      </c>
      <c r="AC158" s="103">
        <v>12284977</v>
      </c>
      <c r="AD158" s="103">
        <f t="shared" ref="AD158:AD221" si="43">SUM(U158:W158,Y158,AA158)</f>
        <v>35821672</v>
      </c>
      <c r="AE158" s="103">
        <f t="shared" ref="AE158:AE221" si="44">SUM(X158,Z158)</f>
        <v>1975790</v>
      </c>
      <c r="AF158" s="103">
        <f t="shared" ref="AF158:AF221" si="45">SUM(AB158:AC158)</f>
        <v>16363139</v>
      </c>
      <c r="AG158" s="103">
        <f t="shared" ref="AG158:AG221" si="46">SUM(AD158:AF158)</f>
        <v>54160601</v>
      </c>
      <c r="AH158" s="103">
        <f t="shared" ref="AH158:AH221" si="47">AI158-AG158</f>
        <v>108538</v>
      </c>
      <c r="AI158" s="102">
        <f t="shared" ref="AI158:AI221" si="48">ROUND(AG158/0.998, 0)</f>
        <v>54269139</v>
      </c>
    </row>
    <row r="159" spans="1:35" s="157" customFormat="1">
      <c r="A159" s="159">
        <f t="shared" ref="A159:A222" si="49">IF(B159=1,A158+1,A158)</f>
        <v>2029</v>
      </c>
      <c r="B159" s="159">
        <f t="shared" ref="B159:B222" si="50">IF(B158=12,1,B158+1)</f>
        <v>10</v>
      </c>
      <c r="C159" s="158">
        <f t="shared" si="36"/>
        <v>47392</v>
      </c>
      <c r="E159" s="104">
        <v>45249488</v>
      </c>
      <c r="F159" s="103">
        <v>22518919</v>
      </c>
      <c r="G159" s="103">
        <v>1336715</v>
      </c>
      <c r="H159" s="103">
        <v>2672414</v>
      </c>
      <c r="I159" s="103">
        <v>220302</v>
      </c>
      <c r="J159" s="103">
        <v>132531</v>
      </c>
      <c r="K159" s="103">
        <v>24261</v>
      </c>
      <c r="L159" s="103">
        <v>4936188</v>
      </c>
      <c r="M159" s="103">
        <v>14155746</v>
      </c>
      <c r="N159" s="103">
        <f t="shared" si="37"/>
        <v>69349685</v>
      </c>
      <c r="O159" s="103">
        <f t="shared" si="38"/>
        <v>2804945</v>
      </c>
      <c r="P159" s="103">
        <f t="shared" si="39"/>
        <v>19091934</v>
      </c>
      <c r="Q159" s="103">
        <f t="shared" si="40"/>
        <v>91246564</v>
      </c>
      <c r="R159" s="103">
        <f t="shared" si="41"/>
        <v>182859</v>
      </c>
      <c r="S159" s="102">
        <f t="shared" si="42"/>
        <v>91429423</v>
      </c>
      <c r="U159" s="104">
        <v>49232511</v>
      </c>
      <c r="V159" s="103">
        <v>21938239</v>
      </c>
      <c r="W159" s="103">
        <v>1667978</v>
      </c>
      <c r="X159" s="103">
        <v>3084295</v>
      </c>
      <c r="Y159" s="103">
        <v>209695</v>
      </c>
      <c r="Z159" s="103">
        <v>193433</v>
      </c>
      <c r="AA159" s="103">
        <v>21395</v>
      </c>
      <c r="AB159" s="103">
        <v>4746626</v>
      </c>
      <c r="AC159" s="103">
        <v>13617294</v>
      </c>
      <c r="AD159" s="103">
        <f t="shared" si="43"/>
        <v>73069818</v>
      </c>
      <c r="AE159" s="103">
        <f t="shared" si="44"/>
        <v>3277728</v>
      </c>
      <c r="AF159" s="103">
        <f t="shared" si="45"/>
        <v>18363920</v>
      </c>
      <c r="AG159" s="103">
        <f t="shared" si="46"/>
        <v>94711466</v>
      </c>
      <c r="AH159" s="103">
        <f t="shared" si="47"/>
        <v>189803</v>
      </c>
      <c r="AI159" s="102">
        <f t="shared" si="48"/>
        <v>94901269</v>
      </c>
    </row>
    <row r="160" spans="1:35" s="157" customFormat="1">
      <c r="A160" s="159">
        <f t="shared" si="49"/>
        <v>2029</v>
      </c>
      <c r="B160" s="159">
        <f t="shared" si="50"/>
        <v>11</v>
      </c>
      <c r="C160" s="158">
        <f t="shared" si="36"/>
        <v>47423</v>
      </c>
      <c r="E160" s="104">
        <v>81101477</v>
      </c>
      <c r="F160" s="103">
        <v>34011545</v>
      </c>
      <c r="G160" s="103">
        <v>1853269</v>
      </c>
      <c r="H160" s="103">
        <v>3080060</v>
      </c>
      <c r="I160" s="103">
        <v>229226</v>
      </c>
      <c r="J160" s="103">
        <v>127760</v>
      </c>
      <c r="K160" s="103">
        <v>25055</v>
      </c>
      <c r="L160" s="103">
        <v>5846446</v>
      </c>
      <c r="M160" s="103">
        <v>15213585</v>
      </c>
      <c r="N160" s="103">
        <f t="shared" si="37"/>
        <v>117220572</v>
      </c>
      <c r="O160" s="103">
        <f t="shared" si="38"/>
        <v>3207820</v>
      </c>
      <c r="P160" s="103">
        <f t="shared" si="39"/>
        <v>21060031</v>
      </c>
      <c r="Q160" s="103">
        <f t="shared" si="40"/>
        <v>141488423</v>
      </c>
      <c r="R160" s="103">
        <f t="shared" si="41"/>
        <v>283544</v>
      </c>
      <c r="S160" s="102">
        <f t="shared" si="42"/>
        <v>141771967</v>
      </c>
      <c r="U160" s="104">
        <v>86900165</v>
      </c>
      <c r="V160" s="103">
        <v>34116102</v>
      </c>
      <c r="W160" s="103">
        <v>2243258</v>
      </c>
      <c r="X160" s="103">
        <v>3627884</v>
      </c>
      <c r="Y160" s="103">
        <v>226542</v>
      </c>
      <c r="Z160" s="103">
        <v>175171</v>
      </c>
      <c r="AA160" s="103">
        <v>22581</v>
      </c>
      <c r="AB160" s="103">
        <v>4988912</v>
      </c>
      <c r="AC160" s="103">
        <v>13254921</v>
      </c>
      <c r="AD160" s="103">
        <f t="shared" si="43"/>
        <v>123508648</v>
      </c>
      <c r="AE160" s="103">
        <f t="shared" si="44"/>
        <v>3803055</v>
      </c>
      <c r="AF160" s="103">
        <f t="shared" si="45"/>
        <v>18243833</v>
      </c>
      <c r="AG160" s="103">
        <f t="shared" si="46"/>
        <v>145555536</v>
      </c>
      <c r="AH160" s="103">
        <f t="shared" si="47"/>
        <v>291694</v>
      </c>
      <c r="AI160" s="102">
        <f t="shared" si="48"/>
        <v>145847230</v>
      </c>
    </row>
    <row r="161" spans="1:35" s="157" customFormat="1">
      <c r="A161" s="159">
        <f t="shared" si="49"/>
        <v>2029</v>
      </c>
      <c r="B161" s="159">
        <f t="shared" si="50"/>
        <v>12</v>
      </c>
      <c r="C161" s="158">
        <f t="shared" si="36"/>
        <v>47453</v>
      </c>
      <c r="E161" s="104">
        <v>105461258</v>
      </c>
      <c r="F161" s="103">
        <v>42518772</v>
      </c>
      <c r="G161" s="103">
        <v>2239017</v>
      </c>
      <c r="H161" s="103">
        <v>3815415</v>
      </c>
      <c r="I161" s="103">
        <v>237868</v>
      </c>
      <c r="J161" s="103">
        <v>143587</v>
      </c>
      <c r="K161" s="103">
        <v>25836</v>
      </c>
      <c r="L161" s="103">
        <v>6731239</v>
      </c>
      <c r="M161" s="103">
        <v>15216265</v>
      </c>
      <c r="N161" s="103">
        <f t="shared" si="37"/>
        <v>150482751</v>
      </c>
      <c r="O161" s="103">
        <f t="shared" si="38"/>
        <v>3959002</v>
      </c>
      <c r="P161" s="103">
        <f t="shared" si="39"/>
        <v>21947504</v>
      </c>
      <c r="Q161" s="103">
        <f t="shared" si="40"/>
        <v>176389257</v>
      </c>
      <c r="R161" s="103">
        <f t="shared" si="41"/>
        <v>353485</v>
      </c>
      <c r="S161" s="102">
        <f t="shared" si="42"/>
        <v>176742742</v>
      </c>
      <c r="U161" s="104">
        <v>112088432</v>
      </c>
      <c r="V161" s="103">
        <v>43514538</v>
      </c>
      <c r="W161" s="103">
        <v>2688654</v>
      </c>
      <c r="X161" s="103">
        <v>4424772</v>
      </c>
      <c r="Y161" s="103">
        <v>240793</v>
      </c>
      <c r="Z161" s="103">
        <v>188491</v>
      </c>
      <c r="AA161" s="103">
        <v>22697</v>
      </c>
      <c r="AB161" s="103">
        <v>6201222</v>
      </c>
      <c r="AC161" s="103">
        <v>14468109</v>
      </c>
      <c r="AD161" s="103">
        <f t="shared" si="43"/>
        <v>158555114</v>
      </c>
      <c r="AE161" s="103">
        <f t="shared" si="44"/>
        <v>4613263</v>
      </c>
      <c r="AF161" s="103">
        <f t="shared" si="45"/>
        <v>20669331</v>
      </c>
      <c r="AG161" s="103">
        <f t="shared" si="46"/>
        <v>183837708</v>
      </c>
      <c r="AH161" s="103">
        <f t="shared" si="47"/>
        <v>368412</v>
      </c>
      <c r="AI161" s="102">
        <f t="shared" si="48"/>
        <v>184206120</v>
      </c>
    </row>
    <row r="162" spans="1:35" s="157" customFormat="1">
      <c r="A162" s="159">
        <f t="shared" si="49"/>
        <v>2030</v>
      </c>
      <c r="B162" s="159">
        <f t="shared" si="50"/>
        <v>1</v>
      </c>
      <c r="C162" s="158">
        <f t="shared" si="36"/>
        <v>47484</v>
      </c>
      <c r="E162" s="104">
        <v>97969646</v>
      </c>
      <c r="F162" s="103">
        <v>40269093</v>
      </c>
      <c r="G162" s="103">
        <v>2147474</v>
      </c>
      <c r="H162" s="103">
        <v>3754295</v>
      </c>
      <c r="I162" s="103">
        <v>219033</v>
      </c>
      <c r="J162" s="103">
        <v>126963</v>
      </c>
      <c r="K162" s="103">
        <v>24431</v>
      </c>
      <c r="L162" s="103">
        <v>6527527</v>
      </c>
      <c r="M162" s="103">
        <v>15794498</v>
      </c>
      <c r="N162" s="103">
        <f t="shared" si="37"/>
        <v>140629677</v>
      </c>
      <c r="O162" s="103">
        <f t="shared" si="38"/>
        <v>3881258</v>
      </c>
      <c r="P162" s="103">
        <f t="shared" si="39"/>
        <v>22322025</v>
      </c>
      <c r="Q162" s="103">
        <f t="shared" si="40"/>
        <v>166832960</v>
      </c>
      <c r="R162" s="103">
        <f t="shared" si="41"/>
        <v>334335</v>
      </c>
      <c r="S162" s="102">
        <f t="shared" si="42"/>
        <v>167167295</v>
      </c>
      <c r="U162" s="104">
        <v>104238266</v>
      </c>
      <c r="V162" s="103">
        <v>41406603</v>
      </c>
      <c r="W162" s="103">
        <v>2580020</v>
      </c>
      <c r="X162" s="103">
        <v>4373737</v>
      </c>
      <c r="Y162" s="103">
        <v>222055</v>
      </c>
      <c r="Z162" s="103">
        <v>172848</v>
      </c>
      <c r="AA162" s="103">
        <v>19949</v>
      </c>
      <c r="AB162" s="103">
        <v>5531998</v>
      </c>
      <c r="AC162" s="103">
        <v>13785660</v>
      </c>
      <c r="AD162" s="103">
        <f t="shared" si="43"/>
        <v>148466893</v>
      </c>
      <c r="AE162" s="103">
        <f t="shared" si="44"/>
        <v>4546585</v>
      </c>
      <c r="AF162" s="103">
        <f t="shared" si="45"/>
        <v>19317658</v>
      </c>
      <c r="AG162" s="103">
        <f t="shared" si="46"/>
        <v>172331136</v>
      </c>
      <c r="AH162" s="103">
        <f t="shared" si="47"/>
        <v>345353</v>
      </c>
      <c r="AI162" s="102">
        <f t="shared" si="48"/>
        <v>172676489</v>
      </c>
    </row>
    <row r="163" spans="1:35" s="157" customFormat="1">
      <c r="A163" s="159">
        <f t="shared" si="49"/>
        <v>2030</v>
      </c>
      <c r="B163" s="159">
        <f t="shared" si="50"/>
        <v>2</v>
      </c>
      <c r="C163" s="158">
        <f t="shared" si="36"/>
        <v>47515</v>
      </c>
      <c r="E163" s="104">
        <v>83494236</v>
      </c>
      <c r="F163" s="103">
        <v>34798319</v>
      </c>
      <c r="G163" s="103">
        <v>1893276</v>
      </c>
      <c r="H163" s="103">
        <v>3343276</v>
      </c>
      <c r="I163" s="103">
        <v>204292</v>
      </c>
      <c r="J163" s="103">
        <v>121125</v>
      </c>
      <c r="K163" s="103">
        <v>22911</v>
      </c>
      <c r="L163" s="103">
        <v>6001753</v>
      </c>
      <c r="M163" s="103">
        <v>14654105</v>
      </c>
      <c r="N163" s="103">
        <f t="shared" si="37"/>
        <v>120413034</v>
      </c>
      <c r="O163" s="103">
        <f t="shared" si="38"/>
        <v>3464401</v>
      </c>
      <c r="P163" s="103">
        <f t="shared" si="39"/>
        <v>20655858</v>
      </c>
      <c r="Q163" s="103">
        <f t="shared" si="40"/>
        <v>144533293</v>
      </c>
      <c r="R163" s="103">
        <f t="shared" si="41"/>
        <v>289646</v>
      </c>
      <c r="S163" s="102">
        <f t="shared" si="42"/>
        <v>144822939</v>
      </c>
      <c r="U163" s="104">
        <v>88974439</v>
      </c>
      <c r="V163" s="103">
        <v>35632356</v>
      </c>
      <c r="W163" s="103">
        <v>2290630</v>
      </c>
      <c r="X163" s="103">
        <v>3996248</v>
      </c>
      <c r="Y163" s="103">
        <v>207260</v>
      </c>
      <c r="Z163" s="103">
        <v>171528</v>
      </c>
      <c r="AA163" s="103">
        <v>18904</v>
      </c>
      <c r="AB163" s="103">
        <v>5254995</v>
      </c>
      <c r="AC163" s="103">
        <v>12973535</v>
      </c>
      <c r="AD163" s="103">
        <f t="shared" si="43"/>
        <v>127123589</v>
      </c>
      <c r="AE163" s="103">
        <f t="shared" si="44"/>
        <v>4167776</v>
      </c>
      <c r="AF163" s="103">
        <f t="shared" si="45"/>
        <v>18228530</v>
      </c>
      <c r="AG163" s="103">
        <f t="shared" si="46"/>
        <v>149519895</v>
      </c>
      <c r="AH163" s="103">
        <f t="shared" si="47"/>
        <v>299639</v>
      </c>
      <c r="AI163" s="102">
        <f t="shared" si="48"/>
        <v>149819534</v>
      </c>
    </row>
    <row r="164" spans="1:35" s="157" customFormat="1">
      <c r="A164" s="159">
        <f t="shared" si="49"/>
        <v>2030</v>
      </c>
      <c r="B164" s="159">
        <f t="shared" si="50"/>
        <v>3</v>
      </c>
      <c r="C164" s="158">
        <f t="shared" si="36"/>
        <v>47543</v>
      </c>
      <c r="E164" s="104">
        <v>74500694</v>
      </c>
      <c r="F164" s="103">
        <v>32181620</v>
      </c>
      <c r="G164" s="103">
        <v>1752988</v>
      </c>
      <c r="H164" s="103">
        <v>3216343</v>
      </c>
      <c r="I164" s="103">
        <v>214153</v>
      </c>
      <c r="J164" s="103">
        <v>122929</v>
      </c>
      <c r="K164" s="103">
        <v>23938</v>
      </c>
      <c r="L164" s="103">
        <v>6046925</v>
      </c>
      <c r="M164" s="103">
        <v>16215176</v>
      </c>
      <c r="N164" s="103">
        <f t="shared" si="37"/>
        <v>108673393</v>
      </c>
      <c r="O164" s="103">
        <f t="shared" si="38"/>
        <v>3339272</v>
      </c>
      <c r="P164" s="103">
        <f t="shared" si="39"/>
        <v>22262101</v>
      </c>
      <c r="Q164" s="103">
        <f t="shared" si="40"/>
        <v>134274766</v>
      </c>
      <c r="R164" s="103">
        <f t="shared" si="41"/>
        <v>269088</v>
      </c>
      <c r="S164" s="102">
        <f t="shared" si="42"/>
        <v>134543854</v>
      </c>
      <c r="U164" s="104">
        <v>79257338</v>
      </c>
      <c r="V164" s="103">
        <v>33053886</v>
      </c>
      <c r="W164" s="103">
        <v>2177444</v>
      </c>
      <c r="X164" s="103">
        <v>3828215</v>
      </c>
      <c r="Y164" s="103">
        <v>220535</v>
      </c>
      <c r="Z164" s="103">
        <v>175941</v>
      </c>
      <c r="AA164" s="103">
        <v>20501</v>
      </c>
      <c r="AB164" s="103">
        <v>5176630</v>
      </c>
      <c r="AC164" s="103">
        <v>14318378</v>
      </c>
      <c r="AD164" s="103">
        <f t="shared" si="43"/>
        <v>114729704</v>
      </c>
      <c r="AE164" s="103">
        <f t="shared" si="44"/>
        <v>4004156</v>
      </c>
      <c r="AF164" s="103">
        <f t="shared" si="45"/>
        <v>19495008</v>
      </c>
      <c r="AG164" s="103">
        <f t="shared" si="46"/>
        <v>138228868</v>
      </c>
      <c r="AH164" s="103">
        <f t="shared" si="47"/>
        <v>277012</v>
      </c>
      <c r="AI164" s="102">
        <f t="shared" si="48"/>
        <v>138505880</v>
      </c>
    </row>
    <row r="165" spans="1:35" s="157" customFormat="1">
      <c r="A165" s="159">
        <f t="shared" si="49"/>
        <v>2030</v>
      </c>
      <c r="B165" s="159">
        <f t="shared" si="50"/>
        <v>4</v>
      </c>
      <c r="C165" s="158">
        <f t="shared" si="36"/>
        <v>47574</v>
      </c>
      <c r="E165" s="104">
        <v>53747405</v>
      </c>
      <c r="F165" s="103">
        <v>24637970</v>
      </c>
      <c r="G165" s="103">
        <v>1391862</v>
      </c>
      <c r="H165" s="103">
        <v>2599918</v>
      </c>
      <c r="I165" s="103">
        <v>193863</v>
      </c>
      <c r="J165" s="103">
        <v>106303</v>
      </c>
      <c r="K165" s="103">
        <v>22099</v>
      </c>
      <c r="L165" s="103">
        <v>5416113</v>
      </c>
      <c r="M165" s="103">
        <v>14592476</v>
      </c>
      <c r="N165" s="103">
        <f t="shared" si="37"/>
        <v>79993199</v>
      </c>
      <c r="O165" s="103">
        <f t="shared" si="38"/>
        <v>2706221</v>
      </c>
      <c r="P165" s="103">
        <f t="shared" si="39"/>
        <v>20008589</v>
      </c>
      <c r="Q165" s="103">
        <f t="shared" si="40"/>
        <v>102708009</v>
      </c>
      <c r="R165" s="103">
        <f t="shared" si="41"/>
        <v>205828</v>
      </c>
      <c r="S165" s="102">
        <f t="shared" si="42"/>
        <v>102913837</v>
      </c>
      <c r="U165" s="104">
        <v>57069069</v>
      </c>
      <c r="V165" s="103">
        <v>25369599</v>
      </c>
      <c r="W165" s="103">
        <v>1789318</v>
      </c>
      <c r="X165" s="103">
        <v>3053355</v>
      </c>
      <c r="Y165" s="103">
        <v>203208</v>
      </c>
      <c r="Z165" s="103">
        <v>153071</v>
      </c>
      <c r="AA165" s="103">
        <v>19983</v>
      </c>
      <c r="AB165" s="103">
        <v>4635798</v>
      </c>
      <c r="AC165" s="103">
        <v>12784254</v>
      </c>
      <c r="AD165" s="103">
        <f t="shared" si="43"/>
        <v>84451177</v>
      </c>
      <c r="AE165" s="103">
        <f t="shared" si="44"/>
        <v>3206426</v>
      </c>
      <c r="AF165" s="103">
        <f t="shared" si="45"/>
        <v>17420052</v>
      </c>
      <c r="AG165" s="103">
        <f t="shared" si="46"/>
        <v>105077655</v>
      </c>
      <c r="AH165" s="103">
        <f t="shared" si="47"/>
        <v>210576</v>
      </c>
      <c r="AI165" s="102">
        <f t="shared" si="48"/>
        <v>105288231</v>
      </c>
    </row>
    <row r="166" spans="1:35" s="157" customFormat="1">
      <c r="A166" s="159">
        <f t="shared" si="49"/>
        <v>2030</v>
      </c>
      <c r="B166" s="159">
        <f t="shared" si="50"/>
        <v>5</v>
      </c>
      <c r="C166" s="158">
        <f t="shared" si="36"/>
        <v>47604</v>
      </c>
      <c r="E166" s="104">
        <v>32130530</v>
      </c>
      <c r="F166" s="103">
        <v>17247341</v>
      </c>
      <c r="G166" s="103">
        <v>991221</v>
      </c>
      <c r="H166" s="103">
        <v>2050702</v>
      </c>
      <c r="I166" s="103">
        <v>163487</v>
      </c>
      <c r="J166" s="103">
        <v>93810</v>
      </c>
      <c r="K166" s="103">
        <v>18832</v>
      </c>
      <c r="L166" s="103">
        <v>5037586</v>
      </c>
      <c r="M166" s="103">
        <v>14414482</v>
      </c>
      <c r="N166" s="103">
        <f t="shared" si="37"/>
        <v>50551411</v>
      </c>
      <c r="O166" s="103">
        <f t="shared" si="38"/>
        <v>2144512</v>
      </c>
      <c r="P166" s="103">
        <f t="shared" si="39"/>
        <v>19452068</v>
      </c>
      <c r="Q166" s="103">
        <f t="shared" si="40"/>
        <v>72147991</v>
      </c>
      <c r="R166" s="103">
        <f t="shared" si="41"/>
        <v>144585</v>
      </c>
      <c r="S166" s="102">
        <f t="shared" si="42"/>
        <v>72292576</v>
      </c>
      <c r="U166" s="104">
        <v>34104649</v>
      </c>
      <c r="V166" s="103">
        <v>17746225</v>
      </c>
      <c r="W166" s="103">
        <v>1327764</v>
      </c>
      <c r="X166" s="103">
        <v>2422155</v>
      </c>
      <c r="Y166" s="103">
        <v>172048</v>
      </c>
      <c r="Z166" s="103">
        <v>138428</v>
      </c>
      <c r="AA166" s="103">
        <v>17928</v>
      </c>
      <c r="AB166" s="103">
        <v>4398317</v>
      </c>
      <c r="AC166" s="103">
        <v>12864949</v>
      </c>
      <c r="AD166" s="103">
        <f t="shared" si="43"/>
        <v>53368614</v>
      </c>
      <c r="AE166" s="103">
        <f t="shared" si="44"/>
        <v>2560583</v>
      </c>
      <c r="AF166" s="103">
        <f t="shared" si="45"/>
        <v>17263266</v>
      </c>
      <c r="AG166" s="103">
        <f t="shared" si="46"/>
        <v>73192463</v>
      </c>
      <c r="AH166" s="103">
        <f t="shared" si="47"/>
        <v>146678</v>
      </c>
      <c r="AI166" s="102">
        <f t="shared" si="48"/>
        <v>73339141</v>
      </c>
    </row>
    <row r="167" spans="1:35" s="157" customFormat="1">
      <c r="A167" s="159">
        <f t="shared" si="49"/>
        <v>2030</v>
      </c>
      <c r="B167" s="159">
        <f t="shared" si="50"/>
        <v>6</v>
      </c>
      <c r="C167" s="158">
        <f t="shared" si="36"/>
        <v>47635</v>
      </c>
      <c r="E167" s="104">
        <v>21013223</v>
      </c>
      <c r="F167" s="103">
        <v>13459294</v>
      </c>
      <c r="G167" s="103">
        <v>799539</v>
      </c>
      <c r="H167" s="103">
        <v>1582816</v>
      </c>
      <c r="I167" s="103">
        <v>151042</v>
      </c>
      <c r="J167" s="103">
        <v>78665</v>
      </c>
      <c r="K167" s="103">
        <v>17339</v>
      </c>
      <c r="L167" s="103">
        <v>4633784</v>
      </c>
      <c r="M167" s="103">
        <v>13369471</v>
      </c>
      <c r="N167" s="103">
        <f t="shared" si="37"/>
        <v>35440437</v>
      </c>
      <c r="O167" s="103">
        <f t="shared" si="38"/>
        <v>1661481</v>
      </c>
      <c r="P167" s="103">
        <f t="shared" si="39"/>
        <v>18003255</v>
      </c>
      <c r="Q167" s="103">
        <f t="shared" si="40"/>
        <v>55105173</v>
      </c>
      <c r="R167" s="103">
        <f t="shared" si="41"/>
        <v>110431</v>
      </c>
      <c r="S167" s="102">
        <f t="shared" si="42"/>
        <v>55215604</v>
      </c>
      <c r="U167" s="104">
        <v>22830452</v>
      </c>
      <c r="V167" s="103">
        <v>13318567</v>
      </c>
      <c r="W167" s="103">
        <v>1095680</v>
      </c>
      <c r="X167" s="103">
        <v>1821626</v>
      </c>
      <c r="Y167" s="103">
        <v>153974</v>
      </c>
      <c r="Z167" s="103">
        <v>115232</v>
      </c>
      <c r="AA167" s="103">
        <v>16840</v>
      </c>
      <c r="AB167" s="103">
        <v>4086485</v>
      </c>
      <c r="AC167" s="103">
        <v>11969125</v>
      </c>
      <c r="AD167" s="103">
        <f t="shared" si="43"/>
        <v>37415513</v>
      </c>
      <c r="AE167" s="103">
        <f t="shared" si="44"/>
        <v>1936858</v>
      </c>
      <c r="AF167" s="103">
        <f t="shared" si="45"/>
        <v>16055610</v>
      </c>
      <c r="AG167" s="103">
        <f t="shared" si="46"/>
        <v>55407981</v>
      </c>
      <c r="AH167" s="103">
        <f t="shared" si="47"/>
        <v>111038</v>
      </c>
      <c r="AI167" s="102">
        <f t="shared" si="48"/>
        <v>55519019</v>
      </c>
    </row>
    <row r="168" spans="1:35" s="157" customFormat="1">
      <c r="A168" s="159">
        <f t="shared" si="49"/>
        <v>2030</v>
      </c>
      <c r="B168" s="159">
        <f t="shared" si="50"/>
        <v>7</v>
      </c>
      <c r="C168" s="158">
        <f t="shared" si="36"/>
        <v>47665</v>
      </c>
      <c r="E168" s="104">
        <v>14604426</v>
      </c>
      <c r="F168" s="103">
        <v>11254302</v>
      </c>
      <c r="G168" s="103">
        <v>704893</v>
      </c>
      <c r="H168" s="103">
        <v>1396938</v>
      </c>
      <c r="I168" s="103">
        <v>143664</v>
      </c>
      <c r="J168" s="103">
        <v>72532</v>
      </c>
      <c r="K168" s="103">
        <v>16669</v>
      </c>
      <c r="L168" s="103">
        <v>4448419</v>
      </c>
      <c r="M168" s="103">
        <v>13143098</v>
      </c>
      <c r="N168" s="103">
        <f t="shared" si="37"/>
        <v>26723954</v>
      </c>
      <c r="O168" s="103">
        <f t="shared" si="38"/>
        <v>1469470</v>
      </c>
      <c r="P168" s="103">
        <f t="shared" si="39"/>
        <v>17591517</v>
      </c>
      <c r="Q168" s="103">
        <f t="shared" si="40"/>
        <v>45784941</v>
      </c>
      <c r="R168" s="103">
        <f t="shared" si="41"/>
        <v>91753</v>
      </c>
      <c r="S168" s="102">
        <f t="shared" si="42"/>
        <v>45876694</v>
      </c>
      <c r="U168" s="104">
        <v>16433722</v>
      </c>
      <c r="V168" s="103">
        <v>10685300</v>
      </c>
      <c r="W168" s="103">
        <v>951171</v>
      </c>
      <c r="X168" s="103">
        <v>1587090</v>
      </c>
      <c r="Y168" s="103">
        <v>127713</v>
      </c>
      <c r="Z168" s="103">
        <v>108495</v>
      </c>
      <c r="AA168" s="103">
        <v>15360</v>
      </c>
      <c r="AB168" s="103">
        <v>3996190</v>
      </c>
      <c r="AC168" s="103">
        <v>11922463</v>
      </c>
      <c r="AD168" s="103">
        <f t="shared" si="43"/>
        <v>28213266</v>
      </c>
      <c r="AE168" s="103">
        <f t="shared" si="44"/>
        <v>1695585</v>
      </c>
      <c r="AF168" s="103">
        <f t="shared" si="45"/>
        <v>15918653</v>
      </c>
      <c r="AG168" s="103">
        <f t="shared" si="46"/>
        <v>45827504</v>
      </c>
      <c r="AH168" s="103">
        <f t="shared" si="47"/>
        <v>91839</v>
      </c>
      <c r="AI168" s="102">
        <f t="shared" si="48"/>
        <v>45919343</v>
      </c>
    </row>
    <row r="169" spans="1:35" s="157" customFormat="1">
      <c r="A169" s="159">
        <f t="shared" si="49"/>
        <v>2030</v>
      </c>
      <c r="B169" s="159">
        <f t="shared" si="50"/>
        <v>8</v>
      </c>
      <c r="C169" s="158">
        <f t="shared" si="36"/>
        <v>47696</v>
      </c>
      <c r="E169" s="104">
        <v>13450310</v>
      </c>
      <c r="F169" s="103">
        <v>11769318</v>
      </c>
      <c r="G169" s="103">
        <v>760644</v>
      </c>
      <c r="H169" s="103">
        <v>1336807</v>
      </c>
      <c r="I169" s="103">
        <v>141211</v>
      </c>
      <c r="J169" s="103">
        <v>84023</v>
      </c>
      <c r="K169" s="103">
        <v>19022</v>
      </c>
      <c r="L169" s="103">
        <v>4437846</v>
      </c>
      <c r="M169" s="103">
        <v>13567261</v>
      </c>
      <c r="N169" s="103">
        <f t="shared" si="37"/>
        <v>26140505</v>
      </c>
      <c r="O169" s="103">
        <f t="shared" si="38"/>
        <v>1420830</v>
      </c>
      <c r="P169" s="103">
        <f t="shared" si="39"/>
        <v>18005107</v>
      </c>
      <c r="Q169" s="103">
        <f t="shared" si="40"/>
        <v>45566442</v>
      </c>
      <c r="R169" s="103">
        <f t="shared" si="41"/>
        <v>91316</v>
      </c>
      <c r="S169" s="102">
        <f t="shared" si="42"/>
        <v>45657758</v>
      </c>
      <c r="U169" s="104">
        <v>15682381</v>
      </c>
      <c r="V169" s="103">
        <v>10784033</v>
      </c>
      <c r="W169" s="103">
        <v>990473</v>
      </c>
      <c r="X169" s="103">
        <v>1502284</v>
      </c>
      <c r="Y169" s="103">
        <v>123574</v>
      </c>
      <c r="Z169" s="103">
        <v>123513</v>
      </c>
      <c r="AA169" s="103">
        <v>16840</v>
      </c>
      <c r="AB169" s="103">
        <v>3938360</v>
      </c>
      <c r="AC169" s="103">
        <v>12194805</v>
      </c>
      <c r="AD169" s="103">
        <f t="shared" si="43"/>
        <v>27597301</v>
      </c>
      <c r="AE169" s="103">
        <f t="shared" si="44"/>
        <v>1625797</v>
      </c>
      <c r="AF169" s="103">
        <f t="shared" si="45"/>
        <v>16133165</v>
      </c>
      <c r="AG169" s="103">
        <f t="shared" si="46"/>
        <v>45356263</v>
      </c>
      <c r="AH169" s="103">
        <f t="shared" si="47"/>
        <v>90894</v>
      </c>
      <c r="AI169" s="102">
        <f t="shared" si="48"/>
        <v>45447157</v>
      </c>
    </row>
    <row r="170" spans="1:35" s="157" customFormat="1">
      <c r="A170" s="159">
        <f t="shared" si="49"/>
        <v>2030</v>
      </c>
      <c r="B170" s="159">
        <f t="shared" si="50"/>
        <v>9</v>
      </c>
      <c r="C170" s="158">
        <f t="shared" si="36"/>
        <v>47727</v>
      </c>
      <c r="E170" s="104">
        <v>19099082</v>
      </c>
      <c r="F170" s="103">
        <v>13953606</v>
      </c>
      <c r="G170" s="103">
        <v>867311</v>
      </c>
      <c r="H170" s="103">
        <v>1576618</v>
      </c>
      <c r="I170" s="103">
        <v>157150</v>
      </c>
      <c r="J170" s="103">
        <v>109246</v>
      </c>
      <c r="K170" s="103">
        <v>20501</v>
      </c>
      <c r="L170" s="103">
        <v>4627018</v>
      </c>
      <c r="M170" s="103">
        <v>13522202</v>
      </c>
      <c r="N170" s="103">
        <f t="shared" si="37"/>
        <v>34097650</v>
      </c>
      <c r="O170" s="103">
        <f t="shared" si="38"/>
        <v>1685864</v>
      </c>
      <c r="P170" s="103">
        <f t="shared" si="39"/>
        <v>18149220</v>
      </c>
      <c r="Q170" s="103">
        <f t="shared" si="40"/>
        <v>53932734</v>
      </c>
      <c r="R170" s="103">
        <f t="shared" si="41"/>
        <v>108082</v>
      </c>
      <c r="S170" s="102">
        <f t="shared" si="42"/>
        <v>54040816</v>
      </c>
      <c r="U170" s="104">
        <v>21854601</v>
      </c>
      <c r="V170" s="103">
        <v>12874009</v>
      </c>
      <c r="W170" s="103">
        <v>1109556</v>
      </c>
      <c r="X170" s="103">
        <v>1798349</v>
      </c>
      <c r="Y170" s="103">
        <v>141751</v>
      </c>
      <c r="Z170" s="103">
        <v>156510</v>
      </c>
      <c r="AA170" s="103">
        <v>17977</v>
      </c>
      <c r="AB170" s="103">
        <v>4060499</v>
      </c>
      <c r="AC170" s="103">
        <v>12124061</v>
      </c>
      <c r="AD170" s="103">
        <f t="shared" si="43"/>
        <v>35997894</v>
      </c>
      <c r="AE170" s="103">
        <f t="shared" si="44"/>
        <v>1954859</v>
      </c>
      <c r="AF170" s="103">
        <f t="shared" si="45"/>
        <v>16184560</v>
      </c>
      <c r="AG170" s="103">
        <f t="shared" si="46"/>
        <v>54137313</v>
      </c>
      <c r="AH170" s="103">
        <f t="shared" si="47"/>
        <v>108492</v>
      </c>
      <c r="AI170" s="102">
        <f t="shared" si="48"/>
        <v>54245805</v>
      </c>
    </row>
    <row r="171" spans="1:35" s="157" customFormat="1">
      <c r="A171" s="159">
        <f t="shared" si="49"/>
        <v>2030</v>
      </c>
      <c r="B171" s="159">
        <f t="shared" si="50"/>
        <v>10</v>
      </c>
      <c r="C171" s="158">
        <f t="shared" si="36"/>
        <v>47757</v>
      </c>
      <c r="E171" s="104">
        <v>45368451</v>
      </c>
      <c r="F171" s="103">
        <v>22635766</v>
      </c>
      <c r="G171" s="103">
        <v>1315317</v>
      </c>
      <c r="H171" s="103">
        <v>2609326</v>
      </c>
      <c r="I171" s="103">
        <v>209080</v>
      </c>
      <c r="J171" s="103">
        <v>132358</v>
      </c>
      <c r="K171" s="103">
        <v>24506</v>
      </c>
      <c r="L171" s="103">
        <v>4991551</v>
      </c>
      <c r="M171" s="103">
        <v>14079521</v>
      </c>
      <c r="N171" s="103">
        <f t="shared" si="37"/>
        <v>69553120</v>
      </c>
      <c r="O171" s="103">
        <f t="shared" si="38"/>
        <v>2741684</v>
      </c>
      <c r="P171" s="103">
        <f t="shared" si="39"/>
        <v>19071072</v>
      </c>
      <c r="Q171" s="103">
        <f t="shared" si="40"/>
        <v>91365876</v>
      </c>
      <c r="R171" s="103">
        <f t="shared" si="41"/>
        <v>183098</v>
      </c>
      <c r="S171" s="102">
        <f t="shared" si="42"/>
        <v>91548974</v>
      </c>
      <c r="U171" s="104">
        <v>49450949</v>
      </c>
      <c r="V171" s="103">
        <v>22110109</v>
      </c>
      <c r="W171" s="103">
        <v>1648150</v>
      </c>
      <c r="X171" s="103">
        <v>3049447</v>
      </c>
      <c r="Y171" s="103">
        <v>198692</v>
      </c>
      <c r="Z171" s="103">
        <v>193559</v>
      </c>
      <c r="AA171" s="103">
        <v>21379</v>
      </c>
      <c r="AB171" s="103">
        <v>4733730</v>
      </c>
      <c r="AC171" s="103">
        <v>13429777</v>
      </c>
      <c r="AD171" s="103">
        <f t="shared" si="43"/>
        <v>73429279</v>
      </c>
      <c r="AE171" s="103">
        <f t="shared" si="44"/>
        <v>3243006</v>
      </c>
      <c r="AF171" s="103">
        <f t="shared" si="45"/>
        <v>18163507</v>
      </c>
      <c r="AG171" s="103">
        <f t="shared" si="46"/>
        <v>94835792</v>
      </c>
      <c r="AH171" s="103">
        <f t="shared" si="47"/>
        <v>190052</v>
      </c>
      <c r="AI171" s="102">
        <f t="shared" si="48"/>
        <v>95025844</v>
      </c>
    </row>
    <row r="172" spans="1:35" s="157" customFormat="1">
      <c r="A172" s="159">
        <f t="shared" si="49"/>
        <v>2030</v>
      </c>
      <c r="B172" s="159">
        <f t="shared" si="50"/>
        <v>11</v>
      </c>
      <c r="C172" s="158">
        <f t="shared" si="36"/>
        <v>47788</v>
      </c>
      <c r="E172" s="104">
        <v>81316066</v>
      </c>
      <c r="F172" s="103">
        <v>34180631</v>
      </c>
      <c r="G172" s="103">
        <v>1825229</v>
      </c>
      <c r="H172" s="103">
        <v>3007981</v>
      </c>
      <c r="I172" s="103">
        <v>217203</v>
      </c>
      <c r="J172" s="103">
        <v>127492</v>
      </c>
      <c r="K172" s="103">
        <v>25307</v>
      </c>
      <c r="L172" s="103">
        <v>5901531</v>
      </c>
      <c r="M172" s="103">
        <v>15126888</v>
      </c>
      <c r="N172" s="103">
        <f t="shared" si="37"/>
        <v>117564436</v>
      </c>
      <c r="O172" s="103">
        <f t="shared" si="38"/>
        <v>3135473</v>
      </c>
      <c r="P172" s="103">
        <f t="shared" si="39"/>
        <v>21028419</v>
      </c>
      <c r="Q172" s="103">
        <f t="shared" si="40"/>
        <v>141728328</v>
      </c>
      <c r="R172" s="103">
        <f t="shared" si="41"/>
        <v>284025</v>
      </c>
      <c r="S172" s="102">
        <f t="shared" si="42"/>
        <v>142012353</v>
      </c>
      <c r="U172" s="104">
        <v>87270877</v>
      </c>
      <c r="V172" s="103">
        <v>34390582</v>
      </c>
      <c r="W172" s="103">
        <v>2217562</v>
      </c>
      <c r="X172" s="103">
        <v>3587558</v>
      </c>
      <c r="Y172" s="103">
        <v>214633</v>
      </c>
      <c r="Z172" s="103">
        <v>175210</v>
      </c>
      <c r="AA172" s="103">
        <v>22583</v>
      </c>
      <c r="AB172" s="103">
        <v>4975826</v>
      </c>
      <c r="AC172" s="103">
        <v>13068904</v>
      </c>
      <c r="AD172" s="103">
        <f t="shared" si="43"/>
        <v>124116237</v>
      </c>
      <c r="AE172" s="103">
        <f t="shared" si="44"/>
        <v>3762768</v>
      </c>
      <c r="AF172" s="103">
        <f t="shared" si="45"/>
        <v>18044730</v>
      </c>
      <c r="AG172" s="103">
        <f t="shared" si="46"/>
        <v>145923735</v>
      </c>
      <c r="AH172" s="103">
        <f t="shared" si="47"/>
        <v>292432</v>
      </c>
      <c r="AI172" s="102">
        <f t="shared" si="48"/>
        <v>146216167</v>
      </c>
    </row>
    <row r="173" spans="1:35" s="157" customFormat="1">
      <c r="A173" s="159">
        <f t="shared" si="49"/>
        <v>2030</v>
      </c>
      <c r="B173" s="159">
        <f t="shared" si="50"/>
        <v>12</v>
      </c>
      <c r="C173" s="158">
        <f t="shared" si="36"/>
        <v>47818</v>
      </c>
      <c r="E173" s="104">
        <v>105755879</v>
      </c>
      <c r="F173" s="103">
        <v>42712956</v>
      </c>
      <c r="G173" s="103">
        <v>2204248</v>
      </c>
      <c r="H173" s="103">
        <v>3726580</v>
      </c>
      <c r="I173" s="103">
        <v>225073</v>
      </c>
      <c r="J173" s="103">
        <v>143134</v>
      </c>
      <c r="K173" s="103">
        <v>26033</v>
      </c>
      <c r="L173" s="103">
        <v>6786678</v>
      </c>
      <c r="M173" s="103">
        <v>15187179</v>
      </c>
      <c r="N173" s="103">
        <f t="shared" si="37"/>
        <v>150924189</v>
      </c>
      <c r="O173" s="103">
        <f t="shared" si="38"/>
        <v>3869714</v>
      </c>
      <c r="P173" s="103">
        <f t="shared" si="39"/>
        <v>21973857</v>
      </c>
      <c r="Q173" s="103">
        <f t="shared" si="40"/>
        <v>176767760</v>
      </c>
      <c r="R173" s="103">
        <f t="shared" si="41"/>
        <v>354244</v>
      </c>
      <c r="S173" s="102">
        <f t="shared" si="42"/>
        <v>177122004</v>
      </c>
      <c r="U173" s="104">
        <v>112626676</v>
      </c>
      <c r="V173" s="103">
        <v>43803519</v>
      </c>
      <c r="W173" s="103">
        <v>2654465</v>
      </c>
      <c r="X173" s="103">
        <v>4375298</v>
      </c>
      <c r="Y173" s="103">
        <v>227775</v>
      </c>
      <c r="Z173" s="103">
        <v>189094</v>
      </c>
      <c r="AA173" s="103">
        <v>22679</v>
      </c>
      <c r="AB173" s="103">
        <v>6197099</v>
      </c>
      <c r="AC173" s="103">
        <v>14246659</v>
      </c>
      <c r="AD173" s="103">
        <f t="shared" si="43"/>
        <v>159335114</v>
      </c>
      <c r="AE173" s="103">
        <f t="shared" si="44"/>
        <v>4564392</v>
      </c>
      <c r="AF173" s="103">
        <f t="shared" si="45"/>
        <v>20443758</v>
      </c>
      <c r="AG173" s="103">
        <f t="shared" si="46"/>
        <v>184343264</v>
      </c>
      <c r="AH173" s="103">
        <f t="shared" si="47"/>
        <v>369425</v>
      </c>
      <c r="AI173" s="102">
        <f t="shared" si="48"/>
        <v>184712689</v>
      </c>
    </row>
    <row r="174" spans="1:35" s="157" customFormat="1">
      <c r="A174" s="159">
        <f t="shared" si="49"/>
        <v>2031</v>
      </c>
      <c r="B174" s="159">
        <f t="shared" si="50"/>
        <v>1</v>
      </c>
      <c r="C174" s="158">
        <f t="shared" si="36"/>
        <v>47849</v>
      </c>
      <c r="E174" s="104">
        <v>98340282</v>
      </c>
      <c r="F174" s="103">
        <v>40483647</v>
      </c>
      <c r="G174" s="103">
        <v>2114760</v>
      </c>
      <c r="H174" s="103">
        <v>3668259</v>
      </c>
      <c r="I174" s="103">
        <v>207310</v>
      </c>
      <c r="J174" s="103">
        <v>126796</v>
      </c>
      <c r="K174" s="103">
        <v>24585</v>
      </c>
      <c r="L174" s="103">
        <v>6584029</v>
      </c>
      <c r="M174" s="103">
        <v>15767414</v>
      </c>
      <c r="N174" s="103">
        <f t="shared" si="37"/>
        <v>141170584</v>
      </c>
      <c r="O174" s="103">
        <f t="shared" si="38"/>
        <v>3795055</v>
      </c>
      <c r="P174" s="103">
        <f t="shared" si="39"/>
        <v>22351443</v>
      </c>
      <c r="Q174" s="103">
        <f t="shared" si="40"/>
        <v>167317082</v>
      </c>
      <c r="R174" s="103">
        <f t="shared" si="41"/>
        <v>335305</v>
      </c>
      <c r="S174" s="102">
        <f t="shared" si="42"/>
        <v>167652387</v>
      </c>
      <c r="U174" s="104">
        <v>105012955</v>
      </c>
      <c r="V174" s="103">
        <v>41714329</v>
      </c>
      <c r="W174" s="103">
        <v>2549430</v>
      </c>
      <c r="X174" s="103">
        <v>4316673</v>
      </c>
      <c r="Y174" s="103">
        <v>210272</v>
      </c>
      <c r="Z174" s="103">
        <v>173332</v>
      </c>
      <c r="AA174" s="103">
        <v>19966</v>
      </c>
      <c r="AB174" s="103">
        <v>5521053</v>
      </c>
      <c r="AC174" s="103">
        <v>13562937</v>
      </c>
      <c r="AD174" s="103">
        <f t="shared" si="43"/>
        <v>149506952</v>
      </c>
      <c r="AE174" s="103">
        <f t="shared" si="44"/>
        <v>4490005</v>
      </c>
      <c r="AF174" s="103">
        <f t="shared" si="45"/>
        <v>19083990</v>
      </c>
      <c r="AG174" s="103">
        <f t="shared" si="46"/>
        <v>173080947</v>
      </c>
      <c r="AH174" s="103">
        <f t="shared" si="47"/>
        <v>346856</v>
      </c>
      <c r="AI174" s="102">
        <f t="shared" si="48"/>
        <v>173427803</v>
      </c>
    </row>
    <row r="175" spans="1:35" s="157" customFormat="1">
      <c r="A175" s="159">
        <f t="shared" si="49"/>
        <v>2031</v>
      </c>
      <c r="B175" s="159">
        <f t="shared" si="50"/>
        <v>2</v>
      </c>
      <c r="C175" s="158">
        <f t="shared" si="36"/>
        <v>47880</v>
      </c>
      <c r="E175" s="104">
        <v>83809412</v>
      </c>
      <c r="F175" s="103">
        <v>34986683</v>
      </c>
      <c r="G175" s="103">
        <v>1863752</v>
      </c>
      <c r="H175" s="103">
        <v>3266437</v>
      </c>
      <c r="I175" s="103">
        <v>193297</v>
      </c>
      <c r="J175" s="103">
        <v>121018</v>
      </c>
      <c r="K175" s="103">
        <v>23038</v>
      </c>
      <c r="L175" s="103">
        <v>6059716</v>
      </c>
      <c r="M175" s="103">
        <v>14629934</v>
      </c>
      <c r="N175" s="103">
        <f t="shared" si="37"/>
        <v>120876182</v>
      </c>
      <c r="O175" s="103">
        <f t="shared" si="38"/>
        <v>3387455</v>
      </c>
      <c r="P175" s="103">
        <f t="shared" si="39"/>
        <v>20689650</v>
      </c>
      <c r="Q175" s="103">
        <f t="shared" si="40"/>
        <v>144953287</v>
      </c>
      <c r="R175" s="103">
        <f t="shared" si="41"/>
        <v>290488</v>
      </c>
      <c r="S175" s="102">
        <f t="shared" si="42"/>
        <v>145243775</v>
      </c>
      <c r="U175" s="104">
        <v>89637424</v>
      </c>
      <c r="V175" s="103">
        <v>35898064</v>
      </c>
      <c r="W175" s="103">
        <v>2263460</v>
      </c>
      <c r="X175" s="103">
        <v>3943897</v>
      </c>
      <c r="Y175" s="103">
        <v>196260</v>
      </c>
      <c r="Z175" s="103">
        <v>172013</v>
      </c>
      <c r="AA175" s="103">
        <v>18922</v>
      </c>
      <c r="AB175" s="103">
        <v>5248134</v>
      </c>
      <c r="AC175" s="103">
        <v>12759904</v>
      </c>
      <c r="AD175" s="103">
        <f t="shared" si="43"/>
        <v>128014130</v>
      </c>
      <c r="AE175" s="103">
        <f t="shared" si="44"/>
        <v>4115910</v>
      </c>
      <c r="AF175" s="103">
        <f t="shared" si="45"/>
        <v>18008038</v>
      </c>
      <c r="AG175" s="103">
        <f t="shared" si="46"/>
        <v>150138078</v>
      </c>
      <c r="AH175" s="103">
        <f t="shared" si="47"/>
        <v>300878</v>
      </c>
      <c r="AI175" s="102">
        <f t="shared" si="48"/>
        <v>150438956</v>
      </c>
    </row>
    <row r="176" spans="1:35" s="157" customFormat="1">
      <c r="A176" s="159">
        <f t="shared" si="49"/>
        <v>2031</v>
      </c>
      <c r="B176" s="159">
        <f t="shared" si="50"/>
        <v>3</v>
      </c>
      <c r="C176" s="158">
        <f t="shared" si="36"/>
        <v>47908</v>
      </c>
      <c r="E176" s="104">
        <v>74784975</v>
      </c>
      <c r="F176" s="103">
        <v>32355187</v>
      </c>
      <c r="G176" s="103">
        <v>1724598</v>
      </c>
      <c r="H176" s="103">
        <v>3142409</v>
      </c>
      <c r="I176" s="103">
        <v>202552</v>
      </c>
      <c r="J176" s="103">
        <v>122697</v>
      </c>
      <c r="K176" s="103">
        <v>24074</v>
      </c>
      <c r="L176" s="103">
        <v>6105826</v>
      </c>
      <c r="M176" s="103">
        <v>16191159</v>
      </c>
      <c r="N176" s="103">
        <f t="shared" si="37"/>
        <v>109091386</v>
      </c>
      <c r="O176" s="103">
        <f t="shared" si="38"/>
        <v>3265106</v>
      </c>
      <c r="P176" s="103">
        <f t="shared" si="39"/>
        <v>22296985</v>
      </c>
      <c r="Q176" s="103">
        <f t="shared" si="40"/>
        <v>134653477</v>
      </c>
      <c r="R176" s="103">
        <f t="shared" si="41"/>
        <v>269847</v>
      </c>
      <c r="S176" s="102">
        <f t="shared" si="42"/>
        <v>134923324</v>
      </c>
      <c r="U176" s="104">
        <v>79851307</v>
      </c>
      <c r="V176" s="103">
        <v>33301134</v>
      </c>
      <c r="W176" s="103">
        <v>2151568</v>
      </c>
      <c r="X176" s="103">
        <v>3777925</v>
      </c>
      <c r="Y176" s="103">
        <v>208896</v>
      </c>
      <c r="Z176" s="103">
        <v>176402</v>
      </c>
      <c r="AA176" s="103">
        <v>20519</v>
      </c>
      <c r="AB176" s="103">
        <v>5167067</v>
      </c>
      <c r="AC176" s="103">
        <v>14092129</v>
      </c>
      <c r="AD176" s="103">
        <f t="shared" si="43"/>
        <v>115533424</v>
      </c>
      <c r="AE176" s="103">
        <f t="shared" si="44"/>
        <v>3954327</v>
      </c>
      <c r="AF176" s="103">
        <f t="shared" si="45"/>
        <v>19259196</v>
      </c>
      <c r="AG176" s="103">
        <f t="shared" si="46"/>
        <v>138746947</v>
      </c>
      <c r="AH176" s="103">
        <f t="shared" si="47"/>
        <v>278050</v>
      </c>
      <c r="AI176" s="102">
        <f t="shared" si="48"/>
        <v>139024997</v>
      </c>
    </row>
    <row r="177" spans="1:35" s="157" customFormat="1">
      <c r="A177" s="159">
        <f t="shared" si="49"/>
        <v>2031</v>
      </c>
      <c r="B177" s="159">
        <f t="shared" si="50"/>
        <v>4</v>
      </c>
      <c r="C177" s="158">
        <f t="shared" si="36"/>
        <v>47939</v>
      </c>
      <c r="E177" s="104">
        <v>53958947</v>
      </c>
      <c r="F177" s="103">
        <v>24768006</v>
      </c>
      <c r="G177" s="103">
        <v>1368332</v>
      </c>
      <c r="H177" s="103">
        <v>2540051</v>
      </c>
      <c r="I177" s="103">
        <v>183356</v>
      </c>
      <c r="J177" s="103">
        <v>106064</v>
      </c>
      <c r="K177" s="103">
        <v>22238</v>
      </c>
      <c r="L177" s="103">
        <v>5476278</v>
      </c>
      <c r="M177" s="103">
        <v>14572824</v>
      </c>
      <c r="N177" s="103">
        <f t="shared" si="37"/>
        <v>80300879</v>
      </c>
      <c r="O177" s="103">
        <f t="shared" si="38"/>
        <v>2646115</v>
      </c>
      <c r="P177" s="103">
        <f t="shared" si="39"/>
        <v>20049102</v>
      </c>
      <c r="Q177" s="103">
        <f t="shared" si="40"/>
        <v>102996096</v>
      </c>
      <c r="R177" s="103">
        <f t="shared" si="41"/>
        <v>206405</v>
      </c>
      <c r="S177" s="102">
        <f t="shared" si="42"/>
        <v>103202501</v>
      </c>
      <c r="U177" s="104">
        <v>57501317</v>
      </c>
      <c r="V177" s="103">
        <v>25560806</v>
      </c>
      <c r="W177" s="103">
        <v>1768072</v>
      </c>
      <c r="X177" s="103">
        <v>3013027</v>
      </c>
      <c r="Y177" s="103">
        <v>192594</v>
      </c>
      <c r="Z177" s="103">
        <v>153496</v>
      </c>
      <c r="AA177" s="103">
        <v>19997</v>
      </c>
      <c r="AB177" s="103">
        <v>4625477</v>
      </c>
      <c r="AC177" s="103">
        <v>12583861</v>
      </c>
      <c r="AD177" s="103">
        <f t="shared" si="43"/>
        <v>85042786</v>
      </c>
      <c r="AE177" s="103">
        <f t="shared" si="44"/>
        <v>3166523</v>
      </c>
      <c r="AF177" s="103">
        <f t="shared" si="45"/>
        <v>17209338</v>
      </c>
      <c r="AG177" s="103">
        <f t="shared" si="46"/>
        <v>105418647</v>
      </c>
      <c r="AH177" s="103">
        <f t="shared" si="47"/>
        <v>211260</v>
      </c>
      <c r="AI177" s="102">
        <f t="shared" si="48"/>
        <v>105629907</v>
      </c>
    </row>
    <row r="178" spans="1:35" s="157" customFormat="1">
      <c r="A178" s="159">
        <f t="shared" si="49"/>
        <v>2031</v>
      </c>
      <c r="B178" s="159">
        <f t="shared" si="50"/>
        <v>5</v>
      </c>
      <c r="C178" s="158">
        <f t="shared" si="36"/>
        <v>47969</v>
      </c>
      <c r="E178" s="104">
        <v>32265268</v>
      </c>
      <c r="F178" s="103">
        <v>17333556</v>
      </c>
      <c r="G178" s="103">
        <v>973458</v>
      </c>
      <c r="H178" s="103">
        <v>2003318</v>
      </c>
      <c r="I178" s="103">
        <v>154611</v>
      </c>
      <c r="J178" s="103">
        <v>93564</v>
      </c>
      <c r="K178" s="103">
        <v>18956</v>
      </c>
      <c r="L178" s="103">
        <v>5099239</v>
      </c>
      <c r="M178" s="103">
        <v>14396965</v>
      </c>
      <c r="N178" s="103">
        <f t="shared" si="37"/>
        <v>50745849</v>
      </c>
      <c r="O178" s="103">
        <f t="shared" si="38"/>
        <v>2096882</v>
      </c>
      <c r="P178" s="103">
        <f t="shared" si="39"/>
        <v>19496204</v>
      </c>
      <c r="Q178" s="103">
        <f t="shared" si="40"/>
        <v>72338935</v>
      </c>
      <c r="R178" s="103">
        <f t="shared" si="41"/>
        <v>144968</v>
      </c>
      <c r="S178" s="102">
        <f t="shared" si="42"/>
        <v>72483903</v>
      </c>
      <c r="U178" s="104">
        <v>34368243</v>
      </c>
      <c r="V178" s="103">
        <v>17881127</v>
      </c>
      <c r="W178" s="103">
        <v>1312031</v>
      </c>
      <c r="X178" s="103">
        <v>2389898</v>
      </c>
      <c r="Y178" s="103">
        <v>163136</v>
      </c>
      <c r="Z178" s="103">
        <v>138820</v>
      </c>
      <c r="AA178" s="103">
        <v>17942</v>
      </c>
      <c r="AB178" s="103">
        <v>4387478</v>
      </c>
      <c r="AC178" s="103">
        <v>12666971</v>
      </c>
      <c r="AD178" s="103">
        <f t="shared" si="43"/>
        <v>53742479</v>
      </c>
      <c r="AE178" s="103">
        <f t="shared" si="44"/>
        <v>2528718</v>
      </c>
      <c r="AF178" s="103">
        <f t="shared" si="45"/>
        <v>17054449</v>
      </c>
      <c r="AG178" s="103">
        <f t="shared" si="46"/>
        <v>73325646</v>
      </c>
      <c r="AH178" s="103">
        <f t="shared" si="47"/>
        <v>146945</v>
      </c>
      <c r="AI178" s="102">
        <f t="shared" si="48"/>
        <v>73472591</v>
      </c>
    </row>
    <row r="179" spans="1:35" s="157" customFormat="1">
      <c r="A179" s="159">
        <f t="shared" si="49"/>
        <v>2031</v>
      </c>
      <c r="B179" s="159">
        <f t="shared" si="50"/>
        <v>6</v>
      </c>
      <c r="C179" s="158">
        <f t="shared" si="36"/>
        <v>48000</v>
      </c>
      <c r="E179" s="104">
        <v>21107038</v>
      </c>
      <c r="F179" s="103">
        <v>13525102</v>
      </c>
      <c r="G179" s="103">
        <v>784318</v>
      </c>
      <c r="H179" s="103">
        <v>1546168</v>
      </c>
      <c r="I179" s="103">
        <v>142843</v>
      </c>
      <c r="J179" s="103">
        <v>78411</v>
      </c>
      <c r="K179" s="103">
        <v>17451</v>
      </c>
      <c r="L179" s="103">
        <v>4696716</v>
      </c>
      <c r="M179" s="103">
        <v>13355215</v>
      </c>
      <c r="N179" s="103">
        <f t="shared" si="37"/>
        <v>35576752</v>
      </c>
      <c r="O179" s="103">
        <f t="shared" si="38"/>
        <v>1624579</v>
      </c>
      <c r="P179" s="103">
        <f t="shared" si="39"/>
        <v>18051931</v>
      </c>
      <c r="Q179" s="103">
        <f t="shared" si="40"/>
        <v>55253262</v>
      </c>
      <c r="R179" s="103">
        <f t="shared" si="41"/>
        <v>110728</v>
      </c>
      <c r="S179" s="102">
        <f t="shared" si="42"/>
        <v>55363990</v>
      </c>
      <c r="U179" s="104">
        <v>23010137</v>
      </c>
      <c r="V179" s="103">
        <v>13421794</v>
      </c>
      <c r="W179" s="103">
        <v>1082776</v>
      </c>
      <c r="X179" s="103">
        <v>1797239</v>
      </c>
      <c r="Y179" s="103">
        <v>146055</v>
      </c>
      <c r="Z179" s="103">
        <v>115516</v>
      </c>
      <c r="AA179" s="103">
        <v>16860</v>
      </c>
      <c r="AB179" s="103">
        <v>4072079</v>
      </c>
      <c r="AC179" s="103">
        <v>11789321</v>
      </c>
      <c r="AD179" s="103">
        <f t="shared" si="43"/>
        <v>37677622</v>
      </c>
      <c r="AE179" s="103">
        <f t="shared" si="44"/>
        <v>1912755</v>
      </c>
      <c r="AF179" s="103">
        <f t="shared" si="45"/>
        <v>15861400</v>
      </c>
      <c r="AG179" s="103">
        <f t="shared" si="46"/>
        <v>55451777</v>
      </c>
      <c r="AH179" s="103">
        <f t="shared" si="47"/>
        <v>111126</v>
      </c>
      <c r="AI179" s="102">
        <f t="shared" si="48"/>
        <v>55562903</v>
      </c>
    </row>
    <row r="180" spans="1:35" s="157" customFormat="1">
      <c r="A180" s="159">
        <f t="shared" si="49"/>
        <v>2031</v>
      </c>
      <c r="B180" s="159">
        <f t="shared" si="50"/>
        <v>7</v>
      </c>
      <c r="C180" s="158">
        <f t="shared" si="36"/>
        <v>48030</v>
      </c>
      <c r="E180" s="104">
        <v>14671784</v>
      </c>
      <c r="F180" s="103">
        <v>11310939</v>
      </c>
      <c r="G180" s="103">
        <v>691135</v>
      </c>
      <c r="H180" s="103">
        <v>1364490</v>
      </c>
      <c r="I180" s="103">
        <v>136107</v>
      </c>
      <c r="J180" s="103">
        <v>72343</v>
      </c>
      <c r="K180" s="103">
        <v>16778</v>
      </c>
      <c r="L180" s="103">
        <v>4512868</v>
      </c>
      <c r="M180" s="103">
        <v>13131778</v>
      </c>
      <c r="N180" s="103">
        <f t="shared" si="37"/>
        <v>26826743</v>
      </c>
      <c r="O180" s="103">
        <f t="shared" si="38"/>
        <v>1436833</v>
      </c>
      <c r="P180" s="103">
        <f t="shared" si="39"/>
        <v>17644646</v>
      </c>
      <c r="Q180" s="103">
        <f t="shared" si="40"/>
        <v>45908222</v>
      </c>
      <c r="R180" s="103">
        <f t="shared" si="41"/>
        <v>92000</v>
      </c>
      <c r="S180" s="102">
        <f t="shared" si="42"/>
        <v>46000222</v>
      </c>
      <c r="U180" s="104">
        <v>16565066</v>
      </c>
      <c r="V180" s="103">
        <v>10769292</v>
      </c>
      <c r="W180" s="103">
        <v>940083</v>
      </c>
      <c r="X180" s="103">
        <v>1565647</v>
      </c>
      <c r="Y180" s="103">
        <v>121081</v>
      </c>
      <c r="Z180" s="103">
        <v>108837</v>
      </c>
      <c r="AA180" s="103">
        <v>15387</v>
      </c>
      <c r="AB180" s="103">
        <v>3979206</v>
      </c>
      <c r="AC180" s="103">
        <v>11746895</v>
      </c>
      <c r="AD180" s="103">
        <f t="shared" si="43"/>
        <v>28410909</v>
      </c>
      <c r="AE180" s="103">
        <f t="shared" si="44"/>
        <v>1674484</v>
      </c>
      <c r="AF180" s="103">
        <f t="shared" si="45"/>
        <v>15726101</v>
      </c>
      <c r="AG180" s="103">
        <f t="shared" si="46"/>
        <v>45811494</v>
      </c>
      <c r="AH180" s="103">
        <f t="shared" si="47"/>
        <v>91807</v>
      </c>
      <c r="AI180" s="102">
        <f t="shared" si="48"/>
        <v>45903301</v>
      </c>
    </row>
    <row r="181" spans="1:35" s="157" customFormat="1">
      <c r="A181" s="159">
        <f t="shared" si="49"/>
        <v>2031</v>
      </c>
      <c r="B181" s="159">
        <f t="shared" si="50"/>
        <v>8</v>
      </c>
      <c r="C181" s="158">
        <f t="shared" si="36"/>
        <v>48061</v>
      </c>
      <c r="E181" s="104">
        <v>13503974</v>
      </c>
      <c r="F181" s="103">
        <v>11838091</v>
      </c>
      <c r="G181" s="103">
        <v>746283</v>
      </c>
      <c r="H181" s="103">
        <v>1305453</v>
      </c>
      <c r="I181" s="103">
        <v>133536</v>
      </c>
      <c r="J181" s="103">
        <v>83820</v>
      </c>
      <c r="K181" s="103">
        <v>19166</v>
      </c>
      <c r="L181" s="103">
        <v>4503756</v>
      </c>
      <c r="M181" s="103">
        <v>13557729</v>
      </c>
      <c r="N181" s="103">
        <f t="shared" si="37"/>
        <v>26241050</v>
      </c>
      <c r="O181" s="103">
        <f t="shared" si="38"/>
        <v>1389273</v>
      </c>
      <c r="P181" s="103">
        <f t="shared" si="39"/>
        <v>18061485</v>
      </c>
      <c r="Q181" s="103">
        <f t="shared" si="40"/>
        <v>45691808</v>
      </c>
      <c r="R181" s="103">
        <f t="shared" si="41"/>
        <v>91567</v>
      </c>
      <c r="S181" s="102">
        <f t="shared" si="42"/>
        <v>45783375</v>
      </c>
      <c r="U181" s="104">
        <v>15807628</v>
      </c>
      <c r="V181" s="103">
        <v>10870090</v>
      </c>
      <c r="W181" s="103">
        <v>979084</v>
      </c>
      <c r="X181" s="103">
        <v>1481765</v>
      </c>
      <c r="Y181" s="103">
        <v>116948</v>
      </c>
      <c r="Z181" s="103">
        <v>123800</v>
      </c>
      <c r="AA181" s="103">
        <v>16878</v>
      </c>
      <c r="AB181" s="103">
        <v>3915980</v>
      </c>
      <c r="AC181" s="103">
        <v>12022038</v>
      </c>
      <c r="AD181" s="103">
        <f t="shared" si="43"/>
        <v>27790628</v>
      </c>
      <c r="AE181" s="103">
        <f t="shared" si="44"/>
        <v>1605565</v>
      </c>
      <c r="AF181" s="103">
        <f t="shared" si="45"/>
        <v>15938018</v>
      </c>
      <c r="AG181" s="103">
        <f t="shared" si="46"/>
        <v>45334211</v>
      </c>
      <c r="AH181" s="103">
        <f t="shared" si="47"/>
        <v>90850</v>
      </c>
      <c r="AI181" s="102">
        <f t="shared" si="48"/>
        <v>45425061</v>
      </c>
    </row>
    <row r="182" spans="1:35" s="157" customFormat="1">
      <c r="A182" s="159">
        <f t="shared" si="49"/>
        <v>2031</v>
      </c>
      <c r="B182" s="159">
        <f t="shared" si="50"/>
        <v>9</v>
      </c>
      <c r="C182" s="158">
        <f t="shared" si="36"/>
        <v>48092</v>
      </c>
      <c r="E182" s="104">
        <v>19164523</v>
      </c>
      <c r="F182" s="103">
        <v>14042897</v>
      </c>
      <c r="G182" s="103">
        <v>851894</v>
      </c>
      <c r="H182" s="103">
        <v>1539516</v>
      </c>
      <c r="I182" s="103">
        <v>148831</v>
      </c>
      <c r="J182" s="103">
        <v>108905</v>
      </c>
      <c r="K182" s="103">
        <v>20655</v>
      </c>
      <c r="L182" s="103">
        <v>4694094</v>
      </c>
      <c r="M182" s="103">
        <v>13514869</v>
      </c>
      <c r="N182" s="103">
        <f t="shared" si="37"/>
        <v>34228800</v>
      </c>
      <c r="O182" s="103">
        <f t="shared" si="38"/>
        <v>1648421</v>
      </c>
      <c r="P182" s="103">
        <f t="shared" si="39"/>
        <v>18208963</v>
      </c>
      <c r="Q182" s="103">
        <f t="shared" si="40"/>
        <v>54086184</v>
      </c>
      <c r="R182" s="103">
        <f t="shared" si="41"/>
        <v>108389</v>
      </c>
      <c r="S182" s="102">
        <f t="shared" si="42"/>
        <v>54194573</v>
      </c>
      <c r="U182" s="104">
        <v>22026280</v>
      </c>
      <c r="V182" s="103">
        <v>12974909</v>
      </c>
      <c r="W182" s="103">
        <v>1096622</v>
      </c>
      <c r="X182" s="103">
        <v>1773851</v>
      </c>
      <c r="Y182" s="103">
        <v>134240</v>
      </c>
      <c r="Z182" s="103">
        <v>156681</v>
      </c>
      <c r="AA182" s="103">
        <v>18020</v>
      </c>
      <c r="AB182" s="103">
        <v>4032949</v>
      </c>
      <c r="AC182" s="103">
        <v>11955842</v>
      </c>
      <c r="AD182" s="103">
        <f t="shared" si="43"/>
        <v>36250071</v>
      </c>
      <c r="AE182" s="103">
        <f t="shared" si="44"/>
        <v>1930532</v>
      </c>
      <c r="AF182" s="103">
        <f t="shared" si="45"/>
        <v>15988791</v>
      </c>
      <c r="AG182" s="103">
        <f t="shared" si="46"/>
        <v>54169394</v>
      </c>
      <c r="AH182" s="103">
        <f t="shared" si="47"/>
        <v>108556</v>
      </c>
      <c r="AI182" s="102">
        <f t="shared" si="48"/>
        <v>54277950</v>
      </c>
    </row>
    <row r="183" spans="1:35" s="157" customFormat="1">
      <c r="A183" s="159">
        <f t="shared" si="49"/>
        <v>2031</v>
      </c>
      <c r="B183" s="159">
        <f t="shared" si="50"/>
        <v>10</v>
      </c>
      <c r="C183" s="158">
        <f t="shared" si="36"/>
        <v>48122</v>
      </c>
      <c r="E183" s="104">
        <v>45532986</v>
      </c>
      <c r="F183" s="103">
        <v>22771409</v>
      </c>
      <c r="G183" s="103">
        <v>1293557</v>
      </c>
      <c r="H183" s="103">
        <v>2548789</v>
      </c>
      <c r="I183" s="103">
        <v>198091</v>
      </c>
      <c r="J183" s="103">
        <v>132003</v>
      </c>
      <c r="K183" s="103">
        <v>24600</v>
      </c>
      <c r="L183" s="103">
        <v>5059546</v>
      </c>
      <c r="M183" s="103">
        <v>14073473</v>
      </c>
      <c r="N183" s="103">
        <f t="shared" si="37"/>
        <v>69820643</v>
      </c>
      <c r="O183" s="103">
        <f t="shared" si="38"/>
        <v>2680792</v>
      </c>
      <c r="P183" s="103">
        <f t="shared" si="39"/>
        <v>19133019</v>
      </c>
      <c r="Q183" s="103">
        <f t="shared" si="40"/>
        <v>91634454</v>
      </c>
      <c r="R183" s="103">
        <f t="shared" si="41"/>
        <v>183636</v>
      </c>
      <c r="S183" s="102">
        <f t="shared" si="42"/>
        <v>91818090</v>
      </c>
      <c r="U183" s="104">
        <v>49828031</v>
      </c>
      <c r="V183" s="103">
        <v>22277541</v>
      </c>
      <c r="W183" s="103">
        <v>1628496</v>
      </c>
      <c r="X183" s="103">
        <v>3008932</v>
      </c>
      <c r="Y183" s="103">
        <v>188170</v>
      </c>
      <c r="Z183" s="103">
        <v>193716</v>
      </c>
      <c r="AA183" s="103">
        <v>21437</v>
      </c>
      <c r="AB183" s="103">
        <v>4700611</v>
      </c>
      <c r="AC183" s="103">
        <v>13243189</v>
      </c>
      <c r="AD183" s="103">
        <f t="shared" si="43"/>
        <v>73943675</v>
      </c>
      <c r="AE183" s="103">
        <f t="shared" si="44"/>
        <v>3202648</v>
      </c>
      <c r="AF183" s="103">
        <f t="shared" si="45"/>
        <v>17943800</v>
      </c>
      <c r="AG183" s="103">
        <f t="shared" si="46"/>
        <v>95090123</v>
      </c>
      <c r="AH183" s="103">
        <f t="shared" si="47"/>
        <v>190561</v>
      </c>
      <c r="AI183" s="102">
        <f t="shared" si="48"/>
        <v>95280684</v>
      </c>
    </row>
    <row r="184" spans="1:35" s="157" customFormat="1">
      <c r="A184" s="159">
        <f t="shared" si="49"/>
        <v>2031</v>
      </c>
      <c r="B184" s="159">
        <f t="shared" si="50"/>
        <v>11</v>
      </c>
      <c r="C184" s="158">
        <f t="shared" si="36"/>
        <v>48153</v>
      </c>
      <c r="E184" s="104">
        <v>81615996</v>
      </c>
      <c r="F184" s="103">
        <v>34373232</v>
      </c>
      <c r="G184" s="103">
        <v>1796616</v>
      </c>
      <c r="H184" s="103">
        <v>2938746</v>
      </c>
      <c r="I184" s="103">
        <v>205425</v>
      </c>
      <c r="J184" s="103">
        <v>127087</v>
      </c>
      <c r="K184" s="103">
        <v>25357</v>
      </c>
      <c r="L184" s="103">
        <v>5969812</v>
      </c>
      <c r="M184" s="103">
        <v>15120285</v>
      </c>
      <c r="N184" s="103">
        <f t="shared" si="37"/>
        <v>118016626</v>
      </c>
      <c r="O184" s="103">
        <f t="shared" si="38"/>
        <v>3065833</v>
      </c>
      <c r="P184" s="103">
        <f t="shared" si="39"/>
        <v>21090097</v>
      </c>
      <c r="Q184" s="103">
        <f t="shared" si="40"/>
        <v>142172556</v>
      </c>
      <c r="R184" s="103">
        <f t="shared" si="41"/>
        <v>284915</v>
      </c>
      <c r="S184" s="102">
        <f t="shared" si="42"/>
        <v>142457471</v>
      </c>
      <c r="U184" s="104">
        <v>87924235</v>
      </c>
      <c r="V184" s="103">
        <v>34645077</v>
      </c>
      <c r="W184" s="103">
        <v>2190736</v>
      </c>
      <c r="X184" s="103">
        <v>3540399</v>
      </c>
      <c r="Y184" s="103">
        <v>203023</v>
      </c>
      <c r="Z184" s="103">
        <v>175542</v>
      </c>
      <c r="AA184" s="103">
        <v>22641</v>
      </c>
      <c r="AB184" s="103">
        <v>4939379</v>
      </c>
      <c r="AC184" s="103">
        <v>12887081</v>
      </c>
      <c r="AD184" s="103">
        <f t="shared" si="43"/>
        <v>124985712</v>
      </c>
      <c r="AE184" s="103">
        <f t="shared" si="44"/>
        <v>3715941</v>
      </c>
      <c r="AF184" s="103">
        <f t="shared" si="45"/>
        <v>17826460</v>
      </c>
      <c r="AG184" s="103">
        <f t="shared" si="46"/>
        <v>146528113</v>
      </c>
      <c r="AH184" s="103">
        <f t="shared" si="47"/>
        <v>293644</v>
      </c>
      <c r="AI184" s="102">
        <f t="shared" si="48"/>
        <v>146821757</v>
      </c>
    </row>
    <row r="185" spans="1:35" s="157" customFormat="1">
      <c r="A185" s="159">
        <f t="shared" si="49"/>
        <v>2031</v>
      </c>
      <c r="B185" s="159">
        <f t="shared" si="50"/>
        <v>12</v>
      </c>
      <c r="C185" s="158">
        <f t="shared" si="36"/>
        <v>48183</v>
      </c>
      <c r="E185" s="104">
        <v>106154816</v>
      </c>
      <c r="F185" s="103">
        <v>42941137</v>
      </c>
      <c r="G185" s="103">
        <v>2170079</v>
      </c>
      <c r="H185" s="103">
        <v>3641098</v>
      </c>
      <c r="I185" s="103">
        <v>212623</v>
      </c>
      <c r="J185" s="103">
        <v>142669</v>
      </c>
      <c r="K185" s="103">
        <v>26036</v>
      </c>
      <c r="L185" s="103">
        <v>6855149</v>
      </c>
      <c r="M185" s="103">
        <v>15125969</v>
      </c>
      <c r="N185" s="103">
        <f t="shared" si="37"/>
        <v>151504691</v>
      </c>
      <c r="O185" s="103">
        <f t="shared" si="38"/>
        <v>3783767</v>
      </c>
      <c r="P185" s="103">
        <f t="shared" si="39"/>
        <v>21981118</v>
      </c>
      <c r="Q185" s="103">
        <f t="shared" si="40"/>
        <v>177269576</v>
      </c>
      <c r="R185" s="103">
        <f t="shared" si="41"/>
        <v>355250</v>
      </c>
      <c r="S185" s="102">
        <f t="shared" si="42"/>
        <v>177624826</v>
      </c>
      <c r="U185" s="104">
        <v>113427987</v>
      </c>
      <c r="V185" s="103">
        <v>44161710</v>
      </c>
      <c r="W185" s="103">
        <v>2623450</v>
      </c>
      <c r="X185" s="103">
        <v>4318348</v>
      </c>
      <c r="Y185" s="103">
        <v>215411</v>
      </c>
      <c r="Z185" s="103">
        <v>189243</v>
      </c>
      <c r="AA185" s="103">
        <v>22749</v>
      </c>
      <c r="AB185" s="103">
        <v>6140384</v>
      </c>
      <c r="AC185" s="103">
        <v>14056086</v>
      </c>
      <c r="AD185" s="103">
        <f t="shared" si="43"/>
        <v>160451307</v>
      </c>
      <c r="AE185" s="103">
        <f t="shared" si="44"/>
        <v>4507591</v>
      </c>
      <c r="AF185" s="103">
        <f t="shared" si="45"/>
        <v>20196470</v>
      </c>
      <c r="AG185" s="103">
        <f t="shared" si="46"/>
        <v>185155368</v>
      </c>
      <c r="AH185" s="103">
        <f t="shared" si="47"/>
        <v>371053</v>
      </c>
      <c r="AI185" s="102">
        <f t="shared" si="48"/>
        <v>185526421</v>
      </c>
    </row>
    <row r="186" spans="1:35" s="157" customFormat="1">
      <c r="A186" s="159">
        <f t="shared" si="49"/>
        <v>2032</v>
      </c>
      <c r="B186" s="159">
        <f t="shared" si="50"/>
        <v>1</v>
      </c>
      <c r="C186" s="158">
        <f t="shared" si="36"/>
        <v>48214</v>
      </c>
      <c r="E186" s="104">
        <v>98754883</v>
      </c>
      <c r="F186" s="103">
        <v>40715681</v>
      </c>
      <c r="G186" s="103">
        <v>2082656</v>
      </c>
      <c r="H186" s="103">
        <v>3586950</v>
      </c>
      <c r="I186" s="103">
        <v>195849</v>
      </c>
      <c r="J186" s="103">
        <v>126763</v>
      </c>
      <c r="K186" s="103">
        <v>24543</v>
      </c>
      <c r="L186" s="103">
        <v>6662859</v>
      </c>
      <c r="M186" s="103">
        <v>15702027</v>
      </c>
      <c r="N186" s="103">
        <f t="shared" si="37"/>
        <v>141773612</v>
      </c>
      <c r="O186" s="103">
        <f t="shared" si="38"/>
        <v>3713713</v>
      </c>
      <c r="P186" s="103">
        <f t="shared" si="39"/>
        <v>22364886</v>
      </c>
      <c r="Q186" s="103">
        <f t="shared" si="40"/>
        <v>167852211</v>
      </c>
      <c r="R186" s="103">
        <f t="shared" si="41"/>
        <v>336377</v>
      </c>
      <c r="S186" s="102">
        <f t="shared" si="42"/>
        <v>168188588</v>
      </c>
      <c r="U186" s="104">
        <v>105668125</v>
      </c>
      <c r="V186" s="103">
        <v>42060633</v>
      </c>
      <c r="W186" s="103">
        <v>2519147</v>
      </c>
      <c r="X186" s="103">
        <v>4272025</v>
      </c>
      <c r="Y186" s="103">
        <v>198805</v>
      </c>
      <c r="Z186" s="103">
        <v>173864</v>
      </c>
      <c r="AA186" s="103">
        <v>20030</v>
      </c>
      <c r="AB186" s="103">
        <v>5480553</v>
      </c>
      <c r="AC186" s="103">
        <v>13412704</v>
      </c>
      <c r="AD186" s="103">
        <f t="shared" si="43"/>
        <v>150466740</v>
      </c>
      <c r="AE186" s="103">
        <f t="shared" si="44"/>
        <v>4445889</v>
      </c>
      <c r="AF186" s="103">
        <f t="shared" si="45"/>
        <v>18893257</v>
      </c>
      <c r="AG186" s="103">
        <f t="shared" si="46"/>
        <v>173805886</v>
      </c>
      <c r="AH186" s="103">
        <f t="shared" si="47"/>
        <v>348308</v>
      </c>
      <c r="AI186" s="102">
        <f t="shared" si="48"/>
        <v>174154194</v>
      </c>
    </row>
    <row r="187" spans="1:35" s="157" customFormat="1">
      <c r="A187" s="159">
        <f t="shared" si="49"/>
        <v>2032</v>
      </c>
      <c r="B187" s="159">
        <f t="shared" si="50"/>
        <v>2</v>
      </c>
      <c r="C187" s="158">
        <f t="shared" si="36"/>
        <v>48245</v>
      </c>
      <c r="E187" s="104">
        <v>86876307</v>
      </c>
      <c r="F187" s="103">
        <v>36343448</v>
      </c>
      <c r="G187" s="103">
        <v>1894903</v>
      </c>
      <c r="H187" s="103">
        <v>3300396</v>
      </c>
      <c r="I187" s="103">
        <v>188870</v>
      </c>
      <c r="J187" s="103">
        <v>125182</v>
      </c>
      <c r="K187" s="103">
        <v>23771</v>
      </c>
      <c r="L187" s="103">
        <v>6336147</v>
      </c>
      <c r="M187" s="103">
        <v>15087931</v>
      </c>
      <c r="N187" s="103">
        <f t="shared" si="37"/>
        <v>125327299</v>
      </c>
      <c r="O187" s="103">
        <f t="shared" si="38"/>
        <v>3425578</v>
      </c>
      <c r="P187" s="103">
        <f t="shared" si="39"/>
        <v>21424078</v>
      </c>
      <c r="Q187" s="103">
        <f t="shared" si="40"/>
        <v>150176955</v>
      </c>
      <c r="R187" s="103">
        <f t="shared" si="41"/>
        <v>300956</v>
      </c>
      <c r="S187" s="102">
        <f t="shared" si="42"/>
        <v>150477911</v>
      </c>
      <c r="U187" s="104">
        <v>90198862</v>
      </c>
      <c r="V187" s="103">
        <v>36195993</v>
      </c>
      <c r="W187" s="103">
        <v>2236545</v>
      </c>
      <c r="X187" s="103">
        <v>3902942</v>
      </c>
      <c r="Y187" s="103">
        <v>185555</v>
      </c>
      <c r="Z187" s="103">
        <v>172528</v>
      </c>
      <c r="AA187" s="103">
        <v>18985</v>
      </c>
      <c r="AB187" s="103">
        <v>5213879</v>
      </c>
      <c r="AC187" s="103">
        <v>12614179</v>
      </c>
      <c r="AD187" s="103">
        <f t="shared" si="43"/>
        <v>128835940</v>
      </c>
      <c r="AE187" s="103">
        <f t="shared" si="44"/>
        <v>4075470</v>
      </c>
      <c r="AF187" s="103">
        <f t="shared" si="45"/>
        <v>17828058</v>
      </c>
      <c r="AG187" s="103">
        <f t="shared" si="46"/>
        <v>150739468</v>
      </c>
      <c r="AH187" s="103">
        <f t="shared" si="47"/>
        <v>302083</v>
      </c>
      <c r="AI187" s="102">
        <f t="shared" si="48"/>
        <v>151041551</v>
      </c>
    </row>
    <row r="188" spans="1:35" s="157" customFormat="1">
      <c r="A188" s="159">
        <f t="shared" si="49"/>
        <v>2032</v>
      </c>
      <c r="B188" s="159">
        <f t="shared" si="50"/>
        <v>3</v>
      </c>
      <c r="C188" s="158">
        <f t="shared" si="36"/>
        <v>48274</v>
      </c>
      <c r="E188" s="104">
        <v>75101858</v>
      </c>
      <c r="F188" s="103">
        <v>32543563</v>
      </c>
      <c r="G188" s="103">
        <v>1696772</v>
      </c>
      <c r="H188" s="103">
        <v>3072537</v>
      </c>
      <c r="I188" s="103">
        <v>191189</v>
      </c>
      <c r="J188" s="103">
        <v>122587</v>
      </c>
      <c r="K188" s="103">
        <v>24002</v>
      </c>
      <c r="L188" s="103">
        <v>6172272</v>
      </c>
      <c r="M188" s="103">
        <v>16118413</v>
      </c>
      <c r="N188" s="103">
        <f t="shared" si="37"/>
        <v>109557384</v>
      </c>
      <c r="O188" s="103">
        <f t="shared" si="38"/>
        <v>3195124</v>
      </c>
      <c r="P188" s="103">
        <f t="shared" si="39"/>
        <v>22290685</v>
      </c>
      <c r="Q188" s="103">
        <f t="shared" si="40"/>
        <v>135043193</v>
      </c>
      <c r="R188" s="103">
        <f t="shared" si="41"/>
        <v>270628</v>
      </c>
      <c r="S188" s="102">
        <f t="shared" si="42"/>
        <v>135313821</v>
      </c>
      <c r="U188" s="104">
        <v>80352328</v>
      </c>
      <c r="V188" s="103">
        <v>33578592</v>
      </c>
      <c r="W188" s="103">
        <v>2126094</v>
      </c>
      <c r="X188" s="103">
        <v>3738568</v>
      </c>
      <c r="Y188" s="103">
        <v>197506</v>
      </c>
      <c r="Z188" s="103">
        <v>176905</v>
      </c>
      <c r="AA188" s="103">
        <v>20590</v>
      </c>
      <c r="AB188" s="103">
        <v>5130115</v>
      </c>
      <c r="AC188" s="103">
        <v>13936596</v>
      </c>
      <c r="AD188" s="103">
        <f t="shared" si="43"/>
        <v>116275110</v>
      </c>
      <c r="AE188" s="103">
        <f t="shared" si="44"/>
        <v>3915473</v>
      </c>
      <c r="AF188" s="103">
        <f t="shared" si="45"/>
        <v>19066711</v>
      </c>
      <c r="AG188" s="103">
        <f t="shared" si="46"/>
        <v>139257294</v>
      </c>
      <c r="AH188" s="103">
        <f t="shared" si="47"/>
        <v>279073</v>
      </c>
      <c r="AI188" s="102">
        <f t="shared" si="48"/>
        <v>139536367</v>
      </c>
    </row>
    <row r="189" spans="1:35" s="157" customFormat="1">
      <c r="A189" s="159">
        <f t="shared" si="49"/>
        <v>2032</v>
      </c>
      <c r="B189" s="159">
        <f t="shared" si="50"/>
        <v>4</v>
      </c>
      <c r="C189" s="158">
        <f t="shared" si="36"/>
        <v>48305</v>
      </c>
      <c r="E189" s="104">
        <v>54192745</v>
      </c>
      <c r="F189" s="103">
        <v>24910592</v>
      </c>
      <c r="G189" s="103">
        <v>1345296</v>
      </c>
      <c r="H189" s="103">
        <v>2483464</v>
      </c>
      <c r="I189" s="103">
        <v>173089</v>
      </c>
      <c r="J189" s="103">
        <v>105936</v>
      </c>
      <c r="K189" s="103">
        <v>22173</v>
      </c>
      <c r="L189" s="103">
        <v>5542309</v>
      </c>
      <c r="M189" s="103">
        <v>14508517</v>
      </c>
      <c r="N189" s="103">
        <f t="shared" si="37"/>
        <v>80643895</v>
      </c>
      <c r="O189" s="103">
        <f t="shared" si="38"/>
        <v>2589400</v>
      </c>
      <c r="P189" s="103">
        <f t="shared" si="39"/>
        <v>20050826</v>
      </c>
      <c r="Q189" s="103">
        <f t="shared" si="40"/>
        <v>103284121</v>
      </c>
      <c r="R189" s="103">
        <f t="shared" si="41"/>
        <v>206982</v>
      </c>
      <c r="S189" s="102">
        <f t="shared" si="42"/>
        <v>103491103</v>
      </c>
      <c r="U189" s="104">
        <v>57863972</v>
      </c>
      <c r="V189" s="103">
        <v>25775242</v>
      </c>
      <c r="W189" s="103">
        <v>1747283</v>
      </c>
      <c r="X189" s="103">
        <v>2981490</v>
      </c>
      <c r="Y189" s="103">
        <v>182165</v>
      </c>
      <c r="Z189" s="103">
        <v>153921</v>
      </c>
      <c r="AA189" s="103">
        <v>20072</v>
      </c>
      <c r="AB189" s="103">
        <v>4597359</v>
      </c>
      <c r="AC189" s="103">
        <v>12439983</v>
      </c>
      <c r="AD189" s="103">
        <f t="shared" si="43"/>
        <v>85588734</v>
      </c>
      <c r="AE189" s="103">
        <f t="shared" si="44"/>
        <v>3135411</v>
      </c>
      <c r="AF189" s="103">
        <f t="shared" si="45"/>
        <v>17037342</v>
      </c>
      <c r="AG189" s="103">
        <f t="shared" si="46"/>
        <v>105761487</v>
      </c>
      <c r="AH189" s="103">
        <f t="shared" si="47"/>
        <v>211947</v>
      </c>
      <c r="AI189" s="102">
        <f t="shared" si="48"/>
        <v>105973434</v>
      </c>
    </row>
    <row r="190" spans="1:35" s="157" customFormat="1">
      <c r="A190" s="159">
        <f t="shared" si="49"/>
        <v>2032</v>
      </c>
      <c r="B190" s="159">
        <f t="shared" si="50"/>
        <v>5</v>
      </c>
      <c r="C190" s="158">
        <f t="shared" si="36"/>
        <v>48335</v>
      </c>
      <c r="E190" s="104">
        <v>32410875</v>
      </c>
      <c r="F190" s="103">
        <v>17430756</v>
      </c>
      <c r="G190" s="103">
        <v>956140</v>
      </c>
      <c r="H190" s="103">
        <v>1958521</v>
      </c>
      <c r="I190" s="103">
        <v>145951</v>
      </c>
      <c r="J190" s="103">
        <v>93417</v>
      </c>
      <c r="K190" s="103">
        <v>18895</v>
      </c>
      <c r="L190" s="103">
        <v>5164697</v>
      </c>
      <c r="M190" s="103">
        <v>14331734</v>
      </c>
      <c r="N190" s="103">
        <f t="shared" si="37"/>
        <v>50962617</v>
      </c>
      <c r="O190" s="103">
        <f t="shared" si="38"/>
        <v>2051938</v>
      </c>
      <c r="P190" s="103">
        <f t="shared" si="39"/>
        <v>19496431</v>
      </c>
      <c r="Q190" s="103">
        <f t="shared" si="40"/>
        <v>72510986</v>
      </c>
      <c r="R190" s="103">
        <f t="shared" si="41"/>
        <v>145313</v>
      </c>
      <c r="S190" s="102">
        <f t="shared" si="42"/>
        <v>72656299</v>
      </c>
      <c r="U190" s="104">
        <v>34584020</v>
      </c>
      <c r="V190" s="103">
        <v>18034184</v>
      </c>
      <c r="W190" s="103">
        <v>1296863</v>
      </c>
      <c r="X190" s="103">
        <v>2364691</v>
      </c>
      <c r="Y190" s="103">
        <v>154405</v>
      </c>
      <c r="Z190" s="103">
        <v>139181</v>
      </c>
      <c r="AA190" s="103">
        <v>18018</v>
      </c>
      <c r="AB190" s="103">
        <v>4362810</v>
      </c>
      <c r="AC190" s="103">
        <v>12521190</v>
      </c>
      <c r="AD190" s="103">
        <f t="shared" si="43"/>
        <v>54087490</v>
      </c>
      <c r="AE190" s="103">
        <f t="shared" si="44"/>
        <v>2503872</v>
      </c>
      <c r="AF190" s="103">
        <f t="shared" si="45"/>
        <v>16884000</v>
      </c>
      <c r="AG190" s="103">
        <f t="shared" si="46"/>
        <v>73475362</v>
      </c>
      <c r="AH190" s="103">
        <f t="shared" si="47"/>
        <v>147245</v>
      </c>
      <c r="AI190" s="102">
        <f t="shared" si="48"/>
        <v>73622607</v>
      </c>
    </row>
    <row r="191" spans="1:35" s="157" customFormat="1">
      <c r="A191" s="159">
        <f t="shared" si="49"/>
        <v>2032</v>
      </c>
      <c r="B191" s="159">
        <f t="shared" si="50"/>
        <v>6</v>
      </c>
      <c r="C191" s="158">
        <f t="shared" si="36"/>
        <v>48366</v>
      </c>
      <c r="E191" s="104">
        <v>21206654</v>
      </c>
      <c r="F191" s="103">
        <v>13600290</v>
      </c>
      <c r="G191" s="103">
        <v>769545</v>
      </c>
      <c r="H191" s="103">
        <v>1511529</v>
      </c>
      <c r="I191" s="103">
        <v>134852</v>
      </c>
      <c r="J191" s="103">
        <v>78230</v>
      </c>
      <c r="K191" s="103">
        <v>17382</v>
      </c>
      <c r="L191" s="103">
        <v>4761379</v>
      </c>
      <c r="M191" s="103">
        <v>13293862</v>
      </c>
      <c r="N191" s="103">
        <f t="shared" si="37"/>
        <v>35728723</v>
      </c>
      <c r="O191" s="103">
        <f t="shared" si="38"/>
        <v>1589759</v>
      </c>
      <c r="P191" s="103">
        <f t="shared" si="39"/>
        <v>18055241</v>
      </c>
      <c r="Q191" s="103">
        <f t="shared" si="40"/>
        <v>55373723</v>
      </c>
      <c r="R191" s="103">
        <f t="shared" si="41"/>
        <v>110969</v>
      </c>
      <c r="S191" s="102">
        <f t="shared" si="42"/>
        <v>55484692</v>
      </c>
      <c r="U191" s="104">
        <v>23155899</v>
      </c>
      <c r="V191" s="103">
        <v>13537791</v>
      </c>
      <c r="W191" s="103">
        <v>1070543</v>
      </c>
      <c r="X191" s="103">
        <v>1778165</v>
      </c>
      <c r="Y191" s="103">
        <v>138327</v>
      </c>
      <c r="Z191" s="103">
        <v>115797</v>
      </c>
      <c r="AA191" s="103">
        <v>16940</v>
      </c>
      <c r="AB191" s="103">
        <v>4056267</v>
      </c>
      <c r="AC191" s="103">
        <v>11646609</v>
      </c>
      <c r="AD191" s="103">
        <f t="shared" si="43"/>
        <v>37919500</v>
      </c>
      <c r="AE191" s="103">
        <f t="shared" si="44"/>
        <v>1893962</v>
      </c>
      <c r="AF191" s="103">
        <f t="shared" si="45"/>
        <v>15702876</v>
      </c>
      <c r="AG191" s="103">
        <f t="shared" si="46"/>
        <v>55516338</v>
      </c>
      <c r="AH191" s="103">
        <f t="shared" si="47"/>
        <v>111255</v>
      </c>
      <c r="AI191" s="102">
        <f t="shared" si="48"/>
        <v>55627593</v>
      </c>
    </row>
    <row r="192" spans="1:35" s="157" customFormat="1">
      <c r="A192" s="159">
        <f t="shared" si="49"/>
        <v>2032</v>
      </c>
      <c r="B192" s="159">
        <f t="shared" si="50"/>
        <v>7</v>
      </c>
      <c r="C192" s="158">
        <f t="shared" si="36"/>
        <v>48396</v>
      </c>
      <c r="E192" s="104">
        <v>14742804</v>
      </c>
      <c r="F192" s="103">
        <v>11375472</v>
      </c>
      <c r="G192" s="103">
        <v>677724</v>
      </c>
      <c r="H192" s="103">
        <v>1333798</v>
      </c>
      <c r="I192" s="103">
        <v>128641</v>
      </c>
      <c r="J192" s="103">
        <v>72239</v>
      </c>
      <c r="K192" s="103">
        <v>16696</v>
      </c>
      <c r="L192" s="103">
        <v>4576912</v>
      </c>
      <c r="M192" s="103">
        <v>13070399</v>
      </c>
      <c r="N192" s="103">
        <f t="shared" si="37"/>
        <v>26941337</v>
      </c>
      <c r="O192" s="103">
        <f t="shared" si="38"/>
        <v>1406037</v>
      </c>
      <c r="P192" s="103">
        <f t="shared" si="39"/>
        <v>17647311</v>
      </c>
      <c r="Q192" s="103">
        <f t="shared" si="40"/>
        <v>45994685</v>
      </c>
      <c r="R192" s="103">
        <f t="shared" si="41"/>
        <v>92174</v>
      </c>
      <c r="S192" s="102">
        <f t="shared" si="42"/>
        <v>46086859</v>
      </c>
      <c r="U192" s="104">
        <v>16669772</v>
      </c>
      <c r="V192" s="103">
        <v>10864065</v>
      </c>
      <c r="W192" s="103">
        <v>929552</v>
      </c>
      <c r="X192" s="103">
        <v>1548958</v>
      </c>
      <c r="Y192" s="103">
        <v>114449</v>
      </c>
      <c r="Z192" s="103">
        <v>109073</v>
      </c>
      <c r="AA192" s="103">
        <v>15460</v>
      </c>
      <c r="AB192" s="103">
        <v>3969018</v>
      </c>
      <c r="AC192" s="103">
        <v>11599910</v>
      </c>
      <c r="AD192" s="103">
        <f t="shared" si="43"/>
        <v>28593298</v>
      </c>
      <c r="AE192" s="103">
        <f t="shared" si="44"/>
        <v>1658031</v>
      </c>
      <c r="AF192" s="103">
        <f t="shared" si="45"/>
        <v>15568928</v>
      </c>
      <c r="AG192" s="103">
        <f t="shared" si="46"/>
        <v>45820257</v>
      </c>
      <c r="AH192" s="103">
        <f t="shared" si="47"/>
        <v>91824</v>
      </c>
      <c r="AI192" s="102">
        <f t="shared" si="48"/>
        <v>45912081</v>
      </c>
    </row>
    <row r="193" spans="1:35" s="157" customFormat="1">
      <c r="A193" s="159">
        <f t="shared" si="49"/>
        <v>2032</v>
      </c>
      <c r="B193" s="159">
        <f t="shared" si="50"/>
        <v>8</v>
      </c>
      <c r="C193" s="158">
        <f t="shared" si="36"/>
        <v>48427</v>
      </c>
      <c r="E193" s="104">
        <v>13563306</v>
      </c>
      <c r="F193" s="103">
        <v>11912859</v>
      </c>
      <c r="G193" s="103">
        <v>732017</v>
      </c>
      <c r="H193" s="103">
        <v>1275798</v>
      </c>
      <c r="I193" s="103">
        <v>125890</v>
      </c>
      <c r="J193" s="103">
        <v>83698</v>
      </c>
      <c r="K193" s="103">
        <v>19069</v>
      </c>
      <c r="L193" s="103">
        <v>4567363</v>
      </c>
      <c r="M193" s="103">
        <v>13493220</v>
      </c>
      <c r="N193" s="103">
        <f t="shared" si="37"/>
        <v>26353141</v>
      </c>
      <c r="O193" s="103">
        <f t="shared" si="38"/>
        <v>1359496</v>
      </c>
      <c r="P193" s="103">
        <f t="shared" si="39"/>
        <v>18060583</v>
      </c>
      <c r="Q193" s="103">
        <f t="shared" si="40"/>
        <v>45773220</v>
      </c>
      <c r="R193" s="103">
        <f t="shared" si="41"/>
        <v>91730</v>
      </c>
      <c r="S193" s="102">
        <f t="shared" si="42"/>
        <v>45864950</v>
      </c>
      <c r="U193" s="104">
        <v>15914636</v>
      </c>
      <c r="V193" s="103">
        <v>10960031</v>
      </c>
      <c r="W193" s="103">
        <v>967162</v>
      </c>
      <c r="X193" s="103">
        <v>1465749</v>
      </c>
      <c r="Y193" s="103">
        <v>110271</v>
      </c>
      <c r="Z193" s="103">
        <v>124042</v>
      </c>
      <c r="AA193" s="103">
        <v>16936</v>
      </c>
      <c r="AB193" s="103">
        <v>3909668</v>
      </c>
      <c r="AC193" s="103">
        <v>11869059</v>
      </c>
      <c r="AD193" s="103">
        <f t="shared" si="43"/>
        <v>27969036</v>
      </c>
      <c r="AE193" s="103">
        <f t="shared" si="44"/>
        <v>1589791</v>
      </c>
      <c r="AF193" s="103">
        <f t="shared" si="45"/>
        <v>15778727</v>
      </c>
      <c r="AG193" s="103">
        <f t="shared" si="46"/>
        <v>45337554</v>
      </c>
      <c r="AH193" s="103">
        <f t="shared" si="47"/>
        <v>90857</v>
      </c>
      <c r="AI193" s="102">
        <f t="shared" si="48"/>
        <v>45428411</v>
      </c>
    </row>
    <row r="194" spans="1:35" s="157" customFormat="1">
      <c r="A194" s="159">
        <f t="shared" si="49"/>
        <v>2032</v>
      </c>
      <c r="B194" s="159">
        <f t="shared" si="50"/>
        <v>9</v>
      </c>
      <c r="C194" s="158">
        <f t="shared" si="36"/>
        <v>48458</v>
      </c>
      <c r="E194" s="104">
        <v>19240950</v>
      </c>
      <c r="F194" s="103">
        <v>14136556</v>
      </c>
      <c r="G194" s="103">
        <v>836451</v>
      </c>
      <c r="H194" s="103">
        <v>1504468</v>
      </c>
      <c r="I194" s="103">
        <v>140523</v>
      </c>
      <c r="J194" s="103">
        <v>108621</v>
      </c>
      <c r="K194" s="103">
        <v>20533</v>
      </c>
      <c r="L194" s="103">
        <v>4757065</v>
      </c>
      <c r="M194" s="103">
        <v>13449289</v>
      </c>
      <c r="N194" s="103">
        <f t="shared" si="37"/>
        <v>34375013</v>
      </c>
      <c r="O194" s="103">
        <f t="shared" si="38"/>
        <v>1613089</v>
      </c>
      <c r="P194" s="103">
        <f t="shared" si="39"/>
        <v>18206354</v>
      </c>
      <c r="Q194" s="103">
        <f t="shared" si="40"/>
        <v>54194456</v>
      </c>
      <c r="R194" s="103">
        <f t="shared" si="41"/>
        <v>108606</v>
      </c>
      <c r="S194" s="102">
        <f t="shared" si="42"/>
        <v>54303062</v>
      </c>
      <c r="U194" s="104">
        <v>22177511</v>
      </c>
      <c r="V194" s="103">
        <v>13077823</v>
      </c>
      <c r="W194" s="103">
        <v>1082708</v>
      </c>
      <c r="X194" s="103">
        <v>1754534</v>
      </c>
      <c r="Y194" s="103">
        <v>126680</v>
      </c>
      <c r="Z194" s="103">
        <v>157030</v>
      </c>
      <c r="AA194" s="103">
        <v>18063</v>
      </c>
      <c r="AB194" s="103">
        <v>4033284</v>
      </c>
      <c r="AC194" s="103">
        <v>11795708</v>
      </c>
      <c r="AD194" s="103">
        <f t="shared" si="43"/>
        <v>36482785</v>
      </c>
      <c r="AE194" s="103">
        <f t="shared" si="44"/>
        <v>1911564</v>
      </c>
      <c r="AF194" s="103">
        <f t="shared" si="45"/>
        <v>15828992</v>
      </c>
      <c r="AG194" s="103">
        <f t="shared" si="46"/>
        <v>54223341</v>
      </c>
      <c r="AH194" s="103">
        <f t="shared" si="47"/>
        <v>108664</v>
      </c>
      <c r="AI194" s="102">
        <f t="shared" si="48"/>
        <v>54332005</v>
      </c>
    </row>
    <row r="195" spans="1:35" s="157" customFormat="1">
      <c r="A195" s="159">
        <f t="shared" si="49"/>
        <v>2032</v>
      </c>
      <c r="B195" s="159">
        <f t="shared" si="50"/>
        <v>10</v>
      </c>
      <c r="C195" s="158">
        <f t="shared" si="36"/>
        <v>48488</v>
      </c>
      <c r="E195" s="104">
        <v>45719762</v>
      </c>
      <c r="F195" s="103">
        <v>22915683</v>
      </c>
      <c r="G195" s="103">
        <v>1271985</v>
      </c>
      <c r="H195" s="103">
        <v>2491642</v>
      </c>
      <c r="I195" s="103">
        <v>187159</v>
      </c>
      <c r="J195" s="103">
        <v>131691</v>
      </c>
      <c r="K195" s="103">
        <v>24302</v>
      </c>
      <c r="L195" s="103">
        <v>5121770</v>
      </c>
      <c r="M195" s="103">
        <v>14006501</v>
      </c>
      <c r="N195" s="103">
        <f t="shared" si="37"/>
        <v>70118891</v>
      </c>
      <c r="O195" s="103">
        <f t="shared" si="38"/>
        <v>2623333</v>
      </c>
      <c r="P195" s="103">
        <f t="shared" si="39"/>
        <v>19128271</v>
      </c>
      <c r="Q195" s="103">
        <f t="shared" si="40"/>
        <v>91870495</v>
      </c>
      <c r="R195" s="103">
        <f t="shared" si="41"/>
        <v>184109</v>
      </c>
      <c r="S195" s="102">
        <f t="shared" si="42"/>
        <v>92054604</v>
      </c>
      <c r="U195" s="104">
        <v>50153962</v>
      </c>
      <c r="V195" s="103">
        <v>22457084</v>
      </c>
      <c r="W195" s="103">
        <v>1608162</v>
      </c>
      <c r="X195" s="103">
        <v>2976907</v>
      </c>
      <c r="Y195" s="103">
        <v>177677</v>
      </c>
      <c r="Z195" s="103">
        <v>194275</v>
      </c>
      <c r="AA195" s="103">
        <v>21485</v>
      </c>
      <c r="AB195" s="103">
        <v>4703689</v>
      </c>
      <c r="AC195" s="103">
        <v>13060774</v>
      </c>
      <c r="AD195" s="103">
        <f t="shared" si="43"/>
        <v>74418370</v>
      </c>
      <c r="AE195" s="103">
        <f t="shared" si="44"/>
        <v>3171182</v>
      </c>
      <c r="AF195" s="103">
        <f t="shared" si="45"/>
        <v>17764463</v>
      </c>
      <c r="AG195" s="103">
        <f t="shared" si="46"/>
        <v>95354015</v>
      </c>
      <c r="AH195" s="103">
        <f t="shared" si="47"/>
        <v>191090</v>
      </c>
      <c r="AI195" s="102">
        <f t="shared" si="48"/>
        <v>95545105</v>
      </c>
    </row>
    <row r="196" spans="1:35" s="157" customFormat="1">
      <c r="A196" s="159">
        <f t="shared" si="49"/>
        <v>2032</v>
      </c>
      <c r="B196" s="159">
        <f t="shared" si="50"/>
        <v>11</v>
      </c>
      <c r="C196" s="158">
        <f t="shared" si="36"/>
        <v>48519</v>
      </c>
      <c r="E196" s="104">
        <v>81954132</v>
      </c>
      <c r="F196" s="103">
        <v>34579350</v>
      </c>
      <c r="G196" s="103">
        <v>1768461</v>
      </c>
      <c r="H196" s="103">
        <v>2873337</v>
      </c>
      <c r="I196" s="103">
        <v>193791</v>
      </c>
      <c r="J196" s="103">
        <v>126784</v>
      </c>
      <c r="K196" s="103">
        <v>25015</v>
      </c>
      <c r="L196" s="103">
        <v>6030956</v>
      </c>
      <c r="M196" s="103">
        <v>15044496</v>
      </c>
      <c r="N196" s="103">
        <f t="shared" si="37"/>
        <v>118520749</v>
      </c>
      <c r="O196" s="103">
        <f t="shared" si="38"/>
        <v>3000121</v>
      </c>
      <c r="P196" s="103">
        <f t="shared" si="39"/>
        <v>21075452</v>
      </c>
      <c r="Q196" s="103">
        <f t="shared" si="40"/>
        <v>142596322</v>
      </c>
      <c r="R196" s="103">
        <f t="shared" si="41"/>
        <v>285764</v>
      </c>
      <c r="S196" s="102">
        <f t="shared" si="42"/>
        <v>142882086</v>
      </c>
      <c r="U196" s="104">
        <v>88482281</v>
      </c>
      <c r="V196" s="103">
        <v>34927451</v>
      </c>
      <c r="W196" s="103">
        <v>2164039</v>
      </c>
      <c r="X196" s="103">
        <v>3503479</v>
      </c>
      <c r="Y196" s="103">
        <v>191609</v>
      </c>
      <c r="Z196" s="103">
        <v>175952</v>
      </c>
      <c r="AA196" s="103">
        <v>22701</v>
      </c>
      <c r="AB196" s="103">
        <v>4941809</v>
      </c>
      <c r="AC196" s="103">
        <v>12706487</v>
      </c>
      <c r="AD196" s="103">
        <f t="shared" si="43"/>
        <v>125788081</v>
      </c>
      <c r="AE196" s="103">
        <f t="shared" si="44"/>
        <v>3679431</v>
      </c>
      <c r="AF196" s="103">
        <f t="shared" si="45"/>
        <v>17648296</v>
      </c>
      <c r="AG196" s="103">
        <f t="shared" si="46"/>
        <v>147115808</v>
      </c>
      <c r="AH196" s="103">
        <f t="shared" si="47"/>
        <v>294821</v>
      </c>
      <c r="AI196" s="102">
        <f t="shared" si="48"/>
        <v>147410629</v>
      </c>
    </row>
    <row r="197" spans="1:35" s="157" customFormat="1">
      <c r="A197" s="159">
        <f t="shared" si="49"/>
        <v>2032</v>
      </c>
      <c r="B197" s="159">
        <f t="shared" si="50"/>
        <v>12</v>
      </c>
      <c r="C197" s="158">
        <f t="shared" si="36"/>
        <v>48549</v>
      </c>
      <c r="E197" s="104">
        <v>106601591</v>
      </c>
      <c r="F197" s="103">
        <v>43187447</v>
      </c>
      <c r="G197" s="103">
        <v>2136801</v>
      </c>
      <c r="H197" s="103">
        <v>3560541</v>
      </c>
      <c r="I197" s="103">
        <v>200314</v>
      </c>
      <c r="J197" s="103">
        <v>142127</v>
      </c>
      <c r="K197" s="103">
        <v>25710</v>
      </c>
      <c r="L197" s="103">
        <v>6916778</v>
      </c>
      <c r="M197" s="103">
        <v>15110752</v>
      </c>
      <c r="N197" s="103">
        <f t="shared" si="37"/>
        <v>152151863</v>
      </c>
      <c r="O197" s="103">
        <f t="shared" si="38"/>
        <v>3702668</v>
      </c>
      <c r="P197" s="103">
        <f t="shared" si="39"/>
        <v>22027530</v>
      </c>
      <c r="Q197" s="103">
        <f t="shared" si="40"/>
        <v>177882061</v>
      </c>
      <c r="R197" s="103">
        <f t="shared" si="41"/>
        <v>356477</v>
      </c>
      <c r="S197" s="102">
        <f t="shared" si="42"/>
        <v>178238538</v>
      </c>
      <c r="U197" s="104">
        <v>114200497</v>
      </c>
      <c r="V197" s="103">
        <v>44465532</v>
      </c>
      <c r="W197" s="103">
        <v>2589541</v>
      </c>
      <c r="X197" s="103">
        <v>4273045</v>
      </c>
      <c r="Y197" s="103">
        <v>202992</v>
      </c>
      <c r="Z197" s="103">
        <v>190257</v>
      </c>
      <c r="AA197" s="103">
        <v>22792</v>
      </c>
      <c r="AB197" s="103">
        <v>6152919</v>
      </c>
      <c r="AC197" s="103">
        <v>13841698</v>
      </c>
      <c r="AD197" s="103">
        <f t="shared" si="43"/>
        <v>161481354</v>
      </c>
      <c r="AE197" s="103">
        <f t="shared" si="44"/>
        <v>4463302</v>
      </c>
      <c r="AF197" s="103">
        <f t="shared" si="45"/>
        <v>19994617</v>
      </c>
      <c r="AG197" s="103">
        <f t="shared" si="46"/>
        <v>185939273</v>
      </c>
      <c r="AH197" s="103">
        <f t="shared" si="47"/>
        <v>372624</v>
      </c>
      <c r="AI197" s="102">
        <f t="shared" si="48"/>
        <v>186311897</v>
      </c>
    </row>
    <row r="198" spans="1:35" s="157" customFormat="1">
      <c r="A198" s="159">
        <f t="shared" si="49"/>
        <v>2033</v>
      </c>
      <c r="B198" s="159">
        <f t="shared" si="50"/>
        <v>1</v>
      </c>
      <c r="C198" s="158">
        <f t="shared" si="36"/>
        <v>48580</v>
      </c>
      <c r="E198" s="104">
        <v>99259098</v>
      </c>
      <c r="F198" s="103">
        <v>40985354</v>
      </c>
      <c r="G198" s="103">
        <v>2052554</v>
      </c>
      <c r="H198" s="103">
        <v>3512213</v>
      </c>
      <c r="I198" s="103">
        <v>184561</v>
      </c>
      <c r="J198" s="103">
        <v>126576</v>
      </c>
      <c r="K198" s="103">
        <v>24272</v>
      </c>
      <c r="L198" s="103">
        <v>6714420</v>
      </c>
      <c r="M198" s="103">
        <v>15688905</v>
      </c>
      <c r="N198" s="103">
        <f t="shared" si="37"/>
        <v>142505839</v>
      </c>
      <c r="O198" s="103">
        <f t="shared" si="38"/>
        <v>3638789</v>
      </c>
      <c r="P198" s="103">
        <f t="shared" si="39"/>
        <v>22403325</v>
      </c>
      <c r="Q198" s="103">
        <f t="shared" si="40"/>
        <v>168547953</v>
      </c>
      <c r="R198" s="103">
        <f t="shared" si="41"/>
        <v>337771</v>
      </c>
      <c r="S198" s="102">
        <f t="shared" si="42"/>
        <v>168885724</v>
      </c>
      <c r="U198" s="104">
        <v>106597021</v>
      </c>
      <c r="V198" s="103">
        <v>42364878</v>
      </c>
      <c r="W198" s="103">
        <v>2488566</v>
      </c>
      <c r="X198" s="103">
        <v>4216380</v>
      </c>
      <c r="Y198" s="103">
        <v>187448</v>
      </c>
      <c r="Z198" s="103">
        <v>174591</v>
      </c>
      <c r="AA198" s="103">
        <v>20092</v>
      </c>
      <c r="AB198" s="103">
        <v>5486391</v>
      </c>
      <c r="AC198" s="103">
        <v>13174192</v>
      </c>
      <c r="AD198" s="103">
        <f t="shared" si="43"/>
        <v>151658005</v>
      </c>
      <c r="AE198" s="103">
        <f t="shared" si="44"/>
        <v>4390971</v>
      </c>
      <c r="AF198" s="103">
        <f t="shared" si="45"/>
        <v>18660583</v>
      </c>
      <c r="AG198" s="103">
        <f t="shared" si="46"/>
        <v>174709559</v>
      </c>
      <c r="AH198" s="103">
        <f t="shared" si="47"/>
        <v>350119</v>
      </c>
      <c r="AI198" s="102">
        <f t="shared" si="48"/>
        <v>175059678</v>
      </c>
    </row>
    <row r="199" spans="1:35" s="157" customFormat="1">
      <c r="A199" s="159">
        <f t="shared" si="49"/>
        <v>2033</v>
      </c>
      <c r="B199" s="159">
        <f t="shared" si="50"/>
        <v>2</v>
      </c>
      <c r="C199" s="158">
        <f t="shared" si="36"/>
        <v>48611</v>
      </c>
      <c r="E199" s="104">
        <v>84590735</v>
      </c>
      <c r="F199" s="103">
        <v>35426459</v>
      </c>
      <c r="G199" s="103">
        <v>1807609</v>
      </c>
      <c r="H199" s="103">
        <v>3127067</v>
      </c>
      <c r="I199" s="103">
        <v>171961</v>
      </c>
      <c r="J199" s="103">
        <v>120906</v>
      </c>
      <c r="K199" s="103">
        <v>22719</v>
      </c>
      <c r="L199" s="103">
        <v>6191575</v>
      </c>
      <c r="M199" s="103">
        <v>14557396</v>
      </c>
      <c r="N199" s="103">
        <f t="shared" si="37"/>
        <v>122019483</v>
      </c>
      <c r="O199" s="103">
        <f t="shared" si="38"/>
        <v>3247973</v>
      </c>
      <c r="P199" s="103">
        <f t="shared" si="39"/>
        <v>20748971</v>
      </c>
      <c r="Q199" s="103">
        <f t="shared" si="40"/>
        <v>146016427</v>
      </c>
      <c r="R199" s="103">
        <f t="shared" si="41"/>
        <v>292618</v>
      </c>
      <c r="S199" s="102">
        <f t="shared" si="42"/>
        <v>146309045</v>
      </c>
      <c r="U199" s="104">
        <v>93926765</v>
      </c>
      <c r="V199" s="103">
        <v>37654806</v>
      </c>
      <c r="W199" s="103">
        <v>2282755</v>
      </c>
      <c r="X199" s="103">
        <v>3980163</v>
      </c>
      <c r="Y199" s="103">
        <v>181018</v>
      </c>
      <c r="Z199" s="103">
        <v>179214</v>
      </c>
      <c r="AA199" s="103">
        <v>19717</v>
      </c>
      <c r="AB199" s="103">
        <v>5391559</v>
      </c>
      <c r="AC199" s="103">
        <v>12835121</v>
      </c>
      <c r="AD199" s="103">
        <f t="shared" si="43"/>
        <v>134065061</v>
      </c>
      <c r="AE199" s="103">
        <f t="shared" si="44"/>
        <v>4159377</v>
      </c>
      <c r="AF199" s="103">
        <f t="shared" si="45"/>
        <v>18226680</v>
      </c>
      <c r="AG199" s="103">
        <f t="shared" si="46"/>
        <v>156451118</v>
      </c>
      <c r="AH199" s="103">
        <f t="shared" si="47"/>
        <v>313529</v>
      </c>
      <c r="AI199" s="102">
        <f t="shared" si="48"/>
        <v>156764647</v>
      </c>
    </row>
    <row r="200" spans="1:35" s="157" customFormat="1">
      <c r="A200" s="159">
        <f t="shared" si="49"/>
        <v>2033</v>
      </c>
      <c r="B200" s="159">
        <f t="shared" si="50"/>
        <v>3</v>
      </c>
      <c r="C200" s="158">
        <f t="shared" si="36"/>
        <v>48639</v>
      </c>
      <c r="E200" s="104">
        <v>75486072</v>
      </c>
      <c r="F200" s="103">
        <v>32762698</v>
      </c>
      <c r="G200" s="103">
        <v>1670667</v>
      </c>
      <c r="H200" s="103">
        <v>3008335</v>
      </c>
      <c r="I200" s="103">
        <v>180042</v>
      </c>
      <c r="J200" s="103">
        <v>122327</v>
      </c>
      <c r="K200" s="103">
        <v>23743</v>
      </c>
      <c r="L200" s="103">
        <v>6237249</v>
      </c>
      <c r="M200" s="103">
        <v>16108665</v>
      </c>
      <c r="N200" s="103">
        <f t="shared" si="37"/>
        <v>110123222</v>
      </c>
      <c r="O200" s="103">
        <f t="shared" si="38"/>
        <v>3130662</v>
      </c>
      <c r="P200" s="103">
        <f t="shared" si="39"/>
        <v>22345914</v>
      </c>
      <c r="Q200" s="103">
        <f t="shared" si="40"/>
        <v>135599798</v>
      </c>
      <c r="R200" s="103">
        <f t="shared" si="41"/>
        <v>271743</v>
      </c>
      <c r="S200" s="102">
        <f t="shared" si="42"/>
        <v>135871541</v>
      </c>
      <c r="U200" s="104">
        <v>81065578</v>
      </c>
      <c r="V200" s="103">
        <v>33823038</v>
      </c>
      <c r="W200" s="103">
        <v>2100256</v>
      </c>
      <c r="X200" s="103">
        <v>3689496</v>
      </c>
      <c r="Y200" s="103">
        <v>186152</v>
      </c>
      <c r="Z200" s="103">
        <v>177612</v>
      </c>
      <c r="AA200" s="103">
        <v>20652</v>
      </c>
      <c r="AB200" s="103">
        <v>5129179</v>
      </c>
      <c r="AC200" s="103">
        <v>13702722</v>
      </c>
      <c r="AD200" s="103">
        <f t="shared" si="43"/>
        <v>117195676</v>
      </c>
      <c r="AE200" s="103">
        <f t="shared" si="44"/>
        <v>3867108</v>
      </c>
      <c r="AF200" s="103">
        <f t="shared" si="45"/>
        <v>18831901</v>
      </c>
      <c r="AG200" s="103">
        <f t="shared" si="46"/>
        <v>139894685</v>
      </c>
      <c r="AH200" s="103">
        <f t="shared" si="47"/>
        <v>280350</v>
      </c>
      <c r="AI200" s="102">
        <f t="shared" si="48"/>
        <v>140175035</v>
      </c>
    </row>
    <row r="201" spans="1:35" s="157" customFormat="1">
      <c r="A201" s="159">
        <f t="shared" si="49"/>
        <v>2033</v>
      </c>
      <c r="B201" s="159">
        <f t="shared" si="50"/>
        <v>4</v>
      </c>
      <c r="C201" s="158">
        <f t="shared" si="36"/>
        <v>48670</v>
      </c>
      <c r="E201" s="104">
        <v>54474694</v>
      </c>
      <c r="F201" s="103">
        <v>25077144</v>
      </c>
      <c r="G201" s="103">
        <v>1323655</v>
      </c>
      <c r="H201" s="103">
        <v>2431478</v>
      </c>
      <c r="I201" s="103">
        <v>162956</v>
      </c>
      <c r="J201" s="103">
        <v>105681</v>
      </c>
      <c r="K201" s="103">
        <v>21952</v>
      </c>
      <c r="L201" s="103">
        <v>5608864</v>
      </c>
      <c r="M201" s="103">
        <v>14502334</v>
      </c>
      <c r="N201" s="103">
        <f t="shared" si="37"/>
        <v>81060401</v>
      </c>
      <c r="O201" s="103">
        <f t="shared" si="38"/>
        <v>2537159</v>
      </c>
      <c r="P201" s="103">
        <f t="shared" si="39"/>
        <v>20111198</v>
      </c>
      <c r="Q201" s="103">
        <f t="shared" si="40"/>
        <v>103708758</v>
      </c>
      <c r="R201" s="103">
        <f t="shared" si="41"/>
        <v>207833</v>
      </c>
      <c r="S201" s="102">
        <f t="shared" si="42"/>
        <v>103916591</v>
      </c>
      <c r="U201" s="104">
        <v>58384082</v>
      </c>
      <c r="V201" s="103">
        <v>25964282</v>
      </c>
      <c r="W201" s="103">
        <v>1726089</v>
      </c>
      <c r="X201" s="103">
        <v>2942117</v>
      </c>
      <c r="Y201" s="103">
        <v>171764</v>
      </c>
      <c r="Z201" s="103">
        <v>154564</v>
      </c>
      <c r="AA201" s="103">
        <v>20133</v>
      </c>
      <c r="AB201" s="103">
        <v>4594169</v>
      </c>
      <c r="AC201" s="103">
        <v>12233354</v>
      </c>
      <c r="AD201" s="103">
        <f t="shared" si="43"/>
        <v>86266350</v>
      </c>
      <c r="AE201" s="103">
        <f t="shared" si="44"/>
        <v>3096681</v>
      </c>
      <c r="AF201" s="103">
        <f t="shared" si="45"/>
        <v>16827523</v>
      </c>
      <c r="AG201" s="103">
        <f t="shared" si="46"/>
        <v>106190554</v>
      </c>
      <c r="AH201" s="103">
        <f t="shared" si="47"/>
        <v>212807</v>
      </c>
      <c r="AI201" s="102">
        <f t="shared" si="48"/>
        <v>106403361</v>
      </c>
    </row>
    <row r="202" spans="1:35" s="157" customFormat="1">
      <c r="A202" s="159">
        <f t="shared" si="49"/>
        <v>2033</v>
      </c>
      <c r="B202" s="159">
        <f t="shared" si="50"/>
        <v>5</v>
      </c>
      <c r="C202" s="158">
        <f t="shared" si="36"/>
        <v>48700</v>
      </c>
      <c r="E202" s="104">
        <v>32585793</v>
      </c>
      <c r="F202" s="103">
        <v>17544140</v>
      </c>
      <c r="G202" s="103">
        <v>939809</v>
      </c>
      <c r="H202" s="103">
        <v>1917380</v>
      </c>
      <c r="I202" s="103">
        <v>137381</v>
      </c>
      <c r="J202" s="103">
        <v>93161</v>
      </c>
      <c r="K202" s="103">
        <v>18703</v>
      </c>
      <c r="L202" s="103">
        <v>5232736</v>
      </c>
      <c r="M202" s="103">
        <v>14327619</v>
      </c>
      <c r="N202" s="103">
        <f t="shared" si="37"/>
        <v>51225826</v>
      </c>
      <c r="O202" s="103">
        <f t="shared" si="38"/>
        <v>2010541</v>
      </c>
      <c r="P202" s="103">
        <f t="shared" si="39"/>
        <v>19560355</v>
      </c>
      <c r="Q202" s="103">
        <f t="shared" si="40"/>
        <v>72796722</v>
      </c>
      <c r="R202" s="103">
        <f t="shared" si="41"/>
        <v>145885</v>
      </c>
      <c r="S202" s="102">
        <f t="shared" si="42"/>
        <v>72942607</v>
      </c>
      <c r="U202" s="104">
        <v>34903202</v>
      </c>
      <c r="V202" s="103">
        <v>18167610</v>
      </c>
      <c r="W202" s="103">
        <v>1281186</v>
      </c>
      <c r="X202" s="103">
        <v>2333172</v>
      </c>
      <c r="Y202" s="103">
        <v>145636</v>
      </c>
      <c r="Z202" s="103">
        <v>139771</v>
      </c>
      <c r="AA202" s="103">
        <v>18073</v>
      </c>
      <c r="AB202" s="103">
        <v>4359394</v>
      </c>
      <c r="AC202" s="103">
        <v>12316676</v>
      </c>
      <c r="AD202" s="103">
        <f t="shared" si="43"/>
        <v>54515707</v>
      </c>
      <c r="AE202" s="103">
        <f t="shared" si="44"/>
        <v>2472943</v>
      </c>
      <c r="AF202" s="103">
        <f t="shared" si="45"/>
        <v>16676070</v>
      </c>
      <c r="AG202" s="103">
        <f t="shared" si="46"/>
        <v>73664720</v>
      </c>
      <c r="AH202" s="103">
        <f t="shared" si="47"/>
        <v>147625</v>
      </c>
      <c r="AI202" s="102">
        <f t="shared" si="48"/>
        <v>73812345</v>
      </c>
    </row>
    <row r="203" spans="1:35" s="157" customFormat="1">
      <c r="A203" s="159">
        <f t="shared" si="49"/>
        <v>2033</v>
      </c>
      <c r="B203" s="159">
        <f t="shared" si="50"/>
        <v>6</v>
      </c>
      <c r="C203" s="158">
        <f t="shared" si="36"/>
        <v>48731</v>
      </c>
      <c r="E203" s="104">
        <v>21325653</v>
      </c>
      <c r="F203" s="103">
        <v>13687964</v>
      </c>
      <c r="G203" s="103">
        <v>755534</v>
      </c>
      <c r="H203" s="103">
        <v>1479724</v>
      </c>
      <c r="I203" s="103">
        <v>126917</v>
      </c>
      <c r="J203" s="103">
        <v>77962</v>
      </c>
      <c r="K203" s="103">
        <v>17186</v>
      </c>
      <c r="L203" s="103">
        <v>4830800</v>
      </c>
      <c r="M203" s="103">
        <v>13292571</v>
      </c>
      <c r="N203" s="103">
        <f t="shared" si="37"/>
        <v>35913254</v>
      </c>
      <c r="O203" s="103">
        <f t="shared" si="38"/>
        <v>1557686</v>
      </c>
      <c r="P203" s="103">
        <f t="shared" si="39"/>
        <v>18123371</v>
      </c>
      <c r="Q203" s="103">
        <f t="shared" si="40"/>
        <v>55594311</v>
      </c>
      <c r="R203" s="103">
        <f t="shared" si="41"/>
        <v>111411</v>
      </c>
      <c r="S203" s="102">
        <f t="shared" si="42"/>
        <v>55705722</v>
      </c>
      <c r="U203" s="104">
        <v>23374007</v>
      </c>
      <c r="V203" s="103">
        <v>13640502</v>
      </c>
      <c r="W203" s="103">
        <v>1057698</v>
      </c>
      <c r="X203" s="103">
        <v>1754323</v>
      </c>
      <c r="Y203" s="103">
        <v>130512</v>
      </c>
      <c r="Z203" s="103">
        <v>116244</v>
      </c>
      <c r="AA203" s="103">
        <v>16995</v>
      </c>
      <c r="AB203" s="103">
        <v>4047845</v>
      </c>
      <c r="AC203" s="103">
        <v>11461646</v>
      </c>
      <c r="AD203" s="103">
        <f t="shared" si="43"/>
        <v>38219714</v>
      </c>
      <c r="AE203" s="103">
        <f t="shared" si="44"/>
        <v>1870567</v>
      </c>
      <c r="AF203" s="103">
        <f t="shared" si="45"/>
        <v>15509491</v>
      </c>
      <c r="AG203" s="103">
        <f t="shared" si="46"/>
        <v>55599772</v>
      </c>
      <c r="AH203" s="103">
        <f t="shared" si="47"/>
        <v>111422</v>
      </c>
      <c r="AI203" s="102">
        <f t="shared" si="48"/>
        <v>55711194</v>
      </c>
    </row>
    <row r="204" spans="1:35" s="157" customFormat="1">
      <c r="A204" s="159">
        <f t="shared" si="49"/>
        <v>2033</v>
      </c>
      <c r="B204" s="159">
        <f t="shared" si="50"/>
        <v>7</v>
      </c>
      <c r="C204" s="158">
        <f t="shared" si="36"/>
        <v>48761</v>
      </c>
      <c r="E204" s="104">
        <v>14827187</v>
      </c>
      <c r="F204" s="103">
        <v>11450553</v>
      </c>
      <c r="G204" s="103">
        <v>664994</v>
      </c>
      <c r="H204" s="103">
        <v>1305629</v>
      </c>
      <c r="I204" s="103">
        <v>121244</v>
      </c>
      <c r="J204" s="103">
        <v>72041</v>
      </c>
      <c r="K204" s="103">
        <v>16504</v>
      </c>
      <c r="L204" s="103">
        <v>4647693</v>
      </c>
      <c r="M204" s="103">
        <v>13071736</v>
      </c>
      <c r="N204" s="103">
        <f t="shared" si="37"/>
        <v>27080482</v>
      </c>
      <c r="O204" s="103">
        <f t="shared" si="38"/>
        <v>1377670</v>
      </c>
      <c r="P204" s="103">
        <f t="shared" si="39"/>
        <v>17719429</v>
      </c>
      <c r="Q204" s="103">
        <f t="shared" si="40"/>
        <v>46177581</v>
      </c>
      <c r="R204" s="103">
        <f t="shared" si="41"/>
        <v>92540</v>
      </c>
      <c r="S204" s="102">
        <f t="shared" si="42"/>
        <v>46270121</v>
      </c>
      <c r="U204" s="104">
        <v>16829752</v>
      </c>
      <c r="V204" s="103">
        <v>10947919</v>
      </c>
      <c r="W204" s="103">
        <v>918573</v>
      </c>
      <c r="X204" s="103">
        <v>1527973</v>
      </c>
      <c r="Y204" s="103">
        <v>107914</v>
      </c>
      <c r="Z204" s="103">
        <v>109577</v>
      </c>
      <c r="AA204" s="103">
        <v>15517</v>
      </c>
      <c r="AB204" s="103">
        <v>3957376</v>
      </c>
      <c r="AC204" s="103">
        <v>11419817</v>
      </c>
      <c r="AD204" s="103">
        <f t="shared" si="43"/>
        <v>28819675</v>
      </c>
      <c r="AE204" s="103">
        <f t="shared" si="44"/>
        <v>1637550</v>
      </c>
      <c r="AF204" s="103">
        <f t="shared" si="45"/>
        <v>15377193</v>
      </c>
      <c r="AG204" s="103">
        <f t="shared" si="46"/>
        <v>45834418</v>
      </c>
      <c r="AH204" s="103">
        <f t="shared" si="47"/>
        <v>91853</v>
      </c>
      <c r="AI204" s="102">
        <f t="shared" si="48"/>
        <v>45926271</v>
      </c>
    </row>
    <row r="205" spans="1:35" s="157" customFormat="1">
      <c r="A205" s="159">
        <f t="shared" si="49"/>
        <v>2033</v>
      </c>
      <c r="B205" s="159">
        <f t="shared" si="50"/>
        <v>8</v>
      </c>
      <c r="C205" s="158">
        <f t="shared" si="36"/>
        <v>48792</v>
      </c>
      <c r="E205" s="104">
        <v>13632718</v>
      </c>
      <c r="F205" s="103">
        <v>12000726</v>
      </c>
      <c r="G205" s="103">
        <v>718651</v>
      </c>
      <c r="H205" s="103">
        <v>1248604</v>
      </c>
      <c r="I205" s="103">
        <v>118290</v>
      </c>
      <c r="J205" s="103">
        <v>83464</v>
      </c>
      <c r="K205" s="103">
        <v>18864</v>
      </c>
      <c r="L205" s="103">
        <v>4639325</v>
      </c>
      <c r="M205" s="103">
        <v>13496353</v>
      </c>
      <c r="N205" s="103">
        <f t="shared" si="37"/>
        <v>26489249</v>
      </c>
      <c r="O205" s="103">
        <f t="shared" si="38"/>
        <v>1332068</v>
      </c>
      <c r="P205" s="103">
        <f t="shared" si="39"/>
        <v>18135678</v>
      </c>
      <c r="Q205" s="103">
        <f t="shared" si="40"/>
        <v>45956995</v>
      </c>
      <c r="R205" s="103">
        <f t="shared" si="41"/>
        <v>92098</v>
      </c>
      <c r="S205" s="102">
        <f t="shared" si="42"/>
        <v>46049093</v>
      </c>
      <c r="U205" s="104">
        <v>16066443</v>
      </c>
      <c r="V205" s="103">
        <v>11047203</v>
      </c>
      <c r="W205" s="103">
        <v>956101</v>
      </c>
      <c r="X205" s="103">
        <v>1445647</v>
      </c>
      <c r="Y205" s="103">
        <v>103715</v>
      </c>
      <c r="Z205" s="103">
        <v>124505</v>
      </c>
      <c r="AA205" s="103">
        <v>17007</v>
      </c>
      <c r="AB205" s="103">
        <v>3891718</v>
      </c>
      <c r="AC205" s="103">
        <v>11692691</v>
      </c>
      <c r="AD205" s="103">
        <f t="shared" si="43"/>
        <v>28190469</v>
      </c>
      <c r="AE205" s="103">
        <f t="shared" si="44"/>
        <v>1570152</v>
      </c>
      <c r="AF205" s="103">
        <f t="shared" si="45"/>
        <v>15584409</v>
      </c>
      <c r="AG205" s="103">
        <f t="shared" si="46"/>
        <v>45345030</v>
      </c>
      <c r="AH205" s="103">
        <f t="shared" si="47"/>
        <v>90872</v>
      </c>
      <c r="AI205" s="102">
        <f t="shared" si="48"/>
        <v>45435902</v>
      </c>
    </row>
    <row r="206" spans="1:35" s="157" customFormat="1">
      <c r="A206" s="159">
        <f t="shared" si="49"/>
        <v>2033</v>
      </c>
      <c r="B206" s="159">
        <f t="shared" si="50"/>
        <v>9</v>
      </c>
      <c r="C206" s="158">
        <f t="shared" si="36"/>
        <v>48823</v>
      </c>
      <c r="E206" s="104">
        <v>19329460</v>
      </c>
      <c r="F206" s="103">
        <v>14248265</v>
      </c>
      <c r="G206" s="103">
        <v>822167</v>
      </c>
      <c r="H206" s="103">
        <v>1472325</v>
      </c>
      <c r="I206" s="103">
        <v>132297</v>
      </c>
      <c r="J206" s="103">
        <v>108221</v>
      </c>
      <c r="K206" s="103">
        <v>20363</v>
      </c>
      <c r="L206" s="103">
        <v>4829857</v>
      </c>
      <c r="M206" s="103">
        <v>13454242</v>
      </c>
      <c r="N206" s="103">
        <f t="shared" si="37"/>
        <v>34552552</v>
      </c>
      <c r="O206" s="103">
        <f t="shared" si="38"/>
        <v>1580546</v>
      </c>
      <c r="P206" s="103">
        <f t="shared" si="39"/>
        <v>18284099</v>
      </c>
      <c r="Q206" s="103">
        <f t="shared" si="40"/>
        <v>54417197</v>
      </c>
      <c r="R206" s="103">
        <f t="shared" si="41"/>
        <v>109052</v>
      </c>
      <c r="S206" s="102">
        <f t="shared" si="42"/>
        <v>54526249</v>
      </c>
      <c r="U206" s="104">
        <v>22384529</v>
      </c>
      <c r="V206" s="103">
        <v>13179540</v>
      </c>
      <c r="W206" s="103">
        <v>1070155</v>
      </c>
      <c r="X206" s="103">
        <v>1730544</v>
      </c>
      <c r="Y206" s="103">
        <v>119262</v>
      </c>
      <c r="Z206" s="103">
        <v>157407</v>
      </c>
      <c r="AA206" s="103">
        <v>18138</v>
      </c>
      <c r="AB206" s="103">
        <v>4008584</v>
      </c>
      <c r="AC206" s="103">
        <v>11625472</v>
      </c>
      <c r="AD206" s="103">
        <f t="shared" si="43"/>
        <v>36771624</v>
      </c>
      <c r="AE206" s="103">
        <f t="shared" si="44"/>
        <v>1887951</v>
      </c>
      <c r="AF206" s="103">
        <f t="shared" si="45"/>
        <v>15634056</v>
      </c>
      <c r="AG206" s="103">
        <f t="shared" si="46"/>
        <v>54293631</v>
      </c>
      <c r="AH206" s="103">
        <f t="shared" si="47"/>
        <v>108805</v>
      </c>
      <c r="AI206" s="102">
        <f t="shared" si="48"/>
        <v>54402436</v>
      </c>
    </row>
    <row r="207" spans="1:35" s="157" customFormat="1">
      <c r="A207" s="159">
        <f t="shared" si="49"/>
        <v>2033</v>
      </c>
      <c r="B207" s="159">
        <f t="shared" si="50"/>
        <v>10</v>
      </c>
      <c r="C207" s="158">
        <f t="shared" si="36"/>
        <v>48853</v>
      </c>
      <c r="E207" s="104">
        <v>45942863</v>
      </c>
      <c r="F207" s="103">
        <v>23085534</v>
      </c>
      <c r="G207" s="103">
        <v>1251966</v>
      </c>
      <c r="H207" s="103">
        <v>2439165</v>
      </c>
      <c r="I207" s="103">
        <v>176417</v>
      </c>
      <c r="J207" s="103">
        <v>131242</v>
      </c>
      <c r="K207" s="103">
        <v>24259</v>
      </c>
      <c r="L207" s="103">
        <v>5195045</v>
      </c>
      <c r="M207" s="103">
        <v>14012486</v>
      </c>
      <c r="N207" s="103">
        <f t="shared" si="37"/>
        <v>70481039</v>
      </c>
      <c r="O207" s="103">
        <f t="shared" si="38"/>
        <v>2570407</v>
      </c>
      <c r="P207" s="103">
        <f t="shared" si="39"/>
        <v>19207531</v>
      </c>
      <c r="Q207" s="103">
        <f t="shared" si="40"/>
        <v>92258977</v>
      </c>
      <c r="R207" s="103">
        <f t="shared" si="41"/>
        <v>184888</v>
      </c>
      <c r="S207" s="102">
        <f t="shared" si="42"/>
        <v>92443865</v>
      </c>
      <c r="U207" s="104">
        <v>50606317</v>
      </c>
      <c r="V207" s="103">
        <v>22623446</v>
      </c>
      <c r="W207" s="103">
        <v>1588867</v>
      </c>
      <c r="X207" s="103">
        <v>2937327</v>
      </c>
      <c r="Y207" s="103">
        <v>167350</v>
      </c>
      <c r="Z207" s="103">
        <v>194682</v>
      </c>
      <c r="AA207" s="103">
        <v>21570</v>
      </c>
      <c r="AB207" s="103">
        <v>4671022</v>
      </c>
      <c r="AC207" s="103">
        <v>12874668</v>
      </c>
      <c r="AD207" s="103">
        <f t="shared" si="43"/>
        <v>75007550</v>
      </c>
      <c r="AE207" s="103">
        <f t="shared" si="44"/>
        <v>3132009</v>
      </c>
      <c r="AF207" s="103">
        <f t="shared" si="45"/>
        <v>17545690</v>
      </c>
      <c r="AG207" s="103">
        <f t="shared" si="46"/>
        <v>95685249</v>
      </c>
      <c r="AH207" s="103">
        <f t="shared" si="47"/>
        <v>191754</v>
      </c>
      <c r="AI207" s="102">
        <f t="shared" si="48"/>
        <v>95877003</v>
      </c>
    </row>
    <row r="208" spans="1:35" s="157" customFormat="1">
      <c r="A208" s="159">
        <f t="shared" si="49"/>
        <v>2033</v>
      </c>
      <c r="B208" s="159">
        <f t="shared" si="50"/>
        <v>11</v>
      </c>
      <c r="C208" s="158">
        <f t="shared" si="36"/>
        <v>48884</v>
      </c>
      <c r="E208" s="104">
        <v>82361706</v>
      </c>
      <c r="F208" s="103">
        <v>34821601</v>
      </c>
      <c r="G208" s="103">
        <v>1742193</v>
      </c>
      <c r="H208" s="103">
        <v>2813217</v>
      </c>
      <c r="I208" s="103">
        <v>182361</v>
      </c>
      <c r="J208" s="103">
        <v>126377</v>
      </c>
      <c r="K208" s="103">
        <v>25019</v>
      </c>
      <c r="L208" s="103">
        <v>6103654</v>
      </c>
      <c r="M208" s="103">
        <v>15050408</v>
      </c>
      <c r="N208" s="103">
        <f t="shared" si="37"/>
        <v>119132880</v>
      </c>
      <c r="O208" s="103">
        <f t="shared" si="38"/>
        <v>2939594</v>
      </c>
      <c r="P208" s="103">
        <f t="shared" si="39"/>
        <v>21154062</v>
      </c>
      <c r="Q208" s="103">
        <f t="shared" si="40"/>
        <v>143226536</v>
      </c>
      <c r="R208" s="103">
        <f t="shared" si="41"/>
        <v>287027</v>
      </c>
      <c r="S208" s="102">
        <f t="shared" si="42"/>
        <v>143513563</v>
      </c>
      <c r="U208" s="104">
        <v>89265435</v>
      </c>
      <c r="V208" s="103">
        <v>35177980</v>
      </c>
      <c r="W208" s="103">
        <v>2137545</v>
      </c>
      <c r="X208" s="103">
        <v>3457440</v>
      </c>
      <c r="Y208" s="103">
        <v>180226</v>
      </c>
      <c r="Z208" s="103">
        <v>176541</v>
      </c>
      <c r="AA208" s="103">
        <v>22777</v>
      </c>
      <c r="AB208" s="103">
        <v>4906501</v>
      </c>
      <c r="AC208" s="103">
        <v>12524452</v>
      </c>
      <c r="AD208" s="103">
        <f t="shared" si="43"/>
        <v>126783963</v>
      </c>
      <c r="AE208" s="103">
        <f t="shared" si="44"/>
        <v>3633981</v>
      </c>
      <c r="AF208" s="103">
        <f t="shared" si="45"/>
        <v>17430953</v>
      </c>
      <c r="AG208" s="103">
        <f t="shared" si="46"/>
        <v>147848897</v>
      </c>
      <c r="AH208" s="103">
        <f t="shared" si="47"/>
        <v>296290</v>
      </c>
      <c r="AI208" s="102">
        <f t="shared" si="48"/>
        <v>148145187</v>
      </c>
    </row>
    <row r="209" spans="1:35" s="157" customFormat="1">
      <c r="A209" s="159">
        <f t="shared" si="49"/>
        <v>2033</v>
      </c>
      <c r="B209" s="159">
        <f t="shared" si="50"/>
        <v>12</v>
      </c>
      <c r="C209" s="158">
        <f t="shared" si="36"/>
        <v>48914</v>
      </c>
      <c r="E209" s="104">
        <v>107131641</v>
      </c>
      <c r="F209" s="103">
        <v>43485884</v>
      </c>
      <c r="G209" s="103">
        <v>2106169</v>
      </c>
      <c r="H209" s="103">
        <v>3486298</v>
      </c>
      <c r="I209" s="103">
        <v>188330</v>
      </c>
      <c r="J209" s="103">
        <v>141669</v>
      </c>
      <c r="K209" s="103">
        <v>25668</v>
      </c>
      <c r="L209" s="103">
        <v>6995428</v>
      </c>
      <c r="M209" s="103">
        <v>15072180</v>
      </c>
      <c r="N209" s="103">
        <f t="shared" si="37"/>
        <v>152937692</v>
      </c>
      <c r="O209" s="103">
        <f t="shared" si="38"/>
        <v>3627967</v>
      </c>
      <c r="P209" s="103">
        <f t="shared" si="39"/>
        <v>22067608</v>
      </c>
      <c r="Q209" s="103">
        <f t="shared" si="40"/>
        <v>178633267</v>
      </c>
      <c r="R209" s="103">
        <f t="shared" si="41"/>
        <v>357982</v>
      </c>
      <c r="S209" s="102">
        <f t="shared" si="42"/>
        <v>178991249</v>
      </c>
      <c r="U209" s="104">
        <v>115139408</v>
      </c>
      <c r="V209" s="103">
        <v>44845967</v>
      </c>
      <c r="W209" s="103">
        <v>2560625</v>
      </c>
      <c r="X209" s="103">
        <v>4217948</v>
      </c>
      <c r="Y209" s="103">
        <v>190944</v>
      </c>
      <c r="Z209" s="103">
        <v>190221</v>
      </c>
      <c r="AA209" s="103">
        <v>22881</v>
      </c>
      <c r="AB209" s="103">
        <v>6092619</v>
      </c>
      <c r="AC209" s="103">
        <v>13655761</v>
      </c>
      <c r="AD209" s="103">
        <f t="shared" si="43"/>
        <v>162759825</v>
      </c>
      <c r="AE209" s="103">
        <f t="shared" si="44"/>
        <v>4408169</v>
      </c>
      <c r="AF209" s="103">
        <f t="shared" si="45"/>
        <v>19748380</v>
      </c>
      <c r="AG209" s="103">
        <f t="shared" si="46"/>
        <v>186916374</v>
      </c>
      <c r="AH209" s="103">
        <f t="shared" si="47"/>
        <v>374582</v>
      </c>
      <c r="AI209" s="102">
        <f t="shared" si="48"/>
        <v>187290956</v>
      </c>
    </row>
    <row r="210" spans="1:35" s="157" customFormat="1">
      <c r="A210" s="159">
        <f t="shared" si="49"/>
        <v>2034</v>
      </c>
      <c r="B210" s="159">
        <f t="shared" si="50"/>
        <v>1</v>
      </c>
      <c r="C210" s="158">
        <f t="shared" si="36"/>
        <v>48945</v>
      </c>
      <c r="E210" s="104">
        <v>99762050</v>
      </c>
      <c r="F210" s="103">
        <v>41280067</v>
      </c>
      <c r="G210" s="103">
        <v>2023837</v>
      </c>
      <c r="H210" s="103">
        <v>3442273</v>
      </c>
      <c r="I210" s="103">
        <v>173507</v>
      </c>
      <c r="J210" s="103">
        <v>126494</v>
      </c>
      <c r="K210" s="103">
        <v>24175</v>
      </c>
      <c r="L210" s="103">
        <v>6792324</v>
      </c>
      <c r="M210" s="103">
        <v>15646874</v>
      </c>
      <c r="N210" s="103">
        <f t="shared" si="37"/>
        <v>143263636</v>
      </c>
      <c r="O210" s="103">
        <f t="shared" si="38"/>
        <v>3568767</v>
      </c>
      <c r="P210" s="103">
        <f t="shared" si="39"/>
        <v>22439198</v>
      </c>
      <c r="Q210" s="103">
        <f t="shared" si="40"/>
        <v>169271601</v>
      </c>
      <c r="R210" s="103">
        <f t="shared" si="41"/>
        <v>339222</v>
      </c>
      <c r="S210" s="102">
        <f t="shared" si="42"/>
        <v>169610823</v>
      </c>
      <c r="U210" s="104">
        <v>107323217</v>
      </c>
      <c r="V210" s="103">
        <v>42745635</v>
      </c>
      <c r="W210" s="103">
        <v>2461030</v>
      </c>
      <c r="X210" s="103">
        <v>4175654</v>
      </c>
      <c r="Y210" s="103">
        <v>176253</v>
      </c>
      <c r="Z210" s="103">
        <v>174785</v>
      </c>
      <c r="AA210" s="103">
        <v>20165</v>
      </c>
      <c r="AB210" s="103">
        <v>5438543</v>
      </c>
      <c r="AC210" s="103">
        <v>13046502</v>
      </c>
      <c r="AD210" s="103">
        <f t="shared" si="43"/>
        <v>152726300</v>
      </c>
      <c r="AE210" s="103">
        <f t="shared" si="44"/>
        <v>4350439</v>
      </c>
      <c r="AF210" s="103">
        <f t="shared" si="45"/>
        <v>18485045</v>
      </c>
      <c r="AG210" s="103">
        <f t="shared" si="46"/>
        <v>175561784</v>
      </c>
      <c r="AH210" s="103">
        <f t="shared" si="47"/>
        <v>351827</v>
      </c>
      <c r="AI210" s="102">
        <f t="shared" si="48"/>
        <v>175913611</v>
      </c>
    </row>
    <row r="211" spans="1:35" s="157" customFormat="1">
      <c r="A211" s="159">
        <f t="shared" si="49"/>
        <v>2034</v>
      </c>
      <c r="B211" s="159">
        <f t="shared" si="50"/>
        <v>2</v>
      </c>
      <c r="C211" s="158">
        <f t="shared" si="36"/>
        <v>48976</v>
      </c>
      <c r="E211" s="104">
        <v>85018194</v>
      </c>
      <c r="F211" s="103">
        <v>35684292</v>
      </c>
      <c r="G211" s="103">
        <v>1781651</v>
      </c>
      <c r="H211" s="103">
        <v>3064614</v>
      </c>
      <c r="I211" s="103">
        <v>161604</v>
      </c>
      <c r="J211" s="103">
        <v>120857</v>
      </c>
      <c r="K211" s="103">
        <v>22601</v>
      </c>
      <c r="L211" s="103">
        <v>6268966</v>
      </c>
      <c r="M211" s="103">
        <v>14517766</v>
      </c>
      <c r="N211" s="103">
        <f t="shared" si="37"/>
        <v>122668342</v>
      </c>
      <c r="O211" s="103">
        <f t="shared" si="38"/>
        <v>3185471</v>
      </c>
      <c r="P211" s="103">
        <f t="shared" si="39"/>
        <v>20786732</v>
      </c>
      <c r="Q211" s="103">
        <f t="shared" si="40"/>
        <v>146640545</v>
      </c>
      <c r="R211" s="103">
        <f t="shared" si="41"/>
        <v>293869</v>
      </c>
      <c r="S211" s="102">
        <f t="shared" si="42"/>
        <v>146934414</v>
      </c>
      <c r="U211" s="104">
        <v>91616408</v>
      </c>
      <c r="V211" s="103">
        <v>36785718</v>
      </c>
      <c r="W211" s="103">
        <v>2184957</v>
      </c>
      <c r="X211" s="103">
        <v>3814534</v>
      </c>
      <c r="Y211" s="103">
        <v>164475</v>
      </c>
      <c r="Z211" s="103">
        <v>173438</v>
      </c>
      <c r="AA211" s="103">
        <v>19112</v>
      </c>
      <c r="AB211" s="103">
        <v>5181790</v>
      </c>
      <c r="AC211" s="103">
        <v>12261070</v>
      </c>
      <c r="AD211" s="103">
        <f t="shared" si="43"/>
        <v>130770670</v>
      </c>
      <c r="AE211" s="103">
        <f t="shared" si="44"/>
        <v>3987972</v>
      </c>
      <c r="AF211" s="103">
        <f t="shared" si="45"/>
        <v>17442860</v>
      </c>
      <c r="AG211" s="103">
        <f t="shared" si="46"/>
        <v>152201502</v>
      </c>
      <c r="AH211" s="103">
        <f t="shared" si="47"/>
        <v>305013</v>
      </c>
      <c r="AI211" s="102">
        <f t="shared" si="48"/>
        <v>152506515</v>
      </c>
    </row>
    <row r="212" spans="1:35" s="157" customFormat="1">
      <c r="A212" s="159">
        <f t="shared" si="49"/>
        <v>2034</v>
      </c>
      <c r="B212" s="159">
        <f t="shared" si="50"/>
        <v>3</v>
      </c>
      <c r="C212" s="158">
        <f t="shared" si="36"/>
        <v>49004</v>
      </c>
      <c r="E212" s="104">
        <v>75867670</v>
      </c>
      <c r="F212" s="103">
        <v>33002613</v>
      </c>
      <c r="G212" s="103">
        <v>1645737</v>
      </c>
      <c r="H212" s="103">
        <v>2948236</v>
      </c>
      <c r="I212" s="103">
        <v>169130</v>
      </c>
      <c r="J212" s="103">
        <v>122181</v>
      </c>
      <c r="K212" s="103">
        <v>23669</v>
      </c>
      <c r="L212" s="103">
        <v>6313680</v>
      </c>
      <c r="M212" s="103">
        <v>16060328</v>
      </c>
      <c r="N212" s="103">
        <f t="shared" si="37"/>
        <v>110708819</v>
      </c>
      <c r="O212" s="103">
        <f t="shared" si="38"/>
        <v>3070417</v>
      </c>
      <c r="P212" s="103">
        <f t="shared" si="39"/>
        <v>22374008</v>
      </c>
      <c r="Q212" s="103">
        <f t="shared" si="40"/>
        <v>136153244</v>
      </c>
      <c r="R212" s="103">
        <f t="shared" si="41"/>
        <v>272852</v>
      </c>
      <c r="S212" s="102">
        <f t="shared" si="42"/>
        <v>136426096</v>
      </c>
      <c r="U212" s="104">
        <v>81620739</v>
      </c>
      <c r="V212" s="103">
        <v>34127490</v>
      </c>
      <c r="W212" s="103">
        <v>2077191</v>
      </c>
      <c r="X212" s="103">
        <v>3653625</v>
      </c>
      <c r="Y212" s="103">
        <v>175067</v>
      </c>
      <c r="Z212" s="103">
        <v>177786</v>
      </c>
      <c r="AA212" s="103">
        <v>20727</v>
      </c>
      <c r="AB212" s="103">
        <v>5092403</v>
      </c>
      <c r="AC212" s="103">
        <v>13562348</v>
      </c>
      <c r="AD212" s="103">
        <f t="shared" si="43"/>
        <v>118021214</v>
      </c>
      <c r="AE212" s="103">
        <f t="shared" si="44"/>
        <v>3831411</v>
      </c>
      <c r="AF212" s="103">
        <f t="shared" si="45"/>
        <v>18654751</v>
      </c>
      <c r="AG212" s="103">
        <f t="shared" si="46"/>
        <v>140507376</v>
      </c>
      <c r="AH212" s="103">
        <f t="shared" si="47"/>
        <v>281578</v>
      </c>
      <c r="AI212" s="102">
        <f t="shared" si="48"/>
        <v>140788954</v>
      </c>
    </row>
    <row r="213" spans="1:35" s="157" customFormat="1">
      <c r="A213" s="159">
        <f t="shared" si="49"/>
        <v>2034</v>
      </c>
      <c r="B213" s="159">
        <f t="shared" si="50"/>
        <v>4</v>
      </c>
      <c r="C213" s="158">
        <f t="shared" si="36"/>
        <v>49035</v>
      </c>
      <c r="E213" s="104">
        <v>54752777</v>
      </c>
      <c r="F213" s="103">
        <v>25260639</v>
      </c>
      <c r="G213" s="103">
        <v>1302986</v>
      </c>
      <c r="H213" s="103">
        <v>2382815</v>
      </c>
      <c r="I213" s="103">
        <v>153075</v>
      </c>
      <c r="J213" s="103">
        <v>105520</v>
      </c>
      <c r="K213" s="103">
        <v>21976</v>
      </c>
      <c r="L213" s="103">
        <v>5684618</v>
      </c>
      <c r="M213" s="103">
        <v>14460091</v>
      </c>
      <c r="N213" s="103">
        <f t="shared" si="37"/>
        <v>81491453</v>
      </c>
      <c r="O213" s="103">
        <f t="shared" si="38"/>
        <v>2488335</v>
      </c>
      <c r="P213" s="103">
        <f t="shared" si="39"/>
        <v>20144709</v>
      </c>
      <c r="Q213" s="103">
        <f t="shared" si="40"/>
        <v>104124497</v>
      </c>
      <c r="R213" s="103">
        <f t="shared" si="41"/>
        <v>208666</v>
      </c>
      <c r="S213" s="102">
        <f t="shared" si="42"/>
        <v>104333163</v>
      </c>
      <c r="U213" s="104">
        <v>58785130</v>
      </c>
      <c r="V213" s="103">
        <v>26199782</v>
      </c>
      <c r="W213" s="103">
        <v>1707330</v>
      </c>
      <c r="X213" s="103">
        <v>2913389</v>
      </c>
      <c r="Y213" s="103">
        <v>161569</v>
      </c>
      <c r="Z213" s="103">
        <v>154707</v>
      </c>
      <c r="AA213" s="103">
        <v>20208</v>
      </c>
      <c r="AB213" s="103">
        <v>4567385</v>
      </c>
      <c r="AC213" s="103">
        <v>12101844</v>
      </c>
      <c r="AD213" s="103">
        <f t="shared" si="43"/>
        <v>86874019</v>
      </c>
      <c r="AE213" s="103">
        <f t="shared" si="44"/>
        <v>3068096</v>
      </c>
      <c r="AF213" s="103">
        <f t="shared" si="45"/>
        <v>16669229</v>
      </c>
      <c r="AG213" s="103">
        <f t="shared" si="46"/>
        <v>106611344</v>
      </c>
      <c r="AH213" s="103">
        <f t="shared" si="47"/>
        <v>213650</v>
      </c>
      <c r="AI213" s="102">
        <f t="shared" si="48"/>
        <v>106824994</v>
      </c>
    </row>
    <row r="214" spans="1:35" s="157" customFormat="1">
      <c r="A214" s="159">
        <f t="shared" si="49"/>
        <v>2034</v>
      </c>
      <c r="B214" s="159">
        <f t="shared" si="50"/>
        <v>5</v>
      </c>
      <c r="C214" s="158">
        <f t="shared" si="36"/>
        <v>49065</v>
      </c>
      <c r="E214" s="104">
        <v>32754494</v>
      </c>
      <c r="F214" s="103">
        <v>17671661</v>
      </c>
      <c r="G214" s="103">
        <v>924262</v>
      </c>
      <c r="H214" s="103">
        <v>1878864</v>
      </c>
      <c r="I214" s="103">
        <v>129051</v>
      </c>
      <c r="J214" s="103">
        <v>92987</v>
      </c>
      <c r="K214" s="103">
        <v>18759</v>
      </c>
      <c r="L214" s="103">
        <v>5307779</v>
      </c>
      <c r="M214" s="103">
        <v>14284231</v>
      </c>
      <c r="N214" s="103">
        <f t="shared" si="37"/>
        <v>51498227</v>
      </c>
      <c r="O214" s="103">
        <f t="shared" si="38"/>
        <v>1971851</v>
      </c>
      <c r="P214" s="103">
        <f t="shared" si="39"/>
        <v>19592010</v>
      </c>
      <c r="Q214" s="103">
        <f t="shared" si="40"/>
        <v>73062088</v>
      </c>
      <c r="R214" s="103">
        <f t="shared" si="41"/>
        <v>146417</v>
      </c>
      <c r="S214" s="102">
        <f t="shared" si="42"/>
        <v>73208505</v>
      </c>
      <c r="U214" s="104">
        <v>35140364</v>
      </c>
      <c r="V214" s="103">
        <v>18336514</v>
      </c>
      <c r="W214" s="103">
        <v>1267612</v>
      </c>
      <c r="X214" s="103">
        <v>2310231</v>
      </c>
      <c r="Y214" s="103">
        <v>137083</v>
      </c>
      <c r="Z214" s="103">
        <v>139885</v>
      </c>
      <c r="AA214" s="103">
        <v>18148</v>
      </c>
      <c r="AB214" s="103">
        <v>4336076</v>
      </c>
      <c r="AC214" s="103">
        <v>12183124</v>
      </c>
      <c r="AD214" s="103">
        <f t="shared" si="43"/>
        <v>54899721</v>
      </c>
      <c r="AE214" s="103">
        <f t="shared" si="44"/>
        <v>2450116</v>
      </c>
      <c r="AF214" s="103">
        <f t="shared" si="45"/>
        <v>16519200</v>
      </c>
      <c r="AG214" s="103">
        <f t="shared" si="46"/>
        <v>73869037</v>
      </c>
      <c r="AH214" s="103">
        <f t="shared" si="47"/>
        <v>148034</v>
      </c>
      <c r="AI214" s="102">
        <f t="shared" si="48"/>
        <v>74017071</v>
      </c>
    </row>
    <row r="215" spans="1:35" s="157" customFormat="1">
      <c r="A215" s="159">
        <f t="shared" si="49"/>
        <v>2034</v>
      </c>
      <c r="B215" s="159">
        <f t="shared" si="50"/>
        <v>6</v>
      </c>
      <c r="C215" s="158">
        <f t="shared" si="36"/>
        <v>49096</v>
      </c>
      <c r="E215" s="104">
        <v>21438518</v>
      </c>
      <c r="F215" s="103">
        <v>13787009</v>
      </c>
      <c r="G215" s="103">
        <v>742244</v>
      </c>
      <c r="H215" s="103">
        <v>1449930</v>
      </c>
      <c r="I215" s="103">
        <v>119221</v>
      </c>
      <c r="J215" s="103">
        <v>77781</v>
      </c>
      <c r="K215" s="103">
        <v>17236</v>
      </c>
      <c r="L215" s="103">
        <v>4904921</v>
      </c>
      <c r="M215" s="103">
        <v>13251611</v>
      </c>
      <c r="N215" s="103">
        <f t="shared" si="37"/>
        <v>36104228</v>
      </c>
      <c r="O215" s="103">
        <f t="shared" si="38"/>
        <v>1527711</v>
      </c>
      <c r="P215" s="103">
        <f t="shared" si="39"/>
        <v>18156532</v>
      </c>
      <c r="Q215" s="103">
        <f t="shared" si="40"/>
        <v>55788471</v>
      </c>
      <c r="R215" s="103">
        <f t="shared" si="41"/>
        <v>111801</v>
      </c>
      <c r="S215" s="102">
        <f t="shared" si="42"/>
        <v>55900272</v>
      </c>
      <c r="U215" s="104">
        <v>23533680</v>
      </c>
      <c r="V215" s="103">
        <v>13768404</v>
      </c>
      <c r="W215" s="103">
        <v>1046852</v>
      </c>
      <c r="X215" s="103">
        <v>1736973</v>
      </c>
      <c r="Y215" s="103">
        <v>122928</v>
      </c>
      <c r="Z215" s="103">
        <v>116327</v>
      </c>
      <c r="AA215" s="103">
        <v>17073</v>
      </c>
      <c r="AB215" s="103">
        <v>4034872</v>
      </c>
      <c r="AC215" s="103">
        <v>11328723</v>
      </c>
      <c r="AD215" s="103">
        <f t="shared" si="43"/>
        <v>38488937</v>
      </c>
      <c r="AE215" s="103">
        <f t="shared" si="44"/>
        <v>1853300</v>
      </c>
      <c r="AF215" s="103">
        <f t="shared" si="45"/>
        <v>15363595</v>
      </c>
      <c r="AG215" s="103">
        <f t="shared" si="46"/>
        <v>55705832</v>
      </c>
      <c r="AH215" s="103">
        <f t="shared" si="47"/>
        <v>111635</v>
      </c>
      <c r="AI215" s="102">
        <f t="shared" si="48"/>
        <v>55817467</v>
      </c>
    </row>
    <row r="216" spans="1:35" s="157" customFormat="1">
      <c r="A216" s="159">
        <f t="shared" si="49"/>
        <v>2034</v>
      </c>
      <c r="B216" s="159">
        <f t="shared" si="50"/>
        <v>7</v>
      </c>
      <c r="C216" s="158">
        <f t="shared" si="36"/>
        <v>49126</v>
      </c>
      <c r="E216" s="104">
        <v>14906552</v>
      </c>
      <c r="F216" s="103">
        <v>11534612</v>
      </c>
      <c r="G216" s="103">
        <v>652811</v>
      </c>
      <c r="H216" s="103">
        <v>1279267</v>
      </c>
      <c r="I216" s="103">
        <v>113959</v>
      </c>
      <c r="J216" s="103">
        <v>71892</v>
      </c>
      <c r="K216" s="103">
        <v>16552</v>
      </c>
      <c r="L216" s="103">
        <v>4721122</v>
      </c>
      <c r="M216" s="103">
        <v>13030304</v>
      </c>
      <c r="N216" s="103">
        <f t="shared" si="37"/>
        <v>27224486</v>
      </c>
      <c r="O216" s="103">
        <f t="shared" si="38"/>
        <v>1351159</v>
      </c>
      <c r="P216" s="103">
        <f t="shared" si="39"/>
        <v>17751426</v>
      </c>
      <c r="Q216" s="103">
        <f t="shared" si="40"/>
        <v>46327071</v>
      </c>
      <c r="R216" s="103">
        <f t="shared" si="41"/>
        <v>92840</v>
      </c>
      <c r="S216" s="102">
        <f t="shared" si="42"/>
        <v>46419911</v>
      </c>
      <c r="U216" s="104">
        <v>16943831</v>
      </c>
      <c r="V216" s="103">
        <v>11052675</v>
      </c>
      <c r="W216" s="103">
        <v>909246</v>
      </c>
      <c r="X216" s="103">
        <v>1512802</v>
      </c>
      <c r="Y216" s="103">
        <v>101347</v>
      </c>
      <c r="Z216" s="103">
        <v>109633</v>
      </c>
      <c r="AA216" s="103">
        <v>15584</v>
      </c>
      <c r="AB216" s="103">
        <v>3950626</v>
      </c>
      <c r="AC216" s="103">
        <v>11281915</v>
      </c>
      <c r="AD216" s="103">
        <f t="shared" si="43"/>
        <v>29022683</v>
      </c>
      <c r="AE216" s="103">
        <f t="shared" si="44"/>
        <v>1622435</v>
      </c>
      <c r="AF216" s="103">
        <f t="shared" si="45"/>
        <v>15232541</v>
      </c>
      <c r="AG216" s="103">
        <f t="shared" si="46"/>
        <v>45877659</v>
      </c>
      <c r="AH216" s="103">
        <f t="shared" si="47"/>
        <v>91939</v>
      </c>
      <c r="AI216" s="102">
        <f t="shared" si="48"/>
        <v>45969598</v>
      </c>
    </row>
    <row r="217" spans="1:35" s="157" customFormat="1">
      <c r="A217" s="159">
        <f t="shared" si="49"/>
        <v>2034</v>
      </c>
      <c r="B217" s="159">
        <f t="shared" si="50"/>
        <v>8</v>
      </c>
      <c r="C217" s="158">
        <f t="shared" si="36"/>
        <v>49157</v>
      </c>
      <c r="E217" s="104">
        <v>13700391</v>
      </c>
      <c r="F217" s="103">
        <v>12094534</v>
      </c>
      <c r="G217" s="103">
        <v>705498</v>
      </c>
      <c r="H217" s="103">
        <v>1223134</v>
      </c>
      <c r="I217" s="103">
        <v>110756</v>
      </c>
      <c r="J217" s="103">
        <v>83300</v>
      </c>
      <c r="K217" s="103">
        <v>18930</v>
      </c>
      <c r="L217" s="103">
        <v>4712283</v>
      </c>
      <c r="M217" s="103">
        <v>13452183</v>
      </c>
      <c r="N217" s="103">
        <f t="shared" si="37"/>
        <v>26630109</v>
      </c>
      <c r="O217" s="103">
        <f t="shared" si="38"/>
        <v>1306434</v>
      </c>
      <c r="P217" s="103">
        <f t="shared" si="39"/>
        <v>18164466</v>
      </c>
      <c r="Q217" s="103">
        <f t="shared" si="40"/>
        <v>46101009</v>
      </c>
      <c r="R217" s="103">
        <f t="shared" si="41"/>
        <v>92387</v>
      </c>
      <c r="S217" s="102">
        <f t="shared" si="42"/>
        <v>46193396</v>
      </c>
      <c r="U217" s="104">
        <v>16185049</v>
      </c>
      <c r="V217" s="103">
        <v>11144775</v>
      </c>
      <c r="W217" s="103">
        <v>945093</v>
      </c>
      <c r="X217" s="103">
        <v>1431106</v>
      </c>
      <c r="Y217" s="103">
        <v>97083</v>
      </c>
      <c r="Z217" s="103">
        <v>124553</v>
      </c>
      <c r="AA217" s="103">
        <v>17047</v>
      </c>
      <c r="AB217" s="103">
        <v>3889537</v>
      </c>
      <c r="AC217" s="103">
        <v>11548271</v>
      </c>
      <c r="AD217" s="103">
        <f t="shared" si="43"/>
        <v>28389047</v>
      </c>
      <c r="AE217" s="103">
        <f t="shared" si="44"/>
        <v>1555659</v>
      </c>
      <c r="AF217" s="103">
        <f t="shared" si="45"/>
        <v>15437808</v>
      </c>
      <c r="AG217" s="103">
        <f t="shared" si="46"/>
        <v>45382514</v>
      </c>
      <c r="AH217" s="103">
        <f t="shared" si="47"/>
        <v>90947</v>
      </c>
      <c r="AI217" s="102">
        <f t="shared" si="48"/>
        <v>45473461</v>
      </c>
    </row>
    <row r="218" spans="1:35" s="157" customFormat="1">
      <c r="A218" s="159">
        <f t="shared" si="49"/>
        <v>2034</v>
      </c>
      <c r="B218" s="159">
        <f t="shared" si="50"/>
        <v>9</v>
      </c>
      <c r="C218" s="158">
        <f t="shared" si="36"/>
        <v>49188</v>
      </c>
      <c r="E218" s="104">
        <v>19419219</v>
      </c>
      <c r="F218" s="103">
        <v>14364522</v>
      </c>
      <c r="G218" s="103">
        <v>807955</v>
      </c>
      <c r="H218" s="103">
        <v>1442133</v>
      </c>
      <c r="I218" s="103">
        <v>124130</v>
      </c>
      <c r="J218" s="103">
        <v>107997</v>
      </c>
      <c r="K218" s="103">
        <v>20464</v>
      </c>
      <c r="L218" s="103">
        <v>4902236</v>
      </c>
      <c r="M218" s="103">
        <v>13408419</v>
      </c>
      <c r="N218" s="103">
        <f t="shared" si="37"/>
        <v>34736290</v>
      </c>
      <c r="O218" s="103">
        <f t="shared" si="38"/>
        <v>1550130</v>
      </c>
      <c r="P218" s="103">
        <f t="shared" si="39"/>
        <v>18310655</v>
      </c>
      <c r="Q218" s="103">
        <f t="shared" si="40"/>
        <v>54597075</v>
      </c>
      <c r="R218" s="103">
        <f t="shared" si="41"/>
        <v>109413</v>
      </c>
      <c r="S218" s="102">
        <f t="shared" si="42"/>
        <v>54706488</v>
      </c>
      <c r="U218" s="104">
        <v>22553172</v>
      </c>
      <c r="V218" s="103">
        <v>13290399</v>
      </c>
      <c r="W218" s="103">
        <v>1057136</v>
      </c>
      <c r="X218" s="103">
        <v>1713018</v>
      </c>
      <c r="Y218" s="103">
        <v>111788</v>
      </c>
      <c r="Z218" s="103">
        <v>157506</v>
      </c>
      <c r="AA218" s="103">
        <v>18153</v>
      </c>
      <c r="AB218" s="103">
        <v>4014411</v>
      </c>
      <c r="AC218" s="103">
        <v>11472576</v>
      </c>
      <c r="AD218" s="103">
        <f t="shared" si="43"/>
        <v>37030648</v>
      </c>
      <c r="AE218" s="103">
        <f t="shared" si="44"/>
        <v>1870524</v>
      </c>
      <c r="AF218" s="103">
        <f t="shared" si="45"/>
        <v>15486987</v>
      </c>
      <c r="AG218" s="103">
        <f t="shared" si="46"/>
        <v>54388159</v>
      </c>
      <c r="AH218" s="103">
        <f t="shared" si="47"/>
        <v>108994</v>
      </c>
      <c r="AI218" s="102">
        <f t="shared" si="48"/>
        <v>54497153</v>
      </c>
    </row>
    <row r="219" spans="1:35" s="157" customFormat="1">
      <c r="A219" s="159">
        <f t="shared" si="49"/>
        <v>2034</v>
      </c>
      <c r="B219" s="159">
        <f t="shared" si="50"/>
        <v>10</v>
      </c>
      <c r="C219" s="158">
        <f t="shared" si="36"/>
        <v>49218</v>
      </c>
      <c r="E219" s="104">
        <v>46164474</v>
      </c>
      <c r="F219" s="103">
        <v>23268749</v>
      </c>
      <c r="G219" s="103">
        <v>1232339</v>
      </c>
      <c r="H219" s="103">
        <v>2389857</v>
      </c>
      <c r="I219" s="103">
        <v>165793</v>
      </c>
      <c r="J219" s="103">
        <v>131087</v>
      </c>
      <c r="K219" s="103">
        <v>24477</v>
      </c>
      <c r="L219" s="103">
        <v>5266824</v>
      </c>
      <c r="M219" s="103">
        <v>13965167</v>
      </c>
      <c r="N219" s="103">
        <f t="shared" si="37"/>
        <v>70855832</v>
      </c>
      <c r="O219" s="103">
        <f t="shared" si="38"/>
        <v>2520944</v>
      </c>
      <c r="P219" s="103">
        <f t="shared" si="39"/>
        <v>19231991</v>
      </c>
      <c r="Q219" s="103">
        <f t="shared" si="40"/>
        <v>92608767</v>
      </c>
      <c r="R219" s="103">
        <f t="shared" si="41"/>
        <v>185589</v>
      </c>
      <c r="S219" s="102">
        <f t="shared" si="42"/>
        <v>92794356</v>
      </c>
      <c r="U219" s="104">
        <v>50968423</v>
      </c>
      <c r="V219" s="103">
        <v>22818725</v>
      </c>
      <c r="W219" s="103">
        <v>1570095</v>
      </c>
      <c r="X219" s="103">
        <v>2908194</v>
      </c>
      <c r="Y219" s="103">
        <v>157090</v>
      </c>
      <c r="Z219" s="103">
        <v>194904</v>
      </c>
      <c r="AA219" s="103">
        <v>21578</v>
      </c>
      <c r="AB219" s="103">
        <v>4682281</v>
      </c>
      <c r="AC219" s="103">
        <v>12698358</v>
      </c>
      <c r="AD219" s="103">
        <f t="shared" si="43"/>
        <v>75535911</v>
      </c>
      <c r="AE219" s="103">
        <f t="shared" si="44"/>
        <v>3103098</v>
      </c>
      <c r="AF219" s="103">
        <f t="shared" si="45"/>
        <v>17380639</v>
      </c>
      <c r="AG219" s="103">
        <f t="shared" si="46"/>
        <v>96019648</v>
      </c>
      <c r="AH219" s="103">
        <f t="shared" si="47"/>
        <v>192424</v>
      </c>
      <c r="AI219" s="102">
        <f t="shared" si="48"/>
        <v>96212072</v>
      </c>
    </row>
    <row r="220" spans="1:35" s="157" customFormat="1">
      <c r="A220" s="159">
        <f t="shared" si="49"/>
        <v>2034</v>
      </c>
      <c r="B220" s="159">
        <f t="shared" si="50"/>
        <v>11</v>
      </c>
      <c r="C220" s="158">
        <f t="shared" si="36"/>
        <v>49249</v>
      </c>
      <c r="E220" s="104">
        <v>82764848</v>
      </c>
      <c r="F220" s="103">
        <v>35088455</v>
      </c>
      <c r="G220" s="103">
        <v>1716686</v>
      </c>
      <c r="H220" s="103">
        <v>2756872</v>
      </c>
      <c r="I220" s="103">
        <v>171145</v>
      </c>
      <c r="J220" s="103">
        <v>126154</v>
      </c>
      <c r="K220" s="103">
        <v>25255</v>
      </c>
      <c r="L220" s="103">
        <v>6174811</v>
      </c>
      <c r="M220" s="103">
        <v>14995399</v>
      </c>
      <c r="N220" s="103">
        <f t="shared" si="37"/>
        <v>119766389</v>
      </c>
      <c r="O220" s="103">
        <f t="shared" si="38"/>
        <v>2883026</v>
      </c>
      <c r="P220" s="103">
        <f t="shared" si="39"/>
        <v>21170210</v>
      </c>
      <c r="Q220" s="103">
        <f t="shared" si="40"/>
        <v>143819625</v>
      </c>
      <c r="R220" s="103">
        <f t="shared" si="41"/>
        <v>288216</v>
      </c>
      <c r="S220" s="102">
        <f t="shared" si="42"/>
        <v>144107841</v>
      </c>
      <c r="U220" s="104">
        <v>89883932</v>
      </c>
      <c r="V220" s="103">
        <v>35487908</v>
      </c>
      <c r="W220" s="103">
        <v>2113255</v>
      </c>
      <c r="X220" s="103">
        <v>3423757</v>
      </c>
      <c r="Y220" s="103">
        <v>169146</v>
      </c>
      <c r="Z220" s="103">
        <v>176679</v>
      </c>
      <c r="AA220" s="103">
        <v>22802</v>
      </c>
      <c r="AB220" s="103">
        <v>4915223</v>
      </c>
      <c r="AC220" s="103">
        <v>12351759</v>
      </c>
      <c r="AD220" s="103">
        <f t="shared" si="43"/>
        <v>127677043</v>
      </c>
      <c r="AE220" s="103">
        <f t="shared" si="44"/>
        <v>3600436</v>
      </c>
      <c r="AF220" s="103">
        <f t="shared" si="45"/>
        <v>17266982</v>
      </c>
      <c r="AG220" s="103">
        <f t="shared" si="46"/>
        <v>148544461</v>
      </c>
      <c r="AH220" s="103">
        <f t="shared" si="47"/>
        <v>297684</v>
      </c>
      <c r="AI220" s="102">
        <f t="shared" si="48"/>
        <v>148842145</v>
      </c>
    </row>
    <row r="221" spans="1:35" s="157" customFormat="1">
      <c r="A221" s="159">
        <f t="shared" si="49"/>
        <v>2034</v>
      </c>
      <c r="B221" s="159">
        <f t="shared" si="50"/>
        <v>12</v>
      </c>
      <c r="C221" s="158">
        <f t="shared" si="36"/>
        <v>49279</v>
      </c>
      <c r="E221" s="104">
        <v>107664204</v>
      </c>
      <c r="F221" s="103">
        <v>43809573</v>
      </c>
      <c r="G221" s="103">
        <v>2074694</v>
      </c>
      <c r="H221" s="103">
        <v>3416884</v>
      </c>
      <c r="I221" s="103">
        <v>176532</v>
      </c>
      <c r="J221" s="103">
        <v>141268</v>
      </c>
      <c r="K221" s="103">
        <v>25959</v>
      </c>
      <c r="L221" s="103">
        <v>7068829</v>
      </c>
      <c r="M221" s="103">
        <v>15055101</v>
      </c>
      <c r="N221" s="103">
        <f t="shared" si="37"/>
        <v>153750962</v>
      </c>
      <c r="O221" s="103">
        <f t="shared" si="38"/>
        <v>3558152</v>
      </c>
      <c r="P221" s="103">
        <f t="shared" si="39"/>
        <v>22123930</v>
      </c>
      <c r="Q221" s="103">
        <f t="shared" si="40"/>
        <v>179433044</v>
      </c>
      <c r="R221" s="103">
        <f t="shared" si="41"/>
        <v>359585</v>
      </c>
      <c r="S221" s="102">
        <f t="shared" si="42"/>
        <v>179792629</v>
      </c>
      <c r="U221" s="104">
        <v>115991774</v>
      </c>
      <c r="V221" s="103">
        <v>45183749</v>
      </c>
      <c r="W221" s="103">
        <v>2529052</v>
      </c>
      <c r="X221" s="103">
        <v>4176833</v>
      </c>
      <c r="Y221" s="103">
        <v>178866</v>
      </c>
      <c r="Z221" s="103">
        <v>190645</v>
      </c>
      <c r="AA221" s="103">
        <v>22879</v>
      </c>
      <c r="AB221" s="103">
        <v>6110001</v>
      </c>
      <c r="AC221" s="103">
        <v>13452608</v>
      </c>
      <c r="AD221" s="103">
        <f t="shared" si="43"/>
        <v>163906320</v>
      </c>
      <c r="AE221" s="103">
        <f t="shared" si="44"/>
        <v>4367478</v>
      </c>
      <c r="AF221" s="103">
        <f t="shared" si="45"/>
        <v>19562609</v>
      </c>
      <c r="AG221" s="103">
        <f t="shared" si="46"/>
        <v>187836407</v>
      </c>
      <c r="AH221" s="103">
        <f t="shared" si="47"/>
        <v>376426</v>
      </c>
      <c r="AI221" s="102">
        <f t="shared" si="48"/>
        <v>188212833</v>
      </c>
    </row>
    <row r="222" spans="1:35" s="157" customFormat="1">
      <c r="A222" s="159">
        <f t="shared" si="49"/>
        <v>2035</v>
      </c>
      <c r="B222" s="159">
        <f t="shared" si="50"/>
        <v>1</v>
      </c>
      <c r="C222" s="158">
        <f t="shared" ref="C222:C285" si="51">DATE(A222,B222,1)</f>
        <v>49310</v>
      </c>
      <c r="E222" s="104">
        <v>100332351</v>
      </c>
      <c r="F222" s="103">
        <v>41617140</v>
      </c>
      <c r="G222" s="103">
        <v>1993930</v>
      </c>
      <c r="H222" s="103">
        <v>3374576</v>
      </c>
      <c r="I222" s="103">
        <v>162664</v>
      </c>
      <c r="J222" s="103">
        <v>126275</v>
      </c>
      <c r="K222" s="103">
        <v>24566</v>
      </c>
      <c r="L222" s="103">
        <v>6866566</v>
      </c>
      <c r="M222" s="103">
        <v>15630806</v>
      </c>
      <c r="N222" s="103">
        <f t="shared" ref="N222:N285" si="52">SUM(E222:G222,I222,K222)</f>
        <v>144130651</v>
      </c>
      <c r="O222" s="103">
        <f t="shared" ref="O222:O285" si="53">SUM(H222,J222)</f>
        <v>3500851</v>
      </c>
      <c r="P222" s="103">
        <f t="shared" ref="P222:P285" si="54">SUM(L222:M222)</f>
        <v>22497372</v>
      </c>
      <c r="Q222" s="103">
        <f t="shared" ref="Q222:Q285" si="55">SUM(N222:P222)</f>
        <v>170128874</v>
      </c>
      <c r="R222" s="103">
        <f t="shared" ref="R222:R285" si="56">S222-Q222</f>
        <v>340940</v>
      </c>
      <c r="S222" s="102">
        <f t="shared" ref="S222:S285" si="57">ROUND(Q222/0.998, 0)</f>
        <v>170469814</v>
      </c>
      <c r="U222" s="104">
        <v>108418142</v>
      </c>
      <c r="V222" s="103">
        <v>43116058</v>
      </c>
      <c r="W222" s="103">
        <v>2433966</v>
      </c>
      <c r="X222" s="103">
        <v>4128695</v>
      </c>
      <c r="Y222" s="103">
        <v>165263</v>
      </c>
      <c r="Z222" s="103">
        <v>175009</v>
      </c>
      <c r="AA222" s="103">
        <v>20196</v>
      </c>
      <c r="AB222" s="103">
        <v>5451984</v>
      </c>
      <c r="AC222" s="103">
        <v>12853328</v>
      </c>
      <c r="AD222" s="103">
        <f t="shared" ref="AD222:AD285" si="58">SUM(U222:W222,Y222,AA222)</f>
        <v>154153625</v>
      </c>
      <c r="AE222" s="103">
        <f t="shared" ref="AE222:AE285" si="59">SUM(X222,Z222)</f>
        <v>4303704</v>
      </c>
      <c r="AF222" s="103">
        <f t="shared" ref="AF222:AF285" si="60">SUM(AB222:AC222)</f>
        <v>18305312</v>
      </c>
      <c r="AG222" s="103">
        <f t="shared" ref="AG222:AG285" si="61">SUM(AD222:AF222)</f>
        <v>176762641</v>
      </c>
      <c r="AH222" s="103">
        <f t="shared" ref="AH222:AH285" si="62">AI222-AG222</f>
        <v>354234</v>
      </c>
      <c r="AI222" s="102">
        <f t="shared" ref="AI222:AI285" si="63">ROUND(AG222/0.998, 0)</f>
        <v>177116875</v>
      </c>
    </row>
    <row r="223" spans="1:35" s="157" customFormat="1">
      <c r="A223" s="159">
        <f t="shared" ref="A223:A286" si="64">IF(B223=1,A222+1,A222)</f>
        <v>2035</v>
      </c>
      <c r="B223" s="159">
        <f t="shared" ref="B223:B286" si="65">IF(B222=12,1,B222+1)</f>
        <v>2</v>
      </c>
      <c r="C223" s="158">
        <f t="shared" si="51"/>
        <v>49341</v>
      </c>
      <c r="E223" s="104">
        <v>85503583</v>
      </c>
      <c r="F223" s="103">
        <v>35978006</v>
      </c>
      <c r="G223" s="103">
        <v>1754679</v>
      </c>
      <c r="H223" s="103">
        <v>3004168</v>
      </c>
      <c r="I223" s="103">
        <v>151446</v>
      </c>
      <c r="J223" s="103">
        <v>120682</v>
      </c>
      <c r="K223" s="103">
        <v>23001</v>
      </c>
      <c r="L223" s="103">
        <v>6344421</v>
      </c>
      <c r="M223" s="103">
        <v>14503725</v>
      </c>
      <c r="N223" s="103">
        <f t="shared" si="52"/>
        <v>123410715</v>
      </c>
      <c r="O223" s="103">
        <f t="shared" si="53"/>
        <v>3124850</v>
      </c>
      <c r="P223" s="103">
        <f t="shared" si="54"/>
        <v>20848146</v>
      </c>
      <c r="Q223" s="103">
        <f t="shared" si="55"/>
        <v>147383711</v>
      </c>
      <c r="R223" s="103">
        <f t="shared" si="56"/>
        <v>295358</v>
      </c>
      <c r="S223" s="102">
        <f t="shared" si="57"/>
        <v>147679069</v>
      </c>
      <c r="U223" s="104">
        <v>92553173</v>
      </c>
      <c r="V223" s="103">
        <v>37105357</v>
      </c>
      <c r="W223" s="103">
        <v>2160941</v>
      </c>
      <c r="X223" s="103">
        <v>3771465</v>
      </c>
      <c r="Y223" s="103">
        <v>154196</v>
      </c>
      <c r="Z223" s="103">
        <v>173666</v>
      </c>
      <c r="AA223" s="103">
        <v>19140</v>
      </c>
      <c r="AB223" s="103">
        <v>5199205</v>
      </c>
      <c r="AC223" s="103">
        <v>12074055</v>
      </c>
      <c r="AD223" s="103">
        <f t="shared" si="58"/>
        <v>131992807</v>
      </c>
      <c r="AE223" s="103">
        <f t="shared" si="59"/>
        <v>3945131</v>
      </c>
      <c r="AF223" s="103">
        <f t="shared" si="60"/>
        <v>17273260</v>
      </c>
      <c r="AG223" s="103">
        <f t="shared" si="61"/>
        <v>153211198</v>
      </c>
      <c r="AH223" s="103">
        <f t="shared" si="62"/>
        <v>307036</v>
      </c>
      <c r="AI223" s="102">
        <f t="shared" si="63"/>
        <v>153518234</v>
      </c>
    </row>
    <row r="224" spans="1:35" s="157" customFormat="1">
      <c r="A224" s="159">
        <f t="shared" si="64"/>
        <v>2035</v>
      </c>
      <c r="B224" s="159">
        <f t="shared" si="65"/>
        <v>3</v>
      </c>
      <c r="C224" s="158">
        <f t="shared" si="51"/>
        <v>49369</v>
      </c>
      <c r="E224" s="104">
        <v>76302056</v>
      </c>
      <c r="F224" s="103">
        <v>33274544</v>
      </c>
      <c r="G224" s="103">
        <v>1619790</v>
      </c>
      <c r="H224" s="103">
        <v>2890088</v>
      </c>
      <c r="I224" s="103">
        <v>158425</v>
      </c>
      <c r="J224" s="103">
        <v>121898</v>
      </c>
      <c r="K224" s="103">
        <v>24000</v>
      </c>
      <c r="L224" s="103">
        <v>6389829</v>
      </c>
      <c r="M224" s="103">
        <v>16046015</v>
      </c>
      <c r="N224" s="103">
        <f t="shared" si="52"/>
        <v>111378815</v>
      </c>
      <c r="O224" s="103">
        <f t="shared" si="53"/>
        <v>3011986</v>
      </c>
      <c r="P224" s="103">
        <f t="shared" si="54"/>
        <v>22435844</v>
      </c>
      <c r="Q224" s="103">
        <f t="shared" si="55"/>
        <v>136826645</v>
      </c>
      <c r="R224" s="103">
        <f t="shared" si="56"/>
        <v>274202</v>
      </c>
      <c r="S224" s="102">
        <f t="shared" si="57"/>
        <v>137100847</v>
      </c>
      <c r="U224" s="104">
        <v>82459811</v>
      </c>
      <c r="V224" s="103">
        <v>34425112</v>
      </c>
      <c r="W224" s="103">
        <v>2054348</v>
      </c>
      <c r="X224" s="103">
        <v>3612258</v>
      </c>
      <c r="Y224" s="103">
        <v>164177</v>
      </c>
      <c r="Z224" s="103">
        <v>177993</v>
      </c>
      <c r="AA224" s="103">
        <v>20751</v>
      </c>
      <c r="AB224" s="103">
        <v>5107802</v>
      </c>
      <c r="AC224" s="103">
        <v>13365565</v>
      </c>
      <c r="AD224" s="103">
        <f t="shared" si="58"/>
        <v>119124199</v>
      </c>
      <c r="AE224" s="103">
        <f t="shared" si="59"/>
        <v>3790251</v>
      </c>
      <c r="AF224" s="103">
        <f t="shared" si="60"/>
        <v>18473367</v>
      </c>
      <c r="AG224" s="103">
        <f t="shared" si="61"/>
        <v>141387817</v>
      </c>
      <c r="AH224" s="103">
        <f t="shared" si="62"/>
        <v>283342</v>
      </c>
      <c r="AI224" s="102">
        <f t="shared" si="63"/>
        <v>141671159</v>
      </c>
    </row>
    <row r="225" spans="1:35" s="157" customFormat="1">
      <c r="A225" s="159">
        <f t="shared" si="64"/>
        <v>2035</v>
      </c>
      <c r="B225" s="159">
        <f t="shared" si="65"/>
        <v>4</v>
      </c>
      <c r="C225" s="158">
        <f t="shared" si="51"/>
        <v>49400</v>
      </c>
      <c r="E225" s="104">
        <v>55070088</v>
      </c>
      <c r="F225" s="103">
        <v>25467625</v>
      </c>
      <c r="G225" s="103">
        <v>1281418</v>
      </c>
      <c r="H225" s="103">
        <v>2335745</v>
      </c>
      <c r="I225" s="103">
        <v>143356</v>
      </c>
      <c r="J225" s="103">
        <v>105235</v>
      </c>
      <c r="K225" s="103">
        <v>22141</v>
      </c>
      <c r="L225" s="103">
        <v>5761866</v>
      </c>
      <c r="M225" s="103">
        <v>14449453</v>
      </c>
      <c r="N225" s="103">
        <f t="shared" si="52"/>
        <v>81984628</v>
      </c>
      <c r="O225" s="103">
        <f t="shared" si="53"/>
        <v>2440980</v>
      </c>
      <c r="P225" s="103">
        <f t="shared" si="54"/>
        <v>20211319</v>
      </c>
      <c r="Q225" s="103">
        <f t="shared" si="55"/>
        <v>104636927</v>
      </c>
      <c r="R225" s="103">
        <f t="shared" si="56"/>
        <v>209693</v>
      </c>
      <c r="S225" s="102">
        <f t="shared" si="57"/>
        <v>104846620</v>
      </c>
      <c r="U225" s="104">
        <v>59395243</v>
      </c>
      <c r="V225" s="103">
        <v>26430231</v>
      </c>
      <c r="W225" s="103">
        <v>1688613</v>
      </c>
      <c r="X225" s="103">
        <v>2880230</v>
      </c>
      <c r="Y225" s="103">
        <v>151602</v>
      </c>
      <c r="Z225" s="103">
        <v>154907</v>
      </c>
      <c r="AA225" s="103">
        <v>20224</v>
      </c>
      <c r="AB225" s="103">
        <v>4581671</v>
      </c>
      <c r="AC225" s="103">
        <v>11925479</v>
      </c>
      <c r="AD225" s="103">
        <f t="shared" si="58"/>
        <v>87685913</v>
      </c>
      <c r="AE225" s="103">
        <f t="shared" si="59"/>
        <v>3035137</v>
      </c>
      <c r="AF225" s="103">
        <f t="shared" si="60"/>
        <v>16507150</v>
      </c>
      <c r="AG225" s="103">
        <f t="shared" si="61"/>
        <v>107228200</v>
      </c>
      <c r="AH225" s="103">
        <f t="shared" si="62"/>
        <v>214886</v>
      </c>
      <c r="AI225" s="102">
        <f t="shared" si="63"/>
        <v>107443086</v>
      </c>
    </row>
    <row r="226" spans="1:35" s="157" customFormat="1">
      <c r="A226" s="159">
        <f t="shared" si="64"/>
        <v>2035</v>
      </c>
      <c r="B226" s="159">
        <f t="shared" si="65"/>
        <v>5</v>
      </c>
      <c r="C226" s="158">
        <f t="shared" si="51"/>
        <v>49430</v>
      </c>
      <c r="E226" s="104">
        <v>32950203</v>
      </c>
      <c r="F226" s="103">
        <v>17812135</v>
      </c>
      <c r="G226" s="103">
        <v>907898</v>
      </c>
      <c r="H226" s="103">
        <v>1841624</v>
      </c>
      <c r="I226" s="103">
        <v>120813</v>
      </c>
      <c r="J226" s="103">
        <v>92701</v>
      </c>
      <c r="K226" s="103">
        <v>18840</v>
      </c>
      <c r="L226" s="103">
        <v>5386203</v>
      </c>
      <c r="M226" s="103">
        <v>14275234</v>
      </c>
      <c r="N226" s="103">
        <f t="shared" si="52"/>
        <v>51809889</v>
      </c>
      <c r="O226" s="103">
        <f t="shared" si="53"/>
        <v>1934325</v>
      </c>
      <c r="P226" s="103">
        <f t="shared" si="54"/>
        <v>19661437</v>
      </c>
      <c r="Q226" s="103">
        <f t="shared" si="55"/>
        <v>73405651</v>
      </c>
      <c r="R226" s="103">
        <f t="shared" si="56"/>
        <v>147106</v>
      </c>
      <c r="S226" s="102">
        <f t="shared" si="57"/>
        <v>73552757</v>
      </c>
      <c r="U226" s="104">
        <v>35512248</v>
      </c>
      <c r="V226" s="103">
        <v>18499899</v>
      </c>
      <c r="W226" s="103">
        <v>1253816</v>
      </c>
      <c r="X226" s="103">
        <v>2283722</v>
      </c>
      <c r="Y226" s="103">
        <v>128670</v>
      </c>
      <c r="Z226" s="103">
        <v>140073</v>
      </c>
      <c r="AA226" s="103">
        <v>18161</v>
      </c>
      <c r="AB226" s="103">
        <v>4350849</v>
      </c>
      <c r="AC226" s="103">
        <v>12007732</v>
      </c>
      <c r="AD226" s="103">
        <f t="shared" si="58"/>
        <v>55412794</v>
      </c>
      <c r="AE226" s="103">
        <f t="shared" si="59"/>
        <v>2423795</v>
      </c>
      <c r="AF226" s="103">
        <f t="shared" si="60"/>
        <v>16358581</v>
      </c>
      <c r="AG226" s="103">
        <f t="shared" si="61"/>
        <v>74195170</v>
      </c>
      <c r="AH226" s="103">
        <f t="shared" si="62"/>
        <v>148688</v>
      </c>
      <c r="AI226" s="102">
        <f t="shared" si="63"/>
        <v>74343858</v>
      </c>
    </row>
    <row r="227" spans="1:35" s="157" customFormat="1">
      <c r="A227" s="159">
        <f t="shared" si="64"/>
        <v>2035</v>
      </c>
      <c r="B227" s="159">
        <f t="shared" si="65"/>
        <v>6</v>
      </c>
      <c r="C227" s="158">
        <f t="shared" si="51"/>
        <v>49461</v>
      </c>
      <c r="E227" s="104">
        <v>21570790</v>
      </c>
      <c r="F227" s="103">
        <v>13894970</v>
      </c>
      <c r="G227" s="103">
        <v>728087</v>
      </c>
      <c r="H227" s="103">
        <v>1421135</v>
      </c>
      <c r="I227" s="103">
        <v>111565</v>
      </c>
      <c r="J227" s="103">
        <v>77502</v>
      </c>
      <c r="K227" s="103">
        <v>17314</v>
      </c>
      <c r="L227" s="103">
        <v>4984411</v>
      </c>
      <c r="M227" s="103">
        <v>13245275</v>
      </c>
      <c r="N227" s="103">
        <f t="shared" si="52"/>
        <v>36322726</v>
      </c>
      <c r="O227" s="103">
        <f t="shared" si="53"/>
        <v>1498637</v>
      </c>
      <c r="P227" s="103">
        <f t="shared" si="54"/>
        <v>18229686</v>
      </c>
      <c r="Q227" s="103">
        <f t="shared" si="55"/>
        <v>56051049</v>
      </c>
      <c r="R227" s="103">
        <f t="shared" si="56"/>
        <v>112327</v>
      </c>
      <c r="S227" s="102">
        <f t="shared" si="57"/>
        <v>56163376</v>
      </c>
      <c r="U227" s="104">
        <v>23786807</v>
      </c>
      <c r="V227" s="103">
        <v>13893747</v>
      </c>
      <c r="W227" s="103">
        <v>1035591</v>
      </c>
      <c r="X227" s="103">
        <v>1716939</v>
      </c>
      <c r="Y227" s="103">
        <v>115406</v>
      </c>
      <c r="Z227" s="103">
        <v>116452</v>
      </c>
      <c r="AA227" s="103">
        <v>17090</v>
      </c>
      <c r="AB227" s="103">
        <v>4046089</v>
      </c>
      <c r="AC227" s="103">
        <v>11168123</v>
      </c>
      <c r="AD227" s="103">
        <f t="shared" si="58"/>
        <v>38848641</v>
      </c>
      <c r="AE227" s="103">
        <f t="shared" si="59"/>
        <v>1833391</v>
      </c>
      <c r="AF227" s="103">
        <f t="shared" si="60"/>
        <v>15214212</v>
      </c>
      <c r="AG227" s="103">
        <f t="shared" si="61"/>
        <v>55896244</v>
      </c>
      <c r="AH227" s="103">
        <f t="shared" si="62"/>
        <v>112017</v>
      </c>
      <c r="AI227" s="102">
        <f t="shared" si="63"/>
        <v>56008261</v>
      </c>
    </row>
    <row r="228" spans="1:35" s="157" customFormat="1">
      <c r="A228" s="159">
        <f t="shared" si="64"/>
        <v>2035</v>
      </c>
      <c r="B228" s="159">
        <f t="shared" si="65"/>
        <v>7</v>
      </c>
      <c r="C228" s="158">
        <f t="shared" si="51"/>
        <v>49491</v>
      </c>
      <c r="E228" s="104">
        <v>14999733</v>
      </c>
      <c r="F228" s="103">
        <v>11626161</v>
      </c>
      <c r="G228" s="103">
        <v>639853</v>
      </c>
      <c r="H228" s="103">
        <v>1253795</v>
      </c>
      <c r="I228" s="103">
        <v>106818</v>
      </c>
      <c r="J228" s="103">
        <v>71650</v>
      </c>
      <c r="K228" s="103">
        <v>16681</v>
      </c>
      <c r="L228" s="103">
        <v>4801765</v>
      </c>
      <c r="M228" s="103">
        <v>13026048</v>
      </c>
      <c r="N228" s="103">
        <f t="shared" si="52"/>
        <v>27389246</v>
      </c>
      <c r="O228" s="103">
        <f t="shared" si="53"/>
        <v>1325445</v>
      </c>
      <c r="P228" s="103">
        <f t="shared" si="54"/>
        <v>17827813</v>
      </c>
      <c r="Q228" s="103">
        <f t="shared" si="55"/>
        <v>46542504</v>
      </c>
      <c r="R228" s="103">
        <f t="shared" si="56"/>
        <v>93272</v>
      </c>
      <c r="S228" s="102">
        <f t="shared" si="57"/>
        <v>46635776</v>
      </c>
      <c r="U228" s="104">
        <v>17128628</v>
      </c>
      <c r="V228" s="103">
        <v>11155062</v>
      </c>
      <c r="W228" s="103">
        <v>899625</v>
      </c>
      <c r="X228" s="103">
        <v>1495193</v>
      </c>
      <c r="Y228" s="103">
        <v>94998</v>
      </c>
      <c r="Z228" s="103">
        <v>109813</v>
      </c>
      <c r="AA228" s="103">
        <v>15606</v>
      </c>
      <c r="AB228" s="103">
        <v>3959930</v>
      </c>
      <c r="AC228" s="103">
        <v>11124502</v>
      </c>
      <c r="AD228" s="103">
        <f t="shared" si="58"/>
        <v>29293919</v>
      </c>
      <c r="AE228" s="103">
        <f t="shared" si="59"/>
        <v>1605006</v>
      </c>
      <c r="AF228" s="103">
        <f t="shared" si="60"/>
        <v>15084432</v>
      </c>
      <c r="AG228" s="103">
        <f t="shared" si="61"/>
        <v>45983357</v>
      </c>
      <c r="AH228" s="103">
        <f t="shared" si="62"/>
        <v>92151</v>
      </c>
      <c r="AI228" s="102">
        <f t="shared" si="63"/>
        <v>46075508</v>
      </c>
    </row>
    <row r="229" spans="1:35" s="157" customFormat="1">
      <c r="A229" s="159">
        <f t="shared" si="64"/>
        <v>2035</v>
      </c>
      <c r="B229" s="159">
        <f t="shared" si="65"/>
        <v>8</v>
      </c>
      <c r="C229" s="158">
        <f t="shared" si="51"/>
        <v>49522</v>
      </c>
      <c r="E229" s="104">
        <v>13775054</v>
      </c>
      <c r="F229" s="103">
        <v>12201754</v>
      </c>
      <c r="G229" s="103">
        <v>691942</v>
      </c>
      <c r="H229" s="103">
        <v>1198542</v>
      </c>
      <c r="I229" s="103">
        <v>103368</v>
      </c>
      <c r="J229" s="103">
        <v>83031</v>
      </c>
      <c r="K229" s="103">
        <v>19153</v>
      </c>
      <c r="L229" s="103">
        <v>4793984</v>
      </c>
      <c r="M229" s="103">
        <v>13448924</v>
      </c>
      <c r="N229" s="103">
        <f t="shared" si="52"/>
        <v>26791271</v>
      </c>
      <c r="O229" s="103">
        <f t="shared" si="53"/>
        <v>1281573</v>
      </c>
      <c r="P229" s="103">
        <f t="shared" si="54"/>
        <v>18242908</v>
      </c>
      <c r="Q229" s="103">
        <f t="shared" si="55"/>
        <v>46315752</v>
      </c>
      <c r="R229" s="103">
        <f t="shared" si="56"/>
        <v>92817</v>
      </c>
      <c r="S229" s="102">
        <f t="shared" si="57"/>
        <v>46408569</v>
      </c>
      <c r="U229" s="104">
        <v>16362178</v>
      </c>
      <c r="V229" s="103">
        <v>11249207</v>
      </c>
      <c r="W229" s="103">
        <v>935206</v>
      </c>
      <c r="X229" s="103">
        <v>1414269</v>
      </c>
      <c r="Y229" s="103">
        <v>90695</v>
      </c>
      <c r="Z229" s="103">
        <v>124678</v>
      </c>
      <c r="AA229" s="103">
        <v>17075</v>
      </c>
      <c r="AB229" s="103">
        <v>3893688</v>
      </c>
      <c r="AC229" s="103">
        <v>11394015</v>
      </c>
      <c r="AD229" s="103">
        <f t="shared" si="58"/>
        <v>28654361</v>
      </c>
      <c r="AE229" s="103">
        <f t="shared" si="59"/>
        <v>1538947</v>
      </c>
      <c r="AF229" s="103">
        <f t="shared" si="60"/>
        <v>15287703</v>
      </c>
      <c r="AG229" s="103">
        <f t="shared" si="61"/>
        <v>45481011</v>
      </c>
      <c r="AH229" s="103">
        <f t="shared" si="62"/>
        <v>91144</v>
      </c>
      <c r="AI229" s="102">
        <f t="shared" si="63"/>
        <v>45572155</v>
      </c>
    </row>
    <row r="230" spans="1:35" s="157" customFormat="1">
      <c r="A230" s="159">
        <f t="shared" si="64"/>
        <v>2035</v>
      </c>
      <c r="B230" s="159">
        <f t="shared" si="65"/>
        <v>9</v>
      </c>
      <c r="C230" s="158">
        <f t="shared" si="51"/>
        <v>49553</v>
      </c>
      <c r="E230" s="104">
        <v>19512656</v>
      </c>
      <c r="F230" s="103">
        <v>14503350</v>
      </c>
      <c r="G230" s="103">
        <v>793641</v>
      </c>
      <c r="H230" s="103">
        <v>1412982</v>
      </c>
      <c r="I230" s="103">
        <v>116165</v>
      </c>
      <c r="J230" s="103">
        <v>107648</v>
      </c>
      <c r="K230" s="103">
        <v>20699</v>
      </c>
      <c r="L230" s="103">
        <v>4984763</v>
      </c>
      <c r="M230" s="103">
        <v>13406844</v>
      </c>
      <c r="N230" s="103">
        <f t="shared" si="52"/>
        <v>34946511</v>
      </c>
      <c r="O230" s="103">
        <f t="shared" si="53"/>
        <v>1520630</v>
      </c>
      <c r="P230" s="103">
        <f t="shared" si="54"/>
        <v>18391607</v>
      </c>
      <c r="Q230" s="103">
        <f t="shared" si="55"/>
        <v>54858748</v>
      </c>
      <c r="R230" s="103">
        <f t="shared" si="56"/>
        <v>109937</v>
      </c>
      <c r="S230" s="102">
        <f t="shared" si="57"/>
        <v>54968685</v>
      </c>
      <c r="U230" s="104">
        <v>22796055</v>
      </c>
      <c r="V230" s="103">
        <v>13412057</v>
      </c>
      <c r="W230" s="103">
        <v>1045813</v>
      </c>
      <c r="X230" s="103">
        <v>1692918</v>
      </c>
      <c r="Y230" s="103">
        <v>104623</v>
      </c>
      <c r="Z230" s="103">
        <v>157511</v>
      </c>
      <c r="AA230" s="103">
        <v>18175</v>
      </c>
      <c r="AB230" s="103">
        <v>4013048</v>
      </c>
      <c r="AC230" s="103">
        <v>11323357</v>
      </c>
      <c r="AD230" s="103">
        <f t="shared" si="58"/>
        <v>37376723</v>
      </c>
      <c r="AE230" s="103">
        <f t="shared" si="59"/>
        <v>1850429</v>
      </c>
      <c r="AF230" s="103">
        <f t="shared" si="60"/>
        <v>15336405</v>
      </c>
      <c r="AG230" s="103">
        <f t="shared" si="61"/>
        <v>54563557</v>
      </c>
      <c r="AH230" s="103">
        <f t="shared" si="62"/>
        <v>109346</v>
      </c>
      <c r="AI230" s="102">
        <f t="shared" si="63"/>
        <v>54672903</v>
      </c>
    </row>
    <row r="231" spans="1:35" s="157" customFormat="1">
      <c r="A231" s="159">
        <f t="shared" si="64"/>
        <v>2035</v>
      </c>
      <c r="B231" s="159">
        <f t="shared" si="65"/>
        <v>10</v>
      </c>
      <c r="C231" s="158">
        <f t="shared" si="51"/>
        <v>49583</v>
      </c>
      <c r="E231" s="104">
        <v>46411596</v>
      </c>
      <c r="F231" s="103">
        <v>23480686</v>
      </c>
      <c r="G231" s="103">
        <v>1212272</v>
      </c>
      <c r="H231" s="103">
        <v>2342181</v>
      </c>
      <c r="I231" s="103">
        <v>155503</v>
      </c>
      <c r="J231" s="103">
        <v>130787</v>
      </c>
      <c r="K231" s="103">
        <v>24587</v>
      </c>
      <c r="L231" s="103">
        <v>5349963</v>
      </c>
      <c r="M231" s="103">
        <v>13964215</v>
      </c>
      <c r="N231" s="103">
        <f t="shared" si="52"/>
        <v>71284644</v>
      </c>
      <c r="O231" s="103">
        <f t="shared" si="53"/>
        <v>2472968</v>
      </c>
      <c r="P231" s="103">
        <f t="shared" si="54"/>
        <v>19314178</v>
      </c>
      <c r="Q231" s="103">
        <f t="shared" si="55"/>
        <v>93071790</v>
      </c>
      <c r="R231" s="103">
        <f t="shared" si="56"/>
        <v>186517</v>
      </c>
      <c r="S231" s="102">
        <f t="shared" si="57"/>
        <v>93258307</v>
      </c>
      <c r="U231" s="104">
        <v>51499844</v>
      </c>
      <c r="V231" s="103">
        <v>23020321</v>
      </c>
      <c r="W231" s="103">
        <v>1552784</v>
      </c>
      <c r="X231" s="103">
        <v>2874898</v>
      </c>
      <c r="Y231" s="103">
        <v>147304</v>
      </c>
      <c r="Z231" s="103">
        <v>194865</v>
      </c>
      <c r="AA231" s="103">
        <v>21590</v>
      </c>
      <c r="AB231" s="103">
        <v>4676845</v>
      </c>
      <c r="AC231" s="103">
        <v>12534799</v>
      </c>
      <c r="AD231" s="103">
        <f t="shared" si="58"/>
        <v>76241843</v>
      </c>
      <c r="AE231" s="103">
        <f t="shared" si="59"/>
        <v>3069763</v>
      </c>
      <c r="AF231" s="103">
        <f t="shared" si="60"/>
        <v>17211644</v>
      </c>
      <c r="AG231" s="103">
        <f t="shared" si="61"/>
        <v>96523250</v>
      </c>
      <c r="AH231" s="103">
        <f t="shared" si="62"/>
        <v>193433</v>
      </c>
      <c r="AI231" s="102">
        <f t="shared" si="63"/>
        <v>96716683</v>
      </c>
    </row>
    <row r="232" spans="1:35" s="157" customFormat="1">
      <c r="A232" s="159">
        <f t="shared" si="64"/>
        <v>2035</v>
      </c>
      <c r="B232" s="159">
        <f t="shared" si="65"/>
        <v>11</v>
      </c>
      <c r="C232" s="158">
        <f t="shared" si="51"/>
        <v>49614</v>
      </c>
      <c r="E232" s="104">
        <v>83222081</v>
      </c>
      <c r="F232" s="103">
        <v>35393409</v>
      </c>
      <c r="G232" s="103">
        <v>1690217</v>
      </c>
      <c r="H232" s="103">
        <v>2702378</v>
      </c>
      <c r="I232" s="103">
        <v>160206</v>
      </c>
      <c r="J232" s="103">
        <v>125783</v>
      </c>
      <c r="K232" s="103">
        <v>25287</v>
      </c>
      <c r="L232" s="103">
        <v>6257959</v>
      </c>
      <c r="M232" s="103">
        <v>14993928</v>
      </c>
      <c r="N232" s="103">
        <f t="shared" si="52"/>
        <v>120491200</v>
      </c>
      <c r="O232" s="103">
        <f t="shared" si="53"/>
        <v>2828161</v>
      </c>
      <c r="P232" s="103">
        <f t="shared" si="54"/>
        <v>21251887</v>
      </c>
      <c r="Q232" s="103">
        <f t="shared" si="55"/>
        <v>144571248</v>
      </c>
      <c r="R232" s="103">
        <f t="shared" si="56"/>
        <v>289722</v>
      </c>
      <c r="S232" s="102">
        <f t="shared" si="57"/>
        <v>144860970</v>
      </c>
      <c r="U232" s="104">
        <v>90804521</v>
      </c>
      <c r="V232" s="103">
        <v>35794913</v>
      </c>
      <c r="W232" s="103">
        <v>2089604</v>
      </c>
      <c r="X232" s="103">
        <v>3384948</v>
      </c>
      <c r="Y232" s="103">
        <v>158421</v>
      </c>
      <c r="Z232" s="103">
        <v>176811</v>
      </c>
      <c r="AA232" s="103">
        <v>22808</v>
      </c>
      <c r="AB232" s="103">
        <v>4903855</v>
      </c>
      <c r="AC232" s="103">
        <v>12195237</v>
      </c>
      <c r="AD232" s="103">
        <f t="shared" si="58"/>
        <v>128870267</v>
      </c>
      <c r="AE232" s="103">
        <f t="shared" si="59"/>
        <v>3561759</v>
      </c>
      <c r="AF232" s="103">
        <f t="shared" si="60"/>
        <v>17099092</v>
      </c>
      <c r="AG232" s="103">
        <f t="shared" si="61"/>
        <v>149531118</v>
      </c>
      <c r="AH232" s="103">
        <f t="shared" si="62"/>
        <v>299662</v>
      </c>
      <c r="AI232" s="102">
        <f t="shared" si="63"/>
        <v>149830780</v>
      </c>
    </row>
    <row r="233" spans="1:35" s="157" customFormat="1">
      <c r="A233" s="159">
        <f t="shared" si="64"/>
        <v>2035</v>
      </c>
      <c r="B233" s="159">
        <f t="shared" si="65"/>
        <v>12</v>
      </c>
      <c r="C233" s="158">
        <f t="shared" si="51"/>
        <v>49644</v>
      </c>
      <c r="E233" s="104">
        <v>108254050</v>
      </c>
      <c r="F233" s="103">
        <v>44191379</v>
      </c>
      <c r="G233" s="103">
        <v>2044926</v>
      </c>
      <c r="H233" s="103">
        <v>3349554</v>
      </c>
      <c r="I233" s="103">
        <v>165174</v>
      </c>
      <c r="J233" s="103">
        <v>140885</v>
      </c>
      <c r="K233" s="103">
        <v>25914</v>
      </c>
      <c r="L233" s="103">
        <v>7151579</v>
      </c>
      <c r="M233" s="103">
        <v>14984895</v>
      </c>
      <c r="N233" s="103">
        <f t="shared" si="52"/>
        <v>154681443</v>
      </c>
      <c r="O233" s="103">
        <f t="shared" si="53"/>
        <v>3490439</v>
      </c>
      <c r="P233" s="103">
        <f t="shared" si="54"/>
        <v>22136474</v>
      </c>
      <c r="Q233" s="103">
        <f t="shared" si="55"/>
        <v>180308356</v>
      </c>
      <c r="R233" s="103">
        <f t="shared" si="56"/>
        <v>361339</v>
      </c>
      <c r="S233" s="102">
        <f t="shared" si="57"/>
        <v>180669695</v>
      </c>
      <c r="U233" s="104">
        <v>117133439</v>
      </c>
      <c r="V233" s="103">
        <v>45611967</v>
      </c>
      <c r="W233" s="103">
        <v>2502286</v>
      </c>
      <c r="X233" s="103">
        <v>4130110</v>
      </c>
      <c r="Y233" s="103">
        <v>167541</v>
      </c>
      <c r="Z233" s="103">
        <v>190451</v>
      </c>
      <c r="AA233" s="103">
        <v>22898</v>
      </c>
      <c r="AB233" s="103">
        <v>6082849</v>
      </c>
      <c r="AC233" s="103">
        <v>13289549</v>
      </c>
      <c r="AD233" s="103">
        <f t="shared" si="58"/>
        <v>165438131</v>
      </c>
      <c r="AE233" s="103">
        <f t="shared" si="59"/>
        <v>4320561</v>
      </c>
      <c r="AF233" s="103">
        <f t="shared" si="60"/>
        <v>19372398</v>
      </c>
      <c r="AG233" s="103">
        <f t="shared" si="61"/>
        <v>189131090</v>
      </c>
      <c r="AH233" s="103">
        <f t="shared" si="62"/>
        <v>379020</v>
      </c>
      <c r="AI233" s="102">
        <f t="shared" si="63"/>
        <v>189510110</v>
      </c>
    </row>
    <row r="234" spans="1:35" s="157" customFormat="1">
      <c r="A234" s="159">
        <f t="shared" si="64"/>
        <v>2036</v>
      </c>
      <c r="B234" s="159">
        <f t="shared" si="65"/>
        <v>1</v>
      </c>
      <c r="C234" s="158">
        <f t="shared" si="51"/>
        <v>49675</v>
      </c>
      <c r="E234" s="104">
        <v>100778134</v>
      </c>
      <c r="F234" s="103">
        <v>41947947</v>
      </c>
      <c r="G234" s="103">
        <v>1964893</v>
      </c>
      <c r="H234" s="103">
        <v>3309016</v>
      </c>
      <c r="I234" s="103">
        <v>152090</v>
      </c>
      <c r="J234" s="103">
        <v>126219</v>
      </c>
      <c r="K234" s="103">
        <v>24394</v>
      </c>
      <c r="L234" s="103">
        <v>6959524</v>
      </c>
      <c r="M234" s="103">
        <v>15555887</v>
      </c>
      <c r="N234" s="103">
        <f t="shared" si="52"/>
        <v>144867458</v>
      </c>
      <c r="O234" s="103">
        <f t="shared" si="53"/>
        <v>3435235</v>
      </c>
      <c r="P234" s="103">
        <f t="shared" si="54"/>
        <v>22515411</v>
      </c>
      <c r="Q234" s="103">
        <f t="shared" si="55"/>
        <v>170818104</v>
      </c>
      <c r="R234" s="103">
        <f t="shared" si="56"/>
        <v>342321</v>
      </c>
      <c r="S234" s="102">
        <f t="shared" si="57"/>
        <v>171160425</v>
      </c>
      <c r="U234" s="104">
        <v>109377873</v>
      </c>
      <c r="V234" s="103">
        <v>43527450</v>
      </c>
      <c r="W234" s="103">
        <v>2407906</v>
      </c>
      <c r="X234" s="103">
        <v>4093448</v>
      </c>
      <c r="Y234" s="103">
        <v>154770</v>
      </c>
      <c r="Z234" s="103">
        <v>175151</v>
      </c>
      <c r="AA234" s="103">
        <v>20208</v>
      </c>
      <c r="AB234" s="103">
        <v>5439819</v>
      </c>
      <c r="AC234" s="103">
        <v>12731825</v>
      </c>
      <c r="AD234" s="103">
        <f t="shared" si="58"/>
        <v>155488207</v>
      </c>
      <c r="AE234" s="103">
        <f t="shared" si="59"/>
        <v>4268599</v>
      </c>
      <c r="AF234" s="103">
        <f t="shared" si="60"/>
        <v>18171644</v>
      </c>
      <c r="AG234" s="103">
        <f t="shared" si="61"/>
        <v>177928450</v>
      </c>
      <c r="AH234" s="103">
        <f t="shared" si="62"/>
        <v>356570</v>
      </c>
      <c r="AI234" s="102">
        <f t="shared" si="63"/>
        <v>178285020</v>
      </c>
    </row>
    <row r="235" spans="1:35" s="157" customFormat="1">
      <c r="A235" s="159">
        <f t="shared" si="64"/>
        <v>2036</v>
      </c>
      <c r="B235" s="159">
        <f t="shared" si="65"/>
        <v>2</v>
      </c>
      <c r="C235" s="158">
        <f t="shared" si="51"/>
        <v>49706</v>
      </c>
      <c r="E235" s="104">
        <v>88653684</v>
      </c>
      <c r="F235" s="103">
        <v>37453440</v>
      </c>
      <c r="G235" s="103">
        <v>1785091</v>
      </c>
      <c r="H235" s="103">
        <v>3043914</v>
      </c>
      <c r="I235" s="103">
        <v>146448</v>
      </c>
      <c r="J235" s="103">
        <v>124792</v>
      </c>
      <c r="K235" s="103">
        <v>23583</v>
      </c>
      <c r="L235" s="103">
        <v>6645048</v>
      </c>
      <c r="M235" s="103">
        <v>14947695</v>
      </c>
      <c r="N235" s="103">
        <f t="shared" si="52"/>
        <v>128062246</v>
      </c>
      <c r="O235" s="103">
        <f t="shared" si="53"/>
        <v>3168706</v>
      </c>
      <c r="P235" s="103">
        <f t="shared" si="54"/>
        <v>21592743</v>
      </c>
      <c r="Q235" s="103">
        <f t="shared" si="55"/>
        <v>152823695</v>
      </c>
      <c r="R235" s="103">
        <f t="shared" si="56"/>
        <v>306260</v>
      </c>
      <c r="S235" s="102">
        <f t="shared" si="57"/>
        <v>153129955</v>
      </c>
      <c r="U235" s="104">
        <v>93374696</v>
      </c>
      <c r="V235" s="103">
        <v>37459525</v>
      </c>
      <c r="W235" s="103">
        <v>2137766</v>
      </c>
      <c r="X235" s="103">
        <v>3739153</v>
      </c>
      <c r="Y235" s="103">
        <v>144393</v>
      </c>
      <c r="Z235" s="103">
        <v>173799</v>
      </c>
      <c r="AA235" s="103">
        <v>19152</v>
      </c>
      <c r="AB235" s="103">
        <v>5192268</v>
      </c>
      <c r="AC235" s="103">
        <v>11954861</v>
      </c>
      <c r="AD235" s="103">
        <f t="shared" si="58"/>
        <v>133135532</v>
      </c>
      <c r="AE235" s="103">
        <f t="shared" si="59"/>
        <v>3912952</v>
      </c>
      <c r="AF235" s="103">
        <f t="shared" si="60"/>
        <v>17147129</v>
      </c>
      <c r="AG235" s="103">
        <f t="shared" si="61"/>
        <v>154195613</v>
      </c>
      <c r="AH235" s="103">
        <f t="shared" si="62"/>
        <v>309009</v>
      </c>
      <c r="AI235" s="102">
        <f t="shared" si="63"/>
        <v>154504622</v>
      </c>
    </row>
    <row r="236" spans="1:35" s="157" customFormat="1">
      <c r="A236" s="159">
        <f t="shared" si="64"/>
        <v>2036</v>
      </c>
      <c r="B236" s="159">
        <f t="shared" si="65"/>
        <v>3</v>
      </c>
      <c r="C236" s="158">
        <f t="shared" si="51"/>
        <v>49735</v>
      </c>
      <c r="E236" s="104">
        <v>76641497</v>
      </c>
      <c r="F236" s="103">
        <v>33540215</v>
      </c>
      <c r="G236" s="103">
        <v>1594715</v>
      </c>
      <c r="H236" s="103">
        <v>2833765</v>
      </c>
      <c r="I236" s="103">
        <v>147993</v>
      </c>
      <c r="J236" s="103">
        <v>121767</v>
      </c>
      <c r="K236" s="103">
        <v>23775</v>
      </c>
      <c r="L236" s="103">
        <v>6470112</v>
      </c>
      <c r="M236" s="103">
        <v>15962858</v>
      </c>
      <c r="N236" s="103">
        <f t="shared" si="52"/>
        <v>111948195</v>
      </c>
      <c r="O236" s="103">
        <f t="shared" si="53"/>
        <v>2955532</v>
      </c>
      <c r="P236" s="103">
        <f t="shared" si="54"/>
        <v>22432970</v>
      </c>
      <c r="Q236" s="103">
        <f t="shared" si="55"/>
        <v>137336697</v>
      </c>
      <c r="R236" s="103">
        <f t="shared" si="56"/>
        <v>275224</v>
      </c>
      <c r="S236" s="102">
        <f t="shared" si="57"/>
        <v>137611921</v>
      </c>
      <c r="U236" s="104">
        <v>83193331</v>
      </c>
      <c r="V236" s="103">
        <v>34755291</v>
      </c>
      <c r="W236" s="103">
        <v>2032423</v>
      </c>
      <c r="X236" s="103">
        <v>3581223</v>
      </c>
      <c r="Y236" s="103">
        <v>153699</v>
      </c>
      <c r="Z236" s="103">
        <v>178113</v>
      </c>
      <c r="AA236" s="103">
        <v>20770</v>
      </c>
      <c r="AB236" s="103">
        <v>5098173</v>
      </c>
      <c r="AC236" s="103">
        <v>13240300</v>
      </c>
      <c r="AD236" s="103">
        <f t="shared" si="58"/>
        <v>120155514</v>
      </c>
      <c r="AE236" s="103">
        <f t="shared" si="59"/>
        <v>3759336</v>
      </c>
      <c r="AF236" s="103">
        <f t="shared" si="60"/>
        <v>18338473</v>
      </c>
      <c r="AG236" s="103">
        <f t="shared" si="61"/>
        <v>142253323</v>
      </c>
      <c r="AH236" s="103">
        <f t="shared" si="62"/>
        <v>285077</v>
      </c>
      <c r="AI236" s="102">
        <f t="shared" si="63"/>
        <v>142538400</v>
      </c>
    </row>
    <row r="237" spans="1:35" s="157" customFormat="1">
      <c r="A237" s="159">
        <f t="shared" si="64"/>
        <v>2036</v>
      </c>
      <c r="B237" s="159">
        <f t="shared" si="65"/>
        <v>4</v>
      </c>
      <c r="C237" s="158">
        <f t="shared" si="51"/>
        <v>49766</v>
      </c>
      <c r="E237" s="104">
        <v>55316836</v>
      </c>
      <c r="F237" s="103">
        <v>25670400</v>
      </c>
      <c r="G237" s="103">
        <v>1260653</v>
      </c>
      <c r="H237" s="103">
        <v>2290145</v>
      </c>
      <c r="I237" s="103">
        <v>133927</v>
      </c>
      <c r="J237" s="103">
        <v>105084</v>
      </c>
      <c r="K237" s="103">
        <v>21925</v>
      </c>
      <c r="L237" s="103">
        <v>5841646</v>
      </c>
      <c r="M237" s="103">
        <v>14375786</v>
      </c>
      <c r="N237" s="103">
        <f t="shared" si="52"/>
        <v>82403741</v>
      </c>
      <c r="O237" s="103">
        <f t="shared" si="53"/>
        <v>2395229</v>
      </c>
      <c r="P237" s="103">
        <f t="shared" si="54"/>
        <v>20217432</v>
      </c>
      <c r="Q237" s="103">
        <f t="shared" si="55"/>
        <v>105016402</v>
      </c>
      <c r="R237" s="103">
        <f t="shared" si="56"/>
        <v>210454</v>
      </c>
      <c r="S237" s="102">
        <f t="shared" si="57"/>
        <v>105226856</v>
      </c>
      <c r="U237" s="104">
        <v>59926365</v>
      </c>
      <c r="V237" s="103">
        <v>26685759</v>
      </c>
      <c r="W237" s="103">
        <v>1670736</v>
      </c>
      <c r="X237" s="103">
        <v>2855379</v>
      </c>
      <c r="Y237" s="103">
        <v>141941</v>
      </c>
      <c r="Z237" s="103">
        <v>155001</v>
      </c>
      <c r="AA237" s="103">
        <v>20251</v>
      </c>
      <c r="AB237" s="103">
        <v>4579657</v>
      </c>
      <c r="AC237" s="103">
        <v>11806957</v>
      </c>
      <c r="AD237" s="103">
        <f t="shared" si="58"/>
        <v>88445052</v>
      </c>
      <c r="AE237" s="103">
        <f t="shared" si="59"/>
        <v>3010380</v>
      </c>
      <c r="AF237" s="103">
        <f t="shared" si="60"/>
        <v>16386614</v>
      </c>
      <c r="AG237" s="103">
        <f t="shared" si="61"/>
        <v>107842046</v>
      </c>
      <c r="AH237" s="103">
        <f t="shared" si="62"/>
        <v>216116</v>
      </c>
      <c r="AI237" s="102">
        <f t="shared" si="63"/>
        <v>108058162</v>
      </c>
    </row>
    <row r="238" spans="1:35" s="157" customFormat="1">
      <c r="A238" s="159">
        <f t="shared" si="64"/>
        <v>2036</v>
      </c>
      <c r="B238" s="159">
        <f t="shared" si="65"/>
        <v>5</v>
      </c>
      <c r="C238" s="158">
        <f t="shared" si="51"/>
        <v>49796</v>
      </c>
      <c r="E238" s="104">
        <v>33098043</v>
      </c>
      <c r="F238" s="103">
        <v>17952900</v>
      </c>
      <c r="G238" s="103">
        <v>892295</v>
      </c>
      <c r="H238" s="103">
        <v>1805537</v>
      </c>
      <c r="I238" s="103">
        <v>112863</v>
      </c>
      <c r="J238" s="103">
        <v>92533</v>
      </c>
      <c r="K238" s="103">
        <v>18643</v>
      </c>
      <c r="L238" s="103">
        <v>5465270</v>
      </c>
      <c r="M238" s="103">
        <v>14200547</v>
      </c>
      <c r="N238" s="103">
        <f t="shared" si="52"/>
        <v>52074744</v>
      </c>
      <c r="O238" s="103">
        <f t="shared" si="53"/>
        <v>1898070</v>
      </c>
      <c r="P238" s="103">
        <f t="shared" si="54"/>
        <v>19665817</v>
      </c>
      <c r="Q238" s="103">
        <f t="shared" si="55"/>
        <v>73638631</v>
      </c>
      <c r="R238" s="103">
        <f t="shared" si="56"/>
        <v>147572</v>
      </c>
      <c r="S238" s="102">
        <f t="shared" si="57"/>
        <v>73786203</v>
      </c>
      <c r="U238" s="104">
        <v>35830262</v>
      </c>
      <c r="V238" s="103">
        <v>18682705</v>
      </c>
      <c r="W238" s="103">
        <v>1240826</v>
      </c>
      <c r="X238" s="103">
        <v>2263884</v>
      </c>
      <c r="Y238" s="103">
        <v>120543</v>
      </c>
      <c r="Z238" s="103">
        <v>140141</v>
      </c>
      <c r="AA238" s="103">
        <v>18193</v>
      </c>
      <c r="AB238" s="103">
        <v>4352610</v>
      </c>
      <c r="AC238" s="103">
        <v>11886519</v>
      </c>
      <c r="AD238" s="103">
        <f t="shared" si="58"/>
        <v>55892529</v>
      </c>
      <c r="AE238" s="103">
        <f t="shared" si="59"/>
        <v>2404025</v>
      </c>
      <c r="AF238" s="103">
        <f t="shared" si="60"/>
        <v>16239129</v>
      </c>
      <c r="AG238" s="103">
        <f t="shared" si="61"/>
        <v>74535683</v>
      </c>
      <c r="AH238" s="103">
        <f t="shared" si="62"/>
        <v>149370</v>
      </c>
      <c r="AI238" s="102">
        <f t="shared" si="63"/>
        <v>74685053</v>
      </c>
    </row>
    <row r="239" spans="1:35" s="157" customFormat="1">
      <c r="A239" s="159">
        <f t="shared" si="64"/>
        <v>2036</v>
      </c>
      <c r="B239" s="159">
        <f t="shared" si="65"/>
        <v>6</v>
      </c>
      <c r="C239" s="158">
        <f t="shared" si="51"/>
        <v>49827</v>
      </c>
      <c r="E239" s="104">
        <v>21668682</v>
      </c>
      <c r="F239" s="103">
        <v>14003647</v>
      </c>
      <c r="G239" s="103">
        <v>714746</v>
      </c>
      <c r="H239" s="103">
        <v>1393235</v>
      </c>
      <c r="I239" s="103">
        <v>104217</v>
      </c>
      <c r="J239" s="103">
        <v>77313</v>
      </c>
      <c r="K239" s="103">
        <v>17119</v>
      </c>
      <c r="L239" s="103">
        <v>5062523</v>
      </c>
      <c r="M239" s="103">
        <v>13174845</v>
      </c>
      <c r="N239" s="103">
        <f t="shared" si="52"/>
        <v>36508411</v>
      </c>
      <c r="O239" s="103">
        <f t="shared" si="53"/>
        <v>1470548</v>
      </c>
      <c r="P239" s="103">
        <f t="shared" si="54"/>
        <v>18237368</v>
      </c>
      <c r="Q239" s="103">
        <f t="shared" si="55"/>
        <v>56216327</v>
      </c>
      <c r="R239" s="103">
        <f t="shared" si="56"/>
        <v>112658</v>
      </c>
      <c r="S239" s="102">
        <f t="shared" si="57"/>
        <v>56328985</v>
      </c>
      <c r="U239" s="104">
        <v>24001760</v>
      </c>
      <c r="V239" s="103">
        <v>14032688</v>
      </c>
      <c r="W239" s="103">
        <v>1025159</v>
      </c>
      <c r="X239" s="103">
        <v>1701942</v>
      </c>
      <c r="Y239" s="103">
        <v>108242</v>
      </c>
      <c r="Z239" s="103">
        <v>116494</v>
      </c>
      <c r="AA239" s="103">
        <v>17123</v>
      </c>
      <c r="AB239" s="103">
        <v>4056201</v>
      </c>
      <c r="AC239" s="103">
        <v>11046916</v>
      </c>
      <c r="AD239" s="103">
        <f t="shared" si="58"/>
        <v>39184972</v>
      </c>
      <c r="AE239" s="103">
        <f t="shared" si="59"/>
        <v>1818436</v>
      </c>
      <c r="AF239" s="103">
        <f t="shared" si="60"/>
        <v>15103117</v>
      </c>
      <c r="AG239" s="103">
        <f t="shared" si="61"/>
        <v>56106525</v>
      </c>
      <c r="AH239" s="103">
        <f t="shared" si="62"/>
        <v>112438</v>
      </c>
      <c r="AI239" s="102">
        <f t="shared" si="63"/>
        <v>56218963</v>
      </c>
    </row>
    <row r="240" spans="1:35" s="157" customFormat="1">
      <c r="A240" s="159">
        <f t="shared" si="64"/>
        <v>2036</v>
      </c>
      <c r="B240" s="159">
        <f t="shared" si="65"/>
        <v>7</v>
      </c>
      <c r="C240" s="158">
        <f t="shared" si="51"/>
        <v>49857</v>
      </c>
      <c r="E240" s="104">
        <v>15067938</v>
      </c>
      <c r="F240" s="103">
        <v>11717472</v>
      </c>
      <c r="G240" s="103">
        <v>627551</v>
      </c>
      <c r="H240" s="103">
        <v>1229094</v>
      </c>
      <c r="I240" s="103">
        <v>99805</v>
      </c>
      <c r="J240" s="103">
        <v>71509</v>
      </c>
      <c r="K240" s="103">
        <v>16497</v>
      </c>
      <c r="L240" s="103">
        <v>4879098</v>
      </c>
      <c r="M240" s="103">
        <v>12955487</v>
      </c>
      <c r="N240" s="103">
        <f t="shared" si="52"/>
        <v>27529263</v>
      </c>
      <c r="O240" s="103">
        <f t="shared" si="53"/>
        <v>1300603</v>
      </c>
      <c r="P240" s="103">
        <f t="shared" si="54"/>
        <v>17834585</v>
      </c>
      <c r="Q240" s="103">
        <f t="shared" si="55"/>
        <v>46664451</v>
      </c>
      <c r="R240" s="103">
        <f t="shared" si="56"/>
        <v>93516</v>
      </c>
      <c r="S240" s="102">
        <f t="shared" si="57"/>
        <v>46757967</v>
      </c>
      <c r="U240" s="104">
        <v>17283560</v>
      </c>
      <c r="V240" s="103">
        <v>11268782</v>
      </c>
      <c r="W240" s="103">
        <v>890671</v>
      </c>
      <c r="X240" s="103">
        <v>1482085</v>
      </c>
      <c r="Y240" s="103">
        <v>88888</v>
      </c>
      <c r="Z240" s="103">
        <v>109829</v>
      </c>
      <c r="AA240" s="103">
        <v>15629</v>
      </c>
      <c r="AB240" s="103">
        <v>3976024</v>
      </c>
      <c r="AC240" s="103">
        <v>10998260</v>
      </c>
      <c r="AD240" s="103">
        <f t="shared" si="58"/>
        <v>29547530</v>
      </c>
      <c r="AE240" s="103">
        <f t="shared" si="59"/>
        <v>1591914</v>
      </c>
      <c r="AF240" s="103">
        <f t="shared" si="60"/>
        <v>14974284</v>
      </c>
      <c r="AG240" s="103">
        <f t="shared" si="61"/>
        <v>46113728</v>
      </c>
      <c r="AH240" s="103">
        <f t="shared" si="62"/>
        <v>92412</v>
      </c>
      <c r="AI240" s="102">
        <f t="shared" si="63"/>
        <v>46206140</v>
      </c>
    </row>
    <row r="241" spans="1:35" s="157" customFormat="1">
      <c r="A241" s="159">
        <f t="shared" si="64"/>
        <v>2036</v>
      </c>
      <c r="B241" s="159">
        <f t="shared" si="65"/>
        <v>8</v>
      </c>
      <c r="C241" s="158">
        <f t="shared" si="51"/>
        <v>49888</v>
      </c>
      <c r="E241" s="104">
        <v>13832504</v>
      </c>
      <c r="F241" s="103">
        <v>12302193</v>
      </c>
      <c r="G241" s="103">
        <v>678522</v>
      </c>
      <c r="H241" s="103">
        <v>1174682</v>
      </c>
      <c r="I241" s="103">
        <v>96055</v>
      </c>
      <c r="J241" s="103">
        <v>82870</v>
      </c>
      <c r="K241" s="103">
        <v>18957</v>
      </c>
      <c r="L241" s="103">
        <v>4870742</v>
      </c>
      <c r="M241" s="103">
        <v>13374786</v>
      </c>
      <c r="N241" s="103">
        <f t="shared" si="52"/>
        <v>26928231</v>
      </c>
      <c r="O241" s="103">
        <f t="shared" si="53"/>
        <v>1257552</v>
      </c>
      <c r="P241" s="103">
        <f t="shared" si="54"/>
        <v>18245528</v>
      </c>
      <c r="Q241" s="103">
        <f t="shared" si="55"/>
        <v>46431311</v>
      </c>
      <c r="R241" s="103">
        <f t="shared" si="56"/>
        <v>93049</v>
      </c>
      <c r="S241" s="102">
        <f t="shared" si="57"/>
        <v>46524360</v>
      </c>
      <c r="U241" s="104">
        <v>16517906</v>
      </c>
      <c r="V241" s="103">
        <v>11357969</v>
      </c>
      <c r="W241" s="103">
        <v>924958</v>
      </c>
      <c r="X241" s="103">
        <v>1401718</v>
      </c>
      <c r="Y241" s="103">
        <v>84529</v>
      </c>
      <c r="Z241" s="103">
        <v>124676</v>
      </c>
      <c r="AA241" s="103">
        <v>17073</v>
      </c>
      <c r="AB241" s="103">
        <v>3913311</v>
      </c>
      <c r="AC241" s="103">
        <v>11262760</v>
      </c>
      <c r="AD241" s="103">
        <f t="shared" si="58"/>
        <v>28902435</v>
      </c>
      <c r="AE241" s="103">
        <f t="shared" si="59"/>
        <v>1526394</v>
      </c>
      <c r="AF241" s="103">
        <f t="shared" si="60"/>
        <v>15176071</v>
      </c>
      <c r="AG241" s="103">
        <f t="shared" si="61"/>
        <v>45604900</v>
      </c>
      <c r="AH241" s="103">
        <f t="shared" si="62"/>
        <v>91393</v>
      </c>
      <c r="AI241" s="102">
        <f t="shared" si="63"/>
        <v>45696293</v>
      </c>
    </row>
    <row r="242" spans="1:35" s="157" customFormat="1">
      <c r="A242" s="159">
        <f t="shared" si="64"/>
        <v>2036</v>
      </c>
      <c r="B242" s="159">
        <f t="shared" si="65"/>
        <v>9</v>
      </c>
      <c r="C242" s="158">
        <f t="shared" si="51"/>
        <v>49919</v>
      </c>
      <c r="E242" s="104">
        <v>19589126</v>
      </c>
      <c r="F242" s="103">
        <v>14628109</v>
      </c>
      <c r="G242" s="103">
        <v>779170</v>
      </c>
      <c r="H242" s="103">
        <v>1384726</v>
      </c>
      <c r="I242" s="103">
        <v>108243</v>
      </c>
      <c r="J242" s="103">
        <v>107403</v>
      </c>
      <c r="K242" s="103">
        <v>20512</v>
      </c>
      <c r="L242" s="103">
        <v>5060723</v>
      </c>
      <c r="M242" s="103">
        <v>13331093</v>
      </c>
      <c r="N242" s="103">
        <f t="shared" si="52"/>
        <v>35125160</v>
      </c>
      <c r="O242" s="103">
        <f t="shared" si="53"/>
        <v>1492129</v>
      </c>
      <c r="P242" s="103">
        <f t="shared" si="54"/>
        <v>18391816</v>
      </c>
      <c r="Q242" s="103">
        <f t="shared" si="55"/>
        <v>55009105</v>
      </c>
      <c r="R242" s="103">
        <f t="shared" si="56"/>
        <v>110239</v>
      </c>
      <c r="S242" s="102">
        <f t="shared" si="57"/>
        <v>55119344</v>
      </c>
      <c r="U242" s="104">
        <v>23014303</v>
      </c>
      <c r="V242" s="103">
        <v>13536438</v>
      </c>
      <c r="W242" s="103">
        <v>1033739</v>
      </c>
      <c r="X242" s="103">
        <v>1677793</v>
      </c>
      <c r="Y242" s="103">
        <v>97673</v>
      </c>
      <c r="Z242" s="103">
        <v>157544</v>
      </c>
      <c r="AA242" s="103">
        <v>18157</v>
      </c>
      <c r="AB242" s="103">
        <v>4038680</v>
      </c>
      <c r="AC242" s="103">
        <v>11185737</v>
      </c>
      <c r="AD242" s="103">
        <f t="shared" si="58"/>
        <v>37700310</v>
      </c>
      <c r="AE242" s="103">
        <f t="shared" si="59"/>
        <v>1835337</v>
      </c>
      <c r="AF242" s="103">
        <f t="shared" si="60"/>
        <v>15224417</v>
      </c>
      <c r="AG242" s="103">
        <f t="shared" si="61"/>
        <v>54760064</v>
      </c>
      <c r="AH242" s="103">
        <f t="shared" si="62"/>
        <v>109740</v>
      </c>
      <c r="AI242" s="102">
        <f t="shared" si="63"/>
        <v>54869804</v>
      </c>
    </row>
    <row r="243" spans="1:35" s="157" customFormat="1">
      <c r="A243" s="159">
        <f t="shared" si="64"/>
        <v>2036</v>
      </c>
      <c r="B243" s="159">
        <f t="shared" si="65"/>
        <v>10</v>
      </c>
      <c r="C243" s="158">
        <f t="shared" si="51"/>
        <v>49949</v>
      </c>
      <c r="E243" s="104">
        <v>46606273</v>
      </c>
      <c r="F243" s="103">
        <v>23680592</v>
      </c>
      <c r="G243" s="103">
        <v>1192499</v>
      </c>
      <c r="H243" s="103">
        <v>2296024</v>
      </c>
      <c r="I243" s="103">
        <v>145268</v>
      </c>
      <c r="J243" s="103">
        <v>130594</v>
      </c>
      <c r="K243" s="103">
        <v>24426</v>
      </c>
      <c r="L243" s="103">
        <v>5424998</v>
      </c>
      <c r="M243" s="103">
        <v>13886594</v>
      </c>
      <c r="N243" s="103">
        <f t="shared" si="52"/>
        <v>71649058</v>
      </c>
      <c r="O243" s="103">
        <f t="shared" si="53"/>
        <v>2426618</v>
      </c>
      <c r="P243" s="103">
        <f t="shared" si="54"/>
        <v>19311592</v>
      </c>
      <c r="Q243" s="103">
        <f t="shared" si="55"/>
        <v>93387268</v>
      </c>
      <c r="R243" s="103">
        <f t="shared" si="56"/>
        <v>187149</v>
      </c>
      <c r="S243" s="102">
        <f t="shared" si="57"/>
        <v>93574417</v>
      </c>
      <c r="U243" s="104">
        <v>51971950</v>
      </c>
      <c r="V243" s="103">
        <v>23235581</v>
      </c>
      <c r="W243" s="103">
        <v>1535082</v>
      </c>
      <c r="X243" s="103">
        <v>2849723</v>
      </c>
      <c r="Y243" s="103">
        <v>137717</v>
      </c>
      <c r="Z243" s="103">
        <v>195001</v>
      </c>
      <c r="AA243" s="103">
        <v>21574</v>
      </c>
      <c r="AB243" s="103">
        <v>4706228</v>
      </c>
      <c r="AC243" s="103">
        <v>12379736</v>
      </c>
      <c r="AD243" s="103">
        <f t="shared" si="58"/>
        <v>76901904</v>
      </c>
      <c r="AE243" s="103">
        <f t="shared" si="59"/>
        <v>3044724</v>
      </c>
      <c r="AF243" s="103">
        <f t="shared" si="60"/>
        <v>17085964</v>
      </c>
      <c r="AG243" s="103">
        <f t="shared" si="61"/>
        <v>97032592</v>
      </c>
      <c r="AH243" s="103">
        <f t="shared" si="62"/>
        <v>194454</v>
      </c>
      <c r="AI243" s="102">
        <f t="shared" si="63"/>
        <v>97227046</v>
      </c>
    </row>
    <row r="244" spans="1:35" s="157" customFormat="1">
      <c r="A244" s="159">
        <f t="shared" si="64"/>
        <v>2036</v>
      </c>
      <c r="B244" s="159">
        <f t="shared" si="65"/>
        <v>11</v>
      </c>
      <c r="C244" s="158">
        <f t="shared" si="51"/>
        <v>49980</v>
      </c>
      <c r="E244" s="104">
        <v>83579606</v>
      </c>
      <c r="F244" s="103">
        <v>35688283</v>
      </c>
      <c r="G244" s="103">
        <v>1664671</v>
      </c>
      <c r="H244" s="103">
        <v>2649626</v>
      </c>
      <c r="I244" s="103">
        <v>149452</v>
      </c>
      <c r="J244" s="103">
        <v>125526</v>
      </c>
      <c r="K244" s="103">
        <v>25150</v>
      </c>
      <c r="L244" s="103">
        <v>6331678</v>
      </c>
      <c r="M244" s="103">
        <v>14906031</v>
      </c>
      <c r="N244" s="103">
        <f t="shared" si="52"/>
        <v>121107162</v>
      </c>
      <c r="O244" s="103">
        <f t="shared" si="53"/>
        <v>2775152</v>
      </c>
      <c r="P244" s="103">
        <f t="shared" si="54"/>
        <v>21237709</v>
      </c>
      <c r="Q244" s="103">
        <f t="shared" si="55"/>
        <v>145120023</v>
      </c>
      <c r="R244" s="103">
        <f t="shared" si="56"/>
        <v>290822</v>
      </c>
      <c r="S244" s="102">
        <f t="shared" si="57"/>
        <v>145410845</v>
      </c>
      <c r="U244" s="104">
        <v>91616534</v>
      </c>
      <c r="V244" s="103">
        <v>36132212</v>
      </c>
      <c r="W244" s="103">
        <v>2066365</v>
      </c>
      <c r="X244" s="103">
        <v>3355852</v>
      </c>
      <c r="Y244" s="103">
        <v>148035</v>
      </c>
      <c r="Z244" s="103">
        <v>176854</v>
      </c>
      <c r="AA244" s="103">
        <v>22811</v>
      </c>
      <c r="AB244" s="103">
        <v>4930242</v>
      </c>
      <c r="AC244" s="103">
        <v>12043991</v>
      </c>
      <c r="AD244" s="103">
        <f t="shared" si="58"/>
        <v>129985957</v>
      </c>
      <c r="AE244" s="103">
        <f t="shared" si="59"/>
        <v>3532706</v>
      </c>
      <c r="AF244" s="103">
        <f t="shared" si="60"/>
        <v>16974233</v>
      </c>
      <c r="AG244" s="103">
        <f t="shared" si="61"/>
        <v>150492896</v>
      </c>
      <c r="AH244" s="103">
        <f t="shared" si="62"/>
        <v>301589</v>
      </c>
      <c r="AI244" s="102">
        <f t="shared" si="63"/>
        <v>150794485</v>
      </c>
    </row>
    <row r="245" spans="1:35" s="157" customFormat="1">
      <c r="A245" s="159">
        <f t="shared" si="64"/>
        <v>2036</v>
      </c>
      <c r="B245" s="159">
        <f t="shared" si="65"/>
        <v>12</v>
      </c>
      <c r="C245" s="158">
        <f t="shared" si="51"/>
        <v>50010</v>
      </c>
      <c r="E245" s="104">
        <v>108732208</v>
      </c>
      <c r="F245" s="103">
        <v>44546131</v>
      </c>
      <c r="G245" s="103">
        <v>2014255</v>
      </c>
      <c r="H245" s="103">
        <v>3284611</v>
      </c>
      <c r="I245" s="103">
        <v>153853</v>
      </c>
      <c r="J245" s="103">
        <v>140406</v>
      </c>
      <c r="K245" s="103">
        <v>25743</v>
      </c>
      <c r="L245" s="103">
        <v>7227895</v>
      </c>
      <c r="M245" s="103">
        <v>14970663</v>
      </c>
      <c r="N245" s="103">
        <f t="shared" si="52"/>
        <v>155472190</v>
      </c>
      <c r="O245" s="103">
        <f t="shared" si="53"/>
        <v>3425017</v>
      </c>
      <c r="P245" s="103">
        <f t="shared" si="54"/>
        <v>22198558</v>
      </c>
      <c r="Q245" s="103">
        <f t="shared" si="55"/>
        <v>181095765</v>
      </c>
      <c r="R245" s="103">
        <f t="shared" si="56"/>
        <v>362917</v>
      </c>
      <c r="S245" s="102">
        <f t="shared" si="57"/>
        <v>181458682</v>
      </c>
      <c r="U245" s="104">
        <v>118228942</v>
      </c>
      <c r="V245" s="103">
        <v>45989675</v>
      </c>
      <c r="W245" s="103">
        <v>2472544</v>
      </c>
      <c r="X245" s="103">
        <v>4094260</v>
      </c>
      <c r="Y245" s="103">
        <v>156357</v>
      </c>
      <c r="Z245" s="103">
        <v>191058</v>
      </c>
      <c r="AA245" s="103">
        <v>22889</v>
      </c>
      <c r="AB245" s="103">
        <v>6125653</v>
      </c>
      <c r="AC245" s="103">
        <v>13105286</v>
      </c>
      <c r="AD245" s="103">
        <f t="shared" si="58"/>
        <v>166870407</v>
      </c>
      <c r="AE245" s="103">
        <f t="shared" si="59"/>
        <v>4285318</v>
      </c>
      <c r="AF245" s="103">
        <f t="shared" si="60"/>
        <v>19230939</v>
      </c>
      <c r="AG245" s="103">
        <f t="shared" si="61"/>
        <v>190386664</v>
      </c>
      <c r="AH245" s="103">
        <f t="shared" si="62"/>
        <v>381536</v>
      </c>
      <c r="AI245" s="102">
        <f t="shared" si="63"/>
        <v>190768200</v>
      </c>
    </row>
    <row r="246" spans="1:35" s="157" customFormat="1">
      <c r="A246" s="159">
        <f t="shared" si="64"/>
        <v>2037</v>
      </c>
      <c r="B246" s="159">
        <f t="shared" si="65"/>
        <v>1</v>
      </c>
      <c r="C246" s="158">
        <f t="shared" si="51"/>
        <v>50041</v>
      </c>
      <c r="E246" s="104">
        <v>101347338</v>
      </c>
      <c r="F246" s="103">
        <v>42327885</v>
      </c>
      <c r="G246" s="103">
        <v>1937292</v>
      </c>
      <c r="H246" s="103">
        <v>3247985</v>
      </c>
      <c r="I246" s="103">
        <v>141718</v>
      </c>
      <c r="J246" s="103">
        <v>126028</v>
      </c>
      <c r="K246" s="103">
        <v>24217</v>
      </c>
      <c r="L246" s="103">
        <v>7025967</v>
      </c>
      <c r="M246" s="103">
        <v>15544333</v>
      </c>
      <c r="N246" s="103">
        <f t="shared" si="52"/>
        <v>145778450</v>
      </c>
      <c r="O246" s="103">
        <f t="shared" si="53"/>
        <v>3374013</v>
      </c>
      <c r="P246" s="103">
        <f t="shared" si="54"/>
        <v>22570300</v>
      </c>
      <c r="Q246" s="103">
        <f t="shared" si="55"/>
        <v>171722763</v>
      </c>
      <c r="R246" s="103">
        <f t="shared" si="56"/>
        <v>344134</v>
      </c>
      <c r="S246" s="102">
        <f t="shared" si="57"/>
        <v>172066897</v>
      </c>
      <c r="U246" s="104">
        <v>110589287</v>
      </c>
      <c r="V246" s="103">
        <v>43899033</v>
      </c>
      <c r="W246" s="103">
        <v>2380606</v>
      </c>
      <c r="X246" s="103">
        <v>4049527</v>
      </c>
      <c r="Y246" s="103">
        <v>144513</v>
      </c>
      <c r="Z246" s="103">
        <v>175605</v>
      </c>
      <c r="AA246" s="103">
        <v>20220</v>
      </c>
      <c r="AB246" s="103">
        <v>5467151</v>
      </c>
      <c r="AC246" s="103">
        <v>12509304</v>
      </c>
      <c r="AD246" s="103">
        <f t="shared" si="58"/>
        <v>157033659</v>
      </c>
      <c r="AE246" s="103">
        <f t="shared" si="59"/>
        <v>4225132</v>
      </c>
      <c r="AF246" s="103">
        <f t="shared" si="60"/>
        <v>17976455</v>
      </c>
      <c r="AG246" s="103">
        <f t="shared" si="61"/>
        <v>179235246</v>
      </c>
      <c r="AH246" s="103">
        <f t="shared" si="62"/>
        <v>359189</v>
      </c>
      <c r="AI246" s="102">
        <f t="shared" si="63"/>
        <v>179594435</v>
      </c>
    </row>
    <row r="247" spans="1:35" s="157" customFormat="1">
      <c r="A247" s="159">
        <f t="shared" si="64"/>
        <v>2037</v>
      </c>
      <c r="B247" s="159">
        <f t="shared" si="65"/>
        <v>2</v>
      </c>
      <c r="C247" s="158">
        <f t="shared" si="51"/>
        <v>50072</v>
      </c>
      <c r="E247" s="104">
        <v>86370050</v>
      </c>
      <c r="F247" s="103">
        <v>36593467</v>
      </c>
      <c r="G247" s="103">
        <v>1703659</v>
      </c>
      <c r="H247" s="103">
        <v>2891098</v>
      </c>
      <c r="I247" s="103">
        <v>131844</v>
      </c>
      <c r="J247" s="103">
        <v>120536</v>
      </c>
      <c r="K247" s="103">
        <v>22610</v>
      </c>
      <c r="L247" s="103">
        <v>6505367</v>
      </c>
      <c r="M247" s="103">
        <v>14423705</v>
      </c>
      <c r="N247" s="103">
        <f t="shared" si="52"/>
        <v>124821630</v>
      </c>
      <c r="O247" s="103">
        <f t="shared" si="53"/>
        <v>3011634</v>
      </c>
      <c r="P247" s="103">
        <f t="shared" si="54"/>
        <v>20929072</v>
      </c>
      <c r="Q247" s="103">
        <f t="shared" si="55"/>
        <v>148762336</v>
      </c>
      <c r="R247" s="103">
        <f t="shared" si="56"/>
        <v>298121</v>
      </c>
      <c r="S247" s="102">
        <f t="shared" si="57"/>
        <v>149060457</v>
      </c>
      <c r="U247" s="104">
        <v>97454413</v>
      </c>
      <c r="V247" s="103">
        <v>39019700</v>
      </c>
      <c r="W247" s="103">
        <v>2183680</v>
      </c>
      <c r="X247" s="103">
        <v>3822040</v>
      </c>
      <c r="Y247" s="103">
        <v>139485</v>
      </c>
      <c r="Z247" s="103">
        <v>180246</v>
      </c>
      <c r="AA247" s="103">
        <v>19841</v>
      </c>
      <c r="AB247" s="103">
        <v>5390502</v>
      </c>
      <c r="AC247" s="103">
        <v>12167957</v>
      </c>
      <c r="AD247" s="103">
        <f t="shared" si="58"/>
        <v>138817119</v>
      </c>
      <c r="AE247" s="103">
        <f t="shared" si="59"/>
        <v>4002286</v>
      </c>
      <c r="AF247" s="103">
        <f t="shared" si="60"/>
        <v>17558459</v>
      </c>
      <c r="AG247" s="103">
        <f t="shared" si="61"/>
        <v>160377864</v>
      </c>
      <c r="AH247" s="103">
        <f t="shared" si="62"/>
        <v>321399</v>
      </c>
      <c r="AI247" s="102">
        <f t="shared" si="63"/>
        <v>160699263</v>
      </c>
    </row>
    <row r="248" spans="1:35" s="157" customFormat="1">
      <c r="A248" s="159">
        <f t="shared" si="64"/>
        <v>2037</v>
      </c>
      <c r="B248" s="159">
        <f t="shared" si="65"/>
        <v>3</v>
      </c>
      <c r="C248" s="158">
        <f t="shared" si="51"/>
        <v>50100</v>
      </c>
      <c r="E248" s="104">
        <v>77075834</v>
      </c>
      <c r="F248" s="103">
        <v>33844027</v>
      </c>
      <c r="G248" s="103">
        <v>1570897</v>
      </c>
      <c r="H248" s="103">
        <v>2781367</v>
      </c>
      <c r="I248" s="103">
        <v>137797</v>
      </c>
      <c r="J248" s="103">
        <v>121493</v>
      </c>
      <c r="K248" s="103">
        <v>23620</v>
      </c>
      <c r="L248" s="103">
        <v>6550366</v>
      </c>
      <c r="M248" s="103">
        <v>15955549</v>
      </c>
      <c r="N248" s="103">
        <f t="shared" si="52"/>
        <v>112652175</v>
      </c>
      <c r="O248" s="103">
        <f t="shared" si="53"/>
        <v>2902860</v>
      </c>
      <c r="P248" s="103">
        <f t="shared" si="54"/>
        <v>22505915</v>
      </c>
      <c r="Q248" s="103">
        <f t="shared" si="55"/>
        <v>138060950</v>
      </c>
      <c r="R248" s="103">
        <f t="shared" si="56"/>
        <v>276675</v>
      </c>
      <c r="S248" s="102">
        <f t="shared" si="57"/>
        <v>138337625</v>
      </c>
      <c r="U248" s="104">
        <v>84122639</v>
      </c>
      <c r="V248" s="103">
        <v>35053640</v>
      </c>
      <c r="W248" s="103">
        <v>2009314</v>
      </c>
      <c r="X248" s="103">
        <v>3542506</v>
      </c>
      <c r="Y248" s="103">
        <v>143406</v>
      </c>
      <c r="Z248" s="103">
        <v>178548</v>
      </c>
      <c r="AA248" s="103">
        <v>20784</v>
      </c>
      <c r="AB248" s="103">
        <v>5118385</v>
      </c>
      <c r="AC248" s="103">
        <v>13023107</v>
      </c>
      <c r="AD248" s="103">
        <f t="shared" si="58"/>
        <v>121349783</v>
      </c>
      <c r="AE248" s="103">
        <f t="shared" si="59"/>
        <v>3721054</v>
      </c>
      <c r="AF248" s="103">
        <f t="shared" si="60"/>
        <v>18141492</v>
      </c>
      <c r="AG248" s="103">
        <f t="shared" si="61"/>
        <v>143212329</v>
      </c>
      <c r="AH248" s="103">
        <f t="shared" si="62"/>
        <v>286999</v>
      </c>
      <c r="AI248" s="102">
        <f t="shared" si="63"/>
        <v>143499328</v>
      </c>
    </row>
    <row r="249" spans="1:35" s="157" customFormat="1">
      <c r="A249" s="159">
        <f t="shared" si="64"/>
        <v>2037</v>
      </c>
      <c r="B249" s="159">
        <f t="shared" si="65"/>
        <v>4</v>
      </c>
      <c r="C249" s="158">
        <f t="shared" si="51"/>
        <v>50131</v>
      </c>
      <c r="E249" s="104">
        <v>55632456</v>
      </c>
      <c r="F249" s="103">
        <v>25902049</v>
      </c>
      <c r="G249" s="103">
        <v>1240910</v>
      </c>
      <c r="H249" s="103">
        <v>2247723</v>
      </c>
      <c r="I249" s="103">
        <v>124668</v>
      </c>
      <c r="J249" s="103">
        <v>104820</v>
      </c>
      <c r="K249" s="103">
        <v>21849</v>
      </c>
      <c r="L249" s="103">
        <v>5923624</v>
      </c>
      <c r="M249" s="103">
        <v>14371741</v>
      </c>
      <c r="N249" s="103">
        <f t="shared" si="52"/>
        <v>82921932</v>
      </c>
      <c r="O249" s="103">
        <f t="shared" si="53"/>
        <v>2352543</v>
      </c>
      <c r="P249" s="103">
        <f t="shared" si="54"/>
        <v>20295365</v>
      </c>
      <c r="Q249" s="103">
        <f t="shared" si="55"/>
        <v>105569840</v>
      </c>
      <c r="R249" s="103">
        <f t="shared" si="56"/>
        <v>211563</v>
      </c>
      <c r="S249" s="102">
        <f t="shared" si="57"/>
        <v>105781403</v>
      </c>
      <c r="U249" s="104">
        <v>60603197</v>
      </c>
      <c r="V249" s="103">
        <v>26916445</v>
      </c>
      <c r="W249" s="103">
        <v>1651774</v>
      </c>
      <c r="X249" s="103">
        <v>2824319</v>
      </c>
      <c r="Y249" s="103">
        <v>132454</v>
      </c>
      <c r="Z249" s="103">
        <v>155406</v>
      </c>
      <c r="AA249" s="103">
        <v>20269</v>
      </c>
      <c r="AB249" s="103">
        <v>4596053</v>
      </c>
      <c r="AC249" s="103">
        <v>11614545</v>
      </c>
      <c r="AD249" s="103">
        <f t="shared" si="58"/>
        <v>89324139</v>
      </c>
      <c r="AE249" s="103">
        <f t="shared" si="59"/>
        <v>2979725</v>
      </c>
      <c r="AF249" s="103">
        <f t="shared" si="60"/>
        <v>16210598</v>
      </c>
      <c r="AG249" s="103">
        <f t="shared" si="61"/>
        <v>108514462</v>
      </c>
      <c r="AH249" s="103">
        <f t="shared" si="62"/>
        <v>217464</v>
      </c>
      <c r="AI249" s="102">
        <f t="shared" si="63"/>
        <v>108731926</v>
      </c>
    </row>
    <row r="250" spans="1:35" s="157" customFormat="1">
      <c r="A250" s="159">
        <f t="shared" si="64"/>
        <v>2037</v>
      </c>
      <c r="B250" s="159">
        <f t="shared" si="65"/>
        <v>5</v>
      </c>
      <c r="C250" s="158">
        <f t="shared" si="51"/>
        <v>50161</v>
      </c>
      <c r="E250" s="104">
        <v>33288350</v>
      </c>
      <c r="F250" s="103">
        <v>18112800</v>
      </c>
      <c r="G250" s="103">
        <v>877419</v>
      </c>
      <c r="H250" s="103">
        <v>1771975</v>
      </c>
      <c r="I250" s="103">
        <v>105046</v>
      </c>
      <c r="J250" s="103">
        <v>92269</v>
      </c>
      <c r="K250" s="103">
        <v>18599</v>
      </c>
      <c r="L250" s="103">
        <v>5548946</v>
      </c>
      <c r="M250" s="103">
        <v>14198799</v>
      </c>
      <c r="N250" s="103">
        <f t="shared" si="52"/>
        <v>52402214</v>
      </c>
      <c r="O250" s="103">
        <f t="shared" si="53"/>
        <v>1864244</v>
      </c>
      <c r="P250" s="103">
        <f t="shared" si="54"/>
        <v>19747745</v>
      </c>
      <c r="Q250" s="103">
        <f t="shared" si="55"/>
        <v>74014203</v>
      </c>
      <c r="R250" s="103">
        <f t="shared" si="56"/>
        <v>148325</v>
      </c>
      <c r="S250" s="102">
        <f t="shared" si="57"/>
        <v>74162528</v>
      </c>
      <c r="U250" s="104">
        <v>36244661</v>
      </c>
      <c r="V250" s="103">
        <v>18845861</v>
      </c>
      <c r="W250" s="103">
        <v>1226816</v>
      </c>
      <c r="X250" s="103">
        <v>2239027</v>
      </c>
      <c r="Y250" s="103">
        <v>112515</v>
      </c>
      <c r="Z250" s="103">
        <v>140517</v>
      </c>
      <c r="AA250" s="103">
        <v>18212</v>
      </c>
      <c r="AB250" s="103">
        <v>4369597</v>
      </c>
      <c r="AC250" s="103">
        <v>11695101</v>
      </c>
      <c r="AD250" s="103">
        <f t="shared" si="58"/>
        <v>56448065</v>
      </c>
      <c r="AE250" s="103">
        <f t="shared" si="59"/>
        <v>2379544</v>
      </c>
      <c r="AF250" s="103">
        <f t="shared" si="60"/>
        <v>16064698</v>
      </c>
      <c r="AG250" s="103">
        <f t="shared" si="61"/>
        <v>74892307</v>
      </c>
      <c r="AH250" s="103">
        <f t="shared" si="62"/>
        <v>150085</v>
      </c>
      <c r="AI250" s="102">
        <f t="shared" si="63"/>
        <v>75042392</v>
      </c>
    </row>
    <row r="251" spans="1:35" s="157" customFormat="1">
      <c r="A251" s="159">
        <f t="shared" si="64"/>
        <v>2037</v>
      </c>
      <c r="B251" s="159">
        <f t="shared" si="65"/>
        <v>6</v>
      </c>
      <c r="C251" s="158">
        <f t="shared" si="51"/>
        <v>50192</v>
      </c>
      <c r="E251" s="104">
        <v>21794913</v>
      </c>
      <c r="F251" s="103">
        <v>14127059</v>
      </c>
      <c r="G251" s="103">
        <v>701978</v>
      </c>
      <c r="H251" s="103">
        <v>1367314</v>
      </c>
      <c r="I251" s="103">
        <v>96978</v>
      </c>
      <c r="J251" s="103">
        <v>77026</v>
      </c>
      <c r="K251" s="103">
        <v>17064</v>
      </c>
      <c r="L251" s="103">
        <v>5147792</v>
      </c>
      <c r="M251" s="103">
        <v>13175967</v>
      </c>
      <c r="N251" s="103">
        <f t="shared" si="52"/>
        <v>36737992</v>
      </c>
      <c r="O251" s="103">
        <f t="shared" si="53"/>
        <v>1444340</v>
      </c>
      <c r="P251" s="103">
        <f t="shared" si="54"/>
        <v>18323759</v>
      </c>
      <c r="Q251" s="103">
        <f t="shared" si="55"/>
        <v>56506091</v>
      </c>
      <c r="R251" s="103">
        <f t="shared" si="56"/>
        <v>113239</v>
      </c>
      <c r="S251" s="102">
        <f t="shared" si="57"/>
        <v>56619330</v>
      </c>
      <c r="U251" s="104">
        <v>24284411</v>
      </c>
      <c r="V251" s="103">
        <v>14158130</v>
      </c>
      <c r="W251" s="103">
        <v>1013693</v>
      </c>
      <c r="X251" s="103">
        <v>1683147</v>
      </c>
      <c r="Y251" s="103">
        <v>101069</v>
      </c>
      <c r="Z251" s="103">
        <v>116772</v>
      </c>
      <c r="AA251" s="103">
        <v>17143</v>
      </c>
      <c r="AB251" s="103">
        <v>4067334</v>
      </c>
      <c r="AC251" s="103">
        <v>10873554</v>
      </c>
      <c r="AD251" s="103">
        <f t="shared" si="58"/>
        <v>39574446</v>
      </c>
      <c r="AE251" s="103">
        <f t="shared" si="59"/>
        <v>1799919</v>
      </c>
      <c r="AF251" s="103">
        <f t="shared" si="60"/>
        <v>14940888</v>
      </c>
      <c r="AG251" s="103">
        <f t="shared" si="61"/>
        <v>56315253</v>
      </c>
      <c r="AH251" s="103">
        <f t="shared" si="62"/>
        <v>112856</v>
      </c>
      <c r="AI251" s="102">
        <f t="shared" si="63"/>
        <v>56428109</v>
      </c>
    </row>
    <row r="252" spans="1:35" s="157" customFormat="1">
      <c r="A252" s="159">
        <f t="shared" si="64"/>
        <v>2037</v>
      </c>
      <c r="B252" s="159">
        <f t="shared" si="65"/>
        <v>7</v>
      </c>
      <c r="C252" s="158">
        <f t="shared" si="51"/>
        <v>50222</v>
      </c>
      <c r="E252" s="104">
        <v>15155957</v>
      </c>
      <c r="F252" s="103">
        <v>11821296</v>
      </c>
      <c r="G252" s="103">
        <v>615788</v>
      </c>
      <c r="H252" s="103">
        <v>1206120</v>
      </c>
      <c r="I252" s="103">
        <v>92923</v>
      </c>
      <c r="J252" s="103">
        <v>71304</v>
      </c>
      <c r="K252" s="103">
        <v>16415</v>
      </c>
      <c r="L252" s="103">
        <v>4965962</v>
      </c>
      <c r="M252" s="103">
        <v>12959536</v>
      </c>
      <c r="N252" s="103">
        <f t="shared" si="52"/>
        <v>27702379</v>
      </c>
      <c r="O252" s="103">
        <f t="shared" si="53"/>
        <v>1277424</v>
      </c>
      <c r="P252" s="103">
        <f t="shared" si="54"/>
        <v>17925498</v>
      </c>
      <c r="Q252" s="103">
        <f t="shared" si="55"/>
        <v>46905301</v>
      </c>
      <c r="R252" s="103">
        <f t="shared" si="56"/>
        <v>93999</v>
      </c>
      <c r="S252" s="102">
        <f t="shared" si="57"/>
        <v>46999300</v>
      </c>
      <c r="U252" s="104">
        <v>17490540</v>
      </c>
      <c r="V252" s="103">
        <v>11371263</v>
      </c>
      <c r="W252" s="103">
        <v>880893</v>
      </c>
      <c r="X252" s="103">
        <v>1465537</v>
      </c>
      <c r="Y252" s="103">
        <v>82864</v>
      </c>
      <c r="Z252" s="103">
        <v>110166</v>
      </c>
      <c r="AA252" s="103">
        <v>15655</v>
      </c>
      <c r="AB252" s="103">
        <v>3984149</v>
      </c>
      <c r="AC252" s="103">
        <v>10829291</v>
      </c>
      <c r="AD252" s="103">
        <f t="shared" si="58"/>
        <v>29841215</v>
      </c>
      <c r="AE252" s="103">
        <f t="shared" si="59"/>
        <v>1575703</v>
      </c>
      <c r="AF252" s="103">
        <f t="shared" si="60"/>
        <v>14813440</v>
      </c>
      <c r="AG252" s="103">
        <f t="shared" si="61"/>
        <v>46230358</v>
      </c>
      <c r="AH252" s="103">
        <f t="shared" si="62"/>
        <v>92646</v>
      </c>
      <c r="AI252" s="102">
        <f t="shared" si="63"/>
        <v>46323004</v>
      </c>
    </row>
    <row r="253" spans="1:35" s="157" customFormat="1">
      <c r="A253" s="159">
        <f t="shared" si="64"/>
        <v>2037</v>
      </c>
      <c r="B253" s="159">
        <f t="shared" si="65"/>
        <v>8</v>
      </c>
      <c r="C253" s="158">
        <f t="shared" si="51"/>
        <v>50253</v>
      </c>
      <c r="E253" s="104">
        <v>13906542</v>
      </c>
      <c r="F253" s="103">
        <v>12417498</v>
      </c>
      <c r="G253" s="103">
        <v>665822</v>
      </c>
      <c r="H253" s="103">
        <v>1152524</v>
      </c>
      <c r="I253" s="103">
        <v>88856</v>
      </c>
      <c r="J253" s="103">
        <v>82616</v>
      </c>
      <c r="K253" s="103">
        <v>18850</v>
      </c>
      <c r="L253" s="103">
        <v>4959004</v>
      </c>
      <c r="M253" s="103">
        <v>13381028</v>
      </c>
      <c r="N253" s="103">
        <f t="shared" si="52"/>
        <v>27097568</v>
      </c>
      <c r="O253" s="103">
        <f t="shared" si="53"/>
        <v>1235140</v>
      </c>
      <c r="P253" s="103">
        <f t="shared" si="54"/>
        <v>18340032</v>
      </c>
      <c r="Q253" s="103">
        <f t="shared" si="55"/>
        <v>46672740</v>
      </c>
      <c r="R253" s="103">
        <f t="shared" si="56"/>
        <v>93533</v>
      </c>
      <c r="S253" s="102">
        <f t="shared" si="57"/>
        <v>46766273</v>
      </c>
      <c r="U253" s="104">
        <v>16715257</v>
      </c>
      <c r="V253" s="103">
        <v>11463771</v>
      </c>
      <c r="W253" s="103">
        <v>915117</v>
      </c>
      <c r="X253" s="103">
        <v>1385883</v>
      </c>
      <c r="Y253" s="103">
        <v>78453</v>
      </c>
      <c r="Z253" s="103">
        <v>124967</v>
      </c>
      <c r="AA253" s="103">
        <v>17109</v>
      </c>
      <c r="AB253" s="103">
        <v>3914639</v>
      </c>
      <c r="AC253" s="103">
        <v>11098419</v>
      </c>
      <c r="AD253" s="103">
        <f t="shared" si="58"/>
        <v>29189707</v>
      </c>
      <c r="AE253" s="103">
        <f t="shared" si="59"/>
        <v>1510850</v>
      </c>
      <c r="AF253" s="103">
        <f t="shared" si="60"/>
        <v>15013058</v>
      </c>
      <c r="AG253" s="103">
        <f t="shared" si="61"/>
        <v>45713615</v>
      </c>
      <c r="AH253" s="103">
        <f t="shared" si="62"/>
        <v>91610</v>
      </c>
      <c r="AI253" s="102">
        <f t="shared" si="63"/>
        <v>45805225</v>
      </c>
    </row>
    <row r="254" spans="1:35" s="157" customFormat="1">
      <c r="A254" s="159">
        <f t="shared" si="64"/>
        <v>2037</v>
      </c>
      <c r="B254" s="159">
        <f t="shared" si="65"/>
        <v>9</v>
      </c>
      <c r="C254" s="158">
        <f t="shared" si="51"/>
        <v>50284</v>
      </c>
      <c r="E254" s="104">
        <v>19687503</v>
      </c>
      <c r="F254" s="103">
        <v>14772117</v>
      </c>
      <c r="G254" s="103">
        <v>765573</v>
      </c>
      <c r="H254" s="103">
        <v>1358577</v>
      </c>
      <c r="I254" s="103">
        <v>100453</v>
      </c>
      <c r="J254" s="103">
        <v>106960</v>
      </c>
      <c r="K254" s="103">
        <v>20397</v>
      </c>
      <c r="L254" s="103">
        <v>5150034</v>
      </c>
      <c r="M254" s="103">
        <v>13339847</v>
      </c>
      <c r="N254" s="103">
        <f t="shared" si="52"/>
        <v>35346043</v>
      </c>
      <c r="O254" s="103">
        <f t="shared" si="53"/>
        <v>1465537</v>
      </c>
      <c r="P254" s="103">
        <f t="shared" si="54"/>
        <v>18489881</v>
      </c>
      <c r="Q254" s="103">
        <f t="shared" si="55"/>
        <v>55301461</v>
      </c>
      <c r="R254" s="103">
        <f t="shared" si="56"/>
        <v>110825</v>
      </c>
      <c r="S254" s="102">
        <f t="shared" si="57"/>
        <v>55412286</v>
      </c>
      <c r="U254" s="104">
        <v>23284009</v>
      </c>
      <c r="V254" s="103">
        <v>13659459</v>
      </c>
      <c r="W254" s="103">
        <v>1022510</v>
      </c>
      <c r="X254" s="103">
        <v>1658920</v>
      </c>
      <c r="Y254" s="103">
        <v>90857</v>
      </c>
      <c r="Z254" s="103">
        <v>157727</v>
      </c>
      <c r="AA254" s="103">
        <v>18192</v>
      </c>
      <c r="AB254" s="103">
        <v>4031973</v>
      </c>
      <c r="AC254" s="103">
        <v>11028911</v>
      </c>
      <c r="AD254" s="103">
        <f t="shared" si="58"/>
        <v>38075027</v>
      </c>
      <c r="AE254" s="103">
        <f t="shared" si="59"/>
        <v>1816647</v>
      </c>
      <c r="AF254" s="103">
        <f t="shared" si="60"/>
        <v>15060884</v>
      </c>
      <c r="AG254" s="103">
        <f t="shared" si="61"/>
        <v>54952558</v>
      </c>
      <c r="AH254" s="103">
        <f t="shared" si="62"/>
        <v>110125</v>
      </c>
      <c r="AI254" s="102">
        <f t="shared" si="63"/>
        <v>55062683</v>
      </c>
    </row>
    <row r="255" spans="1:35" s="157" customFormat="1">
      <c r="A255" s="159">
        <f t="shared" si="64"/>
        <v>2037</v>
      </c>
      <c r="B255" s="159">
        <f t="shared" si="65"/>
        <v>10</v>
      </c>
      <c r="C255" s="158">
        <f t="shared" si="51"/>
        <v>50314</v>
      </c>
      <c r="E255" s="104">
        <v>46857775</v>
      </c>
      <c r="F255" s="103">
        <v>23908564</v>
      </c>
      <c r="G255" s="103">
        <v>1173840</v>
      </c>
      <c r="H255" s="103">
        <v>2253297</v>
      </c>
      <c r="I255" s="103">
        <v>135237</v>
      </c>
      <c r="J255" s="103">
        <v>130075</v>
      </c>
      <c r="K255" s="103">
        <v>24203</v>
      </c>
      <c r="L255" s="103">
        <v>5515008</v>
      </c>
      <c r="M255" s="103">
        <v>13896890</v>
      </c>
      <c r="N255" s="103">
        <f t="shared" si="52"/>
        <v>72099619</v>
      </c>
      <c r="O255" s="103">
        <f t="shared" si="53"/>
        <v>2383372</v>
      </c>
      <c r="P255" s="103">
        <f t="shared" si="54"/>
        <v>19411898</v>
      </c>
      <c r="Q255" s="103">
        <f t="shared" si="55"/>
        <v>93894889</v>
      </c>
      <c r="R255" s="103">
        <f t="shared" si="56"/>
        <v>188166</v>
      </c>
      <c r="S255" s="102">
        <f t="shared" si="57"/>
        <v>94083055</v>
      </c>
      <c r="U255" s="104">
        <v>52561377</v>
      </c>
      <c r="V255" s="103">
        <v>23437163</v>
      </c>
      <c r="W255" s="103">
        <v>1517723</v>
      </c>
      <c r="X255" s="103">
        <v>2818557</v>
      </c>
      <c r="Y255" s="103">
        <v>128390</v>
      </c>
      <c r="Z255" s="103">
        <v>195162</v>
      </c>
      <c r="AA255" s="103">
        <v>21608</v>
      </c>
      <c r="AB255" s="103">
        <v>4692271</v>
      </c>
      <c r="AC255" s="103">
        <v>12210164</v>
      </c>
      <c r="AD255" s="103">
        <f t="shared" si="58"/>
        <v>77666261</v>
      </c>
      <c r="AE255" s="103">
        <f t="shared" si="59"/>
        <v>3013719</v>
      </c>
      <c r="AF255" s="103">
        <f t="shared" si="60"/>
        <v>16902435</v>
      </c>
      <c r="AG255" s="103">
        <f t="shared" si="61"/>
        <v>97582415</v>
      </c>
      <c r="AH255" s="103">
        <f t="shared" si="62"/>
        <v>195556</v>
      </c>
      <c r="AI255" s="102">
        <f t="shared" si="63"/>
        <v>97777971</v>
      </c>
    </row>
    <row r="256" spans="1:35" s="157" customFormat="1">
      <c r="A256" s="159">
        <f t="shared" si="64"/>
        <v>2037</v>
      </c>
      <c r="B256" s="159">
        <f t="shared" si="65"/>
        <v>11</v>
      </c>
      <c r="C256" s="158">
        <f t="shared" si="51"/>
        <v>50345</v>
      </c>
      <c r="E256" s="104">
        <v>84040640</v>
      </c>
      <c r="F256" s="103">
        <v>36023829</v>
      </c>
      <c r="G256" s="103">
        <v>1640461</v>
      </c>
      <c r="H256" s="103">
        <v>2600621</v>
      </c>
      <c r="I256" s="103">
        <v>138907</v>
      </c>
      <c r="J256" s="103">
        <v>125074</v>
      </c>
      <c r="K256" s="103">
        <v>24901</v>
      </c>
      <c r="L256" s="103">
        <v>6421342</v>
      </c>
      <c r="M256" s="103">
        <v>14917306</v>
      </c>
      <c r="N256" s="103">
        <f t="shared" si="52"/>
        <v>121868738</v>
      </c>
      <c r="O256" s="103">
        <f t="shared" si="53"/>
        <v>2725695</v>
      </c>
      <c r="P256" s="103">
        <f t="shared" si="54"/>
        <v>21338648</v>
      </c>
      <c r="Q256" s="103">
        <f t="shared" si="55"/>
        <v>145933081</v>
      </c>
      <c r="R256" s="103">
        <f t="shared" si="56"/>
        <v>292451</v>
      </c>
      <c r="S256" s="102">
        <f t="shared" si="57"/>
        <v>146225532</v>
      </c>
      <c r="U256" s="104">
        <v>92638181</v>
      </c>
      <c r="V256" s="103">
        <v>36436642</v>
      </c>
      <c r="W256" s="103">
        <v>2042465</v>
      </c>
      <c r="X256" s="103">
        <v>3319525</v>
      </c>
      <c r="Y256" s="103">
        <v>137809</v>
      </c>
      <c r="Z256" s="103">
        <v>177207</v>
      </c>
      <c r="AA256" s="103">
        <v>22837</v>
      </c>
      <c r="AB256" s="103">
        <v>4911799</v>
      </c>
      <c r="AC256" s="103">
        <v>11880106</v>
      </c>
      <c r="AD256" s="103">
        <f t="shared" si="58"/>
        <v>131277934</v>
      </c>
      <c r="AE256" s="103">
        <f t="shared" si="59"/>
        <v>3496732</v>
      </c>
      <c r="AF256" s="103">
        <f t="shared" si="60"/>
        <v>16791905</v>
      </c>
      <c r="AG256" s="103">
        <f t="shared" si="61"/>
        <v>151566571</v>
      </c>
      <c r="AH256" s="103">
        <f t="shared" si="62"/>
        <v>303741</v>
      </c>
      <c r="AI256" s="102">
        <f t="shared" si="63"/>
        <v>151870312</v>
      </c>
    </row>
    <row r="257" spans="1:35" s="157" customFormat="1">
      <c r="A257" s="159">
        <f t="shared" si="64"/>
        <v>2037</v>
      </c>
      <c r="B257" s="159">
        <f t="shared" si="65"/>
        <v>12</v>
      </c>
      <c r="C257" s="158">
        <f t="shared" si="51"/>
        <v>50375</v>
      </c>
      <c r="E257" s="104">
        <v>109336300</v>
      </c>
      <c r="F257" s="103">
        <v>44959637</v>
      </c>
      <c r="G257" s="103">
        <v>1985543</v>
      </c>
      <c r="H257" s="103">
        <v>3224066</v>
      </c>
      <c r="I257" s="103">
        <v>142808</v>
      </c>
      <c r="J257" s="103">
        <v>139912</v>
      </c>
      <c r="K257" s="103">
        <v>25580</v>
      </c>
      <c r="L257" s="103">
        <v>7322501</v>
      </c>
      <c r="M257" s="103">
        <v>14932071</v>
      </c>
      <c r="N257" s="103">
        <f t="shared" si="52"/>
        <v>156449868</v>
      </c>
      <c r="O257" s="103">
        <f t="shared" si="53"/>
        <v>3363978</v>
      </c>
      <c r="P257" s="103">
        <f t="shared" si="54"/>
        <v>22254572</v>
      </c>
      <c r="Q257" s="103">
        <f t="shared" si="55"/>
        <v>182068418</v>
      </c>
      <c r="R257" s="103">
        <f t="shared" si="56"/>
        <v>364867</v>
      </c>
      <c r="S257" s="102">
        <f t="shared" si="57"/>
        <v>182433285</v>
      </c>
      <c r="U257" s="104">
        <v>119471097</v>
      </c>
      <c r="V257" s="103">
        <v>46443346</v>
      </c>
      <c r="W257" s="103">
        <v>2446065</v>
      </c>
      <c r="X257" s="103">
        <v>4050799</v>
      </c>
      <c r="Y257" s="103">
        <v>145548</v>
      </c>
      <c r="Z257" s="103">
        <v>190882</v>
      </c>
      <c r="AA257" s="103">
        <v>22936</v>
      </c>
      <c r="AB257" s="103">
        <v>6083693</v>
      </c>
      <c r="AC257" s="103">
        <v>12940678</v>
      </c>
      <c r="AD257" s="103">
        <f t="shared" si="58"/>
        <v>168528992</v>
      </c>
      <c r="AE257" s="103">
        <f t="shared" si="59"/>
        <v>4241681</v>
      </c>
      <c r="AF257" s="103">
        <f t="shared" si="60"/>
        <v>19024371</v>
      </c>
      <c r="AG257" s="103">
        <f t="shared" si="61"/>
        <v>191795044</v>
      </c>
      <c r="AH257" s="103">
        <f t="shared" si="62"/>
        <v>384359</v>
      </c>
      <c r="AI257" s="102">
        <f t="shared" si="63"/>
        <v>192179403</v>
      </c>
    </row>
    <row r="258" spans="1:35" s="157" customFormat="1">
      <c r="A258" s="159">
        <f t="shared" si="64"/>
        <v>2038</v>
      </c>
      <c r="B258" s="159">
        <f t="shared" si="65"/>
        <v>1</v>
      </c>
      <c r="C258" s="158">
        <f t="shared" si="51"/>
        <v>50406</v>
      </c>
      <c r="E258" s="104">
        <v>101976665</v>
      </c>
      <c r="F258" s="103">
        <v>42749043</v>
      </c>
      <c r="G258" s="103">
        <v>1910502</v>
      </c>
      <c r="H258" s="103">
        <v>3190888</v>
      </c>
      <c r="I258" s="103">
        <v>131521</v>
      </c>
      <c r="J258" s="103">
        <v>125900</v>
      </c>
      <c r="K258" s="103">
        <v>24191</v>
      </c>
      <c r="L258" s="103">
        <v>7119762</v>
      </c>
      <c r="M258" s="103">
        <v>15501745</v>
      </c>
      <c r="N258" s="103">
        <f t="shared" si="52"/>
        <v>146791922</v>
      </c>
      <c r="O258" s="103">
        <f t="shared" si="53"/>
        <v>3316788</v>
      </c>
      <c r="P258" s="103">
        <f t="shared" si="54"/>
        <v>22621507</v>
      </c>
      <c r="Q258" s="103">
        <f t="shared" si="55"/>
        <v>172730217</v>
      </c>
      <c r="R258" s="103">
        <f t="shared" si="56"/>
        <v>346153</v>
      </c>
      <c r="S258" s="102">
        <f t="shared" si="57"/>
        <v>173076370</v>
      </c>
      <c r="U258" s="104">
        <v>111589837</v>
      </c>
      <c r="V258" s="103">
        <v>44350867</v>
      </c>
      <c r="W258" s="103">
        <v>2354756</v>
      </c>
      <c r="X258" s="103">
        <v>4019936</v>
      </c>
      <c r="Y258" s="103">
        <v>134449</v>
      </c>
      <c r="Z258" s="103">
        <v>175764</v>
      </c>
      <c r="AA258" s="103">
        <v>20259</v>
      </c>
      <c r="AB258" s="103">
        <v>5437589</v>
      </c>
      <c r="AC258" s="103">
        <v>12401971</v>
      </c>
      <c r="AD258" s="103">
        <f t="shared" si="58"/>
        <v>158450168</v>
      </c>
      <c r="AE258" s="103">
        <f t="shared" si="59"/>
        <v>4195700</v>
      </c>
      <c r="AF258" s="103">
        <f t="shared" si="60"/>
        <v>17839560</v>
      </c>
      <c r="AG258" s="103">
        <f t="shared" si="61"/>
        <v>180485428</v>
      </c>
      <c r="AH258" s="103">
        <f t="shared" si="62"/>
        <v>361694</v>
      </c>
      <c r="AI258" s="102">
        <f t="shared" si="63"/>
        <v>180847122</v>
      </c>
    </row>
    <row r="259" spans="1:35" s="157" customFormat="1">
      <c r="A259" s="159">
        <f t="shared" si="64"/>
        <v>2038</v>
      </c>
      <c r="B259" s="159">
        <f t="shared" si="65"/>
        <v>2</v>
      </c>
      <c r="C259" s="158">
        <f t="shared" si="51"/>
        <v>50437</v>
      </c>
      <c r="E259" s="104">
        <v>86908394</v>
      </c>
      <c r="F259" s="103">
        <v>36956653</v>
      </c>
      <c r="G259" s="103">
        <v>1679454</v>
      </c>
      <c r="H259" s="103">
        <v>2840102</v>
      </c>
      <c r="I259" s="103">
        <v>122287</v>
      </c>
      <c r="J259" s="103">
        <v>120453</v>
      </c>
      <c r="K259" s="103">
        <v>22619</v>
      </c>
      <c r="L259" s="103">
        <v>6598695</v>
      </c>
      <c r="M259" s="103">
        <v>14383292</v>
      </c>
      <c r="N259" s="103">
        <f t="shared" si="52"/>
        <v>125689407</v>
      </c>
      <c r="O259" s="103">
        <f t="shared" si="53"/>
        <v>2960555</v>
      </c>
      <c r="P259" s="103">
        <f t="shared" si="54"/>
        <v>20981987</v>
      </c>
      <c r="Q259" s="103">
        <f t="shared" si="55"/>
        <v>149631949</v>
      </c>
      <c r="R259" s="103">
        <f t="shared" si="56"/>
        <v>299864</v>
      </c>
      <c r="S259" s="102">
        <f t="shared" si="57"/>
        <v>149931813</v>
      </c>
      <c r="U259" s="104">
        <v>95268348</v>
      </c>
      <c r="V259" s="103">
        <v>38168226</v>
      </c>
      <c r="W259" s="103">
        <v>2090523</v>
      </c>
      <c r="X259" s="103">
        <v>3671723</v>
      </c>
      <c r="Y259" s="103">
        <v>125388</v>
      </c>
      <c r="Z259" s="103">
        <v>174403</v>
      </c>
      <c r="AA259" s="103">
        <v>19203</v>
      </c>
      <c r="AB259" s="103">
        <v>5198853</v>
      </c>
      <c r="AC259" s="103">
        <v>11634916</v>
      </c>
      <c r="AD259" s="103">
        <f t="shared" si="58"/>
        <v>135671688</v>
      </c>
      <c r="AE259" s="103">
        <f t="shared" si="59"/>
        <v>3846126</v>
      </c>
      <c r="AF259" s="103">
        <f t="shared" si="60"/>
        <v>16833769</v>
      </c>
      <c r="AG259" s="103">
        <f t="shared" si="61"/>
        <v>156351583</v>
      </c>
      <c r="AH259" s="103">
        <f t="shared" si="62"/>
        <v>313330</v>
      </c>
      <c r="AI259" s="102">
        <f t="shared" si="63"/>
        <v>156664913</v>
      </c>
    </row>
    <row r="260" spans="1:35" s="157" customFormat="1">
      <c r="A260" s="159">
        <f t="shared" si="64"/>
        <v>2038</v>
      </c>
      <c r="B260" s="159">
        <f t="shared" si="65"/>
        <v>3</v>
      </c>
      <c r="C260" s="158">
        <f t="shared" si="51"/>
        <v>50465</v>
      </c>
      <c r="E260" s="104">
        <v>77560452</v>
      </c>
      <c r="F260" s="103">
        <v>34175593</v>
      </c>
      <c r="G260" s="103">
        <v>1547970</v>
      </c>
      <c r="H260" s="103">
        <v>2732269</v>
      </c>
      <c r="I260" s="103">
        <v>127764</v>
      </c>
      <c r="J260" s="103">
        <v>121356</v>
      </c>
      <c r="K260" s="103">
        <v>23569</v>
      </c>
      <c r="L260" s="103">
        <v>6642582</v>
      </c>
      <c r="M260" s="103">
        <v>15906164</v>
      </c>
      <c r="N260" s="103">
        <f t="shared" si="52"/>
        <v>113435348</v>
      </c>
      <c r="O260" s="103">
        <f t="shared" si="53"/>
        <v>2853625</v>
      </c>
      <c r="P260" s="103">
        <f t="shared" si="54"/>
        <v>22548746</v>
      </c>
      <c r="Q260" s="103">
        <f t="shared" si="55"/>
        <v>138837719</v>
      </c>
      <c r="R260" s="103">
        <f t="shared" si="56"/>
        <v>278232</v>
      </c>
      <c r="S260" s="102">
        <f t="shared" si="57"/>
        <v>139115951</v>
      </c>
      <c r="U260" s="104">
        <v>84887162</v>
      </c>
      <c r="V260" s="103">
        <v>35415324</v>
      </c>
      <c r="W260" s="103">
        <v>1987642</v>
      </c>
      <c r="X260" s="103">
        <v>3516444</v>
      </c>
      <c r="Y260" s="103">
        <v>133450</v>
      </c>
      <c r="Z260" s="103">
        <v>178689</v>
      </c>
      <c r="AA260" s="103">
        <v>20829</v>
      </c>
      <c r="AB260" s="103">
        <v>5099387</v>
      </c>
      <c r="AC260" s="103">
        <v>12903953</v>
      </c>
      <c r="AD260" s="103">
        <f t="shared" si="58"/>
        <v>122444407</v>
      </c>
      <c r="AE260" s="103">
        <f t="shared" si="59"/>
        <v>3695133</v>
      </c>
      <c r="AF260" s="103">
        <f t="shared" si="60"/>
        <v>18003340</v>
      </c>
      <c r="AG260" s="103">
        <f t="shared" si="61"/>
        <v>144142880</v>
      </c>
      <c r="AH260" s="103">
        <f t="shared" si="62"/>
        <v>288863</v>
      </c>
      <c r="AI260" s="102">
        <f t="shared" si="63"/>
        <v>144431743</v>
      </c>
    </row>
    <row r="261" spans="1:35" s="157" customFormat="1">
      <c r="A261" s="159">
        <f t="shared" si="64"/>
        <v>2038</v>
      </c>
      <c r="B261" s="159">
        <f t="shared" si="65"/>
        <v>4</v>
      </c>
      <c r="C261" s="158">
        <f t="shared" si="51"/>
        <v>50496</v>
      </c>
      <c r="E261" s="104">
        <v>55985114</v>
      </c>
      <c r="F261" s="103">
        <v>26153803</v>
      </c>
      <c r="G261" s="103">
        <v>1222202</v>
      </c>
      <c r="H261" s="103">
        <v>2207962</v>
      </c>
      <c r="I261" s="103">
        <v>115594</v>
      </c>
      <c r="J261" s="103">
        <v>104680</v>
      </c>
      <c r="K261" s="103">
        <v>21704</v>
      </c>
      <c r="L261" s="103">
        <v>6015231</v>
      </c>
      <c r="M261" s="103">
        <v>14328813</v>
      </c>
      <c r="N261" s="103">
        <f t="shared" si="52"/>
        <v>83498417</v>
      </c>
      <c r="O261" s="103">
        <f t="shared" si="53"/>
        <v>2312642</v>
      </c>
      <c r="P261" s="103">
        <f t="shared" si="54"/>
        <v>20344044</v>
      </c>
      <c r="Q261" s="103">
        <f t="shared" si="55"/>
        <v>106155103</v>
      </c>
      <c r="R261" s="103">
        <f t="shared" si="56"/>
        <v>212736</v>
      </c>
      <c r="S261" s="102">
        <f t="shared" si="57"/>
        <v>106367839</v>
      </c>
      <c r="U261" s="104">
        <v>61155582</v>
      </c>
      <c r="V261" s="103">
        <v>27196511</v>
      </c>
      <c r="W261" s="103">
        <v>1634167</v>
      </c>
      <c r="X261" s="103">
        <v>2803451</v>
      </c>
      <c r="Y261" s="103">
        <v>123303</v>
      </c>
      <c r="Z261" s="103">
        <v>155517</v>
      </c>
      <c r="AA261" s="103">
        <v>20316</v>
      </c>
      <c r="AB261" s="103">
        <v>4587667</v>
      </c>
      <c r="AC261" s="103">
        <v>11499484</v>
      </c>
      <c r="AD261" s="103">
        <f t="shared" si="58"/>
        <v>90129879</v>
      </c>
      <c r="AE261" s="103">
        <f t="shared" si="59"/>
        <v>2958968</v>
      </c>
      <c r="AF261" s="103">
        <f t="shared" si="60"/>
        <v>16087151</v>
      </c>
      <c r="AG261" s="103">
        <f t="shared" si="61"/>
        <v>109175998</v>
      </c>
      <c r="AH261" s="103">
        <f t="shared" si="62"/>
        <v>218790</v>
      </c>
      <c r="AI261" s="102">
        <f t="shared" si="63"/>
        <v>109394788</v>
      </c>
    </row>
    <row r="262" spans="1:35" s="157" customFormat="1">
      <c r="A262" s="159">
        <f t="shared" si="64"/>
        <v>2038</v>
      </c>
      <c r="B262" s="159">
        <f t="shared" si="65"/>
        <v>5</v>
      </c>
      <c r="C262" s="158">
        <f t="shared" si="51"/>
        <v>50526</v>
      </c>
      <c r="E262" s="104">
        <v>33500295</v>
      </c>
      <c r="F262" s="103">
        <v>18286802</v>
      </c>
      <c r="G262" s="103">
        <v>863578</v>
      </c>
      <c r="H262" s="103">
        <v>1740495</v>
      </c>
      <c r="I262" s="103">
        <v>97415</v>
      </c>
      <c r="J262" s="103">
        <v>92130</v>
      </c>
      <c r="K262" s="103">
        <v>18431</v>
      </c>
      <c r="L262" s="103">
        <v>5639794</v>
      </c>
      <c r="M262" s="103">
        <v>14154802</v>
      </c>
      <c r="N262" s="103">
        <f t="shared" si="52"/>
        <v>52766521</v>
      </c>
      <c r="O262" s="103">
        <f t="shared" si="53"/>
        <v>1832625</v>
      </c>
      <c r="P262" s="103">
        <f t="shared" si="54"/>
        <v>19794596</v>
      </c>
      <c r="Q262" s="103">
        <f t="shared" si="55"/>
        <v>74393742</v>
      </c>
      <c r="R262" s="103">
        <f t="shared" si="56"/>
        <v>149086</v>
      </c>
      <c r="S262" s="102">
        <f t="shared" si="57"/>
        <v>74542828</v>
      </c>
      <c r="U262" s="104">
        <v>36572443</v>
      </c>
      <c r="V262" s="103">
        <v>19047574</v>
      </c>
      <c r="W262" s="103">
        <v>1214155</v>
      </c>
      <c r="X262" s="103">
        <v>2222368</v>
      </c>
      <c r="Y262" s="103">
        <v>104813</v>
      </c>
      <c r="Z262" s="103">
        <v>140601</v>
      </c>
      <c r="AA262" s="103">
        <v>18265</v>
      </c>
      <c r="AB262" s="103">
        <v>4365172</v>
      </c>
      <c r="AC262" s="103">
        <v>11577189</v>
      </c>
      <c r="AD262" s="103">
        <f t="shared" si="58"/>
        <v>56957250</v>
      </c>
      <c r="AE262" s="103">
        <f t="shared" si="59"/>
        <v>2362969</v>
      </c>
      <c r="AF262" s="103">
        <f t="shared" si="60"/>
        <v>15942361</v>
      </c>
      <c r="AG262" s="103">
        <f t="shared" si="61"/>
        <v>75262580</v>
      </c>
      <c r="AH262" s="103">
        <f t="shared" si="62"/>
        <v>150827</v>
      </c>
      <c r="AI262" s="102">
        <f t="shared" si="63"/>
        <v>75413407</v>
      </c>
    </row>
    <row r="263" spans="1:35" s="157" customFormat="1">
      <c r="A263" s="159">
        <f t="shared" si="64"/>
        <v>2038</v>
      </c>
      <c r="B263" s="159">
        <f t="shared" si="65"/>
        <v>6</v>
      </c>
      <c r="C263" s="158">
        <f t="shared" si="51"/>
        <v>50557</v>
      </c>
      <c r="E263" s="104">
        <v>21931136</v>
      </c>
      <c r="F263" s="103">
        <v>14264984</v>
      </c>
      <c r="G263" s="103">
        <v>690394</v>
      </c>
      <c r="H263" s="103">
        <v>1342957</v>
      </c>
      <c r="I263" s="103">
        <v>89970</v>
      </c>
      <c r="J263" s="103">
        <v>76887</v>
      </c>
      <c r="K263" s="103">
        <v>16917</v>
      </c>
      <c r="L263" s="103">
        <v>5237700</v>
      </c>
      <c r="M263" s="103">
        <v>13134496</v>
      </c>
      <c r="N263" s="103">
        <f t="shared" si="52"/>
        <v>36993401</v>
      </c>
      <c r="O263" s="103">
        <f t="shared" si="53"/>
        <v>1419844</v>
      </c>
      <c r="P263" s="103">
        <f t="shared" si="54"/>
        <v>18372196</v>
      </c>
      <c r="Q263" s="103">
        <f t="shared" si="55"/>
        <v>56785441</v>
      </c>
      <c r="R263" s="103">
        <f t="shared" si="56"/>
        <v>113798</v>
      </c>
      <c r="S263" s="102">
        <f t="shared" si="57"/>
        <v>56899239</v>
      </c>
      <c r="U263" s="104">
        <v>24505238</v>
      </c>
      <c r="V263" s="103">
        <v>14311142</v>
      </c>
      <c r="W263" s="103">
        <v>1003650</v>
      </c>
      <c r="X263" s="103">
        <v>1670549</v>
      </c>
      <c r="Y263" s="103">
        <v>94186</v>
      </c>
      <c r="Z263" s="103">
        <v>116832</v>
      </c>
      <c r="AA263" s="103">
        <v>17208</v>
      </c>
      <c r="AB263" s="103">
        <v>4074624</v>
      </c>
      <c r="AC263" s="103">
        <v>10752485</v>
      </c>
      <c r="AD263" s="103">
        <f t="shared" si="58"/>
        <v>39931424</v>
      </c>
      <c r="AE263" s="103">
        <f t="shared" si="59"/>
        <v>1787381</v>
      </c>
      <c r="AF263" s="103">
        <f t="shared" si="60"/>
        <v>14827109</v>
      </c>
      <c r="AG263" s="103">
        <f t="shared" si="61"/>
        <v>56545914</v>
      </c>
      <c r="AH263" s="103">
        <f t="shared" si="62"/>
        <v>113318</v>
      </c>
      <c r="AI263" s="102">
        <f t="shared" si="63"/>
        <v>56659232</v>
      </c>
    </row>
    <row r="264" spans="1:35" s="157" customFormat="1">
      <c r="A264" s="159">
        <f t="shared" si="64"/>
        <v>2038</v>
      </c>
      <c r="B264" s="159">
        <f t="shared" si="65"/>
        <v>7</v>
      </c>
      <c r="C264" s="158">
        <f t="shared" si="51"/>
        <v>50587</v>
      </c>
      <c r="E264" s="104">
        <v>15246214</v>
      </c>
      <c r="F264" s="103">
        <v>11940799</v>
      </c>
      <c r="G264" s="103">
        <v>605362</v>
      </c>
      <c r="H264" s="103">
        <v>1184563</v>
      </c>
      <c r="I264" s="103">
        <v>86262</v>
      </c>
      <c r="J264" s="103">
        <v>71195</v>
      </c>
      <c r="K264" s="103">
        <v>16332</v>
      </c>
      <c r="L264" s="103">
        <v>5055079</v>
      </c>
      <c r="M264" s="103">
        <v>12917479</v>
      </c>
      <c r="N264" s="103">
        <f t="shared" si="52"/>
        <v>27894969</v>
      </c>
      <c r="O264" s="103">
        <f t="shared" si="53"/>
        <v>1255758</v>
      </c>
      <c r="P264" s="103">
        <f t="shared" si="54"/>
        <v>17972558</v>
      </c>
      <c r="Q264" s="103">
        <f t="shared" si="55"/>
        <v>47123285</v>
      </c>
      <c r="R264" s="103">
        <f t="shared" si="56"/>
        <v>94435</v>
      </c>
      <c r="S264" s="102">
        <f t="shared" si="57"/>
        <v>47217720</v>
      </c>
      <c r="U264" s="104">
        <v>17648618</v>
      </c>
      <c r="V264" s="103">
        <v>11496956</v>
      </c>
      <c r="W264" s="103">
        <v>872274</v>
      </c>
      <c r="X264" s="103">
        <v>1454533</v>
      </c>
      <c r="Y264" s="103">
        <v>76832</v>
      </c>
      <c r="Z264" s="103">
        <v>110194</v>
      </c>
      <c r="AA264" s="103">
        <v>15714</v>
      </c>
      <c r="AB264" s="103">
        <v>3998636</v>
      </c>
      <c r="AC264" s="103">
        <v>10701996</v>
      </c>
      <c r="AD264" s="103">
        <f t="shared" si="58"/>
        <v>30110394</v>
      </c>
      <c r="AE264" s="103">
        <f t="shared" si="59"/>
        <v>1564727</v>
      </c>
      <c r="AF264" s="103">
        <f t="shared" si="60"/>
        <v>14700632</v>
      </c>
      <c r="AG264" s="103">
        <f t="shared" si="61"/>
        <v>46375753</v>
      </c>
      <c r="AH264" s="103">
        <f t="shared" si="62"/>
        <v>92937</v>
      </c>
      <c r="AI264" s="102">
        <f t="shared" si="63"/>
        <v>46468690</v>
      </c>
    </row>
    <row r="265" spans="1:35" s="157" customFormat="1">
      <c r="A265" s="159">
        <f t="shared" si="64"/>
        <v>2038</v>
      </c>
      <c r="B265" s="159">
        <f t="shared" si="65"/>
        <v>8</v>
      </c>
      <c r="C265" s="158">
        <f t="shared" si="51"/>
        <v>50618</v>
      </c>
      <c r="E265" s="104">
        <v>13983360</v>
      </c>
      <c r="F265" s="103">
        <v>12547535</v>
      </c>
      <c r="G265" s="103">
        <v>654406</v>
      </c>
      <c r="H265" s="103">
        <v>1131688</v>
      </c>
      <c r="I265" s="103">
        <v>81844</v>
      </c>
      <c r="J265" s="103">
        <v>82503</v>
      </c>
      <c r="K265" s="103">
        <v>18808</v>
      </c>
      <c r="L265" s="103">
        <v>5047518</v>
      </c>
      <c r="M265" s="103">
        <v>13336032</v>
      </c>
      <c r="N265" s="103">
        <f t="shared" si="52"/>
        <v>27285953</v>
      </c>
      <c r="O265" s="103">
        <f t="shared" si="53"/>
        <v>1214191</v>
      </c>
      <c r="P265" s="103">
        <f t="shared" si="54"/>
        <v>18383550</v>
      </c>
      <c r="Q265" s="103">
        <f t="shared" si="55"/>
        <v>46883694</v>
      </c>
      <c r="R265" s="103">
        <f t="shared" si="56"/>
        <v>93955</v>
      </c>
      <c r="S265" s="102">
        <f t="shared" si="57"/>
        <v>46977649</v>
      </c>
      <c r="U265" s="104">
        <v>16878912</v>
      </c>
      <c r="V265" s="103">
        <v>11579998</v>
      </c>
      <c r="W265" s="103">
        <v>904610</v>
      </c>
      <c r="X265" s="103">
        <v>1375335</v>
      </c>
      <c r="Y265" s="103">
        <v>72354</v>
      </c>
      <c r="Z265" s="103">
        <v>124991</v>
      </c>
      <c r="AA265" s="103">
        <v>17137</v>
      </c>
      <c r="AB265" s="103">
        <v>3934625</v>
      </c>
      <c r="AC265" s="103">
        <v>10964106</v>
      </c>
      <c r="AD265" s="103">
        <f t="shared" si="58"/>
        <v>29453011</v>
      </c>
      <c r="AE265" s="103">
        <f t="shared" si="59"/>
        <v>1500326</v>
      </c>
      <c r="AF265" s="103">
        <f t="shared" si="60"/>
        <v>14898731</v>
      </c>
      <c r="AG265" s="103">
        <f t="shared" si="61"/>
        <v>45852068</v>
      </c>
      <c r="AH265" s="103">
        <f t="shared" si="62"/>
        <v>91888</v>
      </c>
      <c r="AI265" s="102">
        <f t="shared" si="63"/>
        <v>45943956</v>
      </c>
    </row>
    <row r="266" spans="1:35" s="157" customFormat="1">
      <c r="A266" s="159">
        <f t="shared" si="64"/>
        <v>2038</v>
      </c>
      <c r="B266" s="159">
        <f t="shared" si="65"/>
        <v>9</v>
      </c>
      <c r="C266" s="158">
        <f t="shared" si="51"/>
        <v>50649</v>
      </c>
      <c r="E266" s="104">
        <v>19802570</v>
      </c>
      <c r="F266" s="103">
        <v>14923327</v>
      </c>
      <c r="G266" s="103">
        <v>752745</v>
      </c>
      <c r="H266" s="103">
        <v>1333895</v>
      </c>
      <c r="I266" s="103">
        <v>92786</v>
      </c>
      <c r="J266" s="103">
        <v>106785</v>
      </c>
      <c r="K266" s="103">
        <v>20344</v>
      </c>
      <c r="L266" s="103">
        <v>5237815</v>
      </c>
      <c r="M266" s="103">
        <v>13293266</v>
      </c>
      <c r="N266" s="103">
        <f t="shared" si="52"/>
        <v>35591772</v>
      </c>
      <c r="O266" s="103">
        <f t="shared" si="53"/>
        <v>1440680</v>
      </c>
      <c r="P266" s="103">
        <f t="shared" si="54"/>
        <v>18531081</v>
      </c>
      <c r="Q266" s="103">
        <f t="shared" si="55"/>
        <v>55563533</v>
      </c>
      <c r="R266" s="103">
        <f t="shared" si="56"/>
        <v>111350</v>
      </c>
      <c r="S266" s="102">
        <f t="shared" si="57"/>
        <v>55674883</v>
      </c>
      <c r="U266" s="104">
        <v>23515923</v>
      </c>
      <c r="V266" s="103">
        <v>13790465</v>
      </c>
      <c r="W266" s="103">
        <v>1009905</v>
      </c>
      <c r="X266" s="103">
        <v>1646182</v>
      </c>
      <c r="Y266" s="103">
        <v>83994</v>
      </c>
      <c r="Z266" s="103">
        <v>157810</v>
      </c>
      <c r="AA266" s="103">
        <v>18193</v>
      </c>
      <c r="AB266" s="103">
        <v>4060926</v>
      </c>
      <c r="AC266" s="103">
        <v>10885268</v>
      </c>
      <c r="AD266" s="103">
        <f t="shared" si="58"/>
        <v>38418480</v>
      </c>
      <c r="AE266" s="103">
        <f t="shared" si="59"/>
        <v>1803992</v>
      </c>
      <c r="AF266" s="103">
        <f t="shared" si="60"/>
        <v>14946194</v>
      </c>
      <c r="AG266" s="103">
        <f t="shared" si="61"/>
        <v>55168666</v>
      </c>
      <c r="AH266" s="103">
        <f t="shared" si="62"/>
        <v>110558</v>
      </c>
      <c r="AI266" s="102">
        <f t="shared" si="63"/>
        <v>55279224</v>
      </c>
    </row>
    <row r="267" spans="1:35" s="157" customFormat="1">
      <c r="A267" s="159">
        <f t="shared" si="64"/>
        <v>2038</v>
      </c>
      <c r="B267" s="159">
        <f t="shared" si="65"/>
        <v>10</v>
      </c>
      <c r="C267" s="158">
        <f t="shared" si="51"/>
        <v>50679</v>
      </c>
      <c r="E267" s="104">
        <v>47145499</v>
      </c>
      <c r="F267" s="103">
        <v>24150294</v>
      </c>
      <c r="G267" s="103">
        <v>1155684</v>
      </c>
      <c r="H267" s="103">
        <v>2213059</v>
      </c>
      <c r="I267" s="103">
        <v>125250</v>
      </c>
      <c r="J267" s="103">
        <v>129888</v>
      </c>
      <c r="K267" s="103">
        <v>24137</v>
      </c>
      <c r="L267" s="103">
        <v>5602002</v>
      </c>
      <c r="M267" s="103">
        <v>13848853</v>
      </c>
      <c r="N267" s="103">
        <f t="shared" si="52"/>
        <v>72600864</v>
      </c>
      <c r="O267" s="103">
        <f t="shared" si="53"/>
        <v>2342947</v>
      </c>
      <c r="P267" s="103">
        <f t="shared" si="54"/>
        <v>19450855</v>
      </c>
      <c r="Q267" s="103">
        <f t="shared" si="55"/>
        <v>94394666</v>
      </c>
      <c r="R267" s="103">
        <f t="shared" si="56"/>
        <v>189168</v>
      </c>
      <c r="S267" s="102">
        <f t="shared" si="57"/>
        <v>94583834</v>
      </c>
      <c r="U267" s="104">
        <v>53058697</v>
      </c>
      <c r="V267" s="103">
        <v>23667956</v>
      </c>
      <c r="W267" s="103">
        <v>1499626</v>
      </c>
      <c r="X267" s="103">
        <v>2797360</v>
      </c>
      <c r="Y267" s="103">
        <v>118950</v>
      </c>
      <c r="Z267" s="103">
        <v>195366</v>
      </c>
      <c r="AA267" s="103">
        <v>21612</v>
      </c>
      <c r="AB267" s="103">
        <v>4728117</v>
      </c>
      <c r="AC267" s="103">
        <v>12045603</v>
      </c>
      <c r="AD267" s="103">
        <f t="shared" si="58"/>
        <v>78366841</v>
      </c>
      <c r="AE267" s="103">
        <f t="shared" si="59"/>
        <v>2992726</v>
      </c>
      <c r="AF267" s="103">
        <f t="shared" si="60"/>
        <v>16773720</v>
      </c>
      <c r="AG267" s="103">
        <f t="shared" si="61"/>
        <v>98133287</v>
      </c>
      <c r="AH267" s="103">
        <f t="shared" si="62"/>
        <v>196660</v>
      </c>
      <c r="AI267" s="102">
        <f t="shared" si="63"/>
        <v>98329947</v>
      </c>
    </row>
    <row r="268" spans="1:35" s="157" customFormat="1">
      <c r="A268" s="159">
        <f t="shared" si="64"/>
        <v>2038</v>
      </c>
      <c r="B268" s="159">
        <f t="shared" si="65"/>
        <v>11</v>
      </c>
      <c r="C268" s="158">
        <f t="shared" si="51"/>
        <v>50710</v>
      </c>
      <c r="E268" s="104">
        <v>84555304</v>
      </c>
      <c r="F268" s="103">
        <v>36390824</v>
      </c>
      <c r="G268" s="103">
        <v>1616568</v>
      </c>
      <c r="H268" s="103">
        <v>2554659</v>
      </c>
      <c r="I268" s="103">
        <v>128452</v>
      </c>
      <c r="J268" s="103">
        <v>124806</v>
      </c>
      <c r="K268" s="103">
        <v>24837</v>
      </c>
      <c r="L268" s="103">
        <v>6507384</v>
      </c>
      <c r="M268" s="103">
        <v>14861517</v>
      </c>
      <c r="N268" s="103">
        <f t="shared" si="52"/>
        <v>122715985</v>
      </c>
      <c r="O268" s="103">
        <f t="shared" si="53"/>
        <v>2679465</v>
      </c>
      <c r="P268" s="103">
        <f t="shared" si="54"/>
        <v>21368901</v>
      </c>
      <c r="Q268" s="103">
        <f t="shared" si="55"/>
        <v>146764351</v>
      </c>
      <c r="R268" s="103">
        <f t="shared" si="56"/>
        <v>294117</v>
      </c>
      <c r="S268" s="102">
        <f t="shared" si="57"/>
        <v>147058468</v>
      </c>
      <c r="U268" s="104">
        <v>93488874</v>
      </c>
      <c r="V268" s="103">
        <v>36803460</v>
      </c>
      <c r="W268" s="103">
        <v>2019251</v>
      </c>
      <c r="X268" s="103">
        <v>3295066</v>
      </c>
      <c r="Y268" s="103">
        <v>127660</v>
      </c>
      <c r="Z268" s="103">
        <v>177308</v>
      </c>
      <c r="AA268" s="103">
        <v>22870</v>
      </c>
      <c r="AB268" s="103">
        <v>4943501</v>
      </c>
      <c r="AC268" s="103">
        <v>11720530</v>
      </c>
      <c r="AD268" s="103">
        <f t="shared" si="58"/>
        <v>132462115</v>
      </c>
      <c r="AE268" s="103">
        <f t="shared" si="59"/>
        <v>3472374</v>
      </c>
      <c r="AF268" s="103">
        <f t="shared" si="60"/>
        <v>16664031</v>
      </c>
      <c r="AG268" s="103">
        <f t="shared" si="61"/>
        <v>152598520</v>
      </c>
      <c r="AH268" s="103">
        <f t="shared" si="62"/>
        <v>305809</v>
      </c>
      <c r="AI268" s="102">
        <f t="shared" si="63"/>
        <v>152904329</v>
      </c>
    </row>
    <row r="269" spans="1:35" s="157" customFormat="1">
      <c r="A269" s="159">
        <f t="shared" si="64"/>
        <v>2038</v>
      </c>
      <c r="B269" s="159">
        <f t="shared" si="65"/>
        <v>12</v>
      </c>
      <c r="C269" s="158">
        <f t="shared" si="51"/>
        <v>50740</v>
      </c>
      <c r="E269" s="104">
        <v>110010434</v>
      </c>
      <c r="F269" s="103">
        <v>45412600</v>
      </c>
      <c r="G269" s="103">
        <v>1957138</v>
      </c>
      <c r="H269" s="103">
        <v>3167271</v>
      </c>
      <c r="I269" s="103">
        <v>131899</v>
      </c>
      <c r="J269" s="103">
        <v>139651</v>
      </c>
      <c r="K269" s="103">
        <v>25458</v>
      </c>
      <c r="L269" s="103">
        <v>7413850</v>
      </c>
      <c r="M269" s="103">
        <v>14941417</v>
      </c>
      <c r="N269" s="103">
        <f t="shared" si="52"/>
        <v>157537529</v>
      </c>
      <c r="O269" s="103">
        <f t="shared" si="53"/>
        <v>3306922</v>
      </c>
      <c r="P269" s="103">
        <f t="shared" si="54"/>
        <v>22355267</v>
      </c>
      <c r="Q269" s="103">
        <f t="shared" si="55"/>
        <v>183199718</v>
      </c>
      <c r="R269" s="103">
        <f t="shared" si="56"/>
        <v>367134</v>
      </c>
      <c r="S269" s="102">
        <f t="shared" si="57"/>
        <v>183566852</v>
      </c>
      <c r="U269" s="104">
        <v>120638118</v>
      </c>
      <c r="V269" s="103">
        <v>46838594</v>
      </c>
      <c r="W269" s="103">
        <v>2414978</v>
      </c>
      <c r="X269" s="103">
        <v>4020723</v>
      </c>
      <c r="Y269" s="103">
        <v>134570</v>
      </c>
      <c r="Z269" s="103">
        <v>191410</v>
      </c>
      <c r="AA269" s="103">
        <v>22934</v>
      </c>
      <c r="AB269" s="103">
        <v>6130212</v>
      </c>
      <c r="AC269" s="103">
        <v>12749285</v>
      </c>
      <c r="AD269" s="103">
        <f t="shared" si="58"/>
        <v>170049194</v>
      </c>
      <c r="AE269" s="103">
        <f t="shared" si="59"/>
        <v>4212133</v>
      </c>
      <c r="AF269" s="103">
        <f t="shared" si="60"/>
        <v>18879497</v>
      </c>
      <c r="AG269" s="103">
        <f t="shared" si="61"/>
        <v>193140824</v>
      </c>
      <c r="AH269" s="103">
        <f t="shared" si="62"/>
        <v>387056</v>
      </c>
      <c r="AI269" s="102">
        <f t="shared" si="63"/>
        <v>193527880</v>
      </c>
    </row>
    <row r="270" spans="1:35" s="157" customFormat="1">
      <c r="A270" s="159">
        <f t="shared" si="64"/>
        <v>2039</v>
      </c>
      <c r="B270" s="159">
        <f t="shared" si="65"/>
        <v>1</v>
      </c>
      <c r="C270" s="158">
        <f t="shared" si="51"/>
        <v>50771</v>
      </c>
      <c r="E270" s="104">
        <v>102655571</v>
      </c>
      <c r="F270" s="103">
        <v>43192840</v>
      </c>
      <c r="G270" s="103">
        <v>1884198</v>
      </c>
      <c r="H270" s="103">
        <v>3133895</v>
      </c>
      <c r="I270" s="103">
        <v>121467</v>
      </c>
      <c r="J270" s="103">
        <v>125881</v>
      </c>
      <c r="K270" s="103">
        <v>24008</v>
      </c>
      <c r="L270" s="103">
        <v>7212067</v>
      </c>
      <c r="M270" s="103">
        <v>15513924</v>
      </c>
      <c r="N270" s="103">
        <f t="shared" si="52"/>
        <v>147878084</v>
      </c>
      <c r="O270" s="103">
        <f t="shared" si="53"/>
        <v>3259776</v>
      </c>
      <c r="P270" s="103">
        <f t="shared" si="54"/>
        <v>22725991</v>
      </c>
      <c r="Q270" s="103">
        <f t="shared" si="55"/>
        <v>173863851</v>
      </c>
      <c r="R270" s="103">
        <f t="shared" si="56"/>
        <v>348425</v>
      </c>
      <c r="S270" s="102">
        <f t="shared" si="57"/>
        <v>174212276</v>
      </c>
      <c r="U270" s="104">
        <v>113058126</v>
      </c>
      <c r="V270" s="103">
        <v>44788928</v>
      </c>
      <c r="W270" s="103">
        <v>2328230</v>
      </c>
      <c r="X270" s="103">
        <v>3982285</v>
      </c>
      <c r="Y270" s="103">
        <v>124476</v>
      </c>
      <c r="Z270" s="103">
        <v>176087</v>
      </c>
      <c r="AA270" s="103">
        <v>20292</v>
      </c>
      <c r="AB270" s="103">
        <v>5472374</v>
      </c>
      <c r="AC270" s="103">
        <v>12207124</v>
      </c>
      <c r="AD270" s="103">
        <f t="shared" si="58"/>
        <v>160320052</v>
      </c>
      <c r="AE270" s="103">
        <f t="shared" si="59"/>
        <v>4158372</v>
      </c>
      <c r="AF270" s="103">
        <f t="shared" si="60"/>
        <v>17679498</v>
      </c>
      <c r="AG270" s="103">
        <f t="shared" si="61"/>
        <v>182157922</v>
      </c>
      <c r="AH270" s="103">
        <f t="shared" si="62"/>
        <v>365046</v>
      </c>
      <c r="AI270" s="102">
        <f t="shared" si="63"/>
        <v>182522968</v>
      </c>
    </row>
    <row r="271" spans="1:35" s="157" customFormat="1">
      <c r="A271" s="159">
        <f t="shared" si="64"/>
        <v>2039</v>
      </c>
      <c r="B271" s="159">
        <f t="shared" si="65"/>
        <v>2</v>
      </c>
      <c r="C271" s="158">
        <f t="shared" si="51"/>
        <v>50802</v>
      </c>
      <c r="E271" s="104">
        <v>87490192</v>
      </c>
      <c r="F271" s="103">
        <v>37337748</v>
      </c>
      <c r="G271" s="103">
        <v>1656173</v>
      </c>
      <c r="H271" s="103">
        <v>2789177</v>
      </c>
      <c r="I271" s="103">
        <v>112895</v>
      </c>
      <c r="J271" s="103">
        <v>120489</v>
      </c>
      <c r="K271" s="103">
        <v>22418</v>
      </c>
      <c r="L271" s="103">
        <v>6692227</v>
      </c>
      <c r="M271" s="103">
        <v>14396950</v>
      </c>
      <c r="N271" s="103">
        <f t="shared" si="52"/>
        <v>126619426</v>
      </c>
      <c r="O271" s="103">
        <f t="shared" si="53"/>
        <v>2909666</v>
      </c>
      <c r="P271" s="103">
        <f t="shared" si="54"/>
        <v>21089177</v>
      </c>
      <c r="Q271" s="103">
        <f t="shared" si="55"/>
        <v>150618269</v>
      </c>
      <c r="R271" s="103">
        <f t="shared" si="56"/>
        <v>301840</v>
      </c>
      <c r="S271" s="102">
        <f t="shared" si="57"/>
        <v>150920109</v>
      </c>
      <c r="U271" s="104">
        <v>96524621</v>
      </c>
      <c r="V271" s="103">
        <v>38545875</v>
      </c>
      <c r="W271" s="103">
        <v>2066981</v>
      </c>
      <c r="X271" s="103">
        <v>3637177</v>
      </c>
      <c r="Y271" s="103">
        <v>116052</v>
      </c>
      <c r="Z271" s="103">
        <v>174730</v>
      </c>
      <c r="AA271" s="103">
        <v>19232</v>
      </c>
      <c r="AB271" s="103">
        <v>5237241</v>
      </c>
      <c r="AC271" s="103">
        <v>11445489</v>
      </c>
      <c r="AD271" s="103">
        <f t="shared" si="58"/>
        <v>137272761</v>
      </c>
      <c r="AE271" s="103">
        <f t="shared" si="59"/>
        <v>3811907</v>
      </c>
      <c r="AF271" s="103">
        <f t="shared" si="60"/>
        <v>16682730</v>
      </c>
      <c r="AG271" s="103">
        <f t="shared" si="61"/>
        <v>157767398</v>
      </c>
      <c r="AH271" s="103">
        <f t="shared" si="62"/>
        <v>316167</v>
      </c>
      <c r="AI271" s="102">
        <f t="shared" si="63"/>
        <v>158083565</v>
      </c>
    </row>
    <row r="272" spans="1:35" s="157" customFormat="1">
      <c r="A272" s="159">
        <f t="shared" si="64"/>
        <v>2039</v>
      </c>
      <c r="B272" s="159">
        <f t="shared" si="65"/>
        <v>3</v>
      </c>
      <c r="C272" s="158">
        <f t="shared" si="51"/>
        <v>50830</v>
      </c>
      <c r="E272" s="104">
        <v>78082444</v>
      </c>
      <c r="F272" s="103">
        <v>34525323</v>
      </c>
      <c r="G272" s="103">
        <v>1525630</v>
      </c>
      <c r="H272" s="103">
        <v>2683288</v>
      </c>
      <c r="I272" s="103">
        <v>117878</v>
      </c>
      <c r="J272" s="103">
        <v>121286</v>
      </c>
      <c r="K272" s="103">
        <v>23419</v>
      </c>
      <c r="L272" s="103">
        <v>6737004</v>
      </c>
      <c r="M272" s="103">
        <v>15922834</v>
      </c>
      <c r="N272" s="103">
        <f t="shared" si="52"/>
        <v>114274694</v>
      </c>
      <c r="O272" s="103">
        <f t="shared" si="53"/>
        <v>2804574</v>
      </c>
      <c r="P272" s="103">
        <f t="shared" si="54"/>
        <v>22659838</v>
      </c>
      <c r="Q272" s="103">
        <f t="shared" si="55"/>
        <v>139739106</v>
      </c>
      <c r="R272" s="103">
        <f t="shared" si="56"/>
        <v>280038</v>
      </c>
      <c r="S272" s="102">
        <f t="shared" si="57"/>
        <v>140019144</v>
      </c>
      <c r="U272" s="104">
        <v>86013116</v>
      </c>
      <c r="V272" s="103">
        <v>35766707</v>
      </c>
      <c r="W272" s="103">
        <v>1965234</v>
      </c>
      <c r="X272" s="103">
        <v>3483256</v>
      </c>
      <c r="Y272" s="103">
        <v>123466</v>
      </c>
      <c r="Z272" s="103">
        <v>179002</v>
      </c>
      <c r="AA272" s="103">
        <v>20861</v>
      </c>
      <c r="AB272" s="103">
        <v>5136445</v>
      </c>
      <c r="AC272" s="103">
        <v>12705364</v>
      </c>
      <c r="AD272" s="103">
        <f t="shared" si="58"/>
        <v>123889384</v>
      </c>
      <c r="AE272" s="103">
        <f t="shared" si="59"/>
        <v>3662258</v>
      </c>
      <c r="AF272" s="103">
        <f t="shared" si="60"/>
        <v>17841809</v>
      </c>
      <c r="AG272" s="103">
        <f t="shared" si="61"/>
        <v>145393451</v>
      </c>
      <c r="AH272" s="103">
        <f t="shared" si="62"/>
        <v>291370</v>
      </c>
      <c r="AI272" s="102">
        <f t="shared" si="63"/>
        <v>145684821</v>
      </c>
    </row>
    <row r="273" spans="1:35" s="157" customFormat="1">
      <c r="A273" s="159">
        <f t="shared" si="64"/>
        <v>2039</v>
      </c>
      <c r="B273" s="159">
        <f t="shared" si="65"/>
        <v>4</v>
      </c>
      <c r="C273" s="158">
        <f t="shared" si="51"/>
        <v>50861</v>
      </c>
      <c r="E273" s="104">
        <v>56365143</v>
      </c>
      <c r="F273" s="103">
        <v>26419128</v>
      </c>
      <c r="G273" s="103">
        <v>1203702</v>
      </c>
      <c r="H273" s="103">
        <v>2168303</v>
      </c>
      <c r="I273" s="103">
        <v>106604</v>
      </c>
      <c r="J273" s="103">
        <v>104586</v>
      </c>
      <c r="K273" s="103">
        <v>21673</v>
      </c>
      <c r="L273" s="103">
        <v>6110789</v>
      </c>
      <c r="M273" s="103">
        <v>14346369</v>
      </c>
      <c r="N273" s="103">
        <f t="shared" si="52"/>
        <v>84116250</v>
      </c>
      <c r="O273" s="103">
        <f t="shared" si="53"/>
        <v>2272889</v>
      </c>
      <c r="P273" s="103">
        <f t="shared" si="54"/>
        <v>20457158</v>
      </c>
      <c r="Q273" s="103">
        <f t="shared" si="55"/>
        <v>106846297</v>
      </c>
      <c r="R273" s="103">
        <f t="shared" si="56"/>
        <v>214121</v>
      </c>
      <c r="S273" s="102">
        <f t="shared" si="57"/>
        <v>107060418</v>
      </c>
      <c r="U273" s="104">
        <v>61974763</v>
      </c>
      <c r="V273" s="103">
        <v>27468526</v>
      </c>
      <c r="W273" s="103">
        <v>1615806</v>
      </c>
      <c r="X273" s="103">
        <v>2776832</v>
      </c>
      <c r="Y273" s="103">
        <v>114066</v>
      </c>
      <c r="Z273" s="103">
        <v>155811</v>
      </c>
      <c r="AA273" s="103">
        <v>20349</v>
      </c>
      <c r="AB273" s="103">
        <v>4621837</v>
      </c>
      <c r="AC273" s="103">
        <v>11320975</v>
      </c>
      <c r="AD273" s="103">
        <f t="shared" si="58"/>
        <v>91193510</v>
      </c>
      <c r="AE273" s="103">
        <f t="shared" si="59"/>
        <v>2932643</v>
      </c>
      <c r="AF273" s="103">
        <f t="shared" si="60"/>
        <v>15942812</v>
      </c>
      <c r="AG273" s="103">
        <f t="shared" si="61"/>
        <v>110068965</v>
      </c>
      <c r="AH273" s="103">
        <f t="shared" si="62"/>
        <v>220579</v>
      </c>
      <c r="AI273" s="102">
        <f t="shared" si="63"/>
        <v>110289544</v>
      </c>
    </row>
    <row r="274" spans="1:35" s="157" customFormat="1">
      <c r="A274" s="159">
        <f t="shared" si="64"/>
        <v>2039</v>
      </c>
      <c r="B274" s="159">
        <f t="shared" si="65"/>
        <v>5</v>
      </c>
      <c r="C274" s="158">
        <f t="shared" si="51"/>
        <v>50891</v>
      </c>
      <c r="E274" s="104">
        <v>33734000</v>
      </c>
      <c r="F274" s="103">
        <v>18465215</v>
      </c>
      <c r="G274" s="103">
        <v>849524</v>
      </c>
      <c r="H274" s="103">
        <v>1709104</v>
      </c>
      <c r="I274" s="103">
        <v>89778</v>
      </c>
      <c r="J274" s="103">
        <v>92020</v>
      </c>
      <c r="K274" s="103">
        <v>18441</v>
      </c>
      <c r="L274" s="103">
        <v>5736615</v>
      </c>
      <c r="M274" s="103">
        <v>14174159</v>
      </c>
      <c r="N274" s="103">
        <f t="shared" si="52"/>
        <v>53156958</v>
      </c>
      <c r="O274" s="103">
        <f t="shared" si="53"/>
        <v>1801124</v>
      </c>
      <c r="P274" s="103">
        <f t="shared" si="54"/>
        <v>19910774</v>
      </c>
      <c r="Q274" s="103">
        <f t="shared" si="55"/>
        <v>74868856</v>
      </c>
      <c r="R274" s="103">
        <f t="shared" si="56"/>
        <v>150038</v>
      </c>
      <c r="S274" s="102">
        <f t="shared" si="57"/>
        <v>75018894</v>
      </c>
      <c r="U274" s="104">
        <v>37072838</v>
      </c>
      <c r="V274" s="103">
        <v>19240653</v>
      </c>
      <c r="W274" s="103">
        <v>1200638</v>
      </c>
      <c r="X274" s="103">
        <v>2201070</v>
      </c>
      <c r="Y274" s="103">
        <v>96981</v>
      </c>
      <c r="Z274" s="103">
        <v>140876</v>
      </c>
      <c r="AA274" s="103">
        <v>18297</v>
      </c>
      <c r="AB274" s="103">
        <v>4400650</v>
      </c>
      <c r="AC274" s="103">
        <v>11398671</v>
      </c>
      <c r="AD274" s="103">
        <f t="shared" si="58"/>
        <v>57629407</v>
      </c>
      <c r="AE274" s="103">
        <f t="shared" si="59"/>
        <v>2341946</v>
      </c>
      <c r="AF274" s="103">
        <f t="shared" si="60"/>
        <v>15799321</v>
      </c>
      <c r="AG274" s="103">
        <f t="shared" si="61"/>
        <v>75770674</v>
      </c>
      <c r="AH274" s="103">
        <f t="shared" si="62"/>
        <v>151845</v>
      </c>
      <c r="AI274" s="102">
        <f t="shared" si="63"/>
        <v>75922519</v>
      </c>
    </row>
    <row r="275" spans="1:35" s="157" customFormat="1">
      <c r="A275" s="159">
        <f t="shared" si="64"/>
        <v>2039</v>
      </c>
      <c r="B275" s="159">
        <f t="shared" si="65"/>
        <v>6</v>
      </c>
      <c r="C275" s="158">
        <f t="shared" si="51"/>
        <v>50922</v>
      </c>
      <c r="E275" s="104">
        <v>22086292</v>
      </c>
      <c r="F275" s="103">
        <v>14402855</v>
      </c>
      <c r="G275" s="103">
        <v>678217</v>
      </c>
      <c r="H275" s="103">
        <v>1318686</v>
      </c>
      <c r="I275" s="103">
        <v>82866</v>
      </c>
      <c r="J275" s="103">
        <v>76752</v>
      </c>
      <c r="K275" s="103">
        <v>16897</v>
      </c>
      <c r="L275" s="103">
        <v>5335704</v>
      </c>
      <c r="M275" s="103">
        <v>13155354</v>
      </c>
      <c r="N275" s="103">
        <f t="shared" si="52"/>
        <v>37267127</v>
      </c>
      <c r="O275" s="103">
        <f t="shared" si="53"/>
        <v>1395438</v>
      </c>
      <c r="P275" s="103">
        <f t="shared" si="54"/>
        <v>18491058</v>
      </c>
      <c r="Q275" s="103">
        <f t="shared" si="55"/>
        <v>57153623</v>
      </c>
      <c r="R275" s="103">
        <f t="shared" si="56"/>
        <v>114536</v>
      </c>
      <c r="S275" s="102">
        <f t="shared" si="57"/>
        <v>57268159</v>
      </c>
      <c r="U275" s="104">
        <v>24845994</v>
      </c>
      <c r="V275" s="103">
        <v>14459595</v>
      </c>
      <c r="W275" s="103">
        <v>992627</v>
      </c>
      <c r="X275" s="103">
        <v>1654447</v>
      </c>
      <c r="Y275" s="103">
        <v>87203</v>
      </c>
      <c r="Z275" s="103">
        <v>117032</v>
      </c>
      <c r="AA275" s="103">
        <v>17238</v>
      </c>
      <c r="AB275" s="103">
        <v>4104992</v>
      </c>
      <c r="AC275" s="103">
        <v>10589084</v>
      </c>
      <c r="AD275" s="103">
        <f t="shared" si="58"/>
        <v>40402657</v>
      </c>
      <c r="AE275" s="103">
        <f t="shared" si="59"/>
        <v>1771479</v>
      </c>
      <c r="AF275" s="103">
        <f t="shared" si="60"/>
        <v>14694076</v>
      </c>
      <c r="AG275" s="103">
        <f t="shared" si="61"/>
        <v>56868212</v>
      </c>
      <c r="AH275" s="103">
        <f t="shared" si="62"/>
        <v>113964</v>
      </c>
      <c r="AI275" s="102">
        <f t="shared" si="63"/>
        <v>56982176</v>
      </c>
    </row>
    <row r="276" spans="1:35" s="157" customFormat="1">
      <c r="A276" s="159">
        <f t="shared" si="64"/>
        <v>2039</v>
      </c>
      <c r="B276" s="159">
        <f t="shared" si="65"/>
        <v>7</v>
      </c>
      <c r="C276" s="158">
        <f t="shared" si="51"/>
        <v>50952</v>
      </c>
      <c r="E276" s="104">
        <v>15352568</v>
      </c>
      <c r="F276" s="103">
        <v>12058615</v>
      </c>
      <c r="G276" s="103">
        <v>594306</v>
      </c>
      <c r="H276" s="103">
        <v>1163068</v>
      </c>
      <c r="I276" s="103">
        <v>79640</v>
      </c>
      <c r="J276" s="103">
        <v>71105</v>
      </c>
      <c r="K276" s="103">
        <v>16245</v>
      </c>
      <c r="L276" s="103">
        <v>5154342</v>
      </c>
      <c r="M276" s="103">
        <v>12940668</v>
      </c>
      <c r="N276" s="103">
        <f t="shared" si="52"/>
        <v>28101374</v>
      </c>
      <c r="O276" s="103">
        <f t="shared" si="53"/>
        <v>1234173</v>
      </c>
      <c r="P276" s="103">
        <f t="shared" si="54"/>
        <v>18095010</v>
      </c>
      <c r="Q276" s="103">
        <f t="shared" si="55"/>
        <v>47430557</v>
      </c>
      <c r="R276" s="103">
        <f t="shared" si="56"/>
        <v>95051</v>
      </c>
      <c r="S276" s="102">
        <f t="shared" si="57"/>
        <v>47525608</v>
      </c>
      <c r="U276" s="104">
        <v>17897650</v>
      </c>
      <c r="V276" s="103">
        <v>11618469</v>
      </c>
      <c r="W276" s="103">
        <v>862899</v>
      </c>
      <c r="X276" s="103">
        <v>1440361</v>
      </c>
      <c r="Y276" s="103">
        <v>70967</v>
      </c>
      <c r="Z276" s="103">
        <v>110445</v>
      </c>
      <c r="AA276" s="103">
        <v>15744</v>
      </c>
      <c r="AB276" s="103">
        <v>4026872</v>
      </c>
      <c r="AC276" s="103">
        <v>10541861</v>
      </c>
      <c r="AD276" s="103">
        <f t="shared" si="58"/>
        <v>30465729</v>
      </c>
      <c r="AE276" s="103">
        <f t="shared" si="59"/>
        <v>1550806</v>
      </c>
      <c r="AF276" s="103">
        <f t="shared" si="60"/>
        <v>14568733</v>
      </c>
      <c r="AG276" s="103">
        <f t="shared" si="61"/>
        <v>46585268</v>
      </c>
      <c r="AH276" s="103">
        <f t="shared" si="62"/>
        <v>93357</v>
      </c>
      <c r="AI276" s="102">
        <f t="shared" si="63"/>
        <v>46678625</v>
      </c>
    </row>
    <row r="277" spans="1:35" s="157" customFormat="1">
      <c r="A277" s="159">
        <f t="shared" si="64"/>
        <v>2039</v>
      </c>
      <c r="B277" s="159">
        <f t="shared" si="65"/>
        <v>8</v>
      </c>
      <c r="C277" s="158">
        <f t="shared" si="51"/>
        <v>50983</v>
      </c>
      <c r="E277" s="104">
        <v>14065327</v>
      </c>
      <c r="F277" s="103">
        <v>12685920</v>
      </c>
      <c r="G277" s="103">
        <v>643069</v>
      </c>
      <c r="H277" s="103">
        <v>1110915</v>
      </c>
      <c r="I277" s="103">
        <v>74868</v>
      </c>
      <c r="J277" s="103">
        <v>82406</v>
      </c>
      <c r="K277" s="103">
        <v>18668</v>
      </c>
      <c r="L277" s="103">
        <v>5147925</v>
      </c>
      <c r="M277" s="103">
        <v>13361587</v>
      </c>
      <c r="N277" s="103">
        <f t="shared" si="52"/>
        <v>27487852</v>
      </c>
      <c r="O277" s="103">
        <f t="shared" si="53"/>
        <v>1193321</v>
      </c>
      <c r="P277" s="103">
        <f t="shared" si="54"/>
        <v>18509512</v>
      </c>
      <c r="Q277" s="103">
        <f t="shared" si="55"/>
        <v>47190685</v>
      </c>
      <c r="R277" s="103">
        <f t="shared" si="56"/>
        <v>94571</v>
      </c>
      <c r="S277" s="102">
        <f t="shared" si="57"/>
        <v>47285256</v>
      </c>
      <c r="U277" s="104">
        <v>17117571</v>
      </c>
      <c r="V277" s="103">
        <v>11704334</v>
      </c>
      <c r="W277" s="103">
        <v>895087</v>
      </c>
      <c r="X277" s="103">
        <v>1361778</v>
      </c>
      <c r="Y277" s="103">
        <v>66423</v>
      </c>
      <c r="Z277" s="103">
        <v>125200</v>
      </c>
      <c r="AA277" s="103">
        <v>17173</v>
      </c>
      <c r="AB277" s="103">
        <v>3956600</v>
      </c>
      <c r="AC277" s="103">
        <v>10808454</v>
      </c>
      <c r="AD277" s="103">
        <f t="shared" si="58"/>
        <v>29800588</v>
      </c>
      <c r="AE277" s="103">
        <f t="shared" si="59"/>
        <v>1486978</v>
      </c>
      <c r="AF277" s="103">
        <f t="shared" si="60"/>
        <v>14765054</v>
      </c>
      <c r="AG277" s="103">
        <f t="shared" si="61"/>
        <v>46052620</v>
      </c>
      <c r="AH277" s="103">
        <f t="shared" si="62"/>
        <v>92290</v>
      </c>
      <c r="AI277" s="102">
        <f t="shared" si="63"/>
        <v>46144910</v>
      </c>
    </row>
    <row r="278" spans="1:35" s="157" customFormat="1">
      <c r="A278" s="159">
        <f t="shared" si="64"/>
        <v>2039</v>
      </c>
      <c r="B278" s="159">
        <f t="shared" si="65"/>
        <v>9</v>
      </c>
      <c r="C278" s="158">
        <f t="shared" si="51"/>
        <v>51014</v>
      </c>
      <c r="E278" s="104">
        <v>19908391</v>
      </c>
      <c r="F278" s="103">
        <v>15100415</v>
      </c>
      <c r="G278" s="103">
        <v>740850</v>
      </c>
      <c r="H278" s="103">
        <v>1309301</v>
      </c>
      <c r="I278" s="103">
        <v>85248</v>
      </c>
      <c r="J278" s="103">
        <v>106616</v>
      </c>
      <c r="K278" s="103">
        <v>20225</v>
      </c>
      <c r="L278" s="103">
        <v>5339173</v>
      </c>
      <c r="M278" s="103">
        <v>13320927</v>
      </c>
      <c r="N278" s="103">
        <f t="shared" si="52"/>
        <v>35855129</v>
      </c>
      <c r="O278" s="103">
        <f t="shared" si="53"/>
        <v>1415917</v>
      </c>
      <c r="P278" s="103">
        <f t="shared" si="54"/>
        <v>18660100</v>
      </c>
      <c r="Q278" s="103">
        <f t="shared" si="55"/>
        <v>55931146</v>
      </c>
      <c r="R278" s="103">
        <f t="shared" si="56"/>
        <v>112086</v>
      </c>
      <c r="S278" s="102">
        <f t="shared" si="57"/>
        <v>56043232</v>
      </c>
      <c r="U278" s="104">
        <v>23842710</v>
      </c>
      <c r="V278" s="103">
        <v>13934603</v>
      </c>
      <c r="W278" s="103">
        <v>998956</v>
      </c>
      <c r="X278" s="103">
        <v>1630022</v>
      </c>
      <c r="Y278" s="103">
        <v>77366</v>
      </c>
      <c r="Z278" s="103">
        <v>157921</v>
      </c>
      <c r="AA278" s="103">
        <v>18225</v>
      </c>
      <c r="AB278" s="103">
        <v>4075221</v>
      </c>
      <c r="AC278" s="103">
        <v>10736870</v>
      </c>
      <c r="AD278" s="103">
        <f t="shared" si="58"/>
        <v>38871860</v>
      </c>
      <c r="AE278" s="103">
        <f t="shared" si="59"/>
        <v>1787943</v>
      </c>
      <c r="AF278" s="103">
        <f t="shared" si="60"/>
        <v>14812091</v>
      </c>
      <c r="AG278" s="103">
        <f t="shared" si="61"/>
        <v>55471894</v>
      </c>
      <c r="AH278" s="103">
        <f t="shared" si="62"/>
        <v>111166</v>
      </c>
      <c r="AI278" s="102">
        <f t="shared" si="63"/>
        <v>55583060</v>
      </c>
    </row>
    <row r="279" spans="1:35" s="157" customFormat="1">
      <c r="A279" s="159">
        <f t="shared" si="64"/>
        <v>2039</v>
      </c>
      <c r="B279" s="159">
        <f t="shared" si="65"/>
        <v>10</v>
      </c>
      <c r="C279" s="158">
        <f t="shared" si="51"/>
        <v>51044</v>
      </c>
      <c r="E279" s="104">
        <v>47440630</v>
      </c>
      <c r="F279" s="103">
        <v>24419086</v>
      </c>
      <c r="G279" s="103">
        <v>1138752</v>
      </c>
      <c r="H279" s="103">
        <v>2172921</v>
      </c>
      <c r="I279" s="103">
        <v>115609</v>
      </c>
      <c r="J279" s="103">
        <v>129754</v>
      </c>
      <c r="K279" s="103">
        <v>23986</v>
      </c>
      <c r="L279" s="103">
        <v>5704123</v>
      </c>
      <c r="M279" s="103">
        <v>13878129</v>
      </c>
      <c r="N279" s="103">
        <f t="shared" si="52"/>
        <v>73138063</v>
      </c>
      <c r="O279" s="103">
        <f t="shared" si="53"/>
        <v>2302675</v>
      </c>
      <c r="P279" s="103">
        <f t="shared" si="54"/>
        <v>19582252</v>
      </c>
      <c r="Q279" s="103">
        <f t="shared" si="55"/>
        <v>95022990</v>
      </c>
      <c r="R279" s="103">
        <f t="shared" si="56"/>
        <v>190427</v>
      </c>
      <c r="S279" s="102">
        <f t="shared" si="57"/>
        <v>95213417</v>
      </c>
      <c r="U279" s="104">
        <v>53772467</v>
      </c>
      <c r="V279" s="103">
        <v>23904888</v>
      </c>
      <c r="W279" s="103">
        <v>1482716</v>
      </c>
      <c r="X279" s="103">
        <v>2770649</v>
      </c>
      <c r="Y279" s="103">
        <v>109947</v>
      </c>
      <c r="Z279" s="103">
        <v>195451</v>
      </c>
      <c r="AA279" s="103">
        <v>21639</v>
      </c>
      <c r="AB279" s="103">
        <v>4737896</v>
      </c>
      <c r="AC279" s="103">
        <v>11885325</v>
      </c>
      <c r="AD279" s="103">
        <f t="shared" si="58"/>
        <v>79291657</v>
      </c>
      <c r="AE279" s="103">
        <f t="shared" si="59"/>
        <v>2966100</v>
      </c>
      <c r="AF279" s="103">
        <f t="shared" si="60"/>
        <v>16623221</v>
      </c>
      <c r="AG279" s="103">
        <f t="shared" si="61"/>
        <v>98880978</v>
      </c>
      <c r="AH279" s="103">
        <f t="shared" si="62"/>
        <v>198158</v>
      </c>
      <c r="AI279" s="102">
        <f t="shared" si="63"/>
        <v>99079136</v>
      </c>
    </row>
    <row r="280" spans="1:35" s="157" customFormat="1">
      <c r="A280" s="159">
        <f t="shared" si="64"/>
        <v>2039</v>
      </c>
      <c r="B280" s="159">
        <f t="shared" si="65"/>
        <v>11</v>
      </c>
      <c r="C280" s="158">
        <f t="shared" si="51"/>
        <v>51075</v>
      </c>
      <c r="E280" s="104">
        <v>85104755</v>
      </c>
      <c r="F280" s="103">
        <v>36782345</v>
      </c>
      <c r="G280" s="103">
        <v>1593959</v>
      </c>
      <c r="H280" s="103">
        <v>2508816</v>
      </c>
      <c r="I280" s="103">
        <v>118271</v>
      </c>
      <c r="J280" s="103">
        <v>124592</v>
      </c>
      <c r="K280" s="103">
        <v>24672</v>
      </c>
      <c r="L280" s="103">
        <v>6609755</v>
      </c>
      <c r="M280" s="103">
        <v>14892997</v>
      </c>
      <c r="N280" s="103">
        <f t="shared" si="52"/>
        <v>123624002</v>
      </c>
      <c r="O280" s="103">
        <f t="shared" si="53"/>
        <v>2633408</v>
      </c>
      <c r="P280" s="103">
        <f t="shared" si="54"/>
        <v>21502752</v>
      </c>
      <c r="Q280" s="103">
        <f t="shared" si="55"/>
        <v>147760162</v>
      </c>
      <c r="R280" s="103">
        <f t="shared" si="56"/>
        <v>296113</v>
      </c>
      <c r="S280" s="102">
        <f t="shared" si="57"/>
        <v>148056275</v>
      </c>
      <c r="U280" s="104">
        <v>94725515</v>
      </c>
      <c r="V280" s="103">
        <v>37163052</v>
      </c>
      <c r="W280" s="103">
        <v>1996029</v>
      </c>
      <c r="X280" s="103">
        <v>3263923</v>
      </c>
      <c r="Y280" s="103">
        <v>117826</v>
      </c>
      <c r="Z280" s="103">
        <v>177558</v>
      </c>
      <c r="AA280" s="103">
        <v>22890</v>
      </c>
      <c r="AB280" s="103">
        <v>4944943</v>
      </c>
      <c r="AC280" s="103">
        <v>11569573</v>
      </c>
      <c r="AD280" s="103">
        <f t="shared" si="58"/>
        <v>134025312</v>
      </c>
      <c r="AE280" s="103">
        <f t="shared" si="59"/>
        <v>3441481</v>
      </c>
      <c r="AF280" s="103">
        <f t="shared" si="60"/>
        <v>16514516</v>
      </c>
      <c r="AG280" s="103">
        <f t="shared" si="61"/>
        <v>153981309</v>
      </c>
      <c r="AH280" s="103">
        <f t="shared" si="62"/>
        <v>308580</v>
      </c>
      <c r="AI280" s="102">
        <f t="shared" si="63"/>
        <v>154289889</v>
      </c>
    </row>
    <row r="281" spans="1:35" s="157" customFormat="1">
      <c r="A281" s="159">
        <f t="shared" si="64"/>
        <v>2039</v>
      </c>
      <c r="B281" s="159">
        <f t="shared" si="65"/>
        <v>12</v>
      </c>
      <c r="C281" s="158">
        <f t="shared" si="51"/>
        <v>51105</v>
      </c>
      <c r="E281" s="104">
        <v>110709074</v>
      </c>
      <c r="F281" s="103">
        <v>45914631</v>
      </c>
      <c r="G281" s="103">
        <v>1932599</v>
      </c>
      <c r="H281" s="103">
        <v>3110664</v>
      </c>
      <c r="I281" s="103">
        <v>121417</v>
      </c>
      <c r="J281" s="103">
        <v>139416</v>
      </c>
      <c r="K281" s="103">
        <v>25481</v>
      </c>
      <c r="L281" s="103">
        <v>7521617</v>
      </c>
      <c r="M281" s="103">
        <v>14885714</v>
      </c>
      <c r="N281" s="103">
        <f t="shared" si="52"/>
        <v>158703202</v>
      </c>
      <c r="O281" s="103">
        <f t="shared" si="53"/>
        <v>3250080</v>
      </c>
      <c r="P281" s="103">
        <f t="shared" si="54"/>
        <v>22407331</v>
      </c>
      <c r="Q281" s="103">
        <f t="shared" si="55"/>
        <v>184360613</v>
      </c>
      <c r="R281" s="103">
        <f t="shared" si="56"/>
        <v>369460</v>
      </c>
      <c r="S281" s="102">
        <f t="shared" si="57"/>
        <v>184730073</v>
      </c>
      <c r="U281" s="104">
        <v>122165604</v>
      </c>
      <c r="V281" s="103">
        <v>47353915</v>
      </c>
      <c r="W281" s="103">
        <v>2389321</v>
      </c>
      <c r="X281" s="103">
        <v>3983382</v>
      </c>
      <c r="Y281" s="103">
        <v>124143</v>
      </c>
      <c r="Z281" s="103">
        <v>191277</v>
      </c>
      <c r="AA281" s="103">
        <v>22976</v>
      </c>
      <c r="AB281" s="103">
        <v>6112816</v>
      </c>
      <c r="AC281" s="103">
        <v>12597288</v>
      </c>
      <c r="AD281" s="103">
        <f t="shared" si="58"/>
        <v>172055959</v>
      </c>
      <c r="AE281" s="103">
        <f t="shared" si="59"/>
        <v>4174659</v>
      </c>
      <c r="AF281" s="103">
        <f t="shared" si="60"/>
        <v>18710104</v>
      </c>
      <c r="AG281" s="103">
        <f t="shared" si="61"/>
        <v>194940722</v>
      </c>
      <c r="AH281" s="103">
        <f t="shared" si="62"/>
        <v>390663</v>
      </c>
      <c r="AI281" s="102">
        <f t="shared" si="63"/>
        <v>195331385</v>
      </c>
    </row>
    <row r="282" spans="1:35" s="157" customFormat="1">
      <c r="A282" s="159">
        <f t="shared" si="64"/>
        <v>2040</v>
      </c>
      <c r="B282" s="159">
        <f t="shared" si="65"/>
        <v>1</v>
      </c>
      <c r="C282" s="158">
        <f t="shared" si="51"/>
        <v>51136</v>
      </c>
      <c r="E282" s="104">
        <v>103067217</v>
      </c>
      <c r="F282" s="103">
        <v>43590698</v>
      </c>
      <c r="G282" s="103">
        <v>1858624</v>
      </c>
      <c r="H282" s="103">
        <v>3078943</v>
      </c>
      <c r="I282" s="103">
        <v>111620</v>
      </c>
      <c r="J282" s="103">
        <v>125969</v>
      </c>
      <c r="K282" s="103">
        <v>24228</v>
      </c>
      <c r="L282" s="103">
        <v>7329530</v>
      </c>
      <c r="M282" s="103">
        <v>15452462</v>
      </c>
      <c r="N282" s="103">
        <f t="shared" si="52"/>
        <v>148652387</v>
      </c>
      <c r="O282" s="103">
        <f t="shared" si="53"/>
        <v>3204912</v>
      </c>
      <c r="P282" s="103">
        <f t="shared" si="54"/>
        <v>22781992</v>
      </c>
      <c r="Q282" s="103">
        <f t="shared" si="55"/>
        <v>174639291</v>
      </c>
      <c r="R282" s="103">
        <f t="shared" si="56"/>
        <v>349979</v>
      </c>
      <c r="S282" s="102">
        <f t="shared" si="57"/>
        <v>174989270</v>
      </c>
      <c r="U282" s="104">
        <v>114340125</v>
      </c>
      <c r="V282" s="103">
        <v>45292004</v>
      </c>
      <c r="W282" s="103">
        <v>2303317</v>
      </c>
      <c r="X282" s="103">
        <v>3956522</v>
      </c>
      <c r="Y282" s="103">
        <v>114728</v>
      </c>
      <c r="Z282" s="103">
        <v>176285</v>
      </c>
      <c r="AA282" s="103">
        <v>20331</v>
      </c>
      <c r="AB282" s="103">
        <v>5473179</v>
      </c>
      <c r="AC282" s="103">
        <v>12103471</v>
      </c>
      <c r="AD282" s="103">
        <f t="shared" si="58"/>
        <v>162070505</v>
      </c>
      <c r="AE282" s="103">
        <f t="shared" si="59"/>
        <v>4132807</v>
      </c>
      <c r="AF282" s="103">
        <f t="shared" si="60"/>
        <v>17576650</v>
      </c>
      <c r="AG282" s="103">
        <f t="shared" si="61"/>
        <v>183779962</v>
      </c>
      <c r="AH282" s="103">
        <f t="shared" si="62"/>
        <v>368297</v>
      </c>
      <c r="AI282" s="102">
        <f t="shared" si="63"/>
        <v>184148259</v>
      </c>
    </row>
    <row r="283" spans="1:35" s="157" customFormat="1">
      <c r="A283" s="159">
        <f t="shared" si="64"/>
        <v>2040</v>
      </c>
      <c r="B283" s="159">
        <f t="shared" si="65"/>
        <v>2</v>
      </c>
      <c r="C283" s="158">
        <f t="shared" si="51"/>
        <v>51167</v>
      </c>
      <c r="E283" s="104">
        <v>90675842</v>
      </c>
      <c r="F283" s="103">
        <v>38914838</v>
      </c>
      <c r="G283" s="103">
        <v>1686677</v>
      </c>
      <c r="H283" s="103">
        <v>2831514</v>
      </c>
      <c r="I283" s="103">
        <v>107268</v>
      </c>
      <c r="J283" s="103">
        <v>124739</v>
      </c>
      <c r="K283" s="103">
        <v>23482</v>
      </c>
      <c r="L283" s="103">
        <v>7028879</v>
      </c>
      <c r="M283" s="103">
        <v>14849328</v>
      </c>
      <c r="N283" s="103">
        <f t="shared" si="52"/>
        <v>131408107</v>
      </c>
      <c r="O283" s="103">
        <f t="shared" si="53"/>
        <v>2956253</v>
      </c>
      <c r="P283" s="103">
        <f t="shared" si="54"/>
        <v>21878207</v>
      </c>
      <c r="Q283" s="103">
        <f t="shared" si="55"/>
        <v>156242567</v>
      </c>
      <c r="R283" s="103">
        <f t="shared" si="56"/>
        <v>313111</v>
      </c>
      <c r="S283" s="102">
        <f t="shared" si="57"/>
        <v>156555678</v>
      </c>
      <c r="U283" s="104">
        <v>97621795</v>
      </c>
      <c r="V283" s="103">
        <v>38978756</v>
      </c>
      <c r="W283" s="103">
        <v>2044814</v>
      </c>
      <c r="X283" s="103">
        <v>3613555</v>
      </c>
      <c r="Y283" s="103">
        <v>106935</v>
      </c>
      <c r="Z283" s="103">
        <v>174917</v>
      </c>
      <c r="AA283" s="103">
        <v>19271</v>
      </c>
      <c r="AB283" s="103">
        <v>5243561</v>
      </c>
      <c r="AC283" s="103">
        <v>11342121</v>
      </c>
      <c r="AD283" s="103">
        <f t="shared" si="58"/>
        <v>138771571</v>
      </c>
      <c r="AE283" s="103">
        <f t="shared" si="59"/>
        <v>3788472</v>
      </c>
      <c r="AF283" s="103">
        <f t="shared" si="60"/>
        <v>16585682</v>
      </c>
      <c r="AG283" s="103">
        <f t="shared" si="61"/>
        <v>159145725</v>
      </c>
      <c r="AH283" s="103">
        <f t="shared" si="62"/>
        <v>318929</v>
      </c>
      <c r="AI283" s="102">
        <f t="shared" si="63"/>
        <v>159464654</v>
      </c>
    </row>
    <row r="284" spans="1:35" s="157" customFormat="1">
      <c r="A284" s="159">
        <f t="shared" si="64"/>
        <v>2040</v>
      </c>
      <c r="B284" s="159">
        <f t="shared" si="65"/>
        <v>3</v>
      </c>
      <c r="C284" s="158">
        <f t="shared" si="51"/>
        <v>51196</v>
      </c>
      <c r="E284" s="104">
        <v>78398499</v>
      </c>
      <c r="F284" s="103">
        <v>34839140</v>
      </c>
      <c r="G284" s="103">
        <v>1503639</v>
      </c>
      <c r="H284" s="103">
        <v>2636051</v>
      </c>
      <c r="I284" s="103">
        <v>108175</v>
      </c>
      <c r="J284" s="103">
        <v>121321</v>
      </c>
      <c r="K284" s="103">
        <v>23593</v>
      </c>
      <c r="L284" s="103">
        <v>6840544</v>
      </c>
      <c r="M284" s="103">
        <v>15851602</v>
      </c>
      <c r="N284" s="103">
        <f t="shared" si="52"/>
        <v>114873046</v>
      </c>
      <c r="O284" s="103">
        <f t="shared" si="53"/>
        <v>2757372</v>
      </c>
      <c r="P284" s="103">
        <f t="shared" si="54"/>
        <v>22692146</v>
      </c>
      <c r="Q284" s="103">
        <f t="shared" si="55"/>
        <v>140322564</v>
      </c>
      <c r="R284" s="103">
        <f t="shared" si="56"/>
        <v>281208</v>
      </c>
      <c r="S284" s="102">
        <f t="shared" si="57"/>
        <v>140603772</v>
      </c>
      <c r="U284" s="104">
        <v>86992588</v>
      </c>
      <c r="V284" s="103">
        <v>36170479</v>
      </c>
      <c r="W284" s="103">
        <v>1944309</v>
      </c>
      <c r="X284" s="103">
        <v>3460560</v>
      </c>
      <c r="Y284" s="103">
        <v>113790</v>
      </c>
      <c r="Z284" s="103">
        <v>179183</v>
      </c>
      <c r="AA284" s="103">
        <v>20903</v>
      </c>
      <c r="AB284" s="103">
        <v>5139764</v>
      </c>
      <c r="AC284" s="103">
        <v>12598253</v>
      </c>
      <c r="AD284" s="103">
        <f t="shared" si="58"/>
        <v>125242069</v>
      </c>
      <c r="AE284" s="103">
        <f t="shared" si="59"/>
        <v>3639743</v>
      </c>
      <c r="AF284" s="103">
        <f t="shared" si="60"/>
        <v>17738017</v>
      </c>
      <c r="AG284" s="103">
        <f t="shared" si="61"/>
        <v>146619829</v>
      </c>
      <c r="AH284" s="103">
        <f t="shared" si="62"/>
        <v>293827</v>
      </c>
      <c r="AI284" s="102">
        <f t="shared" si="63"/>
        <v>146913656</v>
      </c>
    </row>
    <row r="285" spans="1:35" s="157" customFormat="1">
      <c r="A285" s="159">
        <f t="shared" si="64"/>
        <v>2040</v>
      </c>
      <c r="B285" s="159">
        <f t="shared" si="65"/>
        <v>4</v>
      </c>
      <c r="C285" s="158">
        <f t="shared" si="51"/>
        <v>51227</v>
      </c>
      <c r="E285" s="104">
        <v>56594926</v>
      </c>
      <c r="F285" s="103">
        <v>26656850</v>
      </c>
      <c r="G285" s="103">
        <v>1185475</v>
      </c>
      <c r="H285" s="103">
        <v>2130054</v>
      </c>
      <c r="I285" s="103">
        <v>97796</v>
      </c>
      <c r="J285" s="103">
        <v>104582</v>
      </c>
      <c r="K285" s="103">
        <v>21643</v>
      </c>
      <c r="L285" s="103">
        <v>6212697</v>
      </c>
      <c r="M285" s="103">
        <v>14283028</v>
      </c>
      <c r="N285" s="103">
        <f t="shared" si="52"/>
        <v>84556690</v>
      </c>
      <c r="O285" s="103">
        <f t="shared" si="53"/>
        <v>2234636</v>
      </c>
      <c r="P285" s="103">
        <f t="shared" si="54"/>
        <v>20495725</v>
      </c>
      <c r="Q285" s="103">
        <f t="shared" si="55"/>
        <v>107287051</v>
      </c>
      <c r="R285" s="103">
        <f t="shared" si="56"/>
        <v>215004</v>
      </c>
      <c r="S285" s="102">
        <f t="shared" si="57"/>
        <v>107502055</v>
      </c>
      <c r="U285" s="104">
        <v>62683652</v>
      </c>
      <c r="V285" s="103">
        <v>27781190</v>
      </c>
      <c r="W285" s="103">
        <v>1598789</v>
      </c>
      <c r="X285" s="103">
        <v>2758657</v>
      </c>
      <c r="Y285" s="103">
        <v>105184</v>
      </c>
      <c r="Z285" s="103">
        <v>155957</v>
      </c>
      <c r="AA285" s="103">
        <v>20391</v>
      </c>
      <c r="AB285" s="103">
        <v>4634215</v>
      </c>
      <c r="AC285" s="103">
        <v>11215852</v>
      </c>
      <c r="AD285" s="103">
        <f t="shared" si="58"/>
        <v>92189206</v>
      </c>
      <c r="AE285" s="103">
        <f t="shared" si="59"/>
        <v>2914614</v>
      </c>
      <c r="AF285" s="103">
        <f t="shared" si="60"/>
        <v>15850067</v>
      </c>
      <c r="AG285" s="103">
        <f t="shared" si="61"/>
        <v>110953887</v>
      </c>
      <c r="AH285" s="103">
        <f t="shared" si="62"/>
        <v>222352</v>
      </c>
      <c r="AI285" s="102">
        <f t="shared" si="63"/>
        <v>111176239</v>
      </c>
    </row>
    <row r="286" spans="1:35" s="157" customFormat="1">
      <c r="A286" s="159">
        <f t="shared" si="64"/>
        <v>2040</v>
      </c>
      <c r="B286" s="159">
        <f t="shared" si="65"/>
        <v>5</v>
      </c>
      <c r="C286" s="158">
        <f t="shared" ref="C286:C293" si="66">DATE(A286,B286,1)</f>
        <v>51257</v>
      </c>
      <c r="E286" s="104">
        <v>33874557</v>
      </c>
      <c r="F286" s="103">
        <v>18624431</v>
      </c>
      <c r="G286" s="103">
        <v>835674</v>
      </c>
      <c r="H286" s="103">
        <v>1678822</v>
      </c>
      <c r="I286" s="103">
        <v>82304</v>
      </c>
      <c r="J286" s="103">
        <v>91988</v>
      </c>
      <c r="K286" s="103">
        <v>18327</v>
      </c>
      <c r="L286" s="103">
        <v>5837029</v>
      </c>
      <c r="M286" s="103">
        <v>14108989</v>
      </c>
      <c r="N286" s="103">
        <f t="shared" ref="N286:N293" si="67">SUM(E286:G286,I286,K286)</f>
        <v>53435293</v>
      </c>
      <c r="O286" s="103">
        <f t="shared" ref="O286:O293" si="68">SUM(H286,J286)</f>
        <v>1770810</v>
      </c>
      <c r="P286" s="103">
        <f t="shared" ref="P286:P293" si="69">SUM(L286:M286)</f>
        <v>19946018</v>
      </c>
      <c r="Q286" s="103">
        <f t="shared" ref="Q286:Q293" si="70">SUM(N286:P286)</f>
        <v>75152121</v>
      </c>
      <c r="R286" s="103">
        <f t="shared" ref="R286:R293" si="71">S286-Q286</f>
        <v>150605</v>
      </c>
      <c r="S286" s="102">
        <f t="shared" ref="S286:S293" si="72">ROUND(Q286/0.998, 0)</f>
        <v>75302726</v>
      </c>
      <c r="U286" s="104">
        <v>37497199</v>
      </c>
      <c r="V286" s="103">
        <v>19465240</v>
      </c>
      <c r="W286" s="103">
        <v>1188374</v>
      </c>
      <c r="X286" s="103">
        <v>2186557</v>
      </c>
      <c r="Y286" s="103">
        <v>89477</v>
      </c>
      <c r="Z286" s="103">
        <v>140991</v>
      </c>
      <c r="AA286" s="103">
        <v>18343</v>
      </c>
      <c r="AB286" s="103">
        <v>4417418</v>
      </c>
      <c r="AC286" s="103">
        <v>11289994</v>
      </c>
      <c r="AD286" s="103">
        <f t="shared" ref="AD286:AD293" si="73">SUM(U286:W286,Y286,AA286)</f>
        <v>58258633</v>
      </c>
      <c r="AE286" s="103">
        <f t="shared" ref="AE286:AE293" si="74">SUM(X286,Z286)</f>
        <v>2327548</v>
      </c>
      <c r="AF286" s="103">
        <f t="shared" ref="AF286:AF293" si="75">SUM(AB286:AC286)</f>
        <v>15707412</v>
      </c>
      <c r="AG286" s="103">
        <f t="shared" ref="AG286:AG293" si="76">SUM(AD286:AF286)</f>
        <v>76293593</v>
      </c>
      <c r="AH286" s="103">
        <f t="shared" ref="AH286:AH293" si="77">AI286-AG286</f>
        <v>152893</v>
      </c>
      <c r="AI286" s="102">
        <f t="shared" ref="AI286:AI293" si="78">ROUND(AG286/0.998, 0)</f>
        <v>76446486</v>
      </c>
    </row>
    <row r="287" spans="1:35" s="157" customFormat="1">
      <c r="A287" s="159">
        <f t="shared" ref="A287:A293" si="79">IF(B287=1,A286+1,A286)</f>
        <v>2040</v>
      </c>
      <c r="B287" s="159">
        <f t="shared" ref="B287:B293" si="80">IF(B286=12,1,B286+1)</f>
        <v>6</v>
      </c>
      <c r="C287" s="158">
        <f t="shared" si="66"/>
        <v>51288</v>
      </c>
      <c r="E287" s="104">
        <v>22178495</v>
      </c>
      <c r="F287" s="103">
        <v>14524860</v>
      </c>
      <c r="G287" s="103">
        <v>666202</v>
      </c>
      <c r="H287" s="103">
        <v>1295266</v>
      </c>
      <c r="I287" s="103">
        <v>75914</v>
      </c>
      <c r="J287" s="103">
        <v>76686</v>
      </c>
      <c r="K287" s="103">
        <v>16790</v>
      </c>
      <c r="L287" s="103">
        <v>5434290</v>
      </c>
      <c r="M287" s="103">
        <v>13092848</v>
      </c>
      <c r="N287" s="103">
        <f t="shared" si="67"/>
        <v>37462261</v>
      </c>
      <c r="O287" s="103">
        <f t="shared" si="68"/>
        <v>1371952</v>
      </c>
      <c r="P287" s="103">
        <f t="shared" si="69"/>
        <v>18527138</v>
      </c>
      <c r="Q287" s="103">
        <f t="shared" si="70"/>
        <v>57361351</v>
      </c>
      <c r="R287" s="103">
        <f t="shared" si="71"/>
        <v>114953</v>
      </c>
      <c r="S287" s="102">
        <f t="shared" si="72"/>
        <v>57476304</v>
      </c>
      <c r="U287" s="104">
        <v>25132742</v>
      </c>
      <c r="V287" s="103">
        <v>14630449</v>
      </c>
      <c r="W287" s="103">
        <v>982873</v>
      </c>
      <c r="X287" s="103">
        <v>1643468</v>
      </c>
      <c r="Y287" s="103">
        <v>80432</v>
      </c>
      <c r="Z287" s="103">
        <v>117120</v>
      </c>
      <c r="AA287" s="103">
        <v>17298</v>
      </c>
      <c r="AB287" s="103">
        <v>4132227</v>
      </c>
      <c r="AC287" s="103">
        <v>10476369</v>
      </c>
      <c r="AD287" s="103">
        <f t="shared" si="73"/>
        <v>40843794</v>
      </c>
      <c r="AE287" s="103">
        <f t="shared" si="74"/>
        <v>1760588</v>
      </c>
      <c r="AF287" s="103">
        <f t="shared" si="75"/>
        <v>14608596</v>
      </c>
      <c r="AG287" s="103">
        <f t="shared" si="76"/>
        <v>57212978</v>
      </c>
      <c r="AH287" s="103">
        <f t="shared" si="77"/>
        <v>114655</v>
      </c>
      <c r="AI287" s="102">
        <f t="shared" si="78"/>
        <v>57327633</v>
      </c>
    </row>
    <row r="288" spans="1:35" s="157" customFormat="1">
      <c r="A288" s="159">
        <f t="shared" si="79"/>
        <v>2040</v>
      </c>
      <c r="B288" s="159">
        <f t="shared" si="80"/>
        <v>7</v>
      </c>
      <c r="C288" s="158">
        <f t="shared" si="66"/>
        <v>51318</v>
      </c>
      <c r="E288" s="104">
        <v>15413811</v>
      </c>
      <c r="F288" s="103">
        <v>12162059</v>
      </c>
      <c r="G288" s="103">
        <v>583317</v>
      </c>
      <c r="H288" s="103">
        <v>1142323</v>
      </c>
      <c r="I288" s="103">
        <v>73109</v>
      </c>
      <c r="J288" s="103">
        <v>71078</v>
      </c>
      <c r="K288" s="103">
        <v>16219</v>
      </c>
      <c r="L288" s="103">
        <v>5251578</v>
      </c>
      <c r="M288" s="103">
        <v>12877006</v>
      </c>
      <c r="N288" s="103">
        <f t="shared" si="67"/>
        <v>28248515</v>
      </c>
      <c r="O288" s="103">
        <f t="shared" si="68"/>
        <v>1213401</v>
      </c>
      <c r="P288" s="103">
        <f t="shared" si="69"/>
        <v>18128584</v>
      </c>
      <c r="Q288" s="103">
        <f t="shared" si="70"/>
        <v>47590500</v>
      </c>
      <c r="R288" s="103">
        <f t="shared" si="71"/>
        <v>95372</v>
      </c>
      <c r="S288" s="102">
        <f t="shared" si="72"/>
        <v>47685872</v>
      </c>
      <c r="U288" s="104">
        <v>18104248</v>
      </c>
      <c r="V288" s="103">
        <v>11758728</v>
      </c>
      <c r="W288" s="103">
        <v>854560</v>
      </c>
      <c r="X288" s="103">
        <v>1430773</v>
      </c>
      <c r="Y288" s="103">
        <v>65028</v>
      </c>
      <c r="Z288" s="103">
        <v>110499</v>
      </c>
      <c r="AA288" s="103">
        <v>15804</v>
      </c>
      <c r="AB288" s="103">
        <v>4061051</v>
      </c>
      <c r="AC288" s="103">
        <v>10422931</v>
      </c>
      <c r="AD288" s="103">
        <f t="shared" si="73"/>
        <v>30798368</v>
      </c>
      <c r="AE288" s="103">
        <f t="shared" si="74"/>
        <v>1541272</v>
      </c>
      <c r="AF288" s="103">
        <f t="shared" si="75"/>
        <v>14483982</v>
      </c>
      <c r="AG288" s="103">
        <f t="shared" si="76"/>
        <v>46823622</v>
      </c>
      <c r="AH288" s="103">
        <f t="shared" si="77"/>
        <v>93835</v>
      </c>
      <c r="AI288" s="102">
        <f t="shared" si="78"/>
        <v>46917457</v>
      </c>
    </row>
    <row r="289" spans="1:35" s="157" customFormat="1">
      <c r="A289" s="159">
        <f t="shared" si="79"/>
        <v>2040</v>
      </c>
      <c r="B289" s="159">
        <f t="shared" si="80"/>
        <v>8</v>
      </c>
      <c r="C289" s="158">
        <f t="shared" si="66"/>
        <v>51349</v>
      </c>
      <c r="E289" s="104">
        <v>14105322</v>
      </c>
      <c r="F289" s="103">
        <v>12808102</v>
      </c>
      <c r="G289" s="103">
        <v>631665</v>
      </c>
      <c r="H289" s="103">
        <v>1090852</v>
      </c>
      <c r="I289" s="103">
        <v>67949</v>
      </c>
      <c r="J289" s="103">
        <v>82384</v>
      </c>
      <c r="K289" s="103">
        <v>18742</v>
      </c>
      <c r="L289" s="103">
        <v>5244254</v>
      </c>
      <c r="M289" s="103">
        <v>13293891</v>
      </c>
      <c r="N289" s="103">
        <f t="shared" si="67"/>
        <v>27631780</v>
      </c>
      <c r="O289" s="103">
        <f t="shared" si="68"/>
        <v>1173236</v>
      </c>
      <c r="P289" s="103">
        <f t="shared" si="69"/>
        <v>18538145</v>
      </c>
      <c r="Q289" s="103">
        <f t="shared" si="70"/>
        <v>47343161</v>
      </c>
      <c r="R289" s="103">
        <f t="shared" si="71"/>
        <v>94876</v>
      </c>
      <c r="S289" s="102">
        <f t="shared" si="72"/>
        <v>47438037</v>
      </c>
      <c r="U289" s="104">
        <v>17326230</v>
      </c>
      <c r="V289" s="103">
        <v>11836917</v>
      </c>
      <c r="W289" s="103">
        <v>885191</v>
      </c>
      <c r="X289" s="103">
        <v>1352580</v>
      </c>
      <c r="Y289" s="103">
        <v>60419</v>
      </c>
      <c r="Z289" s="103">
        <v>125256</v>
      </c>
      <c r="AA289" s="103">
        <v>17208</v>
      </c>
      <c r="AB289" s="103">
        <v>3995621</v>
      </c>
      <c r="AC289" s="103">
        <v>10683540</v>
      </c>
      <c r="AD289" s="103">
        <f t="shared" si="73"/>
        <v>30125965</v>
      </c>
      <c r="AE289" s="103">
        <f t="shared" si="74"/>
        <v>1477836</v>
      </c>
      <c r="AF289" s="103">
        <f t="shared" si="75"/>
        <v>14679161</v>
      </c>
      <c r="AG289" s="103">
        <f t="shared" si="76"/>
        <v>46282962</v>
      </c>
      <c r="AH289" s="103">
        <f t="shared" si="77"/>
        <v>92751</v>
      </c>
      <c r="AI289" s="102">
        <f t="shared" si="78"/>
        <v>46375713</v>
      </c>
    </row>
    <row r="290" spans="1:35" s="157" customFormat="1">
      <c r="A290" s="159">
        <f t="shared" si="79"/>
        <v>2040</v>
      </c>
      <c r="B290" s="159">
        <f t="shared" si="80"/>
        <v>9</v>
      </c>
      <c r="C290" s="158">
        <f t="shared" si="66"/>
        <v>51380</v>
      </c>
      <c r="E290" s="104">
        <v>19956418</v>
      </c>
      <c r="F290" s="103">
        <v>15259431</v>
      </c>
      <c r="G290" s="103">
        <v>728895</v>
      </c>
      <c r="H290" s="103">
        <v>1285533</v>
      </c>
      <c r="I290" s="103">
        <v>77774</v>
      </c>
      <c r="J290" s="103">
        <v>106553</v>
      </c>
      <c r="K290" s="103">
        <v>20351</v>
      </c>
      <c r="L290" s="103">
        <v>5434566</v>
      </c>
      <c r="M290" s="103">
        <v>13250586</v>
      </c>
      <c r="N290" s="103">
        <f t="shared" si="67"/>
        <v>36042869</v>
      </c>
      <c r="O290" s="103">
        <f t="shared" si="68"/>
        <v>1392086</v>
      </c>
      <c r="P290" s="103">
        <f t="shared" si="69"/>
        <v>18685152</v>
      </c>
      <c r="Q290" s="103">
        <f t="shared" si="70"/>
        <v>56120107</v>
      </c>
      <c r="R290" s="103">
        <f t="shared" si="71"/>
        <v>112465</v>
      </c>
      <c r="S290" s="102">
        <f t="shared" si="72"/>
        <v>56232572</v>
      </c>
      <c r="U290" s="104">
        <v>24135319</v>
      </c>
      <c r="V290" s="103">
        <v>14084952</v>
      </c>
      <c r="W290" s="103">
        <v>987121</v>
      </c>
      <c r="X290" s="103">
        <v>1618902</v>
      </c>
      <c r="Y290" s="103">
        <v>70656</v>
      </c>
      <c r="Z290" s="103">
        <v>158049</v>
      </c>
      <c r="AA290" s="103">
        <v>18233</v>
      </c>
      <c r="AB290" s="103">
        <v>4121591</v>
      </c>
      <c r="AC290" s="103">
        <v>10604333</v>
      </c>
      <c r="AD290" s="103">
        <f t="shared" si="73"/>
        <v>39296281</v>
      </c>
      <c r="AE290" s="103">
        <f t="shared" si="74"/>
        <v>1776951</v>
      </c>
      <c r="AF290" s="103">
        <f t="shared" si="75"/>
        <v>14725924</v>
      </c>
      <c r="AG290" s="103">
        <f t="shared" si="76"/>
        <v>55799156</v>
      </c>
      <c r="AH290" s="103">
        <f t="shared" si="77"/>
        <v>111822</v>
      </c>
      <c r="AI290" s="102">
        <f t="shared" si="78"/>
        <v>55910978</v>
      </c>
    </row>
    <row r="291" spans="1:35" s="157" customFormat="1">
      <c r="A291" s="159">
        <f t="shared" si="79"/>
        <v>2040</v>
      </c>
      <c r="B291" s="159">
        <f t="shared" si="80"/>
        <v>10</v>
      </c>
      <c r="C291" s="158">
        <f t="shared" si="66"/>
        <v>51410</v>
      </c>
      <c r="E291" s="104">
        <v>47606523</v>
      </c>
      <c r="F291" s="103">
        <v>24662263</v>
      </c>
      <c r="G291" s="103">
        <v>1121924</v>
      </c>
      <c r="H291" s="103">
        <v>2134160</v>
      </c>
      <c r="I291" s="103">
        <v>106098</v>
      </c>
      <c r="J291" s="103">
        <v>129760</v>
      </c>
      <c r="K291" s="103">
        <v>24213</v>
      </c>
      <c r="L291" s="103">
        <v>5798706</v>
      </c>
      <c r="M291" s="103">
        <v>13805858</v>
      </c>
      <c r="N291" s="103">
        <f t="shared" si="67"/>
        <v>73521021</v>
      </c>
      <c r="O291" s="103">
        <f t="shared" si="68"/>
        <v>2263920</v>
      </c>
      <c r="P291" s="103">
        <f t="shared" si="69"/>
        <v>19604564</v>
      </c>
      <c r="Q291" s="103">
        <f t="shared" si="70"/>
        <v>95389505</v>
      </c>
      <c r="R291" s="103">
        <f t="shared" si="71"/>
        <v>191161</v>
      </c>
      <c r="S291" s="102">
        <f t="shared" si="72"/>
        <v>95580666</v>
      </c>
      <c r="U291" s="104">
        <v>54403332</v>
      </c>
      <c r="V291" s="103">
        <v>24166104</v>
      </c>
      <c r="W291" s="103">
        <v>1465509</v>
      </c>
      <c r="X291" s="103">
        <v>2752156</v>
      </c>
      <c r="Y291" s="103">
        <v>100814</v>
      </c>
      <c r="Z291" s="103">
        <v>195708</v>
      </c>
      <c r="AA291" s="103">
        <v>21642</v>
      </c>
      <c r="AB291" s="103">
        <v>4789599</v>
      </c>
      <c r="AC291" s="103">
        <v>11736919</v>
      </c>
      <c r="AD291" s="103">
        <f t="shared" si="73"/>
        <v>80157401</v>
      </c>
      <c r="AE291" s="103">
        <f t="shared" si="74"/>
        <v>2947864</v>
      </c>
      <c r="AF291" s="103">
        <f t="shared" si="75"/>
        <v>16526518</v>
      </c>
      <c r="AG291" s="103">
        <f t="shared" si="76"/>
        <v>99631783</v>
      </c>
      <c r="AH291" s="103">
        <f t="shared" si="77"/>
        <v>199663</v>
      </c>
      <c r="AI291" s="102">
        <f t="shared" si="78"/>
        <v>99831446</v>
      </c>
    </row>
    <row r="292" spans="1:35" s="157" customFormat="1">
      <c r="A292" s="159">
        <f t="shared" si="79"/>
        <v>2040</v>
      </c>
      <c r="B292" s="159">
        <f t="shared" si="80"/>
        <v>11</v>
      </c>
      <c r="C292" s="158">
        <f t="shared" si="66"/>
        <v>51441</v>
      </c>
      <c r="E292" s="104">
        <v>85429059</v>
      </c>
      <c r="F292" s="103">
        <v>37137490</v>
      </c>
      <c r="G292" s="103">
        <v>1571593</v>
      </c>
      <c r="H292" s="103">
        <v>2464603</v>
      </c>
      <c r="I292" s="103">
        <v>108271</v>
      </c>
      <c r="J292" s="103">
        <v>124483</v>
      </c>
      <c r="K292" s="103">
        <v>24895</v>
      </c>
      <c r="L292" s="103">
        <v>6704032</v>
      </c>
      <c r="M292" s="103">
        <v>14809959</v>
      </c>
      <c r="N292" s="103">
        <f t="shared" si="67"/>
        <v>124271308</v>
      </c>
      <c r="O292" s="103">
        <f t="shared" si="68"/>
        <v>2589086</v>
      </c>
      <c r="P292" s="103">
        <f t="shared" si="69"/>
        <v>21513991</v>
      </c>
      <c r="Q292" s="103">
        <f t="shared" si="70"/>
        <v>148374385</v>
      </c>
      <c r="R292" s="103">
        <f t="shared" si="71"/>
        <v>297343</v>
      </c>
      <c r="S292" s="102">
        <f t="shared" si="72"/>
        <v>148671728</v>
      </c>
      <c r="U292" s="104">
        <v>95809814</v>
      </c>
      <c r="V292" s="103">
        <v>37574224</v>
      </c>
      <c r="W292" s="103">
        <v>1973728</v>
      </c>
      <c r="X292" s="103">
        <v>3242614</v>
      </c>
      <c r="Y292" s="103">
        <v>107987</v>
      </c>
      <c r="Z292" s="103">
        <v>177709</v>
      </c>
      <c r="AA292" s="103">
        <v>22913</v>
      </c>
      <c r="AB292" s="103">
        <v>4991967</v>
      </c>
      <c r="AC292" s="103">
        <v>11426479</v>
      </c>
      <c r="AD292" s="103">
        <f t="shared" si="73"/>
        <v>135488666</v>
      </c>
      <c r="AE292" s="103">
        <f t="shared" si="74"/>
        <v>3420323</v>
      </c>
      <c r="AF292" s="103">
        <f t="shared" si="75"/>
        <v>16418446</v>
      </c>
      <c r="AG292" s="103">
        <f t="shared" si="76"/>
        <v>155327435</v>
      </c>
      <c r="AH292" s="103">
        <f t="shared" si="77"/>
        <v>311277</v>
      </c>
      <c r="AI292" s="102">
        <f t="shared" si="78"/>
        <v>155638712</v>
      </c>
    </row>
    <row r="293" spans="1:35" s="157" customFormat="1" ht="13.5" thickBot="1">
      <c r="A293" s="159">
        <f t="shared" si="79"/>
        <v>2040</v>
      </c>
      <c r="B293" s="159">
        <f t="shared" si="80"/>
        <v>12</v>
      </c>
      <c r="C293" s="158">
        <f t="shared" si="66"/>
        <v>51471</v>
      </c>
      <c r="E293" s="101">
        <v>111126670</v>
      </c>
      <c r="F293" s="100">
        <v>46362626</v>
      </c>
      <c r="G293" s="100">
        <v>1908210</v>
      </c>
      <c r="H293" s="100">
        <v>3056317</v>
      </c>
      <c r="I293" s="100">
        <v>111108</v>
      </c>
      <c r="J293" s="100">
        <v>139062</v>
      </c>
      <c r="K293" s="100">
        <v>25571</v>
      </c>
      <c r="L293" s="100">
        <v>7616961</v>
      </c>
      <c r="M293" s="100">
        <v>14827463</v>
      </c>
      <c r="N293" s="100">
        <f t="shared" si="67"/>
        <v>159534185</v>
      </c>
      <c r="O293" s="100">
        <f t="shared" si="68"/>
        <v>3195379</v>
      </c>
      <c r="P293" s="100">
        <f t="shared" si="69"/>
        <v>22444424</v>
      </c>
      <c r="Q293" s="100">
        <f t="shared" si="70"/>
        <v>185173988</v>
      </c>
      <c r="R293" s="100">
        <f t="shared" si="71"/>
        <v>371090</v>
      </c>
      <c r="S293" s="99">
        <f t="shared" si="72"/>
        <v>185545078</v>
      </c>
      <c r="U293" s="101">
        <v>123625403</v>
      </c>
      <c r="V293" s="100">
        <v>47812024</v>
      </c>
      <c r="W293" s="100">
        <v>2360386</v>
      </c>
      <c r="X293" s="100">
        <v>3957170</v>
      </c>
      <c r="Y293" s="100">
        <v>113775</v>
      </c>
      <c r="Z293" s="100">
        <v>191824</v>
      </c>
      <c r="AA293" s="100">
        <v>22962</v>
      </c>
      <c r="AB293" s="100">
        <v>6179601</v>
      </c>
      <c r="AC293" s="100">
        <v>12421661</v>
      </c>
      <c r="AD293" s="100">
        <f t="shared" si="73"/>
        <v>173934550</v>
      </c>
      <c r="AE293" s="100">
        <f t="shared" si="74"/>
        <v>4148994</v>
      </c>
      <c r="AF293" s="100">
        <f t="shared" si="75"/>
        <v>18601262</v>
      </c>
      <c r="AG293" s="100">
        <f t="shared" si="76"/>
        <v>196684806</v>
      </c>
      <c r="AH293" s="100">
        <f t="shared" si="77"/>
        <v>394158</v>
      </c>
      <c r="AI293" s="99">
        <f t="shared" si="78"/>
        <v>197078964</v>
      </c>
    </row>
    <row r="294" spans="1:35" s="157" customFormat="1">
      <c r="A294" s="159"/>
      <c r="B294" s="159"/>
      <c r="C294" s="158"/>
    </row>
    <row r="295" spans="1:35" s="157" customFormat="1">
      <c r="C295" s="158"/>
      <c r="E295" s="156"/>
      <c r="F295" s="156"/>
      <c r="G295" s="156"/>
      <c r="H295" s="156"/>
      <c r="I295" s="156"/>
      <c r="J295" s="156"/>
      <c r="K295" s="156"/>
      <c r="L295" s="156"/>
      <c r="M295" s="156"/>
      <c r="R295" s="156"/>
      <c r="S295" s="156"/>
      <c r="U295" s="156"/>
      <c r="V295" s="156"/>
      <c r="W295" s="156"/>
      <c r="X295" s="156"/>
      <c r="Y295" s="156"/>
      <c r="Z295" s="156"/>
      <c r="AA295" s="156"/>
      <c r="AB295" s="156"/>
      <c r="AC295" s="156"/>
      <c r="AD295" s="156"/>
      <c r="AE295" s="156"/>
      <c r="AF295" s="156"/>
      <c r="AG295" s="156"/>
      <c r="AH295" s="156"/>
      <c r="AI295" s="156"/>
    </row>
  </sheetData>
  <mergeCells count="2">
    <mergeCell ref="E4:S4"/>
    <mergeCell ref="U4:AI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I42"/>
  <sheetViews>
    <sheetView workbookViewId="0"/>
  </sheetViews>
  <sheetFormatPr defaultRowHeight="12.75"/>
  <cols>
    <col min="1" max="1" width="13.28515625" customWidth="1"/>
    <col min="2" max="2" width="39.140625" customWidth="1"/>
    <col min="3" max="3" width="11.140625" customWidth="1"/>
    <col min="4" max="4" width="23.42578125" customWidth="1"/>
    <col min="5" max="5" width="10" customWidth="1"/>
    <col min="6" max="6" width="21.85546875" customWidth="1"/>
    <col min="7" max="7" width="9.42578125" customWidth="1"/>
    <col min="8" max="8" width="13.7109375" customWidth="1"/>
  </cols>
  <sheetData>
    <row r="5" spans="1:9">
      <c r="F5" s="5"/>
      <c r="G5" s="5"/>
      <c r="H5" s="5"/>
      <c r="I5" s="5"/>
    </row>
    <row r="6" spans="1:9">
      <c r="F6" s="5"/>
      <c r="G6" s="5"/>
      <c r="H6" s="5"/>
      <c r="I6" s="5"/>
    </row>
    <row r="7" spans="1:9">
      <c r="A7" s="90" t="s">
        <v>197</v>
      </c>
      <c r="B7" s="55"/>
      <c r="C7" s="55"/>
      <c r="D7" s="55"/>
      <c r="E7" s="55"/>
      <c r="F7" s="624"/>
      <c r="G7" s="624"/>
      <c r="H7" s="624"/>
      <c r="I7" s="5"/>
    </row>
    <row r="8" spans="1:9">
      <c r="A8" s="90" t="s">
        <v>68</v>
      </c>
      <c r="B8" s="55"/>
      <c r="C8" s="55"/>
      <c r="D8" s="55"/>
      <c r="E8" s="55"/>
      <c r="F8" s="624"/>
      <c r="G8" s="624"/>
      <c r="H8" s="624"/>
      <c r="I8" s="5"/>
    </row>
    <row r="9" spans="1:9">
      <c r="A9" s="90" t="s">
        <v>74</v>
      </c>
      <c r="B9" s="55"/>
      <c r="C9" s="55"/>
      <c r="D9" s="55"/>
      <c r="E9" s="55"/>
      <c r="F9" s="624"/>
      <c r="G9" s="624"/>
      <c r="H9" s="624"/>
      <c r="I9" s="5"/>
    </row>
    <row r="10" spans="1:9">
      <c r="A10" s="251" t="s">
        <v>198</v>
      </c>
      <c r="B10" s="55"/>
      <c r="C10" s="55"/>
      <c r="D10" s="55"/>
      <c r="E10" s="55"/>
      <c r="F10" s="624"/>
      <c r="G10" s="624"/>
      <c r="H10" s="624"/>
      <c r="I10" s="5"/>
    </row>
    <row r="11" spans="1:9" ht="25.5">
      <c r="A11" s="56" t="s">
        <v>50</v>
      </c>
      <c r="B11" s="56" t="s">
        <v>51</v>
      </c>
      <c r="C11" s="91" t="s">
        <v>52</v>
      </c>
      <c r="D11" s="56" t="s">
        <v>53</v>
      </c>
      <c r="E11" s="91" t="s">
        <v>55</v>
      </c>
      <c r="F11" s="91" t="s">
        <v>199</v>
      </c>
      <c r="G11" s="56" t="s">
        <v>56</v>
      </c>
      <c r="H11" s="91" t="s">
        <v>57</v>
      </c>
      <c r="I11" s="5"/>
    </row>
    <row r="12" spans="1:9">
      <c r="A12" s="55" t="s">
        <v>69</v>
      </c>
      <c r="B12" s="55" t="s">
        <v>226</v>
      </c>
      <c r="C12" s="55" t="s">
        <v>59</v>
      </c>
      <c r="D12" s="55" t="s">
        <v>98</v>
      </c>
      <c r="E12" s="55" t="s">
        <v>70</v>
      </c>
      <c r="F12" s="624" t="s">
        <v>205</v>
      </c>
      <c r="G12" s="625">
        <v>43325</v>
      </c>
      <c r="H12" s="626">
        <v>-74925.39</v>
      </c>
      <c r="I12" s="5"/>
    </row>
    <row r="13" spans="1:9">
      <c r="A13" s="55" t="s">
        <v>69</v>
      </c>
      <c r="B13" s="55" t="s">
        <v>242</v>
      </c>
      <c r="C13" s="55" t="s">
        <v>59</v>
      </c>
      <c r="D13" s="55" t="s">
        <v>98</v>
      </c>
      <c r="E13" s="55" t="s">
        <v>70</v>
      </c>
      <c r="F13" s="624" t="s">
        <v>205</v>
      </c>
      <c r="G13" s="625">
        <v>43343</v>
      </c>
      <c r="H13" s="626">
        <v>81710.52</v>
      </c>
      <c r="I13" s="5"/>
    </row>
    <row r="14" spans="1:9">
      <c r="A14" s="55" t="s">
        <v>69</v>
      </c>
      <c r="B14" s="55" t="s">
        <v>243</v>
      </c>
      <c r="C14" s="55" t="s">
        <v>59</v>
      </c>
      <c r="D14" s="55" t="s">
        <v>98</v>
      </c>
      <c r="E14" s="55" t="s">
        <v>70</v>
      </c>
      <c r="F14" s="624" t="s">
        <v>205</v>
      </c>
      <c r="G14" s="625">
        <v>43343</v>
      </c>
      <c r="H14" s="626">
        <v>136256.47</v>
      </c>
      <c r="I14" s="5"/>
    </row>
    <row r="15" spans="1:9">
      <c r="A15" s="55" t="s">
        <v>69</v>
      </c>
      <c r="B15" s="55" t="s">
        <v>242</v>
      </c>
      <c r="C15" s="55" t="s">
        <v>59</v>
      </c>
      <c r="D15" s="55" t="s">
        <v>98</v>
      </c>
      <c r="E15" s="55" t="s">
        <v>70</v>
      </c>
      <c r="F15" s="624" t="s">
        <v>205</v>
      </c>
      <c r="G15" s="625">
        <v>43360</v>
      </c>
      <c r="H15" s="626">
        <v>-81710.52</v>
      </c>
      <c r="I15" s="5"/>
    </row>
    <row r="16" spans="1:9">
      <c r="A16" s="55" t="s">
        <v>69</v>
      </c>
      <c r="B16" s="55" t="s">
        <v>244</v>
      </c>
      <c r="C16" s="55" t="s">
        <v>59</v>
      </c>
      <c r="D16" s="55" t="s">
        <v>98</v>
      </c>
      <c r="E16" s="55" t="s">
        <v>70</v>
      </c>
      <c r="F16" s="624" t="s">
        <v>205</v>
      </c>
      <c r="G16" s="625">
        <v>43373</v>
      </c>
      <c r="H16" s="626">
        <v>154534.16</v>
      </c>
      <c r="I16" s="5"/>
    </row>
    <row r="17" spans="1:9">
      <c r="A17" s="55" t="s">
        <v>69</v>
      </c>
      <c r="B17" s="55" t="s">
        <v>245</v>
      </c>
      <c r="C17" s="55" t="s">
        <v>59</v>
      </c>
      <c r="D17" s="55" t="s">
        <v>98</v>
      </c>
      <c r="E17" s="55" t="s">
        <v>70</v>
      </c>
      <c r="F17" s="624" t="s">
        <v>205</v>
      </c>
      <c r="G17" s="625">
        <v>43373</v>
      </c>
      <c r="H17" s="627">
        <v>103005.4</v>
      </c>
      <c r="I17" s="5"/>
    </row>
    <row r="18" spans="1:9">
      <c r="A18" s="252" t="s">
        <v>66</v>
      </c>
      <c r="B18" s="252" t="s">
        <v>66</v>
      </c>
      <c r="C18" s="252" t="s">
        <v>66</v>
      </c>
      <c r="D18" s="252" t="s">
        <v>66</v>
      </c>
      <c r="E18" s="252" t="s">
        <v>66</v>
      </c>
      <c r="F18" s="252" t="s">
        <v>66</v>
      </c>
      <c r="G18" s="253"/>
      <c r="H18" s="254"/>
      <c r="I18" s="5"/>
    </row>
    <row r="19" spans="1:9">
      <c r="F19" s="5"/>
      <c r="G19" s="58" t="s">
        <v>246</v>
      </c>
      <c r="H19" s="49">
        <f>SUM(H12:H18)</f>
        <v>318870.64</v>
      </c>
      <c r="I19" s="5"/>
    </row>
    <row r="20" spans="1:9">
      <c r="C20" s="5"/>
      <c r="D20" s="5"/>
      <c r="E20" s="5"/>
      <c r="F20" s="5"/>
      <c r="G20" s="58" t="s">
        <v>295</v>
      </c>
      <c r="H20" s="628">
        <f>-'2017-2018 Collected Gas '!H41</f>
        <v>-458846.88580054499</v>
      </c>
      <c r="I20" s="5"/>
    </row>
    <row r="21" spans="1:9" ht="13.5" thickBot="1">
      <c r="F21" s="5"/>
      <c r="G21" s="58" t="s">
        <v>72</v>
      </c>
      <c r="H21" s="629">
        <f>SUM(H19:H20)</f>
        <v>-139976.24580054497</v>
      </c>
      <c r="I21" s="5"/>
    </row>
    <row r="22" spans="1:9" ht="13.5" thickTop="1">
      <c r="F22" s="5"/>
      <c r="G22" s="5"/>
      <c r="H22" s="5"/>
      <c r="I22" s="5"/>
    </row>
    <row r="23" spans="1:9">
      <c r="F23" s="5"/>
      <c r="G23" s="5"/>
      <c r="H23" s="5"/>
      <c r="I23" s="5"/>
    </row>
    <row r="24" spans="1:9">
      <c r="F24" s="5"/>
      <c r="G24" s="5"/>
      <c r="H24" s="5"/>
      <c r="I24" s="5"/>
    </row>
    <row r="25" spans="1:9">
      <c r="F25" s="5"/>
      <c r="G25" s="5"/>
      <c r="H25" s="5"/>
      <c r="I25" s="5"/>
    </row>
    <row r="26" spans="1:9">
      <c r="A26" s="90" t="s">
        <v>197</v>
      </c>
      <c r="B26" s="55"/>
      <c r="C26" s="55"/>
      <c r="D26" s="55"/>
      <c r="E26" s="55"/>
      <c r="F26" s="624"/>
      <c r="G26" s="624"/>
      <c r="H26" s="624"/>
      <c r="I26" s="5"/>
    </row>
    <row r="27" spans="1:9">
      <c r="A27" s="90" t="s">
        <v>48</v>
      </c>
      <c r="B27" s="55"/>
      <c r="C27" s="55"/>
      <c r="D27" s="55"/>
      <c r="E27" s="55"/>
      <c r="F27" s="624"/>
      <c r="G27" s="624"/>
      <c r="H27" s="624"/>
      <c r="I27" s="5"/>
    </row>
    <row r="28" spans="1:9">
      <c r="A28" s="90" t="s">
        <v>49</v>
      </c>
      <c r="B28" s="55"/>
      <c r="C28" s="55"/>
      <c r="D28" s="55"/>
      <c r="E28" s="55"/>
      <c r="F28" s="624"/>
      <c r="G28" s="624"/>
      <c r="H28" s="624"/>
      <c r="I28" s="5"/>
    </row>
    <row r="29" spans="1:9">
      <c r="A29" s="251" t="s">
        <v>198</v>
      </c>
      <c r="B29" s="55"/>
      <c r="C29" s="55"/>
      <c r="D29" s="55"/>
      <c r="E29" s="55"/>
      <c r="F29" s="55"/>
      <c r="G29" s="55"/>
      <c r="H29" s="55"/>
    </row>
    <row r="30" spans="1:9" ht="25.5">
      <c r="A30" s="56" t="s">
        <v>50</v>
      </c>
      <c r="B30" s="56" t="s">
        <v>51</v>
      </c>
      <c r="C30" s="91" t="s">
        <v>52</v>
      </c>
      <c r="D30" s="56" t="s">
        <v>53</v>
      </c>
      <c r="E30" s="91" t="s">
        <v>55</v>
      </c>
      <c r="F30" s="91" t="s">
        <v>199</v>
      </c>
      <c r="G30" s="91" t="s">
        <v>56</v>
      </c>
      <c r="H30" s="56" t="s">
        <v>57</v>
      </c>
    </row>
    <row r="31" spans="1:9">
      <c r="A31" s="55" t="s">
        <v>58</v>
      </c>
      <c r="B31" s="55" t="s">
        <v>64</v>
      </c>
      <c r="C31" s="55" t="s">
        <v>59</v>
      </c>
      <c r="D31" s="55" t="s">
        <v>98</v>
      </c>
      <c r="E31" s="55" t="s">
        <v>63</v>
      </c>
      <c r="F31" s="55" t="s">
        <v>200</v>
      </c>
      <c r="G31" s="57">
        <v>43325</v>
      </c>
      <c r="H31" s="626">
        <v>-885109.54</v>
      </c>
    </row>
    <row r="32" spans="1:9">
      <c r="A32" s="55" t="s">
        <v>58</v>
      </c>
      <c r="B32" s="55" t="s">
        <v>65</v>
      </c>
      <c r="C32" s="55" t="s">
        <v>59</v>
      </c>
      <c r="D32" s="55" t="s">
        <v>98</v>
      </c>
      <c r="E32" s="55" t="s">
        <v>63</v>
      </c>
      <c r="F32" s="55" t="s">
        <v>200</v>
      </c>
      <c r="G32" s="57">
        <v>43343</v>
      </c>
      <c r="H32" s="626">
        <v>1368774.63</v>
      </c>
    </row>
    <row r="33" spans="1:8">
      <c r="A33" s="55" t="s">
        <v>58</v>
      </c>
      <c r="B33" s="55" t="s">
        <v>64</v>
      </c>
      <c r="C33" s="55" t="s">
        <v>59</v>
      </c>
      <c r="D33" s="55" t="s">
        <v>98</v>
      </c>
      <c r="E33" s="55" t="s">
        <v>63</v>
      </c>
      <c r="F33" s="55" t="s">
        <v>200</v>
      </c>
      <c r="G33" s="57">
        <v>43343</v>
      </c>
      <c r="H33" s="626">
        <v>817774.32</v>
      </c>
    </row>
    <row r="34" spans="1:8">
      <c r="A34" s="55" t="s">
        <v>58</v>
      </c>
      <c r="B34" s="55" t="s">
        <v>64</v>
      </c>
      <c r="C34" s="55" t="s">
        <v>59</v>
      </c>
      <c r="D34" s="55" t="s">
        <v>98</v>
      </c>
      <c r="E34" s="55" t="s">
        <v>63</v>
      </c>
      <c r="F34" s="55" t="s">
        <v>200</v>
      </c>
      <c r="G34" s="57">
        <v>43360</v>
      </c>
      <c r="H34" s="626">
        <v>-817774.32</v>
      </c>
    </row>
    <row r="35" spans="1:8">
      <c r="A35" s="55" t="s">
        <v>58</v>
      </c>
      <c r="B35" s="55" t="s">
        <v>64</v>
      </c>
      <c r="C35" s="55" t="s">
        <v>59</v>
      </c>
      <c r="D35" s="55" t="s">
        <v>98</v>
      </c>
      <c r="E35" s="55" t="s">
        <v>63</v>
      </c>
      <c r="F35" s="55" t="s">
        <v>200</v>
      </c>
      <c r="G35" s="57">
        <v>43373</v>
      </c>
      <c r="H35" s="626">
        <v>737673.76</v>
      </c>
    </row>
    <row r="36" spans="1:8">
      <c r="A36" s="55" t="s">
        <v>58</v>
      </c>
      <c r="B36" s="55" t="s">
        <v>65</v>
      </c>
      <c r="C36" s="55" t="s">
        <v>59</v>
      </c>
      <c r="D36" s="55" t="s">
        <v>98</v>
      </c>
      <c r="E36" s="55" t="s">
        <v>63</v>
      </c>
      <c r="F36" s="55" t="s">
        <v>200</v>
      </c>
      <c r="G36" s="57">
        <v>43373</v>
      </c>
      <c r="H36" s="627">
        <v>1276721.71</v>
      </c>
    </row>
    <row r="37" spans="1:8">
      <c r="H37" s="698"/>
    </row>
    <row r="38" spans="1:8">
      <c r="G38" s="59" t="s">
        <v>247</v>
      </c>
      <c r="H38" s="698">
        <f>SUM(H31:H37)</f>
        <v>2498060.5599999996</v>
      </c>
    </row>
    <row r="39" spans="1:8">
      <c r="C39" s="5"/>
      <c r="D39" s="5"/>
      <c r="E39" s="5"/>
      <c r="F39" s="5"/>
      <c r="G39" s="58" t="s">
        <v>296</v>
      </c>
      <c r="H39" s="628">
        <f>-'2017-2018 Collected Elec'!H38</f>
        <v>-2352548.4489417002</v>
      </c>
    </row>
    <row r="40" spans="1:8" ht="13.5" thickBot="1">
      <c r="G40" s="60" t="s">
        <v>73</v>
      </c>
      <c r="H40" s="629">
        <f>SUM(H38:H39)</f>
        <v>145512.11105829943</v>
      </c>
    </row>
    <row r="41" spans="1:8" ht="13.5" thickTop="1">
      <c r="H41" s="5"/>
    </row>
    <row r="42" spans="1:8">
      <c r="H42" s="5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Normal="100" workbookViewId="0"/>
  </sheetViews>
  <sheetFormatPr defaultColWidth="9.140625" defaultRowHeight="12.75"/>
  <cols>
    <col min="1" max="1" width="5.42578125" style="173" customWidth="1"/>
    <col min="2" max="2" width="58.28515625" style="173" customWidth="1"/>
    <col min="3" max="3" width="3.42578125" style="173" customWidth="1"/>
    <col min="4" max="4" width="7.85546875" style="173" customWidth="1"/>
    <col min="5" max="5" width="18.140625" style="173" customWidth="1"/>
    <col min="6" max="16384" width="9.140625" style="173"/>
  </cols>
  <sheetData>
    <row r="1" spans="1:9">
      <c r="E1" s="299" t="s">
        <v>306</v>
      </c>
    </row>
    <row r="3" spans="1:9">
      <c r="A3" s="188"/>
      <c r="B3" s="176"/>
      <c r="C3" s="176"/>
      <c r="D3" s="176"/>
      <c r="E3" s="193"/>
    </row>
    <row r="4" spans="1:9" ht="13.5" thickBot="1">
      <c r="A4" s="188"/>
      <c r="B4" s="188"/>
      <c r="C4" s="188"/>
      <c r="D4" s="188"/>
      <c r="E4" s="193"/>
    </row>
    <row r="5" spans="1:9" ht="13.5" thickBot="1">
      <c r="A5" s="188"/>
      <c r="B5" s="188"/>
      <c r="C5" s="188"/>
      <c r="D5" s="188"/>
      <c r="E5" s="192" t="s">
        <v>185</v>
      </c>
      <c r="F5" s="623"/>
      <c r="G5" s="623"/>
      <c r="H5" s="623"/>
      <c r="I5" s="623"/>
    </row>
    <row r="6" spans="1:9">
      <c r="B6" s="710" t="s">
        <v>86</v>
      </c>
      <c r="C6" s="710"/>
      <c r="D6" s="710"/>
      <c r="E6" s="710"/>
      <c r="F6" s="623"/>
      <c r="G6" s="623"/>
      <c r="H6" s="623"/>
      <c r="I6" s="623"/>
    </row>
    <row r="7" spans="1:9">
      <c r="A7" s="191"/>
      <c r="B7" s="711" t="s">
        <v>85</v>
      </c>
      <c r="C7" s="711"/>
      <c r="D7" s="711"/>
      <c r="E7" s="711"/>
      <c r="F7" s="623"/>
      <c r="G7" s="623"/>
      <c r="H7" s="623"/>
      <c r="I7" s="623"/>
    </row>
    <row r="8" spans="1:9">
      <c r="A8" s="190"/>
      <c r="B8" s="712" t="s">
        <v>184</v>
      </c>
      <c r="C8" s="712"/>
      <c r="D8" s="712"/>
      <c r="E8" s="712"/>
      <c r="F8" s="623"/>
      <c r="G8" s="623"/>
      <c r="H8" s="623"/>
      <c r="I8" s="623"/>
    </row>
    <row r="9" spans="1:9">
      <c r="A9" s="190"/>
      <c r="B9" s="712"/>
      <c r="C9" s="712"/>
      <c r="D9" s="712"/>
      <c r="E9" s="712"/>
      <c r="F9" s="623"/>
      <c r="G9" s="623"/>
      <c r="H9" s="623"/>
      <c r="I9" s="623"/>
    </row>
    <row r="10" spans="1:9">
      <c r="A10" s="188"/>
      <c r="B10" s="188"/>
      <c r="C10" s="188"/>
      <c r="D10" s="188"/>
      <c r="E10" s="188"/>
      <c r="F10" s="623"/>
      <c r="G10" s="623"/>
      <c r="H10" s="623"/>
      <c r="I10" s="623"/>
    </row>
    <row r="11" spans="1:9">
      <c r="A11" s="189" t="s">
        <v>84</v>
      </c>
      <c r="B11" s="188"/>
      <c r="C11" s="188"/>
      <c r="D11" s="188"/>
      <c r="E11" s="188"/>
      <c r="F11" s="623"/>
      <c r="G11" s="623"/>
      <c r="H11" s="623"/>
      <c r="I11" s="623"/>
    </row>
    <row r="12" spans="1:9">
      <c r="A12" s="187" t="s">
        <v>83</v>
      </c>
      <c r="B12" s="186" t="s">
        <v>82</v>
      </c>
      <c r="C12" s="185"/>
      <c r="D12" s="185"/>
      <c r="E12" s="184" t="s">
        <v>81</v>
      </c>
      <c r="F12" s="623"/>
      <c r="G12" s="623"/>
      <c r="H12" s="623"/>
      <c r="I12" s="623"/>
    </row>
    <row r="13" spans="1:9">
      <c r="A13" s="176"/>
      <c r="B13" s="176"/>
      <c r="C13" s="176"/>
      <c r="D13" s="176"/>
      <c r="E13" s="175"/>
      <c r="F13" s="623"/>
      <c r="G13" s="623"/>
      <c r="H13" s="623"/>
      <c r="I13" s="623"/>
    </row>
    <row r="14" spans="1:9">
      <c r="A14" s="175">
        <v>1</v>
      </c>
      <c r="B14" s="178" t="s">
        <v>80</v>
      </c>
      <c r="C14" s="176"/>
      <c r="D14" s="176"/>
      <c r="E14" s="179">
        <v>7.1570000000000002E-3</v>
      </c>
      <c r="F14" s="623"/>
      <c r="G14" s="623"/>
      <c r="H14" s="623"/>
      <c r="I14" s="623"/>
    </row>
    <row r="15" spans="1:9">
      <c r="A15" s="175">
        <v>2</v>
      </c>
      <c r="B15" s="178" t="s">
        <v>79</v>
      </c>
      <c r="C15" s="176"/>
      <c r="D15" s="176"/>
      <c r="E15" s="179">
        <v>2E-3</v>
      </c>
      <c r="F15" s="623"/>
      <c r="G15" s="623"/>
      <c r="H15" s="623"/>
      <c r="I15" s="623"/>
    </row>
    <row r="16" spans="1:9">
      <c r="A16" s="175">
        <v>3</v>
      </c>
      <c r="B16" s="178" t="str">
        <f>"STATE UTILITY TAX - NET OF BAD DEBTS ( "&amp;D16*100&amp;"% - ( LINE 1 * "&amp;D16*100&amp;"%) )"</f>
        <v>STATE UTILITY TAX - NET OF BAD DEBTS ( 3.8734% - ( LINE 1 * 3.8734%) )</v>
      </c>
      <c r="C16" s="176"/>
      <c r="D16" s="183">
        <v>3.8733999999999998E-2</v>
      </c>
      <c r="E16" s="182">
        <f>ROUND(D16-(D16*E14),6)</f>
        <v>3.8456999999999998E-2</v>
      </c>
      <c r="F16" s="623"/>
      <c r="G16" s="623"/>
      <c r="H16" s="623"/>
      <c r="I16" s="623"/>
    </row>
    <row r="17" spans="1:9">
      <c r="A17" s="175">
        <v>4</v>
      </c>
      <c r="B17" s="178"/>
      <c r="C17" s="176"/>
      <c r="D17" s="176"/>
      <c r="E17" s="181"/>
      <c r="F17" s="623"/>
      <c r="G17" s="623"/>
      <c r="H17" s="623"/>
      <c r="I17" s="623"/>
    </row>
    <row r="18" spans="1:9">
      <c r="A18" s="175">
        <v>5</v>
      </c>
      <c r="B18" s="178" t="s">
        <v>78</v>
      </c>
      <c r="C18" s="176"/>
      <c r="D18" s="176"/>
      <c r="E18" s="179">
        <f>ROUND(SUM(E14:E16),6)</f>
        <v>4.7613999999999997E-2</v>
      </c>
      <c r="F18" s="623"/>
      <c r="G18" s="623"/>
      <c r="H18" s="623"/>
      <c r="I18" s="623"/>
    </row>
    <row r="19" spans="1:9">
      <c r="A19" s="175">
        <v>6</v>
      </c>
      <c r="B19" s="176"/>
      <c r="C19" s="176"/>
      <c r="D19" s="176"/>
      <c r="E19" s="179"/>
      <c r="F19" s="623"/>
      <c r="G19" s="623"/>
      <c r="H19" s="623"/>
      <c r="I19" s="623"/>
    </row>
    <row r="20" spans="1:9">
      <c r="A20" s="175">
        <v>7</v>
      </c>
      <c r="B20" s="176" t="s">
        <v>77</v>
      </c>
      <c r="C20" s="176"/>
      <c r="D20" s="176"/>
      <c r="E20" s="179">
        <f>ROUND(1-E18,6)</f>
        <v>0.95238599999999995</v>
      </c>
      <c r="F20" s="623"/>
      <c r="G20" s="623"/>
      <c r="H20" s="623"/>
      <c r="I20" s="623"/>
    </row>
    <row r="21" spans="1:9">
      <c r="A21" s="175">
        <v>8</v>
      </c>
      <c r="B21" s="178" t="s">
        <v>76</v>
      </c>
      <c r="C21" s="176"/>
      <c r="D21" s="180">
        <v>0.35</v>
      </c>
      <c r="E21" s="179">
        <f>ROUND((E20)*D21,6)</f>
        <v>0.33333499999999999</v>
      </c>
      <c r="F21" s="623"/>
      <c r="G21" s="623"/>
      <c r="H21" s="623"/>
      <c r="I21" s="623"/>
    </row>
    <row r="22" spans="1:9">
      <c r="A22" s="175">
        <v>9</v>
      </c>
      <c r="B22" s="178" t="s">
        <v>75</v>
      </c>
      <c r="C22" s="176"/>
      <c r="D22" s="176"/>
      <c r="E22" s="177">
        <f>ROUND(1-E21-E18,6)</f>
        <v>0.61905100000000002</v>
      </c>
      <c r="F22" s="623"/>
      <c r="G22" s="623"/>
      <c r="H22" s="623"/>
      <c r="I22" s="623"/>
    </row>
    <row r="23" spans="1:9">
      <c r="A23" s="176"/>
      <c r="B23" s="176"/>
      <c r="C23" s="176"/>
      <c r="D23" s="176"/>
      <c r="E23" s="175"/>
      <c r="F23" s="623"/>
      <c r="G23" s="623"/>
      <c r="H23" s="623"/>
      <c r="I23" s="623"/>
    </row>
    <row r="24" spans="1:9">
      <c r="F24" s="623"/>
      <c r="G24" s="623"/>
      <c r="H24" s="623"/>
      <c r="I24" s="623"/>
    </row>
    <row r="25" spans="1:9">
      <c r="F25" s="623"/>
      <c r="G25" s="623"/>
      <c r="H25" s="623"/>
      <c r="I25" s="623"/>
    </row>
    <row r="26" spans="1:9">
      <c r="E26" s="174"/>
      <c r="F26" s="623"/>
      <c r="G26" s="623"/>
      <c r="H26" s="623"/>
      <c r="I26" s="623"/>
    </row>
    <row r="27" spans="1:9">
      <c r="F27" s="623"/>
      <c r="G27" s="623"/>
      <c r="H27" s="623"/>
      <c r="I27" s="623"/>
    </row>
    <row r="28" spans="1:9">
      <c r="F28" s="623"/>
      <c r="G28" s="623"/>
      <c r="H28" s="623"/>
      <c r="I28" s="623"/>
    </row>
  </sheetData>
  <mergeCells count="4">
    <mergeCell ref="B6:E6"/>
    <mergeCell ref="B7:E7"/>
    <mergeCell ref="B8:E8"/>
    <mergeCell ref="B9:E9"/>
  </mergeCells>
  <printOptions horizontalCentered="1"/>
  <pageMargins left="0.68" right="0.56000000000000005" top="1" bottom="1" header="0.5" footer="0.5"/>
  <pageSetup scale="9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zoomScaleNormal="100" workbookViewId="0"/>
  </sheetViews>
  <sheetFormatPr defaultColWidth="9.140625" defaultRowHeight="12.75"/>
  <cols>
    <col min="1" max="1" width="5.42578125" style="173" customWidth="1"/>
    <col min="2" max="2" width="57.42578125" style="173" customWidth="1"/>
    <col min="3" max="3" width="3.42578125" style="173" customWidth="1"/>
    <col min="4" max="4" width="7.85546875" style="173" customWidth="1"/>
    <col min="5" max="5" width="18.140625" style="173" customWidth="1"/>
    <col min="6" max="16384" width="9.140625" style="173"/>
  </cols>
  <sheetData>
    <row r="1" spans="1:9">
      <c r="E1" s="299" t="s">
        <v>307</v>
      </c>
    </row>
    <row r="2" spans="1:9">
      <c r="A2" s="188"/>
      <c r="B2" s="176"/>
      <c r="C2" s="176"/>
      <c r="D2" s="176"/>
      <c r="E2" s="193"/>
    </row>
    <row r="3" spans="1:9" ht="13.5" thickBot="1">
      <c r="A3" s="188"/>
      <c r="B3" s="188"/>
      <c r="C3" s="188"/>
      <c r="D3" s="188"/>
      <c r="E3" s="193"/>
    </row>
    <row r="4" spans="1:9" ht="13.5" thickBot="1">
      <c r="A4" s="188"/>
      <c r="B4" s="188"/>
      <c r="C4" s="188"/>
      <c r="D4" s="188"/>
      <c r="E4" s="192" t="s">
        <v>186</v>
      </c>
    </row>
    <row r="5" spans="1:9">
      <c r="B5" s="710" t="s">
        <v>88</v>
      </c>
      <c r="C5" s="710"/>
      <c r="D5" s="710"/>
      <c r="E5" s="710"/>
      <c r="F5" s="623"/>
      <c r="G5" s="623"/>
      <c r="H5" s="623"/>
      <c r="I5" s="623"/>
    </row>
    <row r="6" spans="1:9">
      <c r="A6" s="191"/>
      <c r="B6" s="711" t="s">
        <v>87</v>
      </c>
      <c r="C6" s="711"/>
      <c r="D6" s="711"/>
      <c r="E6" s="711"/>
      <c r="F6" s="623"/>
      <c r="G6" s="623"/>
      <c r="H6" s="623"/>
      <c r="I6" s="623"/>
    </row>
    <row r="7" spans="1:9">
      <c r="A7" s="190"/>
      <c r="B7" s="712" t="s">
        <v>184</v>
      </c>
      <c r="C7" s="712"/>
      <c r="D7" s="712"/>
      <c r="E7" s="712"/>
      <c r="F7" s="623"/>
      <c r="G7" s="623"/>
      <c r="H7" s="623"/>
      <c r="I7" s="623"/>
    </row>
    <row r="8" spans="1:9">
      <c r="A8" s="190"/>
      <c r="B8" s="712"/>
      <c r="C8" s="712"/>
      <c r="D8" s="712"/>
      <c r="E8" s="712"/>
      <c r="F8" s="623"/>
      <c r="G8" s="623"/>
      <c r="H8" s="623"/>
      <c r="I8" s="623"/>
    </row>
    <row r="9" spans="1:9">
      <c r="A9" s="188"/>
      <c r="B9" s="188"/>
      <c r="C9" s="188"/>
      <c r="D9" s="188"/>
      <c r="E9" s="188"/>
      <c r="F9" s="623"/>
      <c r="G9" s="623"/>
      <c r="H9" s="623"/>
      <c r="I9" s="623"/>
    </row>
    <row r="10" spans="1:9">
      <c r="A10" s="189" t="s">
        <v>84</v>
      </c>
      <c r="B10" s="188"/>
      <c r="C10" s="188"/>
      <c r="D10" s="188"/>
      <c r="E10" s="188"/>
      <c r="F10" s="623"/>
      <c r="G10" s="623"/>
      <c r="H10" s="623"/>
      <c r="I10" s="623"/>
    </row>
    <row r="11" spans="1:9">
      <c r="A11" s="187" t="s">
        <v>83</v>
      </c>
      <c r="B11" s="186" t="s">
        <v>82</v>
      </c>
      <c r="C11" s="185"/>
      <c r="D11" s="185"/>
      <c r="E11" s="184" t="s">
        <v>81</v>
      </c>
      <c r="F11" s="623"/>
      <c r="G11" s="623"/>
      <c r="H11" s="623"/>
      <c r="I11" s="623"/>
    </row>
    <row r="12" spans="1:9">
      <c r="A12" s="176"/>
      <c r="B12" s="176"/>
      <c r="C12" s="176"/>
      <c r="D12" s="176"/>
      <c r="E12" s="175"/>
      <c r="F12" s="623"/>
      <c r="G12" s="623"/>
      <c r="H12" s="623"/>
      <c r="I12" s="623"/>
    </row>
    <row r="13" spans="1:9">
      <c r="A13" s="175">
        <v>1</v>
      </c>
      <c r="B13" s="178" t="s">
        <v>80</v>
      </c>
      <c r="C13" s="176"/>
      <c r="D13" s="176"/>
      <c r="E13" s="179">
        <v>5.1399999999999996E-3</v>
      </c>
      <c r="F13" s="623"/>
      <c r="G13" s="623"/>
      <c r="H13" s="623"/>
      <c r="I13" s="623"/>
    </row>
    <row r="14" spans="1:9">
      <c r="A14" s="175">
        <v>2</v>
      </c>
      <c r="B14" s="178" t="s">
        <v>79</v>
      </c>
      <c r="C14" s="176"/>
      <c r="D14" s="176"/>
      <c r="E14" s="179">
        <v>2E-3</v>
      </c>
      <c r="F14" s="623"/>
      <c r="G14" s="623"/>
      <c r="H14" s="623"/>
      <c r="I14" s="623"/>
    </row>
    <row r="15" spans="1:9">
      <c r="A15" s="175">
        <v>3</v>
      </c>
      <c r="B15" s="178" t="str">
        <f>"STATE UTILITY TAX - NET OF BAD DEBTS ( "&amp;D15*100&amp;"% - ( LINE 1 * "&amp;D15*100&amp;"%) )"</f>
        <v>STATE UTILITY TAX - NET OF BAD DEBTS ( 3.852% - ( LINE 1 * 3.852%) )</v>
      </c>
      <c r="C15" s="176"/>
      <c r="D15" s="194">
        <v>3.8519999999999999E-2</v>
      </c>
      <c r="E15" s="182">
        <f>ROUND(D15-(D15*E13),6)</f>
        <v>3.8322000000000002E-2</v>
      </c>
      <c r="F15" s="623"/>
      <c r="G15" s="623"/>
      <c r="H15" s="623"/>
      <c r="I15" s="623"/>
    </row>
    <row r="16" spans="1:9">
      <c r="A16" s="175">
        <v>4</v>
      </c>
      <c r="B16" s="178"/>
      <c r="C16" s="176"/>
      <c r="D16" s="176"/>
      <c r="E16" s="181"/>
      <c r="F16" s="623"/>
      <c r="G16" s="623"/>
      <c r="H16" s="623"/>
      <c r="I16" s="623"/>
    </row>
    <row r="17" spans="1:9">
      <c r="A17" s="175">
        <v>5</v>
      </c>
      <c r="B17" s="178" t="s">
        <v>78</v>
      </c>
      <c r="C17" s="176"/>
      <c r="D17" s="176"/>
      <c r="E17" s="179">
        <f>ROUND(SUM(E13:E15),6)</f>
        <v>4.5462000000000002E-2</v>
      </c>
      <c r="F17" s="623"/>
      <c r="G17" s="623"/>
      <c r="H17" s="623"/>
      <c r="I17" s="623"/>
    </row>
    <row r="18" spans="1:9">
      <c r="A18" s="175">
        <v>6</v>
      </c>
      <c r="B18" s="176"/>
      <c r="C18" s="176"/>
      <c r="D18" s="176"/>
      <c r="E18" s="179"/>
      <c r="F18" s="623"/>
      <c r="G18" s="623"/>
      <c r="H18" s="623"/>
      <c r="I18" s="623"/>
    </row>
    <row r="19" spans="1:9">
      <c r="A19" s="175">
        <v>7</v>
      </c>
      <c r="B19" s="176" t="s">
        <v>77</v>
      </c>
      <c r="C19" s="176"/>
      <c r="D19" s="176"/>
      <c r="E19" s="179">
        <f>ROUND(1-E17,6)</f>
        <v>0.954538</v>
      </c>
      <c r="F19" s="623"/>
      <c r="G19" s="623"/>
      <c r="H19" s="623"/>
      <c r="I19" s="623"/>
    </row>
    <row r="20" spans="1:9">
      <c r="A20" s="175">
        <v>8</v>
      </c>
      <c r="B20" s="178" t="s">
        <v>76</v>
      </c>
      <c r="C20" s="176"/>
      <c r="D20" s="180">
        <v>0.35</v>
      </c>
      <c r="E20" s="179">
        <f>ROUND((E19)*D20,6)</f>
        <v>0.334088</v>
      </c>
      <c r="F20" s="623"/>
      <c r="G20" s="623"/>
      <c r="H20" s="623"/>
      <c r="I20" s="623"/>
    </row>
    <row r="21" spans="1:9">
      <c r="A21" s="175">
        <v>9</v>
      </c>
      <c r="B21" s="178" t="s">
        <v>75</v>
      </c>
      <c r="C21" s="176"/>
      <c r="D21" s="176"/>
      <c r="E21" s="177">
        <f>ROUND(1-E20-E17,6)</f>
        <v>0.62044999999999995</v>
      </c>
      <c r="F21" s="623"/>
      <c r="G21" s="623"/>
      <c r="H21" s="623"/>
      <c r="I21" s="623"/>
    </row>
    <row r="22" spans="1:9">
      <c r="A22" s="176"/>
      <c r="B22" s="176"/>
      <c r="C22" s="176"/>
      <c r="D22" s="176"/>
      <c r="E22" s="175"/>
      <c r="F22" s="623"/>
      <c r="G22" s="623"/>
      <c r="H22" s="623"/>
      <c r="I22" s="623"/>
    </row>
    <row r="23" spans="1:9">
      <c r="F23" s="623"/>
      <c r="G23" s="623"/>
      <c r="H23" s="623"/>
      <c r="I23" s="623"/>
    </row>
    <row r="24" spans="1:9">
      <c r="F24" s="623"/>
      <c r="G24" s="623"/>
      <c r="H24" s="623"/>
      <c r="I24" s="623"/>
    </row>
    <row r="25" spans="1:9">
      <c r="E25" s="174"/>
      <c r="F25" s="623"/>
      <c r="G25" s="623"/>
      <c r="H25" s="623"/>
      <c r="I25" s="623"/>
    </row>
    <row r="26" spans="1:9">
      <c r="F26" s="623"/>
      <c r="G26" s="623"/>
      <c r="H26" s="623"/>
      <c r="I26" s="623"/>
    </row>
    <row r="27" spans="1:9">
      <c r="F27" s="623"/>
      <c r="G27" s="623"/>
      <c r="H27" s="623"/>
      <c r="I27" s="623"/>
    </row>
    <row r="28" spans="1:9">
      <c r="F28" s="623"/>
      <c r="G28" s="623"/>
      <c r="H28" s="623"/>
      <c r="I28" s="623"/>
    </row>
  </sheetData>
  <mergeCells count="4">
    <mergeCell ref="B5:E5"/>
    <mergeCell ref="B6:E6"/>
    <mergeCell ref="B7:E7"/>
    <mergeCell ref="B8:E8"/>
  </mergeCells>
  <printOptions horizontalCentered="1"/>
  <pageMargins left="0.68" right="0.5600000000000000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W44"/>
  <sheetViews>
    <sheetView zoomScale="90" zoomScaleNormal="90" workbookViewId="0">
      <pane xSplit="3" ySplit="8" topLeftCell="G9" activePane="bottomRight" state="frozenSplit"/>
      <selection activeCell="F5" sqref="F5:I28"/>
      <selection pane="topRight" activeCell="F5" sqref="F5:I28"/>
      <selection pane="bottomLeft" activeCell="F5" sqref="F5:I28"/>
      <selection pane="bottomRight"/>
    </sheetView>
  </sheetViews>
  <sheetFormatPr defaultRowHeight="15"/>
  <cols>
    <col min="1" max="1" width="2.85546875" style="360" customWidth="1"/>
    <col min="2" max="2" width="38.7109375" style="360" customWidth="1"/>
    <col min="3" max="3" width="9.140625" style="360" bestFit="1" customWidth="1"/>
    <col min="4" max="4" width="16" style="360" customWidth="1"/>
    <col min="5" max="5" width="18.5703125" style="360" bestFit="1" customWidth="1"/>
    <col min="6" max="6" width="14.5703125" style="360" bestFit="1" customWidth="1"/>
    <col min="7" max="7" width="14" style="360" bestFit="1" customWidth="1"/>
    <col min="8" max="8" width="13.28515625" style="360" bestFit="1" customWidth="1"/>
    <col min="9" max="9" width="12.140625" style="360" customWidth="1"/>
    <col min="10" max="10" width="12.85546875" style="360" bestFit="1" customWidth="1"/>
    <col min="11" max="11" width="13.28515625" style="360" bestFit="1" customWidth="1"/>
    <col min="12" max="13" width="10" style="360" bestFit="1" customWidth="1"/>
    <col min="14" max="15" width="13.28515625" style="360" bestFit="1" customWidth="1"/>
    <col min="16" max="16" width="15.7109375" style="360" bestFit="1" customWidth="1"/>
    <col min="17" max="17" width="13.28515625" style="360" bestFit="1" customWidth="1"/>
    <col min="18" max="18" width="12.85546875" style="360" bestFit="1" customWidth="1"/>
    <col min="19" max="19" width="13.28515625" style="360" bestFit="1" customWidth="1"/>
    <col min="20" max="20" width="8.85546875" style="360" bestFit="1" customWidth="1"/>
    <col min="21" max="21" width="13.7109375" style="360" bestFit="1" customWidth="1"/>
    <col min="22" max="16384" width="9.140625" style="360"/>
  </cols>
  <sheetData>
    <row r="1" spans="2:20">
      <c r="B1" s="713" t="s">
        <v>30</v>
      </c>
      <c r="C1" s="713"/>
      <c r="D1" s="713"/>
      <c r="E1" s="713"/>
      <c r="F1" s="713"/>
      <c r="G1" s="713"/>
      <c r="H1" s="713"/>
      <c r="I1" s="713"/>
      <c r="J1" s="713"/>
      <c r="K1" s="713"/>
      <c r="L1" s="713"/>
      <c r="M1" s="713"/>
      <c r="N1" s="713"/>
      <c r="O1" s="713"/>
      <c r="P1" s="713"/>
      <c r="Q1" s="713"/>
      <c r="R1" s="713"/>
      <c r="S1" s="713"/>
      <c r="T1" s="713"/>
    </row>
    <row r="2" spans="2:20">
      <c r="B2" s="713" t="s">
        <v>320</v>
      </c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</row>
    <row r="3" spans="2:20">
      <c r="B3" s="714" t="s">
        <v>321</v>
      </c>
      <c r="C3" s="714"/>
      <c r="D3" s="714"/>
      <c r="E3" s="714"/>
      <c r="F3" s="714"/>
      <c r="G3" s="714"/>
      <c r="H3" s="714"/>
      <c r="I3" s="714"/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</row>
    <row r="4" spans="2:20">
      <c r="B4" s="714"/>
      <c r="C4" s="714"/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4"/>
      <c r="S4" s="714"/>
      <c r="T4" s="714"/>
    </row>
    <row r="5" spans="2:20">
      <c r="F5" s="615"/>
      <c r="G5" s="615"/>
      <c r="H5" s="615"/>
      <c r="I5" s="615"/>
      <c r="K5" s="361"/>
      <c r="O5" s="361"/>
    </row>
    <row r="6" spans="2:20">
      <c r="B6" s="362"/>
      <c r="C6" s="362"/>
      <c r="D6" s="362" t="s">
        <v>322</v>
      </c>
      <c r="E6" s="361"/>
      <c r="F6" s="616"/>
      <c r="G6" s="616"/>
      <c r="H6" s="616"/>
      <c r="I6" s="616"/>
      <c r="J6" s="362"/>
      <c r="K6" s="362"/>
      <c r="L6" s="362"/>
      <c r="M6" s="362" t="s">
        <v>323</v>
      </c>
      <c r="N6" s="362" t="s">
        <v>323</v>
      </c>
      <c r="O6" s="362"/>
      <c r="P6" s="363" t="s">
        <v>324</v>
      </c>
      <c r="Q6" s="363" t="s">
        <v>325</v>
      </c>
      <c r="R6" s="363" t="s">
        <v>326</v>
      </c>
      <c r="S6" s="363" t="s">
        <v>31</v>
      </c>
      <c r="T6" s="362"/>
    </row>
    <row r="7" spans="2:20">
      <c r="B7" s="362"/>
      <c r="C7" s="362" t="s">
        <v>27</v>
      </c>
      <c r="D7" s="362" t="s">
        <v>327</v>
      </c>
      <c r="E7" s="361" t="s">
        <v>322</v>
      </c>
      <c r="F7" s="616" t="s">
        <v>328</v>
      </c>
      <c r="G7" s="616" t="s">
        <v>329</v>
      </c>
      <c r="H7" s="616" t="s">
        <v>330</v>
      </c>
      <c r="I7" s="616" t="s">
        <v>331</v>
      </c>
      <c r="J7" s="362" t="s">
        <v>332</v>
      </c>
      <c r="K7" s="362" t="s">
        <v>333</v>
      </c>
      <c r="L7" s="362" t="s">
        <v>325</v>
      </c>
      <c r="M7" s="362" t="s">
        <v>334</v>
      </c>
      <c r="N7" s="362" t="s">
        <v>335</v>
      </c>
      <c r="O7" s="362" t="s">
        <v>336</v>
      </c>
      <c r="P7" s="362" t="s">
        <v>337</v>
      </c>
      <c r="Q7" s="362" t="s">
        <v>25</v>
      </c>
      <c r="R7" s="362" t="s">
        <v>25</v>
      </c>
      <c r="S7" s="362" t="s">
        <v>25</v>
      </c>
      <c r="T7" s="362" t="s">
        <v>338</v>
      </c>
    </row>
    <row r="8" spans="2:20">
      <c r="B8" s="364" t="s">
        <v>339</v>
      </c>
      <c r="C8" s="364" t="s">
        <v>26</v>
      </c>
      <c r="D8" s="365" t="s">
        <v>340</v>
      </c>
      <c r="E8" s="364" t="s">
        <v>341</v>
      </c>
      <c r="F8" s="617" t="s">
        <v>25</v>
      </c>
      <c r="G8" s="617" t="s">
        <v>25</v>
      </c>
      <c r="H8" s="617" t="s">
        <v>25</v>
      </c>
      <c r="I8" s="617" t="s">
        <v>25</v>
      </c>
      <c r="J8" s="364" t="s">
        <v>25</v>
      </c>
      <c r="K8" s="364" t="s">
        <v>25</v>
      </c>
      <c r="L8" s="364" t="s">
        <v>25</v>
      </c>
      <c r="M8" s="364" t="s">
        <v>25</v>
      </c>
      <c r="N8" s="364" t="s">
        <v>25</v>
      </c>
      <c r="O8" s="364" t="s">
        <v>25</v>
      </c>
      <c r="P8" s="364" t="s">
        <v>25</v>
      </c>
      <c r="Q8" s="364" t="s">
        <v>342</v>
      </c>
      <c r="R8" s="364" t="s">
        <v>342</v>
      </c>
      <c r="S8" s="364" t="s">
        <v>342</v>
      </c>
      <c r="T8" s="364" t="s">
        <v>342</v>
      </c>
    </row>
    <row r="9" spans="2:20">
      <c r="B9" s="362" t="s">
        <v>149</v>
      </c>
      <c r="C9" s="362" t="s">
        <v>148</v>
      </c>
      <c r="D9" s="362" t="s">
        <v>147</v>
      </c>
      <c r="E9" s="362" t="s">
        <v>146</v>
      </c>
      <c r="F9" s="616" t="s">
        <v>343</v>
      </c>
      <c r="G9" s="616" t="s">
        <v>344</v>
      </c>
      <c r="H9" s="616" t="s">
        <v>345</v>
      </c>
      <c r="I9" s="618" t="s">
        <v>346</v>
      </c>
      <c r="J9" s="362" t="s">
        <v>347</v>
      </c>
      <c r="K9" s="362" t="s">
        <v>348</v>
      </c>
      <c r="L9" s="366" t="s">
        <v>349</v>
      </c>
      <c r="M9" s="366" t="s">
        <v>350</v>
      </c>
      <c r="N9" s="366" t="s">
        <v>351</v>
      </c>
      <c r="O9" s="362" t="s">
        <v>352</v>
      </c>
      <c r="P9" s="366" t="s">
        <v>353</v>
      </c>
      <c r="Q9" s="362" t="s">
        <v>354</v>
      </c>
      <c r="R9" s="362" t="s">
        <v>355</v>
      </c>
      <c r="S9" s="362" t="s">
        <v>356</v>
      </c>
      <c r="T9" s="362" t="s">
        <v>357</v>
      </c>
    </row>
    <row r="10" spans="2:20">
      <c r="B10" s="360" t="s">
        <v>24</v>
      </c>
      <c r="C10" s="367" t="s">
        <v>358</v>
      </c>
      <c r="D10" s="368">
        <v>603105848.20999992</v>
      </c>
      <c r="E10" s="369">
        <v>311319235.66274381</v>
      </c>
      <c r="F10" s="619">
        <v>197005848.44792041</v>
      </c>
      <c r="G10" s="619">
        <v>-35148991.630000003</v>
      </c>
      <c r="H10" s="619">
        <v>10270892.595016299</v>
      </c>
      <c r="I10" s="619">
        <v>3238678.4048876995</v>
      </c>
      <c r="J10" s="369">
        <v>-2159118.9365917998</v>
      </c>
      <c r="K10" s="369">
        <v>14764031.164180798</v>
      </c>
      <c r="L10" s="369">
        <v>0</v>
      </c>
      <c r="M10" s="369"/>
      <c r="N10" s="369">
        <v>49183281.920000002</v>
      </c>
      <c r="O10" s="369">
        <v>6760816.558434099</v>
      </c>
      <c r="P10" s="370">
        <f>SUM(E10:O10)</f>
        <v>555234674.18659139</v>
      </c>
      <c r="Q10" s="369">
        <v>19054825.133357141</v>
      </c>
      <c r="R10" s="369">
        <v>-4288329.5448346063</v>
      </c>
      <c r="S10" s="371">
        <f>SUM(Q10:R10)</f>
        <v>14766495.588522535</v>
      </c>
      <c r="T10" s="372">
        <f>S10/P10</f>
        <v>2.6595053001967465E-2</v>
      </c>
    </row>
    <row r="11" spans="2:20">
      <c r="B11" s="360" t="s">
        <v>359</v>
      </c>
      <c r="C11" s="367">
        <v>16</v>
      </c>
      <c r="D11" s="368">
        <v>9592.0450000000001</v>
      </c>
      <c r="E11" s="369">
        <v>4891.9429499999997</v>
      </c>
      <c r="F11" s="619">
        <v>3135.0841815789481</v>
      </c>
      <c r="G11" s="619">
        <v>-560.38</v>
      </c>
      <c r="H11" s="619">
        <v>163.35252635000001</v>
      </c>
      <c r="I11" s="619">
        <v>0</v>
      </c>
      <c r="J11" s="369">
        <v>-34.339521099999999</v>
      </c>
      <c r="K11" s="369">
        <v>234.81326160000003</v>
      </c>
      <c r="L11" s="369">
        <v>0</v>
      </c>
      <c r="M11" s="369">
        <v>0</v>
      </c>
      <c r="N11" s="369"/>
      <c r="O11" s="369">
        <v>107.52682444999999</v>
      </c>
      <c r="P11" s="370">
        <f t="shared" ref="P11:P22" si="0">SUM(E11:O11)</f>
        <v>7938.0002228789481</v>
      </c>
      <c r="Q11" s="369">
        <v>297.85823947368414</v>
      </c>
      <c r="R11" s="369">
        <v>-65.629781578946861</v>
      </c>
      <c r="S11" s="371">
        <f t="shared" ref="S11:S22" si="1">SUM(Q11:R11)</f>
        <v>232.22845789473729</v>
      </c>
      <c r="T11" s="372">
        <f t="shared" ref="T11:T22" si="2">S11/P11</f>
        <v>2.9255284879610755E-2</v>
      </c>
    </row>
    <row r="12" spans="2:20">
      <c r="B12" s="360" t="s">
        <v>360</v>
      </c>
      <c r="C12" s="367">
        <v>31</v>
      </c>
      <c r="D12" s="368">
        <v>228604732.46999997</v>
      </c>
      <c r="E12" s="369">
        <v>91578256.92346701</v>
      </c>
      <c r="F12" s="619">
        <v>72863186.380163103</v>
      </c>
      <c r="G12" s="619">
        <v>-13320797.76</v>
      </c>
      <c r="H12" s="619">
        <v>3893138.5939640994</v>
      </c>
      <c r="I12" s="619">
        <v>978428.2549715999</v>
      </c>
      <c r="J12" s="369">
        <v>-566939.73652559996</v>
      </c>
      <c r="K12" s="369">
        <v>6028306.7952338997</v>
      </c>
      <c r="L12" s="369">
        <v>0</v>
      </c>
      <c r="M12" s="369"/>
      <c r="N12" s="369">
        <v>1659670.3599999999</v>
      </c>
      <c r="O12" s="369">
        <v>2487219.4892735998</v>
      </c>
      <c r="P12" s="370">
        <f t="shared" si="0"/>
        <v>165600469.30054775</v>
      </c>
      <c r="Q12" s="369">
        <v>6031970.3797371164</v>
      </c>
      <c r="R12" s="369">
        <v>-1259035.3204846003</v>
      </c>
      <c r="S12" s="371">
        <f t="shared" si="1"/>
        <v>4772935.0592525164</v>
      </c>
      <c r="T12" s="372">
        <f t="shared" si="2"/>
        <v>2.8821989934038967E-2</v>
      </c>
    </row>
    <row r="13" spans="2:20">
      <c r="B13" s="360" t="s">
        <v>361</v>
      </c>
      <c r="C13" s="367">
        <v>41</v>
      </c>
      <c r="D13" s="368">
        <v>63966868.016999997</v>
      </c>
      <c r="E13" s="369">
        <v>14456233.31830545</v>
      </c>
      <c r="F13" s="619">
        <v>18624424.888310701</v>
      </c>
      <c r="G13" s="619">
        <v>-3723511.39</v>
      </c>
      <c r="H13" s="619">
        <v>1089355.7623295099</v>
      </c>
      <c r="I13" s="619">
        <v>143925.45303824998</v>
      </c>
      <c r="J13" s="369">
        <v>-159277.50136232999</v>
      </c>
      <c r="K13" s="369">
        <v>583377.83631503989</v>
      </c>
      <c r="L13" s="369">
        <v>0</v>
      </c>
      <c r="M13" s="369"/>
      <c r="N13" s="369">
        <v>1266103.8999999999</v>
      </c>
      <c r="O13" s="369">
        <v>397873.91906573996</v>
      </c>
      <c r="P13" s="370">
        <f t="shared" si="0"/>
        <v>32678506.186002355</v>
      </c>
      <c r="Q13" s="369">
        <v>1159420.1974828946</v>
      </c>
      <c r="R13" s="369">
        <v>-198981.87008722575</v>
      </c>
      <c r="S13" s="371">
        <f t="shared" si="1"/>
        <v>960438.32739566895</v>
      </c>
      <c r="T13" s="372">
        <f t="shared" si="2"/>
        <v>2.9390521155678379E-2</v>
      </c>
    </row>
    <row r="14" spans="2:20">
      <c r="B14" s="360" t="s">
        <v>39</v>
      </c>
      <c r="C14" s="367">
        <v>85</v>
      </c>
      <c r="D14" s="368">
        <v>16307789.425999999</v>
      </c>
      <c r="E14" s="369">
        <v>1589956.2565282346</v>
      </c>
      <c r="F14" s="619">
        <v>4494980.4766552001</v>
      </c>
      <c r="G14" s="619">
        <v>-948950.27</v>
      </c>
      <c r="H14" s="619">
        <v>243475.29613017998</v>
      </c>
      <c r="I14" s="619">
        <v>18238.357395419996</v>
      </c>
      <c r="J14" s="369">
        <v>-7827.7389244799997</v>
      </c>
      <c r="K14" s="369">
        <v>71917.351368659991</v>
      </c>
      <c r="L14" s="369">
        <v>0</v>
      </c>
      <c r="M14" s="369">
        <v>0</v>
      </c>
      <c r="N14" s="369"/>
      <c r="O14" s="369">
        <v>53978.783000059993</v>
      </c>
      <c r="P14" s="370">
        <f t="shared" si="0"/>
        <v>5515768.5121532753</v>
      </c>
      <c r="Q14" s="369">
        <v>156474.36712188696</v>
      </c>
      <c r="R14" s="369">
        <v>-21886.223099732404</v>
      </c>
      <c r="S14" s="371">
        <f t="shared" si="1"/>
        <v>134588.14402215456</v>
      </c>
      <c r="T14" s="372">
        <f t="shared" si="2"/>
        <v>2.440061502320251E-2</v>
      </c>
    </row>
    <row r="15" spans="2:20">
      <c r="B15" s="360" t="s">
        <v>362</v>
      </c>
      <c r="C15" s="367">
        <v>86</v>
      </c>
      <c r="D15" s="368">
        <v>9107268.5420000013</v>
      </c>
      <c r="E15" s="369">
        <v>1944724.1433509393</v>
      </c>
      <c r="F15" s="619">
        <v>2526653.7291643196</v>
      </c>
      <c r="G15" s="619">
        <v>-529951.96</v>
      </c>
      <c r="H15" s="619">
        <v>135971.51933206004</v>
      </c>
      <c r="I15" s="619">
        <v>19944.918106980003</v>
      </c>
      <c r="J15" s="369">
        <v>-23041.389411260003</v>
      </c>
      <c r="K15" s="369">
        <v>77685.000663260013</v>
      </c>
      <c r="L15" s="369">
        <v>0</v>
      </c>
      <c r="M15" s="369"/>
      <c r="N15" s="369">
        <v>179041.35</v>
      </c>
      <c r="O15" s="369">
        <v>37795.164449300006</v>
      </c>
      <c r="P15" s="370">
        <f t="shared" si="0"/>
        <v>4368822.4756555995</v>
      </c>
      <c r="Q15" s="369">
        <v>156592.62078755643</v>
      </c>
      <c r="R15" s="369">
        <v>-26767.613409920974</v>
      </c>
      <c r="S15" s="371">
        <f t="shared" si="1"/>
        <v>129825.00737763545</v>
      </c>
      <c r="T15" s="372">
        <f t="shared" si="2"/>
        <v>2.9716246906588598E-2</v>
      </c>
    </row>
    <row r="16" spans="2:20">
      <c r="B16" s="360" t="s">
        <v>363</v>
      </c>
      <c r="C16" s="367">
        <v>87</v>
      </c>
      <c r="D16" s="368">
        <v>23273158.627999999</v>
      </c>
      <c r="E16" s="369">
        <v>1093496.3989577971</v>
      </c>
      <c r="F16" s="619">
        <v>6293993.0193563206</v>
      </c>
      <c r="G16" s="619">
        <v>-1353799.64</v>
      </c>
      <c r="H16" s="619">
        <v>347468.25831603998</v>
      </c>
      <c r="I16" s="619">
        <v>10512.457794129999</v>
      </c>
      <c r="J16" s="369">
        <v>-8843.8002786399993</v>
      </c>
      <c r="K16" s="369">
        <v>68423.08636632</v>
      </c>
      <c r="L16" s="369">
        <v>0</v>
      </c>
      <c r="M16" s="369">
        <v>0</v>
      </c>
      <c r="N16" s="369"/>
      <c r="O16" s="369">
        <v>47011.78042856</v>
      </c>
      <c r="P16" s="370">
        <f t="shared" si="0"/>
        <v>6498261.5609405283</v>
      </c>
      <c r="Q16" s="369">
        <v>107678.99516696806</v>
      </c>
      <c r="R16" s="369">
        <v>-15128.371995987394</v>
      </c>
      <c r="S16" s="371">
        <f t="shared" si="1"/>
        <v>92550.62317098066</v>
      </c>
      <c r="T16" s="372">
        <f t="shared" si="2"/>
        <v>1.4242366562663462E-2</v>
      </c>
    </row>
    <row r="17" spans="2:23">
      <c r="B17" s="360" t="s">
        <v>364</v>
      </c>
      <c r="C17" s="367" t="s">
        <v>365</v>
      </c>
      <c r="D17" s="368">
        <v>43413.770000000004</v>
      </c>
      <c r="E17" s="369">
        <v>25885.709759820398</v>
      </c>
      <c r="F17" s="619">
        <v>30.389638999999999</v>
      </c>
      <c r="G17" s="620"/>
      <c r="H17" s="619"/>
      <c r="I17" s="619">
        <v>185.81093560000002</v>
      </c>
      <c r="J17" s="369">
        <v>-107.66614960000001</v>
      </c>
      <c r="K17" s="369">
        <v>1144.8211149000001</v>
      </c>
      <c r="L17" s="369">
        <v>0</v>
      </c>
      <c r="M17" s="369"/>
      <c r="N17" s="369">
        <v>306.5</v>
      </c>
      <c r="O17" s="369">
        <v>472.34181760000007</v>
      </c>
      <c r="P17" s="370">
        <f t="shared" si="0"/>
        <v>27917.907117320399</v>
      </c>
      <c r="Q17" s="369">
        <v>1107.6281126969516</v>
      </c>
      <c r="R17" s="369">
        <v>-356.01592064631086</v>
      </c>
      <c r="S17" s="371">
        <f t="shared" si="1"/>
        <v>751.61219205064072</v>
      </c>
      <c r="T17" s="372">
        <f t="shared" si="2"/>
        <v>2.6922225541195281E-2</v>
      </c>
    </row>
    <row r="18" spans="2:23">
      <c r="B18" s="360" t="s">
        <v>366</v>
      </c>
      <c r="C18" s="360" t="s">
        <v>367</v>
      </c>
      <c r="D18" s="368">
        <v>19254249.518999998</v>
      </c>
      <c r="E18" s="369">
        <v>3995567.7266982314</v>
      </c>
      <c r="F18" s="619">
        <v>13477.9746633</v>
      </c>
      <c r="G18" s="620"/>
      <c r="H18" s="619"/>
      <c r="I18" s="619">
        <v>43322.061417749988</v>
      </c>
      <c r="J18" s="369">
        <v>-47943.081302309991</v>
      </c>
      <c r="K18" s="369">
        <v>175598.75561327997</v>
      </c>
      <c r="L18" s="369">
        <v>0</v>
      </c>
      <c r="M18" s="369"/>
      <c r="N18" s="369">
        <v>389154.95</v>
      </c>
      <c r="O18" s="369">
        <v>119761.43200817998</v>
      </c>
      <c r="P18" s="370">
        <f>SUM(E18:O18)</f>
        <v>4688939.8190984316</v>
      </c>
      <c r="Q18" s="369">
        <v>171214.0154874326</v>
      </c>
      <c r="R18" s="369">
        <v>-54971.532564559064</v>
      </c>
      <c r="S18" s="371">
        <f t="shared" si="1"/>
        <v>116242.48292287353</v>
      </c>
      <c r="T18" s="372">
        <f t="shared" si="2"/>
        <v>2.4790781585510756E-2</v>
      </c>
    </row>
    <row r="19" spans="2:23">
      <c r="B19" s="360" t="s">
        <v>368</v>
      </c>
      <c r="C19" s="360" t="s">
        <v>42</v>
      </c>
      <c r="D19" s="368">
        <v>76582587.120000005</v>
      </c>
      <c r="E19" s="369">
        <v>7037315.1964751901</v>
      </c>
      <c r="F19" s="619">
        <v>53607.810984000011</v>
      </c>
      <c r="G19" s="620"/>
      <c r="H19" s="619"/>
      <c r="I19" s="619">
        <v>76771.472940399995</v>
      </c>
      <c r="J19" s="369">
        <v>-36759.641817600001</v>
      </c>
      <c r="K19" s="369">
        <v>337729.20919920004</v>
      </c>
      <c r="L19" s="369">
        <v>0</v>
      </c>
      <c r="M19" s="369">
        <v>0</v>
      </c>
      <c r="N19" s="369"/>
      <c r="O19" s="369">
        <v>253488.36336720001</v>
      </c>
      <c r="P19" s="370">
        <f t="shared" si="0"/>
        <v>7722152.4111483907</v>
      </c>
      <c r="Q19" s="369">
        <v>302602.67537115456</v>
      </c>
      <c r="R19" s="369">
        <v>-96736.773002275528</v>
      </c>
      <c r="S19" s="371">
        <f t="shared" si="1"/>
        <v>205865.90236887903</v>
      </c>
      <c r="T19" s="372">
        <f t="shared" si="2"/>
        <v>2.6659134838063099E-2</v>
      </c>
    </row>
    <row r="20" spans="2:23">
      <c r="B20" s="360" t="s">
        <v>369</v>
      </c>
      <c r="C20" s="360" t="s">
        <v>370</v>
      </c>
      <c r="D20" s="368">
        <v>354636.7</v>
      </c>
      <c r="E20" s="369">
        <v>84408.74029168782</v>
      </c>
      <c r="F20" s="619">
        <v>248.24569000000002</v>
      </c>
      <c r="G20" s="620"/>
      <c r="H20" s="619"/>
      <c r="I20" s="619">
        <v>776.65437300000008</v>
      </c>
      <c r="J20" s="369">
        <v>-897.23085100000003</v>
      </c>
      <c r="K20" s="369">
        <v>3025.0510509999999</v>
      </c>
      <c r="L20" s="369">
        <v>0</v>
      </c>
      <c r="M20" s="369"/>
      <c r="N20" s="369">
        <v>7098.91</v>
      </c>
      <c r="O20" s="369">
        <v>1471.742305</v>
      </c>
      <c r="P20" s="370">
        <f t="shared" si="0"/>
        <v>96132.112859687826</v>
      </c>
      <c r="Q20" s="369">
        <v>3616.0343886709061</v>
      </c>
      <c r="R20" s="369">
        <v>-1160.2926874317363</v>
      </c>
      <c r="S20" s="371">
        <f t="shared" si="1"/>
        <v>2455.7417012391697</v>
      </c>
      <c r="T20" s="372">
        <f t="shared" si="2"/>
        <v>2.5545487643900147E-2</v>
      </c>
    </row>
    <row r="21" spans="2:23">
      <c r="B21" s="360" t="s">
        <v>371</v>
      </c>
      <c r="C21" s="360" t="s">
        <v>38</v>
      </c>
      <c r="D21" s="368">
        <v>103884321.25000001</v>
      </c>
      <c r="E21" s="369">
        <v>3564358.6664720275</v>
      </c>
      <c r="F21" s="619">
        <v>72719.024875000003</v>
      </c>
      <c r="G21" s="619"/>
      <c r="H21" s="619"/>
      <c r="I21" s="619">
        <v>37708.554543300001</v>
      </c>
      <c r="J21" s="369">
        <v>-39476.042075000005</v>
      </c>
      <c r="K21" s="369">
        <v>305419.90447500005</v>
      </c>
      <c r="L21" s="369">
        <v>0</v>
      </c>
      <c r="M21" s="369">
        <v>0</v>
      </c>
      <c r="N21" s="369"/>
      <c r="O21" s="369">
        <v>209846.32892500004</v>
      </c>
      <c r="P21" s="370">
        <f t="shared" si="0"/>
        <v>4150576.4372153282</v>
      </c>
      <c r="Q21" s="369">
        <v>154300.69431600688</v>
      </c>
      <c r="R21" s="369">
        <v>-49051.944810320332</v>
      </c>
      <c r="S21" s="371">
        <f t="shared" si="1"/>
        <v>105248.74950568654</v>
      </c>
      <c r="T21" s="372">
        <f t="shared" si="2"/>
        <v>2.5357622271931751E-2</v>
      </c>
    </row>
    <row r="22" spans="2:23">
      <c r="B22" s="360" t="s">
        <v>372</v>
      </c>
      <c r="D22" s="368">
        <v>37275691.68</v>
      </c>
      <c r="E22" s="369">
        <v>1726553.2512827553</v>
      </c>
      <c r="F22" s="619"/>
      <c r="G22" s="619"/>
      <c r="H22" s="619"/>
      <c r="I22" s="619">
        <v>0</v>
      </c>
      <c r="J22" s="369">
        <v>-8573.4090864000009</v>
      </c>
      <c r="K22" s="369">
        <v>119654.9702928</v>
      </c>
      <c r="L22" s="369">
        <v>0</v>
      </c>
      <c r="M22" s="369"/>
      <c r="N22" s="369"/>
      <c r="O22" s="369">
        <v>92070.958449600002</v>
      </c>
      <c r="P22" s="370">
        <f t="shared" si="0"/>
        <v>1929705.7709387555</v>
      </c>
      <c r="Q22" s="369">
        <v>35274.722042470239</v>
      </c>
      <c r="R22" s="369">
        <v>-11662.625379653648</v>
      </c>
      <c r="S22" s="371">
        <f t="shared" si="1"/>
        <v>23612.096662816592</v>
      </c>
      <c r="T22" s="372">
        <f t="shared" si="2"/>
        <v>1.2236112374442387E-2</v>
      </c>
    </row>
    <row r="23" spans="2:23">
      <c r="B23" s="360" t="s">
        <v>31</v>
      </c>
      <c r="D23" s="373">
        <f>SUM(D10:D22)</f>
        <v>1181770157.3770001</v>
      </c>
      <c r="E23" s="374">
        <f>SUM(E10:E22)</f>
        <v>438420883.93728304</v>
      </c>
      <c r="F23" s="621">
        <f t="shared" ref="F23:H23" si="3">SUM(F10:F22)</f>
        <v>301952305.47160286</v>
      </c>
      <c r="G23" s="621">
        <f t="shared" si="3"/>
        <v>-55026563.030000009</v>
      </c>
      <c r="H23" s="621">
        <f t="shared" si="3"/>
        <v>15980465.377614539</v>
      </c>
      <c r="I23" s="621">
        <f>SUM(I10:I22)</f>
        <v>4568492.4004041292</v>
      </c>
      <c r="J23" s="374">
        <f t="shared" ref="J23:P23" si="4">SUM(J10:J22)</f>
        <v>-3058840.5138971196</v>
      </c>
      <c r="K23" s="374">
        <f t="shared" si="4"/>
        <v>22536548.759135753</v>
      </c>
      <c r="L23" s="374">
        <f t="shared" si="4"/>
        <v>0</v>
      </c>
      <c r="M23" s="374">
        <f t="shared" si="4"/>
        <v>0</v>
      </c>
      <c r="N23" s="374">
        <f t="shared" si="4"/>
        <v>52684657.890000001</v>
      </c>
      <c r="O23" s="374">
        <f t="shared" si="4"/>
        <v>10461914.388348391</v>
      </c>
      <c r="P23" s="375">
        <f t="shared" si="4"/>
        <v>788519864.68049181</v>
      </c>
      <c r="Q23" s="374">
        <f>SUM(Q10:Q22)</f>
        <v>27335375.321611471</v>
      </c>
      <c r="R23" s="374">
        <f>SUM(R10:R22)</f>
        <v>-6024133.7580585387</v>
      </c>
      <c r="S23" s="374">
        <f>SUM(S10:S22)</f>
        <v>21311241.563552931</v>
      </c>
      <c r="T23" s="376">
        <f>S23/P23</f>
        <v>2.7026892432428756E-2</v>
      </c>
      <c r="U23" s="377"/>
    </row>
    <row r="24" spans="2:23" s="385" customFormat="1">
      <c r="B24" s="378"/>
      <c r="C24" s="379"/>
      <c r="D24" s="380"/>
      <c r="E24" s="381"/>
      <c r="F24" s="380"/>
      <c r="G24" s="380"/>
      <c r="H24" s="380"/>
      <c r="I24" s="382"/>
      <c r="J24" s="380"/>
      <c r="K24" s="382"/>
      <c r="L24" s="382"/>
      <c r="M24" s="382"/>
      <c r="N24" s="382"/>
      <c r="O24" s="382"/>
      <c r="P24" s="382"/>
      <c r="Q24" s="383"/>
      <c r="R24" s="383"/>
      <c r="S24" s="383"/>
      <c r="T24" s="384"/>
    </row>
    <row r="25" spans="2:23" s="385" customFormat="1">
      <c r="B25" s="378" t="s">
        <v>373</v>
      </c>
      <c r="C25" s="378"/>
      <c r="D25" s="386">
        <v>356738.40836915449</v>
      </c>
      <c r="E25" s="369">
        <v>5364365.7215311108</v>
      </c>
      <c r="F25" s="387"/>
      <c r="G25" s="380"/>
      <c r="H25" s="380"/>
      <c r="I25" s="619"/>
      <c r="J25" s="369">
        <v>-49943.377171681634</v>
      </c>
      <c r="K25" s="369">
        <v>210475.66093780115</v>
      </c>
      <c r="L25" s="369">
        <v>0</v>
      </c>
      <c r="M25" s="369">
        <v>0</v>
      </c>
      <c r="N25" s="369"/>
      <c r="O25" s="388">
        <v>0</v>
      </c>
      <c r="P25" s="370">
        <f>SUM(E25:O25)</f>
        <v>5524898.0052972306</v>
      </c>
      <c r="Q25" s="369">
        <v>229704.85453490872</v>
      </c>
      <c r="R25" s="369">
        <v>-73993.859107714234</v>
      </c>
      <c r="S25" s="371">
        <f>SUM(Q25:R25)</f>
        <v>155710.99542719449</v>
      </c>
      <c r="T25" s="372">
        <f>S25/P25</f>
        <v>2.8183505881538441E-2</v>
      </c>
      <c r="U25" s="384"/>
      <c r="V25" s="389"/>
      <c r="W25" s="390"/>
    </row>
    <row r="26" spans="2:23" s="385" customFormat="1">
      <c r="B26" s="391" t="s">
        <v>31</v>
      </c>
      <c r="C26" s="391"/>
      <c r="D26" s="392"/>
      <c r="E26" s="393">
        <f>E23+E25</f>
        <v>443785249.65881413</v>
      </c>
      <c r="F26" s="393">
        <f t="shared" ref="F26:H26" si="5">F23+F25</f>
        <v>301952305.47160286</v>
      </c>
      <c r="G26" s="393">
        <f t="shared" si="5"/>
        <v>-55026563.030000009</v>
      </c>
      <c r="H26" s="393">
        <f t="shared" si="5"/>
        <v>15980465.377614539</v>
      </c>
      <c r="I26" s="393">
        <f>I23+I25</f>
        <v>4568492.4004041292</v>
      </c>
      <c r="J26" s="393">
        <f t="shared" ref="J26:S26" si="6">J23+J25</f>
        <v>-3108783.8910688013</v>
      </c>
      <c r="K26" s="393">
        <f t="shared" si="6"/>
        <v>22747024.420073554</v>
      </c>
      <c r="L26" s="393">
        <f t="shared" si="6"/>
        <v>0</v>
      </c>
      <c r="M26" s="393">
        <f t="shared" si="6"/>
        <v>0</v>
      </c>
      <c r="N26" s="393">
        <f t="shared" si="6"/>
        <v>52684657.890000001</v>
      </c>
      <c r="O26" s="393">
        <f t="shared" si="6"/>
        <v>10461914.388348391</v>
      </c>
      <c r="P26" s="393">
        <f t="shared" si="6"/>
        <v>794044762.68578899</v>
      </c>
      <c r="Q26" s="393">
        <f t="shared" si="6"/>
        <v>27565080.176146381</v>
      </c>
      <c r="R26" s="393">
        <f t="shared" si="6"/>
        <v>-6098127.6171662528</v>
      </c>
      <c r="S26" s="393">
        <f t="shared" si="6"/>
        <v>21466952.558980126</v>
      </c>
      <c r="T26" s="376">
        <f>S26/P26</f>
        <v>2.7034940053467491E-2</v>
      </c>
      <c r="U26" s="384"/>
    </row>
    <row r="27" spans="2:23">
      <c r="F27" s="615"/>
      <c r="G27" s="615"/>
      <c r="H27" s="615"/>
      <c r="I27" s="622"/>
      <c r="L27" s="377"/>
      <c r="M27" s="377"/>
      <c r="N27" s="377"/>
      <c r="P27" s="377"/>
      <c r="T27" s="394"/>
    </row>
    <row r="28" spans="2:23">
      <c r="D28" s="395"/>
      <c r="F28" s="615"/>
      <c r="G28" s="615"/>
      <c r="H28" s="615"/>
      <c r="I28" s="622"/>
      <c r="L28" s="377"/>
      <c r="M28" s="377"/>
      <c r="N28" s="377"/>
      <c r="P28" s="377"/>
      <c r="Q28" s="377"/>
      <c r="R28" s="377"/>
      <c r="S28" s="377"/>
      <c r="T28" s="394"/>
    </row>
    <row r="29" spans="2:23" s="385" customFormat="1">
      <c r="B29" s="396" t="s">
        <v>374</v>
      </c>
      <c r="C29" s="396"/>
      <c r="Q29" s="397"/>
      <c r="R29" s="397"/>
      <c r="S29" s="397"/>
      <c r="T29" s="384"/>
    </row>
    <row r="30" spans="2:23" s="385" customFormat="1">
      <c r="B30" s="391" t="s">
        <v>375</v>
      </c>
      <c r="C30" s="391"/>
      <c r="E30" s="398">
        <f>E10+E11</f>
        <v>311324127.60569382</v>
      </c>
      <c r="I30" s="398"/>
      <c r="L30" s="398"/>
      <c r="M30" s="398"/>
      <c r="N30" s="398"/>
      <c r="P30" s="398">
        <f>P10+P11</f>
        <v>555242612.18681431</v>
      </c>
      <c r="Q30" s="377">
        <f>SUM(Q10:Q11)</f>
        <v>19055122.991596613</v>
      </c>
      <c r="R30" s="377">
        <f>SUM(R10:R11)</f>
        <v>-4288395.174616185</v>
      </c>
      <c r="S30" s="377">
        <f>SUM(S10:S11)</f>
        <v>14766727.816980429</v>
      </c>
      <c r="T30" s="372">
        <f>S30/P30</f>
        <v>2.6595091033848977E-2</v>
      </c>
      <c r="U30" s="399"/>
    </row>
    <row r="31" spans="2:23" s="385" customFormat="1">
      <c r="B31" s="400" t="s">
        <v>376</v>
      </c>
      <c r="C31" s="400"/>
      <c r="E31" s="398">
        <f>E12+E17</f>
        <v>91604142.633226827</v>
      </c>
      <c r="F31" s="401"/>
      <c r="G31" s="401"/>
      <c r="H31" s="401"/>
      <c r="I31" s="398"/>
      <c r="J31" s="401"/>
      <c r="K31" s="401"/>
      <c r="L31" s="398"/>
      <c r="M31" s="398"/>
      <c r="N31" s="398"/>
      <c r="O31" s="401"/>
      <c r="P31" s="398">
        <f>P12+P17</f>
        <v>165628387.20766506</v>
      </c>
      <c r="Q31" s="377">
        <f t="shared" ref="Q31:S35" si="7">SUM(Q12,Q17)</f>
        <v>6033078.0078498134</v>
      </c>
      <c r="R31" s="377">
        <f t="shared" si="7"/>
        <v>-1259391.3364052465</v>
      </c>
      <c r="S31" s="377">
        <f t="shared" si="7"/>
        <v>4773686.6714445669</v>
      </c>
      <c r="T31" s="372">
        <f t="shared" ref="T31:T36" si="8">S31/P31</f>
        <v>2.8821669714499565E-2</v>
      </c>
    </row>
    <row r="32" spans="2:23" s="385" customFormat="1">
      <c r="B32" s="391" t="s">
        <v>377</v>
      </c>
      <c r="C32" s="391"/>
      <c r="E32" s="398">
        <f>E13+E18</f>
        <v>18451801.045003682</v>
      </c>
      <c r="F32" s="401"/>
      <c r="G32" s="401"/>
      <c r="H32" s="401"/>
      <c r="I32" s="398"/>
      <c r="J32" s="401"/>
      <c r="K32" s="401"/>
      <c r="L32" s="398"/>
      <c r="M32" s="398"/>
      <c r="N32" s="398"/>
      <c r="O32" s="401"/>
      <c r="P32" s="398">
        <f>P13+P18</f>
        <v>37367446.005100787</v>
      </c>
      <c r="Q32" s="377">
        <f t="shared" si="7"/>
        <v>1330634.2129703271</v>
      </c>
      <c r="R32" s="377">
        <f t="shared" si="7"/>
        <v>-253953.40265178483</v>
      </c>
      <c r="S32" s="377">
        <f t="shared" si="7"/>
        <v>1076680.8103185424</v>
      </c>
      <c r="T32" s="372">
        <f t="shared" si="8"/>
        <v>2.8813336886111287E-2</v>
      </c>
    </row>
    <row r="33" spans="2:20" s="385" customFormat="1">
      <c r="B33" s="391" t="s">
        <v>378</v>
      </c>
      <c r="C33" s="391"/>
      <c r="E33" s="398">
        <f>E14+E19</f>
        <v>8627271.4530034252</v>
      </c>
      <c r="F33" s="401"/>
      <c r="G33" s="401"/>
      <c r="H33" s="401"/>
      <c r="I33" s="398"/>
      <c r="J33" s="401"/>
      <c r="K33" s="401"/>
      <c r="L33" s="398"/>
      <c r="M33" s="398"/>
      <c r="N33" s="398"/>
      <c r="O33" s="401"/>
      <c r="P33" s="398">
        <f>P14+P19</f>
        <v>13237920.923301667</v>
      </c>
      <c r="Q33" s="377">
        <f t="shared" si="7"/>
        <v>459077.04249304149</v>
      </c>
      <c r="R33" s="377">
        <f t="shared" si="7"/>
        <v>-118622.99610200794</v>
      </c>
      <c r="S33" s="377">
        <f t="shared" si="7"/>
        <v>340454.04639103357</v>
      </c>
      <c r="T33" s="372">
        <f t="shared" si="8"/>
        <v>2.5718090352976741E-2</v>
      </c>
    </row>
    <row r="34" spans="2:20" s="385" customFormat="1">
      <c r="B34" s="391" t="s">
        <v>379</v>
      </c>
      <c r="C34" s="391"/>
      <c r="E34" s="398">
        <f>E15+E20</f>
        <v>2029132.8836426272</v>
      </c>
      <c r="F34" s="401"/>
      <c r="G34" s="401"/>
      <c r="H34" s="401"/>
      <c r="I34" s="402"/>
      <c r="J34" s="401"/>
      <c r="K34" s="401"/>
      <c r="L34" s="402"/>
      <c r="M34" s="402"/>
      <c r="N34" s="402"/>
      <c r="O34" s="401"/>
      <c r="P34" s="398">
        <f>P15+P20</f>
        <v>4464954.5885152873</v>
      </c>
      <c r="Q34" s="377">
        <f t="shared" si="7"/>
        <v>160208.65517622733</v>
      </c>
      <c r="R34" s="377">
        <f t="shared" si="7"/>
        <v>-27927.906097352708</v>
      </c>
      <c r="S34" s="377">
        <f t="shared" si="7"/>
        <v>132280.74907887462</v>
      </c>
      <c r="T34" s="372">
        <f t="shared" si="8"/>
        <v>2.9626448927190855E-2</v>
      </c>
    </row>
    <row r="35" spans="2:20" s="385" customFormat="1">
      <c r="B35" s="378" t="s">
        <v>380</v>
      </c>
      <c r="C35" s="378"/>
      <c r="D35" s="392"/>
      <c r="E35" s="398">
        <f>E16+E21</f>
        <v>4657855.0654298244</v>
      </c>
      <c r="F35" s="403"/>
      <c r="G35" s="403"/>
      <c r="H35" s="403"/>
      <c r="I35" s="402"/>
      <c r="J35" s="403"/>
      <c r="K35" s="403"/>
      <c r="L35" s="402"/>
      <c r="M35" s="402"/>
      <c r="N35" s="402"/>
      <c r="O35" s="403"/>
      <c r="P35" s="398">
        <f>P16+P21</f>
        <v>10648837.998155857</v>
      </c>
      <c r="Q35" s="377">
        <f t="shared" si="7"/>
        <v>261979.68948297494</v>
      </c>
      <c r="R35" s="377">
        <f t="shared" si="7"/>
        <v>-64180.316806307725</v>
      </c>
      <c r="S35" s="377">
        <f t="shared" si="7"/>
        <v>197799.3726766672</v>
      </c>
      <c r="T35" s="372">
        <f t="shared" si="8"/>
        <v>1.8574737704801378E-2</v>
      </c>
    </row>
    <row r="36" spans="2:20" s="385" customFormat="1">
      <c r="B36" s="404" t="s">
        <v>372</v>
      </c>
      <c r="C36" s="378"/>
      <c r="D36" s="392"/>
      <c r="E36" s="398">
        <f>E22</f>
        <v>1726553.2512827553</v>
      </c>
      <c r="F36" s="403"/>
      <c r="G36" s="403"/>
      <c r="H36" s="403"/>
      <c r="I36" s="402"/>
      <c r="J36" s="403"/>
      <c r="K36" s="403"/>
      <c r="L36" s="402"/>
      <c r="M36" s="402"/>
      <c r="N36" s="402"/>
      <c r="O36" s="403"/>
      <c r="P36" s="398">
        <f>P22</f>
        <v>1929705.7709387555</v>
      </c>
      <c r="Q36" s="377">
        <f>Q22</f>
        <v>35274.722042470239</v>
      </c>
      <c r="R36" s="377">
        <f>R22</f>
        <v>-11662.625379653648</v>
      </c>
      <c r="S36" s="377">
        <f>S22</f>
        <v>23612.096662816592</v>
      </c>
      <c r="T36" s="372">
        <f t="shared" si="8"/>
        <v>1.2236112374442387E-2</v>
      </c>
    </row>
    <row r="37" spans="2:20" s="385" customFormat="1">
      <c r="B37" s="405" t="s">
        <v>381</v>
      </c>
      <c r="C37" s="405"/>
      <c r="D37" s="392"/>
      <c r="E37" s="406">
        <f>SUM(E30:E36)</f>
        <v>438420883.93728292</v>
      </c>
      <c r="F37" s="392"/>
      <c r="G37" s="392"/>
      <c r="H37" s="403"/>
      <c r="I37" s="402"/>
      <c r="J37" s="403"/>
      <c r="K37" s="403"/>
      <c r="L37" s="402"/>
      <c r="M37" s="402"/>
      <c r="N37" s="402"/>
      <c r="O37" s="403"/>
      <c r="P37" s="406">
        <f>SUM(P30:P36)</f>
        <v>788519864.68049181</v>
      </c>
      <c r="Q37" s="406">
        <f>SUM(Q30:Q36)</f>
        <v>27335375.321611468</v>
      </c>
      <c r="R37" s="406">
        <f>SUM(R30:R36)</f>
        <v>-6024133.7580585387</v>
      </c>
      <c r="S37" s="406">
        <f>SUM(S30:S36)</f>
        <v>21311241.563552924</v>
      </c>
      <c r="T37" s="376">
        <f>S37/P37</f>
        <v>2.7026892432428746E-2</v>
      </c>
    </row>
    <row r="38" spans="2:20" s="385" customFormat="1">
      <c r="B38" s="378"/>
      <c r="C38" s="378"/>
      <c r="D38" s="392"/>
      <c r="E38" s="398"/>
      <c r="F38" s="392"/>
      <c r="G38" s="392"/>
      <c r="H38" s="403"/>
      <c r="I38" s="402"/>
      <c r="J38" s="403"/>
      <c r="K38" s="403"/>
      <c r="L38" s="402"/>
      <c r="M38" s="402"/>
      <c r="N38" s="402"/>
      <c r="O38" s="403"/>
      <c r="P38" s="398"/>
      <c r="Q38" s="398"/>
      <c r="R38" s="398"/>
      <c r="S38" s="398"/>
      <c r="T38" s="372"/>
    </row>
    <row r="39" spans="2:20" s="385" customFormat="1">
      <c r="B39" s="378" t="s">
        <v>382</v>
      </c>
      <c r="C39" s="378"/>
      <c r="D39" s="392"/>
      <c r="E39" s="398">
        <f>E25</f>
        <v>5364365.7215311108</v>
      </c>
      <c r="F39" s="392"/>
      <c r="G39" s="392"/>
      <c r="H39" s="403"/>
      <c r="I39" s="402"/>
      <c r="J39" s="403"/>
      <c r="K39" s="403"/>
      <c r="L39" s="402"/>
      <c r="M39" s="402"/>
      <c r="N39" s="402"/>
      <c r="O39" s="403"/>
      <c r="P39" s="398">
        <f>P25</f>
        <v>5524898.0052972306</v>
      </c>
      <c r="Q39" s="377">
        <f>Q25</f>
        <v>229704.85453490872</v>
      </c>
      <c r="R39" s="377">
        <f>R25</f>
        <v>-73993.859107714234</v>
      </c>
      <c r="S39" s="377">
        <f>S25</f>
        <v>155710.99542719449</v>
      </c>
      <c r="T39" s="372">
        <f>S39/P39</f>
        <v>2.8183505881538441E-2</v>
      </c>
    </row>
    <row r="40" spans="2:20" s="392" customFormat="1">
      <c r="B40" s="391" t="s">
        <v>31</v>
      </c>
      <c r="C40" s="391"/>
      <c r="D40" s="385"/>
      <c r="E40" s="406">
        <f>E39+E37</f>
        <v>443785249.65881401</v>
      </c>
      <c r="I40" s="402"/>
      <c r="L40" s="402"/>
      <c r="M40" s="402"/>
      <c r="N40" s="402"/>
      <c r="P40" s="406">
        <f>P39+P37</f>
        <v>794044762.68578899</v>
      </c>
      <c r="Q40" s="406">
        <f>Q39+Q37</f>
        <v>27565080.176146377</v>
      </c>
      <c r="R40" s="406">
        <f>R39+R37</f>
        <v>-6098127.6171662528</v>
      </c>
      <c r="S40" s="406">
        <f>S39+S37</f>
        <v>21466952.558980118</v>
      </c>
      <c r="T40" s="376">
        <f>S40/P40</f>
        <v>2.7034940053467481E-2</v>
      </c>
    </row>
    <row r="41" spans="2:20" s="385" customFormat="1">
      <c r="B41" s="392"/>
      <c r="C41" s="392"/>
      <c r="F41" s="401"/>
      <c r="I41" s="392"/>
      <c r="K41" s="392"/>
      <c r="L41" s="392"/>
      <c r="M41" s="392"/>
      <c r="N41" s="392"/>
      <c r="O41" s="392"/>
      <c r="P41" s="392"/>
      <c r="Q41" s="407"/>
      <c r="R41" s="407"/>
      <c r="S41" s="407"/>
    </row>
    <row r="42" spans="2:20" ht="17.25">
      <c r="B42" s="360" t="s">
        <v>383</v>
      </c>
      <c r="E42" s="408"/>
      <c r="I42" s="395"/>
      <c r="L42" s="395"/>
      <c r="M42" s="395"/>
      <c r="N42" s="395"/>
      <c r="P42" s="395"/>
    </row>
    <row r="43" spans="2:20" ht="17.25">
      <c r="B43" s="360" t="s">
        <v>384</v>
      </c>
      <c r="I43" s="395"/>
      <c r="L43" s="395"/>
      <c r="M43" s="395"/>
      <c r="N43" s="395"/>
      <c r="P43" s="395"/>
    </row>
    <row r="44" spans="2:20">
      <c r="B44" s="409"/>
    </row>
  </sheetData>
  <mergeCells count="4">
    <mergeCell ref="B1:T1"/>
    <mergeCell ref="B2:T2"/>
    <mergeCell ref="B3:T3"/>
    <mergeCell ref="B4:T4"/>
  </mergeCells>
  <printOptions horizontalCentered="1"/>
  <pageMargins left="0.45" right="0.45" top="0.75" bottom="0.75" header="0.3" footer="0.3"/>
  <pageSetup paperSize="5" scale="61" orientation="landscape" blackAndWhite="1" r:id="rId1"/>
  <headerFooter>
    <oddFooter>&amp;R&amp;A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38"/>
  <sheetViews>
    <sheetView zoomScale="130" zoomScaleNormal="130" workbookViewId="0">
      <pane xSplit="4" ySplit="7" topLeftCell="T8" activePane="bottomRight" state="frozen"/>
      <selection activeCell="F5" sqref="F5:I28"/>
      <selection pane="topRight" activeCell="F5" sqref="F5:I28"/>
      <selection pane="bottomLeft" activeCell="F5" sqref="F5:I28"/>
      <selection pane="bottomRight" activeCell="D8" sqref="D8"/>
    </sheetView>
  </sheetViews>
  <sheetFormatPr defaultColWidth="3.7109375" defaultRowHeight="11.25"/>
  <cols>
    <col min="1" max="1" width="3.42578125" style="410" bestFit="1" customWidth="1"/>
    <col min="2" max="2" width="16.7109375" style="410" bestFit="1" customWidth="1"/>
    <col min="3" max="3" width="15" style="410" bestFit="1" customWidth="1"/>
    <col min="4" max="4" width="13.7109375" style="445" bestFit="1" customWidth="1"/>
    <col min="5" max="5" width="7.5703125" style="410" customWidth="1"/>
    <col min="6" max="6" width="11.28515625" style="410" bestFit="1" customWidth="1"/>
    <col min="7" max="7" width="11.5703125" style="410" bestFit="1" customWidth="1"/>
    <col min="8" max="8" width="10.7109375" style="410" bestFit="1" customWidth="1"/>
    <col min="9" max="9" width="7.28515625" style="410" customWidth="1"/>
    <col min="10" max="10" width="10.42578125" style="410" bestFit="1" customWidth="1"/>
    <col min="11" max="11" width="10.7109375" style="410" bestFit="1" customWidth="1"/>
    <col min="12" max="12" width="7.28515625" style="410" customWidth="1"/>
    <col min="13" max="15" width="11.28515625" style="410" bestFit="1" customWidth="1"/>
    <col min="16" max="16" width="12.85546875" style="410" bestFit="1" customWidth="1"/>
    <col min="17" max="17" width="1.140625" style="410" customWidth="1"/>
    <col min="18" max="20" width="10.7109375" style="410" bestFit="1" customWidth="1"/>
    <col min="21" max="21" width="1.28515625" style="410" customWidth="1"/>
    <col min="22" max="22" width="12.85546875" style="410" bestFit="1" customWidth="1"/>
    <col min="23" max="23" width="6" style="410" bestFit="1" customWidth="1"/>
    <col min="24" max="16384" width="3.7109375" style="410"/>
  </cols>
  <sheetData>
    <row r="1" spans="1:23">
      <c r="A1" s="715" t="s">
        <v>30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</row>
    <row r="2" spans="1:23">
      <c r="A2" s="715" t="s">
        <v>385</v>
      </c>
      <c r="B2" s="715"/>
      <c r="C2" s="715"/>
      <c r="D2" s="715"/>
      <c r="E2" s="715"/>
      <c r="F2" s="715"/>
      <c r="G2" s="715"/>
      <c r="H2" s="715"/>
      <c r="I2" s="715"/>
      <c r="J2" s="715"/>
      <c r="K2" s="715"/>
      <c r="L2" s="715"/>
      <c r="M2" s="715"/>
      <c r="N2" s="715"/>
      <c r="O2" s="715"/>
      <c r="P2" s="715"/>
      <c r="Q2" s="715"/>
      <c r="R2" s="715"/>
      <c r="S2" s="715"/>
      <c r="T2" s="715"/>
      <c r="U2" s="715"/>
      <c r="V2" s="715"/>
      <c r="W2" s="715"/>
    </row>
    <row r="3" spans="1:23">
      <c r="A3" s="715" t="s">
        <v>386</v>
      </c>
      <c r="B3" s="715"/>
      <c r="C3" s="715"/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715"/>
      <c r="Q3" s="715"/>
      <c r="R3" s="715"/>
      <c r="S3" s="715"/>
      <c r="T3" s="715"/>
      <c r="U3" s="715"/>
      <c r="V3" s="715"/>
      <c r="W3" s="715"/>
    </row>
    <row r="4" spans="1:23">
      <c r="A4" s="716" t="s">
        <v>387</v>
      </c>
      <c r="B4" s="716"/>
      <c r="C4" s="716"/>
      <c r="D4" s="716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716"/>
      <c r="S4" s="716"/>
      <c r="T4" s="716"/>
      <c r="U4" s="716"/>
      <c r="V4" s="716"/>
      <c r="W4" s="716"/>
    </row>
    <row r="5" spans="1:23">
      <c r="A5" s="411"/>
      <c r="B5" s="412"/>
      <c r="C5" s="412"/>
      <c r="D5" s="413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23">
      <c r="A6" s="411"/>
      <c r="B6" s="412"/>
      <c r="C6" s="412"/>
      <c r="D6" s="413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5"/>
      <c r="R6" s="412" t="s">
        <v>388</v>
      </c>
      <c r="S6" s="412" t="s">
        <v>389</v>
      </c>
      <c r="T6" s="414"/>
      <c r="U6" s="416"/>
      <c r="V6" s="414"/>
      <c r="W6" s="414"/>
    </row>
    <row r="7" spans="1:23" s="422" customFormat="1" ht="56.25">
      <c r="A7" s="417" t="s">
        <v>188</v>
      </c>
      <c r="B7" s="417" t="s">
        <v>390</v>
      </c>
      <c r="C7" s="418" t="s">
        <v>391</v>
      </c>
      <c r="D7" s="419" t="s">
        <v>392</v>
      </c>
      <c r="E7" s="420" t="s">
        <v>393</v>
      </c>
      <c r="F7" s="420" t="s">
        <v>394</v>
      </c>
      <c r="G7" s="420" t="s">
        <v>395</v>
      </c>
      <c r="H7" s="420" t="s">
        <v>396</v>
      </c>
      <c r="I7" s="420" t="s">
        <v>397</v>
      </c>
      <c r="J7" s="420" t="s">
        <v>398</v>
      </c>
      <c r="K7" s="420" t="s">
        <v>399</v>
      </c>
      <c r="L7" s="420" t="s">
        <v>400</v>
      </c>
      <c r="M7" s="420" t="s">
        <v>401</v>
      </c>
      <c r="N7" s="420" t="s">
        <v>402</v>
      </c>
      <c r="O7" s="420" t="s">
        <v>403</v>
      </c>
      <c r="P7" s="421" t="s">
        <v>404</v>
      </c>
      <c r="R7" s="420" t="s">
        <v>405</v>
      </c>
      <c r="S7" s="420" t="s">
        <v>405</v>
      </c>
      <c r="T7" s="418" t="s">
        <v>406</v>
      </c>
      <c r="U7" s="423"/>
      <c r="V7" s="418" t="s">
        <v>407</v>
      </c>
      <c r="W7" s="418" t="s">
        <v>408</v>
      </c>
    </row>
    <row r="8" spans="1:23">
      <c r="A8" s="424">
        <v>1</v>
      </c>
      <c r="B8" s="424">
        <v>7</v>
      </c>
      <c r="C8" s="425">
        <v>10838149000</v>
      </c>
      <c r="D8" s="426">
        <v>1127848000</v>
      </c>
      <c r="E8" s="426">
        <v>0</v>
      </c>
      <c r="F8" s="426">
        <v>-20733000</v>
      </c>
      <c r="G8" s="426">
        <v>52673000</v>
      </c>
      <c r="H8" s="426">
        <v>9700000</v>
      </c>
      <c r="I8" s="426">
        <v>0</v>
      </c>
      <c r="J8" s="426">
        <v>-791000</v>
      </c>
      <c r="K8" s="426">
        <v>37630000</v>
      </c>
      <c r="L8" s="426">
        <v>0</v>
      </c>
      <c r="M8" s="426">
        <v>-13407000</v>
      </c>
      <c r="N8" s="426">
        <v>-80266000</v>
      </c>
      <c r="O8" s="427">
        <f>SUM(E8:N8)</f>
        <v>-15194000</v>
      </c>
      <c r="P8" s="427">
        <f>SUM(D8:N8)</f>
        <v>1112654000</v>
      </c>
      <c r="R8" s="427">
        <f>-M8</f>
        <v>13407000</v>
      </c>
      <c r="S8" s="428">
        <v>6730000</v>
      </c>
      <c r="T8" s="427">
        <f>SUM(R8:S8)</f>
        <v>20137000</v>
      </c>
      <c r="U8" s="429"/>
      <c r="V8" s="427">
        <f>SUM(T8,P8)</f>
        <v>1132791000</v>
      </c>
      <c r="W8" s="430">
        <f>+T8/P8</f>
        <v>1.8098168882689496E-2</v>
      </c>
    </row>
    <row r="9" spans="1:23">
      <c r="A9" s="424">
        <f t="shared" ref="A9:A37" si="0">+A8+1</f>
        <v>2</v>
      </c>
      <c r="B9" s="431" t="s">
        <v>409</v>
      </c>
      <c r="C9" s="425">
        <v>2347000</v>
      </c>
      <c r="D9" s="426">
        <v>212000</v>
      </c>
      <c r="E9" s="426">
        <v>0</v>
      </c>
      <c r="F9" s="426">
        <v>-4000</v>
      </c>
      <c r="G9" s="426">
        <v>10000</v>
      </c>
      <c r="H9" s="426">
        <v>2000</v>
      </c>
      <c r="I9" s="426">
        <v>0</v>
      </c>
      <c r="J9" s="426">
        <v>0</v>
      </c>
      <c r="K9" s="426">
        <v>6000</v>
      </c>
      <c r="L9" s="426">
        <v>0</v>
      </c>
      <c r="M9" s="426">
        <v>3000</v>
      </c>
      <c r="N9" s="426">
        <v>-17000</v>
      </c>
      <c r="O9" s="427">
        <f>SUM(E9:N9)</f>
        <v>0</v>
      </c>
      <c r="P9" s="427">
        <f>SUM(D9:N9)</f>
        <v>212000</v>
      </c>
      <c r="R9" s="427">
        <f>-M9</f>
        <v>-3000</v>
      </c>
      <c r="S9" s="428">
        <v>-2000</v>
      </c>
      <c r="T9" s="427">
        <f>SUM(R9:S9)</f>
        <v>-5000</v>
      </c>
      <c r="U9" s="429"/>
      <c r="V9" s="427">
        <f>SUM(T9,P9)</f>
        <v>207000</v>
      </c>
      <c r="W9" s="430">
        <f>+T9/P9</f>
        <v>-2.358490566037736E-2</v>
      </c>
    </row>
    <row r="10" spans="1:23">
      <c r="A10" s="424">
        <f t="shared" si="0"/>
        <v>3</v>
      </c>
      <c r="B10" s="424" t="s">
        <v>24</v>
      </c>
      <c r="C10" s="432">
        <f t="shared" ref="C10:P10" si="1">SUM(C8:C9)</f>
        <v>10840496000</v>
      </c>
      <c r="D10" s="433">
        <f t="shared" si="1"/>
        <v>1128060000</v>
      </c>
      <c r="E10" s="434">
        <f t="shared" si="1"/>
        <v>0</v>
      </c>
      <c r="F10" s="434">
        <f t="shared" si="1"/>
        <v>-20737000</v>
      </c>
      <c r="G10" s="434">
        <f t="shared" si="1"/>
        <v>52683000</v>
      </c>
      <c r="H10" s="434">
        <f t="shared" si="1"/>
        <v>9702000</v>
      </c>
      <c r="I10" s="434">
        <f t="shared" si="1"/>
        <v>0</v>
      </c>
      <c r="J10" s="434">
        <f t="shared" si="1"/>
        <v>-791000</v>
      </c>
      <c r="K10" s="434">
        <f t="shared" si="1"/>
        <v>37636000</v>
      </c>
      <c r="L10" s="434">
        <f t="shared" si="1"/>
        <v>0</v>
      </c>
      <c r="M10" s="434">
        <f t="shared" si="1"/>
        <v>-13404000</v>
      </c>
      <c r="N10" s="434">
        <f t="shared" si="1"/>
        <v>-80283000</v>
      </c>
      <c r="O10" s="434">
        <f t="shared" si="1"/>
        <v>-15194000</v>
      </c>
      <c r="P10" s="434">
        <f t="shared" si="1"/>
        <v>1112866000</v>
      </c>
      <c r="R10" s="434">
        <f t="shared" ref="R10:S10" si="2">SUM(R8:R9)</f>
        <v>13404000</v>
      </c>
      <c r="S10" s="434">
        <f t="shared" si="2"/>
        <v>6728000</v>
      </c>
      <c r="T10" s="434">
        <f>SUM(T8:T9)</f>
        <v>20132000</v>
      </c>
      <c r="U10" s="429"/>
      <c r="V10" s="434">
        <f>SUM(V8:V9)</f>
        <v>1132998000</v>
      </c>
      <c r="W10" s="435">
        <f>+T10/P10</f>
        <v>1.809022829343335E-2</v>
      </c>
    </row>
    <row r="11" spans="1:23">
      <c r="A11" s="424">
        <f t="shared" si="0"/>
        <v>4</v>
      </c>
      <c r="B11" s="424"/>
      <c r="C11" s="436"/>
      <c r="D11" s="43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R11" s="427"/>
      <c r="S11" s="427"/>
      <c r="T11" s="427"/>
      <c r="U11" s="429"/>
      <c r="V11" s="427"/>
      <c r="W11" s="430"/>
    </row>
    <row r="12" spans="1:23">
      <c r="A12" s="424">
        <f t="shared" si="0"/>
        <v>5</v>
      </c>
      <c r="B12" s="424">
        <v>8</v>
      </c>
      <c r="C12" s="425">
        <v>274905000</v>
      </c>
      <c r="D12" s="426">
        <v>26752000</v>
      </c>
      <c r="E12" s="426">
        <v>0</v>
      </c>
      <c r="F12" s="426">
        <v>-451000</v>
      </c>
      <c r="G12" s="426">
        <v>1157000</v>
      </c>
      <c r="H12" s="426">
        <v>236000</v>
      </c>
      <c r="I12" s="426">
        <v>0</v>
      </c>
      <c r="J12" s="426">
        <v>-17000</v>
      </c>
      <c r="K12" s="426">
        <v>723000</v>
      </c>
      <c r="L12" s="426">
        <v>0</v>
      </c>
      <c r="M12" s="426">
        <v>344000</v>
      </c>
      <c r="N12" s="426">
        <v>-2036000</v>
      </c>
      <c r="O12" s="427">
        <f t="shared" ref="O12:O18" si="3">SUM(E12:N12)</f>
        <v>-44000</v>
      </c>
      <c r="P12" s="427">
        <f t="shared" ref="P12:P18" si="4">SUM(D12:N12)</f>
        <v>26708000</v>
      </c>
      <c r="R12" s="427">
        <f t="shared" ref="R12:R18" si="5">-M12</f>
        <v>-344000</v>
      </c>
      <c r="S12" s="428">
        <v>774000</v>
      </c>
      <c r="T12" s="427">
        <f t="shared" ref="T12:T18" si="6">SUM(R12:S12)</f>
        <v>430000</v>
      </c>
      <c r="U12" s="429"/>
      <c r="V12" s="427">
        <f>SUM(T12,P12)</f>
        <v>27138000</v>
      </c>
      <c r="W12" s="430">
        <f t="shared" ref="W12:W19" si="7">+T12/P12</f>
        <v>1.6100044930357944E-2</v>
      </c>
    </row>
    <row r="13" spans="1:23">
      <c r="A13" s="424">
        <f t="shared" si="0"/>
        <v>6</v>
      </c>
      <c r="B13" s="424">
        <v>24</v>
      </c>
      <c r="C13" s="425">
        <v>2842704000</v>
      </c>
      <c r="D13" s="426">
        <v>276636000</v>
      </c>
      <c r="E13" s="426">
        <v>0</v>
      </c>
      <c r="F13" s="426">
        <v>-4665000</v>
      </c>
      <c r="G13" s="426">
        <v>11962000</v>
      </c>
      <c r="H13" s="426">
        <v>2436000</v>
      </c>
      <c r="I13" s="426">
        <v>0</v>
      </c>
      <c r="J13" s="426">
        <v>-179000</v>
      </c>
      <c r="K13" s="426">
        <v>7473000</v>
      </c>
      <c r="L13" s="426">
        <v>0</v>
      </c>
      <c r="M13" s="426">
        <v>3556000</v>
      </c>
      <c r="N13" s="426">
        <v>0</v>
      </c>
      <c r="O13" s="427">
        <f t="shared" si="3"/>
        <v>20583000</v>
      </c>
      <c r="P13" s="427">
        <f t="shared" si="4"/>
        <v>297219000</v>
      </c>
      <c r="R13" s="427">
        <f t="shared" si="5"/>
        <v>-3556000</v>
      </c>
      <c r="S13" s="428">
        <v>8008000</v>
      </c>
      <c r="T13" s="427">
        <f t="shared" si="6"/>
        <v>4452000</v>
      </c>
      <c r="U13" s="429"/>
      <c r="V13" s="427">
        <f t="shared" ref="V13:V18" si="8">SUM(T13,P13)</f>
        <v>301671000</v>
      </c>
      <c r="W13" s="430">
        <f t="shared" si="7"/>
        <v>1.4978853976360866E-2</v>
      </c>
    </row>
    <row r="14" spans="1:23">
      <c r="A14" s="424">
        <f t="shared" si="0"/>
        <v>7</v>
      </c>
      <c r="B14" s="431">
        <v>11</v>
      </c>
      <c r="C14" s="425">
        <v>161833000</v>
      </c>
      <c r="D14" s="426">
        <v>14598000</v>
      </c>
      <c r="E14" s="426">
        <v>0</v>
      </c>
      <c r="F14" s="426">
        <v>-254000</v>
      </c>
      <c r="G14" s="426">
        <v>689000</v>
      </c>
      <c r="H14" s="426">
        <v>129000</v>
      </c>
      <c r="I14" s="426">
        <v>0</v>
      </c>
      <c r="J14" s="426">
        <v>-10000</v>
      </c>
      <c r="K14" s="426">
        <v>399000</v>
      </c>
      <c r="L14" s="426">
        <v>0</v>
      </c>
      <c r="M14" s="426">
        <v>228000</v>
      </c>
      <c r="N14" s="426">
        <v>-1199000</v>
      </c>
      <c r="O14" s="427">
        <f t="shared" si="3"/>
        <v>-18000</v>
      </c>
      <c r="P14" s="427">
        <f t="shared" si="4"/>
        <v>14580000</v>
      </c>
      <c r="R14" s="427">
        <f t="shared" si="5"/>
        <v>-228000</v>
      </c>
      <c r="S14" s="428">
        <v>-106000</v>
      </c>
      <c r="T14" s="427">
        <f t="shared" si="6"/>
        <v>-334000</v>
      </c>
      <c r="U14" s="429"/>
      <c r="V14" s="427">
        <f t="shared" si="8"/>
        <v>14246000</v>
      </c>
      <c r="W14" s="430">
        <f t="shared" si="7"/>
        <v>-2.2908093278463649E-2</v>
      </c>
    </row>
    <row r="15" spans="1:23">
      <c r="A15" s="424">
        <f t="shared" si="0"/>
        <v>8</v>
      </c>
      <c r="B15" s="431">
        <v>25</v>
      </c>
      <c r="C15" s="425">
        <v>3118988000</v>
      </c>
      <c r="D15" s="426">
        <v>281348000</v>
      </c>
      <c r="E15" s="426">
        <v>0</v>
      </c>
      <c r="F15" s="426">
        <v>-4891000</v>
      </c>
      <c r="G15" s="426">
        <v>13278000</v>
      </c>
      <c r="H15" s="426">
        <v>2483000</v>
      </c>
      <c r="I15" s="426">
        <v>0</v>
      </c>
      <c r="J15" s="426">
        <v>-187000</v>
      </c>
      <c r="K15" s="426">
        <v>7695000</v>
      </c>
      <c r="L15" s="426">
        <v>0</v>
      </c>
      <c r="M15" s="426">
        <v>4392000</v>
      </c>
      <c r="N15" s="426">
        <v>0</v>
      </c>
      <c r="O15" s="427">
        <f t="shared" si="3"/>
        <v>22770000</v>
      </c>
      <c r="P15" s="427">
        <f t="shared" si="4"/>
        <v>304118000</v>
      </c>
      <c r="R15" s="427">
        <f t="shared" si="5"/>
        <v>-4392000</v>
      </c>
      <c r="S15" s="428">
        <v>-2049000</v>
      </c>
      <c r="T15" s="427">
        <f t="shared" si="6"/>
        <v>-6441000</v>
      </c>
      <c r="U15" s="429"/>
      <c r="V15" s="427">
        <f t="shared" si="8"/>
        <v>297677000</v>
      </c>
      <c r="W15" s="430">
        <f t="shared" si="7"/>
        <v>-2.1179279095614203E-2</v>
      </c>
    </row>
    <row r="16" spans="1:23">
      <c r="A16" s="424">
        <f t="shared" si="0"/>
        <v>9</v>
      </c>
      <c r="B16" s="424">
        <v>12</v>
      </c>
      <c r="C16" s="425">
        <v>19940000</v>
      </c>
      <c r="D16" s="426">
        <v>1652000</v>
      </c>
      <c r="E16" s="426">
        <v>0</v>
      </c>
      <c r="F16" s="426">
        <v>-34000</v>
      </c>
      <c r="G16" s="426">
        <v>86000</v>
      </c>
      <c r="H16" s="426">
        <v>14000</v>
      </c>
      <c r="I16" s="426">
        <v>0</v>
      </c>
      <c r="J16" s="426">
        <v>-1000</v>
      </c>
      <c r="K16" s="426">
        <v>45000</v>
      </c>
      <c r="L16" s="426">
        <v>0</v>
      </c>
      <c r="M16" s="426">
        <v>-1000</v>
      </c>
      <c r="N16" s="426">
        <v>-148000</v>
      </c>
      <c r="O16" s="427">
        <f t="shared" si="3"/>
        <v>-39000</v>
      </c>
      <c r="P16" s="427">
        <f t="shared" si="4"/>
        <v>1613000</v>
      </c>
      <c r="R16" s="427">
        <f t="shared" si="5"/>
        <v>1000</v>
      </c>
      <c r="S16" s="428">
        <v>14000</v>
      </c>
      <c r="T16" s="427">
        <f t="shared" si="6"/>
        <v>15000</v>
      </c>
      <c r="U16" s="429"/>
      <c r="V16" s="427">
        <f t="shared" si="8"/>
        <v>1628000</v>
      </c>
      <c r="W16" s="430">
        <f t="shared" si="7"/>
        <v>9.299442033477991E-3</v>
      </c>
    </row>
    <row r="17" spans="1:23">
      <c r="A17" s="424">
        <f t="shared" si="0"/>
        <v>10</v>
      </c>
      <c r="B17" s="424" t="s">
        <v>410</v>
      </c>
      <c r="C17" s="425">
        <v>1922586000</v>
      </c>
      <c r="D17" s="426">
        <v>159298000</v>
      </c>
      <c r="E17" s="426">
        <v>0</v>
      </c>
      <c r="F17" s="426">
        <v>-3288000</v>
      </c>
      <c r="G17" s="426">
        <v>8315000</v>
      </c>
      <c r="H17" s="426">
        <v>1378000</v>
      </c>
      <c r="I17" s="426">
        <v>0</v>
      </c>
      <c r="J17" s="426">
        <v>-125000</v>
      </c>
      <c r="K17" s="426">
        <v>4355000</v>
      </c>
      <c r="L17" s="426">
        <v>0</v>
      </c>
      <c r="M17" s="426">
        <v>-98000</v>
      </c>
      <c r="N17" s="426">
        <v>0</v>
      </c>
      <c r="O17" s="427">
        <f t="shared" si="3"/>
        <v>10537000</v>
      </c>
      <c r="P17" s="427">
        <f t="shared" si="4"/>
        <v>169835000</v>
      </c>
      <c r="R17" s="427">
        <f t="shared" si="5"/>
        <v>98000</v>
      </c>
      <c r="S17" s="428">
        <v>1371000</v>
      </c>
      <c r="T17" s="427">
        <f t="shared" si="6"/>
        <v>1469000</v>
      </c>
      <c r="U17" s="429"/>
      <c r="V17" s="427">
        <f t="shared" si="8"/>
        <v>171304000</v>
      </c>
      <c r="W17" s="430">
        <f t="shared" si="7"/>
        <v>8.6495716430653284E-3</v>
      </c>
    </row>
    <row r="18" spans="1:23">
      <c r="A18" s="424">
        <f t="shared" si="0"/>
        <v>11</v>
      </c>
      <c r="B18" s="424">
        <v>29</v>
      </c>
      <c r="C18" s="425">
        <v>16292000</v>
      </c>
      <c r="D18" s="426">
        <v>1294000</v>
      </c>
      <c r="E18" s="426">
        <v>0</v>
      </c>
      <c r="F18" s="426">
        <v>-21000</v>
      </c>
      <c r="G18" s="426">
        <v>52000</v>
      </c>
      <c r="H18" s="426">
        <v>12000</v>
      </c>
      <c r="I18" s="426">
        <v>0</v>
      </c>
      <c r="J18" s="426">
        <v>-1000</v>
      </c>
      <c r="K18" s="426">
        <v>40000</v>
      </c>
      <c r="L18" s="426">
        <v>0</v>
      </c>
      <c r="M18" s="426">
        <v>23000</v>
      </c>
      <c r="N18" s="426">
        <v>-121000</v>
      </c>
      <c r="O18" s="427">
        <f t="shared" si="3"/>
        <v>-16000</v>
      </c>
      <c r="P18" s="427">
        <f t="shared" si="4"/>
        <v>1278000</v>
      </c>
      <c r="R18" s="427">
        <f t="shared" si="5"/>
        <v>-23000</v>
      </c>
      <c r="S18" s="428">
        <v>-11000</v>
      </c>
      <c r="T18" s="427">
        <f t="shared" si="6"/>
        <v>-34000</v>
      </c>
      <c r="U18" s="429"/>
      <c r="V18" s="427">
        <f t="shared" si="8"/>
        <v>1244000</v>
      </c>
      <c r="W18" s="430">
        <f t="shared" si="7"/>
        <v>-2.6604068857589983E-2</v>
      </c>
    </row>
    <row r="19" spans="1:23">
      <c r="A19" s="424">
        <f t="shared" si="0"/>
        <v>12</v>
      </c>
      <c r="B19" s="431" t="s">
        <v>411</v>
      </c>
      <c r="C19" s="432">
        <f t="shared" ref="C19:P19" si="9">SUM(C12:C18)</f>
        <v>8357248000</v>
      </c>
      <c r="D19" s="433">
        <f t="shared" si="9"/>
        <v>761578000</v>
      </c>
      <c r="E19" s="434">
        <f t="shared" si="9"/>
        <v>0</v>
      </c>
      <c r="F19" s="434">
        <f t="shared" si="9"/>
        <v>-13604000</v>
      </c>
      <c r="G19" s="434">
        <f t="shared" si="9"/>
        <v>35539000</v>
      </c>
      <c r="H19" s="434">
        <f t="shared" si="9"/>
        <v>6688000</v>
      </c>
      <c r="I19" s="434">
        <f t="shared" si="9"/>
        <v>0</v>
      </c>
      <c r="J19" s="434">
        <f t="shared" si="9"/>
        <v>-520000</v>
      </c>
      <c r="K19" s="434">
        <f t="shared" si="9"/>
        <v>20730000</v>
      </c>
      <c r="L19" s="434">
        <f t="shared" si="9"/>
        <v>0</v>
      </c>
      <c r="M19" s="434">
        <f t="shared" si="9"/>
        <v>8444000</v>
      </c>
      <c r="N19" s="434">
        <f t="shared" si="9"/>
        <v>-3504000</v>
      </c>
      <c r="O19" s="434">
        <f t="shared" si="9"/>
        <v>53773000</v>
      </c>
      <c r="P19" s="434">
        <f t="shared" si="9"/>
        <v>815351000</v>
      </c>
      <c r="R19" s="434">
        <f t="shared" ref="R19:T19" si="10">SUM(R12:R18)</f>
        <v>-8444000</v>
      </c>
      <c r="S19" s="434">
        <f t="shared" si="10"/>
        <v>8001000</v>
      </c>
      <c r="T19" s="434">
        <f t="shared" si="10"/>
        <v>-443000</v>
      </c>
      <c r="U19" s="429"/>
      <c r="V19" s="434">
        <f>SUM(V12:V18)</f>
        <v>814908000</v>
      </c>
      <c r="W19" s="435">
        <f t="shared" si="7"/>
        <v>-5.4332428610500262E-4</v>
      </c>
    </row>
    <row r="20" spans="1:23">
      <c r="A20" s="424">
        <f t="shared" si="0"/>
        <v>13</v>
      </c>
      <c r="B20" s="424"/>
      <c r="C20" s="436"/>
      <c r="D20" s="437"/>
      <c r="E20" s="427"/>
      <c r="F20" s="427"/>
      <c r="G20" s="427"/>
      <c r="H20" s="427"/>
      <c r="I20" s="427"/>
      <c r="J20" s="427"/>
      <c r="K20" s="427"/>
      <c r="L20" s="427"/>
      <c r="M20" s="427"/>
      <c r="N20" s="427"/>
      <c r="O20" s="427"/>
      <c r="P20" s="427"/>
      <c r="R20" s="427"/>
      <c r="S20" s="427"/>
      <c r="T20" s="427"/>
      <c r="U20" s="429"/>
      <c r="V20" s="427"/>
      <c r="W20" s="430"/>
    </row>
    <row r="21" spans="1:23">
      <c r="A21" s="424">
        <f t="shared" si="0"/>
        <v>14</v>
      </c>
      <c r="B21" s="424">
        <v>10</v>
      </c>
      <c r="C21" s="425">
        <v>36510000</v>
      </c>
      <c r="D21" s="426">
        <v>2961000</v>
      </c>
      <c r="E21" s="426">
        <v>0</v>
      </c>
      <c r="F21" s="426">
        <v>-56000</v>
      </c>
      <c r="G21" s="426">
        <v>152000</v>
      </c>
      <c r="H21" s="426">
        <v>26000</v>
      </c>
      <c r="I21" s="426">
        <v>0</v>
      </c>
      <c r="J21" s="426">
        <v>-2000</v>
      </c>
      <c r="K21" s="426">
        <v>82000</v>
      </c>
      <c r="L21" s="426">
        <v>0</v>
      </c>
      <c r="M21" s="426">
        <v>-8000</v>
      </c>
      <c r="N21" s="426">
        <v>-270000</v>
      </c>
      <c r="O21" s="427">
        <f t="shared" ref="O21:O24" si="11">SUM(E21:N21)</f>
        <v>-76000</v>
      </c>
      <c r="P21" s="427">
        <f>SUM(D21:N21)</f>
        <v>2885000</v>
      </c>
      <c r="R21" s="427">
        <f>-M21</f>
        <v>8000</v>
      </c>
      <c r="S21" s="428">
        <v>4000</v>
      </c>
      <c r="T21" s="427">
        <f>SUM(R21:S21)</f>
        <v>12000</v>
      </c>
      <c r="U21" s="429"/>
      <c r="V21" s="427">
        <f>SUM(T21,P21)</f>
        <v>2897000</v>
      </c>
      <c r="W21" s="430">
        <f t="shared" ref="W21:W25" si="12">+T21/P21</f>
        <v>4.1594454072790294E-3</v>
      </c>
    </row>
    <row r="22" spans="1:23">
      <c r="A22" s="424">
        <f t="shared" si="0"/>
        <v>15</v>
      </c>
      <c r="B22" s="424">
        <v>31</v>
      </c>
      <c r="C22" s="425">
        <v>1383563000</v>
      </c>
      <c r="D22" s="426">
        <v>112211000</v>
      </c>
      <c r="E22" s="426">
        <v>0</v>
      </c>
      <c r="F22" s="426">
        <v>-2135000</v>
      </c>
      <c r="G22" s="426">
        <v>5745000</v>
      </c>
      <c r="H22" s="426">
        <v>974000</v>
      </c>
      <c r="I22" s="426">
        <v>0</v>
      </c>
      <c r="J22" s="426">
        <v>-82000</v>
      </c>
      <c r="K22" s="426">
        <v>3119000</v>
      </c>
      <c r="L22" s="426">
        <v>0</v>
      </c>
      <c r="M22" s="426">
        <v>-342000</v>
      </c>
      <c r="N22" s="426">
        <v>0</v>
      </c>
      <c r="O22" s="427">
        <f t="shared" si="11"/>
        <v>7279000</v>
      </c>
      <c r="P22" s="427">
        <f>SUM(D22:N22)</f>
        <v>119490000</v>
      </c>
      <c r="R22" s="427">
        <f>-M22</f>
        <v>342000</v>
      </c>
      <c r="S22" s="428">
        <v>177000</v>
      </c>
      <c r="T22" s="427">
        <f>SUM(R22:S22)</f>
        <v>519000</v>
      </c>
      <c r="U22" s="429"/>
      <c r="V22" s="427">
        <f t="shared" ref="V22:V24" si="13">SUM(T22,P22)</f>
        <v>120009000</v>
      </c>
      <c r="W22" s="430">
        <f t="shared" si="12"/>
        <v>4.3434597037408989E-3</v>
      </c>
    </row>
    <row r="23" spans="1:23">
      <c r="A23" s="424">
        <f t="shared" si="0"/>
        <v>16</v>
      </c>
      <c r="B23" s="424">
        <v>35</v>
      </c>
      <c r="C23" s="425">
        <v>5174000</v>
      </c>
      <c r="D23" s="426">
        <v>309000</v>
      </c>
      <c r="E23" s="426">
        <v>0</v>
      </c>
      <c r="F23" s="426">
        <v>-6000</v>
      </c>
      <c r="G23" s="426">
        <v>15000</v>
      </c>
      <c r="H23" s="426">
        <v>3000</v>
      </c>
      <c r="I23" s="426">
        <v>0</v>
      </c>
      <c r="J23" s="426">
        <v>0</v>
      </c>
      <c r="K23" s="426">
        <v>12000</v>
      </c>
      <c r="L23" s="426">
        <v>0</v>
      </c>
      <c r="M23" s="426">
        <v>7000</v>
      </c>
      <c r="N23" s="426">
        <v>-38000</v>
      </c>
      <c r="O23" s="427">
        <f t="shared" si="11"/>
        <v>-7000</v>
      </c>
      <c r="P23" s="427">
        <f>SUM(D23:N23)</f>
        <v>302000</v>
      </c>
      <c r="R23" s="427">
        <f>-M23</f>
        <v>-7000</v>
      </c>
      <c r="S23" s="428">
        <v>-3000</v>
      </c>
      <c r="T23" s="427">
        <f>SUM(R23:S23)</f>
        <v>-10000</v>
      </c>
      <c r="U23" s="429"/>
      <c r="V23" s="427">
        <f t="shared" si="13"/>
        <v>292000</v>
      </c>
      <c r="W23" s="430">
        <f t="shared" si="12"/>
        <v>-3.3112582781456956E-2</v>
      </c>
    </row>
    <row r="24" spans="1:23">
      <c r="A24" s="424">
        <f t="shared" si="0"/>
        <v>17</v>
      </c>
      <c r="B24" s="424">
        <v>43</v>
      </c>
      <c r="C24" s="425">
        <v>127202000</v>
      </c>
      <c r="D24" s="426">
        <v>11159000</v>
      </c>
      <c r="E24" s="426">
        <v>0</v>
      </c>
      <c r="F24" s="426">
        <v>-165000</v>
      </c>
      <c r="G24" s="426">
        <v>420000</v>
      </c>
      <c r="H24" s="426">
        <v>99000</v>
      </c>
      <c r="I24" s="426">
        <v>0</v>
      </c>
      <c r="J24" s="426">
        <v>-6000</v>
      </c>
      <c r="K24" s="426">
        <v>419000</v>
      </c>
      <c r="L24" s="426">
        <v>0</v>
      </c>
      <c r="M24" s="426">
        <v>179000</v>
      </c>
      <c r="N24" s="426">
        <v>0</v>
      </c>
      <c r="O24" s="427">
        <f t="shared" si="11"/>
        <v>946000</v>
      </c>
      <c r="P24" s="427">
        <f>SUM(D24:N24)</f>
        <v>12105000</v>
      </c>
      <c r="R24" s="427">
        <f>-M24</f>
        <v>-179000</v>
      </c>
      <c r="S24" s="428">
        <v>-84000</v>
      </c>
      <c r="T24" s="427">
        <f>SUM(R24:S24)</f>
        <v>-263000</v>
      </c>
      <c r="U24" s="429"/>
      <c r="V24" s="427">
        <f t="shared" si="13"/>
        <v>11842000</v>
      </c>
      <c r="W24" s="430">
        <f t="shared" si="12"/>
        <v>-2.1726559273027673E-2</v>
      </c>
    </row>
    <row r="25" spans="1:23">
      <c r="A25" s="424">
        <f t="shared" si="0"/>
        <v>18</v>
      </c>
      <c r="B25" s="424" t="s">
        <v>412</v>
      </c>
      <c r="C25" s="432">
        <f t="shared" ref="C25:P25" si="14">SUM(C21:C24)</f>
        <v>1552449000</v>
      </c>
      <c r="D25" s="433">
        <f t="shared" si="14"/>
        <v>126640000</v>
      </c>
      <c r="E25" s="434">
        <f t="shared" si="14"/>
        <v>0</v>
      </c>
      <c r="F25" s="434">
        <f t="shared" si="14"/>
        <v>-2362000</v>
      </c>
      <c r="G25" s="434">
        <f t="shared" si="14"/>
        <v>6332000</v>
      </c>
      <c r="H25" s="434">
        <f t="shared" si="14"/>
        <v>1102000</v>
      </c>
      <c r="I25" s="434">
        <f t="shared" si="14"/>
        <v>0</v>
      </c>
      <c r="J25" s="434">
        <f t="shared" si="14"/>
        <v>-90000</v>
      </c>
      <c r="K25" s="434">
        <f t="shared" si="14"/>
        <v>3632000</v>
      </c>
      <c r="L25" s="434">
        <f t="shared" si="14"/>
        <v>0</v>
      </c>
      <c r="M25" s="434">
        <f t="shared" si="14"/>
        <v>-164000</v>
      </c>
      <c r="N25" s="434">
        <f t="shared" si="14"/>
        <v>-308000</v>
      </c>
      <c r="O25" s="434">
        <f t="shared" si="14"/>
        <v>8142000</v>
      </c>
      <c r="P25" s="434">
        <f t="shared" si="14"/>
        <v>134782000</v>
      </c>
      <c r="R25" s="434">
        <f t="shared" ref="R25:V25" si="15">SUM(R21:R24)</f>
        <v>164000</v>
      </c>
      <c r="S25" s="434">
        <f t="shared" si="15"/>
        <v>94000</v>
      </c>
      <c r="T25" s="434">
        <f t="shared" si="15"/>
        <v>258000</v>
      </c>
      <c r="U25" s="429"/>
      <c r="V25" s="434">
        <f t="shared" si="15"/>
        <v>135040000</v>
      </c>
      <c r="W25" s="435">
        <f t="shared" si="12"/>
        <v>1.914202193171195E-3</v>
      </c>
    </row>
    <row r="26" spans="1:23">
      <c r="A26" s="424">
        <f t="shared" si="0"/>
        <v>19</v>
      </c>
      <c r="B26" s="424"/>
      <c r="C26" s="436"/>
      <c r="D26" s="437"/>
      <c r="E26" s="427"/>
      <c r="F26" s="427"/>
      <c r="G26" s="427"/>
      <c r="H26" s="427"/>
      <c r="I26" s="427"/>
      <c r="J26" s="427"/>
      <c r="K26" s="427"/>
      <c r="L26" s="427"/>
      <c r="M26" s="427"/>
      <c r="N26" s="427"/>
      <c r="O26" s="427"/>
      <c r="P26" s="427"/>
      <c r="R26" s="427"/>
      <c r="S26" s="427"/>
      <c r="T26" s="427"/>
      <c r="U26" s="429"/>
      <c r="V26" s="427"/>
      <c r="W26" s="430"/>
    </row>
    <row r="27" spans="1:23">
      <c r="A27" s="424">
        <f t="shared" si="0"/>
        <v>20</v>
      </c>
      <c r="B27" s="424">
        <v>40</v>
      </c>
      <c r="C27" s="438">
        <v>586597000</v>
      </c>
      <c r="D27" s="439">
        <v>42793000</v>
      </c>
      <c r="E27" s="439">
        <v>0</v>
      </c>
      <c r="F27" s="439">
        <v>-1029000</v>
      </c>
      <c r="G27" s="439">
        <v>2223000</v>
      </c>
      <c r="H27" s="439">
        <v>380000</v>
      </c>
      <c r="I27" s="439">
        <v>0</v>
      </c>
      <c r="J27" s="439">
        <v>-39000</v>
      </c>
      <c r="K27" s="439">
        <v>1234000</v>
      </c>
      <c r="L27" s="439">
        <v>0</v>
      </c>
      <c r="M27" s="439">
        <v>1055000</v>
      </c>
      <c r="N27" s="439">
        <v>0</v>
      </c>
      <c r="O27" s="434">
        <f>SUM(E27:N27)</f>
        <v>3824000</v>
      </c>
      <c r="P27" s="434">
        <f>SUM(D27:N27)</f>
        <v>46617000</v>
      </c>
      <c r="R27" s="434">
        <f>-M27</f>
        <v>-1055000</v>
      </c>
      <c r="S27" s="440">
        <v>2453000</v>
      </c>
      <c r="T27" s="434">
        <f>SUM(R27:S27)</f>
        <v>1398000</v>
      </c>
      <c r="U27" s="429"/>
      <c r="V27" s="434">
        <f>SUM(T27,P27)</f>
        <v>48015000</v>
      </c>
      <c r="W27" s="435">
        <f>+T27/P27</f>
        <v>2.9989059785056952E-2</v>
      </c>
    </row>
    <row r="28" spans="1:23">
      <c r="A28" s="424">
        <f t="shared" si="0"/>
        <v>21</v>
      </c>
      <c r="B28" s="424"/>
      <c r="C28" s="436"/>
      <c r="D28" s="43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427"/>
      <c r="P28" s="427"/>
      <c r="R28" s="427"/>
      <c r="S28" s="427"/>
      <c r="T28" s="427"/>
      <c r="U28" s="429"/>
      <c r="V28" s="427"/>
      <c r="W28" s="430"/>
    </row>
    <row r="29" spans="1:23">
      <c r="A29" s="424">
        <f t="shared" si="0"/>
        <v>22</v>
      </c>
      <c r="B29" s="424">
        <v>46</v>
      </c>
      <c r="C29" s="425">
        <v>76029000</v>
      </c>
      <c r="D29" s="426">
        <v>5061000</v>
      </c>
      <c r="E29" s="426">
        <v>0</v>
      </c>
      <c r="F29" s="426">
        <v>-76000</v>
      </c>
      <c r="G29" s="426">
        <v>199000</v>
      </c>
      <c r="H29" s="426">
        <v>45000</v>
      </c>
      <c r="I29" s="426">
        <v>0</v>
      </c>
      <c r="J29" s="426">
        <v>-3000</v>
      </c>
      <c r="K29" s="426">
        <v>126000</v>
      </c>
      <c r="L29" s="426">
        <v>0</v>
      </c>
      <c r="M29" s="426">
        <v>101000</v>
      </c>
      <c r="N29" s="426">
        <v>0</v>
      </c>
      <c r="O29" s="427">
        <f t="shared" ref="O29:O30" si="16">SUM(E29:N29)</f>
        <v>392000</v>
      </c>
      <c r="P29" s="427">
        <f>SUM(D29:N29)</f>
        <v>5453000</v>
      </c>
      <c r="R29" s="427">
        <f>-M29</f>
        <v>-101000</v>
      </c>
      <c r="S29" s="428">
        <v>14000</v>
      </c>
      <c r="T29" s="427">
        <f>SUM(R29:S29)</f>
        <v>-87000</v>
      </c>
      <c r="U29" s="429"/>
      <c r="V29" s="427">
        <f>SUM(T29,P29)</f>
        <v>5366000</v>
      </c>
      <c r="W29" s="430">
        <f t="shared" ref="W29:W31" si="17">+T29/P29</f>
        <v>-1.5954520447460114E-2</v>
      </c>
    </row>
    <row r="30" spans="1:23">
      <c r="A30" s="424">
        <f t="shared" si="0"/>
        <v>23</v>
      </c>
      <c r="B30" s="424">
        <v>49</v>
      </c>
      <c r="C30" s="425">
        <v>606297000</v>
      </c>
      <c r="D30" s="426">
        <v>39492000</v>
      </c>
      <c r="E30" s="426">
        <v>0</v>
      </c>
      <c r="F30" s="426">
        <v>-917000</v>
      </c>
      <c r="G30" s="426">
        <v>2367000</v>
      </c>
      <c r="H30" s="426">
        <v>347000</v>
      </c>
      <c r="I30" s="426">
        <v>0</v>
      </c>
      <c r="J30" s="426">
        <v>-35000</v>
      </c>
      <c r="K30" s="426">
        <v>1002000</v>
      </c>
      <c r="L30" s="426">
        <v>0</v>
      </c>
      <c r="M30" s="426">
        <v>802000</v>
      </c>
      <c r="N30" s="426">
        <v>0</v>
      </c>
      <c r="O30" s="427">
        <f t="shared" si="16"/>
        <v>3566000</v>
      </c>
      <c r="P30" s="427">
        <f>SUM(D30:N30)</f>
        <v>43058000</v>
      </c>
      <c r="R30" s="427">
        <f>-M30</f>
        <v>-802000</v>
      </c>
      <c r="S30" s="428">
        <v>112000</v>
      </c>
      <c r="T30" s="427">
        <f>SUM(R30:S30)</f>
        <v>-690000</v>
      </c>
      <c r="U30" s="429"/>
      <c r="V30" s="427">
        <f>SUM(T30,P30)</f>
        <v>42368000</v>
      </c>
      <c r="W30" s="430">
        <f t="shared" si="17"/>
        <v>-1.6024896651028846E-2</v>
      </c>
    </row>
    <row r="31" spans="1:23">
      <c r="A31" s="424">
        <f t="shared" si="0"/>
        <v>24</v>
      </c>
      <c r="B31" s="424" t="s">
        <v>413</v>
      </c>
      <c r="C31" s="432">
        <f t="shared" ref="C31:P31" si="18">SUM(C29:C30)</f>
        <v>682326000</v>
      </c>
      <c r="D31" s="433">
        <f t="shared" si="18"/>
        <v>44553000</v>
      </c>
      <c r="E31" s="434">
        <f t="shared" si="18"/>
        <v>0</v>
      </c>
      <c r="F31" s="434">
        <f t="shared" si="18"/>
        <v>-993000</v>
      </c>
      <c r="G31" s="434">
        <f t="shared" si="18"/>
        <v>2566000</v>
      </c>
      <c r="H31" s="434">
        <f t="shared" si="18"/>
        <v>392000</v>
      </c>
      <c r="I31" s="434">
        <f t="shared" si="18"/>
        <v>0</v>
      </c>
      <c r="J31" s="434">
        <f t="shared" si="18"/>
        <v>-38000</v>
      </c>
      <c r="K31" s="434">
        <f t="shared" si="18"/>
        <v>1128000</v>
      </c>
      <c r="L31" s="434">
        <f t="shared" si="18"/>
        <v>0</v>
      </c>
      <c r="M31" s="434">
        <f t="shared" si="18"/>
        <v>903000</v>
      </c>
      <c r="N31" s="434">
        <f t="shared" si="18"/>
        <v>0</v>
      </c>
      <c r="O31" s="434">
        <f t="shared" si="18"/>
        <v>3958000</v>
      </c>
      <c r="P31" s="434">
        <f t="shared" si="18"/>
        <v>48511000</v>
      </c>
      <c r="R31" s="434">
        <f>SUM(R29:R30)</f>
        <v>-903000</v>
      </c>
      <c r="S31" s="434">
        <f t="shared" ref="S31:V31" si="19">SUM(S29:S30)</f>
        <v>126000</v>
      </c>
      <c r="T31" s="434">
        <f t="shared" si="19"/>
        <v>-777000</v>
      </c>
      <c r="U31" s="429"/>
      <c r="V31" s="434">
        <f t="shared" si="19"/>
        <v>47734000</v>
      </c>
      <c r="W31" s="435">
        <f t="shared" si="17"/>
        <v>-1.6016985838263487E-2</v>
      </c>
    </row>
    <row r="32" spans="1:23">
      <c r="A32" s="424">
        <f t="shared" si="0"/>
        <v>25</v>
      </c>
      <c r="B32" s="424"/>
      <c r="C32" s="436"/>
      <c r="D32" s="437"/>
      <c r="E32" s="427"/>
      <c r="F32" s="427"/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R32" s="427"/>
      <c r="S32" s="427"/>
      <c r="T32" s="427"/>
      <c r="U32" s="429"/>
      <c r="V32" s="427"/>
      <c r="W32" s="430"/>
    </row>
    <row r="33" spans="1:23">
      <c r="A33" s="424">
        <f t="shared" si="0"/>
        <v>26</v>
      </c>
      <c r="B33" s="424" t="s">
        <v>414</v>
      </c>
      <c r="C33" s="438">
        <v>71427000</v>
      </c>
      <c r="D33" s="439">
        <v>16711000</v>
      </c>
      <c r="E33" s="439">
        <v>0</v>
      </c>
      <c r="F33" s="439">
        <v>-140000</v>
      </c>
      <c r="G33" s="439">
        <v>326000</v>
      </c>
      <c r="H33" s="439">
        <v>139000</v>
      </c>
      <c r="I33" s="439">
        <v>0</v>
      </c>
      <c r="J33" s="439">
        <v>-5000</v>
      </c>
      <c r="K33" s="439">
        <v>663000</v>
      </c>
      <c r="L33" s="439">
        <v>0</v>
      </c>
      <c r="M33" s="439">
        <v>0</v>
      </c>
      <c r="N33" s="439">
        <v>0</v>
      </c>
      <c r="O33" s="434">
        <f>SUM(E33:N33)</f>
        <v>983000</v>
      </c>
      <c r="P33" s="434">
        <f>SUM(D33:N33)</f>
        <v>17694000</v>
      </c>
      <c r="R33" s="434">
        <f>-M33</f>
        <v>0</v>
      </c>
      <c r="S33" s="440">
        <v>0</v>
      </c>
      <c r="T33" s="434">
        <f>SUM(R33:S33)</f>
        <v>0</v>
      </c>
      <c r="U33" s="429"/>
      <c r="V33" s="434">
        <f>SUM(T33,P33)</f>
        <v>17694000</v>
      </c>
      <c r="W33" s="435">
        <f>+T33/P33</f>
        <v>0</v>
      </c>
    </row>
    <row r="34" spans="1:23">
      <c r="A34" s="424">
        <f t="shared" si="0"/>
        <v>27</v>
      </c>
      <c r="B34" s="424"/>
      <c r="C34" s="436"/>
      <c r="D34" s="437"/>
      <c r="E34" s="427"/>
      <c r="F34" s="427"/>
      <c r="G34" s="427"/>
      <c r="H34" s="427"/>
      <c r="I34" s="427"/>
      <c r="J34" s="427"/>
      <c r="K34" s="427"/>
      <c r="L34" s="427"/>
      <c r="M34" s="427"/>
      <c r="N34" s="427"/>
      <c r="O34" s="427"/>
      <c r="P34" s="427"/>
      <c r="R34" s="427"/>
      <c r="S34" s="427"/>
      <c r="T34" s="427"/>
      <c r="U34" s="429"/>
      <c r="V34" s="427"/>
      <c r="W34" s="430"/>
    </row>
    <row r="35" spans="1:23">
      <c r="A35" s="424">
        <f t="shared" si="0"/>
        <v>28</v>
      </c>
      <c r="B35" s="424" t="s">
        <v>415</v>
      </c>
      <c r="C35" s="438">
        <v>2024995000</v>
      </c>
      <c r="D35" s="439">
        <v>8508000</v>
      </c>
      <c r="E35" s="439">
        <v>0</v>
      </c>
      <c r="F35" s="439">
        <v>0</v>
      </c>
      <c r="G35" s="439">
        <v>2120000</v>
      </c>
      <c r="H35" s="439">
        <v>67000</v>
      </c>
      <c r="I35" s="439">
        <v>0</v>
      </c>
      <c r="J35" s="439">
        <v>0</v>
      </c>
      <c r="K35" s="439">
        <v>61000</v>
      </c>
      <c r="L35" s="439">
        <v>0</v>
      </c>
      <c r="M35" s="439">
        <v>0</v>
      </c>
      <c r="N35" s="439">
        <v>-15000</v>
      </c>
      <c r="O35" s="434">
        <f>SUM(E35:N35)</f>
        <v>2233000</v>
      </c>
      <c r="P35" s="434">
        <f>SUM(D35:N35)</f>
        <v>10741000</v>
      </c>
      <c r="R35" s="434">
        <f>-M35</f>
        <v>0</v>
      </c>
      <c r="S35" s="440">
        <v>0</v>
      </c>
      <c r="T35" s="434">
        <f>SUM(R35:S35)</f>
        <v>0</v>
      </c>
      <c r="U35" s="429"/>
      <c r="V35" s="434">
        <f>SUM(T35,P35)</f>
        <v>10741000</v>
      </c>
      <c r="W35" s="435">
        <f>+T35/P35</f>
        <v>0</v>
      </c>
    </row>
    <row r="36" spans="1:23">
      <c r="A36" s="424">
        <f t="shared" si="0"/>
        <v>29</v>
      </c>
      <c r="B36" s="424"/>
      <c r="C36" s="436"/>
      <c r="D36" s="437"/>
      <c r="E36" s="427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R36" s="427"/>
      <c r="S36" s="427"/>
      <c r="T36" s="427"/>
      <c r="U36" s="429"/>
      <c r="V36" s="427"/>
      <c r="W36" s="430"/>
    </row>
    <row r="37" spans="1:23" ht="12" thickBot="1">
      <c r="A37" s="424">
        <f t="shared" si="0"/>
        <v>30</v>
      </c>
      <c r="B37" s="424" t="s">
        <v>31</v>
      </c>
      <c r="C37" s="441">
        <f t="shared" ref="C37:O37" si="20">SUM(C10,C19,C25,C27,C31,C33,C35)</f>
        <v>24115538000</v>
      </c>
      <c r="D37" s="442">
        <f t="shared" si="20"/>
        <v>2128843000</v>
      </c>
      <c r="E37" s="443">
        <f t="shared" si="20"/>
        <v>0</v>
      </c>
      <c r="F37" s="443">
        <f t="shared" si="20"/>
        <v>-38865000</v>
      </c>
      <c r="G37" s="443">
        <f t="shared" si="20"/>
        <v>101789000</v>
      </c>
      <c r="H37" s="443">
        <f t="shared" si="20"/>
        <v>18470000</v>
      </c>
      <c r="I37" s="443">
        <f t="shared" si="20"/>
        <v>0</v>
      </c>
      <c r="J37" s="443">
        <f t="shared" si="20"/>
        <v>-1483000</v>
      </c>
      <c r="K37" s="443">
        <f t="shared" si="20"/>
        <v>65084000</v>
      </c>
      <c r="L37" s="443">
        <f t="shared" si="20"/>
        <v>0</v>
      </c>
      <c r="M37" s="443">
        <f t="shared" si="20"/>
        <v>-3166000</v>
      </c>
      <c r="N37" s="443">
        <f t="shared" si="20"/>
        <v>-84110000</v>
      </c>
      <c r="O37" s="443">
        <f t="shared" si="20"/>
        <v>57719000</v>
      </c>
      <c r="P37" s="443">
        <f>SUM(D37:N37)</f>
        <v>2186562000</v>
      </c>
      <c r="R37" s="443">
        <f>-M37</f>
        <v>3166000</v>
      </c>
      <c r="S37" s="443">
        <f>SUM(S10,S19,S25,S27,S31,S33,S35)</f>
        <v>17402000</v>
      </c>
      <c r="T37" s="443">
        <f>SUM(T10,T19,T25,T27,T31,T33,T35)</f>
        <v>20568000</v>
      </c>
      <c r="U37" s="429"/>
      <c r="V37" s="443">
        <f t="shared" ref="V37" si="21">SUM(V10,V19,V25,V27,V31,V33,V35)</f>
        <v>2207130000</v>
      </c>
      <c r="W37" s="444">
        <f>+T37/P37</f>
        <v>9.406547813416679E-3</v>
      </c>
    </row>
    <row r="38" spans="1:23" ht="12" thickTop="1">
      <c r="U38" s="429"/>
    </row>
  </sheetData>
  <mergeCells count="4">
    <mergeCell ref="A1:W1"/>
    <mergeCell ref="A2:W2"/>
    <mergeCell ref="A3:W3"/>
    <mergeCell ref="A4:W4"/>
  </mergeCells>
  <printOptions horizontalCentered="1"/>
  <pageMargins left="0.45" right="0.45" top="0.75" bottom="0.75" header="0.3" footer="0.3"/>
  <pageSetup scale="58" orientation="landscape" blackAndWhite="1" r:id="rId1"/>
  <headerFooter>
    <oddFooter>&amp;R&amp;F
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X44"/>
  <sheetViews>
    <sheetView zoomScale="80" zoomScaleNormal="80" workbookViewId="0">
      <pane xSplit="3" ySplit="8" topLeftCell="F13" activePane="bottomRight" state="frozenSplit"/>
      <selection activeCell="F5" sqref="F5:I28"/>
      <selection pane="topRight" activeCell="F5" sqref="F5:I28"/>
      <selection pane="bottomLeft" activeCell="F5" sqref="F5:I28"/>
      <selection pane="bottomRight" activeCell="Q55" sqref="Q55:Q57"/>
    </sheetView>
  </sheetViews>
  <sheetFormatPr defaultRowHeight="15"/>
  <cols>
    <col min="1" max="1" width="2.85546875" style="446" customWidth="1"/>
    <col min="2" max="2" width="38.7109375" style="446" customWidth="1"/>
    <col min="3" max="3" width="9.140625" style="446" bestFit="1" customWidth="1"/>
    <col min="4" max="4" width="15" style="446" customWidth="1"/>
    <col min="5" max="5" width="14.5703125" style="446" bestFit="1" customWidth="1"/>
    <col min="6" max="6" width="11.7109375" style="446" bestFit="1" customWidth="1"/>
    <col min="7" max="7" width="16.5703125" style="446" bestFit="1" customWidth="1"/>
    <col min="8" max="8" width="15.5703125" style="446" bestFit="1" customWidth="1"/>
    <col min="9" max="9" width="14.5703125" style="446" bestFit="1" customWidth="1"/>
    <col min="10" max="10" width="14" style="446" bestFit="1" customWidth="1"/>
    <col min="11" max="11" width="13.28515625" style="446" bestFit="1" customWidth="1"/>
    <col min="12" max="12" width="12.140625" style="446" customWidth="1"/>
    <col min="13" max="14" width="13.28515625" style="446" bestFit="1" customWidth="1"/>
    <col min="15" max="15" width="12.85546875" style="446" bestFit="1" customWidth="1"/>
    <col min="16" max="16" width="11" style="446" bestFit="1" customWidth="1"/>
    <col min="17" max="18" width="13.28515625" style="446" bestFit="1" customWidth="1"/>
    <col min="19" max="19" width="15.7109375" style="446" bestFit="1" customWidth="1"/>
    <col min="20" max="20" width="14" style="446" bestFit="1" customWidth="1"/>
    <col min="21" max="21" width="7.85546875" style="446" customWidth="1"/>
    <col min="22" max="22" width="13.7109375" style="446" bestFit="1" customWidth="1"/>
    <col min="23" max="16384" width="9.140625" style="446"/>
  </cols>
  <sheetData>
    <row r="1" spans="2:21">
      <c r="B1" s="717" t="s">
        <v>30</v>
      </c>
      <c r="C1" s="717"/>
      <c r="D1" s="717"/>
      <c r="E1" s="717"/>
      <c r="F1" s="717"/>
      <c r="G1" s="717"/>
      <c r="H1" s="717"/>
      <c r="I1" s="717"/>
      <c r="J1" s="717"/>
      <c r="K1" s="717"/>
      <c r="L1" s="717"/>
      <c r="M1" s="717"/>
      <c r="N1" s="717"/>
      <c r="O1" s="717"/>
      <c r="P1" s="717"/>
      <c r="Q1" s="717"/>
      <c r="R1" s="717"/>
      <c r="S1" s="717"/>
      <c r="T1" s="717"/>
      <c r="U1" s="717"/>
    </row>
    <row r="2" spans="2:21">
      <c r="B2" s="717" t="s">
        <v>441</v>
      </c>
      <c r="C2" s="717"/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717"/>
    </row>
    <row r="3" spans="2:21">
      <c r="B3" s="718" t="s">
        <v>440</v>
      </c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718"/>
      <c r="P3" s="718"/>
      <c r="Q3" s="718"/>
      <c r="R3" s="718"/>
      <c r="S3" s="718"/>
      <c r="T3" s="718"/>
      <c r="U3" s="718"/>
    </row>
    <row r="4" spans="2:21">
      <c r="B4" s="718" t="s">
        <v>439</v>
      </c>
      <c r="C4" s="718"/>
      <c r="D4" s="718"/>
      <c r="E4" s="718"/>
      <c r="F4" s="718"/>
      <c r="G4" s="718"/>
      <c r="H4" s="718"/>
      <c r="I4" s="718"/>
      <c r="J4" s="718"/>
      <c r="K4" s="718"/>
      <c r="L4" s="718"/>
      <c r="M4" s="718"/>
      <c r="N4" s="718"/>
      <c r="O4" s="718"/>
      <c r="P4" s="718"/>
      <c r="Q4" s="718"/>
      <c r="R4" s="718"/>
      <c r="S4" s="718"/>
      <c r="T4" s="718"/>
      <c r="U4" s="718"/>
    </row>
    <row r="5" spans="2:21">
      <c r="F5" s="602"/>
      <c r="G5" s="603"/>
      <c r="H5" s="603"/>
      <c r="I5" s="603"/>
      <c r="N5" s="500"/>
      <c r="R5" s="500"/>
    </row>
    <row r="6" spans="2:21">
      <c r="B6" s="495"/>
      <c r="C6" s="495"/>
      <c r="D6" s="495" t="s">
        <v>438</v>
      </c>
      <c r="E6" s="495" t="s">
        <v>438</v>
      </c>
      <c r="F6" s="604"/>
      <c r="G6" s="604" t="s">
        <v>435</v>
      </c>
      <c r="H6" s="602"/>
      <c r="I6" s="604"/>
      <c r="J6" s="495"/>
      <c r="K6" s="495"/>
      <c r="L6" s="495"/>
      <c r="M6" s="495"/>
      <c r="N6" s="495"/>
      <c r="O6" s="495"/>
      <c r="P6" s="495"/>
      <c r="Q6" s="495"/>
      <c r="R6" s="495"/>
      <c r="S6" s="501" t="s">
        <v>437</v>
      </c>
      <c r="T6" s="501" t="s">
        <v>323</v>
      </c>
      <c r="U6" s="495"/>
    </row>
    <row r="7" spans="2:21">
      <c r="B7" s="495"/>
      <c r="C7" s="495" t="s">
        <v>27</v>
      </c>
      <c r="D7" s="495" t="s">
        <v>47</v>
      </c>
      <c r="E7" s="495" t="s">
        <v>163</v>
      </c>
      <c r="F7" s="604" t="s">
        <v>436</v>
      </c>
      <c r="G7" s="604" t="s">
        <v>327</v>
      </c>
      <c r="H7" s="602" t="s">
        <v>435</v>
      </c>
      <c r="I7" s="604" t="s">
        <v>328</v>
      </c>
      <c r="J7" s="495" t="s">
        <v>329</v>
      </c>
      <c r="K7" s="495" t="s">
        <v>330</v>
      </c>
      <c r="L7" s="495" t="s">
        <v>331</v>
      </c>
      <c r="M7" s="495" t="s">
        <v>333</v>
      </c>
      <c r="N7" s="495" t="s">
        <v>325</v>
      </c>
      <c r="O7" s="495" t="s">
        <v>434</v>
      </c>
      <c r="P7" s="495" t="s">
        <v>433</v>
      </c>
      <c r="Q7" s="495" t="s">
        <v>323</v>
      </c>
      <c r="R7" s="495" t="s">
        <v>336</v>
      </c>
      <c r="S7" s="495" t="s">
        <v>432</v>
      </c>
      <c r="T7" s="495" t="s">
        <v>25</v>
      </c>
      <c r="U7" s="495" t="s">
        <v>338</v>
      </c>
    </row>
    <row r="8" spans="2:21" ht="17.25">
      <c r="B8" s="498" t="s">
        <v>339</v>
      </c>
      <c r="C8" s="498" t="s">
        <v>26</v>
      </c>
      <c r="D8" s="498" t="s">
        <v>431</v>
      </c>
      <c r="E8" s="498" t="s">
        <v>430</v>
      </c>
      <c r="F8" s="605" t="s">
        <v>429</v>
      </c>
      <c r="G8" s="499" t="s">
        <v>428</v>
      </c>
      <c r="H8" s="605" t="s">
        <v>427</v>
      </c>
      <c r="I8" s="605" t="s">
        <v>25</v>
      </c>
      <c r="J8" s="498" t="s">
        <v>25</v>
      </c>
      <c r="K8" s="498" t="s">
        <v>25</v>
      </c>
      <c r="L8" s="498" t="s">
        <v>25</v>
      </c>
      <c r="M8" s="498" t="s">
        <v>25</v>
      </c>
      <c r="N8" s="498" t="s">
        <v>25</v>
      </c>
      <c r="O8" s="498" t="s">
        <v>25</v>
      </c>
      <c r="P8" s="498" t="s">
        <v>25</v>
      </c>
      <c r="Q8" s="498" t="s">
        <v>25</v>
      </c>
      <c r="R8" s="498" t="s">
        <v>25</v>
      </c>
      <c r="S8" s="498" t="s">
        <v>426</v>
      </c>
      <c r="T8" s="498" t="s">
        <v>342</v>
      </c>
      <c r="U8" s="498" t="s">
        <v>342</v>
      </c>
    </row>
    <row r="9" spans="2:21">
      <c r="B9" s="495" t="s">
        <v>149</v>
      </c>
      <c r="C9" s="495" t="s">
        <v>148</v>
      </c>
      <c r="D9" s="497" t="s">
        <v>147</v>
      </c>
      <c r="E9" s="496" t="s">
        <v>146</v>
      </c>
      <c r="F9" s="604" t="s">
        <v>425</v>
      </c>
      <c r="G9" s="604" t="s">
        <v>424</v>
      </c>
      <c r="H9" s="604" t="s">
        <v>423</v>
      </c>
      <c r="I9" s="604" t="s">
        <v>346</v>
      </c>
      <c r="J9" s="495" t="s">
        <v>422</v>
      </c>
      <c r="K9" s="495" t="s">
        <v>348</v>
      </c>
      <c r="L9" s="496" t="s">
        <v>349</v>
      </c>
      <c r="M9" s="495" t="s">
        <v>350</v>
      </c>
      <c r="N9" s="496" t="s">
        <v>351</v>
      </c>
      <c r="O9" s="496" t="s">
        <v>352</v>
      </c>
      <c r="P9" s="495" t="s">
        <v>353</v>
      </c>
      <c r="Q9" s="496" t="s">
        <v>354</v>
      </c>
      <c r="R9" s="495" t="s">
        <v>355</v>
      </c>
      <c r="S9" s="496" t="s">
        <v>356</v>
      </c>
      <c r="T9" s="495" t="s">
        <v>421</v>
      </c>
      <c r="U9" s="495" t="s">
        <v>420</v>
      </c>
    </row>
    <row r="10" spans="2:21">
      <c r="B10" s="446" t="s">
        <v>24</v>
      </c>
      <c r="C10" s="494" t="s">
        <v>358</v>
      </c>
      <c r="D10" s="485">
        <v>577531400.48799992</v>
      </c>
      <c r="E10" s="480">
        <v>299349526.67167699</v>
      </c>
      <c r="F10" s="606">
        <f t="shared" ref="F10:F23" si="0">(E10)/D10</f>
        <v>0.51832597572830497</v>
      </c>
      <c r="G10" s="607">
        <v>639424146</v>
      </c>
      <c r="H10" s="608">
        <f t="shared" ref="H10:H22" si="1">F10*G10</f>
        <v>331430144.37968814</v>
      </c>
      <c r="I10" s="609">
        <v>208867897.28999999</v>
      </c>
      <c r="J10" s="480">
        <v>-37265639.229999997</v>
      </c>
      <c r="K10" s="480">
        <v>10889393.20638</v>
      </c>
      <c r="L10" s="480">
        <v>3433707.66402</v>
      </c>
      <c r="M10" s="480">
        <v>15653103.094080001</v>
      </c>
      <c r="N10" s="480">
        <v>19825862.599999998</v>
      </c>
      <c r="O10" s="480">
        <v>-4462294.1900000004</v>
      </c>
      <c r="P10" s="480">
        <v>0</v>
      </c>
      <c r="Q10" s="480">
        <v>52145039.109999999</v>
      </c>
      <c r="R10" s="480">
        <v>7167944.6766599994</v>
      </c>
      <c r="S10" s="478">
        <f t="shared" ref="S10:S22" si="2">SUM(H10:R10)</f>
        <v>607685158.60082805</v>
      </c>
      <c r="T10" s="477">
        <v>-39644297.049999997</v>
      </c>
      <c r="U10" s="458">
        <f t="shared" ref="U10:U23" si="3">T10/S10</f>
        <v>-6.5238218325554445E-2</v>
      </c>
    </row>
    <row r="11" spans="2:21">
      <c r="B11" s="446" t="s">
        <v>359</v>
      </c>
      <c r="C11" s="494">
        <v>16</v>
      </c>
      <c r="D11" s="485">
        <v>9689.9889999999996</v>
      </c>
      <c r="E11" s="480">
        <v>4941.8900000000003</v>
      </c>
      <c r="F11" s="606">
        <f t="shared" si="0"/>
        <v>0.50999954695511007</v>
      </c>
      <c r="G11" s="607">
        <v>9714</v>
      </c>
      <c r="H11" s="608">
        <f t="shared" si="1"/>
        <v>4954.1355991219389</v>
      </c>
      <c r="I11" s="609">
        <v>3173.08</v>
      </c>
      <c r="J11" s="480">
        <v>-567.5</v>
      </c>
      <c r="K11" s="480">
        <v>165.42941999999999</v>
      </c>
      <c r="L11" s="480"/>
      <c r="M11" s="480">
        <v>237.79872</v>
      </c>
      <c r="N11" s="480">
        <v>301.64999999999998</v>
      </c>
      <c r="O11" s="480">
        <v>-66.459999999999994</v>
      </c>
      <c r="P11" s="480">
        <v>0</v>
      </c>
      <c r="Q11" s="480"/>
      <c r="R11" s="480">
        <v>108.89394</v>
      </c>
      <c r="S11" s="478">
        <f t="shared" si="2"/>
        <v>8307.0276791219403</v>
      </c>
      <c r="T11" s="477"/>
      <c r="U11" s="458">
        <f t="shared" si="3"/>
        <v>0</v>
      </c>
    </row>
    <row r="12" spans="2:21">
      <c r="B12" s="446" t="s">
        <v>360</v>
      </c>
      <c r="C12" s="494">
        <v>31</v>
      </c>
      <c r="D12" s="485">
        <v>214564223.29299998</v>
      </c>
      <c r="E12" s="480">
        <v>86991648.090000004</v>
      </c>
      <c r="F12" s="606">
        <f t="shared" si="0"/>
        <v>0.40543407822098948</v>
      </c>
      <c r="G12" s="607">
        <v>238517600</v>
      </c>
      <c r="H12" s="608">
        <f t="shared" si="1"/>
        <v>96703163.29548268</v>
      </c>
      <c r="I12" s="609">
        <v>76022714.650000006</v>
      </c>
      <c r="J12" s="480">
        <v>-13898420.550000001</v>
      </c>
      <c r="K12" s="480">
        <v>4061954.7280000001</v>
      </c>
      <c r="L12" s="480">
        <v>1020855.328</v>
      </c>
      <c r="M12" s="480">
        <v>6289709.1120000007</v>
      </c>
      <c r="N12" s="480">
        <v>6091788.4000000004</v>
      </c>
      <c r="O12" s="480">
        <v>-1271849</v>
      </c>
      <c r="P12" s="480">
        <v>0</v>
      </c>
      <c r="Q12" s="480">
        <v>1731637.78</v>
      </c>
      <c r="R12" s="480">
        <v>2595071.4880000004</v>
      </c>
      <c r="S12" s="478">
        <f t="shared" si="2"/>
        <v>179346625.23148265</v>
      </c>
      <c r="T12" s="477">
        <v>-4212220.82</v>
      </c>
      <c r="U12" s="458">
        <f t="shared" si="3"/>
        <v>-2.3486479405805866E-2</v>
      </c>
    </row>
    <row r="13" spans="2:21">
      <c r="B13" s="446" t="s">
        <v>361</v>
      </c>
      <c r="C13" s="494">
        <v>41</v>
      </c>
      <c r="D13" s="485">
        <v>65990650.213</v>
      </c>
      <c r="E13" s="480">
        <v>14627826.099797169</v>
      </c>
      <c r="F13" s="606">
        <f t="shared" si="0"/>
        <v>0.22166513062960427</v>
      </c>
      <c r="G13" s="607">
        <v>67320620</v>
      </c>
      <c r="H13" s="608">
        <f t="shared" si="1"/>
        <v>14922634.026365951</v>
      </c>
      <c r="I13" s="609">
        <v>19386061.963649999</v>
      </c>
      <c r="J13" s="480">
        <v>-3918733.29</v>
      </c>
      <c r="K13" s="480">
        <v>1146470.1586</v>
      </c>
      <c r="L13" s="480">
        <v>151471.39499999999</v>
      </c>
      <c r="M13" s="480">
        <v>613964.05440000002</v>
      </c>
      <c r="N13" s="480">
        <v>1292890.1199999999</v>
      </c>
      <c r="O13" s="480">
        <v>-220458.13999999998</v>
      </c>
      <c r="P13" s="480">
        <v>0</v>
      </c>
      <c r="Q13" s="480">
        <v>1305886.7999999998</v>
      </c>
      <c r="R13" s="480">
        <v>418734.25640000001</v>
      </c>
      <c r="S13" s="478">
        <f t="shared" si="2"/>
        <v>35098921.344415948</v>
      </c>
      <c r="T13" s="477">
        <v>-1384822.81</v>
      </c>
      <c r="U13" s="458">
        <f t="shared" si="3"/>
        <v>-3.9454853794825183E-2</v>
      </c>
    </row>
    <row r="14" spans="2:21">
      <c r="B14" s="446" t="s">
        <v>39</v>
      </c>
      <c r="C14" s="494">
        <v>85</v>
      </c>
      <c r="D14" s="485">
        <v>17139795.438999999</v>
      </c>
      <c r="E14" s="480">
        <v>1690709.47</v>
      </c>
      <c r="F14" s="606">
        <f t="shared" si="0"/>
        <v>9.864233654463278E-2</v>
      </c>
      <c r="G14" s="607">
        <v>15894957</v>
      </c>
      <c r="H14" s="608">
        <f t="shared" si="1"/>
        <v>1567915.6977564667</v>
      </c>
      <c r="I14" s="609">
        <v>4383433.15515</v>
      </c>
      <c r="J14" s="480">
        <v>-924927.55</v>
      </c>
      <c r="K14" s="480">
        <v>237311.70801</v>
      </c>
      <c r="L14" s="480">
        <v>17776.652554063516</v>
      </c>
      <c r="M14" s="480">
        <v>70096.760370000004</v>
      </c>
      <c r="N14" s="480">
        <v>153222.36000000002</v>
      </c>
      <c r="O14" s="480">
        <v>-21437.35</v>
      </c>
      <c r="P14" s="480">
        <v>0</v>
      </c>
      <c r="Q14" s="480"/>
      <c r="R14" s="480">
        <v>52612.307670000002</v>
      </c>
      <c r="S14" s="478">
        <f t="shared" si="2"/>
        <v>5536003.7415105309</v>
      </c>
      <c r="T14" s="477"/>
      <c r="U14" s="458">
        <f t="shared" si="3"/>
        <v>0</v>
      </c>
    </row>
    <row r="15" spans="2:21">
      <c r="B15" s="446" t="s">
        <v>362</v>
      </c>
      <c r="C15" s="494">
        <v>86</v>
      </c>
      <c r="D15" s="485">
        <v>9926029.5299999993</v>
      </c>
      <c r="E15" s="480">
        <v>2102083.46</v>
      </c>
      <c r="F15" s="606">
        <f t="shared" si="0"/>
        <v>0.21177485455254333</v>
      </c>
      <c r="G15" s="607">
        <v>9006058</v>
      </c>
      <c r="H15" s="608">
        <f t="shared" si="1"/>
        <v>1907256.6230417693</v>
      </c>
      <c r="I15" s="609">
        <v>2499533.3523299997</v>
      </c>
      <c r="J15" s="480">
        <v>-524062.52</v>
      </c>
      <c r="K15" s="480">
        <v>134460.44594000001</v>
      </c>
      <c r="L15" s="480">
        <v>19723.267019999999</v>
      </c>
      <c r="M15" s="480">
        <v>76821.674739999988</v>
      </c>
      <c r="N15" s="480">
        <v>155282.33000000002</v>
      </c>
      <c r="O15" s="480">
        <v>-26545.54</v>
      </c>
      <c r="P15" s="480">
        <v>0</v>
      </c>
      <c r="Q15" s="480">
        <v>177170.34000000003</v>
      </c>
      <c r="R15" s="480">
        <v>37375.140700000004</v>
      </c>
      <c r="S15" s="478">
        <f t="shared" si="2"/>
        <v>4457015.1137717692</v>
      </c>
      <c r="T15" s="477">
        <v>-186409.53999999998</v>
      </c>
      <c r="U15" s="458">
        <f t="shared" si="3"/>
        <v>-4.1823851892270128E-2</v>
      </c>
    </row>
    <row r="16" spans="2:21">
      <c r="B16" s="446" t="s">
        <v>363</v>
      </c>
      <c r="C16" s="494">
        <v>87</v>
      </c>
      <c r="D16" s="485">
        <v>23311381.287999999</v>
      </c>
      <c r="E16" s="480">
        <v>1129405.5499999998</v>
      </c>
      <c r="F16" s="606">
        <f t="shared" si="0"/>
        <v>4.8448675608140992E-2</v>
      </c>
      <c r="G16" s="607">
        <v>22055028</v>
      </c>
      <c r="H16" s="608">
        <f t="shared" si="1"/>
        <v>1068536.8971004665</v>
      </c>
      <c r="I16" s="609">
        <v>5964561.7723200005</v>
      </c>
      <c r="J16" s="480">
        <v>-1282940.98</v>
      </c>
      <c r="K16" s="480">
        <v>329281.56803999998</v>
      </c>
      <c r="L16" s="480">
        <v>9962.2296528075458</v>
      </c>
      <c r="M16" s="480">
        <v>64841.782319999998</v>
      </c>
      <c r="N16" s="480">
        <v>102222.69</v>
      </c>
      <c r="O16" s="480">
        <v>-14361.65</v>
      </c>
      <c r="P16" s="480">
        <v>0</v>
      </c>
      <c r="Q16" s="480"/>
      <c r="R16" s="480">
        <v>44551.156560000003</v>
      </c>
      <c r="S16" s="478">
        <f t="shared" si="2"/>
        <v>6286655.4659932749</v>
      </c>
      <c r="T16" s="477"/>
      <c r="U16" s="458">
        <f t="shared" si="3"/>
        <v>0</v>
      </c>
    </row>
    <row r="17" spans="2:24">
      <c r="B17" s="446" t="s">
        <v>364</v>
      </c>
      <c r="C17" s="494" t="s">
        <v>365</v>
      </c>
      <c r="D17" s="485">
        <v>22880.93</v>
      </c>
      <c r="E17" s="480">
        <v>14880.86</v>
      </c>
      <c r="F17" s="606">
        <f t="shared" si="0"/>
        <v>0.65036080264220031</v>
      </c>
      <c r="G17" s="607">
        <v>23051</v>
      </c>
      <c r="H17" s="608">
        <f t="shared" si="1"/>
        <v>14991.466861705359</v>
      </c>
      <c r="I17" s="609"/>
      <c r="J17" s="480"/>
      <c r="K17" s="480"/>
      <c r="L17" s="480">
        <v>98.658280000000005</v>
      </c>
      <c r="M17" s="480">
        <v>607.85487000000001</v>
      </c>
      <c r="N17" s="480">
        <v>850.84999999999991</v>
      </c>
      <c r="O17" s="480">
        <v>-273.55</v>
      </c>
      <c r="P17" s="480">
        <v>0</v>
      </c>
      <c r="Q17" s="480">
        <v>162.74</v>
      </c>
      <c r="R17" s="480">
        <v>250.79488000000001</v>
      </c>
      <c r="S17" s="478">
        <f t="shared" si="2"/>
        <v>16688.814891705362</v>
      </c>
      <c r="T17" s="477">
        <v>-390.48</v>
      </c>
      <c r="U17" s="458">
        <f t="shared" si="3"/>
        <v>-2.3397706939279166E-2</v>
      </c>
    </row>
    <row r="18" spans="2:24">
      <c r="B18" s="446" t="s">
        <v>366</v>
      </c>
      <c r="C18" s="446" t="s">
        <v>367</v>
      </c>
      <c r="D18" s="485">
        <v>17702125.890000001</v>
      </c>
      <c r="E18" s="480">
        <v>3565479.9526575999</v>
      </c>
      <c r="F18" s="606">
        <f t="shared" si="0"/>
        <v>0.20141535399834398</v>
      </c>
      <c r="G18" s="607">
        <v>23417552</v>
      </c>
      <c r="H18" s="608">
        <f t="shared" si="1"/>
        <v>4716654.5258546285</v>
      </c>
      <c r="I18" s="609"/>
      <c r="J18" s="480"/>
      <c r="K18" s="480"/>
      <c r="L18" s="480">
        <v>52689.491999999998</v>
      </c>
      <c r="M18" s="480">
        <v>213568.07423999999</v>
      </c>
      <c r="N18" s="480">
        <v>194415.03</v>
      </c>
      <c r="O18" s="480">
        <v>-62207.960000000006</v>
      </c>
      <c r="P18" s="480">
        <v>0</v>
      </c>
      <c r="Q18" s="480">
        <v>440429.76</v>
      </c>
      <c r="R18" s="480">
        <v>145657.17343999998</v>
      </c>
      <c r="S18" s="478">
        <f t="shared" si="2"/>
        <v>5701206.0955346283</v>
      </c>
      <c r="T18" s="477">
        <v>-465914.4</v>
      </c>
      <c r="U18" s="458">
        <f t="shared" si="3"/>
        <v>-8.1722076380455616E-2</v>
      </c>
    </row>
    <row r="19" spans="2:24">
      <c r="B19" s="446" t="s">
        <v>368</v>
      </c>
      <c r="C19" s="446" t="s">
        <v>42</v>
      </c>
      <c r="D19" s="485">
        <v>79480065.260000005</v>
      </c>
      <c r="E19" s="480">
        <v>7330425.0899999999</v>
      </c>
      <c r="F19" s="606">
        <f t="shared" si="0"/>
        <v>9.2229731644284246E-2</v>
      </c>
      <c r="G19" s="607">
        <v>79326760</v>
      </c>
      <c r="H19" s="608">
        <f t="shared" si="1"/>
        <v>7316285.7870105421</v>
      </c>
      <c r="I19" s="609"/>
      <c r="J19" s="480"/>
      <c r="K19" s="480"/>
      <c r="L19" s="480">
        <v>79522.41413895975</v>
      </c>
      <c r="M19" s="480">
        <v>349831.01159999997</v>
      </c>
      <c r="N19" s="480">
        <v>310336.02999999997</v>
      </c>
      <c r="O19" s="480">
        <v>-99193.199999999983</v>
      </c>
      <c r="P19" s="480">
        <v>0</v>
      </c>
      <c r="Q19" s="480"/>
      <c r="R19" s="480">
        <v>262571.57559999998</v>
      </c>
      <c r="S19" s="478">
        <f t="shared" si="2"/>
        <v>8219353.6183495019</v>
      </c>
      <c r="T19" s="477"/>
      <c r="U19" s="458">
        <f t="shared" si="3"/>
        <v>0</v>
      </c>
    </row>
    <row r="20" spans="2:24">
      <c r="B20" s="446" t="s">
        <v>369</v>
      </c>
      <c r="C20" s="446" t="s">
        <v>370</v>
      </c>
      <c r="D20" s="485">
        <v>372634.3</v>
      </c>
      <c r="E20" s="480">
        <v>84449.41</v>
      </c>
      <c r="F20" s="606">
        <f t="shared" si="0"/>
        <v>0.22662811770145691</v>
      </c>
      <c r="G20" s="607">
        <v>226574</v>
      </c>
      <c r="H20" s="608">
        <f t="shared" si="1"/>
        <v>51348.039140089895</v>
      </c>
      <c r="I20" s="609"/>
      <c r="J20" s="480"/>
      <c r="K20" s="480"/>
      <c r="L20" s="480">
        <v>496.19706000000002</v>
      </c>
      <c r="M20" s="480">
        <v>1932.6762199999998</v>
      </c>
      <c r="N20" s="480">
        <v>2764.39</v>
      </c>
      <c r="O20" s="480">
        <v>-889.14</v>
      </c>
      <c r="P20" s="480">
        <v>0</v>
      </c>
      <c r="Q20" s="480">
        <v>4993.1399999999994</v>
      </c>
      <c r="R20" s="480">
        <v>940.28210000000001</v>
      </c>
      <c r="S20" s="478">
        <f t="shared" si="2"/>
        <v>61585.584520089891</v>
      </c>
      <c r="T20" s="477">
        <v>-5272.41</v>
      </c>
      <c r="U20" s="458">
        <f t="shared" si="3"/>
        <v>-8.5611105928207629E-2</v>
      </c>
    </row>
    <row r="21" spans="2:24">
      <c r="B21" s="446" t="s">
        <v>371</v>
      </c>
      <c r="C21" s="446" t="s">
        <v>38</v>
      </c>
      <c r="D21" s="485">
        <v>99276638.950000003</v>
      </c>
      <c r="E21" s="480">
        <v>3590033.5100000002</v>
      </c>
      <c r="F21" s="606">
        <f t="shared" si="0"/>
        <v>3.6161916317574934E-2</v>
      </c>
      <c r="G21" s="607">
        <v>100382217</v>
      </c>
      <c r="H21" s="608">
        <f t="shared" si="1"/>
        <v>3630013.3309266479</v>
      </c>
      <c r="I21" s="609"/>
      <c r="J21" s="480"/>
      <c r="K21" s="480"/>
      <c r="L21" s="480">
        <v>36437.339719557305</v>
      </c>
      <c r="M21" s="480">
        <v>295123.71798000002</v>
      </c>
      <c r="N21" s="480">
        <v>149827.18</v>
      </c>
      <c r="O21" s="480">
        <v>-47638.3</v>
      </c>
      <c r="P21" s="480">
        <v>0</v>
      </c>
      <c r="Q21" s="480"/>
      <c r="R21" s="480">
        <v>202772.07834000001</v>
      </c>
      <c r="S21" s="478">
        <f t="shared" si="2"/>
        <v>4266535.3469662052</v>
      </c>
      <c r="T21" s="477"/>
      <c r="U21" s="458">
        <f t="shared" si="3"/>
        <v>0</v>
      </c>
    </row>
    <row r="22" spans="2:24">
      <c r="B22" s="446" t="s">
        <v>372</v>
      </c>
      <c r="D22" s="485">
        <v>37223237.460000001</v>
      </c>
      <c r="E22" s="480">
        <v>1465941.3557558353</v>
      </c>
      <c r="F22" s="610">
        <f t="shared" si="0"/>
        <v>3.9382424952454288E-2</v>
      </c>
      <c r="G22" s="607">
        <v>36194910</v>
      </c>
      <c r="H22" s="608">
        <f t="shared" si="1"/>
        <v>1425443.3267358372</v>
      </c>
      <c r="I22" s="609"/>
      <c r="J22" s="480"/>
      <c r="K22" s="480"/>
      <c r="L22" s="480"/>
      <c r="M22" s="480">
        <v>116185.66110000001</v>
      </c>
      <c r="N22" s="480">
        <v>35274.722042470239</v>
      </c>
      <c r="O22" s="480">
        <v>-11662.625379653648</v>
      </c>
      <c r="P22" s="480">
        <v>0</v>
      </c>
      <c r="Q22" s="480"/>
      <c r="R22" s="480">
        <v>89401.4277</v>
      </c>
      <c r="S22" s="478">
        <f t="shared" si="2"/>
        <v>1654642.5121986535</v>
      </c>
      <c r="T22" s="477"/>
      <c r="U22" s="458">
        <f t="shared" si="3"/>
        <v>0</v>
      </c>
    </row>
    <row r="23" spans="2:24">
      <c r="B23" s="446" t="s">
        <v>31</v>
      </c>
      <c r="D23" s="493">
        <f>SUM(D10:D22)</f>
        <v>1142550753.0299997</v>
      </c>
      <c r="E23" s="491">
        <f>SUM(E10:E22)</f>
        <v>421947351.40988761</v>
      </c>
      <c r="F23" s="606">
        <f t="shared" si="0"/>
        <v>0.36930293931442415</v>
      </c>
      <c r="G23" s="611">
        <f t="shared" ref="G23:T23" si="4">SUM(G10:G22)</f>
        <v>1231799187</v>
      </c>
      <c r="H23" s="612">
        <f t="shared" si="4"/>
        <v>464759341.53156412</v>
      </c>
      <c r="I23" s="612">
        <f t="shared" si="4"/>
        <v>317127375.26344997</v>
      </c>
      <c r="J23" s="491">
        <f t="shared" si="4"/>
        <v>-57815291.619999997</v>
      </c>
      <c r="K23" s="491">
        <f t="shared" si="4"/>
        <v>16799037.24439</v>
      </c>
      <c r="L23" s="491">
        <f t="shared" si="4"/>
        <v>4822740.6374453865</v>
      </c>
      <c r="M23" s="491">
        <f t="shared" si="4"/>
        <v>23746023.272640005</v>
      </c>
      <c r="N23" s="491">
        <f t="shared" si="4"/>
        <v>28315038.352042474</v>
      </c>
      <c r="O23" s="491">
        <f t="shared" si="4"/>
        <v>-6238877.1053796532</v>
      </c>
      <c r="P23" s="491">
        <f t="shared" si="4"/>
        <v>0</v>
      </c>
      <c r="Q23" s="491">
        <f t="shared" si="4"/>
        <v>55805319.670000002</v>
      </c>
      <c r="R23" s="491">
        <f t="shared" si="4"/>
        <v>11017991.251989998</v>
      </c>
      <c r="S23" s="492">
        <f t="shared" si="4"/>
        <v>858338698.49814212</v>
      </c>
      <c r="T23" s="491">
        <f t="shared" si="4"/>
        <v>-45899327.50999999</v>
      </c>
      <c r="U23" s="453">
        <f t="shared" si="3"/>
        <v>-5.3474610419303306E-2</v>
      </c>
      <c r="V23" s="459"/>
    </row>
    <row r="24" spans="2:24" s="449" customFormat="1">
      <c r="B24" s="463"/>
      <c r="C24" s="490"/>
      <c r="D24" s="489"/>
      <c r="E24" s="487"/>
      <c r="F24" s="487"/>
      <c r="G24" s="488"/>
      <c r="H24" s="613"/>
      <c r="I24" s="488"/>
      <c r="J24" s="488"/>
      <c r="K24" s="488"/>
      <c r="L24" s="487"/>
      <c r="M24" s="487"/>
      <c r="N24" s="487"/>
      <c r="O24" s="487"/>
      <c r="P24" s="488"/>
      <c r="Q24" s="487"/>
      <c r="R24" s="487"/>
      <c r="S24" s="487"/>
      <c r="T24" s="486"/>
      <c r="U24" s="468"/>
    </row>
    <row r="25" spans="2:24" s="449" customFormat="1" ht="17.25">
      <c r="B25" s="463" t="s">
        <v>419</v>
      </c>
      <c r="C25" s="463"/>
      <c r="D25" s="485">
        <v>397262</v>
      </c>
      <c r="E25" s="480">
        <v>5943249.8599999994</v>
      </c>
      <c r="F25" s="484">
        <f>E25/D25</f>
        <v>14.960529474251249</v>
      </c>
      <c r="G25" s="483">
        <v>337918</v>
      </c>
      <c r="H25" s="608">
        <f>F25*G25</f>
        <v>5055432.1988800336</v>
      </c>
      <c r="I25" s="482"/>
      <c r="J25" s="481"/>
      <c r="K25" s="481"/>
      <c r="L25" s="480"/>
      <c r="M25" s="480">
        <v>199371.62</v>
      </c>
      <c r="N25" s="480">
        <v>229704.86</v>
      </c>
      <c r="O25" s="480">
        <v>-73993.860000000015</v>
      </c>
      <c r="P25" s="480">
        <v>0</v>
      </c>
      <c r="Q25" s="480"/>
      <c r="R25" s="479">
        <v>0</v>
      </c>
      <c r="S25" s="478">
        <f>SUM(H25:R25)</f>
        <v>5410514.8188800337</v>
      </c>
      <c r="T25" s="477"/>
      <c r="U25" s="458">
        <f>T25/S25</f>
        <v>0</v>
      </c>
      <c r="V25" s="468"/>
      <c r="W25" s="476"/>
      <c r="X25" s="475"/>
    </row>
    <row r="26" spans="2:24" s="449" customFormat="1">
      <c r="B26" s="457" t="s">
        <v>31</v>
      </c>
      <c r="C26" s="457"/>
      <c r="D26" s="471"/>
      <c r="E26" s="474">
        <f>E23+E25</f>
        <v>427890601.26988763</v>
      </c>
      <c r="F26" s="451"/>
      <c r="G26" s="451"/>
      <c r="H26" s="474">
        <f t="shared" ref="H26:T26" si="5">H23+H25</f>
        <v>469814773.73044413</v>
      </c>
      <c r="I26" s="474">
        <f t="shared" si="5"/>
        <v>317127375.26344997</v>
      </c>
      <c r="J26" s="474">
        <f t="shared" si="5"/>
        <v>-57815291.619999997</v>
      </c>
      <c r="K26" s="474">
        <f t="shared" si="5"/>
        <v>16799037.24439</v>
      </c>
      <c r="L26" s="474">
        <f t="shared" si="5"/>
        <v>4822740.6374453865</v>
      </c>
      <c r="M26" s="474">
        <f t="shared" si="5"/>
        <v>23945394.892640006</v>
      </c>
      <c r="N26" s="474">
        <f t="shared" si="5"/>
        <v>28544743.212042473</v>
      </c>
      <c r="O26" s="474">
        <f t="shared" si="5"/>
        <v>-6312870.9653796535</v>
      </c>
      <c r="P26" s="474">
        <f t="shared" si="5"/>
        <v>0</v>
      </c>
      <c r="Q26" s="474">
        <f t="shared" si="5"/>
        <v>55805319.670000002</v>
      </c>
      <c r="R26" s="474">
        <f t="shared" si="5"/>
        <v>11017991.251989998</v>
      </c>
      <c r="S26" s="474">
        <f t="shared" si="5"/>
        <v>863749213.3170222</v>
      </c>
      <c r="T26" s="474">
        <f t="shared" si="5"/>
        <v>-45899327.50999999</v>
      </c>
      <c r="U26" s="453">
        <f>T26/S26</f>
        <v>-5.3139646094419707E-2</v>
      </c>
      <c r="V26" s="468"/>
    </row>
    <row r="27" spans="2:24">
      <c r="D27" s="447"/>
      <c r="E27" s="459"/>
      <c r="F27" s="603"/>
      <c r="G27" s="603"/>
      <c r="H27" s="603"/>
      <c r="I27" s="603"/>
      <c r="L27" s="459"/>
      <c r="O27" s="459"/>
      <c r="P27" s="459"/>
      <c r="Q27" s="459"/>
      <c r="S27" s="459"/>
      <c r="U27" s="473"/>
    </row>
    <row r="28" spans="2:24">
      <c r="D28" s="447"/>
      <c r="E28" s="459"/>
      <c r="F28" s="603"/>
      <c r="G28" s="614"/>
      <c r="H28" s="603"/>
      <c r="I28" s="603"/>
      <c r="L28" s="459"/>
      <c r="O28" s="459"/>
      <c r="P28" s="459"/>
      <c r="Q28" s="459"/>
      <c r="S28" s="459"/>
      <c r="U28" s="473"/>
    </row>
    <row r="29" spans="2:24" s="449" customFormat="1">
      <c r="B29" s="472" t="s">
        <v>374</v>
      </c>
      <c r="C29" s="472"/>
      <c r="D29" s="471"/>
      <c r="E29" s="470"/>
      <c r="T29" s="469"/>
      <c r="U29" s="468"/>
    </row>
    <row r="30" spans="2:24" s="449" customFormat="1">
      <c r="B30" s="457" t="s">
        <v>375</v>
      </c>
      <c r="C30" s="457"/>
      <c r="D30" s="462">
        <f>D10+D11</f>
        <v>577541090.47699988</v>
      </c>
      <c r="E30" s="460">
        <f>E10+E11</f>
        <v>299354468.56167698</v>
      </c>
      <c r="F30" s="451"/>
      <c r="H30" s="460">
        <f>H10+H11</f>
        <v>331435098.51528728</v>
      </c>
      <c r="L30" s="460"/>
      <c r="O30" s="460"/>
      <c r="P30" s="460"/>
      <c r="Q30" s="460"/>
      <c r="S30" s="460">
        <f>S10+S11</f>
        <v>607693465.62850714</v>
      </c>
      <c r="T30" s="459">
        <f>SUM(T10:T11)</f>
        <v>-39644297.049999997</v>
      </c>
      <c r="U30" s="458">
        <f t="shared" ref="U30:U37" si="6">T30/S30</f>
        <v>-6.5237326534353754E-2</v>
      </c>
      <c r="V30" s="467"/>
    </row>
    <row r="31" spans="2:24" s="449" customFormat="1">
      <c r="B31" s="466" t="s">
        <v>376</v>
      </c>
      <c r="C31" s="466"/>
      <c r="D31" s="462">
        <f t="shared" ref="D31:E35" si="7">D12+D17</f>
        <v>214587104.22299999</v>
      </c>
      <c r="E31" s="460">
        <f t="shared" si="7"/>
        <v>87006528.950000003</v>
      </c>
      <c r="F31" s="461"/>
      <c r="H31" s="460">
        <f>H12+H17</f>
        <v>96718154.76234439</v>
      </c>
      <c r="I31" s="452"/>
      <c r="J31" s="452"/>
      <c r="K31" s="452"/>
      <c r="L31" s="460"/>
      <c r="N31" s="452"/>
      <c r="O31" s="460"/>
      <c r="P31" s="460"/>
      <c r="Q31" s="460"/>
      <c r="R31" s="452"/>
      <c r="S31" s="460">
        <f>S12+S17</f>
        <v>179363314.04637435</v>
      </c>
      <c r="T31" s="459">
        <f>SUM(T12,T17)</f>
        <v>-4212611.3000000007</v>
      </c>
      <c r="U31" s="458">
        <f t="shared" si="6"/>
        <v>-2.348647114599383E-2</v>
      </c>
    </row>
    <row r="32" spans="2:24" s="449" customFormat="1">
      <c r="B32" s="457" t="s">
        <v>377</v>
      </c>
      <c r="C32" s="457"/>
      <c r="D32" s="462">
        <f t="shared" si="7"/>
        <v>83692776.103</v>
      </c>
      <c r="E32" s="460">
        <f t="shared" si="7"/>
        <v>18193306.05245477</v>
      </c>
      <c r="F32" s="461"/>
      <c r="H32" s="460">
        <f>H13+H18</f>
        <v>19639288.552220579</v>
      </c>
      <c r="I32" s="452"/>
      <c r="J32" s="452"/>
      <c r="K32" s="452"/>
      <c r="L32" s="460"/>
      <c r="N32" s="452"/>
      <c r="O32" s="460"/>
      <c r="P32" s="460"/>
      <c r="Q32" s="460"/>
      <c r="R32" s="452"/>
      <c r="S32" s="460">
        <f>S13+S18</f>
        <v>40800127.439950578</v>
      </c>
      <c r="T32" s="459">
        <f>SUM(T13,T18)</f>
        <v>-1850737.21</v>
      </c>
      <c r="U32" s="458">
        <f t="shared" si="6"/>
        <v>-4.5361064440886993E-2</v>
      </c>
    </row>
    <row r="33" spans="2:21" s="449" customFormat="1">
      <c r="B33" s="457" t="s">
        <v>378</v>
      </c>
      <c r="C33" s="457"/>
      <c r="D33" s="462">
        <f t="shared" si="7"/>
        <v>96619860.699000001</v>
      </c>
      <c r="E33" s="460">
        <f t="shared" si="7"/>
        <v>9021134.5600000005</v>
      </c>
      <c r="F33" s="461"/>
      <c r="H33" s="460">
        <f>H14+H19</f>
        <v>8884201.4847670086</v>
      </c>
      <c r="I33" s="452"/>
      <c r="J33" s="452"/>
      <c r="K33" s="452"/>
      <c r="L33" s="460"/>
      <c r="N33" s="452"/>
      <c r="O33" s="460"/>
      <c r="P33" s="460"/>
      <c r="Q33" s="460"/>
      <c r="R33" s="452"/>
      <c r="S33" s="460">
        <f>S14+S19</f>
        <v>13755357.359860033</v>
      </c>
      <c r="T33" s="459">
        <f>SUM(T14,T19)</f>
        <v>0</v>
      </c>
      <c r="U33" s="458">
        <f t="shared" si="6"/>
        <v>0</v>
      </c>
    </row>
    <row r="34" spans="2:21" s="449" customFormat="1">
      <c r="B34" s="457" t="s">
        <v>379</v>
      </c>
      <c r="C34" s="457"/>
      <c r="D34" s="462">
        <f t="shared" si="7"/>
        <v>10298663.83</v>
      </c>
      <c r="E34" s="460">
        <f t="shared" si="7"/>
        <v>2186532.87</v>
      </c>
      <c r="F34" s="461"/>
      <c r="H34" s="460">
        <f>H15+H20</f>
        <v>1958604.6621818591</v>
      </c>
      <c r="I34" s="452"/>
      <c r="J34" s="452"/>
      <c r="K34" s="452"/>
      <c r="L34" s="455"/>
      <c r="N34" s="452"/>
      <c r="O34" s="455"/>
      <c r="P34" s="455"/>
      <c r="Q34" s="455"/>
      <c r="R34" s="452"/>
      <c r="S34" s="460">
        <f>S15+S20</f>
        <v>4518600.6982918587</v>
      </c>
      <c r="T34" s="459">
        <f>SUM(T15,T20)</f>
        <v>-191681.94999999998</v>
      </c>
      <c r="U34" s="458">
        <f t="shared" si="6"/>
        <v>-4.2420643645821689E-2</v>
      </c>
    </row>
    <row r="35" spans="2:21" s="449" customFormat="1">
      <c r="B35" s="463" t="s">
        <v>380</v>
      </c>
      <c r="C35" s="463"/>
      <c r="D35" s="462">
        <f t="shared" si="7"/>
        <v>122588020.23800001</v>
      </c>
      <c r="E35" s="460">
        <f t="shared" si="7"/>
        <v>4719439.0600000005</v>
      </c>
      <c r="F35" s="461"/>
      <c r="G35" s="451"/>
      <c r="H35" s="460">
        <f>H16+H21</f>
        <v>4698550.2280271146</v>
      </c>
      <c r="I35" s="461"/>
      <c r="J35" s="461"/>
      <c r="K35" s="461"/>
      <c r="L35" s="455"/>
      <c r="N35" s="461"/>
      <c r="O35" s="455"/>
      <c r="P35" s="455"/>
      <c r="Q35" s="455"/>
      <c r="R35" s="461"/>
      <c r="S35" s="460">
        <f>S16+S21</f>
        <v>10553190.812959481</v>
      </c>
      <c r="T35" s="459">
        <f>SUM(T16,T21)</f>
        <v>0</v>
      </c>
      <c r="U35" s="458">
        <f t="shared" si="6"/>
        <v>0</v>
      </c>
    </row>
    <row r="36" spans="2:21" s="449" customFormat="1">
      <c r="B36" s="465" t="s">
        <v>372</v>
      </c>
      <c r="C36" s="463"/>
      <c r="D36" s="462">
        <f>D22</f>
        <v>37223237.460000001</v>
      </c>
      <c r="E36" s="460">
        <f>E22</f>
        <v>1465941.3557558353</v>
      </c>
      <c r="F36" s="461"/>
      <c r="G36" s="451"/>
      <c r="H36" s="460">
        <f>H22</f>
        <v>1425443.3267358372</v>
      </c>
      <c r="I36" s="461"/>
      <c r="J36" s="461"/>
      <c r="K36" s="461"/>
      <c r="L36" s="455"/>
      <c r="N36" s="461"/>
      <c r="O36" s="455"/>
      <c r="P36" s="455"/>
      <c r="Q36" s="455"/>
      <c r="R36" s="461"/>
      <c r="S36" s="460">
        <f>S22</f>
        <v>1654642.5121986535</v>
      </c>
      <c r="T36" s="459">
        <f>T22</f>
        <v>0</v>
      </c>
      <c r="U36" s="458">
        <f t="shared" si="6"/>
        <v>0</v>
      </c>
    </row>
    <row r="37" spans="2:21" s="449" customFormat="1">
      <c r="B37" s="464" t="s">
        <v>381</v>
      </c>
      <c r="C37" s="464"/>
      <c r="D37" s="456">
        <f>SUM(D30:D36)</f>
        <v>1142550753.03</v>
      </c>
      <c r="E37" s="454">
        <f>SUM(E30:E36)</f>
        <v>421947351.40988755</v>
      </c>
      <c r="F37" s="451"/>
      <c r="G37" s="451"/>
      <c r="H37" s="454">
        <f>SUM(H30:H36)</f>
        <v>464759341.53156406</v>
      </c>
      <c r="I37" s="451"/>
      <c r="J37" s="451"/>
      <c r="K37" s="461"/>
      <c r="L37" s="455"/>
      <c r="N37" s="461"/>
      <c r="O37" s="455"/>
      <c r="P37" s="455"/>
      <c r="Q37" s="455"/>
      <c r="R37" s="461"/>
      <c r="S37" s="454">
        <f>SUM(S30:S36)</f>
        <v>858338698.49814212</v>
      </c>
      <c r="T37" s="454">
        <f>SUM(T30:T36)</f>
        <v>-45899327.509999998</v>
      </c>
      <c r="U37" s="453">
        <f t="shared" si="6"/>
        <v>-5.3474610419303313E-2</v>
      </c>
    </row>
    <row r="38" spans="2:21" s="449" customFormat="1">
      <c r="B38" s="463"/>
      <c r="C38" s="463"/>
      <c r="D38" s="462"/>
      <c r="E38" s="460"/>
      <c r="F38" s="451"/>
      <c r="G38" s="451"/>
      <c r="H38" s="460"/>
      <c r="I38" s="451"/>
      <c r="J38" s="451"/>
      <c r="K38" s="461"/>
      <c r="L38" s="455"/>
      <c r="N38" s="461"/>
      <c r="O38" s="455"/>
      <c r="P38" s="455"/>
      <c r="Q38" s="455"/>
      <c r="R38" s="461"/>
      <c r="S38" s="460"/>
      <c r="T38" s="460"/>
      <c r="U38" s="458"/>
    </row>
    <row r="39" spans="2:21" s="449" customFormat="1">
      <c r="B39" s="463" t="s">
        <v>382</v>
      </c>
      <c r="C39" s="463"/>
      <c r="D39" s="462"/>
      <c r="E39" s="460">
        <f>E25</f>
        <v>5943249.8599999994</v>
      </c>
      <c r="F39" s="451"/>
      <c r="G39" s="451"/>
      <c r="H39" s="460">
        <f>H25</f>
        <v>5055432.1988800336</v>
      </c>
      <c r="I39" s="451"/>
      <c r="J39" s="451"/>
      <c r="K39" s="461"/>
      <c r="L39" s="455"/>
      <c r="N39" s="461"/>
      <c r="O39" s="455"/>
      <c r="P39" s="455"/>
      <c r="Q39" s="455"/>
      <c r="R39" s="461"/>
      <c r="S39" s="460">
        <f>S25</f>
        <v>5410514.8188800337</v>
      </c>
      <c r="T39" s="459">
        <f>T25</f>
        <v>0</v>
      </c>
      <c r="U39" s="458">
        <f>T39/S39</f>
        <v>0</v>
      </c>
    </row>
    <row r="40" spans="2:21" s="451" customFormat="1">
      <c r="B40" s="457" t="s">
        <v>31</v>
      </c>
      <c r="C40" s="457"/>
      <c r="D40" s="456">
        <f>D39+D37</f>
        <v>1142550753.03</v>
      </c>
      <c r="E40" s="454">
        <f>E39+E37</f>
        <v>427890601.26988757</v>
      </c>
      <c r="G40" s="449"/>
      <c r="H40" s="454">
        <f>H39+H37</f>
        <v>469814773.73044407</v>
      </c>
      <c r="L40" s="455"/>
      <c r="O40" s="455"/>
      <c r="P40" s="455"/>
      <c r="Q40" s="455"/>
      <c r="S40" s="454">
        <f>S39+S37</f>
        <v>863749213.3170222</v>
      </c>
      <c r="T40" s="454">
        <f>T39+T37</f>
        <v>-45899327.509999998</v>
      </c>
      <c r="U40" s="453">
        <f>T40/S40</f>
        <v>-5.3139646094419714E-2</v>
      </c>
    </row>
    <row r="41" spans="2:21" s="449" customFormat="1">
      <c r="B41" s="451"/>
      <c r="C41" s="451"/>
      <c r="D41" s="451"/>
      <c r="E41" s="451"/>
      <c r="F41" s="451"/>
      <c r="I41" s="452"/>
      <c r="L41" s="451"/>
      <c r="N41" s="451"/>
      <c r="O41" s="451"/>
      <c r="P41" s="451"/>
      <c r="Q41" s="451"/>
      <c r="R41" s="451"/>
      <c r="S41" s="451"/>
      <c r="T41" s="450"/>
    </row>
    <row r="42" spans="2:21" ht="17.25">
      <c r="B42" s="446" t="s">
        <v>418</v>
      </c>
      <c r="D42" s="447"/>
      <c r="E42" s="447"/>
      <c r="H42" s="448"/>
      <c r="L42" s="447"/>
      <c r="O42" s="447"/>
      <c r="P42" s="447"/>
      <c r="Q42" s="447"/>
      <c r="S42" s="447"/>
    </row>
    <row r="43" spans="2:21" ht="17.25">
      <c r="B43" s="446" t="s">
        <v>417</v>
      </c>
      <c r="D43" s="447"/>
      <c r="E43" s="447"/>
      <c r="L43" s="447"/>
      <c r="O43" s="447"/>
      <c r="P43" s="447"/>
      <c r="Q43" s="447"/>
      <c r="S43" s="447"/>
    </row>
    <row r="44" spans="2:21" ht="17.25">
      <c r="B44" s="446" t="s">
        <v>416</v>
      </c>
    </row>
  </sheetData>
  <mergeCells count="4">
    <mergeCell ref="B1:U1"/>
    <mergeCell ref="B2:U2"/>
    <mergeCell ref="B3:U3"/>
    <mergeCell ref="B4:U4"/>
  </mergeCells>
  <printOptions horizontalCentered="1"/>
  <pageMargins left="0.45" right="0.45" top="0.75" bottom="0.75" header="0.3" footer="0.3"/>
  <pageSetup paperSize="5" scale="58" orientation="landscape" blackAndWhite="1" r:id="rId1"/>
  <headerFooter>
    <oddFooter>&amp;L&amp;F 
&amp;A&amp;C&amp;P&amp;R&amp;D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X44"/>
  <sheetViews>
    <sheetView zoomScaleNormal="100" workbookViewId="0">
      <pane xSplit="3" ySplit="8" topLeftCell="Q9" activePane="bottomRight" state="frozenSplit"/>
      <selection activeCell="F5" sqref="F5:I28"/>
      <selection pane="topRight" activeCell="F5" sqref="F5:I28"/>
      <selection pane="bottomLeft" activeCell="F5" sqref="F5:I28"/>
      <selection pane="bottomRight"/>
    </sheetView>
  </sheetViews>
  <sheetFormatPr defaultColWidth="8.85546875" defaultRowHeight="15"/>
  <cols>
    <col min="1" max="1" width="2.85546875" style="502" customWidth="1"/>
    <col min="2" max="2" width="38.7109375" style="502" customWidth="1"/>
    <col min="3" max="3" width="9.140625" style="502" bestFit="1" customWidth="1"/>
    <col min="4" max="4" width="14.28515625" style="502" bestFit="1" customWidth="1"/>
    <col min="5" max="5" width="13.7109375" style="502" bestFit="1" customWidth="1"/>
    <col min="6" max="6" width="12.42578125" style="502" customWidth="1"/>
    <col min="7" max="7" width="16" style="502" customWidth="1"/>
    <col min="8" max="8" width="15.5703125" style="502" bestFit="1" customWidth="1"/>
    <col min="9" max="9" width="13.7109375" style="502" bestFit="1" customWidth="1"/>
    <col min="10" max="10" width="13.42578125" style="502" bestFit="1" customWidth="1"/>
    <col min="11" max="11" width="12.5703125" style="502" bestFit="1" customWidth="1"/>
    <col min="12" max="12" width="11.5703125" style="502" bestFit="1" customWidth="1"/>
    <col min="13" max="13" width="12.28515625" style="502" bestFit="1" customWidth="1"/>
    <col min="14" max="14" width="12.5703125" style="502" bestFit="1" customWidth="1"/>
    <col min="15" max="15" width="13.42578125" style="502" bestFit="1" customWidth="1"/>
    <col min="16" max="17" width="13.42578125" style="502" customWidth="1"/>
    <col min="18" max="18" width="12.5703125" style="502" bestFit="1" customWidth="1"/>
    <col min="19" max="19" width="15.7109375" style="502" bestFit="1" customWidth="1"/>
    <col min="20" max="20" width="13" style="502" customWidth="1"/>
    <col min="21" max="21" width="8.85546875" style="502" bestFit="1" customWidth="1"/>
    <col min="22" max="22" width="13.7109375" style="502" bestFit="1" customWidth="1"/>
    <col min="23" max="16384" width="8.85546875" style="502"/>
  </cols>
  <sheetData>
    <row r="1" spans="2:21">
      <c r="B1" s="719" t="s">
        <v>30</v>
      </c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</row>
    <row r="2" spans="2:21">
      <c r="B2" s="719" t="s">
        <v>451</v>
      </c>
      <c r="C2" s="719"/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</row>
    <row r="3" spans="2:21">
      <c r="B3" s="720" t="s">
        <v>440</v>
      </c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0"/>
      <c r="P3" s="720"/>
      <c r="Q3" s="720"/>
      <c r="R3" s="720"/>
      <c r="S3" s="720"/>
      <c r="T3" s="720"/>
      <c r="U3" s="720"/>
    </row>
    <row r="4" spans="2:21">
      <c r="B4" s="720" t="s">
        <v>450</v>
      </c>
      <c r="C4" s="720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</row>
    <row r="5" spans="2:21">
      <c r="B5" s="556" t="s">
        <v>449</v>
      </c>
      <c r="C5" s="556"/>
      <c r="F5" s="589"/>
      <c r="G5" s="590"/>
      <c r="H5" s="590"/>
      <c r="I5" s="590"/>
      <c r="N5" s="554"/>
      <c r="R5" s="554"/>
    </row>
    <row r="6" spans="2:21">
      <c r="B6" s="549"/>
      <c r="C6" s="549"/>
      <c r="D6" s="549" t="s">
        <v>448</v>
      </c>
      <c r="E6" s="549" t="s">
        <v>448</v>
      </c>
      <c r="F6" s="591"/>
      <c r="G6" s="591" t="s">
        <v>435</v>
      </c>
      <c r="H6" s="589"/>
      <c r="I6" s="591"/>
      <c r="J6" s="549"/>
      <c r="K6" s="549"/>
      <c r="L6" s="549"/>
      <c r="M6" s="549"/>
      <c r="N6" s="549"/>
      <c r="O6" s="549"/>
      <c r="P6" s="549" t="s">
        <v>323</v>
      </c>
      <c r="Q6" s="549" t="s">
        <v>323</v>
      </c>
      <c r="R6" s="549"/>
      <c r="S6" s="555" t="s">
        <v>447</v>
      </c>
      <c r="T6" s="555" t="s">
        <v>323</v>
      </c>
      <c r="U6" s="549"/>
    </row>
    <row r="7" spans="2:21">
      <c r="B7" s="549"/>
      <c r="C7" s="549" t="s">
        <v>27</v>
      </c>
      <c r="D7" s="549" t="s">
        <v>47</v>
      </c>
      <c r="E7" s="549" t="s">
        <v>163</v>
      </c>
      <c r="F7" s="591" t="s">
        <v>436</v>
      </c>
      <c r="G7" s="591" t="s">
        <v>327</v>
      </c>
      <c r="H7" s="589" t="s">
        <v>435</v>
      </c>
      <c r="I7" s="591" t="s">
        <v>328</v>
      </c>
      <c r="J7" s="549" t="s">
        <v>329</v>
      </c>
      <c r="K7" s="549" t="s">
        <v>330</v>
      </c>
      <c r="L7" s="549" t="s">
        <v>331</v>
      </c>
      <c r="M7" s="549" t="s">
        <v>332</v>
      </c>
      <c r="N7" s="549" t="s">
        <v>333</v>
      </c>
      <c r="O7" s="549" t="s">
        <v>446</v>
      </c>
      <c r="P7" s="549" t="s">
        <v>334</v>
      </c>
      <c r="Q7" s="549" t="s">
        <v>335</v>
      </c>
      <c r="R7" s="549" t="s">
        <v>336</v>
      </c>
      <c r="S7" s="549" t="s">
        <v>432</v>
      </c>
      <c r="T7" s="549" t="s">
        <v>25</v>
      </c>
      <c r="U7" s="549" t="s">
        <v>338</v>
      </c>
    </row>
    <row r="8" spans="2:21" ht="17.25">
      <c r="B8" s="552" t="s">
        <v>339</v>
      </c>
      <c r="C8" s="552" t="s">
        <v>26</v>
      </c>
      <c r="D8" s="552" t="s">
        <v>431</v>
      </c>
      <c r="E8" s="552" t="s">
        <v>430</v>
      </c>
      <c r="F8" s="592" t="s">
        <v>429</v>
      </c>
      <c r="G8" s="553" t="s">
        <v>445</v>
      </c>
      <c r="H8" s="592" t="s">
        <v>427</v>
      </c>
      <c r="I8" s="592" t="s">
        <v>25</v>
      </c>
      <c r="J8" s="552" t="s">
        <v>25</v>
      </c>
      <c r="K8" s="552" t="s">
        <v>25</v>
      </c>
      <c r="L8" s="552" t="s">
        <v>25</v>
      </c>
      <c r="M8" s="552" t="s">
        <v>25</v>
      </c>
      <c r="N8" s="552" t="s">
        <v>25</v>
      </c>
      <c r="O8" s="552" t="s">
        <v>25</v>
      </c>
      <c r="P8" s="552" t="s">
        <v>25</v>
      </c>
      <c r="Q8" s="552" t="s">
        <v>25</v>
      </c>
      <c r="R8" s="552" t="s">
        <v>25</v>
      </c>
      <c r="S8" s="552" t="s">
        <v>25</v>
      </c>
      <c r="T8" s="552" t="s">
        <v>444</v>
      </c>
      <c r="U8" s="552" t="s">
        <v>342</v>
      </c>
    </row>
    <row r="9" spans="2:21">
      <c r="B9" s="549" t="s">
        <v>149</v>
      </c>
      <c r="C9" s="549" t="s">
        <v>148</v>
      </c>
      <c r="D9" s="551" t="s">
        <v>147</v>
      </c>
      <c r="E9" s="550" t="s">
        <v>146</v>
      </c>
      <c r="F9" s="591" t="s">
        <v>425</v>
      </c>
      <c r="G9" s="591" t="s">
        <v>424</v>
      </c>
      <c r="H9" s="591" t="s">
        <v>423</v>
      </c>
      <c r="I9" s="591" t="s">
        <v>346</v>
      </c>
      <c r="J9" s="549" t="s">
        <v>422</v>
      </c>
      <c r="K9" s="549" t="s">
        <v>348</v>
      </c>
      <c r="L9" s="550" t="s">
        <v>349</v>
      </c>
      <c r="M9" s="549" t="s">
        <v>350</v>
      </c>
      <c r="N9" s="549" t="s">
        <v>351</v>
      </c>
      <c r="O9" s="550" t="s">
        <v>352</v>
      </c>
      <c r="P9" s="550" t="s">
        <v>353</v>
      </c>
      <c r="Q9" s="550" t="s">
        <v>354</v>
      </c>
      <c r="R9" s="549" t="s">
        <v>355</v>
      </c>
      <c r="S9" s="550" t="s">
        <v>356</v>
      </c>
      <c r="T9" s="549" t="s">
        <v>421</v>
      </c>
      <c r="U9" s="549" t="s">
        <v>420</v>
      </c>
    </row>
    <row r="10" spans="2:21">
      <c r="B10" s="502" t="s">
        <v>24</v>
      </c>
      <c r="C10" s="548" t="s">
        <v>358</v>
      </c>
      <c r="D10" s="541">
        <v>577531400.48799992</v>
      </c>
      <c r="E10" s="536">
        <v>315878475.351677</v>
      </c>
      <c r="F10" s="593">
        <f t="shared" ref="F10:F23" si="0">(E10)/D10</f>
        <v>0.54694597572489978</v>
      </c>
      <c r="G10" s="594">
        <v>610411013</v>
      </c>
      <c r="H10" s="595">
        <f t="shared" ref="H10:H22" si="1">F10*G10</f>
        <v>333861847.09850949</v>
      </c>
      <c r="I10" s="596">
        <v>234684605.66999999</v>
      </c>
      <c r="J10" s="536">
        <v>-10346461.529999999</v>
      </c>
      <c r="K10" s="536">
        <v>10383091.33113</v>
      </c>
      <c r="L10" s="536">
        <v>4510937.38607</v>
      </c>
      <c r="M10" s="536">
        <v>-2185271.4265399999</v>
      </c>
      <c r="N10" s="536">
        <v>17158653.575430002</v>
      </c>
      <c r="O10" s="536">
        <v>0</v>
      </c>
      <c r="P10" s="536"/>
      <c r="Q10" s="533">
        <v>25521284.449999999</v>
      </c>
      <c r="R10" s="536">
        <v>3808964.7211199999</v>
      </c>
      <c r="S10" s="534">
        <f t="shared" ref="S10:S22" si="2">SUM(H10:R10)</f>
        <v>617397651.27571964</v>
      </c>
      <c r="T10" s="533">
        <v>24257733.66</v>
      </c>
      <c r="U10" s="515">
        <f t="shared" ref="U10:U23" si="3">T10/S10</f>
        <v>3.9290291451346798E-2</v>
      </c>
    </row>
    <row r="11" spans="2:21">
      <c r="B11" s="502" t="s">
        <v>359</v>
      </c>
      <c r="C11" s="548">
        <v>16</v>
      </c>
      <c r="D11" s="541">
        <v>9689.9889999999996</v>
      </c>
      <c r="E11" s="536">
        <v>5217.29</v>
      </c>
      <c r="F11" s="593">
        <f t="shared" si="0"/>
        <v>0.53842063185004652</v>
      </c>
      <c r="G11" s="594">
        <v>8257</v>
      </c>
      <c r="H11" s="595">
        <f t="shared" si="1"/>
        <v>4445.7391571858343</v>
      </c>
      <c r="I11" s="596">
        <v>3172.43</v>
      </c>
      <c r="J11" s="536">
        <v>-139.07</v>
      </c>
      <c r="K11" s="536">
        <v>140.45157</v>
      </c>
      <c r="L11" s="536">
        <v>0</v>
      </c>
      <c r="M11" s="536">
        <v>-29.56006</v>
      </c>
      <c r="N11" s="536">
        <v>232.10427000000001</v>
      </c>
      <c r="O11" s="536">
        <v>0</v>
      </c>
      <c r="P11" s="536">
        <v>0</v>
      </c>
      <c r="Q11" s="533">
        <v>0</v>
      </c>
      <c r="R11" s="536">
        <v>51.523679999999999</v>
      </c>
      <c r="S11" s="534">
        <f t="shared" si="2"/>
        <v>7873.6186171858344</v>
      </c>
      <c r="T11" s="533"/>
      <c r="U11" s="515">
        <f t="shared" si="3"/>
        <v>0</v>
      </c>
    </row>
    <row r="12" spans="2:21">
      <c r="B12" s="502" t="s">
        <v>360</v>
      </c>
      <c r="C12" s="548">
        <v>31</v>
      </c>
      <c r="D12" s="541">
        <v>214564223.29299998</v>
      </c>
      <c r="E12" s="536">
        <v>91794602.989999995</v>
      </c>
      <c r="F12" s="593">
        <f t="shared" si="0"/>
        <v>0.42781877417023573</v>
      </c>
      <c r="G12" s="594">
        <v>228879660</v>
      </c>
      <c r="H12" s="595">
        <f t="shared" si="1"/>
        <v>97919015.573700339</v>
      </c>
      <c r="I12" s="596">
        <v>86534821.849999994</v>
      </c>
      <c r="J12" s="536">
        <v>-3879510.24</v>
      </c>
      <c r="K12" s="536">
        <v>3893243.0166000002</v>
      </c>
      <c r="L12" s="536">
        <v>830833.16579999996</v>
      </c>
      <c r="M12" s="536">
        <v>-567621.55680000002</v>
      </c>
      <c r="N12" s="536">
        <v>5735724.2796</v>
      </c>
      <c r="O12" s="536">
        <v>0</v>
      </c>
      <c r="P12" s="536"/>
      <c r="Q12" s="533">
        <v>9761717.5</v>
      </c>
      <c r="R12" s="536">
        <v>1318346.8416000002</v>
      </c>
      <c r="S12" s="534">
        <f t="shared" si="2"/>
        <v>201546570.43050033</v>
      </c>
      <c r="T12" s="533">
        <v>-8100051.1699999999</v>
      </c>
      <c r="U12" s="515">
        <f t="shared" si="3"/>
        <v>-4.0189476569600847E-2</v>
      </c>
    </row>
    <row r="13" spans="2:21">
      <c r="B13" s="502" t="s">
        <v>361</v>
      </c>
      <c r="C13" s="548">
        <v>41</v>
      </c>
      <c r="D13" s="541">
        <v>65990650.213</v>
      </c>
      <c r="E13" s="536">
        <v>15431297.30979717</v>
      </c>
      <c r="F13" s="593">
        <f t="shared" si="0"/>
        <v>0.23384066166932904</v>
      </c>
      <c r="G13" s="594">
        <v>67346586</v>
      </c>
      <c r="H13" s="595">
        <f t="shared" si="1"/>
        <v>15748370.231410371</v>
      </c>
      <c r="I13" s="596">
        <v>23708058.040140003</v>
      </c>
      <c r="J13" s="536">
        <v>-1142871.56</v>
      </c>
      <c r="K13" s="536">
        <v>1145565.4278600002</v>
      </c>
      <c r="L13" s="536">
        <v>132672.77442</v>
      </c>
      <c r="M13" s="536">
        <v>-167692.99914</v>
      </c>
      <c r="N13" s="536">
        <v>668751.59898000001</v>
      </c>
      <c r="O13" s="536">
        <v>0</v>
      </c>
      <c r="P13" s="536"/>
      <c r="Q13" s="533">
        <v>1550072.2999999998</v>
      </c>
      <c r="R13" s="536">
        <v>206080.55315999998</v>
      </c>
      <c r="S13" s="534">
        <f t="shared" si="2"/>
        <v>41849006.366830364</v>
      </c>
      <c r="T13" s="533">
        <v>-259520.26999999996</v>
      </c>
      <c r="U13" s="515">
        <f t="shared" si="3"/>
        <v>-6.2013484316725959E-3</v>
      </c>
    </row>
    <row r="14" spans="2:21">
      <c r="B14" s="502" t="s">
        <v>39</v>
      </c>
      <c r="C14" s="548">
        <v>85</v>
      </c>
      <c r="D14" s="541">
        <v>17139795.438999999</v>
      </c>
      <c r="E14" s="536">
        <v>1779803.68</v>
      </c>
      <c r="F14" s="593">
        <f t="shared" si="0"/>
        <v>0.10384042717045638</v>
      </c>
      <c r="G14" s="594">
        <v>16495703</v>
      </c>
      <c r="H14" s="595">
        <f t="shared" si="1"/>
        <v>1712920.8459969789</v>
      </c>
      <c r="I14" s="596">
        <v>5510496.24902</v>
      </c>
      <c r="J14" s="536">
        <v>-280097.03999999998</v>
      </c>
      <c r="K14" s="536">
        <v>247435.54499999998</v>
      </c>
      <c r="L14" s="536">
        <v>15820.731616544548</v>
      </c>
      <c r="M14" s="536">
        <v>-7917.9374400000006</v>
      </c>
      <c r="N14" s="536">
        <v>71261.436960000006</v>
      </c>
      <c r="O14" s="536">
        <v>0</v>
      </c>
      <c r="P14" s="536">
        <v>0</v>
      </c>
      <c r="Q14" s="533">
        <v>0</v>
      </c>
      <c r="R14" s="536">
        <v>22104.242020000002</v>
      </c>
      <c r="S14" s="534">
        <f t="shared" si="2"/>
        <v>7292024.0731735229</v>
      </c>
      <c r="T14" s="533"/>
      <c r="U14" s="515">
        <f t="shared" si="3"/>
        <v>0</v>
      </c>
    </row>
    <row r="15" spans="2:21">
      <c r="B15" s="502" t="s">
        <v>362</v>
      </c>
      <c r="C15" s="548">
        <v>86</v>
      </c>
      <c r="D15" s="541">
        <v>9926029.5299999993</v>
      </c>
      <c r="E15" s="536">
        <v>2218228.5300000003</v>
      </c>
      <c r="F15" s="593">
        <f t="shared" si="0"/>
        <v>0.22347591484548004</v>
      </c>
      <c r="G15" s="594">
        <v>8788971</v>
      </c>
      <c r="H15" s="595">
        <f t="shared" si="1"/>
        <v>1964123.3347753936</v>
      </c>
      <c r="I15" s="596">
        <v>3008077.5196199999</v>
      </c>
      <c r="J15" s="536">
        <v>-149148.84</v>
      </c>
      <c r="K15" s="536">
        <v>131834.565</v>
      </c>
      <c r="L15" s="536">
        <v>16962.714029999999</v>
      </c>
      <c r="M15" s="536">
        <v>-22236.09663</v>
      </c>
      <c r="N15" s="536">
        <v>109510.57865999998</v>
      </c>
      <c r="O15" s="536">
        <v>0</v>
      </c>
      <c r="P15" s="536"/>
      <c r="Q15" s="533">
        <v>210193.22</v>
      </c>
      <c r="R15" s="536">
        <v>27773.148359999999</v>
      </c>
      <c r="S15" s="534">
        <f t="shared" si="2"/>
        <v>5297090.1438153945</v>
      </c>
      <c r="T15" s="533">
        <v>-37150.25</v>
      </c>
      <c r="U15" s="515">
        <f t="shared" si="3"/>
        <v>-7.0133316578300424E-3</v>
      </c>
    </row>
    <row r="16" spans="2:21">
      <c r="B16" s="502" t="s">
        <v>363</v>
      </c>
      <c r="C16" s="548">
        <v>87</v>
      </c>
      <c r="D16" s="541">
        <v>23311381.287999999</v>
      </c>
      <c r="E16" s="536">
        <v>1187589.3799999999</v>
      </c>
      <c r="F16" s="593">
        <f t="shared" si="0"/>
        <v>5.0944616508474996E-2</v>
      </c>
      <c r="G16" s="594">
        <v>24802782</v>
      </c>
      <c r="H16" s="595">
        <f t="shared" si="1"/>
        <v>1263568.2173333066</v>
      </c>
      <c r="I16" s="596">
        <v>8202528.03522</v>
      </c>
      <c r="J16" s="536">
        <v>-421151.24</v>
      </c>
      <c r="K16" s="536">
        <v>372041.73</v>
      </c>
      <c r="L16" s="536">
        <v>10079.014507444945</v>
      </c>
      <c r="M16" s="536">
        <v>-9425.0571600000003</v>
      </c>
      <c r="N16" s="536">
        <v>85073.542260000002</v>
      </c>
      <c r="O16" s="536">
        <v>0</v>
      </c>
      <c r="P16" s="536">
        <v>0</v>
      </c>
      <c r="Q16" s="533">
        <v>0</v>
      </c>
      <c r="R16" s="536">
        <v>29019.254940000003</v>
      </c>
      <c r="S16" s="534">
        <f t="shared" si="2"/>
        <v>9531733.4971007518</v>
      </c>
      <c r="T16" s="533"/>
      <c r="U16" s="515">
        <f t="shared" si="3"/>
        <v>0</v>
      </c>
    </row>
    <row r="17" spans="2:24">
      <c r="B17" s="502" t="s">
        <v>364</v>
      </c>
      <c r="C17" s="548" t="s">
        <v>365</v>
      </c>
      <c r="D17" s="541">
        <v>22880.93</v>
      </c>
      <c r="E17" s="536">
        <v>15719.77</v>
      </c>
      <c r="F17" s="593">
        <f t="shared" si="0"/>
        <v>0.6870249592127593</v>
      </c>
      <c r="G17" s="594">
        <v>32058</v>
      </c>
      <c r="H17" s="595">
        <f t="shared" si="1"/>
        <v>22024.646142442638</v>
      </c>
      <c r="I17" s="596"/>
      <c r="J17" s="536"/>
      <c r="K17" s="536"/>
      <c r="L17" s="536">
        <v>116.37054000000001</v>
      </c>
      <c r="M17" s="536">
        <v>-79.503839999999997</v>
      </c>
      <c r="N17" s="536">
        <v>803.37347999999997</v>
      </c>
      <c r="O17" s="536">
        <v>0</v>
      </c>
      <c r="P17" s="536"/>
      <c r="Q17" s="533">
        <v>1367.27</v>
      </c>
      <c r="R17" s="536">
        <v>184.65408000000002</v>
      </c>
      <c r="S17" s="534">
        <f t="shared" si="2"/>
        <v>24416.810402442636</v>
      </c>
      <c r="T17" s="533">
        <v>-1140.94</v>
      </c>
      <c r="U17" s="515">
        <f t="shared" si="3"/>
        <v>-4.6727643012940849E-2</v>
      </c>
    </row>
    <row r="18" spans="2:24">
      <c r="B18" s="502" t="s">
        <v>366</v>
      </c>
      <c r="C18" s="502" t="s">
        <v>367</v>
      </c>
      <c r="D18" s="541">
        <v>17702125.890000001</v>
      </c>
      <c r="E18" s="536">
        <v>3766988.9135490004</v>
      </c>
      <c r="F18" s="593">
        <f t="shared" si="0"/>
        <v>0.21279867384046722</v>
      </c>
      <c r="G18" s="594">
        <v>25196888</v>
      </c>
      <c r="H18" s="595">
        <f t="shared" si="1"/>
        <v>5361864.3513067821</v>
      </c>
      <c r="I18" s="596"/>
      <c r="J18" s="536"/>
      <c r="K18" s="536"/>
      <c r="L18" s="536">
        <v>49637.869359999997</v>
      </c>
      <c r="M18" s="536">
        <v>-62740.251120000001</v>
      </c>
      <c r="N18" s="536">
        <v>250205.09784</v>
      </c>
      <c r="O18" s="536">
        <v>0</v>
      </c>
      <c r="P18" s="536"/>
      <c r="Q18" s="533">
        <v>541956.72</v>
      </c>
      <c r="R18" s="536">
        <v>77102.477279999992</v>
      </c>
      <c r="S18" s="534">
        <f t="shared" si="2"/>
        <v>6218026.2646667818</v>
      </c>
      <c r="T18" s="533">
        <v>0</v>
      </c>
      <c r="U18" s="515">
        <f t="shared" si="3"/>
        <v>0</v>
      </c>
    </row>
    <row r="19" spans="2:24">
      <c r="B19" s="502" t="s">
        <v>368</v>
      </c>
      <c r="C19" s="502" t="s">
        <v>42</v>
      </c>
      <c r="D19" s="541">
        <v>79480065.260000005</v>
      </c>
      <c r="E19" s="536">
        <v>7739355.7400000002</v>
      </c>
      <c r="F19" s="593">
        <f t="shared" si="0"/>
        <v>9.7374803539510835E-2</v>
      </c>
      <c r="G19" s="594">
        <v>91822928</v>
      </c>
      <c r="H19" s="595">
        <f t="shared" si="1"/>
        <v>8941239.5744226482</v>
      </c>
      <c r="I19" s="596"/>
      <c r="J19" s="536"/>
      <c r="K19" s="536"/>
      <c r="L19" s="536">
        <v>81316.864627980569</v>
      </c>
      <c r="M19" s="536">
        <v>-44075.005440000001</v>
      </c>
      <c r="N19" s="536">
        <v>396675.04895999999</v>
      </c>
      <c r="O19" s="536">
        <v>0</v>
      </c>
      <c r="P19" s="536">
        <v>0</v>
      </c>
      <c r="Q19" s="533">
        <v>0</v>
      </c>
      <c r="R19" s="536">
        <v>123042.72352</v>
      </c>
      <c r="S19" s="534">
        <f t="shared" si="2"/>
        <v>9498199.2060906272</v>
      </c>
      <c r="T19" s="533"/>
      <c r="U19" s="515">
        <f t="shared" si="3"/>
        <v>0</v>
      </c>
    </row>
    <row r="20" spans="2:24">
      <c r="B20" s="502" t="s">
        <v>369</v>
      </c>
      <c r="C20" s="502" t="s">
        <v>370</v>
      </c>
      <c r="D20" s="541">
        <v>372634.3</v>
      </c>
      <c r="E20" s="536">
        <v>89053.23000000001</v>
      </c>
      <c r="F20" s="593">
        <f t="shared" si="0"/>
        <v>0.23898291166433153</v>
      </c>
      <c r="G20" s="594">
        <v>538277</v>
      </c>
      <c r="H20" s="595">
        <f t="shared" si="1"/>
        <v>128639.00474194137</v>
      </c>
      <c r="I20" s="596"/>
      <c r="J20" s="536"/>
      <c r="K20" s="536"/>
      <c r="L20" s="536">
        <v>1038.8746100000001</v>
      </c>
      <c r="M20" s="536">
        <v>-1361.8408100000001</v>
      </c>
      <c r="N20" s="536">
        <v>6706.931419999999</v>
      </c>
      <c r="O20" s="536">
        <v>0</v>
      </c>
      <c r="P20" s="536"/>
      <c r="Q20" s="533">
        <v>12263.9</v>
      </c>
      <c r="R20" s="536">
        <v>1700.95532</v>
      </c>
      <c r="S20" s="534">
        <f t="shared" si="2"/>
        <v>148987.82528194139</v>
      </c>
      <c r="T20" s="533">
        <v>-2284.77</v>
      </c>
      <c r="U20" s="515">
        <f t="shared" si="3"/>
        <v>-1.5335279883952597E-2</v>
      </c>
    </row>
    <row r="21" spans="2:24">
      <c r="B21" s="502" t="s">
        <v>371</v>
      </c>
      <c r="C21" s="502" t="s">
        <v>38</v>
      </c>
      <c r="D21" s="541">
        <v>99276638.950000003</v>
      </c>
      <c r="E21" s="536">
        <v>3792434.6699999995</v>
      </c>
      <c r="F21" s="593">
        <f t="shared" si="0"/>
        <v>3.8200675507457836E-2</v>
      </c>
      <c r="G21" s="594">
        <v>92698149</v>
      </c>
      <c r="H21" s="595">
        <f t="shared" si="1"/>
        <v>3541131.9100909773</v>
      </c>
      <c r="I21" s="596"/>
      <c r="J21" s="536"/>
      <c r="K21" s="536"/>
      <c r="L21" s="536">
        <v>31726.984254067844</v>
      </c>
      <c r="M21" s="536">
        <v>-35225.296620000001</v>
      </c>
      <c r="N21" s="536">
        <v>317954.65106999996</v>
      </c>
      <c r="O21" s="536">
        <v>0</v>
      </c>
      <c r="P21" s="536">
        <v>0</v>
      </c>
      <c r="Q21" s="533">
        <v>0</v>
      </c>
      <c r="R21" s="536">
        <v>108456.83433</v>
      </c>
      <c r="S21" s="534">
        <f t="shared" si="2"/>
        <v>3964045.0831250451</v>
      </c>
      <c r="T21" s="533"/>
      <c r="U21" s="515">
        <f t="shared" si="3"/>
        <v>0</v>
      </c>
    </row>
    <row r="22" spans="2:24">
      <c r="B22" s="502" t="s">
        <v>372</v>
      </c>
      <c r="D22" s="541">
        <v>37223237.460000001</v>
      </c>
      <c r="E22" s="536">
        <v>1507164.1009739903</v>
      </c>
      <c r="F22" s="597">
        <f t="shared" si="0"/>
        <v>4.0489871484004722E-2</v>
      </c>
      <c r="G22" s="594">
        <v>40856074</v>
      </c>
      <c r="H22" s="595">
        <f t="shared" si="1"/>
        <v>1654257.1856009867</v>
      </c>
      <c r="I22" s="596"/>
      <c r="J22" s="536"/>
      <c r="K22" s="536"/>
      <c r="L22" s="536">
        <v>0</v>
      </c>
      <c r="M22" s="536">
        <v>-9396.8970200000003</v>
      </c>
      <c r="N22" s="536">
        <v>169552.7071</v>
      </c>
      <c r="O22" s="536">
        <v>0</v>
      </c>
      <c r="P22" s="536"/>
      <c r="Q22" s="533">
        <v>0</v>
      </c>
      <c r="R22" s="536">
        <v>58424.185820000006</v>
      </c>
      <c r="S22" s="534">
        <f t="shared" si="2"/>
        <v>1872837.1815009867</v>
      </c>
      <c r="T22" s="533"/>
      <c r="U22" s="515">
        <f t="shared" si="3"/>
        <v>0</v>
      </c>
    </row>
    <row r="23" spans="2:24">
      <c r="B23" s="502" t="s">
        <v>31</v>
      </c>
      <c r="D23" s="547">
        <f>SUM(D10:D22)</f>
        <v>1142550753.0299997</v>
      </c>
      <c r="E23" s="545">
        <f>SUM(E10:E22)</f>
        <v>445205930.95599717</v>
      </c>
      <c r="F23" s="593">
        <f t="shared" si="0"/>
        <v>0.38965965387124252</v>
      </c>
      <c r="G23" s="598">
        <f t="shared" ref="G23:T23" si="4">SUM(G10:G22)</f>
        <v>1207877346</v>
      </c>
      <c r="H23" s="599">
        <f t="shared" si="4"/>
        <v>472123447.71318895</v>
      </c>
      <c r="I23" s="599">
        <f t="shared" si="4"/>
        <v>361651759.79399997</v>
      </c>
      <c r="J23" s="545">
        <f t="shared" si="4"/>
        <v>-16219379.52</v>
      </c>
      <c r="K23" s="545">
        <f t="shared" si="4"/>
        <v>16173352.067159999</v>
      </c>
      <c r="L23" s="545">
        <f t="shared" si="4"/>
        <v>5681142.7498360369</v>
      </c>
      <c r="M23" s="545">
        <f t="shared" si="4"/>
        <v>-3113073.4286199999</v>
      </c>
      <c r="N23" s="545">
        <f t="shared" si="4"/>
        <v>24971104.926029999</v>
      </c>
      <c r="O23" s="545">
        <f t="shared" si="4"/>
        <v>0</v>
      </c>
      <c r="P23" s="545">
        <f t="shared" si="4"/>
        <v>0</v>
      </c>
      <c r="Q23" s="545">
        <f t="shared" si="4"/>
        <v>37598855.359999999</v>
      </c>
      <c r="R23" s="545">
        <f t="shared" si="4"/>
        <v>5781252.1152300006</v>
      </c>
      <c r="S23" s="546">
        <f t="shared" si="4"/>
        <v>904648461.77682495</v>
      </c>
      <c r="T23" s="545">
        <f t="shared" si="4"/>
        <v>15857586.260000002</v>
      </c>
      <c r="U23" s="510">
        <f t="shared" si="3"/>
        <v>1.7529003729088347E-2</v>
      </c>
      <c r="V23" s="516"/>
    </row>
    <row r="24" spans="2:24" s="506" customFormat="1">
      <c r="B24" s="520"/>
      <c r="C24" s="544"/>
      <c r="D24" s="538"/>
      <c r="E24" s="543"/>
      <c r="F24" s="543"/>
      <c r="G24" s="537"/>
      <c r="H24" s="600"/>
      <c r="I24" s="537"/>
      <c r="J24" s="537"/>
      <c r="K24" s="537"/>
      <c r="L24" s="543"/>
      <c r="M24" s="537"/>
      <c r="N24" s="543"/>
      <c r="O24" s="543"/>
      <c r="P24" s="543"/>
      <c r="Q24" s="543"/>
      <c r="R24" s="543"/>
      <c r="S24" s="543"/>
      <c r="T24" s="542"/>
      <c r="U24" s="525"/>
    </row>
    <row r="25" spans="2:24" s="506" customFormat="1" ht="17.25">
      <c r="B25" s="520" t="s">
        <v>419</v>
      </c>
      <c r="C25" s="520"/>
      <c r="D25" s="541">
        <v>397262</v>
      </c>
      <c r="E25" s="536">
        <v>6271668.1799999988</v>
      </c>
      <c r="F25" s="540">
        <f>E25/D25</f>
        <v>15.787234067189912</v>
      </c>
      <c r="G25" s="539">
        <v>356929</v>
      </c>
      <c r="H25" s="595">
        <f>F25*G25</f>
        <v>5634921.6683680285</v>
      </c>
      <c r="I25" s="538"/>
      <c r="J25" s="537"/>
      <c r="K25" s="537"/>
      <c r="L25" s="533">
        <v>0</v>
      </c>
      <c r="M25" s="536">
        <v>-49970.060000000005</v>
      </c>
      <c r="N25" s="536">
        <v>314097.52</v>
      </c>
      <c r="O25" s="536">
        <v>0</v>
      </c>
      <c r="P25" s="536">
        <v>0</v>
      </c>
      <c r="Q25" s="536">
        <v>0</v>
      </c>
      <c r="R25" s="535">
        <v>0</v>
      </c>
      <c r="S25" s="534">
        <f>SUM(H25:R25)</f>
        <v>5899049.1283680294</v>
      </c>
      <c r="T25" s="533"/>
      <c r="U25" s="515">
        <f>T25/S25</f>
        <v>0</v>
      </c>
      <c r="V25" s="525"/>
      <c r="W25" s="532"/>
      <c r="X25" s="531"/>
    </row>
    <row r="26" spans="2:24" s="506" customFormat="1">
      <c r="B26" s="514" t="s">
        <v>31</v>
      </c>
      <c r="C26" s="514"/>
      <c r="D26" s="528"/>
      <c r="E26" s="530">
        <f>E23+E25</f>
        <v>451477599.13599718</v>
      </c>
      <c r="F26" s="508"/>
      <c r="G26" s="508"/>
      <c r="H26" s="530">
        <f t="shared" ref="H26:T26" si="5">H23+H25</f>
        <v>477758369.38155699</v>
      </c>
      <c r="I26" s="530">
        <f t="shared" si="5"/>
        <v>361651759.79399997</v>
      </c>
      <c r="J26" s="530">
        <f t="shared" si="5"/>
        <v>-16219379.52</v>
      </c>
      <c r="K26" s="530">
        <f t="shared" si="5"/>
        <v>16173352.067159999</v>
      </c>
      <c r="L26" s="530">
        <f t="shared" si="5"/>
        <v>5681142.7498360369</v>
      </c>
      <c r="M26" s="530">
        <f t="shared" si="5"/>
        <v>-3163043.48862</v>
      </c>
      <c r="N26" s="530">
        <f t="shared" si="5"/>
        <v>25285202.446029998</v>
      </c>
      <c r="O26" s="530">
        <f t="shared" si="5"/>
        <v>0</v>
      </c>
      <c r="P26" s="530">
        <f t="shared" si="5"/>
        <v>0</v>
      </c>
      <c r="Q26" s="530">
        <f t="shared" si="5"/>
        <v>37598855.359999999</v>
      </c>
      <c r="R26" s="530">
        <f t="shared" si="5"/>
        <v>5781252.1152300006</v>
      </c>
      <c r="S26" s="530">
        <f t="shared" si="5"/>
        <v>910547510.90519297</v>
      </c>
      <c r="T26" s="530">
        <f t="shared" si="5"/>
        <v>15857586.260000002</v>
      </c>
      <c r="U26" s="510">
        <f>T26/S26</f>
        <v>1.7415440787088274E-2</v>
      </c>
      <c r="V26" s="525"/>
    </row>
    <row r="27" spans="2:24">
      <c r="D27" s="504"/>
      <c r="E27" s="516"/>
      <c r="F27" s="590"/>
      <c r="G27" s="590"/>
      <c r="H27" s="590"/>
      <c r="I27" s="590"/>
      <c r="L27" s="516"/>
      <c r="O27" s="516"/>
      <c r="P27" s="516"/>
      <c r="Q27" s="516"/>
      <c r="S27" s="516"/>
      <c r="U27" s="515"/>
    </row>
    <row r="28" spans="2:24">
      <c r="D28" s="504"/>
      <c r="E28" s="516"/>
      <c r="F28" s="590"/>
      <c r="G28" s="601"/>
      <c r="H28" s="590"/>
      <c r="I28" s="590"/>
      <c r="L28" s="516"/>
      <c r="O28" s="516"/>
      <c r="P28" s="516"/>
      <c r="Q28" s="516"/>
      <c r="S28" s="516"/>
      <c r="U28" s="515"/>
    </row>
    <row r="29" spans="2:24" s="506" customFormat="1">
      <c r="B29" s="529" t="s">
        <v>374</v>
      </c>
      <c r="C29" s="529"/>
      <c r="D29" s="528"/>
      <c r="E29" s="527"/>
      <c r="T29" s="526"/>
      <c r="U29" s="525"/>
    </row>
    <row r="30" spans="2:24" s="506" customFormat="1">
      <c r="B30" s="514" t="s">
        <v>375</v>
      </c>
      <c r="C30" s="514"/>
      <c r="D30" s="519">
        <f>D10+D11</f>
        <v>577541090.47699988</v>
      </c>
      <c r="E30" s="517">
        <f>E10+E11</f>
        <v>315883692.64167702</v>
      </c>
      <c r="F30" s="508"/>
      <c r="H30" s="517">
        <f>H10+H11</f>
        <v>333866292.83766669</v>
      </c>
      <c r="L30" s="517"/>
      <c r="O30" s="517"/>
      <c r="P30" s="517"/>
      <c r="Q30" s="517"/>
      <c r="S30" s="517">
        <f>S10+S11</f>
        <v>617405524.89433682</v>
      </c>
      <c r="T30" s="516">
        <f>SUM(T10:T11)</f>
        <v>24257733.66</v>
      </c>
      <c r="U30" s="515">
        <f t="shared" ref="U30:U37" si="6">T30/S30</f>
        <v>3.928979039206279E-2</v>
      </c>
      <c r="V30" s="524"/>
    </row>
    <row r="31" spans="2:24" s="506" customFormat="1">
      <c r="B31" s="523" t="s">
        <v>376</v>
      </c>
      <c r="C31" s="523"/>
      <c r="D31" s="519">
        <f t="shared" ref="D31:E35" si="7">D12+D17</f>
        <v>214587104.22299999</v>
      </c>
      <c r="E31" s="517">
        <f t="shared" si="7"/>
        <v>91810322.75999999</v>
      </c>
      <c r="F31" s="518"/>
      <c r="H31" s="517">
        <f>H12+H17</f>
        <v>97941040.219842777</v>
      </c>
      <c r="I31" s="509"/>
      <c r="J31" s="509"/>
      <c r="K31" s="509"/>
      <c r="L31" s="517"/>
      <c r="M31" s="509"/>
      <c r="N31" s="509"/>
      <c r="O31" s="517"/>
      <c r="P31" s="517"/>
      <c r="Q31" s="517"/>
      <c r="R31" s="509"/>
      <c r="S31" s="517">
        <f>S12+S17</f>
        <v>201570987.24090278</v>
      </c>
      <c r="T31" s="516">
        <f>SUM(T12,T17)</f>
        <v>-8101192.1100000003</v>
      </c>
      <c r="U31" s="515">
        <f t="shared" si="6"/>
        <v>-4.0190268554462415E-2</v>
      </c>
    </row>
    <row r="32" spans="2:24" s="506" customFormat="1">
      <c r="B32" s="514" t="s">
        <v>377</v>
      </c>
      <c r="C32" s="514"/>
      <c r="D32" s="519">
        <f t="shared" si="7"/>
        <v>83692776.103</v>
      </c>
      <c r="E32" s="517">
        <f t="shared" si="7"/>
        <v>19198286.22334617</v>
      </c>
      <c r="F32" s="518"/>
      <c r="H32" s="517">
        <f>H13+H18</f>
        <v>21110234.582717154</v>
      </c>
      <c r="I32" s="509"/>
      <c r="J32" s="509"/>
      <c r="K32" s="509"/>
      <c r="L32" s="517"/>
      <c r="M32" s="509"/>
      <c r="N32" s="509"/>
      <c r="O32" s="517"/>
      <c r="P32" s="517"/>
      <c r="Q32" s="517"/>
      <c r="R32" s="509"/>
      <c r="S32" s="517">
        <f>S13+S18</f>
        <v>48067032.631497145</v>
      </c>
      <c r="T32" s="516">
        <f>SUM(T13,T18)</f>
        <v>-259520.26999999996</v>
      </c>
      <c r="U32" s="515">
        <f t="shared" si="6"/>
        <v>-5.3991323323325496E-3</v>
      </c>
    </row>
    <row r="33" spans="2:21" s="506" customFormat="1">
      <c r="B33" s="514" t="s">
        <v>378</v>
      </c>
      <c r="C33" s="514"/>
      <c r="D33" s="519">
        <f t="shared" si="7"/>
        <v>96619860.699000001</v>
      </c>
      <c r="E33" s="517">
        <f t="shared" si="7"/>
        <v>9519159.4199999999</v>
      </c>
      <c r="F33" s="518"/>
      <c r="H33" s="517">
        <f>H14+H19</f>
        <v>10654160.420419628</v>
      </c>
      <c r="I33" s="509"/>
      <c r="J33" s="509"/>
      <c r="K33" s="509"/>
      <c r="L33" s="517"/>
      <c r="M33" s="509"/>
      <c r="N33" s="509"/>
      <c r="O33" s="517"/>
      <c r="P33" s="517"/>
      <c r="Q33" s="517"/>
      <c r="R33" s="509"/>
      <c r="S33" s="517">
        <f>S14+S19</f>
        <v>16790223.279264152</v>
      </c>
      <c r="T33" s="516">
        <f>SUM(T14,T19)</f>
        <v>0</v>
      </c>
      <c r="U33" s="515">
        <f t="shared" si="6"/>
        <v>0</v>
      </c>
    </row>
    <row r="34" spans="2:21" s="506" customFormat="1">
      <c r="B34" s="514" t="s">
        <v>379</v>
      </c>
      <c r="C34" s="514"/>
      <c r="D34" s="519">
        <f t="shared" si="7"/>
        <v>10298663.83</v>
      </c>
      <c r="E34" s="517">
        <f t="shared" si="7"/>
        <v>2307281.7600000002</v>
      </c>
      <c r="F34" s="518"/>
      <c r="H34" s="517">
        <f>H15+H20</f>
        <v>2092762.3395173349</v>
      </c>
      <c r="I34" s="509"/>
      <c r="J34" s="509"/>
      <c r="K34" s="509"/>
      <c r="L34" s="512"/>
      <c r="M34" s="509"/>
      <c r="N34" s="509"/>
      <c r="O34" s="512"/>
      <c r="P34" s="512"/>
      <c r="Q34" s="512"/>
      <c r="R34" s="509"/>
      <c r="S34" s="517">
        <f>S15+S20</f>
        <v>5446077.9690973358</v>
      </c>
      <c r="T34" s="516">
        <f>SUM(T15,T20)</f>
        <v>-39435.019999999997</v>
      </c>
      <c r="U34" s="515">
        <f t="shared" si="6"/>
        <v>-7.2409943860087967E-3</v>
      </c>
    </row>
    <row r="35" spans="2:21" s="506" customFormat="1">
      <c r="B35" s="520" t="s">
        <v>380</v>
      </c>
      <c r="C35" s="520"/>
      <c r="D35" s="519">
        <f t="shared" si="7"/>
        <v>122588020.23800001</v>
      </c>
      <c r="E35" s="517">
        <f t="shared" si="7"/>
        <v>4980024.0499999989</v>
      </c>
      <c r="F35" s="518"/>
      <c r="G35" s="508"/>
      <c r="H35" s="517">
        <f>H16+H21</f>
        <v>4804700.1274242839</v>
      </c>
      <c r="I35" s="518"/>
      <c r="J35" s="518"/>
      <c r="K35" s="518"/>
      <c r="L35" s="512"/>
      <c r="M35" s="518"/>
      <c r="N35" s="518"/>
      <c r="O35" s="512"/>
      <c r="P35" s="512"/>
      <c r="Q35" s="512"/>
      <c r="R35" s="518"/>
      <c r="S35" s="517">
        <f>S16+S21</f>
        <v>13495778.580225797</v>
      </c>
      <c r="T35" s="516">
        <f>SUM(T16,T21)</f>
        <v>0</v>
      </c>
      <c r="U35" s="515">
        <f t="shared" si="6"/>
        <v>0</v>
      </c>
    </row>
    <row r="36" spans="2:21" s="506" customFormat="1">
      <c r="B36" s="522" t="s">
        <v>372</v>
      </c>
      <c r="C36" s="520"/>
      <c r="D36" s="519">
        <f>D22</f>
        <v>37223237.460000001</v>
      </c>
      <c r="E36" s="517">
        <f>E22</f>
        <v>1507164.1009739903</v>
      </c>
      <c r="F36" s="518"/>
      <c r="G36" s="508"/>
      <c r="H36" s="517">
        <f>H22</f>
        <v>1654257.1856009867</v>
      </c>
      <c r="I36" s="518"/>
      <c r="J36" s="518"/>
      <c r="K36" s="518"/>
      <c r="L36" s="512"/>
      <c r="M36" s="518"/>
      <c r="N36" s="518"/>
      <c r="O36" s="512"/>
      <c r="P36" s="512"/>
      <c r="Q36" s="512"/>
      <c r="R36" s="518"/>
      <c r="S36" s="517">
        <f>S22</f>
        <v>1872837.1815009867</v>
      </c>
      <c r="T36" s="516">
        <f>T22</f>
        <v>0</v>
      </c>
      <c r="U36" s="515">
        <f t="shared" si="6"/>
        <v>0</v>
      </c>
    </row>
    <row r="37" spans="2:21" s="506" customFormat="1">
      <c r="B37" s="521" t="s">
        <v>381</v>
      </c>
      <c r="C37" s="521"/>
      <c r="D37" s="513">
        <f>SUM(D30:D36)</f>
        <v>1142550753.03</v>
      </c>
      <c r="E37" s="511">
        <f>SUM(E30:E36)</f>
        <v>445205930.95599717</v>
      </c>
      <c r="F37" s="508"/>
      <c r="G37" s="508"/>
      <c r="H37" s="511">
        <f>SUM(H30:H36)</f>
        <v>472123447.71318895</v>
      </c>
      <c r="I37" s="508"/>
      <c r="J37" s="508"/>
      <c r="K37" s="518"/>
      <c r="L37" s="512"/>
      <c r="M37" s="518"/>
      <c r="N37" s="518"/>
      <c r="O37" s="512"/>
      <c r="P37" s="512"/>
      <c r="Q37" s="512"/>
      <c r="R37" s="518"/>
      <c r="S37" s="511">
        <f>SUM(S30:S36)</f>
        <v>904648461.77682519</v>
      </c>
      <c r="T37" s="511">
        <f>SUM(T30:T36)</f>
        <v>15857586.260000002</v>
      </c>
      <c r="U37" s="510">
        <f t="shared" si="6"/>
        <v>1.7529003729088343E-2</v>
      </c>
    </row>
    <row r="38" spans="2:21" s="506" customFormat="1">
      <c r="B38" s="520"/>
      <c r="C38" s="520"/>
      <c r="D38" s="519"/>
      <c r="E38" s="517"/>
      <c r="F38" s="508"/>
      <c r="G38" s="508"/>
      <c r="H38" s="517"/>
      <c r="I38" s="508"/>
      <c r="J38" s="508"/>
      <c r="K38" s="518"/>
      <c r="L38" s="512"/>
      <c r="M38" s="518"/>
      <c r="N38" s="518"/>
      <c r="O38" s="512"/>
      <c r="P38" s="512"/>
      <c r="Q38" s="512"/>
      <c r="R38" s="518"/>
      <c r="S38" s="517"/>
      <c r="T38" s="517"/>
      <c r="U38" s="515"/>
    </row>
    <row r="39" spans="2:21" s="506" customFormat="1">
      <c r="B39" s="520" t="s">
        <v>382</v>
      </c>
      <c r="C39" s="520"/>
      <c r="D39" s="519"/>
      <c r="E39" s="517">
        <f>E25</f>
        <v>6271668.1799999988</v>
      </c>
      <c r="F39" s="508"/>
      <c r="G39" s="508"/>
      <c r="H39" s="517">
        <f>H25</f>
        <v>5634921.6683680285</v>
      </c>
      <c r="I39" s="508"/>
      <c r="J39" s="508"/>
      <c r="K39" s="518"/>
      <c r="L39" s="512"/>
      <c r="M39" s="518"/>
      <c r="N39" s="518"/>
      <c r="O39" s="512"/>
      <c r="P39" s="512"/>
      <c r="Q39" s="512"/>
      <c r="R39" s="518"/>
      <c r="S39" s="517">
        <f>S25</f>
        <v>5899049.1283680294</v>
      </c>
      <c r="T39" s="516">
        <f>T25</f>
        <v>0</v>
      </c>
      <c r="U39" s="515">
        <f>T39/S39</f>
        <v>0</v>
      </c>
    </row>
    <row r="40" spans="2:21" s="508" customFormat="1">
      <c r="B40" s="514" t="s">
        <v>31</v>
      </c>
      <c r="C40" s="514"/>
      <c r="D40" s="513">
        <f>D39+D37</f>
        <v>1142550753.03</v>
      </c>
      <c r="E40" s="511">
        <f>E39+E37</f>
        <v>451477599.13599718</v>
      </c>
      <c r="G40" s="506"/>
      <c r="H40" s="511">
        <f>H39+H37</f>
        <v>477758369.38155699</v>
      </c>
      <c r="L40" s="512"/>
      <c r="O40" s="512"/>
      <c r="P40" s="512"/>
      <c r="Q40" s="512"/>
      <c r="S40" s="511">
        <f>S39+S37</f>
        <v>910547510.90519321</v>
      </c>
      <c r="T40" s="511">
        <f>T39+T37</f>
        <v>15857586.260000002</v>
      </c>
      <c r="U40" s="510">
        <f>T40/S40</f>
        <v>1.7415440787088267E-2</v>
      </c>
    </row>
    <row r="41" spans="2:21" s="506" customFormat="1">
      <c r="B41" s="508"/>
      <c r="C41" s="508"/>
      <c r="D41" s="508"/>
      <c r="E41" s="508"/>
      <c r="F41" s="508"/>
      <c r="I41" s="509"/>
      <c r="L41" s="508"/>
      <c r="N41" s="508"/>
      <c r="O41" s="508"/>
      <c r="P41" s="508"/>
      <c r="Q41" s="508"/>
      <c r="R41" s="508"/>
      <c r="S41" s="508"/>
      <c r="T41" s="507"/>
    </row>
    <row r="42" spans="2:21" ht="17.25">
      <c r="B42" s="502" t="s">
        <v>443</v>
      </c>
      <c r="D42" s="504"/>
      <c r="E42" s="504"/>
      <c r="H42" s="505"/>
      <c r="L42" s="504"/>
      <c r="O42" s="504"/>
      <c r="P42" s="504"/>
      <c r="Q42" s="504"/>
      <c r="S42" s="504"/>
    </row>
    <row r="43" spans="2:21" ht="17.25">
      <c r="B43" s="502" t="s">
        <v>442</v>
      </c>
      <c r="D43" s="504"/>
      <c r="E43" s="504"/>
      <c r="L43" s="504"/>
      <c r="O43" s="504"/>
      <c r="P43" s="504"/>
      <c r="Q43" s="504"/>
      <c r="S43" s="504"/>
    </row>
    <row r="44" spans="2:21">
      <c r="B44" s="503"/>
    </row>
  </sheetData>
  <mergeCells count="4">
    <mergeCell ref="B1:U1"/>
    <mergeCell ref="B2:U2"/>
    <mergeCell ref="B3:U3"/>
    <mergeCell ref="B4:U4"/>
  </mergeCells>
  <printOptions horizontalCentered="1"/>
  <pageMargins left="0.45" right="0.45" top="0.75" bottom="0.75" header="0.3" footer="0.3"/>
  <pageSetup paperSize="5" scale="59" orientation="landscape" blackAndWhite="1" r:id="rId1"/>
  <headerFooter>
    <oddHeader>&amp;RAdvice No. 2018-xx
Exhibit No. 13</oddHeader>
    <oddFooter>&amp;L&amp;F 
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8"/>
  <sheetViews>
    <sheetView workbookViewId="0">
      <selection activeCell="B9" sqref="B9"/>
    </sheetView>
  </sheetViews>
  <sheetFormatPr defaultRowHeight="12.75"/>
  <cols>
    <col min="1" max="1" width="56.7109375" customWidth="1"/>
    <col min="2" max="2" width="12.85546875" bestFit="1" customWidth="1"/>
    <col min="3" max="3" width="13.28515625" customWidth="1"/>
    <col min="4" max="4" width="14.140625" customWidth="1"/>
    <col min="5" max="5" width="3" customWidth="1"/>
    <col min="6" max="6" width="12.7109375" customWidth="1"/>
    <col min="7" max="7" width="13.7109375" customWidth="1"/>
    <col min="8" max="8" width="13.42578125" customWidth="1"/>
  </cols>
  <sheetData>
    <row r="1" spans="1:9">
      <c r="A1" t="s">
        <v>95</v>
      </c>
    </row>
    <row r="3" spans="1:9">
      <c r="B3" s="71" t="s">
        <v>93</v>
      </c>
      <c r="C3" s="71"/>
      <c r="D3" s="71"/>
      <c r="F3" s="71" t="s">
        <v>94</v>
      </c>
      <c r="G3" s="71"/>
      <c r="H3" s="71"/>
    </row>
    <row r="4" spans="1:9">
      <c r="B4" s="71"/>
      <c r="C4" s="71"/>
      <c r="D4" s="71"/>
      <c r="F4" s="71"/>
      <c r="G4" s="71"/>
      <c r="H4" s="71"/>
    </row>
    <row r="5" spans="1:9">
      <c r="F5" s="659">
        <f>'Revenue Req 2019-2020 '!F24</f>
        <v>0.95238599999999995</v>
      </c>
      <c r="G5" s="659">
        <f>'Revenue Req 2019-2020 '!G24</f>
        <v>0.954538</v>
      </c>
      <c r="H5" s="5"/>
      <c r="I5" s="5"/>
    </row>
    <row r="6" spans="1:9">
      <c r="F6" s="5"/>
      <c r="G6" s="5"/>
      <c r="H6" s="5"/>
      <c r="I6" s="5"/>
    </row>
    <row r="7" spans="1:9">
      <c r="A7" s="65" t="s">
        <v>82</v>
      </c>
      <c r="B7" s="65" t="s">
        <v>6</v>
      </c>
      <c r="C7" s="65" t="s">
        <v>7</v>
      </c>
      <c r="D7" s="65" t="s">
        <v>8</v>
      </c>
      <c r="F7" s="660" t="s">
        <v>6</v>
      </c>
      <c r="G7" s="660" t="s">
        <v>7</v>
      </c>
      <c r="H7" s="660" t="s">
        <v>8</v>
      </c>
      <c r="I7" s="5"/>
    </row>
    <row r="8" spans="1:9">
      <c r="F8" s="5"/>
      <c r="G8" s="5"/>
      <c r="H8" s="5"/>
      <c r="I8" s="5"/>
    </row>
    <row r="9" spans="1:9">
      <c r="A9" t="s">
        <v>317</v>
      </c>
      <c r="B9" s="66">
        <f>'Historical Caps'!D8</f>
        <v>340451.34394655307</v>
      </c>
      <c r="C9" s="66">
        <f>'Historical Caps'!E5</f>
        <v>184688.728842688</v>
      </c>
      <c r="D9" s="66">
        <f>SUM(B9:C9)</f>
        <v>525140.07278924109</v>
      </c>
      <c r="F9" s="661">
        <f>'Revenue Req 2019-2020 '!$F$30*$B$9/$B$14</f>
        <v>357472.01654219272</v>
      </c>
      <c r="G9" s="661">
        <f>'Revenue Req 2019-2020 '!$G$30*C9/$C$14</f>
        <v>193484.94124140471</v>
      </c>
      <c r="H9" s="661">
        <f>SUM(F9:G9)</f>
        <v>550956.95778359741</v>
      </c>
      <c r="I9" s="5"/>
    </row>
    <row r="10" spans="1:9">
      <c r="A10" t="s">
        <v>90</v>
      </c>
      <c r="B10" s="45">
        <f>'Revenue Req 2019-2020 '!F14-'Revenue Requirements 2018-2019'!F13</f>
        <v>1414850.3873725832</v>
      </c>
      <c r="C10" s="45">
        <f>'Revenue Req 2019-2020 '!G14-'Revenue Requirements 2018-2019'!G13</f>
        <v>405923.06426353473</v>
      </c>
      <c r="D10" s="45">
        <f>SUM(B10:C10)</f>
        <v>1820773.4516361179</v>
      </c>
      <c r="F10" s="578">
        <f>'Revenue Req 2019-2020 '!$F$30*B10/$B$14</f>
        <v>1485585.0331405355</v>
      </c>
      <c r="G10" s="578">
        <f>'Revenue Req 2019-2020 '!$G$30*C10/$C$14</f>
        <v>425256.05503765662</v>
      </c>
      <c r="H10" s="578">
        <f>SUM(F10:G10)</f>
        <v>1910841.088178192</v>
      </c>
      <c r="I10" s="5"/>
    </row>
    <row r="11" spans="1:9">
      <c r="A11" t="s">
        <v>91</v>
      </c>
      <c r="B11" s="45">
        <f>'Revenue Req 2019-2020 '!F15-'Revenue Requirements 2018-2019'!F14</f>
        <v>46826.023999999976</v>
      </c>
      <c r="C11" s="45">
        <f>'Revenue Req 2019-2020 '!G15-'Revenue Requirements 2018-2019'!G14</f>
        <v>11706.505999999994</v>
      </c>
      <c r="D11" s="45">
        <f>SUM(B11:C11)</f>
        <v>58532.52999999997</v>
      </c>
      <c r="F11" s="578">
        <f>'Revenue Req 2019-2020 '!$F$30*B11/$B$14</f>
        <v>49167.064614557479</v>
      </c>
      <c r="G11" s="578">
        <f>'Revenue Req 2019-2020 '!$G$30*C11/$C$14</f>
        <v>12264.054443091833</v>
      </c>
      <c r="H11" s="578">
        <f>SUM(F11:G11)</f>
        <v>61431.11905764931</v>
      </c>
      <c r="I11" s="5"/>
    </row>
    <row r="12" spans="1:9">
      <c r="A12" t="s">
        <v>299</v>
      </c>
      <c r="B12" s="45">
        <f>'Historical Caps'!D7</f>
        <v>0</v>
      </c>
      <c r="C12" s="45">
        <f>'Historical Caps'!E7</f>
        <v>129925.04392518045</v>
      </c>
      <c r="D12" s="45">
        <f>SUM(B12:C12)</f>
        <v>129925.04392518045</v>
      </c>
      <c r="F12" s="578">
        <f>'Revenue Req 2019-2020 '!$F$30*B12/$B$14</f>
        <v>0</v>
      </c>
      <c r="G12" s="578">
        <f>'Revenue Req 2019-2020 '!$G$30*C12/$C$14</f>
        <v>136113.01375658216</v>
      </c>
      <c r="H12" s="578">
        <f>SUM(F12:G12)</f>
        <v>136113.01375658216</v>
      </c>
      <c r="I12" s="5"/>
    </row>
    <row r="13" spans="1:9">
      <c r="B13" s="67"/>
      <c r="C13" s="67"/>
      <c r="D13" s="67"/>
      <c r="F13" s="662"/>
      <c r="G13" s="662"/>
      <c r="H13" s="662"/>
      <c r="I13" s="5"/>
    </row>
    <row r="14" spans="1:9" ht="13.5" thickBot="1">
      <c r="A14" t="s">
        <v>95</v>
      </c>
      <c r="B14" s="70">
        <f>SUM(B9:B13)</f>
        <v>1802127.7553191362</v>
      </c>
      <c r="C14" s="70">
        <f>SUM(C9:C13)</f>
        <v>732243.34303140326</v>
      </c>
      <c r="D14" s="70">
        <f>SUM(D9:D13)</f>
        <v>2534371.0983505393</v>
      </c>
      <c r="F14" s="663">
        <f>SUM(F9:F13)</f>
        <v>1892224.1142972857</v>
      </c>
      <c r="G14" s="663">
        <f>SUM(G9:G13)</f>
        <v>767118.06447873532</v>
      </c>
      <c r="H14" s="663">
        <f>SUM(H9:H13)</f>
        <v>2659342.1787760206</v>
      </c>
      <c r="I14" s="5"/>
    </row>
    <row r="15" spans="1:9" ht="13.5" thickTop="1">
      <c r="A15" s="68" t="s">
        <v>92</v>
      </c>
      <c r="B15" s="69">
        <f>'Revenue Req 2019-2020 '!F17-'Revenue Requirements 2018-2019'!F16-B14</f>
        <v>0</v>
      </c>
      <c r="C15" s="69">
        <f>'Revenue Req 2019-2020 '!G17-'Revenue Requirements 2018-2019'!L16-'Summary of RR change'!C14</f>
        <v>0</v>
      </c>
      <c r="D15" s="69">
        <f>'Revenue Req 2019-2020 '!H17-'Revenue Requirements 2018-2019'!M16-'Summary of RR change'!D14</f>
        <v>0</v>
      </c>
      <c r="F15" s="664">
        <f>'Revenue Req 2019-2020 '!F26-'Revenue Req 2019-2020 '!F28-F14</f>
        <v>0</v>
      </c>
      <c r="G15" s="664">
        <f>'Revenue Req 2019-2020 '!G26-'Revenue Req 2019-2020 '!G28-G14</f>
        <v>0</v>
      </c>
      <c r="H15" s="664">
        <f>'Revenue Req 2019-2020 '!H26-'Revenue Req 2019-2020 '!H28-H14</f>
        <v>0</v>
      </c>
      <c r="I15" s="5"/>
    </row>
    <row r="16" spans="1:9">
      <c r="B16" s="45"/>
      <c r="C16" s="45"/>
      <c r="D16" s="45"/>
      <c r="F16" s="5"/>
      <c r="G16" s="5"/>
      <c r="H16" s="5"/>
      <c r="I16" s="5"/>
    </row>
    <row r="17" spans="2:9">
      <c r="B17" s="66"/>
      <c r="C17" s="45"/>
      <c r="D17" s="45"/>
      <c r="F17" s="5"/>
      <c r="G17" s="5"/>
      <c r="H17" s="5"/>
      <c r="I17" s="5"/>
    </row>
    <row r="18" spans="2:9">
      <c r="B18" s="66"/>
      <c r="C18" s="45"/>
      <c r="D18" s="45"/>
      <c r="F18" s="5"/>
      <c r="G18" s="5"/>
      <c r="H18" s="5"/>
      <c r="I18" s="5"/>
    </row>
    <row r="19" spans="2:9">
      <c r="B19" s="45"/>
      <c r="C19" s="45"/>
      <c r="D19" s="45"/>
      <c r="F19" s="5"/>
      <c r="G19" s="5"/>
      <c r="H19" s="5"/>
      <c r="I19" s="5"/>
    </row>
    <row r="20" spans="2:9">
      <c r="B20" s="45"/>
      <c r="C20" s="45"/>
      <c r="D20" s="45"/>
      <c r="F20" s="5"/>
      <c r="G20" s="5"/>
      <c r="H20" s="5"/>
      <c r="I20" s="5"/>
    </row>
    <row r="21" spans="2:9">
      <c r="B21" s="45"/>
      <c r="C21" s="45"/>
      <c r="D21" s="45"/>
      <c r="F21" s="5"/>
      <c r="G21" s="5"/>
      <c r="H21" s="5"/>
      <c r="I21" s="5"/>
    </row>
    <row r="22" spans="2:9">
      <c r="B22" s="45"/>
      <c r="C22" s="45"/>
      <c r="D22" s="45"/>
      <c r="F22" s="5"/>
      <c r="G22" s="5"/>
      <c r="H22" s="5"/>
      <c r="I22" s="5"/>
    </row>
    <row r="23" spans="2:9">
      <c r="B23" s="45"/>
      <c r="C23" s="45"/>
      <c r="D23" s="45"/>
      <c r="F23" s="5"/>
      <c r="G23" s="5"/>
      <c r="H23" s="5"/>
      <c r="I23" s="5"/>
    </row>
    <row r="24" spans="2:9">
      <c r="B24" s="45"/>
      <c r="C24" s="45"/>
      <c r="D24" s="45"/>
      <c r="F24" s="5"/>
      <c r="G24" s="5"/>
      <c r="H24" s="5"/>
      <c r="I24" s="5"/>
    </row>
    <row r="25" spans="2:9">
      <c r="B25" s="45"/>
      <c r="C25" s="45"/>
      <c r="D25" s="45"/>
      <c r="F25" s="5"/>
      <c r="G25" s="5"/>
      <c r="H25" s="5"/>
      <c r="I25" s="5"/>
    </row>
    <row r="26" spans="2:9">
      <c r="F26" s="5"/>
      <c r="G26" s="5"/>
      <c r="H26" s="5"/>
      <c r="I26" s="5"/>
    </row>
    <row r="27" spans="2:9">
      <c r="F27" s="5"/>
      <c r="G27" s="5"/>
      <c r="H27" s="5"/>
      <c r="I27" s="5"/>
    </row>
    <row r="28" spans="2:9">
      <c r="F28" s="5"/>
      <c r="G28" s="5"/>
      <c r="H28" s="5"/>
      <c r="I28" s="5"/>
    </row>
  </sheetData>
  <pageMargins left="0.7" right="0.7" top="0.75" bottom="0.75" header="0.3" footer="0.3"/>
  <pageSetup scale="7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"/>
  <sheetViews>
    <sheetView workbookViewId="0">
      <selection activeCell="F5" sqref="F5:I28"/>
    </sheetView>
  </sheetViews>
  <sheetFormatPr defaultRowHeight="12.75"/>
  <cols>
    <col min="1" max="1" width="14.140625" bestFit="1" customWidth="1"/>
  </cols>
  <sheetData>
    <row r="1" spans="1:9">
      <c r="A1" s="51">
        <v>1003317.39</v>
      </c>
    </row>
    <row r="5" spans="1:9">
      <c r="F5" s="5"/>
      <c r="G5" s="5"/>
      <c r="H5" s="5"/>
      <c r="I5" s="5"/>
    </row>
    <row r="6" spans="1:9">
      <c r="F6" s="5"/>
      <c r="G6" s="5"/>
      <c r="H6" s="5"/>
      <c r="I6" s="5"/>
    </row>
    <row r="7" spans="1:9">
      <c r="F7" s="5"/>
      <c r="G7" s="5"/>
      <c r="H7" s="5"/>
      <c r="I7" s="5"/>
    </row>
    <row r="8" spans="1:9">
      <c r="F8" s="5"/>
      <c r="G8" s="5"/>
      <c r="H8" s="5"/>
      <c r="I8" s="5"/>
    </row>
    <row r="9" spans="1:9">
      <c r="F9" s="5"/>
      <c r="G9" s="5"/>
      <c r="H9" s="5"/>
      <c r="I9" s="5"/>
    </row>
    <row r="10" spans="1:9">
      <c r="F10" s="5"/>
      <c r="G10" s="5"/>
      <c r="H10" s="5"/>
      <c r="I10" s="5"/>
    </row>
    <row r="11" spans="1:9">
      <c r="F11" s="5"/>
      <c r="G11" s="5"/>
      <c r="H11" s="5"/>
      <c r="I11" s="5"/>
    </row>
    <row r="12" spans="1:9">
      <c r="F12" s="5"/>
      <c r="G12" s="5"/>
      <c r="H12" s="5"/>
      <c r="I12" s="5"/>
    </row>
    <row r="13" spans="1:9">
      <c r="F13" s="5"/>
      <c r="G13" s="5"/>
      <c r="H13" s="5"/>
      <c r="I13" s="5"/>
    </row>
    <row r="14" spans="1:9">
      <c r="F14" s="5"/>
      <c r="G14" s="5"/>
      <c r="H14" s="5"/>
      <c r="I14" s="5"/>
    </row>
    <row r="15" spans="1:9">
      <c r="F15" s="5"/>
      <c r="G15" s="5"/>
      <c r="H15" s="5"/>
      <c r="I15" s="5"/>
    </row>
    <row r="16" spans="1:9">
      <c r="F16" s="5"/>
      <c r="G16" s="5"/>
      <c r="H16" s="5"/>
      <c r="I16" s="5"/>
    </row>
    <row r="17" spans="6:9">
      <c r="F17" s="5"/>
      <c r="G17" s="5"/>
      <c r="H17" s="5"/>
      <c r="I17" s="5"/>
    </row>
    <row r="18" spans="6:9">
      <c r="F18" s="5"/>
      <c r="G18" s="5"/>
      <c r="H18" s="5"/>
      <c r="I18" s="5"/>
    </row>
    <row r="19" spans="6:9">
      <c r="F19" s="5"/>
      <c r="G19" s="5"/>
      <c r="H19" s="5"/>
      <c r="I19" s="5"/>
    </row>
    <row r="20" spans="6:9">
      <c r="F20" s="5"/>
      <c r="G20" s="5"/>
      <c r="H20" s="5"/>
      <c r="I20" s="5"/>
    </row>
    <row r="21" spans="6:9">
      <c r="F21" s="5"/>
      <c r="G21" s="5"/>
      <c r="H21" s="5"/>
      <c r="I21" s="5"/>
    </row>
    <row r="22" spans="6:9">
      <c r="F22" s="5"/>
      <c r="G22" s="5"/>
      <c r="H22" s="5"/>
      <c r="I22" s="5"/>
    </row>
    <row r="23" spans="6:9">
      <c r="F23" s="5"/>
      <c r="G23" s="5"/>
      <c r="H23" s="5"/>
      <c r="I23" s="5"/>
    </row>
    <row r="24" spans="6:9">
      <c r="F24" s="5"/>
      <c r="G24" s="5"/>
      <c r="H24" s="5"/>
      <c r="I24" s="5"/>
    </row>
    <row r="25" spans="6:9">
      <c r="F25" s="5"/>
      <c r="G25" s="5"/>
      <c r="H25" s="5"/>
      <c r="I25" s="5"/>
    </row>
    <row r="26" spans="6:9">
      <c r="F26" s="5"/>
      <c r="G26" s="5"/>
      <c r="H26" s="5"/>
      <c r="I26" s="5"/>
    </row>
    <row r="27" spans="6:9">
      <c r="F27" s="5"/>
      <c r="G27" s="5"/>
      <c r="H27" s="5"/>
      <c r="I27" s="5"/>
    </row>
    <row r="28" spans="6:9">
      <c r="F28" s="5"/>
      <c r="G28" s="5"/>
      <c r="H28" s="5"/>
      <c r="I28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3"/>
  <sheetViews>
    <sheetView zoomScaleNormal="100" workbookViewId="0">
      <pane xSplit="3" ySplit="3" topLeftCell="D4" activePane="bottomRight" state="frozen"/>
      <selection activeCell="F5" sqref="F5:I28"/>
      <selection pane="topRight" activeCell="F5" sqref="F5:I28"/>
      <selection pane="bottomLeft" activeCell="F5" sqref="F5:I28"/>
      <selection pane="bottomRight"/>
    </sheetView>
  </sheetViews>
  <sheetFormatPr defaultRowHeight="12.75"/>
  <cols>
    <col min="1" max="1" width="97" style="110" bestFit="1" customWidth="1"/>
    <col min="2" max="2" width="12.28515625" style="110" bestFit="1" customWidth="1"/>
    <col min="3" max="3" width="12.42578125" style="110" bestFit="1" customWidth="1"/>
    <col min="4" max="4" width="15.5703125" style="110" bestFit="1" customWidth="1"/>
    <col min="5" max="5" width="14.28515625" style="110" bestFit="1" customWidth="1"/>
    <col min="6" max="6" width="15.5703125" style="110" customWidth="1"/>
    <col min="7" max="8" width="15" style="110" bestFit="1" customWidth="1"/>
    <col min="9" max="16384" width="9.140625" style="110"/>
  </cols>
  <sheetData>
    <row r="1" spans="1:9" ht="15.75">
      <c r="A1" s="296" t="s">
        <v>304</v>
      </c>
      <c r="B1" s="285"/>
      <c r="C1" s="285"/>
      <c r="D1" s="285"/>
      <c r="E1" s="285"/>
      <c r="F1" s="284"/>
    </row>
    <row r="2" spans="1:9" ht="15.75">
      <c r="B2" s="285"/>
      <c r="C2" s="285"/>
      <c r="D2" s="285"/>
      <c r="E2" s="285"/>
      <c r="F2" s="284"/>
    </row>
    <row r="3" spans="1:9" ht="15.75" thickBot="1">
      <c r="B3" s="283" t="s">
        <v>4</v>
      </c>
      <c r="C3" s="283" t="s">
        <v>5</v>
      </c>
      <c r="D3" s="283" t="s">
        <v>4</v>
      </c>
      <c r="E3" s="283" t="s">
        <v>5</v>
      </c>
      <c r="F3" s="283" t="s">
        <v>305</v>
      </c>
    </row>
    <row r="4" spans="1:9" ht="19.899999999999999" customHeight="1">
      <c r="A4" s="282" t="s">
        <v>240</v>
      </c>
      <c r="B4" s="280"/>
      <c r="C4" s="280"/>
      <c r="D4" s="281">
        <v>18811369.600611217</v>
      </c>
      <c r="E4" s="281">
        <v>4700619.9755832357</v>
      </c>
      <c r="F4" s="281">
        <v>23511989.576194454</v>
      </c>
      <c r="G4" s="255"/>
    </row>
    <row r="5" spans="1:9" ht="18.75" customHeight="1">
      <c r="A5" s="288" t="s">
        <v>237</v>
      </c>
      <c r="B5" s="290">
        <v>0</v>
      </c>
      <c r="C5" s="290">
        <f>'Gas Sch 142 5-2018'!U10</f>
        <v>3.9290291451346798E-2</v>
      </c>
      <c r="D5" s="293">
        <f>D4*B5</f>
        <v>0</v>
      </c>
      <c r="E5" s="279">
        <f>E4*C5</f>
        <v>184688.728842688</v>
      </c>
      <c r="F5" s="657">
        <f t="shared" ref="F5" si="0">SUM(D5:E5)</f>
        <v>184688.728842688</v>
      </c>
      <c r="G5" s="148"/>
      <c r="H5" s="148"/>
      <c r="I5" s="148"/>
    </row>
    <row r="6" spans="1:9" ht="20.25" customHeight="1">
      <c r="A6" s="289" t="s">
        <v>240</v>
      </c>
      <c r="B6" s="290"/>
      <c r="C6" s="290"/>
      <c r="D6" s="658">
        <f>SUM(D4:D5)</f>
        <v>18811369.600611217</v>
      </c>
      <c r="E6" s="658">
        <f>SUM(E4:E5)</f>
        <v>4885308.7044259235</v>
      </c>
      <c r="F6" s="658">
        <f>SUM(F4:F5)</f>
        <v>23696678.305037141</v>
      </c>
      <c r="G6" s="148"/>
      <c r="H6" s="148"/>
      <c r="I6" s="148"/>
    </row>
    <row r="7" spans="1:9" ht="17.25" customHeight="1">
      <c r="A7" s="288" t="s">
        <v>238</v>
      </c>
      <c r="B7" s="290">
        <v>0</v>
      </c>
      <c r="C7" s="290">
        <f>'Gas 2018 ERF'!T10</f>
        <v>2.6595053001967465E-2</v>
      </c>
      <c r="D7" s="665">
        <f>D6*B7</f>
        <v>0</v>
      </c>
      <c r="E7" s="657">
        <v>129925.04392518045</v>
      </c>
      <c r="F7" s="657">
        <f>SUM(D7:E7)</f>
        <v>129925.04392518045</v>
      </c>
      <c r="G7" s="148"/>
      <c r="H7" s="148"/>
      <c r="I7" s="148"/>
    </row>
    <row r="8" spans="1:9" ht="18.75" customHeight="1">
      <c r="A8" s="288" t="s">
        <v>239</v>
      </c>
      <c r="B8" s="290">
        <f>'Elec Sch 142 5-2019'!W10</f>
        <v>1.809022829343335E-2</v>
      </c>
      <c r="C8" s="290">
        <v>0</v>
      </c>
      <c r="D8" s="665">
        <v>340451.34394655307</v>
      </c>
      <c r="E8" s="665">
        <f>E6*C8</f>
        <v>0</v>
      </c>
      <c r="F8" s="657">
        <f t="shared" ref="F8" si="1">SUM(D8:E8)</f>
        <v>340451.34394655307</v>
      </c>
      <c r="G8" s="148"/>
      <c r="H8" s="148"/>
      <c r="I8" s="148"/>
    </row>
    <row r="9" spans="1:9" ht="19.5" customHeight="1">
      <c r="A9" s="289" t="s">
        <v>241</v>
      </c>
      <c r="B9" s="280"/>
      <c r="C9" s="280"/>
      <c r="D9" s="658">
        <f>SUM(D6:D8)</f>
        <v>19151820.944557771</v>
      </c>
      <c r="E9" s="658">
        <f>SUM(E6:E8)</f>
        <v>5015233.7483511036</v>
      </c>
      <c r="F9" s="658">
        <f>SUM(F6:F8)</f>
        <v>24167054.692908876</v>
      </c>
      <c r="G9" s="148"/>
      <c r="H9" s="148"/>
      <c r="I9" s="148"/>
    </row>
    <row r="10" spans="1:9" ht="17.25" customHeight="1">
      <c r="A10" s="288"/>
      <c r="B10" s="290"/>
      <c r="C10" s="290"/>
      <c r="D10" s="657"/>
      <c r="E10" s="657"/>
      <c r="F10" s="657"/>
      <c r="G10" s="148"/>
      <c r="H10" s="148"/>
      <c r="I10" s="148"/>
    </row>
    <row r="11" spans="1:9" ht="17.25" customHeight="1">
      <c r="A11" s="288"/>
      <c r="B11" s="290"/>
      <c r="C11" s="290"/>
      <c r="D11" s="279"/>
      <c r="E11" s="279"/>
      <c r="F11" s="657"/>
      <c r="G11" s="148"/>
      <c r="H11" s="148"/>
      <c r="I11" s="148"/>
    </row>
    <row r="12" spans="1:9" ht="17.25" customHeight="1">
      <c r="A12" s="288"/>
      <c r="B12" s="290"/>
      <c r="C12" s="290"/>
      <c r="D12" s="279"/>
      <c r="E12" s="279"/>
      <c r="F12" s="657"/>
      <c r="G12" s="148"/>
      <c r="H12" s="148"/>
      <c r="I12" s="148"/>
    </row>
    <row r="13" spans="1:9" ht="17.25" customHeight="1">
      <c r="A13" s="288"/>
      <c r="B13" s="290"/>
      <c r="C13" s="290"/>
      <c r="D13" s="279"/>
      <c r="E13" s="279"/>
      <c r="F13" s="657"/>
      <c r="G13" s="148"/>
      <c r="H13" s="148"/>
      <c r="I13" s="148"/>
    </row>
    <row r="14" spans="1:9" ht="17.25" customHeight="1">
      <c r="A14" s="288"/>
      <c r="B14" s="290"/>
      <c r="C14" s="290"/>
      <c r="D14" s="279"/>
      <c r="E14" s="279"/>
      <c r="F14" s="657"/>
      <c r="G14" s="148"/>
      <c r="H14" s="148"/>
      <c r="I14" s="148"/>
    </row>
    <row r="15" spans="1:9" ht="17.25" customHeight="1">
      <c r="A15" s="288"/>
      <c r="B15" s="290"/>
      <c r="C15" s="290"/>
      <c r="D15" s="279"/>
      <c r="E15" s="279"/>
      <c r="F15" s="657"/>
      <c r="G15" s="148"/>
      <c r="H15" s="148"/>
      <c r="I15" s="148"/>
    </row>
    <row r="16" spans="1:9" ht="17.25" customHeight="1">
      <c r="A16" s="288"/>
      <c r="B16" s="290"/>
      <c r="C16" s="290"/>
      <c r="D16" s="279"/>
      <c r="E16" s="279"/>
      <c r="F16" s="657"/>
      <c r="G16" s="148"/>
      <c r="H16" s="148"/>
      <c r="I16" s="148"/>
    </row>
    <row r="17" spans="1:9" ht="17.25" customHeight="1">
      <c r="A17" s="288"/>
      <c r="B17" s="290"/>
      <c r="C17" s="290"/>
      <c r="D17" s="279"/>
      <c r="E17" s="279"/>
      <c r="F17" s="657"/>
      <c r="G17" s="148"/>
      <c r="H17" s="148"/>
      <c r="I17" s="148"/>
    </row>
    <row r="18" spans="1:9" ht="17.25" customHeight="1">
      <c r="A18" s="288"/>
      <c r="B18" s="290"/>
      <c r="C18" s="290"/>
      <c r="D18" s="279"/>
      <c r="E18" s="279"/>
      <c r="F18" s="657"/>
      <c r="G18" s="148"/>
      <c r="H18" s="148"/>
      <c r="I18" s="148"/>
    </row>
    <row r="19" spans="1:9" ht="17.25" customHeight="1">
      <c r="A19" s="288"/>
      <c r="B19" s="290"/>
      <c r="C19" s="290"/>
      <c r="D19" s="279"/>
      <c r="E19" s="279"/>
      <c r="F19" s="657"/>
      <c r="G19" s="148"/>
      <c r="H19" s="148"/>
      <c r="I19" s="148"/>
    </row>
    <row r="20" spans="1:9" ht="17.25" customHeight="1">
      <c r="A20" s="288"/>
      <c r="B20" s="290"/>
      <c r="C20" s="290"/>
      <c r="D20" s="279"/>
      <c r="E20" s="279"/>
      <c r="F20" s="657"/>
      <c r="G20" s="148"/>
      <c r="H20" s="148"/>
      <c r="I20" s="148"/>
    </row>
    <row r="21" spans="1:9" ht="17.25" customHeight="1">
      <c r="A21" s="288"/>
      <c r="B21" s="290"/>
      <c r="C21" s="290"/>
      <c r="D21" s="279"/>
      <c r="E21" s="279"/>
      <c r="F21" s="657"/>
      <c r="G21" s="148"/>
      <c r="H21" s="148"/>
      <c r="I21" s="148"/>
    </row>
    <row r="22" spans="1:9" ht="17.25" customHeight="1">
      <c r="A22" s="288"/>
      <c r="B22" s="290"/>
      <c r="C22" s="290"/>
      <c r="D22" s="279"/>
      <c r="E22" s="279"/>
      <c r="F22" s="657"/>
      <c r="G22" s="148"/>
      <c r="H22" s="148"/>
      <c r="I22" s="148"/>
    </row>
    <row r="23" spans="1:9" ht="17.25" customHeight="1">
      <c r="A23" s="288"/>
      <c r="B23" s="290"/>
      <c r="C23" s="290"/>
      <c r="D23" s="279"/>
      <c r="E23" s="279"/>
      <c r="F23" s="657"/>
      <c r="G23" s="148"/>
      <c r="H23" s="148"/>
      <c r="I23" s="148"/>
    </row>
    <row r="24" spans="1:9" ht="17.25" customHeight="1">
      <c r="A24" s="288"/>
      <c r="B24" s="290"/>
      <c r="C24" s="290"/>
      <c r="D24" s="279"/>
      <c r="E24" s="279"/>
      <c r="F24" s="657"/>
      <c r="G24" s="148"/>
      <c r="H24" s="148"/>
      <c r="I24" s="148"/>
    </row>
    <row r="25" spans="1:9" ht="17.25" customHeight="1">
      <c r="A25" s="288"/>
      <c r="B25" s="290"/>
      <c r="C25" s="290"/>
      <c r="D25" s="279"/>
      <c r="E25" s="279"/>
      <c r="F25" s="657"/>
      <c r="G25" s="148"/>
      <c r="H25" s="148"/>
      <c r="I25" s="148"/>
    </row>
    <row r="26" spans="1:9" ht="17.25" customHeight="1">
      <c r="A26" s="288"/>
      <c r="B26" s="290"/>
      <c r="C26" s="290"/>
      <c r="D26" s="279"/>
      <c r="E26" s="279"/>
      <c r="F26" s="657"/>
      <c r="G26" s="148"/>
      <c r="H26" s="148"/>
      <c r="I26" s="148"/>
    </row>
    <row r="27" spans="1:9" ht="17.25" customHeight="1">
      <c r="A27" s="288"/>
      <c r="B27" s="290"/>
      <c r="C27" s="290"/>
      <c r="D27" s="279"/>
      <c r="E27" s="279"/>
      <c r="F27" s="657"/>
      <c r="G27" s="148"/>
      <c r="H27" s="148"/>
      <c r="I27" s="148"/>
    </row>
    <row r="28" spans="1:9" ht="17.25" customHeight="1">
      <c r="A28" s="288"/>
      <c r="B28" s="290"/>
      <c r="C28" s="290"/>
      <c r="D28" s="279"/>
      <c r="E28" s="279"/>
      <c r="F28" s="657"/>
      <c r="G28" s="148"/>
      <c r="H28" s="148"/>
      <c r="I28" s="148"/>
    </row>
    <row r="29" spans="1:9" ht="17.25" customHeight="1">
      <c r="A29" s="288"/>
      <c r="B29" s="290"/>
      <c r="C29" s="290"/>
      <c r="D29" s="279"/>
      <c r="E29" s="279"/>
      <c r="F29" s="279"/>
    </row>
    <row r="30" spans="1:9" ht="17.25" customHeight="1">
      <c r="A30" s="288"/>
      <c r="B30" s="290"/>
      <c r="C30" s="290"/>
      <c r="D30" s="279"/>
      <c r="E30" s="279"/>
      <c r="F30" s="279"/>
    </row>
    <row r="31" spans="1:9" ht="17.25" customHeight="1">
      <c r="A31" s="288"/>
      <c r="B31" s="290"/>
      <c r="C31" s="290"/>
      <c r="D31" s="279"/>
      <c r="E31" s="279"/>
      <c r="F31" s="279"/>
    </row>
    <row r="32" spans="1:9" ht="17.25" customHeight="1">
      <c r="A32" s="288"/>
      <c r="B32" s="290"/>
      <c r="C32" s="290"/>
      <c r="D32" s="279"/>
      <c r="E32" s="279"/>
      <c r="F32" s="279"/>
    </row>
    <row r="33" spans="1:6" ht="17.25" customHeight="1">
      <c r="A33" s="288"/>
      <c r="B33" s="290"/>
      <c r="C33" s="290"/>
      <c r="D33" s="279"/>
      <c r="E33" s="279"/>
      <c r="F33" s="279"/>
    </row>
    <row r="34" spans="1:6" ht="17.25" customHeight="1">
      <c r="A34" s="288"/>
      <c r="B34" s="290"/>
      <c r="C34" s="290"/>
      <c r="D34" s="279"/>
      <c r="E34" s="279"/>
      <c r="F34" s="279"/>
    </row>
    <row r="35" spans="1:6" ht="17.25" customHeight="1">
      <c r="A35" s="288"/>
      <c r="B35" s="290"/>
      <c r="C35" s="290"/>
      <c r="D35" s="279"/>
      <c r="E35" s="279"/>
      <c r="F35" s="279"/>
    </row>
    <row r="36" spans="1:6" ht="17.25" customHeight="1">
      <c r="A36" s="288"/>
      <c r="B36" s="290"/>
      <c r="C36" s="290"/>
      <c r="D36" s="279"/>
      <c r="E36" s="279"/>
      <c r="F36" s="279"/>
    </row>
    <row r="37" spans="1:6" ht="17.25" customHeight="1">
      <c r="A37" s="288"/>
      <c r="B37" s="290"/>
      <c r="C37" s="290"/>
      <c r="D37" s="279"/>
      <c r="E37" s="279"/>
      <c r="F37" s="279"/>
    </row>
    <row r="38" spans="1:6" ht="17.25" customHeight="1">
      <c r="A38" s="288"/>
      <c r="B38" s="290"/>
      <c r="C38" s="290"/>
      <c r="D38" s="279"/>
      <c r="E38" s="279"/>
      <c r="F38" s="279"/>
    </row>
    <row r="39" spans="1:6" ht="17.25" customHeight="1">
      <c r="A39" s="288"/>
      <c r="B39" s="290"/>
      <c r="C39" s="290"/>
      <c r="D39" s="279"/>
      <c r="E39" s="279"/>
      <c r="F39" s="279"/>
    </row>
    <row r="40" spans="1:6" ht="17.25" customHeight="1">
      <c r="A40" s="288"/>
      <c r="B40" s="290"/>
      <c r="C40" s="290"/>
      <c r="D40" s="279"/>
      <c r="E40" s="279"/>
      <c r="F40" s="279"/>
    </row>
    <row r="41" spans="1:6" ht="17.25" customHeight="1">
      <c r="A41" s="288"/>
      <c r="B41" s="290"/>
      <c r="C41" s="290"/>
      <c r="D41" s="279"/>
      <c r="E41" s="279"/>
      <c r="F41" s="279"/>
    </row>
    <row r="42" spans="1:6" ht="17.25" customHeight="1">
      <c r="A42" s="288"/>
      <c r="B42" s="290"/>
      <c r="C42" s="290"/>
      <c r="D42" s="279"/>
      <c r="E42" s="279"/>
      <c r="F42" s="279"/>
    </row>
    <row r="43" spans="1:6" ht="17.25" customHeight="1">
      <c r="A43" s="288"/>
      <c r="B43" s="290"/>
      <c r="C43" s="290"/>
      <c r="D43" s="279"/>
      <c r="E43" s="279"/>
      <c r="F43" s="279"/>
    </row>
    <row r="44" spans="1:6" ht="17.25" customHeight="1">
      <c r="A44" s="288"/>
      <c r="B44" s="290"/>
      <c r="C44" s="290"/>
      <c r="D44" s="279"/>
      <c r="E44" s="279"/>
      <c r="F44" s="279"/>
    </row>
    <row r="45" spans="1:6" ht="17.25" customHeight="1">
      <c r="A45" s="288"/>
      <c r="B45" s="290"/>
      <c r="C45" s="290"/>
      <c r="D45" s="279"/>
      <c r="E45" s="279"/>
      <c r="F45" s="279"/>
    </row>
    <row r="46" spans="1:6" ht="17.25" customHeight="1">
      <c r="A46" s="288"/>
      <c r="B46" s="290"/>
      <c r="C46" s="290"/>
      <c r="D46" s="279"/>
      <c r="E46" s="279"/>
      <c r="F46" s="279"/>
    </row>
    <row r="47" spans="1:6" ht="17.25" customHeight="1">
      <c r="A47" s="288"/>
      <c r="B47" s="290"/>
      <c r="C47" s="290"/>
      <c r="D47" s="279"/>
      <c r="E47" s="279"/>
      <c r="F47" s="279"/>
    </row>
    <row r="48" spans="1:6" ht="17.25" customHeight="1">
      <c r="A48" s="288"/>
      <c r="B48" s="290"/>
      <c r="C48" s="290"/>
      <c r="D48" s="279"/>
      <c r="E48" s="279"/>
      <c r="F48" s="279"/>
    </row>
    <row r="49" spans="1:6" ht="17.25" customHeight="1">
      <c r="A49" s="288"/>
      <c r="B49" s="290"/>
      <c r="C49" s="290"/>
      <c r="D49" s="279"/>
      <c r="E49" s="279"/>
      <c r="F49" s="279"/>
    </row>
    <row r="50" spans="1:6" ht="17.25" customHeight="1">
      <c r="A50" s="288"/>
      <c r="B50" s="290"/>
      <c r="C50" s="290"/>
      <c r="D50" s="279"/>
      <c r="E50" s="279"/>
      <c r="F50" s="279"/>
    </row>
    <row r="51" spans="1:6" ht="17.25" customHeight="1">
      <c r="A51" s="288"/>
      <c r="B51" s="290"/>
      <c r="C51" s="290"/>
      <c r="D51" s="279"/>
      <c r="E51" s="279"/>
      <c r="F51" s="279"/>
    </row>
    <row r="52" spans="1:6" ht="17.25" customHeight="1">
      <c r="A52" s="288"/>
      <c r="B52" s="290"/>
      <c r="C52" s="290"/>
      <c r="D52" s="279"/>
      <c r="E52" s="279"/>
      <c r="F52" s="279"/>
    </row>
    <row r="53" spans="1:6" ht="17.25" customHeight="1">
      <c r="A53" s="288"/>
      <c r="B53" s="290"/>
      <c r="C53" s="290"/>
      <c r="D53" s="279"/>
      <c r="E53" s="279"/>
      <c r="F53" s="279"/>
    </row>
  </sheetData>
  <printOptions horizontalCentered="1"/>
  <pageMargins left="0" right="0" top="0.75" bottom="0.75" header="0.3" footer="0.3"/>
  <pageSetup scale="60" orientation="portrait" r:id="rId1"/>
  <headerFooter>
    <oddHeader xml:space="preserve">&amp;C&amp;"Arial,Bold"Puget Sound Energy
Low Income Program
Funding Increases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4"/>
  <sheetViews>
    <sheetView zoomScaleNormal="100" workbookViewId="0">
      <pane xSplit="1" ySplit="6" topLeftCell="B7" activePane="bottomRight" state="frozen"/>
      <selection activeCell="F5" sqref="F5:I28"/>
      <selection pane="topRight" activeCell="F5" sqref="F5:I28"/>
      <selection pane="bottomLeft" activeCell="F5" sqref="F5:I28"/>
      <selection pane="bottomRight"/>
    </sheetView>
  </sheetViews>
  <sheetFormatPr defaultRowHeight="12.75"/>
  <cols>
    <col min="1" max="1" width="8.5703125" customWidth="1"/>
    <col min="2" max="2" width="30.7109375" customWidth="1"/>
    <col min="3" max="3" width="46.28515625" customWidth="1"/>
    <col min="4" max="4" width="9.28515625" bestFit="1" customWidth="1"/>
    <col min="5" max="5" width="7.28515625" customWidth="1"/>
    <col min="6" max="6" width="12.28515625" style="5" bestFit="1" customWidth="1"/>
    <col min="7" max="7" width="11.85546875" style="5" bestFit="1" customWidth="1"/>
    <col min="8" max="8" width="12.28515625" style="5" bestFit="1" customWidth="1"/>
    <col min="9" max="9" width="11.85546875" bestFit="1" customWidth="1"/>
    <col min="10" max="11" width="12.28515625" bestFit="1" customWidth="1"/>
    <col min="12" max="12" width="11.28515625" bestFit="1" customWidth="1"/>
    <col min="13" max="13" width="12.28515625" bestFit="1" customWidth="1"/>
  </cols>
  <sheetData>
    <row r="1" spans="1:13" ht="18">
      <c r="A1" s="300" t="s">
        <v>0</v>
      </c>
      <c r="B1" s="301"/>
      <c r="C1" s="301"/>
      <c r="D1" s="301"/>
      <c r="E1" s="301"/>
      <c r="F1" s="301"/>
      <c r="G1" s="301"/>
      <c r="H1" s="301"/>
      <c r="I1" s="301"/>
      <c r="J1" s="302"/>
      <c r="K1" s="302"/>
      <c r="L1" s="302"/>
      <c r="M1" s="302"/>
    </row>
    <row r="2" spans="1:13" ht="18">
      <c r="A2" s="300" t="s">
        <v>1</v>
      </c>
      <c r="B2" s="301"/>
      <c r="C2" s="301"/>
      <c r="D2" s="301"/>
      <c r="E2" s="301"/>
      <c r="F2" s="301"/>
      <c r="G2" s="301"/>
      <c r="H2" s="301"/>
      <c r="I2" s="301"/>
      <c r="J2" s="359" t="s">
        <v>319</v>
      </c>
      <c r="K2" s="302"/>
      <c r="L2" s="302"/>
      <c r="M2" s="302"/>
    </row>
    <row r="3" spans="1:13" ht="18">
      <c r="A3" s="300" t="s">
        <v>2</v>
      </c>
      <c r="B3" s="303"/>
      <c r="C3" s="303"/>
      <c r="D3" s="303"/>
      <c r="E3" s="303"/>
      <c r="F3" s="303"/>
      <c r="G3" s="303"/>
      <c r="H3" s="303"/>
      <c r="I3" s="303"/>
      <c r="J3" s="302"/>
      <c r="K3" s="302"/>
      <c r="L3" s="302"/>
      <c r="M3" s="302"/>
    </row>
    <row r="4" spans="1:13" ht="18">
      <c r="A4" s="300" t="s">
        <v>207</v>
      </c>
      <c r="B4" s="303"/>
      <c r="C4" s="303"/>
      <c r="D4" s="303"/>
      <c r="E4" s="303"/>
      <c r="F4" s="303"/>
      <c r="G4" s="303"/>
      <c r="H4" s="303"/>
      <c r="I4" s="303"/>
      <c r="J4" s="302"/>
      <c r="K4" s="302"/>
      <c r="L4" s="302"/>
      <c r="M4" s="302"/>
    </row>
    <row r="5" spans="1:13" s="96" customFormat="1" ht="17.25" customHeight="1">
      <c r="A5" s="304"/>
      <c r="B5" s="305"/>
      <c r="C5" s="306"/>
      <c r="D5" s="307"/>
      <c r="E5" s="308"/>
      <c r="F5" s="656" t="s">
        <v>312</v>
      </c>
      <c r="G5" s="656"/>
      <c r="H5" s="656"/>
      <c r="I5" s="310"/>
      <c r="J5" s="305"/>
      <c r="K5" s="309" t="s">
        <v>313</v>
      </c>
      <c r="L5" s="309"/>
      <c r="M5" s="309"/>
    </row>
    <row r="6" spans="1:13" ht="26.25" thickBot="1">
      <c r="A6" s="311" t="s">
        <v>3</v>
      </c>
      <c r="B6" s="312"/>
      <c r="C6" s="313"/>
      <c r="D6" s="314" t="s">
        <v>4</v>
      </c>
      <c r="E6" s="315" t="s">
        <v>5</v>
      </c>
      <c r="F6" s="316" t="s">
        <v>6</v>
      </c>
      <c r="G6" s="316" t="s">
        <v>7</v>
      </c>
      <c r="H6" s="316" t="s">
        <v>8</v>
      </c>
      <c r="I6" s="317" t="s">
        <v>9</v>
      </c>
      <c r="J6" s="318"/>
      <c r="K6" s="316" t="s">
        <v>6</v>
      </c>
      <c r="L6" s="316" t="s">
        <v>7</v>
      </c>
      <c r="M6" s="316" t="s">
        <v>8</v>
      </c>
    </row>
    <row r="7" spans="1:13">
      <c r="A7" s="319" t="s">
        <v>10</v>
      </c>
      <c r="B7" s="320" t="s">
        <v>11</v>
      </c>
      <c r="C7" s="321" t="s">
        <v>12</v>
      </c>
      <c r="D7" s="321" t="s">
        <v>13</v>
      </c>
      <c r="E7" s="322" t="s">
        <v>14</v>
      </c>
      <c r="F7" s="323" t="s">
        <v>15</v>
      </c>
      <c r="G7" s="323" t="s">
        <v>16</v>
      </c>
      <c r="H7" s="323" t="s">
        <v>17</v>
      </c>
      <c r="I7" s="323" t="s">
        <v>18</v>
      </c>
      <c r="J7" s="318"/>
      <c r="K7" s="323" t="s">
        <v>15</v>
      </c>
      <c r="L7" s="323" t="s">
        <v>16</v>
      </c>
      <c r="M7" s="323" t="s">
        <v>17</v>
      </c>
    </row>
    <row r="8" spans="1:13">
      <c r="A8" s="319"/>
      <c r="B8" s="320"/>
      <c r="C8" s="321"/>
      <c r="D8" s="321"/>
      <c r="E8" s="322"/>
      <c r="F8" s="324"/>
      <c r="G8" s="324"/>
      <c r="H8" s="324"/>
      <c r="I8" s="324"/>
      <c r="J8" s="318"/>
      <c r="K8" s="324"/>
      <c r="L8" s="324"/>
      <c r="M8" s="324"/>
    </row>
    <row r="9" spans="1:13">
      <c r="A9" s="319">
        <f>A8+1</f>
        <v>1</v>
      </c>
      <c r="B9" s="325" t="s">
        <v>96</v>
      </c>
      <c r="C9" s="326"/>
      <c r="D9" s="327"/>
      <c r="E9" s="328"/>
      <c r="F9" s="329">
        <v>18811369.600611217</v>
      </c>
      <c r="G9" s="329">
        <v>4885308.7044259235</v>
      </c>
      <c r="H9" s="330">
        <f>SUM(F9:G9)</f>
        <v>23696678.305037141</v>
      </c>
      <c r="I9" s="331"/>
      <c r="J9" s="332"/>
      <c r="K9" s="329">
        <v>18811369.600611217</v>
      </c>
      <c r="L9" s="329">
        <v>4700619.9755832357</v>
      </c>
      <c r="M9" s="330">
        <v>23511989.576194454</v>
      </c>
    </row>
    <row r="10" spans="1:13">
      <c r="A10" s="319">
        <f t="shared" ref="A10:A25" si="0">A9+1</f>
        <v>2</v>
      </c>
      <c r="B10" s="325"/>
      <c r="C10" s="326"/>
      <c r="D10" s="327"/>
      <c r="E10" s="328"/>
      <c r="F10" s="333"/>
      <c r="G10" s="333"/>
      <c r="H10" s="334"/>
      <c r="I10" s="331"/>
      <c r="J10" s="302"/>
      <c r="K10" s="333"/>
      <c r="L10" s="333"/>
      <c r="M10" s="334"/>
    </row>
    <row r="11" spans="1:13">
      <c r="A11" s="319"/>
      <c r="B11" s="325"/>
      <c r="C11" s="326"/>
      <c r="D11" s="327"/>
      <c r="E11" s="328"/>
      <c r="F11" s="333"/>
      <c r="G11" s="333"/>
      <c r="H11" s="334"/>
      <c r="I11" s="331"/>
      <c r="J11" s="302"/>
      <c r="K11" s="333"/>
      <c r="L11" s="333"/>
      <c r="M11" s="334"/>
    </row>
    <row r="12" spans="1:13">
      <c r="A12" s="319"/>
      <c r="B12" s="325"/>
      <c r="C12" s="326"/>
      <c r="D12" s="327"/>
      <c r="E12" s="328"/>
      <c r="F12" s="333"/>
      <c r="G12" s="333"/>
      <c r="H12" s="334"/>
      <c r="I12" s="331"/>
      <c r="J12" s="302"/>
      <c r="K12" s="333"/>
      <c r="L12" s="333"/>
      <c r="M12" s="334"/>
    </row>
    <row r="13" spans="1:13">
      <c r="A13" s="319">
        <f>A10+1</f>
        <v>3</v>
      </c>
      <c r="B13" s="335" t="s">
        <v>228</v>
      </c>
      <c r="C13" s="326"/>
      <c r="D13" s="326"/>
      <c r="E13" s="336"/>
      <c r="F13" s="337">
        <v>-88155.791487060487</v>
      </c>
      <c r="G13" s="337">
        <v>-104425.91732279118</v>
      </c>
      <c r="H13" s="337">
        <f>SUM(F13:G13)</f>
        <v>-192581.70880985167</v>
      </c>
      <c r="I13" s="331"/>
      <c r="J13" s="318"/>
      <c r="K13" s="337">
        <v>-88155.791487060487</v>
      </c>
      <c r="L13" s="337">
        <v>-104425.91732279118</v>
      </c>
      <c r="M13" s="337">
        <v>-192581.70880985167</v>
      </c>
    </row>
    <row r="14" spans="1:13">
      <c r="A14" s="319">
        <f t="shared" si="0"/>
        <v>4</v>
      </c>
      <c r="B14" s="338" t="s">
        <v>97</v>
      </c>
      <c r="C14" s="326"/>
      <c r="D14" s="339">
        <v>0.8</v>
      </c>
      <c r="E14" s="340">
        <v>0.2</v>
      </c>
      <c r="F14" s="341">
        <f>H14*D14</f>
        <v>-849479.93599999999</v>
      </c>
      <c r="G14" s="341">
        <f>H14*E14</f>
        <v>-212369.984</v>
      </c>
      <c r="H14" s="342">
        <v>-1061849.92</v>
      </c>
      <c r="I14" s="331"/>
      <c r="J14" s="318"/>
      <c r="K14" s="341">
        <v>-849479.93599999999</v>
      </c>
      <c r="L14" s="341">
        <v>-212369.984</v>
      </c>
      <c r="M14" s="342">
        <v>-1061849.92</v>
      </c>
    </row>
    <row r="15" spans="1:13">
      <c r="A15" s="319">
        <f t="shared" si="0"/>
        <v>5</v>
      </c>
      <c r="B15" s="326"/>
      <c r="C15" s="326"/>
      <c r="D15" s="326"/>
      <c r="E15" s="343"/>
      <c r="F15" s="344"/>
      <c r="G15" s="344"/>
      <c r="H15" s="344"/>
      <c r="I15" s="331"/>
      <c r="J15" s="318"/>
      <c r="K15" s="344"/>
      <c r="L15" s="344"/>
      <c r="M15" s="344"/>
    </row>
    <row r="16" spans="1:13" ht="14.1" customHeight="1">
      <c r="A16" s="319">
        <f t="shared" si="0"/>
        <v>6</v>
      </c>
      <c r="B16" s="335" t="s">
        <v>314</v>
      </c>
      <c r="C16" s="326"/>
      <c r="D16" s="302"/>
      <c r="E16" s="302"/>
      <c r="F16" s="345">
        <f>SUM(F9:F14)</f>
        <v>17873733.873124156</v>
      </c>
      <c r="G16" s="345">
        <f>SUM(G9:G14)</f>
        <v>4568512.8031031322</v>
      </c>
      <c r="H16" s="345">
        <f>SUM(H9:H14)</f>
        <v>22442246.676227286</v>
      </c>
      <c r="I16" s="331"/>
      <c r="J16" s="302"/>
      <c r="K16" s="345">
        <f>SUM(K9:K14)</f>
        <v>17873733.873124156</v>
      </c>
      <c r="L16" s="345">
        <f>SUM(L9:L14)</f>
        <v>4383824.0742604444</v>
      </c>
      <c r="M16" s="345">
        <f>SUM(M9:M14)</f>
        <v>22257557.947384603</v>
      </c>
    </row>
    <row r="17" spans="1:13" ht="14.1" customHeight="1">
      <c r="A17" s="319">
        <f t="shared" si="0"/>
        <v>7</v>
      </c>
      <c r="B17" s="338"/>
      <c r="C17" s="326"/>
      <c r="D17" s="326"/>
      <c r="E17" s="343"/>
      <c r="F17" s="346"/>
      <c r="G17" s="346"/>
      <c r="H17" s="346"/>
      <c r="I17" s="331"/>
      <c r="J17" s="302"/>
      <c r="K17" s="346"/>
      <c r="L17" s="346"/>
      <c r="M17" s="346"/>
    </row>
    <row r="18" spans="1:13" ht="14.1" customHeight="1">
      <c r="A18" s="319">
        <f t="shared" si="0"/>
        <v>8</v>
      </c>
      <c r="B18" s="347" t="s">
        <v>19</v>
      </c>
      <c r="C18" s="326"/>
      <c r="D18" s="326"/>
      <c r="E18" s="343"/>
      <c r="F18" s="346"/>
      <c r="G18" s="346"/>
      <c r="H18" s="346"/>
      <c r="I18" s="331"/>
      <c r="J18" s="302"/>
      <c r="K18" s="346"/>
      <c r="L18" s="346"/>
      <c r="M18" s="346"/>
    </row>
    <row r="19" spans="1:13" ht="14.1" customHeight="1">
      <c r="A19" s="319">
        <f t="shared" si="0"/>
        <v>9</v>
      </c>
      <c r="B19" s="338" t="s">
        <v>315</v>
      </c>
      <c r="C19" s="326"/>
      <c r="D19" s="326"/>
      <c r="E19" s="343"/>
      <c r="F19" s="348">
        <v>7.1570000000000002E-3</v>
      </c>
      <c r="G19" s="348">
        <v>5.1399999999999996E-3</v>
      </c>
      <c r="H19" s="346"/>
      <c r="I19" s="343"/>
      <c r="J19" s="302"/>
      <c r="K19" s="348">
        <v>7.1570000000000002E-3</v>
      </c>
      <c r="L19" s="348">
        <v>5.1399999999999996E-3</v>
      </c>
      <c r="M19" s="346"/>
    </row>
    <row r="20" spans="1:13" ht="14.1" customHeight="1">
      <c r="A20" s="319">
        <f t="shared" si="0"/>
        <v>10</v>
      </c>
      <c r="B20" s="338" t="s">
        <v>20</v>
      </c>
      <c r="C20" s="326"/>
      <c r="D20" s="326"/>
      <c r="E20" s="343"/>
      <c r="F20" s="348">
        <v>2E-3</v>
      </c>
      <c r="G20" s="348">
        <v>2E-3</v>
      </c>
      <c r="H20" s="346"/>
      <c r="I20" s="343"/>
      <c r="J20" s="302"/>
      <c r="K20" s="348">
        <v>2E-3</v>
      </c>
      <c r="L20" s="348">
        <v>2E-3</v>
      </c>
      <c r="M20" s="346"/>
    </row>
    <row r="21" spans="1:13" ht="14.1" customHeight="1">
      <c r="A21" s="319">
        <f t="shared" si="0"/>
        <v>11</v>
      </c>
      <c r="B21" s="338" t="s">
        <v>21</v>
      </c>
      <c r="C21" s="326"/>
      <c r="D21" s="326"/>
      <c r="E21" s="343"/>
      <c r="F21" s="348">
        <v>3.8456999999999998E-2</v>
      </c>
      <c r="G21" s="348">
        <v>3.8322000000000002E-2</v>
      </c>
      <c r="H21" s="346"/>
      <c r="I21" s="343"/>
      <c r="J21" s="302"/>
      <c r="K21" s="348">
        <v>3.8456999999999998E-2</v>
      </c>
      <c r="L21" s="348">
        <v>3.8322000000000002E-2</v>
      </c>
      <c r="M21" s="346"/>
    </row>
    <row r="22" spans="1:13" ht="14.1" customHeight="1">
      <c r="A22" s="319">
        <f t="shared" si="0"/>
        <v>12</v>
      </c>
      <c r="B22" s="338"/>
      <c r="C22" s="326"/>
      <c r="D22" s="326"/>
      <c r="E22" s="343"/>
      <c r="F22" s="349"/>
      <c r="G22" s="349"/>
      <c r="H22" s="346"/>
      <c r="I22" s="343"/>
      <c r="J22" s="302"/>
      <c r="K22" s="349"/>
      <c r="L22" s="349"/>
      <c r="M22" s="346"/>
    </row>
    <row r="23" spans="1:13" ht="14.1" customHeight="1">
      <c r="A23" s="319">
        <f t="shared" si="0"/>
        <v>13</v>
      </c>
      <c r="B23" s="335" t="s">
        <v>233</v>
      </c>
      <c r="C23" s="326"/>
      <c r="D23" s="326"/>
      <c r="E23" s="343"/>
      <c r="F23" s="350">
        <f>1-SUM(F19:F21)</f>
        <v>0.95238599999999995</v>
      </c>
      <c r="G23" s="350">
        <f>1-SUM(G19:G21)</f>
        <v>0.954538</v>
      </c>
      <c r="H23" s="351"/>
      <c r="I23" s="343"/>
      <c r="J23" s="302"/>
      <c r="K23" s="350">
        <f>1-SUM(K19:K21)</f>
        <v>0.95238599999999995</v>
      </c>
      <c r="L23" s="350">
        <f>1-SUM(L19:L21)</f>
        <v>0.954538</v>
      </c>
      <c r="M23" s="351"/>
    </row>
    <row r="24" spans="1:13" ht="14.1" customHeight="1">
      <c r="A24" s="319">
        <f t="shared" si="0"/>
        <v>14</v>
      </c>
      <c r="B24" s="338"/>
      <c r="C24" s="326"/>
      <c r="D24" s="326"/>
      <c r="E24" s="343"/>
      <c r="F24" s="346"/>
      <c r="G24" s="346"/>
      <c r="H24" s="346"/>
      <c r="I24" s="343"/>
      <c r="J24" s="302"/>
      <c r="K24" s="346"/>
      <c r="L24" s="346"/>
      <c r="M24" s="346"/>
    </row>
    <row r="25" spans="1:13" ht="14.1" customHeight="1" thickBot="1">
      <c r="A25" s="352">
        <f t="shared" si="0"/>
        <v>15</v>
      </c>
      <c r="B25" s="353" t="s">
        <v>234</v>
      </c>
      <c r="C25" s="354"/>
      <c r="D25" s="354"/>
      <c r="E25" s="355"/>
      <c r="F25" s="356">
        <f>F16/F23</f>
        <v>18767321.099978536</v>
      </c>
      <c r="G25" s="356">
        <f>G16/G23</f>
        <v>4786098.4089718089</v>
      </c>
      <c r="H25" s="356">
        <f>SUM(F25:G25)</f>
        <v>23553419.508950345</v>
      </c>
      <c r="I25" s="355"/>
      <c r="J25" s="357"/>
      <c r="K25" s="356">
        <f>K16/K23</f>
        <v>18767321.099978536</v>
      </c>
      <c r="L25" s="356">
        <f>L16/L23</f>
        <v>4592613.4677304039</v>
      </c>
      <c r="M25" s="356">
        <f>SUM(K25:L25)</f>
        <v>23359934.567708939</v>
      </c>
    </row>
    <row r="26" spans="1:13" ht="14.1" customHeight="1" thickTop="1">
      <c r="A26" s="9">
        <f t="shared" ref="A26:A29" si="1">A25+1</f>
        <v>16</v>
      </c>
      <c r="B26" s="21"/>
      <c r="C26" s="4"/>
      <c r="D26" s="4"/>
      <c r="E26" s="22"/>
      <c r="F26" s="28"/>
      <c r="G26" s="28"/>
      <c r="H26" s="28"/>
      <c r="I26" s="22"/>
    </row>
    <row r="27" spans="1:13" ht="14.1" customHeight="1">
      <c r="A27" s="9">
        <f t="shared" si="1"/>
        <v>17</v>
      </c>
      <c r="B27" s="78" t="s">
        <v>297</v>
      </c>
      <c r="C27" s="4"/>
      <c r="D27" s="4"/>
      <c r="E27" s="4"/>
      <c r="F27" s="29">
        <f>'2018-2019 Elec Rev Collected'!I43</f>
        <v>16547039.277238633</v>
      </c>
      <c r="G27" s="29">
        <f>'2018-2019 Gas Rev Collected'!H41</f>
        <v>4267015.6561623886</v>
      </c>
      <c r="H27" s="30">
        <f>SUM(F27:G27)</f>
        <v>20814054.933401022</v>
      </c>
      <c r="I27" s="22"/>
    </row>
    <row r="28" spans="1:13">
      <c r="A28" s="9">
        <f t="shared" si="1"/>
        <v>18</v>
      </c>
      <c r="B28" s="3"/>
      <c r="C28" s="31"/>
      <c r="D28" s="31"/>
      <c r="E28" s="31"/>
      <c r="F28" s="32"/>
      <c r="G28" s="32"/>
      <c r="H28" s="32"/>
      <c r="I28" s="22"/>
    </row>
    <row r="29" spans="1:13" ht="13.5" thickBot="1">
      <c r="A29" s="33">
        <f t="shared" si="1"/>
        <v>19</v>
      </c>
      <c r="B29" s="74" t="s">
        <v>298</v>
      </c>
      <c r="C29" s="34"/>
      <c r="D29" s="34"/>
      <c r="E29" s="35"/>
      <c r="F29" s="36">
        <f>F16-F27</f>
        <v>1326694.5958855227</v>
      </c>
      <c r="G29" s="72">
        <f>G16-G27</f>
        <v>301497.14694074355</v>
      </c>
      <c r="H29" s="36">
        <f>H16-H27</f>
        <v>1628191.7428262644</v>
      </c>
      <c r="I29" s="37"/>
    </row>
    <row r="30" spans="1:13" ht="13.5" thickTop="1">
      <c r="A30" s="10"/>
      <c r="B30" s="10"/>
      <c r="C30" s="4"/>
      <c r="D30" s="4"/>
      <c r="E30" s="4"/>
      <c r="F30" s="4"/>
      <c r="G30" s="4"/>
      <c r="H30" s="4"/>
      <c r="I30" s="5"/>
    </row>
    <row r="31" spans="1:13" s="5" customFormat="1" ht="14.1" customHeight="1">
      <c r="A31" s="38"/>
      <c r="B31" s="10"/>
      <c r="C31" s="4"/>
      <c r="D31" s="4"/>
      <c r="E31" s="4"/>
      <c r="F31" s="52"/>
      <c r="G31" s="52"/>
      <c r="H31" s="52"/>
    </row>
    <row r="32" spans="1:13" s="5" customFormat="1" ht="14.1" customHeight="1">
      <c r="A32" s="38"/>
      <c r="B32" s="10"/>
      <c r="C32" s="4"/>
      <c r="D32" s="4"/>
      <c r="E32" s="4"/>
      <c r="F32" s="52"/>
      <c r="G32" s="52"/>
      <c r="H32" s="52"/>
    </row>
    <row r="33" spans="1:9" s="5" customFormat="1" ht="14.1" customHeight="1">
      <c r="A33" s="40"/>
      <c r="B33" s="10"/>
      <c r="C33" s="4"/>
      <c r="D33" s="4"/>
      <c r="E33" s="4"/>
      <c r="F33" s="52"/>
      <c r="G33" s="52"/>
      <c r="H33" s="52"/>
    </row>
    <row r="34" spans="1:9" s="5" customFormat="1" ht="14.1" customHeight="1">
      <c r="A34" s="38"/>
      <c r="B34" s="10"/>
      <c r="C34" s="4"/>
      <c r="D34" s="4"/>
      <c r="E34" s="4"/>
      <c r="F34" s="52"/>
      <c r="G34" s="52"/>
      <c r="H34" s="52"/>
    </row>
    <row r="35" spans="1:9" s="5" customFormat="1" ht="14.1" customHeight="1">
      <c r="A35" s="38"/>
      <c r="B35" s="10"/>
      <c r="C35" s="4"/>
      <c r="D35" s="4"/>
      <c r="E35" s="4"/>
      <c r="F35" s="52"/>
      <c r="G35" s="52"/>
      <c r="H35" s="52"/>
    </row>
    <row r="36" spans="1:9" s="5" customFormat="1" ht="14.1" customHeight="1">
      <c r="A36" s="38"/>
      <c r="B36" s="10"/>
      <c r="C36" s="4"/>
      <c r="D36" s="4"/>
      <c r="E36" s="4"/>
      <c r="F36" s="52"/>
      <c r="G36" s="52"/>
      <c r="H36" s="52"/>
    </row>
    <row r="37" spans="1:9" s="5" customFormat="1" ht="14.1" customHeight="1">
      <c r="A37" s="38"/>
      <c r="B37" s="10"/>
      <c r="C37" s="4"/>
      <c r="D37" s="4"/>
      <c r="E37" s="4"/>
      <c r="F37" s="52"/>
      <c r="G37" s="52"/>
      <c r="H37" s="54"/>
    </row>
    <row r="38" spans="1:9" s="5" customFormat="1" ht="14.1" customHeight="1">
      <c r="A38" s="38"/>
      <c r="B38" s="10"/>
      <c r="C38" s="4"/>
      <c r="D38" s="4"/>
      <c r="E38" s="4"/>
      <c r="F38" s="52"/>
      <c r="G38" s="52"/>
      <c r="H38" s="54"/>
    </row>
    <row r="39" spans="1:9" s="5" customFormat="1" ht="14.1" customHeight="1">
      <c r="A39" s="38"/>
      <c r="B39" s="10"/>
      <c r="C39" s="4"/>
      <c r="D39" s="4"/>
      <c r="E39" s="4"/>
      <c r="F39" s="52"/>
      <c r="G39" s="52"/>
      <c r="H39" s="54"/>
    </row>
    <row r="40" spans="1:9" s="5" customFormat="1" ht="14.1" customHeight="1">
      <c r="A40" s="38"/>
      <c r="B40" s="10"/>
      <c r="C40" s="4"/>
      <c r="D40" s="4"/>
      <c r="E40" s="4"/>
      <c r="F40" s="52"/>
      <c r="G40" s="52"/>
      <c r="H40" s="54"/>
    </row>
    <row r="41" spans="1:9" s="5" customFormat="1" ht="14.1" customHeight="1">
      <c r="A41" s="38"/>
      <c r="B41" s="10"/>
      <c r="C41" s="4"/>
      <c r="D41" s="4"/>
      <c r="E41" s="4"/>
      <c r="F41" s="52"/>
      <c r="G41" s="52"/>
      <c r="H41" s="54"/>
    </row>
    <row r="42" spans="1:9" s="5" customFormat="1" ht="14.1" customHeight="1">
      <c r="A42" s="38"/>
      <c r="B42" s="10"/>
      <c r="C42" s="4"/>
      <c r="D42" s="4"/>
      <c r="E42" s="4"/>
      <c r="F42" s="52"/>
      <c r="G42" s="52"/>
      <c r="H42" s="54"/>
    </row>
    <row r="43" spans="1:9" s="5" customFormat="1" ht="14.1" customHeight="1">
      <c r="A43" s="63"/>
      <c r="B43" s="10"/>
      <c r="C43" s="4"/>
      <c r="D43" s="4"/>
      <c r="E43" s="4"/>
      <c r="F43" s="52"/>
      <c r="G43" s="52"/>
      <c r="H43" s="54"/>
    </row>
    <row r="44" spans="1:9" s="5" customFormat="1" ht="14.1" customHeight="1">
      <c r="B44" s="10"/>
      <c r="C44" s="4"/>
      <c r="D44" s="4"/>
      <c r="E44" s="4"/>
      <c r="F44" s="52"/>
      <c r="G44" s="52"/>
      <c r="H44" s="54"/>
    </row>
    <row r="45" spans="1:9" s="5" customFormat="1" ht="14.1" customHeight="1">
      <c r="B45" s="10"/>
      <c r="C45" s="4"/>
      <c r="D45" s="4"/>
      <c r="E45" s="4"/>
      <c r="F45" s="52"/>
      <c r="G45" s="52"/>
      <c r="H45" s="54"/>
    </row>
    <row r="46" spans="1:9" ht="14.1" customHeight="1">
      <c r="A46" s="64"/>
      <c r="B46" s="10"/>
      <c r="C46" s="4"/>
      <c r="D46" s="4"/>
      <c r="E46" s="4"/>
      <c r="F46" s="39"/>
      <c r="G46" s="39"/>
      <c r="H46" s="41"/>
      <c r="I46" s="5"/>
    </row>
    <row r="47" spans="1:9" ht="14.1" customHeight="1">
      <c r="B47" s="10"/>
      <c r="C47" s="4"/>
      <c r="D47" s="4"/>
      <c r="E47" s="4"/>
      <c r="F47" s="39"/>
      <c r="G47" s="39"/>
      <c r="H47" s="41"/>
      <c r="I47" s="5"/>
    </row>
    <row r="48" spans="1:9" ht="14.1" customHeight="1">
      <c r="B48" s="10"/>
      <c r="C48" s="4"/>
      <c r="D48" s="4"/>
      <c r="E48" s="4"/>
      <c r="F48" s="39"/>
      <c r="G48" s="39"/>
      <c r="H48" s="41"/>
      <c r="I48" s="5"/>
    </row>
    <row r="49" spans="1:7">
      <c r="A49" s="5"/>
      <c r="B49" s="5"/>
      <c r="C49" s="5"/>
      <c r="D49" s="5"/>
      <c r="E49" s="5"/>
      <c r="F49" s="49"/>
      <c r="G49" s="49"/>
    </row>
    <row r="50" spans="1:7">
      <c r="A50" s="5"/>
      <c r="B50" s="5"/>
      <c r="C50" s="5"/>
      <c r="D50" s="5"/>
      <c r="E50" s="5"/>
      <c r="F50" s="49"/>
      <c r="G50" s="49"/>
    </row>
    <row r="51" spans="1:7">
      <c r="A51" s="5"/>
      <c r="B51" s="5"/>
      <c r="C51" s="50"/>
      <c r="D51" s="50"/>
      <c r="E51" s="5"/>
    </row>
    <row r="52" spans="1:7">
      <c r="A52" s="5"/>
      <c r="B52" s="5"/>
      <c r="C52" s="5"/>
      <c r="D52" s="5"/>
      <c r="E52" s="5"/>
    </row>
    <row r="53" spans="1:7">
      <c r="C53" s="17"/>
      <c r="D53" s="17"/>
    </row>
    <row r="54" spans="1:7">
      <c r="C54" s="51"/>
      <c r="D54" s="51"/>
    </row>
  </sheetData>
  <printOptions horizontalCentered="1"/>
  <pageMargins left="0.5" right="0.5" top="0.28000000000000003" bottom="0.52" header="0.36" footer="0.42"/>
  <pageSetup scale="65" fitToWidth="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48"/>
  <sheetViews>
    <sheetView workbookViewId="0"/>
  </sheetViews>
  <sheetFormatPr defaultColWidth="8.85546875" defaultRowHeight="12.75"/>
  <cols>
    <col min="1" max="1" width="10" style="244" bestFit="1" customWidth="1"/>
    <col min="2" max="2" width="44" style="244" bestFit="1" customWidth="1"/>
    <col min="3" max="3" width="10.42578125" style="244" customWidth="1"/>
    <col min="4" max="4" width="22" style="244" bestFit="1" customWidth="1"/>
    <col min="5" max="5" width="5.85546875" style="244" customWidth="1"/>
    <col min="6" max="6" width="10" style="244" bestFit="1" customWidth="1"/>
    <col min="7" max="7" width="17.28515625" style="244" customWidth="1"/>
    <col min="8" max="8" width="11.140625" style="244" customWidth="1"/>
    <col min="9" max="9" width="17" style="244" bestFit="1" customWidth="1"/>
    <col min="10" max="10" width="12.7109375" style="244" customWidth="1"/>
    <col min="11" max="11" width="14.140625" style="244" bestFit="1" customWidth="1"/>
    <col min="12" max="12" width="13.85546875" style="244" customWidth="1"/>
    <col min="13" max="13" width="14.28515625" style="244" customWidth="1"/>
    <col min="14" max="16384" width="8.85546875" style="244"/>
  </cols>
  <sheetData>
    <row r="1" spans="1:9">
      <c r="A1" s="243" t="s">
        <v>235</v>
      </c>
    </row>
    <row r="2" spans="1:9">
      <c r="A2" s="243" t="s">
        <v>48</v>
      </c>
    </row>
    <row r="3" spans="1:9">
      <c r="A3" s="243" t="s">
        <v>49</v>
      </c>
    </row>
    <row r="4" spans="1:9">
      <c r="A4" s="245" t="s">
        <v>198</v>
      </c>
    </row>
    <row r="5" spans="1:9" ht="25.5">
      <c r="A5" s="246" t="s">
        <v>50</v>
      </c>
      <c r="B5" s="246" t="s">
        <v>51</v>
      </c>
      <c r="C5" s="247" t="s">
        <v>52</v>
      </c>
      <c r="D5" s="246" t="s">
        <v>53</v>
      </c>
      <c r="E5" s="247" t="s">
        <v>99</v>
      </c>
      <c r="F5" s="246" t="s">
        <v>55</v>
      </c>
      <c r="G5" s="247" t="s">
        <v>199</v>
      </c>
      <c r="H5" s="246" t="s">
        <v>56</v>
      </c>
      <c r="I5" s="247" t="s">
        <v>57</v>
      </c>
    </row>
    <row r="6" spans="1:9">
      <c r="A6" s="55" t="s">
        <v>58</v>
      </c>
      <c r="B6" s="55" t="s">
        <v>64</v>
      </c>
      <c r="C6" s="55" t="s">
        <v>59</v>
      </c>
      <c r="D6" s="244" t="s">
        <v>98</v>
      </c>
      <c r="E6" s="55" t="s">
        <v>60</v>
      </c>
      <c r="F6" s="624" t="s">
        <v>63</v>
      </c>
      <c r="G6" s="643" t="s">
        <v>200</v>
      </c>
      <c r="H6" s="625">
        <v>43390</v>
      </c>
      <c r="I6" s="646">
        <v>-737673.76</v>
      </c>
    </row>
    <row r="7" spans="1:9">
      <c r="A7" s="55" t="s">
        <v>58</v>
      </c>
      <c r="B7" s="55" t="s">
        <v>64</v>
      </c>
      <c r="C7" s="55" t="s">
        <v>59</v>
      </c>
      <c r="D7" s="244" t="s">
        <v>98</v>
      </c>
      <c r="E7" s="55" t="s">
        <v>61</v>
      </c>
      <c r="F7" s="624" t="s">
        <v>63</v>
      </c>
      <c r="G7" s="643" t="s">
        <v>200</v>
      </c>
      <c r="H7" s="625">
        <v>43404</v>
      </c>
      <c r="I7" s="646">
        <v>865337.97</v>
      </c>
    </row>
    <row r="8" spans="1:9">
      <c r="A8" s="55" t="s">
        <v>58</v>
      </c>
      <c r="B8" s="55" t="s">
        <v>65</v>
      </c>
      <c r="C8" s="55" t="s">
        <v>59</v>
      </c>
      <c r="D8" s="244" t="s">
        <v>98</v>
      </c>
      <c r="E8" s="55" t="s">
        <v>62</v>
      </c>
      <c r="F8" s="624" t="s">
        <v>63</v>
      </c>
      <c r="G8" s="643" t="s">
        <v>200</v>
      </c>
      <c r="H8" s="625">
        <v>43404</v>
      </c>
      <c r="I8" s="646">
        <v>1225882.51</v>
      </c>
    </row>
    <row r="9" spans="1:9">
      <c r="A9" s="55" t="s">
        <v>58</v>
      </c>
      <c r="B9" s="55" t="s">
        <v>64</v>
      </c>
      <c r="C9" s="55" t="s">
        <v>59</v>
      </c>
      <c r="D9" s="244" t="s">
        <v>98</v>
      </c>
      <c r="E9" s="55" t="s">
        <v>60</v>
      </c>
      <c r="F9" s="624" t="s">
        <v>63</v>
      </c>
      <c r="G9" s="643" t="s">
        <v>200</v>
      </c>
      <c r="H9" s="625">
        <v>43418</v>
      </c>
      <c r="I9" s="646">
        <v>-865337.97</v>
      </c>
    </row>
    <row r="10" spans="1:9">
      <c r="A10" s="55" t="s">
        <v>58</v>
      </c>
      <c r="B10" s="55" t="s">
        <v>65</v>
      </c>
      <c r="C10" s="55" t="s">
        <v>59</v>
      </c>
      <c r="D10" s="244" t="s">
        <v>98</v>
      </c>
      <c r="E10" s="55" t="s">
        <v>62</v>
      </c>
      <c r="F10" s="624" t="s">
        <v>63</v>
      </c>
      <c r="G10" s="643" t="s">
        <v>200</v>
      </c>
      <c r="H10" s="625">
        <v>43434</v>
      </c>
      <c r="I10" s="646">
        <v>1312546.98</v>
      </c>
    </row>
    <row r="11" spans="1:9">
      <c r="A11" s="55" t="s">
        <v>58</v>
      </c>
      <c r="B11" s="55" t="s">
        <v>64</v>
      </c>
      <c r="C11" s="55" t="s">
        <v>59</v>
      </c>
      <c r="D11" s="244" t="s">
        <v>98</v>
      </c>
      <c r="E11" s="55" t="s">
        <v>61</v>
      </c>
      <c r="F11" s="624" t="s">
        <v>63</v>
      </c>
      <c r="G11" s="643" t="s">
        <v>200</v>
      </c>
      <c r="H11" s="625">
        <v>43434</v>
      </c>
      <c r="I11" s="646">
        <v>997017.96</v>
      </c>
    </row>
    <row r="12" spans="1:9">
      <c r="A12" s="55" t="s">
        <v>58</v>
      </c>
      <c r="B12" s="55" t="s">
        <v>64</v>
      </c>
      <c r="C12" s="55" t="s">
        <v>59</v>
      </c>
      <c r="D12" s="244" t="s">
        <v>98</v>
      </c>
      <c r="E12" s="55" t="s">
        <v>60</v>
      </c>
      <c r="F12" s="624" t="s">
        <v>63</v>
      </c>
      <c r="G12" s="643" t="s">
        <v>200</v>
      </c>
      <c r="H12" s="625">
        <v>43447</v>
      </c>
      <c r="I12" s="646">
        <v>-997017.96</v>
      </c>
    </row>
    <row r="13" spans="1:9">
      <c r="A13" s="55" t="s">
        <v>58</v>
      </c>
      <c r="B13" s="55" t="s">
        <v>64</v>
      </c>
      <c r="C13" s="55" t="s">
        <v>59</v>
      </c>
      <c r="D13" s="244" t="s">
        <v>98</v>
      </c>
      <c r="E13" s="55" t="s">
        <v>61</v>
      </c>
      <c r="F13" s="624" t="s">
        <v>63</v>
      </c>
      <c r="G13" s="643" t="s">
        <v>200</v>
      </c>
      <c r="H13" s="625">
        <v>43465</v>
      </c>
      <c r="I13" s="646">
        <v>1102600.8</v>
      </c>
    </row>
    <row r="14" spans="1:9">
      <c r="A14" s="55" t="s">
        <v>58</v>
      </c>
      <c r="B14" s="55" t="s">
        <v>65</v>
      </c>
      <c r="C14" s="55" t="s">
        <v>59</v>
      </c>
      <c r="D14" s="244" t="s">
        <v>98</v>
      </c>
      <c r="E14" s="55" t="s">
        <v>62</v>
      </c>
      <c r="F14" s="624" t="s">
        <v>63</v>
      </c>
      <c r="G14" s="643" t="s">
        <v>200</v>
      </c>
      <c r="H14" s="625">
        <v>43465</v>
      </c>
      <c r="I14" s="646">
        <v>1567236.44</v>
      </c>
    </row>
    <row r="15" spans="1:9">
      <c r="A15" s="55" t="s">
        <v>58</v>
      </c>
      <c r="B15" s="55" t="s">
        <v>64</v>
      </c>
      <c r="C15" s="55" t="s">
        <v>59</v>
      </c>
      <c r="D15" s="244" t="s">
        <v>98</v>
      </c>
      <c r="E15" s="55" t="s">
        <v>60</v>
      </c>
      <c r="F15" s="624" t="s">
        <v>63</v>
      </c>
      <c r="G15" s="643" t="s">
        <v>200</v>
      </c>
      <c r="H15" s="625">
        <v>43480</v>
      </c>
      <c r="I15" s="646">
        <v>-1102600.8</v>
      </c>
    </row>
    <row r="16" spans="1:9">
      <c r="A16" s="55" t="s">
        <v>58</v>
      </c>
      <c r="B16" s="55" t="s">
        <v>64</v>
      </c>
      <c r="C16" s="55" t="s">
        <v>59</v>
      </c>
      <c r="D16" s="244" t="s">
        <v>98</v>
      </c>
      <c r="E16" s="55" t="s">
        <v>61</v>
      </c>
      <c r="F16" s="624" t="s">
        <v>63</v>
      </c>
      <c r="G16" s="643" t="s">
        <v>200</v>
      </c>
      <c r="H16" s="625">
        <v>43496</v>
      </c>
      <c r="I16" s="646">
        <v>1153221.26</v>
      </c>
    </row>
    <row r="17" spans="1:14">
      <c r="A17" s="55" t="s">
        <v>58</v>
      </c>
      <c r="B17" s="55" t="s">
        <v>65</v>
      </c>
      <c r="C17" s="55" t="s">
        <v>59</v>
      </c>
      <c r="D17" s="244" t="s">
        <v>98</v>
      </c>
      <c r="E17" s="55" t="s">
        <v>62</v>
      </c>
      <c r="F17" s="624" t="s">
        <v>63</v>
      </c>
      <c r="G17" s="643" t="s">
        <v>200</v>
      </c>
      <c r="H17" s="625">
        <v>43496</v>
      </c>
      <c r="I17" s="646">
        <v>1605152.29</v>
      </c>
    </row>
    <row r="18" spans="1:14">
      <c r="A18" s="55" t="s">
        <v>58</v>
      </c>
      <c r="B18" s="55" t="s">
        <v>64</v>
      </c>
      <c r="C18" s="55" t="s">
        <v>59</v>
      </c>
      <c r="D18" s="244" t="s">
        <v>98</v>
      </c>
      <c r="E18" s="55" t="s">
        <v>60</v>
      </c>
      <c r="F18" s="624" t="s">
        <v>63</v>
      </c>
      <c r="G18" s="643" t="s">
        <v>200</v>
      </c>
      <c r="H18" s="625">
        <v>43509</v>
      </c>
      <c r="I18" s="646">
        <v>-1153221.26</v>
      </c>
    </row>
    <row r="19" spans="1:14">
      <c r="A19" s="55" t="s">
        <v>58</v>
      </c>
      <c r="B19" s="55" t="s">
        <v>268</v>
      </c>
      <c r="C19" s="55" t="s">
        <v>59</v>
      </c>
      <c r="D19" s="244" t="s">
        <v>98</v>
      </c>
      <c r="E19" s="55" t="s">
        <v>282</v>
      </c>
      <c r="F19" s="624" t="s">
        <v>63</v>
      </c>
      <c r="G19" s="643" t="s">
        <v>200</v>
      </c>
      <c r="H19" s="625">
        <v>43524</v>
      </c>
      <c r="I19" s="646">
        <v>1684745.26</v>
      </c>
    </row>
    <row r="20" spans="1:14">
      <c r="A20" s="55" t="s">
        <v>58</v>
      </c>
      <c r="B20" s="55" t="s">
        <v>269</v>
      </c>
      <c r="C20" s="55" t="s">
        <v>59</v>
      </c>
      <c r="D20" s="244" t="s">
        <v>98</v>
      </c>
      <c r="E20" s="55" t="s">
        <v>61</v>
      </c>
      <c r="F20" s="624" t="s">
        <v>63</v>
      </c>
      <c r="G20" s="643" t="s">
        <v>200</v>
      </c>
      <c r="H20" s="625">
        <v>43524</v>
      </c>
      <c r="I20" s="646">
        <v>1164059.73</v>
      </c>
    </row>
    <row r="21" spans="1:14">
      <c r="A21" s="55" t="s">
        <v>58</v>
      </c>
      <c r="B21" s="55" t="s">
        <v>269</v>
      </c>
      <c r="C21" s="55" t="s">
        <v>59</v>
      </c>
      <c r="D21" s="244" t="s">
        <v>98</v>
      </c>
      <c r="E21" s="55" t="s">
        <v>60</v>
      </c>
      <c r="F21" s="624" t="s">
        <v>63</v>
      </c>
      <c r="G21" s="643" t="s">
        <v>200</v>
      </c>
      <c r="H21" s="625">
        <v>43544</v>
      </c>
      <c r="I21" s="646">
        <v>-1164059.73</v>
      </c>
    </row>
    <row r="22" spans="1:14">
      <c r="A22" s="55" t="s">
        <v>58</v>
      </c>
      <c r="B22" s="55" t="s">
        <v>270</v>
      </c>
      <c r="C22" s="55" t="s">
        <v>59</v>
      </c>
      <c r="D22" s="244" t="s">
        <v>98</v>
      </c>
      <c r="E22" s="55" t="s">
        <v>62</v>
      </c>
      <c r="F22" s="624" t="s">
        <v>63</v>
      </c>
      <c r="G22" s="643" t="s">
        <v>200</v>
      </c>
      <c r="H22" s="625">
        <v>43555</v>
      </c>
      <c r="I22" s="646">
        <v>1689526.47</v>
      </c>
    </row>
    <row r="23" spans="1:14">
      <c r="A23" s="55" t="s">
        <v>58</v>
      </c>
      <c r="B23" s="55" t="s">
        <v>271</v>
      </c>
      <c r="C23" s="55" t="s">
        <v>59</v>
      </c>
      <c r="D23" s="244" t="s">
        <v>98</v>
      </c>
      <c r="E23" s="55" t="s">
        <v>61</v>
      </c>
      <c r="F23" s="624" t="s">
        <v>63</v>
      </c>
      <c r="G23" s="643" t="s">
        <v>200</v>
      </c>
      <c r="H23" s="625">
        <v>43555</v>
      </c>
      <c r="I23" s="646">
        <v>1005614.74</v>
      </c>
    </row>
    <row r="24" spans="1:14">
      <c r="A24" s="55" t="s">
        <v>58</v>
      </c>
      <c r="B24" s="55" t="s">
        <v>271</v>
      </c>
      <c r="C24" s="55" t="s">
        <v>59</v>
      </c>
      <c r="D24" s="244" t="s">
        <v>98</v>
      </c>
      <c r="E24" s="55" t="s">
        <v>60</v>
      </c>
      <c r="F24" s="624" t="s">
        <v>63</v>
      </c>
      <c r="G24" s="643" t="s">
        <v>200</v>
      </c>
      <c r="H24" s="625">
        <v>43580</v>
      </c>
      <c r="I24" s="646">
        <v>-1005614.74</v>
      </c>
    </row>
    <row r="25" spans="1:14">
      <c r="A25" s="55" t="s">
        <v>58</v>
      </c>
      <c r="B25" s="55" t="s">
        <v>272</v>
      </c>
      <c r="C25" s="55" t="s">
        <v>59</v>
      </c>
      <c r="D25" s="244" t="s">
        <v>98</v>
      </c>
      <c r="E25" s="55" t="s">
        <v>62</v>
      </c>
      <c r="F25" s="624" t="s">
        <v>283</v>
      </c>
      <c r="G25" s="643" t="s">
        <v>200</v>
      </c>
      <c r="H25" s="625">
        <v>43585</v>
      </c>
      <c r="I25" s="646">
        <v>1353974.33</v>
      </c>
    </row>
    <row r="26" spans="1:14">
      <c r="A26" s="55" t="s">
        <v>58</v>
      </c>
      <c r="B26" s="55" t="s">
        <v>273</v>
      </c>
      <c r="C26" s="55" t="s">
        <v>59</v>
      </c>
      <c r="D26" s="244" t="s">
        <v>98</v>
      </c>
      <c r="E26" s="55" t="s">
        <v>61</v>
      </c>
      <c r="F26" s="624" t="s">
        <v>283</v>
      </c>
      <c r="G26" s="643" t="s">
        <v>200</v>
      </c>
      <c r="H26" s="625">
        <v>43585</v>
      </c>
      <c r="I26" s="646">
        <v>961110.84</v>
      </c>
    </row>
    <row r="27" spans="1:14">
      <c r="A27" s="55" t="s">
        <v>58</v>
      </c>
      <c r="B27" s="55" t="s">
        <v>273</v>
      </c>
      <c r="C27" s="55" t="s">
        <v>59</v>
      </c>
      <c r="D27" s="244" t="s">
        <v>98</v>
      </c>
      <c r="E27" s="55" t="s">
        <v>60</v>
      </c>
      <c r="F27" s="624" t="s">
        <v>283</v>
      </c>
      <c r="G27" s="643" t="s">
        <v>200</v>
      </c>
      <c r="H27" s="625">
        <v>43602</v>
      </c>
      <c r="I27" s="646">
        <v>-961110.84</v>
      </c>
    </row>
    <row r="28" spans="1:14">
      <c r="A28" s="55" t="s">
        <v>58</v>
      </c>
      <c r="B28" s="55" t="s">
        <v>274</v>
      </c>
      <c r="C28" s="55" t="s">
        <v>59</v>
      </c>
      <c r="D28" s="244" t="s">
        <v>98</v>
      </c>
      <c r="E28" s="55" t="s">
        <v>61</v>
      </c>
      <c r="F28" s="624" t="s">
        <v>283</v>
      </c>
      <c r="G28" s="643" t="s">
        <v>200</v>
      </c>
      <c r="H28" s="625">
        <v>43616</v>
      </c>
      <c r="I28" s="646">
        <v>876952.64</v>
      </c>
      <c r="J28" s="643"/>
      <c r="K28" s="643"/>
      <c r="L28" s="643"/>
      <c r="M28" s="643"/>
      <c r="N28" s="643"/>
    </row>
    <row r="29" spans="1:14">
      <c r="A29" s="55" t="s">
        <v>58</v>
      </c>
      <c r="B29" s="55" t="s">
        <v>275</v>
      </c>
      <c r="C29" s="55" t="s">
        <v>59</v>
      </c>
      <c r="D29" s="244" t="s">
        <v>98</v>
      </c>
      <c r="E29" s="55" t="s">
        <v>62</v>
      </c>
      <c r="F29" s="55" t="s">
        <v>283</v>
      </c>
      <c r="G29" s="244" t="s">
        <v>200</v>
      </c>
      <c r="H29" s="57">
        <v>43616</v>
      </c>
      <c r="I29" s="646">
        <v>1227863.6499999999</v>
      </c>
      <c r="J29" s="643"/>
      <c r="K29" s="643"/>
      <c r="L29" s="643"/>
      <c r="M29" s="643"/>
      <c r="N29" s="643"/>
    </row>
    <row r="30" spans="1:14">
      <c r="A30" s="55" t="s">
        <v>58</v>
      </c>
      <c r="B30" s="55" t="s">
        <v>274</v>
      </c>
      <c r="C30" s="55" t="s">
        <v>59</v>
      </c>
      <c r="D30" s="244" t="s">
        <v>98</v>
      </c>
      <c r="E30" s="55" t="s">
        <v>60</v>
      </c>
      <c r="F30" s="55" t="s">
        <v>283</v>
      </c>
      <c r="G30" s="244" t="s">
        <v>200</v>
      </c>
      <c r="H30" s="57">
        <v>43627</v>
      </c>
      <c r="I30" s="646">
        <v>-876952.64</v>
      </c>
      <c r="J30" s="643"/>
      <c r="K30" s="643"/>
      <c r="L30" s="643"/>
      <c r="M30" s="643"/>
      <c r="N30" s="643"/>
    </row>
    <row r="31" spans="1:14">
      <c r="A31" s="55" t="s">
        <v>58</v>
      </c>
      <c r="B31" s="55" t="s">
        <v>276</v>
      </c>
      <c r="C31" s="55" t="s">
        <v>59</v>
      </c>
      <c r="D31" s="244" t="s">
        <v>98</v>
      </c>
      <c r="E31" s="55" t="s">
        <v>62</v>
      </c>
      <c r="F31" s="55" t="s">
        <v>283</v>
      </c>
      <c r="G31" s="244" t="s">
        <v>200</v>
      </c>
      <c r="H31" s="57">
        <v>43646</v>
      </c>
      <c r="I31" s="646">
        <v>21446.39</v>
      </c>
      <c r="J31" s="643"/>
      <c r="K31" s="643"/>
      <c r="L31" s="643"/>
      <c r="M31" s="643"/>
      <c r="N31" s="643"/>
    </row>
    <row r="32" spans="1:14">
      <c r="A32" s="55" t="s">
        <v>58</v>
      </c>
      <c r="B32" s="55" t="s">
        <v>277</v>
      </c>
      <c r="C32" s="55" t="s">
        <v>59</v>
      </c>
      <c r="D32" s="244" t="s">
        <v>98</v>
      </c>
      <c r="E32" s="55" t="s">
        <v>61</v>
      </c>
      <c r="F32" s="55" t="s">
        <v>231</v>
      </c>
      <c r="G32" s="244" t="s">
        <v>200</v>
      </c>
      <c r="H32" s="57">
        <v>43646</v>
      </c>
      <c r="I32" s="646">
        <v>823673.16</v>
      </c>
      <c r="J32" s="643"/>
      <c r="K32" s="643"/>
      <c r="L32" s="643"/>
      <c r="M32" s="643"/>
      <c r="N32" s="643"/>
    </row>
    <row r="33" spans="1:14">
      <c r="A33" s="55" t="s">
        <v>58</v>
      </c>
      <c r="B33" s="55" t="s">
        <v>278</v>
      </c>
      <c r="C33" s="55" t="s">
        <v>59</v>
      </c>
      <c r="D33" s="244" t="s">
        <v>98</v>
      </c>
      <c r="E33" s="55" t="s">
        <v>61</v>
      </c>
      <c r="F33" s="55" t="s">
        <v>63</v>
      </c>
      <c r="G33" s="244" t="s">
        <v>200</v>
      </c>
      <c r="H33" s="57">
        <v>43646</v>
      </c>
      <c r="I33" s="646">
        <v>34006.54</v>
      </c>
      <c r="J33" s="643"/>
      <c r="K33" s="643"/>
      <c r="L33" s="643"/>
      <c r="M33" s="643"/>
      <c r="N33" s="643"/>
    </row>
    <row r="34" spans="1:14">
      <c r="A34" s="55" t="s">
        <v>58</v>
      </c>
      <c r="B34" s="55" t="s">
        <v>279</v>
      </c>
      <c r="C34" s="55" t="s">
        <v>59</v>
      </c>
      <c r="D34" s="244" t="s">
        <v>98</v>
      </c>
      <c r="E34" s="55" t="s">
        <v>62</v>
      </c>
      <c r="F34" s="55" t="s">
        <v>63</v>
      </c>
      <c r="G34" s="244" t="s">
        <v>200</v>
      </c>
      <c r="H34" s="57">
        <v>43646</v>
      </c>
      <c r="I34" s="646">
        <v>1184547.3799999999</v>
      </c>
      <c r="J34" s="643"/>
      <c r="K34" s="643"/>
      <c r="L34" s="643"/>
      <c r="M34" s="643"/>
      <c r="N34" s="643"/>
    </row>
    <row r="35" spans="1:14">
      <c r="A35" s="55" t="s">
        <v>58</v>
      </c>
      <c r="B35" s="55" t="s">
        <v>277</v>
      </c>
      <c r="C35" s="55" t="s">
        <v>59</v>
      </c>
      <c r="D35" s="244" t="s">
        <v>98</v>
      </c>
      <c r="E35" s="55" t="s">
        <v>60</v>
      </c>
      <c r="F35" s="55" t="s">
        <v>231</v>
      </c>
      <c r="G35" s="244" t="s">
        <v>200</v>
      </c>
      <c r="H35" s="57">
        <v>43663</v>
      </c>
      <c r="I35" s="646">
        <v>-823673.16</v>
      </c>
      <c r="J35" s="643"/>
      <c r="K35" s="643"/>
      <c r="L35" s="643"/>
      <c r="M35" s="643"/>
      <c r="N35" s="643"/>
    </row>
    <row r="36" spans="1:14">
      <c r="A36" s="55" t="s">
        <v>58</v>
      </c>
      <c r="B36" s="55" t="s">
        <v>278</v>
      </c>
      <c r="C36" s="55" t="s">
        <v>59</v>
      </c>
      <c r="D36" s="244" t="s">
        <v>98</v>
      </c>
      <c r="E36" s="55" t="s">
        <v>60</v>
      </c>
      <c r="F36" s="55" t="s">
        <v>63</v>
      </c>
      <c r="G36" s="244" t="s">
        <v>200</v>
      </c>
      <c r="H36" s="57">
        <v>43663</v>
      </c>
      <c r="I36" s="646">
        <v>-34006.54</v>
      </c>
      <c r="J36" s="643"/>
      <c r="K36" s="643"/>
      <c r="L36" s="643"/>
      <c r="M36" s="643"/>
      <c r="N36" s="643"/>
    </row>
    <row r="37" spans="1:14">
      <c r="A37" s="55" t="s">
        <v>58</v>
      </c>
      <c r="B37" s="55" t="s">
        <v>280</v>
      </c>
      <c r="C37" s="55" t="s">
        <v>59</v>
      </c>
      <c r="D37" s="244" t="s">
        <v>98</v>
      </c>
      <c r="E37" s="55" t="s">
        <v>61</v>
      </c>
      <c r="F37" s="55" t="s">
        <v>63</v>
      </c>
      <c r="G37" s="244" t="s">
        <v>200</v>
      </c>
      <c r="H37" s="57">
        <v>43677</v>
      </c>
      <c r="I37" s="646">
        <v>877998.78</v>
      </c>
      <c r="J37" s="643"/>
      <c r="K37" s="666"/>
      <c r="L37" s="666"/>
      <c r="M37" s="667" t="s">
        <v>4</v>
      </c>
      <c r="N37" s="643"/>
    </row>
    <row r="38" spans="1:14">
      <c r="A38" s="55" t="s">
        <v>58</v>
      </c>
      <c r="B38" s="55" t="s">
        <v>281</v>
      </c>
      <c r="C38" s="55" t="s">
        <v>59</v>
      </c>
      <c r="D38" s="244" t="s">
        <v>98</v>
      </c>
      <c r="E38" s="55" t="s">
        <v>62</v>
      </c>
      <c r="F38" s="55" t="s">
        <v>63</v>
      </c>
      <c r="G38" s="244" t="s">
        <v>200</v>
      </c>
      <c r="H38" s="57">
        <v>43677</v>
      </c>
      <c r="I38" s="646">
        <v>1163401.6599999999</v>
      </c>
      <c r="J38" s="643"/>
      <c r="K38" s="667" t="s">
        <v>156</v>
      </c>
      <c r="L38" s="667" t="s">
        <v>156</v>
      </c>
      <c r="M38" s="667" t="s">
        <v>158</v>
      </c>
      <c r="N38" s="643"/>
    </row>
    <row r="39" spans="1:14">
      <c r="I39" s="643"/>
      <c r="J39" s="643"/>
      <c r="K39" s="668" t="s">
        <v>292</v>
      </c>
      <c r="L39" s="668" t="s">
        <v>293</v>
      </c>
      <c r="M39" s="667" t="s">
        <v>31</v>
      </c>
      <c r="N39" s="643"/>
    </row>
    <row r="40" spans="1:14">
      <c r="A40" s="152" t="s">
        <v>71</v>
      </c>
      <c r="H40" s="249" t="s">
        <v>288</v>
      </c>
      <c r="I40" s="669">
        <f>SUM(I6:I39)</f>
        <v>14176648.380000001</v>
      </c>
      <c r="J40" s="643"/>
      <c r="K40" s="670">
        <f>'Electric - Load'!W45</f>
        <v>1553922000</v>
      </c>
      <c r="L40" s="670">
        <f>'Electric - Load'!W46</f>
        <v>1498702000</v>
      </c>
      <c r="M40" s="670"/>
      <c r="N40" s="643"/>
    </row>
    <row r="41" spans="1:14" ht="13.15" customHeight="1">
      <c r="A41" s="152" t="s">
        <v>67</v>
      </c>
      <c r="H41" s="250" t="s">
        <v>289</v>
      </c>
      <c r="I41" s="671">
        <f>M45</f>
        <v>2224878.7861803323</v>
      </c>
      <c r="J41" s="667" t="s">
        <v>27</v>
      </c>
      <c r="K41" s="672">
        <f>'2018 Elec Rates'!G35</f>
        <v>7.6527942652109297E-4</v>
      </c>
      <c r="L41" s="672">
        <f>'2018 Elec Rates'!G35</f>
        <v>7.6527942652109297E-4</v>
      </c>
      <c r="M41" s="643"/>
      <c r="N41" s="643"/>
    </row>
    <row r="42" spans="1:14" ht="13.9" customHeight="1">
      <c r="H42" s="250" t="s">
        <v>286</v>
      </c>
      <c r="I42" s="673">
        <f>'2018 Elec&amp;Gas Forecast Revenue'!H40</f>
        <v>145512.11105829943</v>
      </c>
      <c r="J42" s="674" t="s">
        <v>157</v>
      </c>
      <c r="K42" s="643">
        <f>'Revenue Requirements 2018-2019'!K23</f>
        <v>0.95238599999999995</v>
      </c>
      <c r="L42" s="643">
        <f>K42</f>
        <v>0.95238599999999995</v>
      </c>
      <c r="M42" s="643"/>
      <c r="N42" s="643"/>
    </row>
    <row r="43" spans="1:14" ht="30" customHeight="1">
      <c r="I43" s="675">
        <f>SUM(I40:I42)</f>
        <v>16547039.277238633</v>
      </c>
      <c r="J43" s="674" t="s">
        <v>159</v>
      </c>
      <c r="K43" s="676">
        <f>K41*K42</f>
        <v>7.2884141190671765E-4</v>
      </c>
      <c r="L43" s="676">
        <f>L41*L42</f>
        <v>7.2884141190671765E-4</v>
      </c>
      <c r="M43" s="643"/>
      <c r="N43" s="643"/>
    </row>
    <row r="44" spans="1:14">
      <c r="I44" s="643"/>
      <c r="J44" s="643"/>
      <c r="K44" s="677">
        <f>K40*K43</f>
        <v>1132562.7044729106</v>
      </c>
      <c r="L44" s="677">
        <f>L40*L43</f>
        <v>1092316.0817074215</v>
      </c>
      <c r="M44" s="678"/>
      <c r="N44" s="643"/>
    </row>
    <row r="45" spans="1:14" ht="13.5" thickBot="1">
      <c r="I45" s="643"/>
      <c r="J45" s="643"/>
      <c r="K45" s="643"/>
      <c r="L45" s="643"/>
      <c r="M45" s="679">
        <f>SUM(K44:L44)</f>
        <v>2224878.7861803323</v>
      </c>
      <c r="N45" s="643"/>
    </row>
    <row r="46" spans="1:14" ht="13.5" thickTop="1">
      <c r="I46" s="643"/>
      <c r="J46" s="643"/>
      <c r="K46" s="643"/>
      <c r="L46" s="643"/>
      <c r="M46" s="643"/>
      <c r="N46" s="643"/>
    </row>
    <row r="47" spans="1:14">
      <c r="I47" s="643"/>
      <c r="J47" s="643"/>
      <c r="K47" s="643"/>
      <c r="L47" s="643"/>
      <c r="M47" s="643"/>
      <c r="N47" s="643"/>
    </row>
    <row r="48" spans="1:14">
      <c r="I48" s="643"/>
      <c r="J48" s="643"/>
      <c r="K48" s="643"/>
      <c r="L48" s="643"/>
      <c r="M48" s="643"/>
      <c r="N48" s="643"/>
    </row>
  </sheetData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47"/>
  <sheetViews>
    <sheetView zoomScaleNormal="100" workbookViewId="0"/>
  </sheetViews>
  <sheetFormatPr defaultColWidth="8.85546875" defaultRowHeight="12.75"/>
  <cols>
    <col min="1" max="1" width="10" style="263" bestFit="1" customWidth="1"/>
    <col min="2" max="2" width="43.28515625" style="263" customWidth="1"/>
    <col min="3" max="3" width="14" style="263" bestFit="1" customWidth="1"/>
    <col min="4" max="4" width="19.85546875" style="263" customWidth="1"/>
    <col min="5" max="5" width="6.7109375" style="263" customWidth="1"/>
    <col min="6" max="6" width="10" style="263" bestFit="1" customWidth="1"/>
    <col min="7" max="7" width="11.7109375" style="263" customWidth="1"/>
    <col min="8" max="8" width="15.28515625" style="263" customWidth="1"/>
    <col min="9" max="9" width="10.7109375" style="263" customWidth="1"/>
    <col min="10" max="10" width="14.5703125" style="263" customWidth="1"/>
    <col min="11" max="11" width="14" style="263" customWidth="1"/>
    <col min="12" max="12" width="14.7109375" style="263" customWidth="1"/>
    <col min="13" max="16384" width="8.85546875" style="263"/>
  </cols>
  <sheetData>
    <row r="1" spans="1:10">
      <c r="A1" s="243" t="s">
        <v>232</v>
      </c>
    </row>
    <row r="2" spans="1:10">
      <c r="A2" s="243" t="s">
        <v>48</v>
      </c>
    </row>
    <row r="3" spans="1:10">
      <c r="A3" s="243" t="s">
        <v>49</v>
      </c>
    </row>
    <row r="4" spans="1:10" ht="25.5">
      <c r="A4" s="275" t="s">
        <v>50</v>
      </c>
      <c r="B4" s="275" t="s">
        <v>51</v>
      </c>
      <c r="C4" s="275" t="s">
        <v>52</v>
      </c>
      <c r="D4" s="275" t="s">
        <v>53</v>
      </c>
      <c r="E4" s="277" t="s">
        <v>99</v>
      </c>
      <c r="F4" s="276" t="s">
        <v>55</v>
      </c>
      <c r="G4" s="275" t="s">
        <v>56</v>
      </c>
      <c r="H4" s="275" t="s">
        <v>57</v>
      </c>
    </row>
    <row r="5" spans="1:10">
      <c r="A5" s="55" t="s">
        <v>58</v>
      </c>
      <c r="B5" s="55" t="s">
        <v>64</v>
      </c>
      <c r="C5" s="263" t="s">
        <v>59</v>
      </c>
      <c r="D5" s="263" t="s">
        <v>98</v>
      </c>
      <c r="E5" s="55" t="s">
        <v>60</v>
      </c>
      <c r="F5" s="624" t="s">
        <v>63</v>
      </c>
      <c r="G5" s="625">
        <v>43021</v>
      </c>
      <c r="H5" s="646">
        <v>-741872.63</v>
      </c>
      <c r="I5" s="642"/>
    </row>
    <row r="6" spans="1:10">
      <c r="A6" s="55" t="s">
        <v>58</v>
      </c>
      <c r="B6" s="55" t="s">
        <v>65</v>
      </c>
      <c r="C6" s="263" t="s">
        <v>59</v>
      </c>
      <c r="D6" s="263" t="s">
        <v>98</v>
      </c>
      <c r="E6" s="55" t="s">
        <v>62</v>
      </c>
      <c r="F6" s="624" t="s">
        <v>63</v>
      </c>
      <c r="G6" s="625">
        <v>43039</v>
      </c>
      <c r="H6" s="646">
        <v>1236177.02</v>
      </c>
      <c r="I6" s="642"/>
    </row>
    <row r="7" spans="1:10">
      <c r="A7" s="55" t="s">
        <v>58</v>
      </c>
      <c r="B7" s="55" t="s">
        <v>64</v>
      </c>
      <c r="C7" s="263" t="s">
        <v>59</v>
      </c>
      <c r="D7" s="263" t="s">
        <v>98</v>
      </c>
      <c r="E7" s="55" t="s">
        <v>61</v>
      </c>
      <c r="F7" s="624" t="s">
        <v>63</v>
      </c>
      <c r="G7" s="625">
        <v>43039</v>
      </c>
      <c r="H7" s="646">
        <v>871300.05</v>
      </c>
      <c r="I7" s="642"/>
    </row>
    <row r="8" spans="1:10">
      <c r="A8" s="55" t="s">
        <v>58</v>
      </c>
      <c r="B8" s="55" t="s">
        <v>64</v>
      </c>
      <c r="C8" s="263" t="s">
        <v>59</v>
      </c>
      <c r="D8" s="263" t="s">
        <v>98</v>
      </c>
      <c r="E8" s="55" t="s">
        <v>60</v>
      </c>
      <c r="F8" s="624" t="s">
        <v>63</v>
      </c>
      <c r="G8" s="625">
        <v>43049</v>
      </c>
      <c r="H8" s="646">
        <v>-871300.05</v>
      </c>
      <c r="I8" s="642"/>
    </row>
    <row r="9" spans="1:10">
      <c r="A9" s="55" t="s">
        <v>58</v>
      </c>
      <c r="B9" s="55" t="s">
        <v>65</v>
      </c>
      <c r="C9" s="263" t="s">
        <v>59</v>
      </c>
      <c r="D9" s="263" t="s">
        <v>98</v>
      </c>
      <c r="E9" s="55" t="s">
        <v>62</v>
      </c>
      <c r="F9" s="624" t="s">
        <v>63</v>
      </c>
      <c r="G9" s="625">
        <v>43069</v>
      </c>
      <c r="H9" s="646">
        <v>1472045.4</v>
      </c>
      <c r="I9" s="642"/>
    </row>
    <row r="10" spans="1:10">
      <c r="A10" s="55" t="s">
        <v>58</v>
      </c>
      <c r="B10" s="55" t="s">
        <v>64</v>
      </c>
      <c r="C10" s="263" t="s">
        <v>59</v>
      </c>
      <c r="D10" s="263" t="s">
        <v>98</v>
      </c>
      <c r="E10" s="55" t="s">
        <v>61</v>
      </c>
      <c r="F10" s="624" t="s">
        <v>63</v>
      </c>
      <c r="G10" s="625">
        <v>43069</v>
      </c>
      <c r="H10" s="646">
        <v>974398.24</v>
      </c>
      <c r="I10" s="642"/>
    </row>
    <row r="11" spans="1:10">
      <c r="A11" s="55" t="s">
        <v>58</v>
      </c>
      <c r="B11" s="55" t="s">
        <v>64</v>
      </c>
      <c r="C11" s="263" t="s">
        <v>59</v>
      </c>
      <c r="D11" s="263" t="s">
        <v>98</v>
      </c>
      <c r="E11" s="55" t="s">
        <v>60</v>
      </c>
      <c r="F11" s="624" t="s">
        <v>63</v>
      </c>
      <c r="G11" s="625">
        <v>43083</v>
      </c>
      <c r="H11" s="646">
        <v>-974398.24</v>
      </c>
      <c r="I11" s="642"/>
    </row>
    <row r="12" spans="1:10">
      <c r="A12" s="55" t="s">
        <v>58</v>
      </c>
      <c r="B12" s="55" t="s">
        <v>65</v>
      </c>
      <c r="C12" s="263" t="s">
        <v>59</v>
      </c>
      <c r="D12" s="263" t="s">
        <v>98</v>
      </c>
      <c r="E12" s="55" t="s">
        <v>62</v>
      </c>
      <c r="F12" s="624" t="s">
        <v>63</v>
      </c>
      <c r="G12" s="625">
        <v>43100</v>
      </c>
      <c r="H12" s="646">
        <v>1684476.28</v>
      </c>
      <c r="I12" s="642"/>
      <c r="J12" s="358" t="s">
        <v>318</v>
      </c>
    </row>
    <row r="13" spans="1:10">
      <c r="A13" s="55" t="s">
        <v>58</v>
      </c>
      <c r="B13" s="55" t="s">
        <v>64</v>
      </c>
      <c r="C13" s="263" t="s">
        <v>59</v>
      </c>
      <c r="D13" s="263" t="s">
        <v>98</v>
      </c>
      <c r="E13" s="55" t="s">
        <v>61</v>
      </c>
      <c r="F13" s="624" t="s">
        <v>63</v>
      </c>
      <c r="G13" s="625">
        <v>43100</v>
      </c>
      <c r="H13" s="646">
        <v>1167619</v>
      </c>
      <c r="I13" s="642"/>
    </row>
    <row r="14" spans="1:10">
      <c r="A14" s="55" t="s">
        <v>58</v>
      </c>
      <c r="B14" s="55" t="s">
        <v>64</v>
      </c>
      <c r="C14" s="263" t="s">
        <v>59</v>
      </c>
      <c r="D14" s="263" t="s">
        <v>98</v>
      </c>
      <c r="E14" s="55" t="s">
        <v>60</v>
      </c>
      <c r="F14" s="624" t="s">
        <v>63</v>
      </c>
      <c r="G14" s="625">
        <v>43131</v>
      </c>
      <c r="H14" s="646">
        <v>-1167619</v>
      </c>
      <c r="I14" s="642"/>
    </row>
    <row r="15" spans="1:10">
      <c r="A15" s="55" t="s">
        <v>58</v>
      </c>
      <c r="B15" s="55" t="s">
        <v>65</v>
      </c>
      <c r="C15" s="263" t="s">
        <v>59</v>
      </c>
      <c r="D15" s="263" t="s">
        <v>98</v>
      </c>
      <c r="E15" s="55" t="s">
        <v>62</v>
      </c>
      <c r="F15" s="624" t="s">
        <v>63</v>
      </c>
      <c r="G15" s="625">
        <v>43131</v>
      </c>
      <c r="H15" s="646">
        <v>1842414.29</v>
      </c>
      <c r="I15" s="642"/>
    </row>
    <row r="16" spans="1:10">
      <c r="A16" s="55" t="s">
        <v>58</v>
      </c>
      <c r="B16" s="55" t="s">
        <v>64</v>
      </c>
      <c r="C16" s="263" t="s">
        <v>59</v>
      </c>
      <c r="D16" s="263" t="s">
        <v>98</v>
      </c>
      <c r="E16" s="55" t="s">
        <v>61</v>
      </c>
      <c r="F16" s="624" t="s">
        <v>63</v>
      </c>
      <c r="G16" s="625">
        <v>43131</v>
      </c>
      <c r="H16" s="646">
        <v>1055855.75</v>
      </c>
      <c r="I16" s="642"/>
    </row>
    <row r="17" spans="1:13">
      <c r="A17" s="55" t="s">
        <v>58</v>
      </c>
      <c r="B17" s="55" t="s">
        <v>64</v>
      </c>
      <c r="C17" s="263" t="s">
        <v>59</v>
      </c>
      <c r="D17" s="263" t="s">
        <v>98</v>
      </c>
      <c r="E17" s="55" t="s">
        <v>60</v>
      </c>
      <c r="F17" s="624" t="s">
        <v>63</v>
      </c>
      <c r="G17" s="625">
        <v>43153</v>
      </c>
      <c r="H17" s="646">
        <v>-1055855.75</v>
      </c>
      <c r="I17" s="642"/>
    </row>
    <row r="18" spans="1:13">
      <c r="A18" s="55" t="s">
        <v>58</v>
      </c>
      <c r="B18" s="55" t="s">
        <v>65</v>
      </c>
      <c r="C18" s="263" t="s">
        <v>59</v>
      </c>
      <c r="D18" s="263" t="s">
        <v>98</v>
      </c>
      <c r="E18" s="55" t="s">
        <v>62</v>
      </c>
      <c r="F18" s="624" t="s">
        <v>63</v>
      </c>
      <c r="G18" s="625">
        <v>43159</v>
      </c>
      <c r="H18" s="646">
        <v>1729332.68</v>
      </c>
      <c r="I18" s="642"/>
    </row>
    <row r="19" spans="1:13">
      <c r="A19" s="55" t="s">
        <v>58</v>
      </c>
      <c r="B19" s="55" t="s">
        <v>64</v>
      </c>
      <c r="C19" s="263" t="s">
        <v>59</v>
      </c>
      <c r="D19" s="263" t="s">
        <v>98</v>
      </c>
      <c r="E19" s="55" t="s">
        <v>61</v>
      </c>
      <c r="F19" s="624" t="s">
        <v>63</v>
      </c>
      <c r="G19" s="625">
        <v>43159</v>
      </c>
      <c r="H19" s="646">
        <v>994280.32</v>
      </c>
      <c r="I19" s="642"/>
    </row>
    <row r="20" spans="1:13">
      <c r="A20" s="55" t="s">
        <v>58</v>
      </c>
      <c r="B20" s="55" t="s">
        <v>64</v>
      </c>
      <c r="C20" s="263" t="s">
        <v>59</v>
      </c>
      <c r="D20" s="263" t="s">
        <v>98</v>
      </c>
      <c r="E20" s="55" t="s">
        <v>60</v>
      </c>
      <c r="F20" s="624" t="s">
        <v>63</v>
      </c>
      <c r="G20" s="625">
        <v>43179</v>
      </c>
      <c r="H20" s="646">
        <v>-994280.32</v>
      </c>
      <c r="I20" s="642"/>
    </row>
    <row r="21" spans="1:13">
      <c r="A21" s="55" t="s">
        <v>58</v>
      </c>
      <c r="B21" s="55" t="s">
        <v>65</v>
      </c>
      <c r="C21" s="263" t="s">
        <v>59</v>
      </c>
      <c r="D21" s="263" t="s">
        <v>98</v>
      </c>
      <c r="E21" s="55" t="s">
        <v>62</v>
      </c>
      <c r="F21" s="624" t="s">
        <v>63</v>
      </c>
      <c r="G21" s="625">
        <v>43190</v>
      </c>
      <c r="H21" s="646">
        <v>1664142.69</v>
      </c>
      <c r="I21" s="642"/>
    </row>
    <row r="22" spans="1:13">
      <c r="A22" s="55" t="s">
        <v>58</v>
      </c>
      <c r="B22" s="55" t="s">
        <v>64</v>
      </c>
      <c r="C22" s="263" t="s">
        <v>59</v>
      </c>
      <c r="D22" s="263" t="s">
        <v>98</v>
      </c>
      <c r="E22" s="55" t="s">
        <v>61</v>
      </c>
      <c r="F22" s="624" t="s">
        <v>63</v>
      </c>
      <c r="G22" s="625">
        <v>43190</v>
      </c>
      <c r="H22" s="646">
        <v>912462.2</v>
      </c>
      <c r="I22" s="642"/>
    </row>
    <row r="23" spans="1:13">
      <c r="A23" s="55" t="s">
        <v>58</v>
      </c>
      <c r="B23" s="55" t="s">
        <v>64</v>
      </c>
      <c r="C23" s="263" t="s">
        <v>59</v>
      </c>
      <c r="D23" s="263" t="s">
        <v>98</v>
      </c>
      <c r="E23" s="55" t="s">
        <v>60</v>
      </c>
      <c r="F23" s="624" t="s">
        <v>63</v>
      </c>
      <c r="G23" s="625">
        <v>43203</v>
      </c>
      <c r="H23" s="646">
        <v>-912462.2</v>
      </c>
      <c r="I23" s="642"/>
    </row>
    <row r="24" spans="1:13">
      <c r="A24" s="55" t="s">
        <v>58</v>
      </c>
      <c r="B24" s="55" t="s">
        <v>65</v>
      </c>
      <c r="C24" s="263" t="s">
        <v>59</v>
      </c>
      <c r="D24" s="263" t="s">
        <v>98</v>
      </c>
      <c r="E24" s="55" t="s">
        <v>62</v>
      </c>
      <c r="F24" s="624" t="s">
        <v>63</v>
      </c>
      <c r="G24" s="625">
        <v>43220</v>
      </c>
      <c r="H24" s="646">
        <v>1482088.92</v>
      </c>
      <c r="I24" s="642"/>
    </row>
    <row r="25" spans="1:13">
      <c r="A25" s="55" t="s">
        <v>58</v>
      </c>
      <c r="B25" s="55" t="s">
        <v>64</v>
      </c>
      <c r="C25" s="263" t="s">
        <v>59</v>
      </c>
      <c r="D25" s="263" t="s">
        <v>98</v>
      </c>
      <c r="E25" s="55" t="s">
        <v>61</v>
      </c>
      <c r="F25" s="624" t="s">
        <v>63</v>
      </c>
      <c r="G25" s="625">
        <v>43220</v>
      </c>
      <c r="H25" s="646">
        <v>821956</v>
      </c>
      <c r="I25" s="642"/>
    </row>
    <row r="26" spans="1:13">
      <c r="A26" s="55" t="s">
        <v>58</v>
      </c>
      <c r="B26" s="55" t="s">
        <v>64</v>
      </c>
      <c r="C26" s="263" t="s">
        <v>59</v>
      </c>
      <c r="D26" s="263" t="s">
        <v>98</v>
      </c>
      <c r="E26" s="55" t="s">
        <v>60</v>
      </c>
      <c r="F26" s="624" t="s">
        <v>63</v>
      </c>
      <c r="G26" s="625">
        <v>43231</v>
      </c>
      <c r="H26" s="646">
        <v>-821956</v>
      </c>
      <c r="I26" s="642"/>
    </row>
    <row r="27" spans="1:13">
      <c r="A27" s="55" t="s">
        <v>58</v>
      </c>
      <c r="B27" s="55" t="s">
        <v>65</v>
      </c>
      <c r="C27" s="263" t="s">
        <v>59</v>
      </c>
      <c r="D27" s="263" t="s">
        <v>98</v>
      </c>
      <c r="E27" s="55" t="s">
        <v>62</v>
      </c>
      <c r="F27" s="624" t="s">
        <v>63</v>
      </c>
      <c r="G27" s="625">
        <v>43251</v>
      </c>
      <c r="H27" s="646">
        <v>1288835.17</v>
      </c>
      <c r="I27" s="642"/>
      <c r="J27" s="642"/>
      <c r="K27" s="642"/>
      <c r="L27" s="642"/>
      <c r="M27" s="642"/>
    </row>
    <row r="28" spans="1:13">
      <c r="A28" s="55" t="s">
        <v>58</v>
      </c>
      <c r="B28" s="55" t="s">
        <v>64</v>
      </c>
      <c r="C28" s="263" t="s">
        <v>59</v>
      </c>
      <c r="D28" s="263" t="s">
        <v>98</v>
      </c>
      <c r="E28" s="55" t="s">
        <v>61</v>
      </c>
      <c r="F28" s="624" t="s">
        <v>63</v>
      </c>
      <c r="G28" s="625">
        <v>43251</v>
      </c>
      <c r="H28" s="646">
        <v>775129.08</v>
      </c>
      <c r="I28" s="642"/>
      <c r="J28" s="642"/>
      <c r="K28" s="642"/>
      <c r="L28" s="642"/>
      <c r="M28" s="642"/>
    </row>
    <row r="29" spans="1:13">
      <c r="A29" s="55" t="s">
        <v>58</v>
      </c>
      <c r="B29" s="55" t="s">
        <v>64</v>
      </c>
      <c r="C29" s="263" t="s">
        <v>59</v>
      </c>
      <c r="D29" s="263" t="s">
        <v>98</v>
      </c>
      <c r="E29" s="55" t="s">
        <v>60</v>
      </c>
      <c r="F29" s="55" t="s">
        <v>63</v>
      </c>
      <c r="G29" s="625">
        <v>43270</v>
      </c>
      <c r="H29" s="646">
        <v>-775129.08</v>
      </c>
      <c r="I29" s="642"/>
      <c r="J29" s="642"/>
      <c r="K29" s="642"/>
      <c r="L29" s="642"/>
      <c r="M29" s="642"/>
    </row>
    <row r="30" spans="1:13">
      <c r="A30" s="55" t="s">
        <v>58</v>
      </c>
      <c r="B30" s="55" t="s">
        <v>65</v>
      </c>
      <c r="C30" s="263" t="s">
        <v>59</v>
      </c>
      <c r="D30" s="263" t="s">
        <v>98</v>
      </c>
      <c r="E30" s="55" t="s">
        <v>62</v>
      </c>
      <c r="F30" s="55" t="s">
        <v>63</v>
      </c>
      <c r="G30" s="625">
        <v>43281</v>
      </c>
      <c r="H30" s="646">
        <v>1211330.1499999999</v>
      </c>
      <c r="I30" s="642"/>
      <c r="J30" s="642"/>
      <c r="K30" s="642"/>
      <c r="L30" s="642"/>
      <c r="M30" s="642"/>
    </row>
    <row r="31" spans="1:13">
      <c r="A31" s="55" t="s">
        <v>58</v>
      </c>
      <c r="B31" s="55" t="s">
        <v>64</v>
      </c>
      <c r="C31" s="263" t="s">
        <v>59</v>
      </c>
      <c r="D31" s="263" t="s">
        <v>98</v>
      </c>
      <c r="E31" s="55" t="s">
        <v>61</v>
      </c>
      <c r="F31" s="55" t="s">
        <v>63</v>
      </c>
      <c r="G31" s="625">
        <v>43281</v>
      </c>
      <c r="H31" s="646">
        <v>780072.12</v>
      </c>
      <c r="I31" s="642"/>
      <c r="J31" s="642"/>
      <c r="K31" s="642"/>
      <c r="L31" s="642"/>
      <c r="M31" s="642"/>
    </row>
    <row r="32" spans="1:13">
      <c r="A32" s="55" t="s">
        <v>58</v>
      </c>
      <c r="B32" s="55" t="s">
        <v>64</v>
      </c>
      <c r="C32" s="263" t="s">
        <v>59</v>
      </c>
      <c r="D32" s="263" t="s">
        <v>98</v>
      </c>
      <c r="E32" s="55" t="s">
        <v>60</v>
      </c>
      <c r="F32" s="55" t="s">
        <v>63</v>
      </c>
      <c r="G32" s="625">
        <v>43304</v>
      </c>
      <c r="H32" s="646">
        <v>-780072.12</v>
      </c>
      <c r="I32" s="642"/>
      <c r="J32" s="642"/>
      <c r="K32" s="642"/>
      <c r="L32" s="642"/>
      <c r="M32" s="642"/>
    </row>
    <row r="33" spans="1:13">
      <c r="A33" s="55" t="s">
        <v>58</v>
      </c>
      <c r="B33" s="55" t="s">
        <v>65</v>
      </c>
      <c r="C33" s="263" t="s">
        <v>59</v>
      </c>
      <c r="D33" s="263" t="s">
        <v>98</v>
      </c>
      <c r="E33" s="55" t="s">
        <v>62</v>
      </c>
      <c r="F33" s="55" t="s">
        <v>63</v>
      </c>
      <c r="G33" s="625">
        <v>43312</v>
      </c>
      <c r="H33" s="646">
        <v>1254569.71</v>
      </c>
      <c r="I33" s="642"/>
      <c r="J33" s="642"/>
      <c r="K33" s="642"/>
      <c r="L33" s="642"/>
      <c r="M33" s="642"/>
    </row>
    <row r="34" spans="1:13">
      <c r="A34" s="55" t="s">
        <v>58</v>
      </c>
      <c r="B34" s="55" t="s">
        <v>64</v>
      </c>
      <c r="C34" s="263" t="s">
        <v>59</v>
      </c>
      <c r="D34" s="263" t="s">
        <v>98</v>
      </c>
      <c r="E34" s="55" t="s">
        <v>61</v>
      </c>
      <c r="F34" s="55" t="s">
        <v>63</v>
      </c>
      <c r="G34" s="625">
        <v>43312</v>
      </c>
      <c r="H34" s="646">
        <v>885109.54</v>
      </c>
      <c r="I34" s="642"/>
      <c r="J34" s="642"/>
      <c r="K34" s="642"/>
      <c r="L34" s="680" t="s">
        <v>4</v>
      </c>
      <c r="M34" s="642"/>
    </row>
    <row r="35" spans="1:13">
      <c r="A35" s="268" t="s">
        <v>71</v>
      </c>
      <c r="B35" s="267" t="s">
        <v>229</v>
      </c>
      <c r="C35" s="267"/>
      <c r="D35" s="267"/>
      <c r="E35" s="267"/>
      <c r="F35" s="267"/>
      <c r="G35" s="274"/>
      <c r="H35" s="273"/>
      <c r="I35" s="642"/>
      <c r="J35" s="680" t="s">
        <v>156</v>
      </c>
      <c r="K35" s="680" t="s">
        <v>156</v>
      </c>
      <c r="L35" s="680" t="s">
        <v>158</v>
      </c>
      <c r="M35" s="642"/>
    </row>
    <row r="36" spans="1:13">
      <c r="A36" s="152" t="s">
        <v>67</v>
      </c>
      <c r="B36" s="256"/>
      <c r="G36" s="642"/>
      <c r="H36" s="642"/>
      <c r="I36" s="642"/>
      <c r="J36" s="681" t="s">
        <v>203</v>
      </c>
      <c r="K36" s="681" t="s">
        <v>204</v>
      </c>
      <c r="L36" s="680" t="s">
        <v>31</v>
      </c>
      <c r="M36" s="642"/>
    </row>
    <row r="37" spans="1:13">
      <c r="G37" s="249" t="s">
        <v>201</v>
      </c>
      <c r="H37" s="682">
        <f>SUM(H5:H34)</f>
        <v>15008649.219999999</v>
      </c>
      <c r="I37" s="642"/>
      <c r="J37" s="683">
        <v>1607166000</v>
      </c>
      <c r="K37" s="683">
        <v>1553246000</v>
      </c>
      <c r="L37" s="642"/>
      <c r="M37" s="642"/>
    </row>
    <row r="38" spans="1:13">
      <c r="G38" s="684" t="s">
        <v>202</v>
      </c>
      <c r="H38" s="682">
        <f>L42</f>
        <v>2352548.4489417002</v>
      </c>
      <c r="I38" s="680" t="s">
        <v>27</v>
      </c>
      <c r="J38" s="685">
        <v>7.799629970318896E-4</v>
      </c>
      <c r="K38" s="685">
        <v>7.799629970318896E-4</v>
      </c>
      <c r="L38" s="642"/>
      <c r="M38" s="642"/>
    </row>
    <row r="39" spans="1:13">
      <c r="G39" s="684" t="s">
        <v>287</v>
      </c>
      <c r="H39" s="682">
        <v>193807.64872362418</v>
      </c>
      <c r="I39" s="686" t="s">
        <v>157</v>
      </c>
      <c r="J39" s="687">
        <v>0.95437899999999998</v>
      </c>
      <c r="K39" s="687">
        <v>0.95437899999999998</v>
      </c>
      <c r="L39" s="642"/>
      <c r="M39" s="642"/>
    </row>
    <row r="40" spans="1:13" ht="25.15" customHeight="1" thickBot="1">
      <c r="G40" s="642"/>
      <c r="H40" s="688">
        <f>SUM(H37:H39)</f>
        <v>17555005.317665324</v>
      </c>
      <c r="I40" s="686" t="s">
        <v>159</v>
      </c>
      <c r="J40" s="689">
        <v>7.4438030514429774E-4</v>
      </c>
      <c r="K40" s="689">
        <v>7.4438030514429774E-4</v>
      </c>
      <c r="L40" s="642"/>
      <c r="M40" s="642"/>
    </row>
    <row r="41" spans="1:13" ht="13.5" thickTop="1">
      <c r="G41" s="642"/>
      <c r="H41" s="690"/>
      <c r="I41" s="642"/>
      <c r="J41" s="691">
        <f>J37*J40</f>
        <v>1196342.7174975404</v>
      </c>
      <c r="K41" s="691">
        <f>K37*K40</f>
        <v>1156205.73144416</v>
      </c>
      <c r="L41" s="642"/>
      <c r="M41" s="642"/>
    </row>
    <row r="42" spans="1:13" ht="13.5" thickBot="1">
      <c r="A42" s="243"/>
      <c r="B42" s="244"/>
      <c r="C42" s="244"/>
      <c r="D42" s="244"/>
      <c r="E42" s="244"/>
      <c r="F42" s="244"/>
      <c r="G42" s="643"/>
      <c r="H42" s="643"/>
      <c r="I42" s="642"/>
      <c r="J42" s="642"/>
      <c r="K42" s="642"/>
      <c r="L42" s="688">
        <f>J41+K41</f>
        <v>2352548.4489417002</v>
      </c>
      <c r="M42" s="642"/>
    </row>
    <row r="43" spans="1:13" ht="13.5" thickTop="1">
      <c r="G43" s="642"/>
      <c r="H43" s="642"/>
      <c r="I43" s="642"/>
      <c r="J43" s="642"/>
      <c r="K43" s="642"/>
      <c r="L43" s="642"/>
      <c r="M43" s="642"/>
    </row>
    <row r="44" spans="1:13">
      <c r="G44" s="642"/>
      <c r="H44" s="642"/>
      <c r="I44" s="642"/>
      <c r="J44" s="642"/>
      <c r="K44" s="642"/>
      <c r="L44" s="642"/>
      <c r="M44" s="642"/>
    </row>
    <row r="45" spans="1:13">
      <c r="G45" s="642"/>
      <c r="H45" s="642"/>
      <c r="I45" s="642"/>
      <c r="J45" s="642"/>
      <c r="K45" s="642"/>
      <c r="L45" s="642"/>
      <c r="M45" s="642"/>
    </row>
    <row r="46" spans="1:13">
      <c r="G46" s="642"/>
      <c r="H46" s="642"/>
      <c r="I46" s="642"/>
      <c r="J46" s="642"/>
      <c r="K46" s="642"/>
      <c r="L46" s="642"/>
      <c r="M46" s="642"/>
    </row>
    <row r="47" spans="1:13">
      <c r="G47" s="642"/>
      <c r="H47" s="642"/>
      <c r="I47" s="642"/>
      <c r="J47" s="642"/>
      <c r="K47" s="642"/>
      <c r="L47" s="642"/>
      <c r="M47" s="642"/>
    </row>
  </sheetData>
  <pageMargins left="0.75" right="0.75" top="1" bottom="1" header="0.5" footer="0.5"/>
  <pageSetup scale="6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91"/>
  <sheetViews>
    <sheetView zoomScale="90" workbookViewId="0">
      <pane xSplit="3" ySplit="6" topLeftCell="D7" activePane="bottomRight" state="frozen"/>
      <selection activeCell="F5" sqref="F5:I28"/>
      <selection pane="topRight" activeCell="F5" sqref="F5:I28"/>
      <selection pane="bottomLeft" activeCell="F5" sqref="F5:I28"/>
      <selection pane="bottomRight"/>
    </sheetView>
  </sheetViews>
  <sheetFormatPr defaultColWidth="9.140625" defaultRowHeight="12.75"/>
  <cols>
    <col min="1" max="1" width="5.7109375" style="2" customWidth="1"/>
    <col min="2" max="2" width="31.85546875" style="2" customWidth="1"/>
    <col min="3" max="3" width="11.7109375" style="196" bestFit="1" customWidth="1"/>
    <col min="4" max="5" width="16.140625" style="195" bestFit="1" customWidth="1"/>
    <col min="6" max="6" width="13.28515625" style="2" bestFit="1" customWidth="1"/>
    <col min="7" max="7" width="12.85546875" style="2" bestFit="1" customWidth="1"/>
    <col min="8" max="8" width="12.85546875" style="2" customWidth="1"/>
    <col min="9" max="9" width="16.140625" style="195" bestFit="1" customWidth="1"/>
    <col min="10" max="10" width="16.5703125" style="195" customWidth="1"/>
    <col min="11" max="12" width="13.5703125" style="2" bestFit="1" customWidth="1"/>
    <col min="13" max="13" width="9.140625" style="2"/>
    <col min="14" max="15" width="9.85546875" style="2" bestFit="1" customWidth="1"/>
    <col min="16" max="16" width="6.85546875" style="2" bestFit="1" customWidth="1"/>
    <col min="17" max="18" width="14" style="2" bestFit="1" customWidth="1"/>
    <col min="19" max="16384" width="9.140625" style="2"/>
  </cols>
  <sheetData>
    <row r="1" spans="1:12">
      <c r="A1" s="232" t="s">
        <v>459</v>
      </c>
      <c r="B1" s="231"/>
      <c r="C1" s="231"/>
      <c r="D1" s="561"/>
      <c r="E1" s="561"/>
      <c r="F1" s="231"/>
      <c r="G1" s="231"/>
      <c r="H1" s="231"/>
      <c r="I1" s="561"/>
      <c r="J1" s="561"/>
      <c r="K1" s="231"/>
      <c r="L1" s="230"/>
    </row>
    <row r="2" spans="1:12">
      <c r="A2" s="229" t="s">
        <v>155</v>
      </c>
      <c r="B2" s="228"/>
      <c r="C2" s="228"/>
      <c r="D2" s="562"/>
      <c r="E2" s="562"/>
      <c r="F2" s="228"/>
      <c r="G2" s="228"/>
      <c r="H2" s="228"/>
      <c r="I2" s="562"/>
      <c r="J2" s="562"/>
      <c r="K2" s="228"/>
      <c r="L2" s="227"/>
    </row>
    <row r="3" spans="1:12">
      <c r="A3" s="229" t="s">
        <v>154</v>
      </c>
      <c r="B3" s="228"/>
      <c r="C3" s="228"/>
      <c r="D3" s="562"/>
      <c r="E3" s="562"/>
      <c r="F3" s="228"/>
      <c r="G3" s="228"/>
      <c r="H3" s="228"/>
      <c r="I3" s="562"/>
      <c r="J3" s="562"/>
      <c r="K3" s="228"/>
      <c r="L3" s="227"/>
    </row>
    <row r="4" spans="1:12">
      <c r="A4" s="229" t="s">
        <v>460</v>
      </c>
      <c r="B4" s="228"/>
      <c r="C4" s="228"/>
      <c r="D4" s="562"/>
      <c r="E4" s="562"/>
      <c r="F4" s="228"/>
      <c r="G4" s="228"/>
      <c r="H4" s="228"/>
      <c r="I4" s="562"/>
      <c r="J4" s="562"/>
      <c r="K4" s="228"/>
      <c r="L4" s="227"/>
    </row>
    <row r="5" spans="1:12">
      <c r="A5" s="229"/>
      <c r="B5" s="228"/>
      <c r="C5" s="228"/>
      <c r="D5" s="562"/>
      <c r="E5" s="562"/>
      <c r="F5" s="647"/>
      <c r="G5" s="647"/>
      <c r="H5" s="647"/>
      <c r="I5" s="648"/>
      <c r="J5" s="562"/>
      <c r="K5" s="228"/>
      <c r="L5" s="227"/>
    </row>
    <row r="6" spans="1:12" s="220" customFormat="1" ht="64.5" thickBot="1">
      <c r="A6" s="226" t="s">
        <v>188</v>
      </c>
      <c r="B6" s="224" t="s">
        <v>153</v>
      </c>
      <c r="C6" s="224" t="s">
        <v>26</v>
      </c>
      <c r="D6" s="563" t="s">
        <v>453</v>
      </c>
      <c r="E6" s="563" t="s">
        <v>454</v>
      </c>
      <c r="F6" s="649" t="s">
        <v>455</v>
      </c>
      <c r="G6" s="649" t="s">
        <v>456</v>
      </c>
      <c r="H6" s="649" t="s">
        <v>152</v>
      </c>
      <c r="I6" s="650" t="s">
        <v>457</v>
      </c>
      <c r="J6" s="563" t="s">
        <v>458</v>
      </c>
      <c r="K6" s="564" t="s">
        <v>151</v>
      </c>
      <c r="L6" s="221" t="s">
        <v>150</v>
      </c>
    </row>
    <row r="7" spans="1:12" s="220" customFormat="1" ht="26.25" thickBot="1">
      <c r="A7" s="226"/>
      <c r="B7" s="224"/>
      <c r="C7" s="224"/>
      <c r="D7" s="225" t="s">
        <v>149</v>
      </c>
      <c r="E7" s="225" t="s">
        <v>148</v>
      </c>
      <c r="F7" s="651" t="s">
        <v>147</v>
      </c>
      <c r="G7" s="651" t="s">
        <v>146</v>
      </c>
      <c r="H7" s="652" t="s">
        <v>145</v>
      </c>
      <c r="I7" s="653" t="s">
        <v>144</v>
      </c>
      <c r="J7" s="223" t="s">
        <v>143</v>
      </c>
      <c r="K7" s="222" t="s">
        <v>142</v>
      </c>
      <c r="L7" s="221" t="s">
        <v>141</v>
      </c>
    </row>
    <row r="8" spans="1:12">
      <c r="A8" s="212"/>
      <c r="F8" s="4"/>
      <c r="G8" s="4"/>
      <c r="H8" s="4"/>
      <c r="I8" s="559"/>
      <c r="L8" s="219"/>
    </row>
    <row r="9" spans="1:12">
      <c r="A9" s="212">
        <v>1</v>
      </c>
      <c r="B9" s="197" t="s">
        <v>24</v>
      </c>
      <c r="C9" s="196">
        <v>7</v>
      </c>
      <c r="D9" s="202">
        <v>10809562000</v>
      </c>
      <c r="E9" s="201">
        <v>1095893000</v>
      </c>
      <c r="F9" s="654">
        <v>9.3700000000000001E-4</v>
      </c>
      <c r="G9" s="654">
        <v>8.9499999999999996E-4</v>
      </c>
      <c r="H9" s="654">
        <v>-4.2000000000000045E-5</v>
      </c>
      <c r="I9" s="560">
        <v>1106021559.5940001</v>
      </c>
      <c r="J9" s="200">
        <v>1105567557.99</v>
      </c>
      <c r="K9" s="200">
        <v>-454001.60400009155</v>
      </c>
      <c r="L9" s="210">
        <v>-4.1048169455823908E-4</v>
      </c>
    </row>
    <row r="10" spans="1:12">
      <c r="A10" s="212">
        <f t="shared" ref="A10:A44" si="0">+A9+1</f>
        <v>2</v>
      </c>
      <c r="B10" s="197"/>
      <c r="D10" s="202"/>
      <c r="E10" s="201"/>
      <c r="F10" s="655"/>
      <c r="G10" s="655"/>
      <c r="H10" s="654" t="s">
        <v>89</v>
      </c>
      <c r="I10" s="560"/>
      <c r="J10" s="200"/>
      <c r="K10" s="200"/>
      <c r="L10" s="210"/>
    </row>
    <row r="11" spans="1:12">
      <c r="A11" s="212">
        <f t="shared" si="0"/>
        <v>3</v>
      </c>
      <c r="B11" s="215" t="s">
        <v>140</v>
      </c>
      <c r="C11" s="218" t="s">
        <v>139</v>
      </c>
      <c r="D11" s="202">
        <v>3049254000</v>
      </c>
      <c r="E11" s="201">
        <v>313091000</v>
      </c>
      <c r="F11" s="654">
        <v>8.5499999999999997E-4</v>
      </c>
      <c r="G11" s="654">
        <v>8.5700000000000001E-4</v>
      </c>
      <c r="H11" s="654">
        <v>2.0000000000000486E-6</v>
      </c>
      <c r="I11" s="560">
        <v>315698112.17000002</v>
      </c>
      <c r="J11" s="200">
        <v>315704210.67799997</v>
      </c>
      <c r="K11" s="200">
        <v>6098.5079999566078</v>
      </c>
      <c r="L11" s="210">
        <v>1.931753078292919E-5</v>
      </c>
    </row>
    <row r="12" spans="1:12">
      <c r="A12" s="212">
        <f t="shared" si="0"/>
        <v>4</v>
      </c>
      <c r="B12" s="216" t="s">
        <v>138</v>
      </c>
      <c r="C12" s="214" t="s">
        <v>137</v>
      </c>
      <c r="D12" s="202">
        <v>3208495000</v>
      </c>
      <c r="E12" s="201">
        <v>307686000</v>
      </c>
      <c r="F12" s="654">
        <v>7.94E-4</v>
      </c>
      <c r="G12" s="654">
        <v>7.9600000000000005E-4</v>
      </c>
      <c r="H12" s="654">
        <v>2.0000000000000486E-6</v>
      </c>
      <c r="I12" s="560">
        <v>310233545.02999997</v>
      </c>
      <c r="J12" s="200">
        <v>310239962.01999998</v>
      </c>
      <c r="K12" s="200">
        <v>6416.9900000095367</v>
      </c>
      <c r="L12" s="210">
        <v>2.0684384725027095E-5</v>
      </c>
    </row>
    <row r="13" spans="1:12">
      <c r="A13" s="212">
        <f t="shared" si="0"/>
        <v>5</v>
      </c>
      <c r="B13" s="216" t="s">
        <v>136</v>
      </c>
      <c r="C13" s="214" t="s">
        <v>135</v>
      </c>
      <c r="D13" s="202">
        <v>1921550000</v>
      </c>
      <c r="E13" s="201">
        <v>166978000</v>
      </c>
      <c r="F13" s="654">
        <v>7.0699999999999995E-4</v>
      </c>
      <c r="G13" s="654">
        <v>7.1699999999999997E-4</v>
      </c>
      <c r="H13" s="654">
        <v>1.0000000000000026E-5</v>
      </c>
      <c r="I13" s="560">
        <v>168336535.84999999</v>
      </c>
      <c r="J13" s="200">
        <v>168355751.34999999</v>
      </c>
      <c r="K13" s="200">
        <v>19215.5</v>
      </c>
      <c r="L13" s="210">
        <v>1.1414931347477887E-4</v>
      </c>
    </row>
    <row r="14" spans="1:12">
      <c r="A14" s="212">
        <f t="shared" si="0"/>
        <v>6</v>
      </c>
      <c r="B14" s="216" t="s">
        <v>134</v>
      </c>
      <c r="C14" s="196">
        <v>29</v>
      </c>
      <c r="D14" s="202">
        <v>16140000</v>
      </c>
      <c r="E14" s="201">
        <v>1264000</v>
      </c>
      <c r="F14" s="654">
        <v>7.1199999999999996E-4</v>
      </c>
      <c r="G14" s="654">
        <v>7.1199999999999996E-4</v>
      </c>
      <c r="H14" s="654">
        <v>0</v>
      </c>
      <c r="I14" s="560">
        <v>1275491.68</v>
      </c>
      <c r="J14" s="200">
        <v>1275491.68</v>
      </c>
      <c r="K14" s="200">
        <v>0</v>
      </c>
      <c r="L14" s="210">
        <v>0</v>
      </c>
    </row>
    <row r="15" spans="1:12">
      <c r="A15" s="212">
        <f t="shared" si="0"/>
        <v>7</v>
      </c>
      <c r="B15" s="197"/>
      <c r="D15" s="202"/>
      <c r="E15" s="201"/>
      <c r="F15" s="655"/>
      <c r="G15" s="655"/>
      <c r="H15" s="654" t="s">
        <v>89</v>
      </c>
      <c r="I15" s="560"/>
      <c r="J15" s="200"/>
      <c r="K15" s="200"/>
      <c r="L15" s="210"/>
    </row>
    <row r="16" spans="1:12">
      <c r="A16" s="212">
        <f t="shared" si="0"/>
        <v>8</v>
      </c>
      <c r="B16" s="197" t="s">
        <v>133</v>
      </c>
      <c r="D16" s="202">
        <v>8195439000</v>
      </c>
      <c r="E16" s="201">
        <v>789019000</v>
      </c>
      <c r="F16" s="654">
        <v>7.9613608618159671E-4</v>
      </c>
      <c r="G16" s="654">
        <v>8.0000787364776008E-4</v>
      </c>
      <c r="H16" s="654">
        <v>3.8717874661633664E-6</v>
      </c>
      <c r="I16" s="560">
        <v>795543684.73000002</v>
      </c>
      <c r="J16" s="200">
        <v>795575415.72799993</v>
      </c>
      <c r="K16" s="200">
        <v>31730.997999966145</v>
      </c>
      <c r="L16" s="210">
        <v>3.9885927836552864E-5</v>
      </c>
    </row>
    <row r="17" spans="1:12">
      <c r="A17" s="212">
        <f t="shared" si="0"/>
        <v>9</v>
      </c>
      <c r="B17" s="197"/>
      <c r="D17" s="202"/>
      <c r="E17" s="201"/>
      <c r="F17" s="655"/>
      <c r="G17" s="655"/>
      <c r="H17" s="654" t="s">
        <v>89</v>
      </c>
      <c r="I17" s="560"/>
      <c r="J17" s="200"/>
      <c r="K17" s="200"/>
      <c r="L17" s="210"/>
    </row>
    <row r="18" spans="1:12">
      <c r="A18" s="212">
        <f t="shared" si="0"/>
        <v>10</v>
      </c>
      <c r="B18" s="216" t="s">
        <v>132</v>
      </c>
      <c r="C18" s="218" t="s">
        <v>131</v>
      </c>
      <c r="D18" s="202">
        <v>1409546000</v>
      </c>
      <c r="E18" s="201">
        <v>120161000</v>
      </c>
      <c r="F18" s="654">
        <v>6.96E-4</v>
      </c>
      <c r="G18" s="654">
        <v>7.0399999999999998E-4</v>
      </c>
      <c r="H18" s="654">
        <v>7.9999999999999776E-6</v>
      </c>
      <c r="I18" s="560">
        <v>121142044.016</v>
      </c>
      <c r="J18" s="200">
        <v>121153320.384</v>
      </c>
      <c r="K18" s="200">
        <v>11276.368000000715</v>
      </c>
      <c r="L18" s="210">
        <v>9.3083851206203629E-5</v>
      </c>
    </row>
    <row r="19" spans="1:12">
      <c r="A19" s="212">
        <f t="shared" si="0"/>
        <v>11</v>
      </c>
      <c r="B19" s="216" t="s">
        <v>130</v>
      </c>
      <c r="C19" s="196">
        <v>35</v>
      </c>
      <c r="D19" s="202">
        <v>5150000</v>
      </c>
      <c r="E19" s="201">
        <v>284000</v>
      </c>
      <c r="F19" s="654">
        <v>4.64E-4</v>
      </c>
      <c r="G19" s="654">
        <v>5.1199999999999998E-4</v>
      </c>
      <c r="H19" s="654">
        <v>4.7999999999999974E-5</v>
      </c>
      <c r="I19" s="560">
        <v>286389.59999999998</v>
      </c>
      <c r="J19" s="200">
        <v>286636.79999999999</v>
      </c>
      <c r="K19" s="200">
        <v>247.20000000001164</v>
      </c>
      <c r="L19" s="210">
        <v>8.6315983541305856E-4</v>
      </c>
    </row>
    <row r="20" spans="1:12">
      <c r="A20" s="212">
        <f t="shared" si="0"/>
        <v>12</v>
      </c>
      <c r="B20" s="216" t="s">
        <v>129</v>
      </c>
      <c r="C20" s="196">
        <v>43</v>
      </c>
      <c r="D20" s="202">
        <v>123766000</v>
      </c>
      <c r="E20" s="201">
        <v>11676000</v>
      </c>
      <c r="F20" s="654">
        <v>7.6999999999999996E-4</v>
      </c>
      <c r="G20" s="654">
        <v>7.7899999999999996E-4</v>
      </c>
      <c r="H20" s="654">
        <v>9.0000000000000019E-6</v>
      </c>
      <c r="I20" s="560">
        <v>11771299.82</v>
      </c>
      <c r="J20" s="200">
        <v>11772413.714</v>
      </c>
      <c r="K20" s="200">
        <v>1113.8939999993891</v>
      </c>
      <c r="L20" s="210">
        <v>9.4627952480390485E-5</v>
      </c>
    </row>
    <row r="21" spans="1:12">
      <c r="A21" s="212">
        <f t="shared" si="0"/>
        <v>13</v>
      </c>
      <c r="B21" s="217"/>
      <c r="D21" s="202"/>
      <c r="E21" s="201"/>
      <c r="F21" s="655"/>
      <c r="G21" s="655"/>
      <c r="H21" s="654" t="s">
        <v>89</v>
      </c>
      <c r="I21" s="560"/>
      <c r="J21" s="200"/>
      <c r="K21" s="200"/>
      <c r="L21" s="210"/>
    </row>
    <row r="22" spans="1:12">
      <c r="A22" s="212">
        <f t="shared" si="0"/>
        <v>14</v>
      </c>
      <c r="B22" s="217" t="s">
        <v>128</v>
      </c>
      <c r="D22" s="202">
        <v>1538462000</v>
      </c>
      <c r="E22" s="201">
        <v>132121000</v>
      </c>
      <c r="F22" s="654">
        <v>7.0117652304703632E-4</v>
      </c>
      <c r="G22" s="654">
        <v>7.0939087088274001E-4</v>
      </c>
      <c r="H22" s="654">
        <v>8.2143478357036941E-6</v>
      </c>
      <c r="I22" s="560">
        <v>133199733.43599999</v>
      </c>
      <c r="J22" s="200">
        <v>133212370.898</v>
      </c>
      <c r="K22" s="200">
        <v>12637.462000000116</v>
      </c>
      <c r="L22" s="210">
        <v>9.4876030709717475E-5</v>
      </c>
    </row>
    <row r="23" spans="1:12">
      <c r="A23" s="212">
        <f t="shared" si="0"/>
        <v>15</v>
      </c>
      <c r="B23" s="217"/>
      <c r="D23" s="202"/>
      <c r="E23" s="201"/>
      <c r="F23" s="655"/>
      <c r="G23" s="655"/>
      <c r="H23" s="654" t="s">
        <v>89</v>
      </c>
      <c r="I23" s="560"/>
      <c r="J23" s="200"/>
      <c r="K23" s="200"/>
      <c r="L23" s="210"/>
    </row>
    <row r="24" spans="1:12">
      <c r="A24" s="212">
        <f t="shared" si="0"/>
        <v>16</v>
      </c>
      <c r="B24" s="197" t="s">
        <v>127</v>
      </c>
      <c r="C24" s="196">
        <v>40</v>
      </c>
      <c r="D24" s="202">
        <v>586365000</v>
      </c>
      <c r="E24" s="201">
        <v>45990000</v>
      </c>
      <c r="F24" s="654">
        <v>6.7000000000000002E-4</v>
      </c>
      <c r="G24" s="654">
        <v>6.4800000000000003E-4</v>
      </c>
      <c r="H24" s="654">
        <v>-2.1999999999999993E-5</v>
      </c>
      <c r="I24" s="560">
        <v>46382864.549999997</v>
      </c>
      <c r="J24" s="200">
        <v>46369964.520000003</v>
      </c>
      <c r="K24" s="200">
        <v>-12900.029999993742</v>
      </c>
      <c r="L24" s="210">
        <v>-2.7812059744795865E-4</v>
      </c>
    </row>
    <row r="25" spans="1:12">
      <c r="A25" s="212">
        <f t="shared" si="0"/>
        <v>17</v>
      </c>
      <c r="B25" s="217"/>
      <c r="D25" s="202"/>
      <c r="E25" s="201"/>
      <c r="F25" s="655"/>
      <c r="G25" s="655"/>
      <c r="H25" s="654" t="s">
        <v>89</v>
      </c>
      <c r="I25" s="560"/>
      <c r="J25" s="200"/>
      <c r="K25" s="200"/>
      <c r="L25" s="210"/>
    </row>
    <row r="26" spans="1:12">
      <c r="A26" s="212">
        <f t="shared" si="0"/>
        <v>18</v>
      </c>
      <c r="B26" s="216" t="s">
        <v>126</v>
      </c>
      <c r="C26" s="196">
        <v>46</v>
      </c>
      <c r="D26" s="202">
        <v>79268000</v>
      </c>
      <c r="E26" s="201">
        <v>5619000</v>
      </c>
      <c r="F26" s="654">
        <v>5.9800000000000001E-4</v>
      </c>
      <c r="G26" s="654">
        <v>5.8799999999999998E-4</v>
      </c>
      <c r="H26" s="654">
        <v>-1.0000000000000026E-5</v>
      </c>
      <c r="I26" s="560">
        <v>5666402.2640000004</v>
      </c>
      <c r="J26" s="200">
        <v>5665609.5839999998</v>
      </c>
      <c r="K26" s="200">
        <v>-792.6800000006333</v>
      </c>
      <c r="L26" s="210">
        <v>-1.3989123310865478E-4</v>
      </c>
    </row>
    <row r="27" spans="1:12">
      <c r="A27" s="212">
        <f t="shared" si="0"/>
        <v>19</v>
      </c>
      <c r="B27" s="215" t="s">
        <v>125</v>
      </c>
      <c r="C27" s="196">
        <v>49</v>
      </c>
      <c r="D27" s="202">
        <v>597895000</v>
      </c>
      <c r="E27" s="201">
        <v>41597000</v>
      </c>
      <c r="F27" s="654">
        <v>5.7600000000000001E-4</v>
      </c>
      <c r="G27" s="654">
        <v>5.7300000000000005E-4</v>
      </c>
      <c r="H27" s="654">
        <v>-2.9999999999999645E-6</v>
      </c>
      <c r="I27" s="560">
        <v>41941387.520000003</v>
      </c>
      <c r="J27" s="200">
        <v>41939593.835000001</v>
      </c>
      <c r="K27" s="200">
        <v>-1793.6850000023842</v>
      </c>
      <c r="L27" s="210">
        <v>-4.2766467827204205E-5</v>
      </c>
    </row>
    <row r="28" spans="1:12">
      <c r="A28" s="212">
        <f t="shared" si="0"/>
        <v>20</v>
      </c>
      <c r="B28" s="197"/>
      <c r="D28" s="202"/>
      <c r="E28" s="201"/>
      <c r="F28" s="655"/>
      <c r="G28" s="655"/>
      <c r="H28" s="654" t="s">
        <v>89</v>
      </c>
      <c r="I28" s="560"/>
      <c r="J28" s="200"/>
      <c r="K28" s="200"/>
      <c r="L28" s="210"/>
    </row>
    <row r="29" spans="1:12">
      <c r="A29" s="212">
        <f t="shared" si="0"/>
        <v>21</v>
      </c>
      <c r="B29" s="197" t="s">
        <v>124</v>
      </c>
      <c r="D29" s="202">
        <v>677163000</v>
      </c>
      <c r="E29" s="201">
        <v>47216000</v>
      </c>
      <c r="F29" s="211">
        <v>5.7857529723272217E-4</v>
      </c>
      <c r="G29" s="211">
        <v>5.7475588447685377E-4</v>
      </c>
      <c r="H29" s="211">
        <v>-3.819412755868396E-6</v>
      </c>
      <c r="I29" s="195">
        <v>47607789.784000002</v>
      </c>
      <c r="J29" s="195">
        <v>47605203.419</v>
      </c>
      <c r="K29" s="200">
        <v>-2586.3650000030175</v>
      </c>
      <c r="L29" s="210">
        <v>-5.4326508576380948E-5</v>
      </c>
    </row>
    <row r="30" spans="1:12">
      <c r="A30" s="212">
        <f t="shared" si="0"/>
        <v>22</v>
      </c>
      <c r="B30" s="197"/>
      <c r="D30" s="202"/>
      <c r="E30" s="201"/>
      <c r="F30" s="213"/>
      <c r="G30" s="213"/>
      <c r="H30" s="211"/>
      <c r="K30" s="200"/>
      <c r="L30" s="210"/>
    </row>
    <row r="31" spans="1:12">
      <c r="A31" s="212">
        <f t="shared" si="0"/>
        <v>23</v>
      </c>
      <c r="B31" s="197" t="s">
        <v>123</v>
      </c>
      <c r="C31" s="214" t="s">
        <v>122</v>
      </c>
      <c r="D31" s="202">
        <v>70960000</v>
      </c>
      <c r="E31" s="201">
        <v>16623000</v>
      </c>
      <c r="F31" s="211">
        <v>2.1689999999999999E-3</v>
      </c>
      <c r="G31" s="211">
        <v>1.951E-3</v>
      </c>
      <c r="H31" s="211">
        <v>-2.1799999999999988E-4</v>
      </c>
      <c r="I31" s="200">
        <v>16776912.24</v>
      </c>
      <c r="J31" s="200">
        <v>16761442.960000001</v>
      </c>
      <c r="K31" s="200">
        <v>-15469.279999999329</v>
      </c>
      <c r="L31" s="210">
        <v>-9.2205763365186015E-4</v>
      </c>
    </row>
    <row r="32" spans="1:12">
      <c r="A32" s="212">
        <f t="shared" si="0"/>
        <v>24</v>
      </c>
      <c r="B32" s="197"/>
      <c r="D32" s="202"/>
      <c r="E32" s="201"/>
      <c r="H32" s="211" t="s">
        <v>89</v>
      </c>
      <c r="I32" s="200"/>
      <c r="J32" s="200"/>
      <c r="K32" s="200"/>
      <c r="L32" s="210"/>
    </row>
    <row r="33" spans="1:12">
      <c r="A33" s="212">
        <f t="shared" si="0"/>
        <v>25</v>
      </c>
      <c r="B33" s="197" t="s">
        <v>121</v>
      </c>
      <c r="C33" s="214" t="s">
        <v>120</v>
      </c>
      <c r="D33" s="202">
        <v>2030932000</v>
      </c>
      <c r="E33" s="201">
        <v>9848000</v>
      </c>
      <c r="F33" s="211">
        <v>3.3000000000000003E-5</v>
      </c>
      <c r="G33" s="211">
        <v>3.3000000000000003E-5</v>
      </c>
      <c r="H33" s="211">
        <v>0</v>
      </c>
      <c r="I33" s="200">
        <v>9915020.7559999991</v>
      </c>
      <c r="J33" s="200">
        <v>9915020.7559999991</v>
      </c>
      <c r="K33" s="200">
        <v>0</v>
      </c>
      <c r="L33" s="210">
        <v>0</v>
      </c>
    </row>
    <row r="34" spans="1:12">
      <c r="A34" s="212">
        <f t="shared" si="0"/>
        <v>26</v>
      </c>
      <c r="B34" s="197"/>
      <c r="D34" s="202"/>
      <c r="E34" s="201"/>
      <c r="F34" s="213"/>
      <c r="G34" s="213"/>
      <c r="H34" s="211" t="s">
        <v>89</v>
      </c>
      <c r="I34" s="200"/>
      <c r="J34" s="200"/>
      <c r="K34" s="200"/>
      <c r="L34" s="210"/>
    </row>
    <row r="35" spans="1:12">
      <c r="A35" s="212">
        <f t="shared" si="0"/>
        <v>27</v>
      </c>
      <c r="B35" s="197" t="s">
        <v>31</v>
      </c>
      <c r="D35" s="195">
        <v>23908883000</v>
      </c>
      <c r="E35" s="200">
        <v>2136710000</v>
      </c>
      <c r="F35" s="211">
        <v>7.8370725600188649E-4</v>
      </c>
      <c r="G35" s="242">
        <v>7.6527942652109297E-4</v>
      </c>
      <c r="H35" s="211">
        <v>-1.8427829480793518E-5</v>
      </c>
      <c r="I35" s="200">
        <v>2155447565.0900002</v>
      </c>
      <c r="J35" s="200">
        <v>2155006976.2709999</v>
      </c>
      <c r="K35" s="200">
        <v>-440588.81900012138</v>
      </c>
      <c r="L35" s="210">
        <v>-2.0440711531840243E-4</v>
      </c>
    </row>
    <row r="36" spans="1:12" ht="13.5" thickBot="1">
      <c r="A36" s="209">
        <f t="shared" si="0"/>
        <v>28</v>
      </c>
      <c r="B36" s="208"/>
      <c r="C36" s="207"/>
      <c r="D36" s="205"/>
      <c r="E36" s="205"/>
      <c r="F36" s="206"/>
      <c r="G36" s="206"/>
      <c r="H36" s="206"/>
      <c r="I36" s="205"/>
      <c r="J36" s="205"/>
      <c r="K36" s="204"/>
      <c r="L36" s="203"/>
    </row>
    <row r="37" spans="1:12">
      <c r="A37" s="196">
        <f t="shared" si="0"/>
        <v>29</v>
      </c>
      <c r="B37" s="197"/>
    </row>
    <row r="38" spans="1:12">
      <c r="A38" s="196">
        <f t="shared" si="0"/>
        <v>30</v>
      </c>
      <c r="B38" s="197" t="s">
        <v>119</v>
      </c>
      <c r="D38" s="202">
        <v>7036000</v>
      </c>
      <c r="E38" s="201">
        <v>602000</v>
      </c>
    </row>
    <row r="39" spans="1:12">
      <c r="A39" s="196">
        <f t="shared" si="0"/>
        <v>31</v>
      </c>
      <c r="B39" s="197"/>
      <c r="E39" s="200"/>
    </row>
    <row r="40" spans="1:12">
      <c r="A40" s="196">
        <f t="shared" si="0"/>
        <v>32</v>
      </c>
      <c r="B40" s="197" t="s">
        <v>118</v>
      </c>
      <c r="D40" s="559">
        <f>+D38+D35</f>
        <v>23915919000</v>
      </c>
      <c r="E40" s="560">
        <f>+E38+E35</f>
        <v>2137312000</v>
      </c>
    </row>
    <row r="41" spans="1:12">
      <c r="A41" s="196">
        <f t="shared" si="0"/>
        <v>33</v>
      </c>
      <c r="B41" s="197"/>
      <c r="E41" s="200"/>
    </row>
    <row r="42" spans="1:12">
      <c r="A42" s="196">
        <f t="shared" si="0"/>
        <v>34</v>
      </c>
      <c r="B42" s="197" t="s">
        <v>92</v>
      </c>
      <c r="D42" s="557">
        <f>+'[114]Estimated Proforma Base Revenue'!D41</f>
        <v>23915919000</v>
      </c>
      <c r="E42" s="558">
        <f>+'[114]Estimated Proforma Base Revenue'!K43</f>
        <v>2137312000</v>
      </c>
    </row>
    <row r="43" spans="1:12">
      <c r="A43" s="196">
        <f t="shared" si="0"/>
        <v>35</v>
      </c>
      <c r="B43" s="197"/>
      <c r="E43" s="200"/>
    </row>
    <row r="44" spans="1:12">
      <c r="A44" s="196">
        <f t="shared" si="0"/>
        <v>36</v>
      </c>
      <c r="B44" s="197" t="s">
        <v>117</v>
      </c>
      <c r="D44" s="195">
        <f>+D42-D40</f>
        <v>0</v>
      </c>
      <c r="E44" s="200">
        <f>+E42-E40</f>
        <v>0</v>
      </c>
    </row>
    <row r="45" spans="1:12">
      <c r="A45" s="197"/>
      <c r="B45" s="197"/>
    </row>
    <row r="46" spans="1:12">
      <c r="A46" s="197"/>
      <c r="B46" s="197"/>
      <c r="K46" s="199"/>
    </row>
    <row r="47" spans="1:12" ht="30.6" customHeight="1">
      <c r="A47" s="198"/>
      <c r="B47" s="701" t="s">
        <v>187</v>
      </c>
      <c r="C47" s="701"/>
      <c r="D47" s="701"/>
      <c r="E47" s="701"/>
      <c r="F47" s="701"/>
      <c r="G47" s="701"/>
      <c r="H47" s="701"/>
      <c r="I47" s="701"/>
      <c r="J47" s="701"/>
      <c r="K47" s="701"/>
      <c r="L47" s="701"/>
    </row>
    <row r="48" spans="1:12">
      <c r="A48" s="197"/>
      <c r="B48" s="197"/>
    </row>
    <row r="49" spans="1:10" s="196" customFormat="1">
      <c r="A49" s="197"/>
      <c r="B49" s="197"/>
      <c r="D49" s="195"/>
      <c r="E49" s="195"/>
      <c r="F49" s="2"/>
      <c r="G49" s="2"/>
      <c r="H49" s="2"/>
      <c r="I49" s="195"/>
      <c r="J49" s="195"/>
    </row>
    <row r="50" spans="1:10" s="196" customFormat="1">
      <c r="A50" s="197"/>
      <c r="B50" s="197"/>
      <c r="D50" s="195"/>
      <c r="E50" s="195"/>
      <c r="F50" s="2"/>
      <c r="G50" s="2"/>
      <c r="H50" s="2"/>
      <c r="I50" s="195"/>
      <c r="J50" s="195"/>
    </row>
    <row r="51" spans="1:10" s="196" customFormat="1">
      <c r="A51" s="197"/>
      <c r="B51" s="197"/>
      <c r="D51" s="195"/>
      <c r="E51" s="195"/>
      <c r="F51" s="2"/>
      <c r="G51" s="2"/>
      <c r="H51" s="2"/>
      <c r="I51" s="195"/>
      <c r="J51" s="195"/>
    </row>
    <row r="52" spans="1:10" s="196" customFormat="1">
      <c r="A52" s="197"/>
      <c r="B52" s="197"/>
      <c r="D52" s="195"/>
      <c r="E52" s="195"/>
      <c r="F52" s="2"/>
      <c r="G52" s="2"/>
      <c r="H52" s="2"/>
      <c r="I52" s="195"/>
      <c r="J52" s="195"/>
    </row>
    <row r="53" spans="1:10" s="196" customFormat="1">
      <c r="A53" s="197"/>
      <c r="B53" s="197"/>
      <c r="D53" s="195"/>
      <c r="E53" s="195"/>
      <c r="F53" s="2"/>
      <c r="G53" s="2"/>
      <c r="H53" s="2"/>
      <c r="I53" s="195"/>
      <c r="J53" s="195"/>
    </row>
    <row r="54" spans="1:10" s="196" customFormat="1">
      <c r="A54" s="197"/>
      <c r="B54" s="197"/>
      <c r="D54" s="195"/>
      <c r="E54" s="195"/>
      <c r="F54" s="2"/>
      <c r="G54" s="2"/>
      <c r="H54" s="2"/>
      <c r="I54" s="195"/>
      <c r="J54" s="195"/>
    </row>
    <row r="55" spans="1:10" s="196" customFormat="1">
      <c r="A55" s="197"/>
      <c r="B55" s="197"/>
      <c r="D55" s="195"/>
      <c r="E55" s="195"/>
      <c r="F55" s="2"/>
      <c r="G55" s="2"/>
      <c r="H55" s="2"/>
      <c r="I55" s="195"/>
      <c r="J55" s="195"/>
    </row>
    <row r="56" spans="1:10" s="196" customFormat="1">
      <c r="A56" s="197"/>
      <c r="B56" s="197"/>
      <c r="D56" s="195"/>
      <c r="E56" s="195"/>
      <c r="F56" s="2"/>
      <c r="G56" s="2"/>
      <c r="H56" s="2"/>
      <c r="I56" s="195"/>
      <c r="J56" s="195"/>
    </row>
    <row r="57" spans="1:10" s="196" customFormat="1">
      <c r="A57" s="197"/>
      <c r="B57" s="197"/>
      <c r="D57" s="195"/>
      <c r="E57" s="195"/>
      <c r="F57" s="2"/>
      <c r="G57" s="2"/>
      <c r="H57" s="2"/>
      <c r="I57" s="195"/>
      <c r="J57" s="195"/>
    </row>
    <row r="58" spans="1:10" s="196" customFormat="1">
      <c r="A58" s="197"/>
      <c r="B58" s="197"/>
      <c r="D58" s="195"/>
      <c r="E58" s="195"/>
      <c r="F58" s="2"/>
      <c r="G58" s="2"/>
      <c r="H58" s="2"/>
      <c r="I58" s="195"/>
      <c r="J58" s="195"/>
    </row>
    <row r="59" spans="1:10" s="196" customFormat="1">
      <c r="A59" s="197"/>
      <c r="B59" s="197"/>
      <c r="D59" s="195"/>
      <c r="E59" s="195"/>
      <c r="F59" s="2"/>
      <c r="G59" s="2"/>
      <c r="H59" s="2"/>
      <c r="I59" s="195"/>
      <c r="J59" s="195"/>
    </row>
    <row r="60" spans="1:10" s="196" customFormat="1">
      <c r="A60" s="197"/>
      <c r="B60" s="197"/>
      <c r="D60" s="195"/>
      <c r="E60" s="195"/>
      <c r="F60" s="2"/>
      <c r="G60" s="2"/>
      <c r="H60" s="2"/>
      <c r="I60" s="195"/>
      <c r="J60" s="195"/>
    </row>
    <row r="61" spans="1:10" s="196" customFormat="1">
      <c r="A61" s="197"/>
      <c r="B61" s="197"/>
      <c r="D61" s="195"/>
      <c r="E61" s="195"/>
      <c r="F61" s="2"/>
      <c r="G61" s="2"/>
      <c r="H61" s="2"/>
      <c r="I61" s="195"/>
      <c r="J61" s="195"/>
    </row>
    <row r="62" spans="1:10" s="196" customFormat="1">
      <c r="A62" s="197"/>
      <c r="B62" s="197"/>
      <c r="D62" s="195"/>
      <c r="E62" s="195"/>
      <c r="F62" s="2"/>
      <c r="G62" s="2"/>
      <c r="H62" s="2"/>
      <c r="I62" s="195"/>
      <c r="J62" s="195"/>
    </row>
    <row r="63" spans="1:10" s="196" customFormat="1">
      <c r="A63" s="197"/>
      <c r="B63" s="197"/>
      <c r="D63" s="195"/>
      <c r="E63" s="195"/>
      <c r="F63" s="2"/>
      <c r="G63" s="2"/>
      <c r="H63" s="2"/>
      <c r="I63" s="195"/>
      <c r="J63" s="195"/>
    </row>
    <row r="64" spans="1:10" s="196" customFormat="1">
      <c r="A64" s="197"/>
      <c r="B64" s="197"/>
      <c r="D64" s="195"/>
      <c r="E64" s="195"/>
      <c r="F64" s="2"/>
      <c r="G64" s="2"/>
      <c r="H64" s="2"/>
      <c r="I64" s="195"/>
      <c r="J64" s="195"/>
    </row>
    <row r="65" spans="1:10" s="196" customFormat="1">
      <c r="A65" s="197"/>
      <c r="B65" s="197"/>
      <c r="D65" s="195"/>
      <c r="E65" s="195"/>
      <c r="F65" s="2"/>
      <c r="G65" s="2"/>
      <c r="H65" s="2"/>
      <c r="I65" s="195"/>
      <c r="J65" s="195"/>
    </row>
    <row r="66" spans="1:10" s="196" customFormat="1">
      <c r="A66" s="197"/>
      <c r="B66" s="197"/>
      <c r="D66" s="195"/>
      <c r="E66" s="195"/>
      <c r="F66" s="2"/>
      <c r="G66" s="2"/>
      <c r="H66" s="2"/>
      <c r="I66" s="195"/>
      <c r="J66" s="195"/>
    </row>
    <row r="67" spans="1:10" s="196" customFormat="1">
      <c r="A67" s="197"/>
      <c r="B67" s="197"/>
      <c r="D67" s="195"/>
      <c r="E67" s="195"/>
      <c r="F67" s="2"/>
      <c r="G67" s="2"/>
      <c r="H67" s="2"/>
      <c r="I67" s="195"/>
      <c r="J67" s="195"/>
    </row>
    <row r="68" spans="1:10" s="196" customFormat="1">
      <c r="A68" s="197"/>
      <c r="B68" s="197"/>
      <c r="D68" s="195"/>
      <c r="E68" s="195"/>
      <c r="F68" s="2"/>
      <c r="G68" s="2"/>
      <c r="H68" s="2"/>
      <c r="I68" s="195"/>
      <c r="J68" s="195"/>
    </row>
    <row r="69" spans="1:10" s="196" customFormat="1">
      <c r="A69" s="197"/>
      <c r="B69" s="197"/>
      <c r="D69" s="195"/>
      <c r="E69" s="195"/>
      <c r="F69" s="2"/>
      <c r="G69" s="2"/>
      <c r="H69" s="2"/>
      <c r="I69" s="195"/>
      <c r="J69" s="195"/>
    </row>
    <row r="70" spans="1:10" s="196" customFormat="1">
      <c r="A70" s="197"/>
      <c r="B70" s="197"/>
      <c r="D70" s="195"/>
      <c r="E70" s="195"/>
      <c r="F70" s="2"/>
      <c r="G70" s="2"/>
      <c r="H70" s="2"/>
      <c r="I70" s="195"/>
      <c r="J70" s="195"/>
    </row>
    <row r="71" spans="1:10" s="196" customFormat="1">
      <c r="A71" s="197"/>
      <c r="B71" s="197"/>
      <c r="D71" s="195"/>
      <c r="E71" s="195"/>
      <c r="F71" s="2"/>
      <c r="G71" s="2"/>
      <c r="H71" s="2"/>
      <c r="I71" s="195"/>
      <c r="J71" s="195"/>
    </row>
    <row r="72" spans="1:10" s="196" customFormat="1">
      <c r="A72" s="197"/>
      <c r="B72" s="197"/>
      <c r="D72" s="195"/>
      <c r="E72" s="195"/>
      <c r="F72" s="2"/>
      <c r="G72" s="2"/>
      <c r="H72" s="2"/>
      <c r="I72" s="195"/>
      <c r="J72" s="195"/>
    </row>
    <row r="73" spans="1:10" s="196" customFormat="1">
      <c r="A73" s="197"/>
      <c r="B73" s="197"/>
      <c r="D73" s="195"/>
      <c r="E73" s="195"/>
      <c r="F73" s="2"/>
      <c r="G73" s="2"/>
      <c r="H73" s="2"/>
      <c r="I73" s="195"/>
      <c r="J73" s="195"/>
    </row>
    <row r="74" spans="1:10" s="196" customFormat="1">
      <c r="A74" s="197"/>
      <c r="B74" s="197"/>
      <c r="D74" s="195"/>
      <c r="E74" s="195"/>
      <c r="F74" s="2"/>
      <c r="G74" s="2"/>
      <c r="H74" s="2"/>
      <c r="I74" s="195"/>
      <c r="J74" s="195"/>
    </row>
    <row r="75" spans="1:10" s="196" customFormat="1">
      <c r="A75" s="197"/>
      <c r="B75" s="197"/>
      <c r="D75" s="195"/>
      <c r="E75" s="195"/>
      <c r="F75" s="2"/>
      <c r="G75" s="2"/>
      <c r="H75" s="2"/>
      <c r="I75" s="195"/>
      <c r="J75" s="195"/>
    </row>
    <row r="76" spans="1:10" s="196" customFormat="1">
      <c r="A76" s="197"/>
      <c r="B76" s="197"/>
      <c r="D76" s="195"/>
      <c r="E76" s="195"/>
      <c r="F76" s="2"/>
      <c r="G76" s="2"/>
      <c r="H76" s="2"/>
      <c r="I76" s="195"/>
      <c r="J76" s="195"/>
    </row>
    <row r="77" spans="1:10" s="196" customFormat="1">
      <c r="A77" s="197"/>
      <c r="B77" s="197"/>
      <c r="D77" s="195"/>
      <c r="E77" s="195"/>
      <c r="F77" s="2"/>
      <c r="G77" s="2"/>
      <c r="H77" s="2"/>
      <c r="I77" s="195"/>
      <c r="J77" s="195"/>
    </row>
    <row r="78" spans="1:10" s="196" customFormat="1">
      <c r="A78" s="197"/>
      <c r="B78" s="197"/>
      <c r="D78" s="195"/>
      <c r="E78" s="195"/>
      <c r="F78" s="2"/>
      <c r="G78" s="2"/>
      <c r="H78" s="2"/>
      <c r="I78" s="195"/>
      <c r="J78" s="195"/>
    </row>
    <row r="79" spans="1:10" s="196" customFormat="1">
      <c r="A79" s="197"/>
      <c r="B79" s="197"/>
      <c r="D79" s="195"/>
      <c r="E79" s="195"/>
      <c r="F79" s="2"/>
      <c r="G79" s="2"/>
      <c r="H79" s="2"/>
      <c r="I79" s="195"/>
      <c r="J79" s="195"/>
    </row>
    <row r="80" spans="1:10" s="196" customFormat="1">
      <c r="A80" s="197"/>
      <c r="B80" s="197"/>
      <c r="D80" s="195"/>
      <c r="E80" s="195"/>
      <c r="F80" s="2"/>
      <c r="G80" s="2"/>
      <c r="H80" s="2"/>
      <c r="I80" s="195"/>
      <c r="J80" s="195"/>
    </row>
    <row r="81" spans="1:10" s="196" customFormat="1">
      <c r="A81" s="197"/>
      <c r="B81" s="197"/>
      <c r="D81" s="195"/>
      <c r="E81" s="195"/>
      <c r="F81" s="2"/>
      <c r="G81" s="2"/>
      <c r="H81" s="2"/>
      <c r="I81" s="195"/>
      <c r="J81" s="195"/>
    </row>
    <row r="82" spans="1:10" s="196" customFormat="1">
      <c r="A82" s="197"/>
      <c r="B82" s="197"/>
      <c r="D82" s="195"/>
      <c r="E82" s="195"/>
      <c r="F82" s="2"/>
      <c r="G82" s="2"/>
      <c r="H82" s="2"/>
      <c r="I82" s="195"/>
      <c r="J82" s="195"/>
    </row>
    <row r="83" spans="1:10" s="196" customFormat="1">
      <c r="A83" s="197"/>
      <c r="B83" s="197"/>
      <c r="D83" s="195"/>
      <c r="E83" s="195"/>
      <c r="F83" s="2"/>
      <c r="G83" s="2"/>
      <c r="H83" s="2"/>
      <c r="I83" s="195"/>
      <c r="J83" s="195"/>
    </row>
    <row r="84" spans="1:10" s="196" customFormat="1">
      <c r="A84" s="197"/>
      <c r="B84" s="197"/>
      <c r="D84" s="195"/>
      <c r="E84" s="195"/>
      <c r="F84" s="2"/>
      <c r="G84" s="2"/>
      <c r="H84" s="2"/>
      <c r="I84" s="195"/>
      <c r="J84" s="195"/>
    </row>
    <row r="85" spans="1:10" s="196" customFormat="1">
      <c r="A85" s="197"/>
      <c r="B85" s="197"/>
      <c r="D85" s="195"/>
      <c r="E85" s="195"/>
      <c r="F85" s="2"/>
      <c r="G85" s="2"/>
      <c r="H85" s="2"/>
      <c r="I85" s="195"/>
      <c r="J85" s="195"/>
    </row>
    <row r="86" spans="1:10" s="196" customFormat="1">
      <c r="A86" s="197"/>
      <c r="B86" s="197"/>
      <c r="D86" s="195"/>
      <c r="E86" s="195"/>
      <c r="F86" s="2"/>
      <c r="G86" s="2"/>
      <c r="H86" s="2"/>
      <c r="I86" s="195"/>
      <c r="J86" s="195"/>
    </row>
    <row r="87" spans="1:10" s="196" customFormat="1">
      <c r="A87" s="197"/>
      <c r="B87" s="197"/>
      <c r="D87" s="195"/>
      <c r="E87" s="195"/>
      <c r="F87" s="2"/>
      <c r="G87" s="2"/>
      <c r="H87" s="2"/>
      <c r="I87" s="195"/>
      <c r="J87" s="195"/>
    </row>
    <row r="88" spans="1:10" s="196" customFormat="1">
      <c r="A88" s="197"/>
      <c r="B88" s="197"/>
      <c r="D88" s="195"/>
      <c r="E88" s="195"/>
      <c r="F88" s="2"/>
      <c r="G88" s="2"/>
      <c r="H88" s="2"/>
      <c r="I88" s="195"/>
      <c r="J88" s="195"/>
    </row>
    <row r="89" spans="1:10" s="196" customFormat="1">
      <c r="A89" s="197"/>
      <c r="B89" s="197"/>
      <c r="D89" s="195"/>
      <c r="E89" s="195"/>
      <c r="F89" s="2"/>
      <c r="G89" s="2"/>
      <c r="H89" s="2"/>
      <c r="I89" s="195"/>
      <c r="J89" s="195"/>
    </row>
    <row r="90" spans="1:10" s="196" customFormat="1">
      <c r="A90" s="197"/>
      <c r="B90" s="197"/>
      <c r="D90" s="195"/>
      <c r="E90" s="195"/>
      <c r="F90" s="2"/>
      <c r="G90" s="2"/>
      <c r="H90" s="2"/>
      <c r="I90" s="195"/>
      <c r="J90" s="195"/>
    </row>
    <row r="91" spans="1:10" s="196" customFormat="1">
      <c r="A91" s="197"/>
      <c r="B91" s="197"/>
      <c r="D91" s="195"/>
      <c r="E91" s="195"/>
      <c r="F91" s="2"/>
      <c r="G91" s="2"/>
      <c r="H91" s="2"/>
      <c r="I91" s="195"/>
      <c r="J91" s="195"/>
    </row>
    <row r="92" spans="1:10" s="196" customFormat="1">
      <c r="A92" s="197"/>
      <c r="B92" s="197"/>
      <c r="D92" s="195"/>
      <c r="E92" s="195"/>
      <c r="F92" s="2"/>
      <c r="G92" s="2"/>
      <c r="H92" s="2"/>
      <c r="I92" s="195"/>
      <c r="J92" s="195"/>
    </row>
    <row r="93" spans="1:10" s="196" customFormat="1">
      <c r="A93" s="197"/>
      <c r="B93" s="197"/>
      <c r="D93" s="195"/>
      <c r="E93" s="195"/>
      <c r="F93" s="2"/>
      <c r="G93" s="2"/>
      <c r="H93" s="2"/>
      <c r="I93" s="195"/>
      <c r="J93" s="195"/>
    </row>
    <row r="94" spans="1:10" s="196" customFormat="1">
      <c r="A94" s="197"/>
      <c r="B94" s="197"/>
      <c r="D94" s="195"/>
      <c r="E94" s="195"/>
      <c r="F94" s="2"/>
      <c r="G94" s="2"/>
      <c r="H94" s="2"/>
      <c r="I94" s="195"/>
      <c r="J94" s="195"/>
    </row>
    <row r="95" spans="1:10" s="196" customFormat="1">
      <c r="A95" s="197"/>
      <c r="B95" s="197"/>
      <c r="D95" s="195"/>
      <c r="E95" s="195"/>
      <c r="F95" s="2"/>
      <c r="G95" s="2"/>
      <c r="H95" s="2"/>
      <c r="I95" s="195"/>
      <c r="J95" s="195"/>
    </row>
    <row r="96" spans="1:10" s="196" customFormat="1">
      <c r="A96" s="197"/>
      <c r="B96" s="197"/>
      <c r="D96" s="195"/>
      <c r="E96" s="195"/>
      <c r="F96" s="2"/>
      <c r="G96" s="2"/>
      <c r="H96" s="2"/>
      <c r="I96" s="195"/>
      <c r="J96" s="195"/>
    </row>
    <row r="97" spans="1:10" s="196" customFormat="1">
      <c r="A97" s="197"/>
      <c r="B97" s="197"/>
      <c r="D97" s="195"/>
      <c r="E97" s="195"/>
      <c r="F97" s="2"/>
      <c r="G97" s="2"/>
      <c r="H97" s="2"/>
      <c r="I97" s="195"/>
      <c r="J97" s="195"/>
    </row>
    <row r="98" spans="1:10" s="196" customFormat="1">
      <c r="A98" s="197"/>
      <c r="B98" s="197"/>
      <c r="D98" s="195"/>
      <c r="E98" s="195"/>
      <c r="F98" s="2"/>
      <c r="G98" s="2"/>
      <c r="H98" s="2"/>
      <c r="I98" s="195"/>
      <c r="J98" s="195"/>
    </row>
    <row r="99" spans="1:10" s="196" customFormat="1">
      <c r="A99" s="197"/>
      <c r="B99" s="197"/>
      <c r="D99" s="195"/>
      <c r="E99" s="195"/>
      <c r="F99" s="2"/>
      <c r="G99" s="2"/>
      <c r="H99" s="2"/>
      <c r="I99" s="195"/>
      <c r="J99" s="195"/>
    </row>
    <row r="100" spans="1:10" s="196" customFormat="1">
      <c r="A100" s="197"/>
      <c r="B100" s="197"/>
      <c r="D100" s="195"/>
      <c r="E100" s="195"/>
      <c r="F100" s="2"/>
      <c r="G100" s="2"/>
      <c r="H100" s="2"/>
      <c r="I100" s="195"/>
      <c r="J100" s="195"/>
    </row>
    <row r="101" spans="1:10" s="196" customFormat="1">
      <c r="A101" s="197"/>
      <c r="B101" s="197"/>
      <c r="D101" s="195"/>
      <c r="E101" s="195"/>
      <c r="F101" s="2"/>
      <c r="G101" s="2"/>
      <c r="H101" s="2"/>
      <c r="I101" s="195"/>
      <c r="J101" s="195"/>
    </row>
    <row r="102" spans="1:10" s="196" customFormat="1">
      <c r="A102" s="197"/>
      <c r="B102" s="197"/>
      <c r="D102" s="195"/>
      <c r="E102" s="195"/>
      <c r="F102" s="2"/>
      <c r="G102" s="2"/>
      <c r="H102" s="2"/>
      <c r="I102" s="195"/>
      <c r="J102" s="195"/>
    </row>
    <row r="103" spans="1:10" s="196" customFormat="1">
      <c r="A103" s="197"/>
      <c r="B103" s="197"/>
      <c r="D103" s="195"/>
      <c r="E103" s="195"/>
      <c r="F103" s="2"/>
      <c r="G103" s="2"/>
      <c r="H103" s="2"/>
      <c r="I103" s="195"/>
      <c r="J103" s="195"/>
    </row>
    <row r="104" spans="1:10" s="196" customFormat="1">
      <c r="A104" s="197"/>
      <c r="B104" s="197"/>
      <c r="D104" s="195"/>
      <c r="E104" s="195"/>
      <c r="F104" s="2"/>
      <c r="G104" s="2"/>
      <c r="H104" s="2"/>
      <c r="I104" s="195"/>
      <c r="J104" s="195"/>
    </row>
    <row r="105" spans="1:10" s="196" customFormat="1">
      <c r="A105" s="197"/>
      <c r="B105" s="197"/>
      <c r="D105" s="195"/>
      <c r="E105" s="195"/>
      <c r="F105" s="2"/>
      <c r="G105" s="2"/>
      <c r="H105" s="2"/>
      <c r="I105" s="195"/>
      <c r="J105" s="195"/>
    </row>
    <row r="106" spans="1:10" s="196" customFormat="1">
      <c r="A106" s="197"/>
      <c r="B106" s="197"/>
      <c r="D106" s="195"/>
      <c r="E106" s="195"/>
      <c r="F106" s="2"/>
      <c r="G106" s="2"/>
      <c r="H106" s="2"/>
      <c r="I106" s="195"/>
      <c r="J106" s="195"/>
    </row>
    <row r="107" spans="1:10" s="196" customFormat="1">
      <c r="A107" s="197"/>
      <c r="B107" s="197"/>
      <c r="D107" s="195"/>
      <c r="E107" s="195"/>
      <c r="F107" s="2"/>
      <c r="G107" s="2"/>
      <c r="H107" s="2"/>
      <c r="I107" s="195"/>
      <c r="J107" s="195"/>
    </row>
    <row r="108" spans="1:10" s="196" customFormat="1">
      <c r="A108" s="197"/>
      <c r="B108" s="197"/>
      <c r="D108" s="195"/>
      <c r="E108" s="195"/>
      <c r="F108" s="2"/>
      <c r="G108" s="2"/>
      <c r="H108" s="2"/>
      <c r="I108" s="195"/>
      <c r="J108" s="195"/>
    </row>
    <row r="109" spans="1:10" s="196" customFormat="1">
      <c r="A109" s="197"/>
      <c r="B109" s="197"/>
      <c r="D109" s="195"/>
      <c r="E109" s="195"/>
      <c r="F109" s="2"/>
      <c r="G109" s="2"/>
      <c r="H109" s="2"/>
      <c r="I109" s="195"/>
      <c r="J109" s="195"/>
    </row>
    <row r="110" spans="1:10" s="196" customFormat="1">
      <c r="A110" s="197"/>
      <c r="B110" s="197"/>
      <c r="D110" s="195"/>
      <c r="E110" s="195"/>
      <c r="F110" s="2"/>
      <c r="G110" s="2"/>
      <c r="H110" s="2"/>
      <c r="I110" s="195"/>
      <c r="J110" s="195"/>
    </row>
    <row r="111" spans="1:10" s="196" customFormat="1">
      <c r="A111" s="197"/>
      <c r="B111" s="197"/>
      <c r="D111" s="195"/>
      <c r="E111" s="195"/>
      <c r="F111" s="2"/>
      <c r="G111" s="2"/>
      <c r="H111" s="2"/>
      <c r="I111" s="195"/>
      <c r="J111" s="195"/>
    </row>
    <row r="112" spans="1:10" s="196" customFormat="1">
      <c r="A112" s="197"/>
      <c r="B112" s="197"/>
      <c r="D112" s="195"/>
      <c r="E112" s="195"/>
      <c r="F112" s="2"/>
      <c r="G112" s="2"/>
      <c r="H112" s="2"/>
      <c r="I112" s="195"/>
      <c r="J112" s="195"/>
    </row>
    <row r="113" spans="1:10" s="196" customFormat="1">
      <c r="A113" s="197"/>
      <c r="B113" s="197"/>
      <c r="D113" s="195"/>
      <c r="E113" s="195"/>
      <c r="F113" s="2"/>
      <c r="G113" s="2"/>
      <c r="H113" s="2"/>
      <c r="I113" s="195"/>
      <c r="J113" s="195"/>
    </row>
    <row r="114" spans="1:10" s="196" customFormat="1">
      <c r="A114" s="197"/>
      <c r="B114" s="197"/>
      <c r="D114" s="195"/>
      <c r="E114" s="195"/>
      <c r="F114" s="2"/>
      <c r="G114" s="2"/>
      <c r="H114" s="2"/>
      <c r="I114" s="195"/>
      <c r="J114" s="195"/>
    </row>
    <row r="115" spans="1:10" s="196" customFormat="1">
      <c r="A115" s="197"/>
      <c r="B115" s="197"/>
      <c r="D115" s="195"/>
      <c r="E115" s="195"/>
      <c r="F115" s="2"/>
      <c r="G115" s="2"/>
      <c r="H115" s="2"/>
      <c r="I115" s="195"/>
      <c r="J115" s="195"/>
    </row>
    <row r="116" spans="1:10" s="196" customFormat="1">
      <c r="A116" s="197"/>
      <c r="B116" s="197"/>
      <c r="D116" s="195"/>
      <c r="E116" s="195"/>
      <c r="F116" s="2"/>
      <c r="G116" s="2"/>
      <c r="H116" s="2"/>
      <c r="I116" s="195"/>
      <c r="J116" s="195"/>
    </row>
    <row r="117" spans="1:10" s="196" customFormat="1">
      <c r="A117" s="197"/>
      <c r="B117" s="197"/>
      <c r="D117" s="195"/>
      <c r="E117" s="195"/>
      <c r="F117" s="2"/>
      <c r="G117" s="2"/>
      <c r="H117" s="2"/>
      <c r="I117" s="195"/>
      <c r="J117" s="195"/>
    </row>
    <row r="118" spans="1:10" s="196" customFormat="1">
      <c r="A118" s="197"/>
      <c r="B118" s="197"/>
      <c r="D118" s="195"/>
      <c r="E118" s="195"/>
      <c r="F118" s="2"/>
      <c r="G118" s="2"/>
      <c r="H118" s="2"/>
      <c r="I118" s="195"/>
      <c r="J118" s="195"/>
    </row>
    <row r="119" spans="1:10" s="196" customFormat="1">
      <c r="A119" s="197"/>
      <c r="B119" s="197"/>
      <c r="D119" s="195"/>
      <c r="E119" s="195"/>
      <c r="F119" s="2"/>
      <c r="G119" s="2"/>
      <c r="H119" s="2"/>
      <c r="I119" s="195"/>
      <c r="J119" s="195"/>
    </row>
    <row r="120" spans="1:10" s="196" customFormat="1">
      <c r="A120" s="197"/>
      <c r="B120" s="197"/>
      <c r="D120" s="195"/>
      <c r="E120" s="195"/>
      <c r="F120" s="2"/>
      <c r="G120" s="2"/>
      <c r="H120" s="2"/>
      <c r="I120" s="195"/>
      <c r="J120" s="195"/>
    </row>
    <row r="121" spans="1:10" s="196" customFormat="1">
      <c r="A121" s="197"/>
      <c r="B121" s="197"/>
      <c r="D121" s="195"/>
      <c r="E121" s="195"/>
      <c r="F121" s="2"/>
      <c r="G121" s="2"/>
      <c r="H121" s="2"/>
      <c r="I121" s="195"/>
      <c r="J121" s="195"/>
    </row>
    <row r="122" spans="1:10" s="196" customFormat="1">
      <c r="A122" s="197"/>
      <c r="B122" s="197"/>
      <c r="D122" s="195"/>
      <c r="E122" s="195"/>
      <c r="F122" s="2"/>
      <c r="G122" s="2"/>
      <c r="H122" s="2"/>
      <c r="I122" s="195"/>
      <c r="J122" s="195"/>
    </row>
    <row r="123" spans="1:10" s="196" customFormat="1">
      <c r="A123" s="197"/>
      <c r="B123" s="197"/>
      <c r="D123" s="195"/>
      <c r="E123" s="195"/>
      <c r="F123" s="2"/>
      <c r="G123" s="2"/>
      <c r="H123" s="2"/>
      <c r="I123" s="195"/>
      <c r="J123" s="195"/>
    </row>
    <row r="124" spans="1:10" s="196" customFormat="1">
      <c r="A124" s="197"/>
      <c r="B124" s="197"/>
      <c r="D124" s="195"/>
      <c r="E124" s="195"/>
      <c r="F124" s="2"/>
      <c r="G124" s="2"/>
      <c r="H124" s="2"/>
      <c r="I124" s="195"/>
      <c r="J124" s="195"/>
    </row>
    <row r="125" spans="1:10" s="196" customFormat="1">
      <c r="A125" s="197"/>
      <c r="B125" s="197"/>
      <c r="D125" s="195"/>
      <c r="E125" s="195"/>
      <c r="F125" s="2"/>
      <c r="G125" s="2"/>
      <c r="H125" s="2"/>
      <c r="I125" s="195"/>
      <c r="J125" s="195"/>
    </row>
    <row r="126" spans="1:10" s="196" customFormat="1">
      <c r="A126" s="197"/>
      <c r="B126" s="197"/>
      <c r="D126" s="195"/>
      <c r="E126" s="195"/>
      <c r="F126" s="2"/>
      <c r="G126" s="2"/>
      <c r="H126" s="2"/>
      <c r="I126" s="195"/>
      <c r="J126" s="195"/>
    </row>
    <row r="127" spans="1:10" s="196" customFormat="1">
      <c r="A127" s="197"/>
      <c r="B127" s="197"/>
      <c r="D127" s="195"/>
      <c r="E127" s="195"/>
      <c r="F127" s="2"/>
      <c r="G127" s="2"/>
      <c r="H127" s="2"/>
      <c r="I127" s="195"/>
      <c r="J127" s="195"/>
    </row>
    <row r="128" spans="1:10" s="196" customFormat="1">
      <c r="A128" s="197"/>
      <c r="B128" s="197"/>
      <c r="D128" s="195"/>
      <c r="E128" s="195"/>
      <c r="F128" s="2"/>
      <c r="G128" s="2"/>
      <c r="H128" s="2"/>
      <c r="I128" s="195"/>
      <c r="J128" s="195"/>
    </row>
    <row r="129" spans="1:10" s="196" customFormat="1">
      <c r="A129" s="197"/>
      <c r="B129" s="197"/>
      <c r="D129" s="195"/>
      <c r="E129" s="195"/>
      <c r="F129" s="2"/>
      <c r="G129" s="2"/>
      <c r="H129" s="2"/>
      <c r="I129" s="195"/>
      <c r="J129" s="195"/>
    </row>
    <row r="130" spans="1:10" s="196" customFormat="1">
      <c r="A130" s="197"/>
      <c r="B130" s="197"/>
      <c r="D130" s="195"/>
      <c r="E130" s="195"/>
      <c r="F130" s="2"/>
      <c r="G130" s="2"/>
      <c r="H130" s="2"/>
      <c r="I130" s="195"/>
      <c r="J130" s="195"/>
    </row>
    <row r="131" spans="1:10" s="196" customFormat="1">
      <c r="A131" s="197"/>
      <c r="B131" s="197"/>
      <c r="D131" s="195"/>
      <c r="E131" s="195"/>
      <c r="F131" s="2"/>
      <c r="G131" s="2"/>
      <c r="H131" s="2"/>
      <c r="I131" s="195"/>
      <c r="J131" s="195"/>
    </row>
    <row r="132" spans="1:10" s="196" customFormat="1">
      <c r="A132" s="197"/>
      <c r="B132" s="197"/>
      <c r="D132" s="195"/>
      <c r="E132" s="195"/>
      <c r="F132" s="2"/>
      <c r="G132" s="2"/>
      <c r="H132" s="2"/>
      <c r="I132" s="195"/>
      <c r="J132" s="195"/>
    </row>
    <row r="133" spans="1:10" s="196" customFormat="1">
      <c r="A133" s="197"/>
      <c r="B133" s="197"/>
      <c r="D133" s="195"/>
      <c r="E133" s="195"/>
      <c r="F133" s="2"/>
      <c r="G133" s="2"/>
      <c r="H133" s="2"/>
      <c r="I133" s="195"/>
      <c r="J133" s="195"/>
    </row>
    <row r="134" spans="1:10" s="196" customFormat="1">
      <c r="A134" s="197"/>
      <c r="B134" s="197"/>
      <c r="D134" s="195"/>
      <c r="E134" s="195"/>
      <c r="F134" s="2"/>
      <c r="G134" s="2"/>
      <c r="H134" s="2"/>
      <c r="I134" s="195"/>
      <c r="J134" s="195"/>
    </row>
    <row r="135" spans="1:10" s="196" customFormat="1">
      <c r="A135" s="197"/>
      <c r="B135" s="197"/>
      <c r="D135" s="195"/>
      <c r="E135" s="195"/>
      <c r="F135" s="2"/>
      <c r="G135" s="2"/>
      <c r="H135" s="2"/>
      <c r="I135" s="195"/>
      <c r="J135" s="195"/>
    </row>
    <row r="136" spans="1:10" s="196" customFormat="1">
      <c r="A136" s="197"/>
      <c r="B136" s="197"/>
      <c r="D136" s="195"/>
      <c r="E136" s="195"/>
      <c r="F136" s="2"/>
      <c r="G136" s="2"/>
      <c r="H136" s="2"/>
      <c r="I136" s="195"/>
      <c r="J136" s="195"/>
    </row>
    <row r="137" spans="1:10" s="196" customFormat="1">
      <c r="A137" s="197"/>
      <c r="B137" s="197"/>
      <c r="D137" s="195"/>
      <c r="E137" s="195"/>
      <c r="F137" s="2"/>
      <c r="G137" s="2"/>
      <c r="H137" s="2"/>
      <c r="I137" s="195"/>
      <c r="J137" s="195"/>
    </row>
    <row r="138" spans="1:10" s="196" customFormat="1">
      <c r="A138" s="197"/>
      <c r="B138" s="197"/>
      <c r="D138" s="195"/>
      <c r="E138" s="195"/>
      <c r="F138" s="2"/>
      <c r="G138" s="2"/>
      <c r="H138" s="2"/>
      <c r="I138" s="195"/>
      <c r="J138" s="195"/>
    </row>
    <row r="139" spans="1:10" s="196" customFormat="1">
      <c r="A139" s="197"/>
      <c r="B139" s="197"/>
      <c r="D139" s="195"/>
      <c r="E139" s="195"/>
      <c r="F139" s="2"/>
      <c r="G139" s="2"/>
      <c r="H139" s="2"/>
      <c r="I139" s="195"/>
      <c r="J139" s="195"/>
    </row>
    <row r="140" spans="1:10" s="196" customFormat="1">
      <c r="A140" s="197"/>
      <c r="B140" s="197"/>
      <c r="D140" s="195"/>
      <c r="E140" s="195"/>
      <c r="F140" s="2"/>
      <c r="G140" s="2"/>
      <c r="H140" s="2"/>
      <c r="I140" s="195"/>
      <c r="J140" s="195"/>
    </row>
    <row r="141" spans="1:10" s="196" customFormat="1">
      <c r="A141" s="197"/>
      <c r="B141" s="197"/>
      <c r="D141" s="195"/>
      <c r="E141" s="195"/>
      <c r="F141" s="2"/>
      <c r="G141" s="2"/>
      <c r="H141" s="2"/>
      <c r="I141" s="195"/>
      <c r="J141" s="195"/>
    </row>
    <row r="142" spans="1:10" s="196" customFormat="1">
      <c r="A142" s="197"/>
      <c r="B142" s="197"/>
      <c r="D142" s="195"/>
      <c r="E142" s="195"/>
      <c r="F142" s="2"/>
      <c r="G142" s="2"/>
      <c r="H142" s="2"/>
      <c r="I142" s="195"/>
      <c r="J142" s="195"/>
    </row>
    <row r="143" spans="1:10" s="196" customFormat="1">
      <c r="A143" s="197"/>
      <c r="B143" s="197"/>
      <c r="D143" s="195"/>
      <c r="E143" s="195"/>
      <c r="F143" s="2"/>
      <c r="G143" s="2"/>
      <c r="H143" s="2"/>
      <c r="I143" s="195"/>
      <c r="J143" s="195"/>
    </row>
    <row r="144" spans="1:10" s="196" customFormat="1">
      <c r="A144" s="197"/>
      <c r="B144" s="197"/>
      <c r="D144" s="195"/>
      <c r="E144" s="195"/>
      <c r="F144" s="2"/>
      <c r="G144" s="2"/>
      <c r="H144" s="2"/>
      <c r="I144" s="195"/>
      <c r="J144" s="195"/>
    </row>
    <row r="145" spans="1:10" s="196" customFormat="1">
      <c r="A145" s="197"/>
      <c r="B145" s="197"/>
      <c r="D145" s="195"/>
      <c r="E145" s="195"/>
      <c r="F145" s="2"/>
      <c r="G145" s="2"/>
      <c r="H145" s="2"/>
      <c r="I145" s="195"/>
      <c r="J145" s="195"/>
    </row>
    <row r="146" spans="1:10" s="196" customFormat="1">
      <c r="A146" s="197"/>
      <c r="B146" s="197"/>
      <c r="D146" s="195"/>
      <c r="E146" s="195"/>
      <c r="F146" s="2"/>
      <c r="G146" s="2"/>
      <c r="H146" s="2"/>
      <c r="I146" s="195"/>
      <c r="J146" s="195"/>
    </row>
    <row r="147" spans="1:10" s="196" customFormat="1">
      <c r="A147" s="197"/>
      <c r="B147" s="197"/>
      <c r="D147" s="195"/>
      <c r="E147" s="195"/>
      <c r="F147" s="2"/>
      <c r="G147" s="2"/>
      <c r="H147" s="2"/>
      <c r="I147" s="195"/>
      <c r="J147" s="195"/>
    </row>
    <row r="148" spans="1:10" s="196" customFormat="1">
      <c r="A148" s="197"/>
      <c r="B148" s="197"/>
      <c r="D148" s="195"/>
      <c r="E148" s="195"/>
      <c r="F148" s="2"/>
      <c r="G148" s="2"/>
      <c r="H148" s="2"/>
      <c r="I148" s="195"/>
      <c r="J148" s="195"/>
    </row>
    <row r="149" spans="1:10" s="196" customFormat="1">
      <c r="A149" s="197"/>
      <c r="B149" s="197"/>
      <c r="D149" s="195"/>
      <c r="E149" s="195"/>
      <c r="F149" s="2"/>
      <c r="G149" s="2"/>
      <c r="H149" s="2"/>
      <c r="I149" s="195"/>
      <c r="J149" s="195"/>
    </row>
    <row r="150" spans="1:10" s="196" customFormat="1">
      <c r="A150" s="197"/>
      <c r="B150" s="197"/>
      <c r="D150" s="195"/>
      <c r="E150" s="195"/>
      <c r="F150" s="2"/>
      <c r="G150" s="2"/>
      <c r="H150" s="2"/>
      <c r="I150" s="195"/>
      <c r="J150" s="195"/>
    </row>
    <row r="151" spans="1:10" s="196" customFormat="1">
      <c r="A151" s="197"/>
      <c r="B151" s="197"/>
      <c r="D151" s="195"/>
      <c r="E151" s="195"/>
      <c r="F151" s="2"/>
      <c r="G151" s="2"/>
      <c r="H151" s="2"/>
      <c r="I151" s="195"/>
      <c r="J151" s="195"/>
    </row>
    <row r="152" spans="1:10" s="196" customFormat="1">
      <c r="A152" s="197"/>
      <c r="B152" s="197"/>
      <c r="D152" s="195"/>
      <c r="E152" s="195"/>
      <c r="F152" s="2"/>
      <c r="G152" s="2"/>
      <c r="H152" s="2"/>
      <c r="I152" s="195"/>
      <c r="J152" s="195"/>
    </row>
    <row r="153" spans="1:10" s="196" customFormat="1">
      <c r="A153" s="197"/>
      <c r="B153" s="197"/>
      <c r="D153" s="195"/>
      <c r="E153" s="195"/>
      <c r="F153" s="2"/>
      <c r="G153" s="2"/>
      <c r="H153" s="2"/>
      <c r="I153" s="195"/>
      <c r="J153" s="195"/>
    </row>
    <row r="154" spans="1:10" s="196" customFormat="1">
      <c r="A154" s="197"/>
      <c r="B154" s="197"/>
      <c r="D154" s="195"/>
      <c r="E154" s="195"/>
      <c r="F154" s="2"/>
      <c r="G154" s="2"/>
      <c r="H154" s="2"/>
      <c r="I154" s="195"/>
      <c r="J154" s="195"/>
    </row>
    <row r="155" spans="1:10" s="196" customFormat="1">
      <c r="A155" s="197"/>
      <c r="B155" s="197"/>
      <c r="D155" s="195"/>
      <c r="E155" s="195"/>
      <c r="F155" s="2"/>
      <c r="G155" s="2"/>
      <c r="H155" s="2"/>
      <c r="I155" s="195"/>
      <c r="J155" s="195"/>
    </row>
    <row r="156" spans="1:10" s="196" customFormat="1">
      <c r="A156" s="197"/>
      <c r="B156" s="197"/>
      <c r="D156" s="195"/>
      <c r="E156" s="195"/>
      <c r="F156" s="2"/>
      <c r="G156" s="2"/>
      <c r="H156" s="2"/>
      <c r="I156" s="195"/>
      <c r="J156" s="195"/>
    </row>
    <row r="157" spans="1:10" s="196" customFormat="1">
      <c r="A157" s="197"/>
      <c r="B157" s="197"/>
      <c r="D157" s="195"/>
      <c r="E157" s="195"/>
      <c r="F157" s="2"/>
      <c r="G157" s="2"/>
      <c r="H157" s="2"/>
      <c r="I157" s="195"/>
      <c r="J157" s="195"/>
    </row>
    <row r="158" spans="1:10" s="196" customFormat="1">
      <c r="A158" s="197"/>
      <c r="B158" s="197"/>
      <c r="D158" s="195"/>
      <c r="E158" s="195"/>
      <c r="F158" s="2"/>
      <c r="G158" s="2"/>
      <c r="H158" s="2"/>
      <c r="I158" s="195"/>
      <c r="J158" s="195"/>
    </row>
    <row r="159" spans="1:10" s="196" customFormat="1">
      <c r="A159" s="197"/>
      <c r="B159" s="197"/>
      <c r="D159" s="195"/>
      <c r="E159" s="195"/>
      <c r="F159" s="2"/>
      <c r="G159" s="2"/>
      <c r="H159" s="2"/>
      <c r="I159" s="195"/>
      <c r="J159" s="195"/>
    </row>
    <row r="160" spans="1:10" s="196" customFormat="1">
      <c r="A160" s="197"/>
      <c r="B160" s="197"/>
      <c r="D160" s="195"/>
      <c r="E160" s="195"/>
      <c r="F160" s="2"/>
      <c r="G160" s="2"/>
      <c r="H160" s="2"/>
      <c r="I160" s="195"/>
      <c r="J160" s="195"/>
    </row>
    <row r="161" spans="1:10" s="196" customFormat="1">
      <c r="A161" s="197"/>
      <c r="B161" s="197"/>
      <c r="D161" s="195"/>
      <c r="E161" s="195"/>
      <c r="F161" s="2"/>
      <c r="G161" s="2"/>
      <c r="H161" s="2"/>
      <c r="I161" s="195"/>
      <c r="J161" s="195"/>
    </row>
    <row r="162" spans="1:10" s="196" customFormat="1">
      <c r="A162" s="197"/>
      <c r="B162" s="197"/>
      <c r="D162" s="195"/>
      <c r="E162" s="195"/>
      <c r="F162" s="2"/>
      <c r="G162" s="2"/>
      <c r="H162" s="2"/>
      <c r="I162" s="195"/>
      <c r="J162" s="195"/>
    </row>
    <row r="163" spans="1:10" s="196" customFormat="1">
      <c r="A163" s="197"/>
      <c r="B163" s="197"/>
      <c r="D163" s="195"/>
      <c r="E163" s="195"/>
      <c r="F163" s="2"/>
      <c r="G163" s="2"/>
      <c r="H163" s="2"/>
      <c r="I163" s="195"/>
      <c r="J163" s="195"/>
    </row>
    <row r="164" spans="1:10" s="196" customFormat="1">
      <c r="A164" s="197"/>
      <c r="B164" s="197"/>
      <c r="D164" s="195"/>
      <c r="E164" s="195"/>
      <c r="F164" s="2"/>
      <c r="G164" s="2"/>
      <c r="H164" s="2"/>
      <c r="I164" s="195"/>
      <c r="J164" s="195"/>
    </row>
    <row r="165" spans="1:10" s="196" customFormat="1">
      <c r="A165" s="197"/>
      <c r="B165" s="197"/>
      <c r="D165" s="195"/>
      <c r="E165" s="195"/>
      <c r="F165" s="2"/>
      <c r="G165" s="2"/>
      <c r="H165" s="2"/>
      <c r="I165" s="195"/>
      <c r="J165" s="195"/>
    </row>
    <row r="166" spans="1:10" s="196" customFormat="1">
      <c r="A166" s="197"/>
      <c r="B166" s="197"/>
      <c r="D166" s="195"/>
      <c r="E166" s="195"/>
      <c r="F166" s="2"/>
      <c r="G166" s="2"/>
      <c r="H166" s="2"/>
      <c r="I166" s="195"/>
      <c r="J166" s="195"/>
    </row>
    <row r="167" spans="1:10" s="196" customFormat="1">
      <c r="A167" s="197"/>
      <c r="B167" s="197"/>
      <c r="D167" s="195"/>
      <c r="E167" s="195"/>
      <c r="F167" s="2"/>
      <c r="G167" s="2"/>
      <c r="H167" s="2"/>
      <c r="I167" s="195"/>
      <c r="J167" s="195"/>
    </row>
    <row r="168" spans="1:10" s="196" customFormat="1">
      <c r="A168" s="197"/>
      <c r="B168" s="197"/>
      <c r="D168" s="195"/>
      <c r="E168" s="195"/>
      <c r="F168" s="2"/>
      <c r="G168" s="2"/>
      <c r="H168" s="2"/>
      <c r="I168" s="195"/>
      <c r="J168" s="195"/>
    </row>
    <row r="169" spans="1:10" s="196" customFormat="1">
      <c r="A169" s="197"/>
      <c r="B169" s="197"/>
      <c r="D169" s="195"/>
      <c r="E169" s="195"/>
      <c r="F169" s="2"/>
      <c r="G169" s="2"/>
      <c r="H169" s="2"/>
      <c r="I169" s="195"/>
      <c r="J169" s="195"/>
    </row>
    <row r="170" spans="1:10" s="196" customFormat="1">
      <c r="A170" s="197"/>
      <c r="B170" s="197"/>
      <c r="D170" s="195"/>
      <c r="E170" s="195"/>
      <c r="F170" s="2"/>
      <c r="G170" s="2"/>
      <c r="H170" s="2"/>
      <c r="I170" s="195"/>
      <c r="J170" s="195"/>
    </row>
    <row r="171" spans="1:10" s="196" customFormat="1">
      <c r="A171" s="197"/>
      <c r="B171" s="197"/>
      <c r="D171" s="195"/>
      <c r="E171" s="195"/>
      <c r="F171" s="2"/>
      <c r="G171" s="2"/>
      <c r="H171" s="2"/>
      <c r="I171" s="195"/>
      <c r="J171" s="195"/>
    </row>
    <row r="172" spans="1:10" s="196" customFormat="1">
      <c r="A172" s="197"/>
      <c r="B172" s="197"/>
      <c r="D172" s="195"/>
      <c r="E172" s="195"/>
      <c r="F172" s="2"/>
      <c r="G172" s="2"/>
      <c r="H172" s="2"/>
      <c r="I172" s="195"/>
      <c r="J172" s="195"/>
    </row>
    <row r="173" spans="1:10" s="196" customFormat="1">
      <c r="A173" s="197"/>
      <c r="B173" s="197"/>
      <c r="D173" s="195"/>
      <c r="E173" s="195"/>
      <c r="F173" s="2"/>
      <c r="G173" s="2"/>
      <c r="H173" s="2"/>
      <c r="I173" s="195"/>
      <c r="J173" s="195"/>
    </row>
    <row r="174" spans="1:10" s="196" customFormat="1">
      <c r="A174" s="197"/>
      <c r="B174" s="197"/>
      <c r="D174" s="195"/>
      <c r="E174" s="195"/>
      <c r="F174" s="2"/>
      <c r="G174" s="2"/>
      <c r="H174" s="2"/>
      <c r="I174" s="195"/>
      <c r="J174" s="195"/>
    </row>
    <row r="175" spans="1:10" s="196" customFormat="1">
      <c r="A175" s="197"/>
      <c r="B175" s="197"/>
      <c r="D175" s="195"/>
      <c r="E175" s="195"/>
      <c r="F175" s="2"/>
      <c r="G175" s="2"/>
      <c r="H175" s="2"/>
      <c r="I175" s="195"/>
      <c r="J175" s="195"/>
    </row>
    <row r="176" spans="1:10" s="196" customFormat="1">
      <c r="A176" s="197"/>
      <c r="B176" s="197"/>
      <c r="D176" s="195"/>
      <c r="E176" s="195"/>
      <c r="F176" s="2"/>
      <c r="G176" s="2"/>
      <c r="H176" s="2"/>
      <c r="I176" s="195"/>
      <c r="J176" s="195"/>
    </row>
    <row r="177" spans="1:10" s="196" customFormat="1">
      <c r="A177" s="197"/>
      <c r="B177" s="197"/>
      <c r="D177" s="195"/>
      <c r="E177" s="195"/>
      <c r="F177" s="2"/>
      <c r="G177" s="2"/>
      <c r="H177" s="2"/>
      <c r="I177" s="195"/>
      <c r="J177" s="195"/>
    </row>
    <row r="178" spans="1:10" s="196" customFormat="1">
      <c r="A178" s="197"/>
      <c r="B178" s="197"/>
      <c r="D178" s="195"/>
      <c r="E178" s="195"/>
      <c r="F178" s="2"/>
      <c r="G178" s="2"/>
      <c r="H178" s="2"/>
      <c r="I178" s="195"/>
      <c r="J178" s="195"/>
    </row>
    <row r="179" spans="1:10" s="196" customFormat="1">
      <c r="A179" s="197"/>
      <c r="B179" s="197"/>
      <c r="D179" s="195"/>
      <c r="E179" s="195"/>
      <c r="F179" s="2"/>
      <c r="G179" s="2"/>
      <c r="H179" s="2"/>
      <c r="I179" s="195"/>
      <c r="J179" s="195"/>
    </row>
    <row r="180" spans="1:10" s="196" customFormat="1">
      <c r="A180" s="197"/>
      <c r="B180" s="197"/>
      <c r="D180" s="195"/>
      <c r="E180" s="195"/>
      <c r="F180" s="2"/>
      <c r="G180" s="2"/>
      <c r="H180" s="2"/>
      <c r="I180" s="195"/>
      <c r="J180" s="195"/>
    </row>
    <row r="181" spans="1:10" s="196" customFormat="1">
      <c r="A181" s="197"/>
      <c r="B181" s="197"/>
      <c r="D181" s="195"/>
      <c r="E181" s="195"/>
      <c r="F181" s="2"/>
      <c r="G181" s="2"/>
      <c r="H181" s="2"/>
      <c r="I181" s="195"/>
      <c r="J181" s="195"/>
    </row>
    <row r="182" spans="1:10" s="196" customFormat="1">
      <c r="A182" s="197"/>
      <c r="B182" s="197"/>
      <c r="D182" s="195"/>
      <c r="E182" s="195"/>
      <c r="F182" s="2"/>
      <c r="G182" s="2"/>
      <c r="H182" s="2"/>
      <c r="I182" s="195"/>
      <c r="J182" s="195"/>
    </row>
    <row r="183" spans="1:10" s="196" customFormat="1">
      <c r="A183" s="197"/>
      <c r="B183" s="197"/>
      <c r="D183" s="195"/>
      <c r="E183" s="195"/>
      <c r="F183" s="2"/>
      <c r="G183" s="2"/>
      <c r="H183" s="2"/>
      <c r="I183" s="195"/>
      <c r="J183" s="195"/>
    </row>
    <row r="184" spans="1:10" s="196" customFormat="1">
      <c r="A184" s="197"/>
      <c r="B184" s="197"/>
      <c r="D184" s="195"/>
      <c r="E184" s="195"/>
      <c r="F184" s="2"/>
      <c r="G184" s="2"/>
      <c r="H184" s="2"/>
      <c r="I184" s="195"/>
      <c r="J184" s="195"/>
    </row>
    <row r="185" spans="1:10" s="196" customFormat="1">
      <c r="A185" s="197"/>
      <c r="B185" s="197"/>
      <c r="D185" s="195"/>
      <c r="E185" s="195"/>
      <c r="F185" s="2"/>
      <c r="G185" s="2"/>
      <c r="H185" s="2"/>
      <c r="I185" s="195"/>
      <c r="J185" s="195"/>
    </row>
    <row r="186" spans="1:10" s="196" customFormat="1">
      <c r="A186" s="197"/>
      <c r="B186" s="197"/>
      <c r="D186" s="195"/>
      <c r="E186" s="195"/>
      <c r="F186" s="2"/>
      <c r="G186" s="2"/>
      <c r="H186" s="2"/>
      <c r="I186" s="195"/>
      <c r="J186" s="195"/>
    </row>
    <row r="187" spans="1:10" s="196" customFormat="1">
      <c r="A187" s="197"/>
      <c r="B187" s="197"/>
      <c r="D187" s="195"/>
      <c r="E187" s="195"/>
      <c r="F187" s="2"/>
      <c r="G187" s="2"/>
      <c r="H187" s="2"/>
      <c r="I187" s="195"/>
      <c r="J187" s="195"/>
    </row>
    <row r="188" spans="1:10" s="196" customFormat="1">
      <c r="A188" s="197"/>
      <c r="B188" s="197"/>
      <c r="D188" s="195"/>
      <c r="E188" s="195"/>
      <c r="F188" s="2"/>
      <c r="G188" s="2"/>
      <c r="H188" s="2"/>
      <c r="I188" s="195"/>
      <c r="J188" s="195"/>
    </row>
    <row r="189" spans="1:10" s="196" customFormat="1">
      <c r="A189" s="197"/>
      <c r="B189" s="197"/>
      <c r="D189" s="195"/>
      <c r="E189" s="195"/>
      <c r="F189" s="2"/>
      <c r="G189" s="2"/>
      <c r="H189" s="2"/>
      <c r="I189" s="195"/>
      <c r="J189" s="195"/>
    </row>
    <row r="190" spans="1:10" s="196" customFormat="1">
      <c r="A190" s="197"/>
      <c r="B190" s="197"/>
      <c r="D190" s="195"/>
      <c r="E190" s="195"/>
      <c r="F190" s="2"/>
      <c r="G190" s="2"/>
      <c r="H190" s="2"/>
      <c r="I190" s="195"/>
      <c r="J190" s="195"/>
    </row>
    <row r="191" spans="1:10" s="196" customFormat="1">
      <c r="A191" s="197"/>
      <c r="B191" s="197"/>
      <c r="D191" s="195"/>
      <c r="E191" s="195"/>
      <c r="F191" s="2"/>
      <c r="G191" s="2"/>
      <c r="H191" s="2"/>
      <c r="I191" s="195"/>
      <c r="J191" s="195"/>
    </row>
  </sheetData>
  <mergeCells count="1">
    <mergeCell ref="B47:L47"/>
  </mergeCells>
  <printOptions horizontalCentered="1"/>
  <pageMargins left="0.7" right="0.7" top="0.75" bottom="0.75" header="0.3" footer="0.3"/>
  <pageSetup scale="69" orientation="landscape" horizontalDpi="1200" verticalDpi="1200" r:id="rId1"/>
  <headerFooter alignWithMargins="0">
    <oddHeader>&amp;R2017 Low Income Filing
Advice 2017-xx
Page &amp;P of &amp;N</oddHeader>
    <oddFooter>&amp;L&amp;F
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303"/>
  <sheetViews>
    <sheetView workbookViewId="0">
      <pane xSplit="4" ySplit="6" topLeftCell="E7" activePane="bottomRight" state="frozen"/>
      <selection activeCell="F5" sqref="F5:I28"/>
      <selection pane="topRight" activeCell="F5" sqref="F5:I28"/>
      <selection pane="bottomLeft" activeCell="F5" sqref="F5:I28"/>
      <selection pane="bottomRight"/>
    </sheetView>
  </sheetViews>
  <sheetFormatPr defaultColWidth="8.85546875" defaultRowHeight="12.75" outlineLevelCol="1"/>
  <cols>
    <col min="1" max="2" width="8.85546875" style="156"/>
    <col min="3" max="3" width="11.85546875" style="156" customWidth="1" outlineLevel="1"/>
    <col min="4" max="4" width="2.7109375" style="156" customWidth="1"/>
    <col min="5" max="6" width="12.42578125" style="156" bestFit="1" customWidth="1"/>
    <col min="7" max="7" width="11" style="156" bestFit="1" customWidth="1"/>
    <col min="8" max="8" width="9.140625" style="156" bestFit="1" customWidth="1"/>
    <col min="9" max="9" width="9" style="156" bestFit="1" customWidth="1"/>
    <col min="10" max="10" width="14.7109375" style="156" bestFit="1" customWidth="1"/>
    <col min="11" max="11" width="13.28515625" style="156" bestFit="1" customWidth="1"/>
    <col min="12" max="12" width="15.28515625" style="156" customWidth="1"/>
    <col min="13" max="13" width="12.7109375" style="156" bestFit="1" customWidth="1"/>
    <col min="14" max="14" width="18.5703125" style="156" customWidth="1"/>
    <col min="15" max="15" width="14.140625" style="156" customWidth="1"/>
    <col min="16" max="16" width="2.7109375" style="157" customWidth="1"/>
    <col min="17" max="17" width="13.7109375" style="156" customWidth="1" outlineLevel="1"/>
    <col min="18" max="18" width="13" style="156" customWidth="1" outlineLevel="1"/>
    <col min="19" max="19" width="11.5703125" style="156" customWidth="1" outlineLevel="1"/>
    <col min="20" max="20" width="9" style="156" customWidth="1" outlineLevel="1"/>
    <col min="21" max="21" width="14.85546875" style="156" customWidth="1" outlineLevel="1"/>
    <col min="22" max="22" width="17.85546875" style="156" customWidth="1" outlineLevel="1"/>
    <col min="23" max="23" width="17.42578125" style="156" customWidth="1" outlineLevel="1"/>
    <col min="24" max="25" width="12.5703125" style="156" customWidth="1" outlineLevel="1"/>
    <col min="26" max="26" width="18.42578125" style="156" customWidth="1" outlineLevel="1"/>
    <col min="27" max="27" width="13.5703125" style="156" customWidth="1" outlineLevel="1"/>
    <col min="28" max="28" width="2.5703125" style="157" customWidth="1"/>
    <col min="29" max="16384" width="8.85546875" style="156"/>
  </cols>
  <sheetData>
    <row r="1" spans="1:27" s="157" customFormat="1" ht="31.5">
      <c r="A1" s="167" t="s">
        <v>285</v>
      </c>
      <c r="B1" s="156"/>
      <c r="C1" s="156"/>
      <c r="D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</row>
    <row r="2" spans="1:27" s="157" customFormat="1" ht="21">
      <c r="A2" s="236" t="s">
        <v>116</v>
      </c>
      <c r="B2" s="156"/>
      <c r="C2" s="156"/>
      <c r="D2" s="156"/>
      <c r="P2" s="157" t="s">
        <v>190</v>
      </c>
      <c r="S2" s="156"/>
      <c r="T2" s="156"/>
      <c r="U2" s="156"/>
      <c r="V2" s="156"/>
      <c r="W2" s="156"/>
      <c r="X2" s="156"/>
      <c r="Y2" s="156"/>
      <c r="Z2" s="156"/>
      <c r="AA2" s="156"/>
    </row>
    <row r="3" spans="1:27" s="157" customFormat="1" ht="13.5" thickBot="1">
      <c r="A3" s="157" t="s">
        <v>189</v>
      </c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</row>
    <row r="4" spans="1:27" s="157" customFormat="1">
      <c r="E4" s="702" t="s">
        <v>115</v>
      </c>
      <c r="F4" s="703"/>
      <c r="G4" s="703"/>
      <c r="H4" s="703"/>
      <c r="I4" s="703"/>
      <c r="J4" s="703"/>
      <c r="K4" s="703"/>
      <c r="L4" s="703"/>
      <c r="M4" s="703"/>
      <c r="N4" s="703"/>
      <c r="O4" s="704"/>
      <c r="Q4" s="702" t="s">
        <v>114</v>
      </c>
      <c r="R4" s="703"/>
      <c r="S4" s="703"/>
      <c r="T4" s="703"/>
      <c r="U4" s="703"/>
      <c r="V4" s="703"/>
      <c r="W4" s="703"/>
      <c r="X4" s="703"/>
      <c r="Y4" s="703"/>
      <c r="Z4" s="703"/>
      <c r="AA4" s="704"/>
    </row>
    <row r="5" spans="1:27" s="157" customFormat="1">
      <c r="A5" s="159" t="s">
        <v>113</v>
      </c>
      <c r="B5" s="159" t="s">
        <v>112</v>
      </c>
      <c r="C5" s="159" t="s">
        <v>111</v>
      </c>
      <c r="E5" s="165" t="s">
        <v>24</v>
      </c>
      <c r="F5" s="164" t="s">
        <v>110</v>
      </c>
      <c r="G5" s="164" t="s">
        <v>109</v>
      </c>
      <c r="H5" s="164" t="s">
        <v>108</v>
      </c>
      <c r="I5" s="164" t="s">
        <v>107</v>
      </c>
      <c r="J5" s="164" t="s">
        <v>106</v>
      </c>
      <c r="K5" s="164" t="s">
        <v>105</v>
      </c>
      <c r="L5" s="164" t="s">
        <v>104</v>
      </c>
      <c r="M5" s="164" t="s">
        <v>103</v>
      </c>
      <c r="N5" s="164" t="s">
        <v>102</v>
      </c>
      <c r="O5" s="163" t="s">
        <v>101</v>
      </c>
      <c r="Q5" s="165" t="s">
        <v>24</v>
      </c>
      <c r="R5" s="164" t="s">
        <v>110</v>
      </c>
      <c r="S5" s="164" t="s">
        <v>109</v>
      </c>
      <c r="T5" s="164" t="s">
        <v>108</v>
      </c>
      <c r="U5" s="164" t="s">
        <v>107</v>
      </c>
      <c r="V5" s="164" t="s">
        <v>106</v>
      </c>
      <c r="W5" s="164" t="s">
        <v>105</v>
      </c>
      <c r="X5" s="164" t="s">
        <v>104</v>
      </c>
      <c r="Y5" s="164" t="s">
        <v>103</v>
      </c>
      <c r="Z5" s="164" t="s">
        <v>102</v>
      </c>
      <c r="AA5" s="163" t="s">
        <v>101</v>
      </c>
    </row>
    <row r="6" spans="1:27" s="157" customFormat="1" ht="3" customHeight="1" thickBot="1">
      <c r="E6" s="162"/>
      <c r="F6" s="161"/>
      <c r="G6" s="161"/>
      <c r="H6" s="161"/>
      <c r="I6" s="161"/>
      <c r="J6" s="161"/>
      <c r="K6" s="161"/>
      <c r="L6" s="161"/>
      <c r="M6" s="161"/>
      <c r="N6" s="161"/>
      <c r="O6" s="160"/>
      <c r="Q6" s="162"/>
      <c r="R6" s="161"/>
      <c r="S6" s="161"/>
      <c r="T6" s="161"/>
      <c r="U6" s="161"/>
      <c r="V6" s="161"/>
      <c r="W6" s="161"/>
      <c r="X6" s="161"/>
      <c r="Y6" s="161"/>
      <c r="Z6" s="161"/>
      <c r="AA6" s="160"/>
    </row>
    <row r="7" spans="1:27" s="157" customFormat="1">
      <c r="A7" s="159">
        <v>2019</v>
      </c>
      <c r="B7" s="159"/>
      <c r="C7" s="158"/>
      <c r="E7" s="106">
        <f t="shared" ref="E7:O16" si="0">SUMIF($A$30:$A$298,$A7,E$30:E$298)</f>
        <v>10863416</v>
      </c>
      <c r="F7" s="105">
        <f t="shared" si="0"/>
        <v>8710453</v>
      </c>
      <c r="G7" s="105">
        <f t="shared" si="0"/>
        <v>1195552</v>
      </c>
      <c r="H7" s="105">
        <f t="shared" si="0"/>
        <v>75559</v>
      </c>
      <c r="I7" s="105">
        <f t="shared" si="0"/>
        <v>7389</v>
      </c>
      <c r="J7" s="105">
        <f t="shared" si="0"/>
        <v>20852369</v>
      </c>
      <c r="K7" s="105">
        <f t="shared" si="0"/>
        <v>1593670</v>
      </c>
      <c r="L7" s="105">
        <f t="shared" si="0"/>
        <v>22446039</v>
      </c>
      <c r="M7" s="105">
        <f t="shared" si="0"/>
        <v>23036</v>
      </c>
      <c r="N7" s="105">
        <f t="shared" si="0"/>
        <v>1761</v>
      </c>
      <c r="O7" s="107">
        <f t="shared" si="0"/>
        <v>22470836</v>
      </c>
      <c r="Q7" s="106">
        <f t="shared" ref="Q7:AA16" si="1">SUMIF($A$30:$A$298,$A7,Q$30:Q$298)</f>
        <v>10964064</v>
      </c>
      <c r="R7" s="105">
        <f t="shared" si="1"/>
        <v>8784498</v>
      </c>
      <c r="S7" s="105">
        <f t="shared" si="1"/>
        <v>1202830</v>
      </c>
      <c r="T7" s="105">
        <f t="shared" si="1"/>
        <v>76076</v>
      </c>
      <c r="U7" s="105">
        <f t="shared" si="1"/>
        <v>7408</v>
      </c>
      <c r="V7" s="105">
        <f t="shared" si="1"/>
        <v>21034876</v>
      </c>
      <c r="W7" s="105">
        <f t="shared" si="1"/>
        <v>1607618</v>
      </c>
      <c r="X7" s="105">
        <f t="shared" si="1"/>
        <v>22642494</v>
      </c>
      <c r="Y7" s="105">
        <f t="shared" si="1"/>
        <v>23036</v>
      </c>
      <c r="Z7" s="105">
        <f t="shared" si="1"/>
        <v>1761</v>
      </c>
      <c r="AA7" s="107">
        <f t="shared" si="1"/>
        <v>22667291</v>
      </c>
    </row>
    <row r="8" spans="1:27" s="157" customFormat="1">
      <c r="A8" s="159">
        <f t="shared" ref="A8:A28" si="2">A7+1</f>
        <v>2020</v>
      </c>
      <c r="B8" s="159"/>
      <c r="C8" s="158"/>
      <c r="E8" s="104">
        <f t="shared" si="0"/>
        <v>10873104</v>
      </c>
      <c r="F8" s="103">
        <f t="shared" si="0"/>
        <v>8751772</v>
      </c>
      <c r="G8" s="103">
        <f t="shared" si="0"/>
        <v>1190232</v>
      </c>
      <c r="H8" s="103">
        <f t="shared" si="0"/>
        <v>75339</v>
      </c>
      <c r="I8" s="103">
        <f t="shared" si="0"/>
        <v>7435</v>
      </c>
      <c r="J8" s="103">
        <f t="shared" si="0"/>
        <v>20897882</v>
      </c>
      <c r="K8" s="103">
        <f t="shared" si="0"/>
        <v>1597146</v>
      </c>
      <c r="L8" s="103">
        <f t="shared" si="0"/>
        <v>22495028</v>
      </c>
      <c r="M8" s="103">
        <f t="shared" si="0"/>
        <v>23784</v>
      </c>
      <c r="N8" s="103">
        <f t="shared" si="0"/>
        <v>1817</v>
      </c>
      <c r="O8" s="102">
        <f t="shared" si="0"/>
        <v>22520629</v>
      </c>
      <c r="Q8" s="104">
        <f t="shared" si="1"/>
        <v>11169126</v>
      </c>
      <c r="R8" s="103">
        <f t="shared" si="1"/>
        <v>9050263</v>
      </c>
      <c r="S8" s="103">
        <f t="shared" si="1"/>
        <v>1216592</v>
      </c>
      <c r="T8" s="103">
        <f t="shared" si="1"/>
        <v>75339</v>
      </c>
      <c r="U8" s="103">
        <f t="shared" si="1"/>
        <v>7435</v>
      </c>
      <c r="V8" s="103">
        <f t="shared" si="1"/>
        <v>21518755</v>
      </c>
      <c r="W8" s="103">
        <f t="shared" si="1"/>
        <v>1644599</v>
      </c>
      <c r="X8" s="103">
        <f t="shared" si="1"/>
        <v>23163354</v>
      </c>
      <c r="Y8" s="103">
        <f t="shared" si="1"/>
        <v>23784</v>
      </c>
      <c r="Z8" s="103">
        <f t="shared" si="1"/>
        <v>1817</v>
      </c>
      <c r="AA8" s="102">
        <f t="shared" si="1"/>
        <v>23188955</v>
      </c>
    </row>
    <row r="9" spans="1:27" s="157" customFormat="1">
      <c r="A9" s="159">
        <f t="shared" si="2"/>
        <v>2021</v>
      </c>
      <c r="B9" s="159"/>
      <c r="C9" s="158"/>
      <c r="E9" s="104">
        <f t="shared" si="0"/>
        <v>10698652</v>
      </c>
      <c r="F9" s="103">
        <f t="shared" si="0"/>
        <v>8542146</v>
      </c>
      <c r="G9" s="103">
        <f t="shared" si="0"/>
        <v>1161966</v>
      </c>
      <c r="H9" s="103">
        <f t="shared" si="0"/>
        <v>74086</v>
      </c>
      <c r="I9" s="103">
        <f t="shared" si="0"/>
        <v>7417</v>
      </c>
      <c r="J9" s="103">
        <f t="shared" si="0"/>
        <v>20484267</v>
      </c>
      <c r="K9" s="103">
        <f t="shared" si="0"/>
        <v>1565535</v>
      </c>
      <c r="L9" s="103">
        <f t="shared" si="0"/>
        <v>22049802</v>
      </c>
      <c r="M9" s="103">
        <f t="shared" si="0"/>
        <v>23700</v>
      </c>
      <c r="N9" s="103">
        <f t="shared" si="0"/>
        <v>1811</v>
      </c>
      <c r="O9" s="102">
        <f t="shared" si="0"/>
        <v>22075313</v>
      </c>
      <c r="Q9" s="104">
        <f t="shared" si="1"/>
        <v>11275295</v>
      </c>
      <c r="R9" s="103">
        <f t="shared" si="1"/>
        <v>9161788</v>
      </c>
      <c r="S9" s="103">
        <f t="shared" si="1"/>
        <v>1218003</v>
      </c>
      <c r="T9" s="103">
        <f t="shared" si="1"/>
        <v>74086</v>
      </c>
      <c r="U9" s="103">
        <f t="shared" si="1"/>
        <v>7417</v>
      </c>
      <c r="V9" s="103">
        <f t="shared" si="1"/>
        <v>21736589</v>
      </c>
      <c r="W9" s="103">
        <f t="shared" si="1"/>
        <v>1661247</v>
      </c>
      <c r="X9" s="103">
        <f t="shared" si="1"/>
        <v>23397836</v>
      </c>
      <c r="Y9" s="103">
        <f t="shared" si="1"/>
        <v>23700</v>
      </c>
      <c r="Z9" s="103">
        <f t="shared" si="1"/>
        <v>1811</v>
      </c>
      <c r="AA9" s="102">
        <f t="shared" si="1"/>
        <v>23423347</v>
      </c>
    </row>
    <row r="10" spans="1:27" s="157" customFormat="1">
      <c r="A10" s="159">
        <f t="shared" si="2"/>
        <v>2022</v>
      </c>
      <c r="B10" s="159"/>
      <c r="C10" s="158"/>
      <c r="E10" s="104">
        <f t="shared" si="0"/>
        <v>10633854</v>
      </c>
      <c r="F10" s="103">
        <f t="shared" si="0"/>
        <v>8284953</v>
      </c>
      <c r="G10" s="103">
        <f t="shared" si="0"/>
        <v>1125757</v>
      </c>
      <c r="H10" s="103">
        <f t="shared" si="0"/>
        <v>73404</v>
      </c>
      <c r="I10" s="103">
        <f t="shared" si="0"/>
        <v>7425</v>
      </c>
      <c r="J10" s="103">
        <f t="shared" si="0"/>
        <v>20125393</v>
      </c>
      <c r="K10" s="103">
        <f t="shared" si="0"/>
        <v>1538110</v>
      </c>
      <c r="L10" s="103">
        <f t="shared" si="0"/>
        <v>21663503</v>
      </c>
      <c r="M10" s="103">
        <f t="shared" si="0"/>
        <v>23700</v>
      </c>
      <c r="N10" s="103">
        <f t="shared" si="0"/>
        <v>1811</v>
      </c>
      <c r="O10" s="102">
        <f t="shared" si="0"/>
        <v>21689014</v>
      </c>
      <c r="Q10" s="104">
        <f t="shared" si="1"/>
        <v>11423784</v>
      </c>
      <c r="R10" s="103">
        <f t="shared" si="1"/>
        <v>9146120</v>
      </c>
      <c r="S10" s="103">
        <f t="shared" si="1"/>
        <v>1211302</v>
      </c>
      <c r="T10" s="103">
        <f t="shared" si="1"/>
        <v>73404</v>
      </c>
      <c r="U10" s="103">
        <f t="shared" si="1"/>
        <v>7425</v>
      </c>
      <c r="V10" s="103">
        <f t="shared" si="1"/>
        <v>21862035</v>
      </c>
      <c r="W10" s="103">
        <f t="shared" si="1"/>
        <v>1670833</v>
      </c>
      <c r="X10" s="103">
        <f t="shared" si="1"/>
        <v>23532868</v>
      </c>
      <c r="Y10" s="103">
        <f t="shared" si="1"/>
        <v>23700</v>
      </c>
      <c r="Z10" s="103">
        <f t="shared" si="1"/>
        <v>1811</v>
      </c>
      <c r="AA10" s="102">
        <f t="shared" si="1"/>
        <v>23558379</v>
      </c>
    </row>
    <row r="11" spans="1:27" s="157" customFormat="1">
      <c r="A11" s="159">
        <f t="shared" si="2"/>
        <v>2023</v>
      </c>
      <c r="B11" s="159"/>
      <c r="C11" s="158"/>
      <c r="E11" s="104">
        <f t="shared" si="0"/>
        <v>10648349</v>
      </c>
      <c r="F11" s="103">
        <f t="shared" si="0"/>
        <v>8127510</v>
      </c>
      <c r="G11" s="103">
        <f t="shared" si="0"/>
        <v>1078452</v>
      </c>
      <c r="H11" s="103">
        <f t="shared" si="0"/>
        <v>73368</v>
      </c>
      <c r="I11" s="103">
        <f t="shared" si="0"/>
        <v>7434</v>
      </c>
      <c r="J11" s="103">
        <f t="shared" si="0"/>
        <v>19935113</v>
      </c>
      <c r="K11" s="103">
        <f t="shared" si="0"/>
        <v>1523567</v>
      </c>
      <c r="L11" s="103">
        <f t="shared" si="0"/>
        <v>21458680</v>
      </c>
      <c r="M11" s="103">
        <f t="shared" si="0"/>
        <v>23700</v>
      </c>
      <c r="N11" s="103">
        <f t="shared" si="0"/>
        <v>1811</v>
      </c>
      <c r="O11" s="102">
        <f t="shared" si="0"/>
        <v>21484191</v>
      </c>
      <c r="Q11" s="104">
        <f t="shared" si="1"/>
        <v>11586859</v>
      </c>
      <c r="R11" s="103">
        <f t="shared" si="1"/>
        <v>9144680</v>
      </c>
      <c r="S11" s="103">
        <f t="shared" si="1"/>
        <v>1193234</v>
      </c>
      <c r="T11" s="103">
        <f t="shared" si="1"/>
        <v>73368</v>
      </c>
      <c r="U11" s="103">
        <f t="shared" si="1"/>
        <v>7434</v>
      </c>
      <c r="V11" s="103">
        <f t="shared" si="1"/>
        <v>22005575</v>
      </c>
      <c r="W11" s="103">
        <f t="shared" si="1"/>
        <v>1681804</v>
      </c>
      <c r="X11" s="103">
        <f t="shared" si="1"/>
        <v>23687379</v>
      </c>
      <c r="Y11" s="103">
        <f t="shared" si="1"/>
        <v>23700</v>
      </c>
      <c r="Z11" s="103">
        <f t="shared" si="1"/>
        <v>1811</v>
      </c>
      <c r="AA11" s="102">
        <f t="shared" si="1"/>
        <v>23712890</v>
      </c>
    </row>
    <row r="12" spans="1:27" s="157" customFormat="1">
      <c r="A12" s="159">
        <f t="shared" si="2"/>
        <v>2024</v>
      </c>
      <c r="B12" s="159"/>
      <c r="C12" s="158"/>
      <c r="E12" s="104">
        <f t="shared" si="0"/>
        <v>10737049</v>
      </c>
      <c r="F12" s="103">
        <f t="shared" si="0"/>
        <v>8142038</v>
      </c>
      <c r="G12" s="103">
        <f t="shared" si="0"/>
        <v>1037745</v>
      </c>
      <c r="H12" s="103">
        <f t="shared" si="0"/>
        <v>73902</v>
      </c>
      <c r="I12" s="103">
        <f t="shared" si="0"/>
        <v>7468</v>
      </c>
      <c r="J12" s="103">
        <f t="shared" si="0"/>
        <v>19998202</v>
      </c>
      <c r="K12" s="103">
        <f t="shared" si="0"/>
        <v>1528389</v>
      </c>
      <c r="L12" s="103">
        <f t="shared" si="0"/>
        <v>21526591</v>
      </c>
      <c r="M12" s="103">
        <f t="shared" si="0"/>
        <v>23784</v>
      </c>
      <c r="N12" s="103">
        <f t="shared" si="0"/>
        <v>1817</v>
      </c>
      <c r="O12" s="102">
        <f t="shared" si="0"/>
        <v>21552192</v>
      </c>
      <c r="Q12" s="104">
        <f t="shared" si="1"/>
        <v>11816259</v>
      </c>
      <c r="R12" s="103">
        <f t="shared" si="1"/>
        <v>9300511</v>
      </c>
      <c r="S12" s="103">
        <f t="shared" si="1"/>
        <v>1180372</v>
      </c>
      <c r="T12" s="103">
        <f t="shared" si="1"/>
        <v>73902</v>
      </c>
      <c r="U12" s="103">
        <f t="shared" si="1"/>
        <v>7468</v>
      </c>
      <c r="V12" s="103">
        <f t="shared" si="1"/>
        <v>22378512</v>
      </c>
      <c r="W12" s="103">
        <f t="shared" si="1"/>
        <v>1710308</v>
      </c>
      <c r="X12" s="103">
        <f t="shared" si="1"/>
        <v>24088820</v>
      </c>
      <c r="Y12" s="103">
        <f t="shared" si="1"/>
        <v>23784</v>
      </c>
      <c r="Z12" s="103">
        <f t="shared" si="1"/>
        <v>1817</v>
      </c>
      <c r="AA12" s="102">
        <f t="shared" si="1"/>
        <v>24114421</v>
      </c>
    </row>
    <row r="13" spans="1:27" s="157" customFormat="1">
      <c r="A13" s="159">
        <f t="shared" si="2"/>
        <v>2025</v>
      </c>
      <c r="B13" s="159"/>
      <c r="C13" s="158"/>
      <c r="E13" s="104">
        <f t="shared" si="0"/>
        <v>10761228</v>
      </c>
      <c r="F13" s="103">
        <f t="shared" si="0"/>
        <v>8152038</v>
      </c>
      <c r="G13" s="103">
        <f t="shared" si="0"/>
        <v>994151</v>
      </c>
      <c r="H13" s="103">
        <f t="shared" si="0"/>
        <v>74099</v>
      </c>
      <c r="I13" s="103">
        <f t="shared" si="0"/>
        <v>7442</v>
      </c>
      <c r="J13" s="103">
        <f t="shared" si="0"/>
        <v>19988958</v>
      </c>
      <c r="K13" s="103">
        <f t="shared" si="0"/>
        <v>1527681</v>
      </c>
      <c r="L13" s="103">
        <f t="shared" si="0"/>
        <v>21516639</v>
      </c>
      <c r="M13" s="103">
        <f t="shared" si="0"/>
        <v>23700</v>
      </c>
      <c r="N13" s="103">
        <f t="shared" si="0"/>
        <v>1811</v>
      </c>
      <c r="O13" s="102">
        <f t="shared" si="0"/>
        <v>21542150</v>
      </c>
      <c r="Q13" s="104">
        <f t="shared" si="1"/>
        <v>11976965</v>
      </c>
      <c r="R13" s="103">
        <f t="shared" si="1"/>
        <v>9439245</v>
      </c>
      <c r="S13" s="103">
        <f t="shared" si="1"/>
        <v>1162588</v>
      </c>
      <c r="T13" s="103">
        <f t="shared" si="1"/>
        <v>74099</v>
      </c>
      <c r="U13" s="103">
        <f t="shared" si="1"/>
        <v>7442</v>
      </c>
      <c r="V13" s="103">
        <f t="shared" si="1"/>
        <v>22660339</v>
      </c>
      <c r="W13" s="103">
        <f t="shared" si="1"/>
        <v>1731844</v>
      </c>
      <c r="X13" s="103">
        <f t="shared" si="1"/>
        <v>24392183</v>
      </c>
      <c r="Y13" s="103">
        <f t="shared" si="1"/>
        <v>23700</v>
      </c>
      <c r="Z13" s="103">
        <f t="shared" si="1"/>
        <v>1811</v>
      </c>
      <c r="AA13" s="102">
        <f t="shared" si="1"/>
        <v>24417694</v>
      </c>
    </row>
    <row r="14" spans="1:27" s="157" customFormat="1">
      <c r="A14" s="159">
        <f t="shared" si="2"/>
        <v>2026</v>
      </c>
      <c r="B14" s="159"/>
      <c r="C14" s="158"/>
      <c r="E14" s="104">
        <f t="shared" si="0"/>
        <v>10813881</v>
      </c>
      <c r="F14" s="103">
        <f t="shared" si="0"/>
        <v>8111040</v>
      </c>
      <c r="G14" s="103">
        <f t="shared" si="0"/>
        <v>952497</v>
      </c>
      <c r="H14" s="103">
        <f t="shared" si="0"/>
        <v>74738</v>
      </c>
      <c r="I14" s="103">
        <f t="shared" si="0"/>
        <v>7444</v>
      </c>
      <c r="J14" s="103">
        <f t="shared" si="0"/>
        <v>19959600</v>
      </c>
      <c r="K14" s="103">
        <f t="shared" si="0"/>
        <v>1525436</v>
      </c>
      <c r="L14" s="103">
        <f t="shared" si="0"/>
        <v>21485036</v>
      </c>
      <c r="M14" s="103">
        <f t="shared" si="0"/>
        <v>23700</v>
      </c>
      <c r="N14" s="103">
        <f t="shared" si="0"/>
        <v>1811</v>
      </c>
      <c r="O14" s="102">
        <f t="shared" si="0"/>
        <v>21510547</v>
      </c>
      <c r="Q14" s="104">
        <f t="shared" si="1"/>
        <v>12160099</v>
      </c>
      <c r="R14" s="103">
        <f t="shared" si="1"/>
        <v>9514602</v>
      </c>
      <c r="S14" s="103">
        <f t="shared" si="1"/>
        <v>1145419</v>
      </c>
      <c r="T14" s="103">
        <f t="shared" si="1"/>
        <v>74738</v>
      </c>
      <c r="U14" s="103">
        <f t="shared" si="1"/>
        <v>7444</v>
      </c>
      <c r="V14" s="103">
        <f t="shared" si="1"/>
        <v>22902302</v>
      </c>
      <c r="W14" s="103">
        <f t="shared" si="1"/>
        <v>1750337</v>
      </c>
      <c r="X14" s="103">
        <f t="shared" si="1"/>
        <v>24652639</v>
      </c>
      <c r="Y14" s="103">
        <f t="shared" si="1"/>
        <v>23700</v>
      </c>
      <c r="Z14" s="103">
        <f t="shared" si="1"/>
        <v>1811</v>
      </c>
      <c r="AA14" s="102">
        <f t="shared" si="1"/>
        <v>24678150</v>
      </c>
    </row>
    <row r="15" spans="1:27" s="157" customFormat="1">
      <c r="A15" s="159">
        <f t="shared" si="2"/>
        <v>2027</v>
      </c>
      <c r="B15" s="159"/>
      <c r="C15" s="158"/>
      <c r="E15" s="104">
        <f t="shared" si="0"/>
        <v>10868557</v>
      </c>
      <c r="F15" s="103">
        <f t="shared" si="0"/>
        <v>8109994</v>
      </c>
      <c r="G15" s="103">
        <f t="shared" si="0"/>
        <v>912312</v>
      </c>
      <c r="H15" s="103">
        <f t="shared" si="0"/>
        <v>75595</v>
      </c>
      <c r="I15" s="103">
        <f t="shared" si="0"/>
        <v>7444</v>
      </c>
      <c r="J15" s="103">
        <f t="shared" si="0"/>
        <v>19973902</v>
      </c>
      <c r="K15" s="103">
        <f t="shared" si="0"/>
        <v>1526532</v>
      </c>
      <c r="L15" s="103">
        <f t="shared" si="0"/>
        <v>21500434</v>
      </c>
      <c r="M15" s="103">
        <f t="shared" si="0"/>
        <v>23700</v>
      </c>
      <c r="N15" s="103">
        <f t="shared" si="0"/>
        <v>1811</v>
      </c>
      <c r="O15" s="102">
        <f t="shared" si="0"/>
        <v>21525945</v>
      </c>
      <c r="Q15" s="104">
        <f t="shared" si="1"/>
        <v>12341711</v>
      </c>
      <c r="R15" s="103">
        <f t="shared" si="1"/>
        <v>9620573</v>
      </c>
      <c r="S15" s="103">
        <f t="shared" si="1"/>
        <v>1128435</v>
      </c>
      <c r="T15" s="103">
        <f t="shared" si="1"/>
        <v>75595</v>
      </c>
      <c r="U15" s="103">
        <f t="shared" si="1"/>
        <v>7444</v>
      </c>
      <c r="V15" s="103">
        <f t="shared" si="1"/>
        <v>23173758</v>
      </c>
      <c r="W15" s="103">
        <f t="shared" si="1"/>
        <v>1771084</v>
      </c>
      <c r="X15" s="103">
        <f t="shared" si="1"/>
        <v>24944842</v>
      </c>
      <c r="Y15" s="103">
        <f t="shared" si="1"/>
        <v>23700</v>
      </c>
      <c r="Z15" s="103">
        <f t="shared" si="1"/>
        <v>1811</v>
      </c>
      <c r="AA15" s="102">
        <f t="shared" si="1"/>
        <v>24970353</v>
      </c>
    </row>
    <row r="16" spans="1:27" s="157" customFormat="1">
      <c r="A16" s="159">
        <f t="shared" si="2"/>
        <v>2028</v>
      </c>
      <c r="B16" s="159"/>
      <c r="C16" s="158"/>
      <c r="E16" s="104">
        <f t="shared" si="0"/>
        <v>10979063</v>
      </c>
      <c r="F16" s="103">
        <f t="shared" si="0"/>
        <v>8164570</v>
      </c>
      <c r="G16" s="103">
        <f t="shared" si="0"/>
        <v>881608</v>
      </c>
      <c r="H16" s="103">
        <f t="shared" si="0"/>
        <v>76249</v>
      </c>
      <c r="I16" s="103">
        <f t="shared" si="0"/>
        <v>7479</v>
      </c>
      <c r="J16" s="103">
        <f t="shared" si="0"/>
        <v>20108969</v>
      </c>
      <c r="K16" s="103">
        <f t="shared" si="0"/>
        <v>1536855</v>
      </c>
      <c r="L16" s="103">
        <f t="shared" si="0"/>
        <v>21645824</v>
      </c>
      <c r="M16" s="103">
        <f t="shared" si="0"/>
        <v>23784</v>
      </c>
      <c r="N16" s="103">
        <f t="shared" si="0"/>
        <v>1817</v>
      </c>
      <c r="O16" s="102">
        <f t="shared" si="0"/>
        <v>21671425</v>
      </c>
      <c r="Q16" s="104">
        <f t="shared" si="1"/>
        <v>12567308</v>
      </c>
      <c r="R16" s="103">
        <f t="shared" si="1"/>
        <v>9764495</v>
      </c>
      <c r="S16" s="103">
        <f t="shared" si="1"/>
        <v>1117066</v>
      </c>
      <c r="T16" s="103">
        <f t="shared" si="1"/>
        <v>76249</v>
      </c>
      <c r="U16" s="103">
        <f t="shared" si="1"/>
        <v>7479</v>
      </c>
      <c r="V16" s="103">
        <f t="shared" si="1"/>
        <v>23532597</v>
      </c>
      <c r="W16" s="103">
        <f t="shared" si="1"/>
        <v>1798510</v>
      </c>
      <c r="X16" s="103">
        <f t="shared" si="1"/>
        <v>25331107</v>
      </c>
      <c r="Y16" s="103">
        <f t="shared" si="1"/>
        <v>23784</v>
      </c>
      <c r="Z16" s="103">
        <f t="shared" si="1"/>
        <v>1817</v>
      </c>
      <c r="AA16" s="102">
        <f t="shared" si="1"/>
        <v>25356708</v>
      </c>
    </row>
    <row r="17" spans="1:27" s="157" customFormat="1">
      <c r="A17" s="159">
        <f t="shared" si="2"/>
        <v>2029</v>
      </c>
      <c r="B17" s="159"/>
      <c r="C17" s="158"/>
      <c r="E17" s="104">
        <f t="shared" ref="E17:O28" si="3">SUMIF($A$30:$A$298,$A17,E$30:E$298)</f>
        <v>11035698</v>
      </c>
      <c r="F17" s="103">
        <f t="shared" si="3"/>
        <v>8218145</v>
      </c>
      <c r="G17" s="103">
        <f t="shared" si="3"/>
        <v>852029</v>
      </c>
      <c r="H17" s="103">
        <f t="shared" si="3"/>
        <v>75319</v>
      </c>
      <c r="I17" s="103">
        <f t="shared" si="3"/>
        <v>7456</v>
      </c>
      <c r="J17" s="103">
        <f t="shared" si="3"/>
        <v>20188647</v>
      </c>
      <c r="K17" s="103">
        <f t="shared" si="3"/>
        <v>1542942</v>
      </c>
      <c r="L17" s="103">
        <f t="shared" si="3"/>
        <v>21731589</v>
      </c>
      <c r="M17" s="103">
        <f t="shared" si="3"/>
        <v>24561</v>
      </c>
      <c r="N17" s="103">
        <f t="shared" si="3"/>
        <v>1878</v>
      </c>
      <c r="O17" s="102">
        <f t="shared" si="3"/>
        <v>21758028</v>
      </c>
      <c r="Q17" s="104">
        <f t="shared" ref="Q17:AA28" si="4">SUMIF($A$30:$A$298,$A17,Q$30:Q$298)</f>
        <v>12717487</v>
      </c>
      <c r="R17" s="103">
        <f t="shared" si="4"/>
        <v>9883888</v>
      </c>
      <c r="S17" s="103">
        <f t="shared" si="4"/>
        <v>1100635</v>
      </c>
      <c r="T17" s="103">
        <f t="shared" si="4"/>
        <v>75319</v>
      </c>
      <c r="U17" s="103">
        <f t="shared" si="4"/>
        <v>7456</v>
      </c>
      <c r="V17" s="103">
        <f t="shared" si="4"/>
        <v>23784785</v>
      </c>
      <c r="W17" s="103">
        <f t="shared" si="4"/>
        <v>1817782</v>
      </c>
      <c r="X17" s="103">
        <f t="shared" si="4"/>
        <v>25602567</v>
      </c>
      <c r="Y17" s="103">
        <f t="shared" si="4"/>
        <v>24561</v>
      </c>
      <c r="Z17" s="103">
        <f t="shared" si="4"/>
        <v>1878</v>
      </c>
      <c r="AA17" s="102">
        <f t="shared" si="4"/>
        <v>25629006</v>
      </c>
    </row>
    <row r="18" spans="1:27" s="157" customFormat="1">
      <c r="A18" s="159">
        <f t="shared" si="2"/>
        <v>2030</v>
      </c>
      <c r="B18" s="159"/>
      <c r="C18" s="158"/>
      <c r="E18" s="104">
        <f t="shared" si="3"/>
        <v>11174847</v>
      </c>
      <c r="F18" s="103">
        <f t="shared" si="3"/>
        <v>8350697</v>
      </c>
      <c r="G18" s="103">
        <f t="shared" si="3"/>
        <v>833217</v>
      </c>
      <c r="H18" s="103">
        <f t="shared" si="3"/>
        <v>73771</v>
      </c>
      <c r="I18" s="103">
        <f t="shared" si="3"/>
        <v>7467</v>
      </c>
      <c r="J18" s="103">
        <f t="shared" si="3"/>
        <v>20439999</v>
      </c>
      <c r="K18" s="103">
        <f t="shared" si="3"/>
        <v>1562153</v>
      </c>
      <c r="L18" s="103">
        <f t="shared" si="3"/>
        <v>22002152</v>
      </c>
      <c r="M18" s="103">
        <f t="shared" si="3"/>
        <v>24561</v>
      </c>
      <c r="N18" s="103">
        <f t="shared" si="3"/>
        <v>1878</v>
      </c>
      <c r="O18" s="102">
        <f t="shared" si="3"/>
        <v>22028591</v>
      </c>
      <c r="Q18" s="104">
        <f t="shared" si="4"/>
        <v>12934279</v>
      </c>
      <c r="R18" s="103">
        <f t="shared" si="4"/>
        <v>10064558</v>
      </c>
      <c r="S18" s="103">
        <f t="shared" si="4"/>
        <v>1091594</v>
      </c>
      <c r="T18" s="103">
        <f t="shared" si="4"/>
        <v>73771</v>
      </c>
      <c r="U18" s="103">
        <f t="shared" si="4"/>
        <v>7467</v>
      </c>
      <c r="V18" s="103">
        <f t="shared" si="4"/>
        <v>24171669</v>
      </c>
      <c r="W18" s="103">
        <f t="shared" si="4"/>
        <v>1847352</v>
      </c>
      <c r="X18" s="103">
        <f t="shared" si="4"/>
        <v>26019021</v>
      </c>
      <c r="Y18" s="103">
        <f t="shared" si="4"/>
        <v>24561</v>
      </c>
      <c r="Z18" s="103">
        <f t="shared" si="4"/>
        <v>1878</v>
      </c>
      <c r="AA18" s="102">
        <f t="shared" si="4"/>
        <v>26045460</v>
      </c>
    </row>
    <row r="19" spans="1:27" s="157" customFormat="1">
      <c r="A19" s="159">
        <f t="shared" si="2"/>
        <v>2031</v>
      </c>
      <c r="B19" s="159"/>
      <c r="C19" s="158"/>
      <c r="E19" s="104">
        <f t="shared" si="3"/>
        <v>11317026</v>
      </c>
      <c r="F19" s="103">
        <f t="shared" si="3"/>
        <v>8444611</v>
      </c>
      <c r="G19" s="103">
        <f t="shared" si="3"/>
        <v>815670</v>
      </c>
      <c r="H19" s="103">
        <f t="shared" si="3"/>
        <v>71772</v>
      </c>
      <c r="I19" s="103">
        <f t="shared" si="3"/>
        <v>7480</v>
      </c>
      <c r="J19" s="103">
        <f t="shared" si="3"/>
        <v>20656559</v>
      </c>
      <c r="K19" s="103">
        <f t="shared" si="3"/>
        <v>1578704</v>
      </c>
      <c r="L19" s="103">
        <f t="shared" si="3"/>
        <v>22235263</v>
      </c>
      <c r="M19" s="103">
        <f t="shared" si="3"/>
        <v>24561</v>
      </c>
      <c r="N19" s="103">
        <f t="shared" si="3"/>
        <v>1878</v>
      </c>
      <c r="O19" s="102">
        <f t="shared" si="3"/>
        <v>22261702</v>
      </c>
      <c r="Q19" s="104">
        <f t="shared" si="4"/>
        <v>13151714</v>
      </c>
      <c r="R19" s="103">
        <f t="shared" si="4"/>
        <v>10204046</v>
      </c>
      <c r="S19" s="103">
        <f t="shared" si="4"/>
        <v>1082760</v>
      </c>
      <c r="T19" s="103">
        <f t="shared" si="4"/>
        <v>71772</v>
      </c>
      <c r="U19" s="103">
        <f t="shared" si="4"/>
        <v>7480</v>
      </c>
      <c r="V19" s="103">
        <f t="shared" si="4"/>
        <v>24517772</v>
      </c>
      <c r="W19" s="103">
        <f t="shared" si="4"/>
        <v>1873800</v>
      </c>
      <c r="X19" s="103">
        <f t="shared" si="4"/>
        <v>26391572</v>
      </c>
      <c r="Y19" s="103">
        <f t="shared" si="4"/>
        <v>24561</v>
      </c>
      <c r="Z19" s="103">
        <f t="shared" si="4"/>
        <v>1878</v>
      </c>
      <c r="AA19" s="102">
        <f t="shared" si="4"/>
        <v>26418011</v>
      </c>
    </row>
    <row r="20" spans="1:27" s="157" customFormat="1">
      <c r="A20" s="159">
        <f t="shared" si="2"/>
        <v>2032</v>
      </c>
      <c r="B20" s="159"/>
      <c r="C20" s="158"/>
      <c r="E20" s="104">
        <f t="shared" si="3"/>
        <v>11514191</v>
      </c>
      <c r="F20" s="103">
        <f t="shared" si="3"/>
        <v>8603539</v>
      </c>
      <c r="G20" s="103">
        <f t="shared" si="3"/>
        <v>803545</v>
      </c>
      <c r="H20" s="103">
        <f t="shared" si="3"/>
        <v>69647</v>
      </c>
      <c r="I20" s="103">
        <f t="shared" si="3"/>
        <v>7525</v>
      </c>
      <c r="J20" s="103">
        <f t="shared" si="3"/>
        <v>20998447</v>
      </c>
      <c r="K20" s="103">
        <f t="shared" si="3"/>
        <v>1604833</v>
      </c>
      <c r="L20" s="103">
        <f t="shared" si="3"/>
        <v>22603280</v>
      </c>
      <c r="M20" s="103">
        <f t="shared" si="3"/>
        <v>24648</v>
      </c>
      <c r="N20" s="103">
        <f t="shared" si="3"/>
        <v>1885</v>
      </c>
      <c r="O20" s="102">
        <f t="shared" si="3"/>
        <v>22629813</v>
      </c>
      <c r="Q20" s="104">
        <f t="shared" si="4"/>
        <v>13422958</v>
      </c>
      <c r="R20" s="103">
        <f t="shared" si="4"/>
        <v>10408313</v>
      </c>
      <c r="S20" s="103">
        <f t="shared" si="4"/>
        <v>1078384</v>
      </c>
      <c r="T20" s="103">
        <f t="shared" si="4"/>
        <v>69647</v>
      </c>
      <c r="U20" s="103">
        <f t="shared" si="4"/>
        <v>7525</v>
      </c>
      <c r="V20" s="103">
        <f t="shared" si="4"/>
        <v>24986827</v>
      </c>
      <c r="W20" s="103">
        <f t="shared" si="4"/>
        <v>1909650</v>
      </c>
      <c r="X20" s="103">
        <f t="shared" si="4"/>
        <v>26896477</v>
      </c>
      <c r="Y20" s="103">
        <f t="shared" si="4"/>
        <v>24648</v>
      </c>
      <c r="Z20" s="103">
        <f t="shared" si="4"/>
        <v>1885</v>
      </c>
      <c r="AA20" s="102">
        <f t="shared" si="4"/>
        <v>26923010</v>
      </c>
    </row>
    <row r="21" spans="1:27" s="157" customFormat="1">
      <c r="A21" s="159">
        <f t="shared" si="2"/>
        <v>2033</v>
      </c>
      <c r="B21" s="159"/>
      <c r="C21" s="158"/>
      <c r="E21" s="104">
        <f t="shared" si="3"/>
        <v>11622461</v>
      </c>
      <c r="F21" s="103">
        <f t="shared" si="3"/>
        <v>8678905</v>
      </c>
      <c r="G21" s="103">
        <f t="shared" si="3"/>
        <v>786853</v>
      </c>
      <c r="H21" s="103">
        <f t="shared" si="3"/>
        <v>67267</v>
      </c>
      <c r="I21" s="103">
        <f t="shared" si="3"/>
        <v>7509</v>
      </c>
      <c r="J21" s="103">
        <f t="shared" si="3"/>
        <v>21162995</v>
      </c>
      <c r="K21" s="103">
        <f t="shared" si="3"/>
        <v>1617409</v>
      </c>
      <c r="L21" s="103">
        <f t="shared" si="3"/>
        <v>22780404</v>
      </c>
      <c r="M21" s="103">
        <f t="shared" si="3"/>
        <v>24561</v>
      </c>
      <c r="N21" s="103">
        <f t="shared" si="3"/>
        <v>1878</v>
      </c>
      <c r="O21" s="102">
        <f t="shared" si="3"/>
        <v>22806843</v>
      </c>
      <c r="Q21" s="104">
        <f t="shared" si="4"/>
        <v>13603887</v>
      </c>
      <c r="R21" s="103">
        <f t="shared" si="4"/>
        <v>10532730</v>
      </c>
      <c r="S21" s="103">
        <f t="shared" si="4"/>
        <v>1068943</v>
      </c>
      <c r="T21" s="103">
        <f t="shared" si="4"/>
        <v>67267</v>
      </c>
      <c r="U21" s="103">
        <f t="shared" si="4"/>
        <v>7509</v>
      </c>
      <c r="V21" s="103">
        <f t="shared" si="4"/>
        <v>25280336</v>
      </c>
      <c r="W21" s="103">
        <f t="shared" si="4"/>
        <v>1932082</v>
      </c>
      <c r="X21" s="103">
        <f t="shared" si="4"/>
        <v>27212418</v>
      </c>
      <c r="Y21" s="103">
        <f t="shared" si="4"/>
        <v>24561</v>
      </c>
      <c r="Z21" s="103">
        <f t="shared" si="4"/>
        <v>1878</v>
      </c>
      <c r="AA21" s="102">
        <f t="shared" si="4"/>
        <v>27238857</v>
      </c>
    </row>
    <row r="22" spans="1:27" s="157" customFormat="1">
      <c r="A22" s="159">
        <f t="shared" si="2"/>
        <v>2034</v>
      </c>
      <c r="B22" s="159"/>
      <c r="C22" s="158"/>
      <c r="E22" s="104">
        <f t="shared" si="3"/>
        <v>11780819</v>
      </c>
      <c r="F22" s="103">
        <f t="shared" si="3"/>
        <v>8794802</v>
      </c>
      <c r="G22" s="103">
        <f t="shared" si="3"/>
        <v>774599</v>
      </c>
      <c r="H22" s="103">
        <f t="shared" si="3"/>
        <v>65526</v>
      </c>
      <c r="I22" s="103">
        <f t="shared" si="3"/>
        <v>7520</v>
      </c>
      <c r="J22" s="103">
        <f t="shared" si="3"/>
        <v>21423266</v>
      </c>
      <c r="K22" s="103">
        <f t="shared" si="3"/>
        <v>1637299</v>
      </c>
      <c r="L22" s="103">
        <f t="shared" si="3"/>
        <v>23060565</v>
      </c>
      <c r="M22" s="103">
        <f t="shared" si="3"/>
        <v>24561</v>
      </c>
      <c r="N22" s="103">
        <f t="shared" si="3"/>
        <v>1878</v>
      </c>
      <c r="O22" s="102">
        <f t="shared" si="3"/>
        <v>23087004</v>
      </c>
      <c r="Q22" s="104">
        <f t="shared" si="4"/>
        <v>13827545</v>
      </c>
      <c r="R22" s="103">
        <f t="shared" si="4"/>
        <v>10689855</v>
      </c>
      <c r="S22" s="103">
        <f t="shared" si="4"/>
        <v>1062658</v>
      </c>
      <c r="T22" s="103">
        <f t="shared" si="4"/>
        <v>65526</v>
      </c>
      <c r="U22" s="103">
        <f t="shared" si="4"/>
        <v>7520</v>
      </c>
      <c r="V22" s="103">
        <f t="shared" si="4"/>
        <v>25653104</v>
      </c>
      <c r="W22" s="103">
        <f t="shared" si="4"/>
        <v>1960570</v>
      </c>
      <c r="X22" s="103">
        <f t="shared" si="4"/>
        <v>27613674</v>
      </c>
      <c r="Y22" s="103">
        <f t="shared" si="4"/>
        <v>24561</v>
      </c>
      <c r="Z22" s="103">
        <f t="shared" si="4"/>
        <v>1878</v>
      </c>
      <c r="AA22" s="102">
        <f t="shared" si="4"/>
        <v>27640113</v>
      </c>
    </row>
    <row r="23" spans="1:27" s="157" customFormat="1">
      <c r="A23" s="159">
        <f t="shared" si="2"/>
        <v>2035</v>
      </c>
      <c r="B23" s="159"/>
      <c r="C23" s="158"/>
      <c r="E23" s="104">
        <f t="shared" si="3"/>
        <v>11945526</v>
      </c>
      <c r="F23" s="103">
        <f t="shared" si="3"/>
        <v>8928841</v>
      </c>
      <c r="G23" s="103">
        <f t="shared" si="3"/>
        <v>763978</v>
      </c>
      <c r="H23" s="103">
        <f t="shared" si="3"/>
        <v>64178</v>
      </c>
      <c r="I23" s="103">
        <f t="shared" si="3"/>
        <v>7526</v>
      </c>
      <c r="J23" s="103">
        <f t="shared" si="3"/>
        <v>21710049</v>
      </c>
      <c r="K23" s="103">
        <f t="shared" si="3"/>
        <v>1659218</v>
      </c>
      <c r="L23" s="103">
        <f t="shared" si="3"/>
        <v>23369267</v>
      </c>
      <c r="M23" s="103">
        <f t="shared" si="3"/>
        <v>24561</v>
      </c>
      <c r="N23" s="103">
        <f t="shared" si="3"/>
        <v>1878</v>
      </c>
      <c r="O23" s="102">
        <f t="shared" si="3"/>
        <v>23395706</v>
      </c>
      <c r="Q23" s="104">
        <f t="shared" si="4"/>
        <v>14051562</v>
      </c>
      <c r="R23" s="103">
        <f t="shared" si="4"/>
        <v>10858055</v>
      </c>
      <c r="S23" s="103">
        <f t="shared" si="4"/>
        <v>1056235</v>
      </c>
      <c r="T23" s="103">
        <f t="shared" si="4"/>
        <v>64178</v>
      </c>
      <c r="U23" s="103">
        <f t="shared" si="4"/>
        <v>7526</v>
      </c>
      <c r="V23" s="103">
        <f t="shared" si="4"/>
        <v>26037556</v>
      </c>
      <c r="W23" s="103">
        <f t="shared" si="4"/>
        <v>1989953</v>
      </c>
      <c r="X23" s="103">
        <f t="shared" si="4"/>
        <v>28027509</v>
      </c>
      <c r="Y23" s="103">
        <f t="shared" si="4"/>
        <v>24561</v>
      </c>
      <c r="Z23" s="103">
        <f t="shared" si="4"/>
        <v>1878</v>
      </c>
      <c r="AA23" s="102">
        <f t="shared" si="4"/>
        <v>28053948</v>
      </c>
    </row>
    <row r="24" spans="1:27" s="157" customFormat="1">
      <c r="A24" s="159">
        <f t="shared" si="2"/>
        <v>2036</v>
      </c>
      <c r="B24" s="159"/>
      <c r="C24" s="158"/>
      <c r="E24" s="104">
        <f t="shared" si="3"/>
        <v>12154925</v>
      </c>
      <c r="F24" s="103">
        <f t="shared" si="3"/>
        <v>9087208</v>
      </c>
      <c r="G24" s="103">
        <f t="shared" si="3"/>
        <v>757163</v>
      </c>
      <c r="H24" s="103">
        <f t="shared" si="3"/>
        <v>63320</v>
      </c>
      <c r="I24" s="103">
        <f t="shared" si="3"/>
        <v>7566</v>
      </c>
      <c r="J24" s="103">
        <f t="shared" si="3"/>
        <v>22070182</v>
      </c>
      <c r="K24" s="103">
        <f t="shared" si="3"/>
        <v>1686743</v>
      </c>
      <c r="L24" s="103">
        <f t="shared" si="3"/>
        <v>23756925</v>
      </c>
      <c r="M24" s="103">
        <f t="shared" si="3"/>
        <v>24561</v>
      </c>
      <c r="N24" s="103">
        <f t="shared" si="3"/>
        <v>1878</v>
      </c>
      <c r="O24" s="102">
        <f t="shared" si="3"/>
        <v>23783364</v>
      </c>
      <c r="Q24" s="104">
        <f t="shared" si="4"/>
        <v>14317113</v>
      </c>
      <c r="R24" s="103">
        <f t="shared" si="4"/>
        <v>11049049</v>
      </c>
      <c r="S24" s="103">
        <f t="shared" si="4"/>
        <v>1052608</v>
      </c>
      <c r="T24" s="103">
        <f t="shared" si="4"/>
        <v>63320</v>
      </c>
      <c r="U24" s="103">
        <f t="shared" si="4"/>
        <v>7566</v>
      </c>
      <c r="V24" s="103">
        <f t="shared" si="4"/>
        <v>26489656</v>
      </c>
      <c r="W24" s="103">
        <f t="shared" si="4"/>
        <v>2024506</v>
      </c>
      <c r="X24" s="103">
        <f t="shared" si="4"/>
        <v>28514162</v>
      </c>
      <c r="Y24" s="103">
        <f t="shared" si="4"/>
        <v>24561</v>
      </c>
      <c r="Z24" s="103">
        <f t="shared" si="4"/>
        <v>1878</v>
      </c>
      <c r="AA24" s="102">
        <f t="shared" si="4"/>
        <v>28540601</v>
      </c>
    </row>
    <row r="25" spans="1:27" s="157" customFormat="1">
      <c r="A25" s="159">
        <f t="shared" si="2"/>
        <v>2037</v>
      </c>
      <c r="B25" s="159"/>
      <c r="C25" s="158"/>
      <c r="E25" s="104">
        <f t="shared" si="3"/>
        <v>12262655</v>
      </c>
      <c r="F25" s="103">
        <f t="shared" si="3"/>
        <v>9172891</v>
      </c>
      <c r="G25" s="103">
        <f t="shared" si="3"/>
        <v>743711</v>
      </c>
      <c r="H25" s="103">
        <f t="shared" si="3"/>
        <v>62283</v>
      </c>
      <c r="I25" s="103">
        <f t="shared" si="3"/>
        <v>7539</v>
      </c>
      <c r="J25" s="103">
        <f t="shared" si="3"/>
        <v>22249079</v>
      </c>
      <c r="K25" s="103">
        <f t="shared" si="3"/>
        <v>1700414</v>
      </c>
      <c r="L25" s="103">
        <f t="shared" si="3"/>
        <v>23949493</v>
      </c>
      <c r="M25" s="103">
        <f t="shared" si="3"/>
        <v>24561</v>
      </c>
      <c r="N25" s="103">
        <f t="shared" si="3"/>
        <v>1878</v>
      </c>
      <c r="O25" s="102">
        <f t="shared" si="3"/>
        <v>23975932</v>
      </c>
      <c r="Q25" s="104">
        <f t="shared" si="4"/>
        <v>14481467</v>
      </c>
      <c r="R25" s="103">
        <f t="shared" si="4"/>
        <v>11172170</v>
      </c>
      <c r="S25" s="103">
        <f t="shared" si="4"/>
        <v>1041771</v>
      </c>
      <c r="T25" s="103">
        <f t="shared" si="4"/>
        <v>62283</v>
      </c>
      <c r="U25" s="103">
        <f t="shared" si="4"/>
        <v>7539</v>
      </c>
      <c r="V25" s="103">
        <f t="shared" si="4"/>
        <v>26765230</v>
      </c>
      <c r="W25" s="103">
        <f t="shared" si="4"/>
        <v>2045567</v>
      </c>
      <c r="X25" s="103">
        <f t="shared" si="4"/>
        <v>28810797</v>
      </c>
      <c r="Y25" s="103">
        <f t="shared" si="4"/>
        <v>24561</v>
      </c>
      <c r="Z25" s="103">
        <f t="shared" si="4"/>
        <v>1878</v>
      </c>
      <c r="AA25" s="102">
        <f t="shared" si="4"/>
        <v>28837236</v>
      </c>
    </row>
    <row r="26" spans="1:27" s="157" customFormat="1">
      <c r="A26" s="159">
        <f t="shared" si="2"/>
        <v>2038</v>
      </c>
      <c r="B26" s="159"/>
      <c r="C26" s="158"/>
      <c r="E26" s="104">
        <f t="shared" si="3"/>
        <v>12419651</v>
      </c>
      <c r="F26" s="103">
        <f t="shared" si="3"/>
        <v>9325612</v>
      </c>
      <c r="G26" s="103">
        <f t="shared" si="3"/>
        <v>733794</v>
      </c>
      <c r="H26" s="103">
        <f t="shared" si="3"/>
        <v>61379</v>
      </c>
      <c r="I26" s="103">
        <f t="shared" si="3"/>
        <v>7546</v>
      </c>
      <c r="J26" s="103">
        <f t="shared" si="3"/>
        <v>22547982</v>
      </c>
      <c r="K26" s="103">
        <f t="shared" si="3"/>
        <v>1723260</v>
      </c>
      <c r="L26" s="103">
        <f t="shared" si="3"/>
        <v>24271242</v>
      </c>
      <c r="M26" s="103">
        <f t="shared" si="3"/>
        <v>24561</v>
      </c>
      <c r="N26" s="103">
        <f t="shared" si="3"/>
        <v>1878</v>
      </c>
      <c r="O26" s="102">
        <f t="shared" si="3"/>
        <v>24297681</v>
      </c>
      <c r="Q26" s="104">
        <f t="shared" si="4"/>
        <v>14695116</v>
      </c>
      <c r="R26" s="103">
        <f t="shared" si="4"/>
        <v>11360176</v>
      </c>
      <c r="S26" s="103">
        <f t="shared" si="4"/>
        <v>1034537</v>
      </c>
      <c r="T26" s="103">
        <f t="shared" si="4"/>
        <v>61379</v>
      </c>
      <c r="U26" s="103">
        <f t="shared" si="4"/>
        <v>7546</v>
      </c>
      <c r="V26" s="103">
        <f t="shared" si="4"/>
        <v>27158754</v>
      </c>
      <c r="W26" s="103">
        <f t="shared" si="4"/>
        <v>2075643</v>
      </c>
      <c r="X26" s="103">
        <f t="shared" si="4"/>
        <v>29234397</v>
      </c>
      <c r="Y26" s="103">
        <f t="shared" si="4"/>
        <v>24561</v>
      </c>
      <c r="Z26" s="103">
        <f t="shared" si="4"/>
        <v>1878</v>
      </c>
      <c r="AA26" s="102">
        <f t="shared" si="4"/>
        <v>29260836</v>
      </c>
    </row>
    <row r="27" spans="1:27" s="157" customFormat="1">
      <c r="A27" s="159">
        <f t="shared" si="2"/>
        <v>2039</v>
      </c>
      <c r="B27" s="159"/>
      <c r="C27" s="158"/>
      <c r="E27" s="104">
        <f t="shared" si="3"/>
        <v>12569089</v>
      </c>
      <c r="F27" s="103">
        <f t="shared" si="3"/>
        <v>9465431</v>
      </c>
      <c r="G27" s="103">
        <f t="shared" si="3"/>
        <v>723600</v>
      </c>
      <c r="H27" s="103">
        <f t="shared" si="3"/>
        <v>60305</v>
      </c>
      <c r="I27" s="103">
        <f t="shared" si="3"/>
        <v>7552</v>
      </c>
      <c r="J27" s="103">
        <f t="shared" si="3"/>
        <v>22825977</v>
      </c>
      <c r="K27" s="103">
        <f t="shared" si="3"/>
        <v>1744505</v>
      </c>
      <c r="L27" s="103">
        <f t="shared" si="3"/>
        <v>24570482</v>
      </c>
      <c r="M27" s="103">
        <f t="shared" si="3"/>
        <v>24561</v>
      </c>
      <c r="N27" s="103">
        <f t="shared" si="3"/>
        <v>1878</v>
      </c>
      <c r="O27" s="102">
        <f t="shared" si="3"/>
        <v>24596921</v>
      </c>
      <c r="Q27" s="104">
        <f t="shared" si="4"/>
        <v>14904782</v>
      </c>
      <c r="R27" s="103">
        <f t="shared" si="4"/>
        <v>11537389</v>
      </c>
      <c r="S27" s="103">
        <f t="shared" si="4"/>
        <v>1027283</v>
      </c>
      <c r="T27" s="103">
        <f t="shared" si="4"/>
        <v>60305</v>
      </c>
      <c r="U27" s="103">
        <f t="shared" si="4"/>
        <v>7552</v>
      </c>
      <c r="V27" s="103">
        <f t="shared" si="4"/>
        <v>27537311</v>
      </c>
      <c r="W27" s="103">
        <f t="shared" si="4"/>
        <v>2104573</v>
      </c>
      <c r="X27" s="103">
        <f t="shared" si="4"/>
        <v>29641884</v>
      </c>
      <c r="Y27" s="103">
        <f t="shared" si="4"/>
        <v>24561</v>
      </c>
      <c r="Z27" s="103">
        <f t="shared" si="4"/>
        <v>1878</v>
      </c>
      <c r="AA27" s="102">
        <f t="shared" si="4"/>
        <v>29668323</v>
      </c>
    </row>
    <row r="28" spans="1:27" s="157" customFormat="1" ht="13.5" thickBot="1">
      <c r="A28" s="159">
        <f t="shared" si="2"/>
        <v>2040</v>
      </c>
      <c r="B28" s="159"/>
      <c r="C28" s="158"/>
      <c r="E28" s="101">
        <f t="shared" si="3"/>
        <v>12761728</v>
      </c>
      <c r="F28" s="100">
        <f t="shared" si="3"/>
        <v>9660493</v>
      </c>
      <c r="G28" s="100">
        <f t="shared" si="3"/>
        <v>718054</v>
      </c>
      <c r="H28" s="100">
        <f t="shared" si="3"/>
        <v>59352</v>
      </c>
      <c r="I28" s="100">
        <f t="shared" si="3"/>
        <v>7589</v>
      </c>
      <c r="J28" s="100">
        <f t="shared" si="3"/>
        <v>23207216</v>
      </c>
      <c r="K28" s="100">
        <f t="shared" si="3"/>
        <v>1773639</v>
      </c>
      <c r="L28" s="100">
        <f t="shared" si="3"/>
        <v>24980855</v>
      </c>
      <c r="M28" s="100">
        <f t="shared" si="3"/>
        <v>24561</v>
      </c>
      <c r="N28" s="100">
        <f t="shared" si="3"/>
        <v>1878</v>
      </c>
      <c r="O28" s="99">
        <f t="shared" si="3"/>
        <v>25007294</v>
      </c>
      <c r="Q28" s="101">
        <f t="shared" si="4"/>
        <v>15173845</v>
      </c>
      <c r="R28" s="100">
        <f t="shared" si="4"/>
        <v>11783997</v>
      </c>
      <c r="S28" s="100">
        <f t="shared" si="4"/>
        <v>1023908</v>
      </c>
      <c r="T28" s="100">
        <f t="shared" si="4"/>
        <v>59259</v>
      </c>
      <c r="U28" s="100">
        <f t="shared" si="4"/>
        <v>7589</v>
      </c>
      <c r="V28" s="100">
        <f t="shared" si="4"/>
        <v>28048598</v>
      </c>
      <c r="W28" s="100">
        <f t="shared" si="4"/>
        <v>2143650</v>
      </c>
      <c r="X28" s="100">
        <f t="shared" si="4"/>
        <v>30192248</v>
      </c>
      <c r="Y28" s="100">
        <f t="shared" si="4"/>
        <v>24561</v>
      </c>
      <c r="Z28" s="100">
        <f t="shared" si="4"/>
        <v>1878</v>
      </c>
      <c r="AA28" s="99">
        <f t="shared" si="4"/>
        <v>30218687</v>
      </c>
    </row>
    <row r="29" spans="1:27" s="157" customFormat="1" ht="3" customHeight="1" thickBot="1"/>
    <row r="30" spans="1:27" s="157" customFormat="1">
      <c r="A30" s="159">
        <v>2019</v>
      </c>
      <c r="B30" s="159">
        <v>1</v>
      </c>
      <c r="C30" s="158">
        <f t="shared" ref="C30:C41" si="5">DATE(A30,B30,1)</f>
        <v>43466</v>
      </c>
      <c r="E30" s="106">
        <v>1206095</v>
      </c>
      <c r="F30" s="105">
        <v>775619</v>
      </c>
      <c r="G30" s="105">
        <v>106266</v>
      </c>
      <c r="H30" s="105">
        <v>5992</v>
      </c>
      <c r="I30" s="105">
        <v>878</v>
      </c>
      <c r="J30" s="105">
        <f t="shared" ref="J30:J41" si="6">SUM(E30:I30)</f>
        <v>2094850</v>
      </c>
      <c r="K30" s="105">
        <f t="shared" ref="K30:K41" si="7">L30-J30</f>
        <v>160102</v>
      </c>
      <c r="L30" s="105">
        <f t="shared" ref="L30:L41" si="8">ROUND(J30/0.929, 0)</f>
        <v>2254952</v>
      </c>
      <c r="M30" s="105">
        <v>2180</v>
      </c>
      <c r="N30" s="105">
        <f t="shared" ref="N30:N41" si="9">ROUND(M30/0.929-M30, 0)</f>
        <v>167</v>
      </c>
      <c r="O30" s="107">
        <f t="shared" ref="O30:O41" si="10">SUM(L30:N30)</f>
        <v>2257299</v>
      </c>
      <c r="Q30" s="106">
        <v>1238604</v>
      </c>
      <c r="R30" s="105">
        <v>760817</v>
      </c>
      <c r="S30" s="105">
        <v>102783</v>
      </c>
      <c r="T30" s="105">
        <v>6255</v>
      </c>
      <c r="U30" s="105">
        <v>916</v>
      </c>
      <c r="V30" s="105">
        <f t="shared" ref="V30:V41" si="11">SUM(Q30:U30)</f>
        <v>2109375</v>
      </c>
      <c r="W30" s="105">
        <f t="shared" ref="W30:W41" si="12">X30-V30</f>
        <v>161212</v>
      </c>
      <c r="X30" s="105">
        <f t="shared" ref="X30:X41" si="13">ROUND(V30/0.929, 0)</f>
        <v>2270587</v>
      </c>
      <c r="Y30" s="105">
        <v>2180</v>
      </c>
      <c r="Z30" s="105">
        <f t="shared" ref="Z30:Z41" si="14">N30</f>
        <v>167</v>
      </c>
      <c r="AA30" s="235">
        <f t="shared" ref="AA30:AA41" si="15">SUM(X30:Z30)</f>
        <v>2272934</v>
      </c>
    </row>
    <row r="31" spans="1:27" s="157" customFormat="1">
      <c r="A31" s="159">
        <f t="shared" ref="A31:A41" si="16">IF(B31=1,A30+1,A30)</f>
        <v>2019</v>
      </c>
      <c r="B31" s="159">
        <f t="shared" ref="B31:B41" si="17">IF(B30=12,1,B30+1)</f>
        <v>2</v>
      </c>
      <c r="C31" s="158">
        <f t="shared" si="5"/>
        <v>43497</v>
      </c>
      <c r="E31" s="104">
        <v>1058429</v>
      </c>
      <c r="F31" s="103">
        <v>669604</v>
      </c>
      <c r="G31" s="103">
        <v>87050</v>
      </c>
      <c r="H31" s="103">
        <v>5791</v>
      </c>
      <c r="I31" s="103">
        <v>878</v>
      </c>
      <c r="J31" s="103">
        <f t="shared" si="6"/>
        <v>1821752</v>
      </c>
      <c r="K31" s="103">
        <f t="shared" si="7"/>
        <v>139230</v>
      </c>
      <c r="L31" s="103">
        <f t="shared" si="8"/>
        <v>1960982</v>
      </c>
      <c r="M31" s="103">
        <v>2294</v>
      </c>
      <c r="N31" s="103">
        <f t="shared" si="9"/>
        <v>175</v>
      </c>
      <c r="O31" s="102">
        <f t="shared" si="10"/>
        <v>1963451</v>
      </c>
      <c r="Q31" s="104">
        <v>1052361</v>
      </c>
      <c r="R31" s="103">
        <v>692685</v>
      </c>
      <c r="S31" s="103">
        <v>92186</v>
      </c>
      <c r="T31" s="103">
        <v>6045</v>
      </c>
      <c r="U31" s="103">
        <v>859</v>
      </c>
      <c r="V31" s="103">
        <f t="shared" si="11"/>
        <v>1844136</v>
      </c>
      <c r="W31" s="103">
        <f t="shared" si="12"/>
        <v>140940</v>
      </c>
      <c r="X31" s="103">
        <f t="shared" si="13"/>
        <v>1985076</v>
      </c>
      <c r="Y31" s="103">
        <v>2294</v>
      </c>
      <c r="Z31" s="103">
        <f t="shared" si="14"/>
        <v>175</v>
      </c>
      <c r="AA31" s="234">
        <f t="shared" si="15"/>
        <v>1987545</v>
      </c>
    </row>
    <row r="32" spans="1:27" s="157" customFormat="1">
      <c r="A32" s="159">
        <f t="shared" si="16"/>
        <v>2019</v>
      </c>
      <c r="B32" s="159">
        <f t="shared" si="17"/>
        <v>3</v>
      </c>
      <c r="C32" s="158">
        <f t="shared" si="5"/>
        <v>43525</v>
      </c>
      <c r="E32" s="104">
        <v>1050844</v>
      </c>
      <c r="F32" s="103">
        <v>753718</v>
      </c>
      <c r="G32" s="103">
        <v>104846</v>
      </c>
      <c r="H32" s="103">
        <v>6793</v>
      </c>
      <c r="I32" s="103">
        <v>855</v>
      </c>
      <c r="J32" s="103">
        <f t="shared" si="6"/>
        <v>1917056</v>
      </c>
      <c r="K32" s="103">
        <f t="shared" si="7"/>
        <v>146513</v>
      </c>
      <c r="L32" s="103">
        <f t="shared" si="8"/>
        <v>2063569</v>
      </c>
      <c r="M32" s="103">
        <v>2205</v>
      </c>
      <c r="N32" s="103">
        <f t="shared" si="9"/>
        <v>169</v>
      </c>
      <c r="O32" s="102">
        <f t="shared" si="10"/>
        <v>2065943</v>
      </c>
      <c r="Q32" s="104">
        <v>1053518</v>
      </c>
      <c r="R32" s="103">
        <v>755710</v>
      </c>
      <c r="S32" s="103">
        <v>105025</v>
      </c>
      <c r="T32" s="103">
        <v>6793</v>
      </c>
      <c r="U32" s="103">
        <v>855</v>
      </c>
      <c r="V32" s="103">
        <f t="shared" si="11"/>
        <v>1921901</v>
      </c>
      <c r="W32" s="103">
        <f t="shared" si="12"/>
        <v>146884</v>
      </c>
      <c r="X32" s="103">
        <f t="shared" si="13"/>
        <v>2068785</v>
      </c>
      <c r="Y32" s="103">
        <v>2205</v>
      </c>
      <c r="Z32" s="103">
        <f t="shared" si="14"/>
        <v>169</v>
      </c>
      <c r="AA32" s="234">
        <f t="shared" si="15"/>
        <v>2071159</v>
      </c>
    </row>
    <row r="33" spans="1:27" s="157" customFormat="1">
      <c r="A33" s="159">
        <f t="shared" si="16"/>
        <v>2019</v>
      </c>
      <c r="B33" s="159">
        <f t="shared" si="17"/>
        <v>4</v>
      </c>
      <c r="C33" s="158">
        <f t="shared" si="5"/>
        <v>43556</v>
      </c>
      <c r="E33" s="104">
        <v>866429</v>
      </c>
      <c r="F33" s="103">
        <v>692307</v>
      </c>
      <c r="G33" s="103">
        <v>97221</v>
      </c>
      <c r="H33" s="103">
        <v>6075</v>
      </c>
      <c r="I33" s="103">
        <v>634</v>
      </c>
      <c r="J33" s="103">
        <f t="shared" si="6"/>
        <v>1662666</v>
      </c>
      <c r="K33" s="103">
        <f t="shared" si="7"/>
        <v>127071</v>
      </c>
      <c r="L33" s="103">
        <f t="shared" si="8"/>
        <v>1789737</v>
      </c>
      <c r="M33" s="103">
        <v>2046</v>
      </c>
      <c r="N33" s="103">
        <f t="shared" si="9"/>
        <v>156</v>
      </c>
      <c r="O33" s="102">
        <f t="shared" si="10"/>
        <v>1791939</v>
      </c>
      <c r="Q33" s="104">
        <v>869648</v>
      </c>
      <c r="R33" s="103">
        <v>695041</v>
      </c>
      <c r="S33" s="103">
        <v>97456</v>
      </c>
      <c r="T33" s="103">
        <v>6075</v>
      </c>
      <c r="U33" s="103">
        <v>634</v>
      </c>
      <c r="V33" s="103">
        <f t="shared" si="11"/>
        <v>1668854</v>
      </c>
      <c r="W33" s="103">
        <f t="shared" si="12"/>
        <v>127544</v>
      </c>
      <c r="X33" s="103">
        <f t="shared" si="13"/>
        <v>1796398</v>
      </c>
      <c r="Y33" s="103">
        <v>2046</v>
      </c>
      <c r="Z33" s="103">
        <f t="shared" si="14"/>
        <v>156</v>
      </c>
      <c r="AA33" s="234">
        <f t="shared" si="15"/>
        <v>1798600</v>
      </c>
    </row>
    <row r="34" spans="1:27" s="157" customFormat="1">
      <c r="A34" s="159">
        <f t="shared" si="16"/>
        <v>2019</v>
      </c>
      <c r="B34" s="159">
        <f t="shared" si="17"/>
        <v>5</v>
      </c>
      <c r="C34" s="158">
        <f t="shared" si="5"/>
        <v>43586</v>
      </c>
      <c r="E34" s="104">
        <v>741451</v>
      </c>
      <c r="F34" s="103">
        <v>685587</v>
      </c>
      <c r="G34" s="103">
        <v>101132</v>
      </c>
      <c r="H34" s="103">
        <v>6253</v>
      </c>
      <c r="I34" s="103">
        <v>495</v>
      </c>
      <c r="J34" s="103">
        <f t="shared" si="6"/>
        <v>1534918</v>
      </c>
      <c r="K34" s="103">
        <f t="shared" si="7"/>
        <v>117308</v>
      </c>
      <c r="L34" s="103">
        <f t="shared" si="8"/>
        <v>1652226</v>
      </c>
      <c r="M34" s="103">
        <v>2037</v>
      </c>
      <c r="N34" s="103">
        <f t="shared" si="9"/>
        <v>156</v>
      </c>
      <c r="O34" s="102">
        <f t="shared" si="10"/>
        <v>1654419</v>
      </c>
      <c r="Q34" s="104">
        <v>745244</v>
      </c>
      <c r="R34" s="103">
        <v>689179</v>
      </c>
      <c r="S34" s="103">
        <v>101452</v>
      </c>
      <c r="T34" s="103">
        <v>6253</v>
      </c>
      <c r="U34" s="103">
        <v>495</v>
      </c>
      <c r="V34" s="103">
        <f t="shared" si="11"/>
        <v>1542623</v>
      </c>
      <c r="W34" s="103">
        <f t="shared" si="12"/>
        <v>117897</v>
      </c>
      <c r="X34" s="103">
        <f t="shared" si="13"/>
        <v>1660520</v>
      </c>
      <c r="Y34" s="103">
        <v>2037</v>
      </c>
      <c r="Z34" s="103">
        <f t="shared" si="14"/>
        <v>156</v>
      </c>
      <c r="AA34" s="234">
        <f t="shared" si="15"/>
        <v>1662713</v>
      </c>
    </row>
    <row r="35" spans="1:27" s="157" customFormat="1">
      <c r="A35" s="159">
        <f t="shared" si="16"/>
        <v>2019</v>
      </c>
      <c r="B35" s="159">
        <f t="shared" si="17"/>
        <v>6</v>
      </c>
      <c r="C35" s="158">
        <f t="shared" si="5"/>
        <v>43617</v>
      </c>
      <c r="E35" s="104">
        <v>685013</v>
      </c>
      <c r="F35" s="103">
        <v>682100</v>
      </c>
      <c r="G35" s="103">
        <v>99525</v>
      </c>
      <c r="H35" s="103">
        <v>6162</v>
      </c>
      <c r="I35" s="103">
        <v>368</v>
      </c>
      <c r="J35" s="103">
        <f t="shared" si="6"/>
        <v>1473168</v>
      </c>
      <c r="K35" s="103">
        <f t="shared" si="7"/>
        <v>112589</v>
      </c>
      <c r="L35" s="103">
        <f t="shared" si="8"/>
        <v>1585757</v>
      </c>
      <c r="M35" s="103">
        <v>1680</v>
      </c>
      <c r="N35" s="103">
        <f t="shared" si="9"/>
        <v>128</v>
      </c>
      <c r="O35" s="102">
        <f t="shared" si="10"/>
        <v>1587565</v>
      </c>
      <c r="Q35" s="104">
        <v>689531</v>
      </c>
      <c r="R35" s="103">
        <v>686563</v>
      </c>
      <c r="S35" s="103">
        <v>99924</v>
      </c>
      <c r="T35" s="103">
        <v>6162</v>
      </c>
      <c r="U35" s="103">
        <v>368</v>
      </c>
      <c r="V35" s="103">
        <f t="shared" si="11"/>
        <v>1482548</v>
      </c>
      <c r="W35" s="103">
        <f t="shared" si="12"/>
        <v>113306</v>
      </c>
      <c r="X35" s="103">
        <f t="shared" si="13"/>
        <v>1595854</v>
      </c>
      <c r="Y35" s="103">
        <v>1680</v>
      </c>
      <c r="Z35" s="103">
        <f t="shared" si="14"/>
        <v>128</v>
      </c>
      <c r="AA35" s="234">
        <f t="shared" si="15"/>
        <v>1597662</v>
      </c>
    </row>
    <row r="36" spans="1:27" s="157" customFormat="1">
      <c r="A36" s="159">
        <f t="shared" si="16"/>
        <v>2019</v>
      </c>
      <c r="B36" s="159">
        <f t="shared" si="17"/>
        <v>7</v>
      </c>
      <c r="C36" s="158">
        <f t="shared" si="5"/>
        <v>43647</v>
      </c>
      <c r="E36" s="104">
        <v>703728</v>
      </c>
      <c r="F36" s="103">
        <v>723630</v>
      </c>
      <c r="G36" s="103">
        <v>100616</v>
      </c>
      <c r="H36" s="103">
        <v>5932</v>
      </c>
      <c r="I36" s="103">
        <v>320</v>
      </c>
      <c r="J36" s="103">
        <f t="shared" si="6"/>
        <v>1534226</v>
      </c>
      <c r="K36" s="103">
        <f t="shared" si="7"/>
        <v>117255</v>
      </c>
      <c r="L36" s="103">
        <f t="shared" si="8"/>
        <v>1651481</v>
      </c>
      <c r="M36" s="103">
        <v>2694</v>
      </c>
      <c r="N36" s="103">
        <f t="shared" si="9"/>
        <v>206</v>
      </c>
      <c r="O36" s="102">
        <f t="shared" si="10"/>
        <v>1654381</v>
      </c>
      <c r="Q36" s="104">
        <v>709404</v>
      </c>
      <c r="R36" s="103">
        <v>729385</v>
      </c>
      <c r="S36" s="103">
        <v>101116</v>
      </c>
      <c r="T36" s="103">
        <v>5932</v>
      </c>
      <c r="U36" s="103">
        <v>320</v>
      </c>
      <c r="V36" s="103">
        <f t="shared" si="11"/>
        <v>1546157</v>
      </c>
      <c r="W36" s="103">
        <f t="shared" si="12"/>
        <v>118167</v>
      </c>
      <c r="X36" s="103">
        <f t="shared" si="13"/>
        <v>1664324</v>
      </c>
      <c r="Y36" s="103">
        <v>2694</v>
      </c>
      <c r="Z36" s="103">
        <f t="shared" si="14"/>
        <v>206</v>
      </c>
      <c r="AA36" s="234">
        <f t="shared" si="15"/>
        <v>1667224</v>
      </c>
    </row>
    <row r="37" spans="1:27" s="157" customFormat="1">
      <c r="A37" s="159">
        <f t="shared" si="16"/>
        <v>2019</v>
      </c>
      <c r="B37" s="159">
        <f t="shared" si="17"/>
        <v>8</v>
      </c>
      <c r="C37" s="158">
        <f t="shared" si="5"/>
        <v>43678</v>
      </c>
      <c r="E37" s="104">
        <v>690751</v>
      </c>
      <c r="F37" s="103">
        <v>737726</v>
      </c>
      <c r="G37" s="103">
        <v>105005</v>
      </c>
      <c r="H37" s="103">
        <v>6146</v>
      </c>
      <c r="I37" s="103">
        <v>308</v>
      </c>
      <c r="J37" s="103">
        <f t="shared" si="6"/>
        <v>1539936</v>
      </c>
      <c r="K37" s="103">
        <f t="shared" si="7"/>
        <v>117692</v>
      </c>
      <c r="L37" s="103">
        <f t="shared" si="8"/>
        <v>1657628</v>
      </c>
      <c r="M37" s="103">
        <v>1538</v>
      </c>
      <c r="N37" s="103">
        <f t="shared" si="9"/>
        <v>118</v>
      </c>
      <c r="O37" s="102">
        <f t="shared" si="10"/>
        <v>1659284</v>
      </c>
      <c r="Q37" s="104">
        <v>697394</v>
      </c>
      <c r="R37" s="103">
        <v>744759</v>
      </c>
      <c r="S37" s="103">
        <v>105623</v>
      </c>
      <c r="T37" s="103">
        <v>6146</v>
      </c>
      <c r="U37" s="103">
        <v>308</v>
      </c>
      <c r="V37" s="168">
        <f t="shared" si="11"/>
        <v>1554230</v>
      </c>
      <c r="W37" s="103">
        <f t="shared" si="12"/>
        <v>118784</v>
      </c>
      <c r="X37" s="103">
        <f t="shared" si="13"/>
        <v>1673014</v>
      </c>
      <c r="Y37" s="103">
        <v>1538</v>
      </c>
      <c r="Z37" s="103">
        <f t="shared" si="14"/>
        <v>118</v>
      </c>
      <c r="AA37" s="234">
        <f t="shared" si="15"/>
        <v>1674670</v>
      </c>
    </row>
    <row r="38" spans="1:27" s="157" customFormat="1">
      <c r="A38" s="159">
        <f t="shared" si="16"/>
        <v>2019</v>
      </c>
      <c r="B38" s="159">
        <f t="shared" si="17"/>
        <v>9</v>
      </c>
      <c r="C38" s="158">
        <f t="shared" si="5"/>
        <v>43709</v>
      </c>
      <c r="E38" s="104">
        <v>681697</v>
      </c>
      <c r="F38" s="103">
        <v>695218</v>
      </c>
      <c r="G38" s="103">
        <v>99157</v>
      </c>
      <c r="H38" s="103">
        <v>6418</v>
      </c>
      <c r="I38" s="103">
        <v>359</v>
      </c>
      <c r="J38" s="103">
        <f t="shared" si="6"/>
        <v>1482849</v>
      </c>
      <c r="K38" s="103">
        <f t="shared" si="7"/>
        <v>113329</v>
      </c>
      <c r="L38" s="103">
        <f t="shared" si="8"/>
        <v>1596178</v>
      </c>
      <c r="M38" s="103">
        <v>1338</v>
      </c>
      <c r="N38" s="103">
        <f t="shared" si="9"/>
        <v>102</v>
      </c>
      <c r="O38" s="102">
        <f t="shared" si="10"/>
        <v>1597618</v>
      </c>
      <c r="Q38" s="104">
        <v>689315</v>
      </c>
      <c r="R38" s="103">
        <v>703128</v>
      </c>
      <c r="S38" s="103">
        <v>99841</v>
      </c>
      <c r="T38" s="103">
        <v>6418</v>
      </c>
      <c r="U38" s="103">
        <v>359</v>
      </c>
      <c r="V38" s="168">
        <f t="shared" si="11"/>
        <v>1499061</v>
      </c>
      <c r="W38" s="103">
        <f t="shared" si="12"/>
        <v>114568</v>
      </c>
      <c r="X38" s="103">
        <f t="shared" si="13"/>
        <v>1613629</v>
      </c>
      <c r="Y38" s="103">
        <v>1338</v>
      </c>
      <c r="Z38" s="103">
        <f t="shared" si="14"/>
        <v>102</v>
      </c>
      <c r="AA38" s="234">
        <f t="shared" si="15"/>
        <v>1615069</v>
      </c>
    </row>
    <row r="39" spans="1:27" s="157" customFormat="1">
      <c r="A39" s="159">
        <f t="shared" si="16"/>
        <v>2019</v>
      </c>
      <c r="B39" s="159">
        <f t="shared" si="17"/>
        <v>10</v>
      </c>
      <c r="C39" s="158">
        <f t="shared" si="5"/>
        <v>43739</v>
      </c>
      <c r="E39" s="104">
        <v>840345</v>
      </c>
      <c r="F39" s="103">
        <v>721816</v>
      </c>
      <c r="G39" s="103">
        <v>101691</v>
      </c>
      <c r="H39" s="103">
        <v>6457</v>
      </c>
      <c r="I39" s="103">
        <v>518</v>
      </c>
      <c r="J39" s="103">
        <f t="shared" si="6"/>
        <v>1670827</v>
      </c>
      <c r="K39" s="103">
        <f t="shared" si="7"/>
        <v>127695</v>
      </c>
      <c r="L39" s="103">
        <f t="shared" si="8"/>
        <v>1798522</v>
      </c>
      <c r="M39" s="103">
        <v>1718</v>
      </c>
      <c r="N39" s="103">
        <f t="shared" si="9"/>
        <v>131</v>
      </c>
      <c r="O39" s="102">
        <f t="shared" si="10"/>
        <v>1800371</v>
      </c>
      <c r="Q39" s="104">
        <v>850552</v>
      </c>
      <c r="R39" s="103">
        <v>731139</v>
      </c>
      <c r="S39" s="103">
        <v>102485</v>
      </c>
      <c r="T39" s="103">
        <v>6457</v>
      </c>
      <c r="U39" s="103">
        <v>518</v>
      </c>
      <c r="V39" s="103">
        <f t="shared" si="11"/>
        <v>1691151</v>
      </c>
      <c r="W39" s="103">
        <f t="shared" si="12"/>
        <v>129248</v>
      </c>
      <c r="X39" s="103">
        <f t="shared" si="13"/>
        <v>1820399</v>
      </c>
      <c r="Y39" s="103">
        <v>1718</v>
      </c>
      <c r="Z39" s="103">
        <f t="shared" si="14"/>
        <v>131</v>
      </c>
      <c r="AA39" s="234">
        <f t="shared" si="15"/>
        <v>1822248</v>
      </c>
    </row>
    <row r="40" spans="1:27" s="157" customFormat="1">
      <c r="A40" s="159">
        <f t="shared" si="16"/>
        <v>2019</v>
      </c>
      <c r="B40" s="159">
        <f t="shared" si="17"/>
        <v>11</v>
      </c>
      <c r="C40" s="158">
        <f t="shared" si="5"/>
        <v>43770</v>
      </c>
      <c r="E40" s="104">
        <v>1034560</v>
      </c>
      <c r="F40" s="103">
        <v>752383</v>
      </c>
      <c r="G40" s="103">
        <v>96379</v>
      </c>
      <c r="H40" s="103">
        <v>6691</v>
      </c>
      <c r="I40" s="103">
        <v>731</v>
      </c>
      <c r="J40" s="103">
        <f t="shared" si="6"/>
        <v>1890744</v>
      </c>
      <c r="K40" s="103">
        <f t="shared" si="7"/>
        <v>144503</v>
      </c>
      <c r="L40" s="103">
        <f t="shared" si="8"/>
        <v>2035247</v>
      </c>
      <c r="M40" s="103">
        <v>1710</v>
      </c>
      <c r="N40" s="103">
        <f t="shared" si="9"/>
        <v>131</v>
      </c>
      <c r="O40" s="102">
        <f t="shared" si="10"/>
        <v>2037088</v>
      </c>
      <c r="Q40" s="104">
        <v>1047535</v>
      </c>
      <c r="R40" s="103">
        <v>762813</v>
      </c>
      <c r="S40" s="103">
        <v>97250</v>
      </c>
      <c r="T40" s="103">
        <v>6691</v>
      </c>
      <c r="U40" s="103">
        <v>731</v>
      </c>
      <c r="V40" s="103">
        <f t="shared" si="11"/>
        <v>1915020</v>
      </c>
      <c r="W40" s="103">
        <f t="shared" si="12"/>
        <v>146358</v>
      </c>
      <c r="X40" s="103">
        <f t="shared" si="13"/>
        <v>2061378</v>
      </c>
      <c r="Y40" s="103">
        <v>1710</v>
      </c>
      <c r="Z40" s="103">
        <f t="shared" si="14"/>
        <v>131</v>
      </c>
      <c r="AA40" s="234">
        <f t="shared" si="15"/>
        <v>2063219</v>
      </c>
    </row>
    <row r="41" spans="1:27" s="157" customFormat="1">
      <c r="A41" s="159">
        <f t="shared" si="16"/>
        <v>2019</v>
      </c>
      <c r="B41" s="159">
        <f t="shared" si="17"/>
        <v>12</v>
      </c>
      <c r="C41" s="158">
        <f t="shared" si="5"/>
        <v>43800</v>
      </c>
      <c r="E41" s="104">
        <v>1304074</v>
      </c>
      <c r="F41" s="103">
        <v>820745</v>
      </c>
      <c r="G41" s="103">
        <v>96664</v>
      </c>
      <c r="H41" s="103">
        <v>6849</v>
      </c>
      <c r="I41" s="103">
        <v>1045</v>
      </c>
      <c r="J41" s="103">
        <f t="shared" si="6"/>
        <v>2229377</v>
      </c>
      <c r="K41" s="103">
        <f t="shared" si="7"/>
        <v>170383</v>
      </c>
      <c r="L41" s="103">
        <f t="shared" si="8"/>
        <v>2399760</v>
      </c>
      <c r="M41" s="103">
        <v>1596</v>
      </c>
      <c r="N41" s="103">
        <f t="shared" si="9"/>
        <v>122</v>
      </c>
      <c r="O41" s="102">
        <f t="shared" si="10"/>
        <v>2401478</v>
      </c>
      <c r="Q41" s="104">
        <v>1320958</v>
      </c>
      <c r="R41" s="103">
        <v>833279</v>
      </c>
      <c r="S41" s="103">
        <v>97689</v>
      </c>
      <c r="T41" s="103">
        <v>6849</v>
      </c>
      <c r="U41" s="103">
        <v>1045</v>
      </c>
      <c r="V41" s="103">
        <f t="shared" si="11"/>
        <v>2259820</v>
      </c>
      <c r="W41" s="103">
        <f t="shared" si="12"/>
        <v>172710</v>
      </c>
      <c r="X41" s="103">
        <f t="shared" si="13"/>
        <v>2432530</v>
      </c>
      <c r="Y41" s="103">
        <v>1596</v>
      </c>
      <c r="Z41" s="103">
        <f t="shared" si="14"/>
        <v>122</v>
      </c>
      <c r="AA41" s="234">
        <f t="shared" si="15"/>
        <v>2434248</v>
      </c>
    </row>
    <row r="42" spans="1:27" s="157" customFormat="1">
      <c r="A42" s="159"/>
      <c r="B42" s="159"/>
      <c r="C42" s="158"/>
      <c r="E42" s="104"/>
      <c r="F42" s="103"/>
      <c r="G42" s="103"/>
      <c r="H42" s="103"/>
      <c r="I42" s="103"/>
      <c r="J42" s="103"/>
      <c r="K42" s="103"/>
      <c r="L42" s="103"/>
      <c r="M42" s="103"/>
      <c r="N42" s="103"/>
      <c r="O42" s="102"/>
      <c r="Q42" s="104"/>
      <c r="R42" s="103"/>
      <c r="S42" s="103"/>
      <c r="T42" s="103"/>
      <c r="U42" s="103"/>
      <c r="V42" s="103"/>
      <c r="W42" s="103"/>
      <c r="X42" s="103"/>
      <c r="Y42" s="103"/>
      <c r="Z42" s="103"/>
      <c r="AA42" s="234"/>
    </row>
    <row r="43" spans="1:27" s="157" customFormat="1">
      <c r="A43" s="159"/>
      <c r="B43" s="159"/>
      <c r="C43" s="158"/>
      <c r="E43" s="104"/>
      <c r="F43" s="103"/>
      <c r="G43" s="103"/>
      <c r="H43" s="103"/>
      <c r="I43" s="103"/>
      <c r="J43" s="103"/>
      <c r="K43" s="103"/>
      <c r="L43" s="103"/>
      <c r="M43" s="103"/>
      <c r="N43" s="103"/>
      <c r="O43" s="102"/>
      <c r="Q43" s="104"/>
      <c r="R43" s="103"/>
      <c r="S43" s="103"/>
      <c r="T43" s="103"/>
      <c r="U43" s="103"/>
      <c r="V43" s="103"/>
      <c r="W43" s="103"/>
      <c r="X43" s="103"/>
      <c r="Y43" s="103"/>
      <c r="Z43" s="103"/>
      <c r="AA43" s="234"/>
    </row>
    <row r="44" spans="1:27" s="157" customFormat="1">
      <c r="A44" s="159"/>
      <c r="B44" s="159"/>
      <c r="C44" s="158"/>
      <c r="E44" s="104"/>
      <c r="F44" s="103"/>
      <c r="G44" s="103"/>
      <c r="H44" s="103"/>
      <c r="I44" s="103"/>
      <c r="J44" s="103"/>
      <c r="K44" s="103"/>
      <c r="L44" s="103"/>
      <c r="M44" s="103"/>
      <c r="N44" s="103"/>
      <c r="O44" s="102"/>
      <c r="Q44" s="104"/>
      <c r="R44" s="103"/>
      <c r="S44" s="103"/>
      <c r="T44" s="103"/>
      <c r="U44" s="170" t="s">
        <v>181</v>
      </c>
      <c r="V44" s="171" t="s">
        <v>182</v>
      </c>
      <c r="W44" s="170" t="s">
        <v>183</v>
      </c>
      <c r="X44" s="103"/>
      <c r="Y44" s="103"/>
      <c r="Z44" s="103"/>
      <c r="AA44" s="234"/>
    </row>
    <row r="45" spans="1:27" s="157" customFormat="1">
      <c r="A45" s="159"/>
      <c r="B45" s="159"/>
      <c r="C45" s="158"/>
      <c r="E45" s="104"/>
      <c r="F45" s="103"/>
      <c r="G45" s="103"/>
      <c r="H45" s="103"/>
      <c r="I45" s="103"/>
      <c r="J45" s="103"/>
      <c r="K45" s="103"/>
      <c r="L45" s="103"/>
      <c r="M45" s="103"/>
      <c r="N45" s="103"/>
      <c r="O45" s="102"/>
      <c r="Q45" s="104"/>
      <c r="R45" s="103"/>
      <c r="S45" s="103"/>
      <c r="T45" s="169" t="s">
        <v>290</v>
      </c>
      <c r="U45" s="168">
        <f>V37</f>
        <v>1554230</v>
      </c>
      <c r="V45" s="168">
        <f>-U37</f>
        <v>-308</v>
      </c>
      <c r="W45" s="168">
        <f>SUM(U45:V45)*1000</f>
        <v>1553922000</v>
      </c>
      <c r="X45" s="103"/>
      <c r="Y45" s="103"/>
      <c r="Z45" s="103"/>
      <c r="AA45" s="234"/>
    </row>
    <row r="46" spans="1:27" s="157" customFormat="1">
      <c r="A46" s="159"/>
      <c r="B46" s="159"/>
      <c r="C46" s="158"/>
      <c r="E46" s="104"/>
      <c r="F46" s="103"/>
      <c r="G46" s="103"/>
      <c r="H46" s="103"/>
      <c r="I46" s="103"/>
      <c r="J46" s="103"/>
      <c r="K46" s="103"/>
      <c r="L46" s="103"/>
      <c r="M46" s="103"/>
      <c r="N46" s="103"/>
      <c r="O46" s="102"/>
      <c r="Q46" s="104"/>
      <c r="R46" s="103"/>
      <c r="S46" s="103"/>
      <c r="T46" s="169" t="s">
        <v>291</v>
      </c>
      <c r="U46" s="168">
        <f>V38</f>
        <v>1499061</v>
      </c>
      <c r="V46" s="168">
        <f>-U38</f>
        <v>-359</v>
      </c>
      <c r="W46" s="168">
        <f>SUM(U46:V46)*1000</f>
        <v>1498702000</v>
      </c>
      <c r="X46" s="103"/>
      <c r="Y46" s="103"/>
      <c r="Z46" s="103"/>
      <c r="AA46" s="234"/>
    </row>
    <row r="47" spans="1:27" s="157" customFormat="1">
      <c r="A47" s="159">
        <f>IF(B47=1,A41+1,A41)</f>
        <v>2020</v>
      </c>
      <c r="B47" s="159">
        <f>IF(B41=12,1,B41+1)</f>
        <v>1</v>
      </c>
      <c r="C47" s="158">
        <f t="shared" ref="C47:C110" si="18">DATE(A47,B47,1)</f>
        <v>43831</v>
      </c>
      <c r="E47" s="104">
        <v>1252327</v>
      </c>
      <c r="F47" s="103">
        <v>796365</v>
      </c>
      <c r="G47" s="103">
        <v>107841</v>
      </c>
      <c r="H47" s="103">
        <v>6467</v>
      </c>
      <c r="I47" s="103">
        <v>906</v>
      </c>
      <c r="J47" s="103">
        <f t="shared" ref="J47:J110" si="19">SUM(E47:I47)</f>
        <v>2163906</v>
      </c>
      <c r="K47" s="103">
        <f t="shared" ref="K47:K110" si="20">L47-J47</f>
        <v>165379</v>
      </c>
      <c r="L47" s="103">
        <f t="shared" ref="L47:L110" si="21">ROUND(J47/0.929, 0)</f>
        <v>2329285</v>
      </c>
      <c r="M47" s="103">
        <v>2243</v>
      </c>
      <c r="N47" s="103">
        <f t="shared" ref="N47:N110" si="22">ROUND(M47/0.929-M47, 0)</f>
        <v>171</v>
      </c>
      <c r="O47" s="102">
        <f t="shared" ref="O47:O110" si="23">SUM(L47:N47)</f>
        <v>2331699</v>
      </c>
      <c r="Q47" s="104">
        <v>1269899</v>
      </c>
      <c r="R47" s="103">
        <v>809893</v>
      </c>
      <c r="S47" s="103">
        <v>109051</v>
      </c>
      <c r="T47" s="103">
        <v>6467</v>
      </c>
      <c r="U47" s="103">
        <v>906</v>
      </c>
      <c r="V47" s="103">
        <f t="shared" ref="V47:V110" si="24">SUM(Q47:U47)</f>
        <v>2196216</v>
      </c>
      <c r="W47" s="103">
        <f t="shared" ref="W47:W110" si="25">X47-V47</f>
        <v>167849</v>
      </c>
      <c r="X47" s="103">
        <f t="shared" ref="X47:X110" si="26">ROUND(V47/0.929, 0)</f>
        <v>2364065</v>
      </c>
      <c r="Y47" s="103">
        <v>2243</v>
      </c>
      <c r="Z47" s="103">
        <f t="shared" ref="Z47:Z110" si="27">N47</f>
        <v>171</v>
      </c>
      <c r="AA47" s="234">
        <f t="shared" ref="AA47:AA110" si="28">SUM(X47:Z47)</f>
        <v>2366479</v>
      </c>
    </row>
    <row r="48" spans="1:27" s="157" customFormat="1">
      <c r="A48" s="159">
        <f t="shared" ref="A48:A111" si="29">IF(B48=1,A47+1,A47)</f>
        <v>2020</v>
      </c>
      <c r="B48" s="159">
        <f t="shared" ref="B48:B111" si="30">IF(B47=12,1,B47+1)</f>
        <v>2</v>
      </c>
      <c r="C48" s="158">
        <f t="shared" si="18"/>
        <v>43862</v>
      </c>
      <c r="E48" s="104">
        <v>1088361</v>
      </c>
      <c r="F48" s="103">
        <v>739978</v>
      </c>
      <c r="G48" s="103">
        <v>97799</v>
      </c>
      <c r="H48" s="103">
        <v>6149</v>
      </c>
      <c r="I48" s="103">
        <v>870</v>
      </c>
      <c r="J48" s="103">
        <f t="shared" si="19"/>
        <v>1933157</v>
      </c>
      <c r="K48" s="103">
        <f t="shared" si="20"/>
        <v>147744</v>
      </c>
      <c r="L48" s="103">
        <f t="shared" si="21"/>
        <v>2080901</v>
      </c>
      <c r="M48" s="103">
        <v>2439</v>
      </c>
      <c r="N48" s="103">
        <f t="shared" si="22"/>
        <v>186</v>
      </c>
      <c r="O48" s="102">
        <f t="shared" si="23"/>
        <v>2083526</v>
      </c>
      <c r="Q48" s="104">
        <v>1083771</v>
      </c>
      <c r="R48" s="103">
        <v>740207</v>
      </c>
      <c r="S48" s="103">
        <v>96271</v>
      </c>
      <c r="T48" s="103">
        <v>6149</v>
      </c>
      <c r="U48" s="103">
        <v>870</v>
      </c>
      <c r="V48" s="103">
        <f t="shared" si="24"/>
        <v>1927268</v>
      </c>
      <c r="W48" s="103">
        <f t="shared" si="25"/>
        <v>147294</v>
      </c>
      <c r="X48" s="103">
        <f t="shared" si="26"/>
        <v>2074562</v>
      </c>
      <c r="Y48" s="103">
        <v>2439</v>
      </c>
      <c r="Z48" s="103">
        <f t="shared" si="27"/>
        <v>186</v>
      </c>
      <c r="AA48" s="234">
        <f t="shared" si="28"/>
        <v>2077187</v>
      </c>
    </row>
    <row r="49" spans="1:27" s="157" customFormat="1">
      <c r="A49" s="159">
        <f t="shared" si="29"/>
        <v>2020</v>
      </c>
      <c r="B49" s="159">
        <f t="shared" si="30"/>
        <v>3</v>
      </c>
      <c r="C49" s="158">
        <f t="shared" si="18"/>
        <v>43891</v>
      </c>
      <c r="E49" s="104">
        <v>1049153</v>
      </c>
      <c r="F49" s="103">
        <v>755885</v>
      </c>
      <c r="G49" s="103">
        <v>102162</v>
      </c>
      <c r="H49" s="103">
        <v>6707</v>
      </c>
      <c r="I49" s="103">
        <v>869</v>
      </c>
      <c r="J49" s="103">
        <f t="shared" si="19"/>
        <v>1914776</v>
      </c>
      <c r="K49" s="103">
        <f t="shared" si="20"/>
        <v>146339</v>
      </c>
      <c r="L49" s="103">
        <f t="shared" si="21"/>
        <v>2061115</v>
      </c>
      <c r="M49" s="103">
        <v>2263</v>
      </c>
      <c r="N49" s="103">
        <f t="shared" si="22"/>
        <v>173</v>
      </c>
      <c r="O49" s="102">
        <f t="shared" si="23"/>
        <v>2063551</v>
      </c>
      <c r="Q49" s="104">
        <v>1088036</v>
      </c>
      <c r="R49" s="103">
        <v>786413</v>
      </c>
      <c r="S49" s="103">
        <v>106347</v>
      </c>
      <c r="T49" s="103">
        <v>6707</v>
      </c>
      <c r="U49" s="103">
        <v>869</v>
      </c>
      <c r="V49" s="103">
        <f t="shared" si="24"/>
        <v>1988372</v>
      </c>
      <c r="W49" s="103">
        <f t="shared" si="25"/>
        <v>151964</v>
      </c>
      <c r="X49" s="103">
        <f t="shared" si="26"/>
        <v>2140336</v>
      </c>
      <c r="Y49" s="103">
        <v>2263</v>
      </c>
      <c r="Z49" s="103">
        <f t="shared" si="27"/>
        <v>173</v>
      </c>
      <c r="AA49" s="234">
        <f t="shared" si="28"/>
        <v>2142772</v>
      </c>
    </row>
    <row r="50" spans="1:27" s="157" customFormat="1">
      <c r="A50" s="159">
        <f t="shared" si="29"/>
        <v>2020</v>
      </c>
      <c r="B50" s="159">
        <f t="shared" si="30"/>
        <v>4</v>
      </c>
      <c r="C50" s="158">
        <f t="shared" si="18"/>
        <v>43922</v>
      </c>
      <c r="E50" s="104">
        <v>864607</v>
      </c>
      <c r="F50" s="103">
        <v>692529</v>
      </c>
      <c r="G50" s="103">
        <v>96274</v>
      </c>
      <c r="H50" s="103">
        <v>5959</v>
      </c>
      <c r="I50" s="103">
        <v>635</v>
      </c>
      <c r="J50" s="103">
        <f t="shared" si="19"/>
        <v>1660004</v>
      </c>
      <c r="K50" s="103">
        <f t="shared" si="20"/>
        <v>126868</v>
      </c>
      <c r="L50" s="103">
        <f t="shared" si="21"/>
        <v>1786872</v>
      </c>
      <c r="M50" s="103">
        <v>2101</v>
      </c>
      <c r="N50" s="103">
        <f t="shared" si="22"/>
        <v>161</v>
      </c>
      <c r="O50" s="102">
        <f t="shared" si="23"/>
        <v>1789134</v>
      </c>
      <c r="Q50" s="104">
        <v>882619</v>
      </c>
      <c r="R50" s="103">
        <v>710915</v>
      </c>
      <c r="S50" s="103">
        <v>97833</v>
      </c>
      <c r="T50" s="103">
        <v>5959</v>
      </c>
      <c r="U50" s="103">
        <v>635</v>
      </c>
      <c r="V50" s="103">
        <f t="shared" si="24"/>
        <v>1697961</v>
      </c>
      <c r="W50" s="103">
        <f t="shared" si="25"/>
        <v>129769</v>
      </c>
      <c r="X50" s="103">
        <f t="shared" si="26"/>
        <v>1827730</v>
      </c>
      <c r="Y50" s="103">
        <v>2101</v>
      </c>
      <c r="Z50" s="103">
        <f t="shared" si="27"/>
        <v>161</v>
      </c>
      <c r="AA50" s="234">
        <f t="shared" si="28"/>
        <v>1829992</v>
      </c>
    </row>
    <row r="51" spans="1:27" s="157" customFormat="1">
      <c r="A51" s="159">
        <f t="shared" si="29"/>
        <v>2020</v>
      </c>
      <c r="B51" s="159">
        <f t="shared" si="30"/>
        <v>5</v>
      </c>
      <c r="C51" s="158">
        <f t="shared" si="18"/>
        <v>43952</v>
      </c>
      <c r="E51" s="104">
        <v>737952</v>
      </c>
      <c r="F51" s="103">
        <v>684306</v>
      </c>
      <c r="G51" s="103">
        <v>99904</v>
      </c>
      <c r="H51" s="103">
        <v>6128</v>
      </c>
      <c r="I51" s="103">
        <v>497</v>
      </c>
      <c r="J51" s="103">
        <f t="shared" si="19"/>
        <v>1528787</v>
      </c>
      <c r="K51" s="103">
        <f t="shared" si="20"/>
        <v>116839</v>
      </c>
      <c r="L51" s="103">
        <f t="shared" si="21"/>
        <v>1645626</v>
      </c>
      <c r="M51" s="103">
        <v>2097</v>
      </c>
      <c r="N51" s="103">
        <f t="shared" si="22"/>
        <v>160</v>
      </c>
      <c r="O51" s="102">
        <f t="shared" si="23"/>
        <v>1647883</v>
      </c>
      <c r="Q51" s="104">
        <v>756356</v>
      </c>
      <c r="R51" s="103">
        <v>704488</v>
      </c>
      <c r="S51" s="103">
        <v>101713</v>
      </c>
      <c r="T51" s="103">
        <v>6128</v>
      </c>
      <c r="U51" s="103">
        <v>497</v>
      </c>
      <c r="V51" s="103">
        <f t="shared" si="24"/>
        <v>1569182</v>
      </c>
      <c r="W51" s="103">
        <f t="shared" si="25"/>
        <v>119927</v>
      </c>
      <c r="X51" s="103">
        <f t="shared" si="26"/>
        <v>1689109</v>
      </c>
      <c r="Y51" s="103">
        <v>2097</v>
      </c>
      <c r="Z51" s="103">
        <f t="shared" si="27"/>
        <v>160</v>
      </c>
      <c r="AA51" s="234">
        <f t="shared" si="28"/>
        <v>1691366</v>
      </c>
    </row>
    <row r="52" spans="1:27" s="157" customFormat="1">
      <c r="A52" s="159">
        <f t="shared" si="29"/>
        <v>2020</v>
      </c>
      <c r="B52" s="159">
        <f t="shared" si="30"/>
        <v>6</v>
      </c>
      <c r="C52" s="158">
        <f t="shared" si="18"/>
        <v>43983</v>
      </c>
      <c r="E52" s="104">
        <v>680006</v>
      </c>
      <c r="F52" s="103">
        <v>679830</v>
      </c>
      <c r="G52" s="103">
        <v>98136</v>
      </c>
      <c r="H52" s="103">
        <v>6040</v>
      </c>
      <c r="I52" s="103">
        <v>370</v>
      </c>
      <c r="J52" s="103">
        <f t="shared" si="19"/>
        <v>1464382</v>
      </c>
      <c r="K52" s="103">
        <f t="shared" si="20"/>
        <v>111917</v>
      </c>
      <c r="L52" s="103">
        <f t="shared" si="21"/>
        <v>1576299</v>
      </c>
      <c r="M52" s="103">
        <v>1727</v>
      </c>
      <c r="N52" s="103">
        <f t="shared" si="22"/>
        <v>132</v>
      </c>
      <c r="O52" s="102">
        <f t="shared" si="23"/>
        <v>1578158</v>
      </c>
      <c r="Q52" s="104">
        <v>699728</v>
      </c>
      <c r="R52" s="103">
        <v>701752</v>
      </c>
      <c r="S52" s="103">
        <v>100139</v>
      </c>
      <c r="T52" s="103">
        <v>6040</v>
      </c>
      <c r="U52" s="103">
        <v>370</v>
      </c>
      <c r="V52" s="103">
        <f t="shared" si="24"/>
        <v>1508029</v>
      </c>
      <c r="W52" s="103">
        <f t="shared" si="25"/>
        <v>115253</v>
      </c>
      <c r="X52" s="103">
        <f t="shared" si="26"/>
        <v>1623282</v>
      </c>
      <c r="Y52" s="103">
        <v>1727</v>
      </c>
      <c r="Z52" s="103">
        <f t="shared" si="27"/>
        <v>132</v>
      </c>
      <c r="AA52" s="234">
        <f t="shared" si="28"/>
        <v>1625141</v>
      </c>
    </row>
    <row r="53" spans="1:27" s="157" customFormat="1">
      <c r="A53" s="159">
        <f t="shared" si="29"/>
        <v>2020</v>
      </c>
      <c r="B53" s="159">
        <f t="shared" si="30"/>
        <v>7</v>
      </c>
      <c r="C53" s="158">
        <f t="shared" si="18"/>
        <v>44013</v>
      </c>
      <c r="E53" s="104">
        <v>696924</v>
      </c>
      <c r="F53" s="103">
        <v>720395</v>
      </c>
      <c r="G53" s="103">
        <v>98987</v>
      </c>
      <c r="H53" s="103">
        <v>5817</v>
      </c>
      <c r="I53" s="103">
        <v>321</v>
      </c>
      <c r="J53" s="103">
        <f t="shared" si="19"/>
        <v>1522444</v>
      </c>
      <c r="K53" s="103">
        <f t="shared" si="20"/>
        <v>116355</v>
      </c>
      <c r="L53" s="103">
        <f t="shared" si="21"/>
        <v>1638799</v>
      </c>
      <c r="M53" s="103">
        <v>2779</v>
      </c>
      <c r="N53" s="103">
        <f t="shared" si="22"/>
        <v>212</v>
      </c>
      <c r="O53" s="102">
        <f t="shared" si="23"/>
        <v>1641790</v>
      </c>
      <c r="Q53" s="104">
        <v>719747</v>
      </c>
      <c r="R53" s="103">
        <v>745772</v>
      </c>
      <c r="S53" s="103">
        <v>101259</v>
      </c>
      <c r="T53" s="103">
        <v>5817</v>
      </c>
      <c r="U53" s="103">
        <v>321</v>
      </c>
      <c r="V53" s="103">
        <f t="shared" si="24"/>
        <v>1572916</v>
      </c>
      <c r="W53" s="103">
        <f t="shared" si="25"/>
        <v>120212</v>
      </c>
      <c r="X53" s="103">
        <f t="shared" si="26"/>
        <v>1693128</v>
      </c>
      <c r="Y53" s="103">
        <v>2779</v>
      </c>
      <c r="Z53" s="103">
        <f t="shared" si="27"/>
        <v>212</v>
      </c>
      <c r="AA53" s="234">
        <f t="shared" si="28"/>
        <v>1696119</v>
      </c>
    </row>
    <row r="54" spans="1:27" s="157" customFormat="1">
      <c r="A54" s="159">
        <f t="shared" si="29"/>
        <v>2020</v>
      </c>
      <c r="B54" s="159">
        <f t="shared" si="30"/>
        <v>8</v>
      </c>
      <c r="C54" s="158">
        <f t="shared" si="18"/>
        <v>44044</v>
      </c>
      <c r="E54" s="104">
        <v>682562</v>
      </c>
      <c r="F54" s="103">
        <v>732436</v>
      </c>
      <c r="G54" s="103">
        <v>103104</v>
      </c>
      <c r="H54" s="103">
        <v>6030</v>
      </c>
      <c r="I54" s="103">
        <v>309</v>
      </c>
      <c r="J54" s="103">
        <f t="shared" si="19"/>
        <v>1524441</v>
      </c>
      <c r="K54" s="103">
        <f t="shared" si="20"/>
        <v>116507</v>
      </c>
      <c r="L54" s="103">
        <f t="shared" si="21"/>
        <v>1640948</v>
      </c>
      <c r="M54" s="103">
        <v>1579</v>
      </c>
      <c r="N54" s="103">
        <f t="shared" si="22"/>
        <v>121</v>
      </c>
      <c r="O54" s="102">
        <f t="shared" si="23"/>
        <v>1642648</v>
      </c>
      <c r="Q54" s="104">
        <v>707385</v>
      </c>
      <c r="R54" s="103">
        <v>760797</v>
      </c>
      <c r="S54" s="103">
        <v>105689</v>
      </c>
      <c r="T54" s="103">
        <v>6030</v>
      </c>
      <c r="U54" s="103">
        <v>309</v>
      </c>
      <c r="V54" s="103">
        <f t="shared" si="24"/>
        <v>1580210</v>
      </c>
      <c r="W54" s="103">
        <f t="shared" si="25"/>
        <v>120770</v>
      </c>
      <c r="X54" s="103">
        <f t="shared" si="26"/>
        <v>1700980</v>
      </c>
      <c r="Y54" s="103">
        <v>1579</v>
      </c>
      <c r="Z54" s="103">
        <f t="shared" si="27"/>
        <v>121</v>
      </c>
      <c r="AA54" s="234">
        <f t="shared" si="28"/>
        <v>1702680</v>
      </c>
    </row>
    <row r="55" spans="1:27" s="157" customFormat="1">
      <c r="A55" s="159">
        <f t="shared" si="29"/>
        <v>2020</v>
      </c>
      <c r="B55" s="159">
        <f t="shared" si="30"/>
        <v>9</v>
      </c>
      <c r="C55" s="158">
        <f t="shared" si="18"/>
        <v>44075</v>
      </c>
      <c r="E55" s="104">
        <v>672654</v>
      </c>
      <c r="F55" s="103">
        <v>687924</v>
      </c>
      <c r="G55" s="103">
        <v>97267</v>
      </c>
      <c r="H55" s="103">
        <v>6316</v>
      </c>
      <c r="I55" s="103">
        <v>360</v>
      </c>
      <c r="J55" s="103">
        <f t="shared" si="19"/>
        <v>1464521</v>
      </c>
      <c r="K55" s="103">
        <f t="shared" si="20"/>
        <v>111928</v>
      </c>
      <c r="L55" s="103">
        <f t="shared" si="21"/>
        <v>1576449</v>
      </c>
      <c r="M55" s="103">
        <v>1377</v>
      </c>
      <c r="N55" s="103">
        <f t="shared" si="22"/>
        <v>105</v>
      </c>
      <c r="O55" s="102">
        <f t="shared" si="23"/>
        <v>1577931</v>
      </c>
      <c r="Q55" s="104">
        <v>699073</v>
      </c>
      <c r="R55" s="103">
        <v>717751</v>
      </c>
      <c r="S55" s="103">
        <v>99956</v>
      </c>
      <c r="T55" s="103">
        <v>6316</v>
      </c>
      <c r="U55" s="103">
        <v>360</v>
      </c>
      <c r="V55" s="103">
        <f t="shared" si="24"/>
        <v>1523456</v>
      </c>
      <c r="W55" s="103">
        <f t="shared" si="25"/>
        <v>116432</v>
      </c>
      <c r="X55" s="103">
        <f t="shared" si="26"/>
        <v>1639888</v>
      </c>
      <c r="Y55" s="103">
        <v>1377</v>
      </c>
      <c r="Z55" s="103">
        <f t="shared" si="27"/>
        <v>105</v>
      </c>
      <c r="AA55" s="234">
        <f t="shared" si="28"/>
        <v>1641370</v>
      </c>
    </row>
    <row r="56" spans="1:27" s="157" customFormat="1">
      <c r="A56" s="159">
        <f t="shared" si="29"/>
        <v>2020</v>
      </c>
      <c r="B56" s="159">
        <f t="shared" si="30"/>
        <v>10</v>
      </c>
      <c r="C56" s="158">
        <f t="shared" si="18"/>
        <v>44105</v>
      </c>
      <c r="E56" s="104">
        <v>830134</v>
      </c>
      <c r="F56" s="103">
        <v>712486</v>
      </c>
      <c r="G56" s="103">
        <v>99670</v>
      </c>
      <c r="H56" s="103">
        <v>6360</v>
      </c>
      <c r="I56" s="103">
        <v>520</v>
      </c>
      <c r="J56" s="103">
        <f t="shared" si="19"/>
        <v>1649170</v>
      </c>
      <c r="K56" s="103">
        <f t="shared" si="20"/>
        <v>126040</v>
      </c>
      <c r="L56" s="103">
        <f t="shared" si="21"/>
        <v>1775210</v>
      </c>
      <c r="M56" s="103">
        <v>1767</v>
      </c>
      <c r="N56" s="103">
        <f t="shared" si="22"/>
        <v>135</v>
      </c>
      <c r="O56" s="102">
        <f t="shared" si="23"/>
        <v>1777112</v>
      </c>
      <c r="Q56" s="104">
        <v>862322</v>
      </c>
      <c r="R56" s="103">
        <v>746009</v>
      </c>
      <c r="S56" s="103">
        <v>102653</v>
      </c>
      <c r="T56" s="103">
        <v>6360</v>
      </c>
      <c r="U56" s="103">
        <v>520</v>
      </c>
      <c r="V56" s="103">
        <f t="shared" si="24"/>
        <v>1717864</v>
      </c>
      <c r="W56" s="103">
        <f t="shared" si="25"/>
        <v>131290</v>
      </c>
      <c r="X56" s="103">
        <f t="shared" si="26"/>
        <v>1849154</v>
      </c>
      <c r="Y56" s="103">
        <v>1767</v>
      </c>
      <c r="Z56" s="103">
        <f t="shared" si="27"/>
        <v>135</v>
      </c>
      <c r="AA56" s="234">
        <f t="shared" si="28"/>
        <v>1851056</v>
      </c>
    </row>
    <row r="57" spans="1:27" s="157" customFormat="1">
      <c r="A57" s="159">
        <f t="shared" si="29"/>
        <v>2020</v>
      </c>
      <c r="B57" s="159">
        <f t="shared" si="30"/>
        <v>11</v>
      </c>
      <c r="C57" s="158">
        <f t="shared" si="18"/>
        <v>44136</v>
      </c>
      <c r="E57" s="104">
        <v>1024677</v>
      </c>
      <c r="F57" s="103">
        <v>741691</v>
      </c>
      <c r="G57" s="103">
        <v>94363</v>
      </c>
      <c r="H57" s="103">
        <v>6599</v>
      </c>
      <c r="I57" s="103">
        <v>732</v>
      </c>
      <c r="J57" s="103">
        <f t="shared" si="19"/>
        <v>1868062</v>
      </c>
      <c r="K57" s="103">
        <f t="shared" si="20"/>
        <v>142769</v>
      </c>
      <c r="L57" s="103">
        <f t="shared" si="21"/>
        <v>2010831</v>
      </c>
      <c r="M57" s="103">
        <v>1763</v>
      </c>
      <c r="N57" s="103">
        <f t="shared" si="22"/>
        <v>135</v>
      </c>
      <c r="O57" s="102">
        <f t="shared" si="23"/>
        <v>2012729</v>
      </c>
      <c r="Q57" s="104">
        <v>1061680</v>
      </c>
      <c r="R57" s="103">
        <v>777599</v>
      </c>
      <c r="S57" s="103">
        <v>97490</v>
      </c>
      <c r="T57" s="103">
        <v>6599</v>
      </c>
      <c r="U57" s="103">
        <v>732</v>
      </c>
      <c r="V57" s="103">
        <f t="shared" si="24"/>
        <v>1944100</v>
      </c>
      <c r="W57" s="103">
        <f t="shared" si="25"/>
        <v>148580</v>
      </c>
      <c r="X57" s="103">
        <f t="shared" si="26"/>
        <v>2092680</v>
      </c>
      <c r="Y57" s="103">
        <v>1763</v>
      </c>
      <c r="Z57" s="103">
        <f t="shared" si="27"/>
        <v>135</v>
      </c>
      <c r="AA57" s="234">
        <f t="shared" si="28"/>
        <v>2094578</v>
      </c>
    </row>
    <row r="58" spans="1:27" s="157" customFormat="1">
      <c r="A58" s="159">
        <f t="shared" si="29"/>
        <v>2020</v>
      </c>
      <c r="B58" s="159">
        <f t="shared" si="30"/>
        <v>12</v>
      </c>
      <c r="C58" s="158">
        <f t="shared" si="18"/>
        <v>44166</v>
      </c>
      <c r="E58" s="104">
        <v>1293747</v>
      </c>
      <c r="F58" s="103">
        <v>807947</v>
      </c>
      <c r="G58" s="103">
        <v>94725</v>
      </c>
      <c r="H58" s="103">
        <v>6767</v>
      </c>
      <c r="I58" s="103">
        <v>1046</v>
      </c>
      <c r="J58" s="103">
        <f t="shared" si="19"/>
        <v>2204232</v>
      </c>
      <c r="K58" s="103">
        <f t="shared" si="20"/>
        <v>168461</v>
      </c>
      <c r="L58" s="103">
        <f t="shared" si="21"/>
        <v>2372693</v>
      </c>
      <c r="M58" s="103">
        <v>1649</v>
      </c>
      <c r="N58" s="103">
        <f t="shared" si="22"/>
        <v>126</v>
      </c>
      <c r="O58" s="102">
        <f t="shared" si="23"/>
        <v>2374468</v>
      </c>
      <c r="Q58" s="104">
        <v>1338510</v>
      </c>
      <c r="R58" s="103">
        <v>848667</v>
      </c>
      <c r="S58" s="103">
        <v>98191</v>
      </c>
      <c r="T58" s="103">
        <v>6767</v>
      </c>
      <c r="U58" s="103">
        <v>1046</v>
      </c>
      <c r="V58" s="103">
        <f t="shared" si="24"/>
        <v>2293181</v>
      </c>
      <c r="W58" s="103">
        <f t="shared" si="25"/>
        <v>175259</v>
      </c>
      <c r="X58" s="103">
        <f t="shared" si="26"/>
        <v>2468440</v>
      </c>
      <c r="Y58" s="103">
        <v>1649</v>
      </c>
      <c r="Z58" s="103">
        <f t="shared" si="27"/>
        <v>126</v>
      </c>
      <c r="AA58" s="234">
        <f t="shared" si="28"/>
        <v>2470215</v>
      </c>
    </row>
    <row r="59" spans="1:27" s="157" customFormat="1">
      <c r="A59" s="159">
        <f t="shared" si="29"/>
        <v>2021</v>
      </c>
      <c r="B59" s="159">
        <f t="shared" si="30"/>
        <v>1</v>
      </c>
      <c r="C59" s="158">
        <f t="shared" si="18"/>
        <v>44197</v>
      </c>
      <c r="E59" s="104">
        <v>1242287</v>
      </c>
      <c r="F59" s="103">
        <v>783271</v>
      </c>
      <c r="G59" s="103">
        <v>105481</v>
      </c>
      <c r="H59" s="103">
        <v>6380</v>
      </c>
      <c r="I59" s="103">
        <v>907</v>
      </c>
      <c r="J59" s="103">
        <f t="shared" si="19"/>
        <v>2138326</v>
      </c>
      <c r="K59" s="103">
        <f t="shared" si="20"/>
        <v>163424</v>
      </c>
      <c r="L59" s="103">
        <f t="shared" si="21"/>
        <v>2301750</v>
      </c>
      <c r="M59" s="103">
        <v>2243</v>
      </c>
      <c r="N59" s="103">
        <f t="shared" si="22"/>
        <v>171</v>
      </c>
      <c r="O59" s="102">
        <f t="shared" si="23"/>
        <v>2304164</v>
      </c>
      <c r="Q59" s="104">
        <v>1286649</v>
      </c>
      <c r="R59" s="103">
        <v>824216</v>
      </c>
      <c r="S59" s="103">
        <v>109279</v>
      </c>
      <c r="T59" s="103">
        <v>6380</v>
      </c>
      <c r="U59" s="103">
        <v>907</v>
      </c>
      <c r="V59" s="103">
        <f t="shared" si="24"/>
        <v>2227431</v>
      </c>
      <c r="W59" s="103">
        <f t="shared" si="25"/>
        <v>170234</v>
      </c>
      <c r="X59" s="103">
        <f t="shared" si="26"/>
        <v>2397665</v>
      </c>
      <c r="Y59" s="103">
        <v>2243</v>
      </c>
      <c r="Z59" s="103">
        <f t="shared" si="27"/>
        <v>171</v>
      </c>
      <c r="AA59" s="234">
        <f t="shared" si="28"/>
        <v>2400079</v>
      </c>
    </row>
    <row r="60" spans="1:27" s="157" customFormat="1">
      <c r="A60" s="159">
        <f t="shared" si="29"/>
        <v>2021</v>
      </c>
      <c r="B60" s="159">
        <f t="shared" si="30"/>
        <v>2</v>
      </c>
      <c r="C60" s="158">
        <f t="shared" si="18"/>
        <v>44228</v>
      </c>
      <c r="E60" s="104">
        <v>1038557</v>
      </c>
      <c r="F60" s="103">
        <v>702686</v>
      </c>
      <c r="G60" s="103">
        <v>90596</v>
      </c>
      <c r="H60" s="103">
        <v>5888</v>
      </c>
      <c r="I60" s="103">
        <v>853</v>
      </c>
      <c r="J60" s="103">
        <f t="shared" si="19"/>
        <v>1838580</v>
      </c>
      <c r="K60" s="103">
        <f t="shared" si="20"/>
        <v>140516</v>
      </c>
      <c r="L60" s="103">
        <f t="shared" si="21"/>
        <v>1979096</v>
      </c>
      <c r="M60" s="103">
        <v>2355</v>
      </c>
      <c r="N60" s="103">
        <f t="shared" si="22"/>
        <v>180</v>
      </c>
      <c r="O60" s="102">
        <f t="shared" si="23"/>
        <v>1981631</v>
      </c>
      <c r="Q60" s="104">
        <v>1077647</v>
      </c>
      <c r="R60" s="103">
        <v>741053</v>
      </c>
      <c r="S60" s="103">
        <v>93986</v>
      </c>
      <c r="T60" s="103">
        <v>5888</v>
      </c>
      <c r="U60" s="103">
        <v>853</v>
      </c>
      <c r="V60" s="103">
        <f t="shared" si="24"/>
        <v>1919427</v>
      </c>
      <c r="W60" s="103">
        <f t="shared" si="25"/>
        <v>146695</v>
      </c>
      <c r="X60" s="103">
        <f t="shared" si="26"/>
        <v>2066122</v>
      </c>
      <c r="Y60" s="103">
        <v>2355</v>
      </c>
      <c r="Z60" s="103">
        <f t="shared" si="27"/>
        <v>180</v>
      </c>
      <c r="AA60" s="234">
        <f t="shared" si="28"/>
        <v>2068657</v>
      </c>
    </row>
    <row r="61" spans="1:27" s="157" customFormat="1">
      <c r="A61" s="159">
        <f t="shared" si="29"/>
        <v>2021</v>
      </c>
      <c r="B61" s="159">
        <f t="shared" si="30"/>
        <v>3</v>
      </c>
      <c r="C61" s="158">
        <f t="shared" si="18"/>
        <v>44256</v>
      </c>
      <c r="E61" s="104">
        <v>1040176</v>
      </c>
      <c r="F61" s="103">
        <v>743740</v>
      </c>
      <c r="G61" s="103">
        <v>101773</v>
      </c>
      <c r="H61" s="103">
        <v>6560</v>
      </c>
      <c r="I61" s="103">
        <v>858</v>
      </c>
      <c r="J61" s="103">
        <f t="shared" si="19"/>
        <v>1893107</v>
      </c>
      <c r="K61" s="103">
        <f t="shared" si="20"/>
        <v>144683</v>
      </c>
      <c r="L61" s="103">
        <f t="shared" si="21"/>
        <v>2037790</v>
      </c>
      <c r="M61" s="103">
        <v>2263</v>
      </c>
      <c r="N61" s="103">
        <f t="shared" si="22"/>
        <v>173</v>
      </c>
      <c r="O61" s="102">
        <f t="shared" si="23"/>
        <v>2040226</v>
      </c>
      <c r="Q61" s="104">
        <v>1083306</v>
      </c>
      <c r="R61" s="103">
        <v>788569</v>
      </c>
      <c r="S61" s="103">
        <v>105818</v>
      </c>
      <c r="T61" s="103">
        <v>6560</v>
      </c>
      <c r="U61" s="103">
        <v>858</v>
      </c>
      <c r="V61" s="103">
        <f t="shared" si="24"/>
        <v>1985111</v>
      </c>
      <c r="W61" s="103">
        <f t="shared" si="25"/>
        <v>151715</v>
      </c>
      <c r="X61" s="103">
        <f t="shared" si="26"/>
        <v>2136826</v>
      </c>
      <c r="Y61" s="103">
        <v>2263</v>
      </c>
      <c r="Z61" s="103">
        <f t="shared" si="27"/>
        <v>173</v>
      </c>
      <c r="AA61" s="234">
        <f t="shared" si="28"/>
        <v>2139262</v>
      </c>
    </row>
    <row r="62" spans="1:27" s="157" customFormat="1">
      <c r="A62" s="159">
        <f t="shared" si="29"/>
        <v>2021</v>
      </c>
      <c r="B62" s="159">
        <f t="shared" si="30"/>
        <v>4</v>
      </c>
      <c r="C62" s="158">
        <f t="shared" si="18"/>
        <v>44287</v>
      </c>
      <c r="E62" s="104">
        <v>852976</v>
      </c>
      <c r="F62" s="103">
        <v>679885</v>
      </c>
      <c r="G62" s="103">
        <v>94275</v>
      </c>
      <c r="H62" s="103">
        <v>5868</v>
      </c>
      <c r="I62" s="103">
        <v>636</v>
      </c>
      <c r="J62" s="103">
        <f t="shared" si="19"/>
        <v>1633640</v>
      </c>
      <c r="K62" s="103">
        <f t="shared" si="20"/>
        <v>124853</v>
      </c>
      <c r="L62" s="103">
        <f t="shared" si="21"/>
        <v>1758493</v>
      </c>
      <c r="M62" s="103">
        <v>2101</v>
      </c>
      <c r="N62" s="103">
        <f t="shared" si="22"/>
        <v>161</v>
      </c>
      <c r="O62" s="102">
        <f t="shared" si="23"/>
        <v>1760755</v>
      </c>
      <c r="Q62" s="104">
        <v>894260</v>
      </c>
      <c r="R62" s="103">
        <v>725008</v>
      </c>
      <c r="S62" s="103">
        <v>98240</v>
      </c>
      <c r="T62" s="103">
        <v>5868</v>
      </c>
      <c r="U62" s="103">
        <v>636</v>
      </c>
      <c r="V62" s="103">
        <f t="shared" si="24"/>
        <v>1724012</v>
      </c>
      <c r="W62" s="103">
        <f t="shared" si="25"/>
        <v>131760</v>
      </c>
      <c r="X62" s="103">
        <f t="shared" si="26"/>
        <v>1855772</v>
      </c>
      <c r="Y62" s="103">
        <v>2101</v>
      </c>
      <c r="Z62" s="103">
        <f t="shared" si="27"/>
        <v>161</v>
      </c>
      <c r="AA62" s="234">
        <f t="shared" si="28"/>
        <v>1858034</v>
      </c>
    </row>
    <row r="63" spans="1:27" s="157" customFormat="1">
      <c r="A63" s="159">
        <f t="shared" si="29"/>
        <v>2021</v>
      </c>
      <c r="B63" s="159">
        <f t="shared" si="30"/>
        <v>5</v>
      </c>
      <c r="C63" s="158">
        <f t="shared" si="18"/>
        <v>44317</v>
      </c>
      <c r="E63" s="104">
        <v>726028</v>
      </c>
      <c r="F63" s="103">
        <v>671545</v>
      </c>
      <c r="G63" s="103">
        <v>97817</v>
      </c>
      <c r="H63" s="103">
        <v>6030</v>
      </c>
      <c r="I63" s="103">
        <v>498</v>
      </c>
      <c r="J63" s="103">
        <f t="shared" si="19"/>
        <v>1501918</v>
      </c>
      <c r="K63" s="103">
        <f t="shared" si="20"/>
        <v>114786</v>
      </c>
      <c r="L63" s="103">
        <f t="shared" si="21"/>
        <v>1616704</v>
      </c>
      <c r="M63" s="103">
        <v>2097</v>
      </c>
      <c r="N63" s="103">
        <f t="shared" si="22"/>
        <v>160</v>
      </c>
      <c r="O63" s="102">
        <f t="shared" si="23"/>
        <v>1618961</v>
      </c>
      <c r="Q63" s="104">
        <v>766304</v>
      </c>
      <c r="R63" s="103">
        <v>718070</v>
      </c>
      <c r="S63" s="103">
        <v>102140</v>
      </c>
      <c r="T63" s="103">
        <v>6030</v>
      </c>
      <c r="U63" s="103">
        <v>498</v>
      </c>
      <c r="V63" s="103">
        <f t="shared" si="24"/>
        <v>1593042</v>
      </c>
      <c r="W63" s="103">
        <f t="shared" si="25"/>
        <v>121750</v>
      </c>
      <c r="X63" s="103">
        <f t="shared" si="26"/>
        <v>1714792</v>
      </c>
      <c r="Y63" s="103">
        <v>2097</v>
      </c>
      <c r="Z63" s="103">
        <f t="shared" si="27"/>
        <v>160</v>
      </c>
      <c r="AA63" s="234">
        <f t="shared" si="28"/>
        <v>1717049</v>
      </c>
    </row>
    <row r="64" spans="1:27" s="157" customFormat="1">
      <c r="A64" s="159">
        <f t="shared" si="29"/>
        <v>2021</v>
      </c>
      <c r="B64" s="159">
        <f t="shared" si="30"/>
        <v>6</v>
      </c>
      <c r="C64" s="158">
        <f t="shared" si="18"/>
        <v>44348</v>
      </c>
      <c r="E64" s="104">
        <v>667852</v>
      </c>
      <c r="F64" s="103">
        <v>666714</v>
      </c>
      <c r="G64" s="103">
        <v>96130</v>
      </c>
      <c r="H64" s="103">
        <v>5944</v>
      </c>
      <c r="I64" s="103">
        <v>371</v>
      </c>
      <c r="J64" s="103">
        <f t="shared" si="19"/>
        <v>1437011</v>
      </c>
      <c r="K64" s="103">
        <f t="shared" si="20"/>
        <v>109825</v>
      </c>
      <c r="L64" s="103">
        <f t="shared" si="21"/>
        <v>1546836</v>
      </c>
      <c r="M64" s="103">
        <v>1727</v>
      </c>
      <c r="N64" s="103">
        <f t="shared" si="22"/>
        <v>132</v>
      </c>
      <c r="O64" s="102">
        <f t="shared" si="23"/>
        <v>1548695</v>
      </c>
      <c r="Q64" s="104">
        <v>708876</v>
      </c>
      <c r="R64" s="103">
        <v>714437</v>
      </c>
      <c r="S64" s="103">
        <v>100638</v>
      </c>
      <c r="T64" s="103">
        <v>5944</v>
      </c>
      <c r="U64" s="103">
        <v>371</v>
      </c>
      <c r="V64" s="103">
        <f t="shared" si="24"/>
        <v>1530266</v>
      </c>
      <c r="W64" s="103">
        <f t="shared" si="25"/>
        <v>116953</v>
      </c>
      <c r="X64" s="103">
        <f t="shared" si="26"/>
        <v>1647219</v>
      </c>
      <c r="Y64" s="103">
        <v>1727</v>
      </c>
      <c r="Z64" s="103">
        <f t="shared" si="27"/>
        <v>132</v>
      </c>
      <c r="AA64" s="234">
        <f t="shared" si="28"/>
        <v>1649078</v>
      </c>
    </row>
    <row r="65" spans="1:27" s="157" customFormat="1">
      <c r="A65" s="159">
        <f t="shared" si="29"/>
        <v>2021</v>
      </c>
      <c r="B65" s="159">
        <f t="shared" si="30"/>
        <v>7</v>
      </c>
      <c r="C65" s="158">
        <f t="shared" si="18"/>
        <v>44378</v>
      </c>
      <c r="E65" s="104">
        <v>683820</v>
      </c>
      <c r="F65" s="103">
        <v>705581</v>
      </c>
      <c r="G65" s="103">
        <v>96956</v>
      </c>
      <c r="H65" s="103">
        <v>5727</v>
      </c>
      <c r="I65" s="103">
        <v>322</v>
      </c>
      <c r="J65" s="103">
        <f t="shared" si="19"/>
        <v>1492406</v>
      </c>
      <c r="K65" s="103">
        <f t="shared" si="20"/>
        <v>114059</v>
      </c>
      <c r="L65" s="103">
        <f t="shared" si="21"/>
        <v>1606465</v>
      </c>
      <c r="M65" s="103">
        <v>2779</v>
      </c>
      <c r="N65" s="103">
        <f t="shared" si="22"/>
        <v>212</v>
      </c>
      <c r="O65" s="102">
        <f t="shared" si="23"/>
        <v>1609456</v>
      </c>
      <c r="Q65" s="104">
        <v>729096</v>
      </c>
      <c r="R65" s="103">
        <v>757998</v>
      </c>
      <c r="S65" s="103">
        <v>101785</v>
      </c>
      <c r="T65" s="103">
        <v>5727</v>
      </c>
      <c r="U65" s="103">
        <v>322</v>
      </c>
      <c r="V65" s="103">
        <f t="shared" si="24"/>
        <v>1594928</v>
      </c>
      <c r="W65" s="103">
        <f t="shared" si="25"/>
        <v>121894</v>
      </c>
      <c r="X65" s="103">
        <f t="shared" si="26"/>
        <v>1716822</v>
      </c>
      <c r="Y65" s="103">
        <v>2779</v>
      </c>
      <c r="Z65" s="103">
        <f t="shared" si="27"/>
        <v>212</v>
      </c>
      <c r="AA65" s="234">
        <f t="shared" si="28"/>
        <v>1719813</v>
      </c>
    </row>
    <row r="66" spans="1:27" s="157" customFormat="1">
      <c r="A66" s="159">
        <f t="shared" si="29"/>
        <v>2021</v>
      </c>
      <c r="B66" s="159">
        <f t="shared" si="30"/>
        <v>8</v>
      </c>
      <c r="C66" s="158">
        <f t="shared" si="18"/>
        <v>44409</v>
      </c>
      <c r="E66" s="104">
        <v>669508</v>
      </c>
      <c r="F66" s="103">
        <v>716393</v>
      </c>
      <c r="G66" s="103">
        <v>100965</v>
      </c>
      <c r="H66" s="103">
        <v>5938</v>
      </c>
      <c r="I66" s="103">
        <v>310</v>
      </c>
      <c r="J66" s="103">
        <f t="shared" si="19"/>
        <v>1493114</v>
      </c>
      <c r="K66" s="103">
        <f t="shared" si="20"/>
        <v>114113</v>
      </c>
      <c r="L66" s="103">
        <f t="shared" si="21"/>
        <v>1607227</v>
      </c>
      <c r="M66" s="103">
        <v>1579</v>
      </c>
      <c r="N66" s="103">
        <f t="shared" si="22"/>
        <v>121</v>
      </c>
      <c r="O66" s="102">
        <f t="shared" si="23"/>
        <v>1608927</v>
      </c>
      <c r="Q66" s="104">
        <v>716499</v>
      </c>
      <c r="R66" s="103">
        <v>772130</v>
      </c>
      <c r="S66" s="103">
        <v>106163</v>
      </c>
      <c r="T66" s="103">
        <v>5938</v>
      </c>
      <c r="U66" s="103">
        <v>310</v>
      </c>
      <c r="V66" s="103">
        <f t="shared" si="24"/>
        <v>1601040</v>
      </c>
      <c r="W66" s="103">
        <f t="shared" si="25"/>
        <v>122362</v>
      </c>
      <c r="X66" s="103">
        <f t="shared" si="26"/>
        <v>1723402</v>
      </c>
      <c r="Y66" s="103">
        <v>1579</v>
      </c>
      <c r="Z66" s="103">
        <f t="shared" si="27"/>
        <v>121</v>
      </c>
      <c r="AA66" s="234">
        <f t="shared" si="28"/>
        <v>1725102</v>
      </c>
    </row>
    <row r="67" spans="1:27" s="157" customFormat="1">
      <c r="A67" s="159">
        <f t="shared" si="29"/>
        <v>2021</v>
      </c>
      <c r="B67" s="159">
        <f t="shared" si="30"/>
        <v>9</v>
      </c>
      <c r="C67" s="158">
        <f t="shared" si="18"/>
        <v>44440</v>
      </c>
      <c r="E67" s="104">
        <v>660419</v>
      </c>
      <c r="F67" s="103">
        <v>671233</v>
      </c>
      <c r="G67" s="103">
        <v>95293</v>
      </c>
      <c r="H67" s="103">
        <v>6236</v>
      </c>
      <c r="I67" s="103">
        <v>361</v>
      </c>
      <c r="J67" s="103">
        <f t="shared" si="19"/>
        <v>1433542</v>
      </c>
      <c r="K67" s="103">
        <f t="shared" si="20"/>
        <v>109560</v>
      </c>
      <c r="L67" s="103">
        <f t="shared" si="21"/>
        <v>1543102</v>
      </c>
      <c r="M67" s="103">
        <v>1377</v>
      </c>
      <c r="N67" s="103">
        <f t="shared" si="22"/>
        <v>105</v>
      </c>
      <c r="O67" s="102">
        <f t="shared" si="23"/>
        <v>1544584</v>
      </c>
      <c r="Q67" s="104">
        <v>708105</v>
      </c>
      <c r="R67" s="103">
        <v>727299</v>
      </c>
      <c r="S67" s="103">
        <v>100431</v>
      </c>
      <c r="T67" s="103">
        <v>6236</v>
      </c>
      <c r="U67" s="103">
        <v>361</v>
      </c>
      <c r="V67" s="103">
        <f t="shared" si="24"/>
        <v>1542432</v>
      </c>
      <c r="W67" s="103">
        <f t="shared" si="25"/>
        <v>117882</v>
      </c>
      <c r="X67" s="103">
        <f t="shared" si="26"/>
        <v>1660314</v>
      </c>
      <c r="Y67" s="103">
        <v>1377</v>
      </c>
      <c r="Z67" s="103">
        <f t="shared" si="27"/>
        <v>105</v>
      </c>
      <c r="AA67" s="234">
        <f t="shared" si="28"/>
        <v>1661796</v>
      </c>
    </row>
    <row r="68" spans="1:27" s="157" customFormat="1">
      <c r="A68" s="159">
        <f t="shared" si="29"/>
        <v>2021</v>
      </c>
      <c r="B68" s="159">
        <f t="shared" si="30"/>
        <v>10</v>
      </c>
      <c r="C68" s="158">
        <f t="shared" si="18"/>
        <v>44470</v>
      </c>
      <c r="E68" s="104">
        <v>818095</v>
      </c>
      <c r="F68" s="103">
        <v>693617</v>
      </c>
      <c r="G68" s="103">
        <v>97655</v>
      </c>
      <c r="H68" s="103">
        <v>6284</v>
      </c>
      <c r="I68" s="103">
        <v>521</v>
      </c>
      <c r="J68" s="103">
        <f t="shared" si="19"/>
        <v>1616172</v>
      </c>
      <c r="K68" s="103">
        <f t="shared" si="20"/>
        <v>123518</v>
      </c>
      <c r="L68" s="103">
        <f t="shared" si="21"/>
        <v>1739690</v>
      </c>
      <c r="M68" s="103">
        <v>1767</v>
      </c>
      <c r="N68" s="103">
        <f t="shared" si="22"/>
        <v>135</v>
      </c>
      <c r="O68" s="102">
        <f t="shared" si="23"/>
        <v>1741592</v>
      </c>
      <c r="Q68" s="104">
        <v>873466</v>
      </c>
      <c r="R68" s="103">
        <v>754270</v>
      </c>
      <c r="S68" s="103">
        <v>103113</v>
      </c>
      <c r="T68" s="103">
        <v>6284</v>
      </c>
      <c r="U68" s="103">
        <v>521</v>
      </c>
      <c r="V68" s="103">
        <f t="shared" si="24"/>
        <v>1737654</v>
      </c>
      <c r="W68" s="103">
        <f t="shared" si="25"/>
        <v>132802</v>
      </c>
      <c r="X68" s="103">
        <f t="shared" si="26"/>
        <v>1870456</v>
      </c>
      <c r="Y68" s="103">
        <v>1767</v>
      </c>
      <c r="Z68" s="103">
        <f t="shared" si="27"/>
        <v>135</v>
      </c>
      <c r="AA68" s="234">
        <f t="shared" si="28"/>
        <v>1872358</v>
      </c>
    </row>
    <row r="69" spans="1:27" s="157" customFormat="1">
      <c r="A69" s="159">
        <f t="shared" si="29"/>
        <v>2021</v>
      </c>
      <c r="B69" s="159">
        <f t="shared" si="30"/>
        <v>11</v>
      </c>
      <c r="C69" s="158">
        <f t="shared" si="18"/>
        <v>44501</v>
      </c>
      <c r="E69" s="104">
        <v>1014477</v>
      </c>
      <c r="F69" s="103">
        <v>721795</v>
      </c>
      <c r="G69" s="103">
        <v>92403</v>
      </c>
      <c r="H69" s="103">
        <v>6527</v>
      </c>
      <c r="I69" s="103">
        <v>733</v>
      </c>
      <c r="J69" s="103">
        <f t="shared" si="19"/>
        <v>1835935</v>
      </c>
      <c r="K69" s="103">
        <f t="shared" si="20"/>
        <v>140314</v>
      </c>
      <c r="L69" s="103">
        <f t="shared" si="21"/>
        <v>1976249</v>
      </c>
      <c r="M69" s="103">
        <v>1763</v>
      </c>
      <c r="N69" s="103">
        <f t="shared" si="22"/>
        <v>135</v>
      </c>
      <c r="O69" s="102">
        <f t="shared" si="23"/>
        <v>1978147</v>
      </c>
      <c r="Q69" s="104">
        <v>1075363</v>
      </c>
      <c r="R69" s="103">
        <v>784416</v>
      </c>
      <c r="S69" s="103">
        <v>97885</v>
      </c>
      <c r="T69" s="103">
        <v>6527</v>
      </c>
      <c r="U69" s="103">
        <v>733</v>
      </c>
      <c r="V69" s="103">
        <f t="shared" si="24"/>
        <v>1964924</v>
      </c>
      <c r="W69" s="103">
        <f t="shared" si="25"/>
        <v>150172</v>
      </c>
      <c r="X69" s="103">
        <f t="shared" si="26"/>
        <v>2115096</v>
      </c>
      <c r="Y69" s="103">
        <v>1763</v>
      </c>
      <c r="Z69" s="103">
        <f t="shared" si="27"/>
        <v>135</v>
      </c>
      <c r="AA69" s="234">
        <f t="shared" si="28"/>
        <v>2116994</v>
      </c>
    </row>
    <row r="70" spans="1:27" s="157" customFormat="1">
      <c r="A70" s="159">
        <f t="shared" si="29"/>
        <v>2021</v>
      </c>
      <c r="B70" s="159">
        <f t="shared" si="30"/>
        <v>12</v>
      </c>
      <c r="C70" s="158">
        <f t="shared" si="18"/>
        <v>44531</v>
      </c>
      <c r="E70" s="104">
        <v>1284457</v>
      </c>
      <c r="F70" s="103">
        <v>785686</v>
      </c>
      <c r="G70" s="103">
        <v>92622</v>
      </c>
      <c r="H70" s="103">
        <v>6704</v>
      </c>
      <c r="I70" s="103">
        <v>1047</v>
      </c>
      <c r="J70" s="103">
        <f t="shared" si="19"/>
        <v>2170516</v>
      </c>
      <c r="K70" s="103">
        <f t="shared" si="20"/>
        <v>165884</v>
      </c>
      <c r="L70" s="103">
        <f t="shared" si="21"/>
        <v>2336400</v>
      </c>
      <c r="M70" s="103">
        <v>1649</v>
      </c>
      <c r="N70" s="103">
        <f t="shared" si="22"/>
        <v>126</v>
      </c>
      <c r="O70" s="102">
        <f t="shared" si="23"/>
        <v>2338175</v>
      </c>
      <c r="Q70" s="104">
        <v>1355724</v>
      </c>
      <c r="R70" s="103">
        <v>854322</v>
      </c>
      <c r="S70" s="103">
        <v>98525</v>
      </c>
      <c r="T70" s="103">
        <v>6704</v>
      </c>
      <c r="U70" s="103">
        <v>1047</v>
      </c>
      <c r="V70" s="103">
        <f t="shared" si="24"/>
        <v>2316322</v>
      </c>
      <c r="W70" s="103">
        <f t="shared" si="25"/>
        <v>177028</v>
      </c>
      <c r="X70" s="103">
        <f t="shared" si="26"/>
        <v>2493350</v>
      </c>
      <c r="Y70" s="103">
        <v>1649</v>
      </c>
      <c r="Z70" s="103">
        <f t="shared" si="27"/>
        <v>126</v>
      </c>
      <c r="AA70" s="234">
        <f t="shared" si="28"/>
        <v>2495125</v>
      </c>
    </row>
    <row r="71" spans="1:27" s="157" customFormat="1">
      <c r="A71" s="159">
        <f t="shared" si="29"/>
        <v>2022</v>
      </c>
      <c r="B71" s="159">
        <f t="shared" si="30"/>
        <v>1</v>
      </c>
      <c r="C71" s="158">
        <f t="shared" si="18"/>
        <v>44562</v>
      </c>
      <c r="E71" s="104">
        <v>1234304</v>
      </c>
      <c r="F71" s="103">
        <v>761959</v>
      </c>
      <c r="G71" s="103">
        <v>103077</v>
      </c>
      <c r="H71" s="103">
        <v>6315</v>
      </c>
      <c r="I71" s="103">
        <v>908</v>
      </c>
      <c r="J71" s="103">
        <f t="shared" si="19"/>
        <v>2106563</v>
      </c>
      <c r="K71" s="103">
        <f t="shared" si="20"/>
        <v>160997</v>
      </c>
      <c r="L71" s="103">
        <f t="shared" si="21"/>
        <v>2267560</v>
      </c>
      <c r="M71" s="103">
        <v>2243</v>
      </c>
      <c r="N71" s="103">
        <f t="shared" si="22"/>
        <v>171</v>
      </c>
      <c r="O71" s="102">
        <f t="shared" si="23"/>
        <v>2269974</v>
      </c>
      <c r="Q71" s="104">
        <v>1303201</v>
      </c>
      <c r="R71" s="103">
        <v>828789</v>
      </c>
      <c r="S71" s="103">
        <v>109438</v>
      </c>
      <c r="T71" s="103">
        <v>6315</v>
      </c>
      <c r="U71" s="103">
        <v>908</v>
      </c>
      <c r="V71" s="103">
        <f t="shared" si="24"/>
        <v>2248651</v>
      </c>
      <c r="W71" s="103">
        <f t="shared" si="25"/>
        <v>171856</v>
      </c>
      <c r="X71" s="103">
        <f t="shared" si="26"/>
        <v>2420507</v>
      </c>
      <c r="Y71" s="103">
        <v>2243</v>
      </c>
      <c r="Z71" s="103">
        <f t="shared" si="27"/>
        <v>171</v>
      </c>
      <c r="AA71" s="234">
        <f t="shared" si="28"/>
        <v>2422921</v>
      </c>
    </row>
    <row r="72" spans="1:27" s="157" customFormat="1">
      <c r="A72" s="159">
        <f t="shared" si="29"/>
        <v>2022</v>
      </c>
      <c r="B72" s="159">
        <f t="shared" si="30"/>
        <v>2</v>
      </c>
      <c r="C72" s="158">
        <f t="shared" si="18"/>
        <v>44593</v>
      </c>
      <c r="E72" s="104">
        <v>1032155</v>
      </c>
      <c r="F72" s="103">
        <v>683341</v>
      </c>
      <c r="G72" s="103">
        <v>88480</v>
      </c>
      <c r="H72" s="103">
        <v>5825</v>
      </c>
      <c r="I72" s="103">
        <v>853</v>
      </c>
      <c r="J72" s="103">
        <f t="shared" si="19"/>
        <v>1810654</v>
      </c>
      <c r="K72" s="103">
        <f t="shared" si="20"/>
        <v>138382</v>
      </c>
      <c r="L72" s="103">
        <f t="shared" si="21"/>
        <v>1949036</v>
      </c>
      <c r="M72" s="103">
        <v>2355</v>
      </c>
      <c r="N72" s="103">
        <f t="shared" si="22"/>
        <v>180</v>
      </c>
      <c r="O72" s="102">
        <f t="shared" si="23"/>
        <v>1951571</v>
      </c>
      <c r="Q72" s="104">
        <v>1091577</v>
      </c>
      <c r="R72" s="103">
        <v>744021</v>
      </c>
      <c r="S72" s="103">
        <v>94070</v>
      </c>
      <c r="T72" s="103">
        <v>5825</v>
      </c>
      <c r="U72" s="103">
        <v>853</v>
      </c>
      <c r="V72" s="103">
        <f t="shared" si="24"/>
        <v>1936346</v>
      </c>
      <c r="W72" s="103">
        <f t="shared" si="25"/>
        <v>147988</v>
      </c>
      <c r="X72" s="103">
        <f t="shared" si="26"/>
        <v>2084334</v>
      </c>
      <c r="Y72" s="103">
        <v>2355</v>
      </c>
      <c r="Z72" s="103">
        <f t="shared" si="27"/>
        <v>180</v>
      </c>
      <c r="AA72" s="234">
        <f t="shared" si="28"/>
        <v>2086869</v>
      </c>
    </row>
    <row r="73" spans="1:27" s="157" customFormat="1">
      <c r="A73" s="159">
        <f t="shared" si="29"/>
        <v>2022</v>
      </c>
      <c r="B73" s="159">
        <f t="shared" si="30"/>
        <v>3</v>
      </c>
      <c r="C73" s="158">
        <f t="shared" si="18"/>
        <v>44621</v>
      </c>
      <c r="E73" s="104">
        <v>1032830</v>
      </c>
      <c r="F73" s="103">
        <v>720828</v>
      </c>
      <c r="G73" s="103">
        <v>99203</v>
      </c>
      <c r="H73" s="103">
        <v>6486</v>
      </c>
      <c r="I73" s="103">
        <v>859</v>
      </c>
      <c r="J73" s="103">
        <f t="shared" si="19"/>
        <v>1860206</v>
      </c>
      <c r="K73" s="103">
        <f t="shared" si="20"/>
        <v>142169</v>
      </c>
      <c r="L73" s="103">
        <f t="shared" si="21"/>
        <v>2002375</v>
      </c>
      <c r="M73" s="103">
        <v>2263</v>
      </c>
      <c r="N73" s="103">
        <f t="shared" si="22"/>
        <v>173</v>
      </c>
      <c r="O73" s="102">
        <f t="shared" si="23"/>
        <v>2004811</v>
      </c>
      <c r="Q73" s="104">
        <v>1097387</v>
      </c>
      <c r="R73" s="103">
        <v>790016</v>
      </c>
      <c r="S73" s="103">
        <v>105782</v>
      </c>
      <c r="T73" s="103">
        <v>6486</v>
      </c>
      <c r="U73" s="103">
        <v>859</v>
      </c>
      <c r="V73" s="103">
        <f t="shared" si="24"/>
        <v>2000530</v>
      </c>
      <c r="W73" s="103">
        <f t="shared" si="25"/>
        <v>152893</v>
      </c>
      <c r="X73" s="103">
        <f t="shared" si="26"/>
        <v>2153423</v>
      </c>
      <c r="Y73" s="103">
        <v>2263</v>
      </c>
      <c r="Z73" s="103">
        <f t="shared" si="27"/>
        <v>173</v>
      </c>
      <c r="AA73" s="234">
        <f t="shared" si="28"/>
        <v>2155859</v>
      </c>
    </row>
    <row r="74" spans="1:27" s="157" customFormat="1">
      <c r="A74" s="159">
        <f t="shared" si="29"/>
        <v>2022</v>
      </c>
      <c r="B74" s="159">
        <f t="shared" si="30"/>
        <v>4</v>
      </c>
      <c r="C74" s="158">
        <f t="shared" si="18"/>
        <v>44652</v>
      </c>
      <c r="E74" s="104">
        <v>845206</v>
      </c>
      <c r="F74" s="103">
        <v>656757</v>
      </c>
      <c r="G74" s="103">
        <v>91721</v>
      </c>
      <c r="H74" s="103">
        <v>5803</v>
      </c>
      <c r="I74" s="103">
        <v>637</v>
      </c>
      <c r="J74" s="103">
        <f t="shared" si="19"/>
        <v>1600124</v>
      </c>
      <c r="K74" s="103">
        <f t="shared" si="20"/>
        <v>122292</v>
      </c>
      <c r="L74" s="103">
        <f t="shared" si="21"/>
        <v>1722416</v>
      </c>
      <c r="M74" s="103">
        <v>2101</v>
      </c>
      <c r="N74" s="103">
        <f t="shared" si="22"/>
        <v>161</v>
      </c>
      <c r="O74" s="102">
        <f t="shared" si="23"/>
        <v>1724678</v>
      </c>
      <c r="Q74" s="104">
        <v>905987</v>
      </c>
      <c r="R74" s="103">
        <v>724827</v>
      </c>
      <c r="S74" s="103">
        <v>98072</v>
      </c>
      <c r="T74" s="103">
        <v>5803</v>
      </c>
      <c r="U74" s="103">
        <v>637</v>
      </c>
      <c r="V74" s="103">
        <f t="shared" si="24"/>
        <v>1735326</v>
      </c>
      <c r="W74" s="103">
        <f t="shared" si="25"/>
        <v>132624</v>
      </c>
      <c r="X74" s="103">
        <f t="shared" si="26"/>
        <v>1867950</v>
      </c>
      <c r="Y74" s="103">
        <v>2101</v>
      </c>
      <c r="Z74" s="103">
        <f t="shared" si="27"/>
        <v>161</v>
      </c>
      <c r="AA74" s="234">
        <f t="shared" si="28"/>
        <v>1870212</v>
      </c>
    </row>
    <row r="75" spans="1:27" s="157" customFormat="1">
      <c r="A75" s="159">
        <f t="shared" si="29"/>
        <v>2022</v>
      </c>
      <c r="B75" s="159">
        <f t="shared" si="30"/>
        <v>5</v>
      </c>
      <c r="C75" s="158">
        <f t="shared" si="18"/>
        <v>44682</v>
      </c>
      <c r="E75" s="104">
        <v>718484</v>
      </c>
      <c r="F75" s="103">
        <v>648508</v>
      </c>
      <c r="G75" s="103">
        <v>94972</v>
      </c>
      <c r="H75" s="103">
        <v>5961</v>
      </c>
      <c r="I75" s="103">
        <v>499</v>
      </c>
      <c r="J75" s="103">
        <f t="shared" si="19"/>
        <v>1468424</v>
      </c>
      <c r="K75" s="103">
        <f t="shared" si="20"/>
        <v>112226</v>
      </c>
      <c r="L75" s="103">
        <f t="shared" si="21"/>
        <v>1580650</v>
      </c>
      <c r="M75" s="103">
        <v>2097</v>
      </c>
      <c r="N75" s="103">
        <f t="shared" si="22"/>
        <v>160</v>
      </c>
      <c r="O75" s="102">
        <f t="shared" si="23"/>
        <v>1582907</v>
      </c>
      <c r="Q75" s="104">
        <v>776395</v>
      </c>
      <c r="R75" s="103">
        <v>716784</v>
      </c>
      <c r="S75" s="103">
        <v>101790</v>
      </c>
      <c r="T75" s="103">
        <v>5961</v>
      </c>
      <c r="U75" s="103">
        <v>499</v>
      </c>
      <c r="V75" s="103">
        <f t="shared" si="24"/>
        <v>1601429</v>
      </c>
      <c r="W75" s="103">
        <f t="shared" si="25"/>
        <v>122391</v>
      </c>
      <c r="X75" s="103">
        <f t="shared" si="26"/>
        <v>1723820</v>
      </c>
      <c r="Y75" s="103">
        <v>2097</v>
      </c>
      <c r="Z75" s="103">
        <f t="shared" si="27"/>
        <v>160</v>
      </c>
      <c r="AA75" s="234">
        <f t="shared" si="28"/>
        <v>1726077</v>
      </c>
    </row>
    <row r="76" spans="1:27" s="157" customFormat="1">
      <c r="A76" s="159">
        <f t="shared" si="29"/>
        <v>2022</v>
      </c>
      <c r="B76" s="159">
        <f t="shared" si="30"/>
        <v>6</v>
      </c>
      <c r="C76" s="158">
        <f t="shared" si="18"/>
        <v>44713</v>
      </c>
      <c r="E76" s="104">
        <v>660692</v>
      </c>
      <c r="F76" s="103">
        <v>644118</v>
      </c>
      <c r="G76" s="103">
        <v>93117</v>
      </c>
      <c r="H76" s="103">
        <v>5878</v>
      </c>
      <c r="I76" s="103">
        <v>371</v>
      </c>
      <c r="J76" s="103">
        <f t="shared" si="19"/>
        <v>1404176</v>
      </c>
      <c r="K76" s="103">
        <f t="shared" si="20"/>
        <v>107316</v>
      </c>
      <c r="L76" s="103">
        <f t="shared" si="21"/>
        <v>1511492</v>
      </c>
      <c r="M76" s="103">
        <v>1727</v>
      </c>
      <c r="N76" s="103">
        <f t="shared" si="22"/>
        <v>132</v>
      </c>
      <c r="O76" s="102">
        <f t="shared" si="23"/>
        <v>1513351</v>
      </c>
      <c r="Q76" s="104">
        <v>718217</v>
      </c>
      <c r="R76" s="103">
        <v>712188</v>
      </c>
      <c r="S76" s="103">
        <v>100113</v>
      </c>
      <c r="T76" s="103">
        <v>5878</v>
      </c>
      <c r="U76" s="103">
        <v>371</v>
      </c>
      <c r="V76" s="103">
        <f t="shared" si="24"/>
        <v>1536767</v>
      </c>
      <c r="W76" s="103">
        <f t="shared" si="25"/>
        <v>117449</v>
      </c>
      <c r="X76" s="103">
        <f t="shared" si="26"/>
        <v>1654216</v>
      </c>
      <c r="Y76" s="103">
        <v>1727</v>
      </c>
      <c r="Z76" s="103">
        <f t="shared" si="27"/>
        <v>132</v>
      </c>
      <c r="AA76" s="234">
        <f t="shared" si="28"/>
        <v>1656075</v>
      </c>
    </row>
    <row r="77" spans="1:27" s="157" customFormat="1">
      <c r="A77" s="159">
        <f t="shared" si="29"/>
        <v>2022</v>
      </c>
      <c r="B77" s="159">
        <f t="shared" si="30"/>
        <v>7</v>
      </c>
      <c r="C77" s="158">
        <f t="shared" si="18"/>
        <v>44743</v>
      </c>
      <c r="E77" s="104">
        <v>676735</v>
      </c>
      <c r="F77" s="103">
        <v>682018</v>
      </c>
      <c r="G77" s="103">
        <v>93751</v>
      </c>
      <c r="H77" s="103">
        <v>5666</v>
      </c>
      <c r="I77" s="103">
        <v>323</v>
      </c>
      <c r="J77" s="103">
        <f t="shared" si="19"/>
        <v>1458493</v>
      </c>
      <c r="K77" s="103">
        <f t="shared" si="20"/>
        <v>111467</v>
      </c>
      <c r="L77" s="103">
        <f t="shared" si="21"/>
        <v>1569960</v>
      </c>
      <c r="M77" s="103">
        <v>2779</v>
      </c>
      <c r="N77" s="103">
        <f t="shared" si="22"/>
        <v>212</v>
      </c>
      <c r="O77" s="102">
        <f t="shared" si="23"/>
        <v>1572951</v>
      </c>
      <c r="Q77" s="104">
        <v>738719</v>
      </c>
      <c r="R77" s="103">
        <v>754709</v>
      </c>
      <c r="S77" s="103">
        <v>101122</v>
      </c>
      <c r="T77" s="103">
        <v>5666</v>
      </c>
      <c r="U77" s="103">
        <v>323</v>
      </c>
      <c r="V77" s="103">
        <f t="shared" si="24"/>
        <v>1600539</v>
      </c>
      <c r="W77" s="103">
        <f t="shared" si="25"/>
        <v>122323</v>
      </c>
      <c r="X77" s="103">
        <f t="shared" si="26"/>
        <v>1722862</v>
      </c>
      <c r="Y77" s="103">
        <v>2779</v>
      </c>
      <c r="Z77" s="103">
        <f t="shared" si="27"/>
        <v>212</v>
      </c>
      <c r="AA77" s="234">
        <f t="shared" si="28"/>
        <v>1725853</v>
      </c>
    </row>
    <row r="78" spans="1:27" s="157" customFormat="1">
      <c r="A78" s="159">
        <f t="shared" si="29"/>
        <v>2022</v>
      </c>
      <c r="B78" s="159">
        <f t="shared" si="30"/>
        <v>8</v>
      </c>
      <c r="C78" s="158">
        <f t="shared" si="18"/>
        <v>44774</v>
      </c>
      <c r="E78" s="104">
        <v>663238</v>
      </c>
      <c r="F78" s="103">
        <v>693440</v>
      </c>
      <c r="G78" s="103">
        <v>97548</v>
      </c>
      <c r="H78" s="103">
        <v>5879</v>
      </c>
      <c r="I78" s="103">
        <v>311</v>
      </c>
      <c r="J78" s="103">
        <f t="shared" si="19"/>
        <v>1460416</v>
      </c>
      <c r="K78" s="103">
        <f t="shared" si="20"/>
        <v>111614</v>
      </c>
      <c r="L78" s="103">
        <f t="shared" si="21"/>
        <v>1572030</v>
      </c>
      <c r="M78" s="103">
        <v>1579</v>
      </c>
      <c r="N78" s="103">
        <f t="shared" si="22"/>
        <v>121</v>
      </c>
      <c r="O78" s="102">
        <f t="shared" si="23"/>
        <v>1573730</v>
      </c>
      <c r="Q78" s="104">
        <v>725957</v>
      </c>
      <c r="R78" s="103">
        <v>768581</v>
      </c>
      <c r="S78" s="103">
        <v>105347</v>
      </c>
      <c r="T78" s="103">
        <v>5879</v>
      </c>
      <c r="U78" s="103">
        <v>311</v>
      </c>
      <c r="V78" s="103">
        <f t="shared" si="24"/>
        <v>1606075</v>
      </c>
      <c r="W78" s="103">
        <f t="shared" si="25"/>
        <v>122746</v>
      </c>
      <c r="X78" s="103">
        <f t="shared" si="26"/>
        <v>1728821</v>
      </c>
      <c r="Y78" s="103">
        <v>1579</v>
      </c>
      <c r="Z78" s="103">
        <f t="shared" si="27"/>
        <v>121</v>
      </c>
      <c r="AA78" s="234">
        <f t="shared" si="28"/>
        <v>1730521</v>
      </c>
    </row>
    <row r="79" spans="1:27" s="157" customFormat="1">
      <c r="A79" s="159">
        <f t="shared" si="29"/>
        <v>2022</v>
      </c>
      <c r="B79" s="159">
        <f t="shared" si="30"/>
        <v>9</v>
      </c>
      <c r="C79" s="158">
        <f t="shared" si="18"/>
        <v>44805</v>
      </c>
      <c r="E79" s="104">
        <v>655582</v>
      </c>
      <c r="F79" s="103">
        <v>650105</v>
      </c>
      <c r="G79" s="103">
        <v>91952</v>
      </c>
      <c r="H79" s="103">
        <v>6187</v>
      </c>
      <c r="I79" s="103">
        <v>362</v>
      </c>
      <c r="J79" s="103">
        <f t="shared" si="19"/>
        <v>1404188</v>
      </c>
      <c r="K79" s="103">
        <f t="shared" si="20"/>
        <v>107317</v>
      </c>
      <c r="L79" s="103">
        <f t="shared" si="21"/>
        <v>1511505</v>
      </c>
      <c r="M79" s="103">
        <v>1377</v>
      </c>
      <c r="N79" s="103">
        <f t="shared" si="22"/>
        <v>105</v>
      </c>
      <c r="O79" s="102">
        <f t="shared" si="23"/>
        <v>1512987</v>
      </c>
      <c r="Q79" s="104">
        <v>717548</v>
      </c>
      <c r="R79" s="103">
        <v>723582</v>
      </c>
      <c r="S79" s="103">
        <v>99532</v>
      </c>
      <c r="T79" s="103">
        <v>6187</v>
      </c>
      <c r="U79" s="103">
        <v>362</v>
      </c>
      <c r="V79" s="103">
        <f t="shared" si="24"/>
        <v>1547211</v>
      </c>
      <c r="W79" s="103">
        <f t="shared" si="25"/>
        <v>118248</v>
      </c>
      <c r="X79" s="103">
        <f t="shared" si="26"/>
        <v>1665459</v>
      </c>
      <c r="Y79" s="103">
        <v>1377</v>
      </c>
      <c r="Z79" s="103">
        <f t="shared" si="27"/>
        <v>105</v>
      </c>
      <c r="AA79" s="234">
        <f t="shared" si="28"/>
        <v>1666941</v>
      </c>
    </row>
    <row r="80" spans="1:27" s="157" customFormat="1">
      <c r="A80" s="159">
        <f t="shared" si="29"/>
        <v>2022</v>
      </c>
      <c r="B80" s="159">
        <f t="shared" si="30"/>
        <v>10</v>
      </c>
      <c r="C80" s="158">
        <f t="shared" si="18"/>
        <v>44835</v>
      </c>
      <c r="E80" s="104">
        <v>814794</v>
      </c>
      <c r="F80" s="103">
        <v>672883</v>
      </c>
      <c r="G80" s="103">
        <v>94125</v>
      </c>
      <c r="H80" s="103">
        <v>6240</v>
      </c>
      <c r="I80" s="103">
        <v>521</v>
      </c>
      <c r="J80" s="103">
        <f t="shared" si="19"/>
        <v>1588563</v>
      </c>
      <c r="K80" s="103">
        <f t="shared" si="20"/>
        <v>121408</v>
      </c>
      <c r="L80" s="103">
        <f t="shared" si="21"/>
        <v>1709971</v>
      </c>
      <c r="M80" s="103">
        <v>1767</v>
      </c>
      <c r="N80" s="103">
        <f t="shared" si="22"/>
        <v>135</v>
      </c>
      <c r="O80" s="102">
        <f t="shared" si="23"/>
        <v>1711873</v>
      </c>
      <c r="Q80" s="104">
        <v>885166</v>
      </c>
      <c r="R80" s="103">
        <v>750259</v>
      </c>
      <c r="S80" s="103">
        <v>102052</v>
      </c>
      <c r="T80" s="103">
        <v>6240</v>
      </c>
      <c r="U80" s="103">
        <v>521</v>
      </c>
      <c r="V80" s="103">
        <f t="shared" si="24"/>
        <v>1744238</v>
      </c>
      <c r="W80" s="103">
        <f t="shared" si="25"/>
        <v>133306</v>
      </c>
      <c r="X80" s="103">
        <f t="shared" si="26"/>
        <v>1877544</v>
      </c>
      <c r="Y80" s="103">
        <v>1767</v>
      </c>
      <c r="Z80" s="103">
        <f t="shared" si="27"/>
        <v>135</v>
      </c>
      <c r="AA80" s="234">
        <f t="shared" si="28"/>
        <v>1879446</v>
      </c>
    </row>
    <row r="81" spans="1:27" s="157" customFormat="1">
      <c r="A81" s="159">
        <f t="shared" si="29"/>
        <v>2022</v>
      </c>
      <c r="B81" s="159">
        <f t="shared" si="30"/>
        <v>11</v>
      </c>
      <c r="C81" s="158">
        <f t="shared" si="18"/>
        <v>44866</v>
      </c>
      <c r="E81" s="104">
        <v>1013732</v>
      </c>
      <c r="F81" s="103">
        <v>703207</v>
      </c>
      <c r="G81" s="103">
        <v>88905</v>
      </c>
      <c r="H81" s="103">
        <v>6488</v>
      </c>
      <c r="I81" s="103">
        <v>733</v>
      </c>
      <c r="J81" s="103">
        <f t="shared" si="19"/>
        <v>1813065</v>
      </c>
      <c r="K81" s="103">
        <f t="shared" si="20"/>
        <v>138566</v>
      </c>
      <c r="L81" s="103">
        <f t="shared" si="21"/>
        <v>1951631</v>
      </c>
      <c r="M81" s="103">
        <v>1763</v>
      </c>
      <c r="N81" s="103">
        <f t="shared" si="22"/>
        <v>135</v>
      </c>
      <c r="O81" s="102">
        <f t="shared" si="23"/>
        <v>1953529</v>
      </c>
      <c r="Q81" s="104">
        <v>1089761</v>
      </c>
      <c r="R81" s="103">
        <v>781018</v>
      </c>
      <c r="S81" s="103">
        <v>96740</v>
      </c>
      <c r="T81" s="103">
        <v>6488</v>
      </c>
      <c r="U81" s="103">
        <v>733</v>
      </c>
      <c r="V81" s="103">
        <f t="shared" si="24"/>
        <v>1974740</v>
      </c>
      <c r="W81" s="103">
        <f t="shared" si="25"/>
        <v>150922</v>
      </c>
      <c r="X81" s="103">
        <f t="shared" si="26"/>
        <v>2125662</v>
      </c>
      <c r="Y81" s="103">
        <v>1763</v>
      </c>
      <c r="Z81" s="103">
        <f t="shared" si="27"/>
        <v>135</v>
      </c>
      <c r="AA81" s="234">
        <f t="shared" si="28"/>
        <v>2127560</v>
      </c>
    </row>
    <row r="82" spans="1:27" s="157" customFormat="1">
      <c r="A82" s="159">
        <f t="shared" si="29"/>
        <v>2022</v>
      </c>
      <c r="B82" s="159">
        <f t="shared" si="30"/>
        <v>12</v>
      </c>
      <c r="C82" s="158">
        <f t="shared" si="18"/>
        <v>44896</v>
      </c>
      <c r="E82" s="104">
        <v>1286102</v>
      </c>
      <c r="F82" s="103">
        <v>767789</v>
      </c>
      <c r="G82" s="103">
        <v>88906</v>
      </c>
      <c r="H82" s="103">
        <v>6676</v>
      </c>
      <c r="I82" s="103">
        <v>1048</v>
      </c>
      <c r="J82" s="103">
        <f t="shared" si="19"/>
        <v>2150521</v>
      </c>
      <c r="K82" s="103">
        <f t="shared" si="20"/>
        <v>164356</v>
      </c>
      <c r="L82" s="103">
        <f t="shared" si="21"/>
        <v>2314877</v>
      </c>
      <c r="M82" s="103">
        <v>1649</v>
      </c>
      <c r="N82" s="103">
        <f t="shared" si="22"/>
        <v>126</v>
      </c>
      <c r="O82" s="102">
        <f t="shared" si="23"/>
        <v>2316652</v>
      </c>
      <c r="Q82" s="104">
        <v>1373869</v>
      </c>
      <c r="R82" s="103">
        <v>851346</v>
      </c>
      <c r="S82" s="103">
        <v>97244</v>
      </c>
      <c r="T82" s="103">
        <v>6676</v>
      </c>
      <c r="U82" s="103">
        <v>1048</v>
      </c>
      <c r="V82" s="103">
        <f t="shared" si="24"/>
        <v>2330183</v>
      </c>
      <c r="W82" s="103">
        <f t="shared" si="25"/>
        <v>178087</v>
      </c>
      <c r="X82" s="103">
        <f t="shared" si="26"/>
        <v>2508270</v>
      </c>
      <c r="Y82" s="103">
        <v>1649</v>
      </c>
      <c r="Z82" s="103">
        <f t="shared" si="27"/>
        <v>126</v>
      </c>
      <c r="AA82" s="234">
        <f t="shared" si="28"/>
        <v>2510045</v>
      </c>
    </row>
    <row r="83" spans="1:27" s="157" customFormat="1">
      <c r="A83" s="159">
        <f t="shared" si="29"/>
        <v>2023</v>
      </c>
      <c r="B83" s="159">
        <f t="shared" si="30"/>
        <v>1</v>
      </c>
      <c r="C83" s="158">
        <f t="shared" si="18"/>
        <v>44927</v>
      </c>
      <c r="E83" s="104">
        <v>1236579</v>
      </c>
      <c r="F83" s="103">
        <v>745929</v>
      </c>
      <c r="G83" s="103">
        <v>99069</v>
      </c>
      <c r="H83" s="103">
        <v>6288</v>
      </c>
      <c r="I83" s="103">
        <v>909</v>
      </c>
      <c r="J83" s="103">
        <f t="shared" si="19"/>
        <v>2088774</v>
      </c>
      <c r="K83" s="103">
        <f t="shared" si="20"/>
        <v>159637</v>
      </c>
      <c r="L83" s="103">
        <f t="shared" si="21"/>
        <v>2248411</v>
      </c>
      <c r="M83" s="103">
        <v>2243</v>
      </c>
      <c r="N83" s="103">
        <f t="shared" si="22"/>
        <v>171</v>
      </c>
      <c r="O83" s="102">
        <f t="shared" si="23"/>
        <v>2250825</v>
      </c>
      <c r="Q83" s="104">
        <v>1320708</v>
      </c>
      <c r="R83" s="103">
        <v>826545</v>
      </c>
      <c r="S83" s="103">
        <v>107972</v>
      </c>
      <c r="T83" s="103">
        <v>6288</v>
      </c>
      <c r="U83" s="103">
        <v>909</v>
      </c>
      <c r="V83" s="103">
        <f t="shared" si="24"/>
        <v>2262422</v>
      </c>
      <c r="W83" s="103">
        <f t="shared" si="25"/>
        <v>172908</v>
      </c>
      <c r="X83" s="103">
        <f t="shared" si="26"/>
        <v>2435330</v>
      </c>
      <c r="Y83" s="103">
        <v>2243</v>
      </c>
      <c r="Z83" s="103">
        <f t="shared" si="27"/>
        <v>171</v>
      </c>
      <c r="AA83" s="234">
        <f t="shared" si="28"/>
        <v>2437744</v>
      </c>
    </row>
    <row r="84" spans="1:27" s="157" customFormat="1">
      <c r="A84" s="159">
        <f t="shared" si="29"/>
        <v>2023</v>
      </c>
      <c r="B84" s="159">
        <f t="shared" si="30"/>
        <v>2</v>
      </c>
      <c r="C84" s="158">
        <f t="shared" si="18"/>
        <v>44958</v>
      </c>
      <c r="E84" s="104">
        <v>1034361</v>
      </c>
      <c r="F84" s="103">
        <v>669056</v>
      </c>
      <c r="G84" s="103">
        <v>84979</v>
      </c>
      <c r="H84" s="103">
        <v>5801</v>
      </c>
      <c r="I84" s="103">
        <v>854</v>
      </c>
      <c r="J84" s="103">
        <f t="shared" si="19"/>
        <v>1795051</v>
      </c>
      <c r="K84" s="103">
        <f t="shared" si="20"/>
        <v>137189</v>
      </c>
      <c r="L84" s="103">
        <f t="shared" si="21"/>
        <v>1932240</v>
      </c>
      <c r="M84" s="103">
        <v>2355</v>
      </c>
      <c r="N84" s="103">
        <f t="shared" si="22"/>
        <v>180</v>
      </c>
      <c r="O84" s="102">
        <f t="shared" si="23"/>
        <v>1934775</v>
      </c>
      <c r="Q84" s="104">
        <v>1106391</v>
      </c>
      <c r="R84" s="103">
        <v>741883</v>
      </c>
      <c r="S84" s="103">
        <v>92745</v>
      </c>
      <c r="T84" s="103">
        <v>5801</v>
      </c>
      <c r="U84" s="103">
        <v>854</v>
      </c>
      <c r="V84" s="103">
        <f t="shared" si="24"/>
        <v>1947674</v>
      </c>
      <c r="W84" s="103">
        <f t="shared" si="25"/>
        <v>148853</v>
      </c>
      <c r="X84" s="103">
        <f t="shared" si="26"/>
        <v>2096527</v>
      </c>
      <c r="Y84" s="103">
        <v>2355</v>
      </c>
      <c r="Z84" s="103">
        <f t="shared" si="27"/>
        <v>180</v>
      </c>
      <c r="AA84" s="234">
        <f t="shared" si="28"/>
        <v>2099062</v>
      </c>
    </row>
    <row r="85" spans="1:27" s="157" customFormat="1">
      <c r="A85" s="159">
        <f t="shared" si="29"/>
        <v>2023</v>
      </c>
      <c r="B85" s="159">
        <f t="shared" si="30"/>
        <v>3</v>
      </c>
      <c r="C85" s="158">
        <f t="shared" si="18"/>
        <v>44986</v>
      </c>
      <c r="E85" s="104">
        <v>1034768</v>
      </c>
      <c r="F85" s="103">
        <v>704522</v>
      </c>
      <c r="G85" s="103">
        <v>95149</v>
      </c>
      <c r="H85" s="103">
        <v>6460</v>
      </c>
      <c r="I85" s="103">
        <v>860</v>
      </c>
      <c r="J85" s="103">
        <f t="shared" si="19"/>
        <v>1841759</v>
      </c>
      <c r="K85" s="103">
        <f t="shared" si="20"/>
        <v>140759</v>
      </c>
      <c r="L85" s="103">
        <f t="shared" si="21"/>
        <v>1982518</v>
      </c>
      <c r="M85" s="103">
        <v>2263</v>
      </c>
      <c r="N85" s="103">
        <f t="shared" si="22"/>
        <v>173</v>
      </c>
      <c r="O85" s="102">
        <f t="shared" si="23"/>
        <v>1984954</v>
      </c>
      <c r="Q85" s="104">
        <v>1112473</v>
      </c>
      <c r="R85" s="103">
        <v>787194</v>
      </c>
      <c r="S85" s="103">
        <v>104250</v>
      </c>
      <c r="T85" s="103">
        <v>6460</v>
      </c>
      <c r="U85" s="103">
        <v>860</v>
      </c>
      <c r="V85" s="103">
        <f t="shared" si="24"/>
        <v>2011237</v>
      </c>
      <c r="W85" s="103">
        <f t="shared" si="25"/>
        <v>153711</v>
      </c>
      <c r="X85" s="103">
        <f t="shared" si="26"/>
        <v>2164948</v>
      </c>
      <c r="Y85" s="103">
        <v>2263</v>
      </c>
      <c r="Z85" s="103">
        <f t="shared" si="27"/>
        <v>173</v>
      </c>
      <c r="AA85" s="234">
        <f t="shared" si="28"/>
        <v>2167384</v>
      </c>
    </row>
    <row r="86" spans="1:27" s="157" customFormat="1">
      <c r="A86" s="159">
        <f t="shared" si="29"/>
        <v>2023</v>
      </c>
      <c r="B86" s="159">
        <f t="shared" si="30"/>
        <v>4</v>
      </c>
      <c r="C86" s="158">
        <f t="shared" si="18"/>
        <v>45017</v>
      </c>
      <c r="E86" s="104">
        <v>846014</v>
      </c>
      <c r="F86" s="103">
        <v>641054</v>
      </c>
      <c r="G86" s="103">
        <v>87874</v>
      </c>
      <c r="H86" s="103">
        <v>5785</v>
      </c>
      <c r="I86" s="103">
        <v>638</v>
      </c>
      <c r="J86" s="103">
        <f t="shared" si="19"/>
        <v>1581365</v>
      </c>
      <c r="K86" s="103">
        <f t="shared" si="20"/>
        <v>120858</v>
      </c>
      <c r="L86" s="103">
        <f t="shared" si="21"/>
        <v>1702223</v>
      </c>
      <c r="M86" s="103">
        <v>2101</v>
      </c>
      <c r="N86" s="103">
        <f t="shared" si="22"/>
        <v>161</v>
      </c>
      <c r="O86" s="102">
        <f t="shared" si="23"/>
        <v>1704485</v>
      </c>
      <c r="Q86" s="104">
        <v>918685</v>
      </c>
      <c r="R86" s="103">
        <v>722143</v>
      </c>
      <c r="S86" s="103">
        <v>96602</v>
      </c>
      <c r="T86" s="103">
        <v>5785</v>
      </c>
      <c r="U86" s="103">
        <v>638</v>
      </c>
      <c r="V86" s="103">
        <f t="shared" si="24"/>
        <v>1743853</v>
      </c>
      <c r="W86" s="103">
        <f t="shared" si="25"/>
        <v>133276</v>
      </c>
      <c r="X86" s="103">
        <f t="shared" si="26"/>
        <v>1877129</v>
      </c>
      <c r="Y86" s="103">
        <v>2101</v>
      </c>
      <c r="Z86" s="103">
        <f t="shared" si="27"/>
        <v>161</v>
      </c>
      <c r="AA86" s="234">
        <f t="shared" si="28"/>
        <v>1879391</v>
      </c>
    </row>
    <row r="87" spans="1:27" s="157" customFormat="1">
      <c r="A87" s="159">
        <f t="shared" si="29"/>
        <v>2023</v>
      </c>
      <c r="B87" s="159">
        <f t="shared" si="30"/>
        <v>5</v>
      </c>
      <c r="C87" s="158">
        <f t="shared" si="18"/>
        <v>45047</v>
      </c>
      <c r="E87" s="104">
        <v>718679</v>
      </c>
      <c r="F87" s="103">
        <v>633570</v>
      </c>
      <c r="G87" s="103">
        <v>90938</v>
      </c>
      <c r="H87" s="103">
        <v>5945</v>
      </c>
      <c r="I87" s="103">
        <v>499</v>
      </c>
      <c r="J87" s="103">
        <f t="shared" si="19"/>
        <v>1449631</v>
      </c>
      <c r="K87" s="103">
        <f t="shared" si="20"/>
        <v>110790</v>
      </c>
      <c r="L87" s="103">
        <f t="shared" si="21"/>
        <v>1560421</v>
      </c>
      <c r="M87" s="103">
        <v>2097</v>
      </c>
      <c r="N87" s="103">
        <f t="shared" si="22"/>
        <v>160</v>
      </c>
      <c r="O87" s="102">
        <f t="shared" si="23"/>
        <v>1562678</v>
      </c>
      <c r="Q87" s="104">
        <v>787460</v>
      </c>
      <c r="R87" s="103">
        <v>714631</v>
      </c>
      <c r="S87" s="103">
        <v>100240</v>
      </c>
      <c r="T87" s="103">
        <v>5945</v>
      </c>
      <c r="U87" s="103">
        <v>499</v>
      </c>
      <c r="V87" s="103">
        <f t="shared" si="24"/>
        <v>1608775</v>
      </c>
      <c r="W87" s="103">
        <f t="shared" si="25"/>
        <v>122953</v>
      </c>
      <c r="X87" s="103">
        <f t="shared" si="26"/>
        <v>1731728</v>
      </c>
      <c r="Y87" s="103">
        <v>2097</v>
      </c>
      <c r="Z87" s="103">
        <f t="shared" si="27"/>
        <v>160</v>
      </c>
      <c r="AA87" s="234">
        <f t="shared" si="28"/>
        <v>1733985</v>
      </c>
    </row>
    <row r="88" spans="1:27" s="157" customFormat="1">
      <c r="A88" s="159">
        <f t="shared" si="29"/>
        <v>2023</v>
      </c>
      <c r="B88" s="159">
        <f t="shared" si="30"/>
        <v>6</v>
      </c>
      <c r="C88" s="158">
        <f t="shared" si="18"/>
        <v>45078</v>
      </c>
      <c r="E88" s="104">
        <v>660507</v>
      </c>
      <c r="F88" s="103">
        <v>630228</v>
      </c>
      <c r="G88" s="103">
        <v>89092</v>
      </c>
      <c r="H88" s="103">
        <v>5867</v>
      </c>
      <c r="I88" s="103">
        <v>372</v>
      </c>
      <c r="J88" s="103">
        <f t="shared" si="19"/>
        <v>1386066</v>
      </c>
      <c r="K88" s="103">
        <f t="shared" si="20"/>
        <v>105932</v>
      </c>
      <c r="L88" s="103">
        <f t="shared" si="21"/>
        <v>1491998</v>
      </c>
      <c r="M88" s="103">
        <v>1727</v>
      </c>
      <c r="N88" s="103">
        <f t="shared" si="22"/>
        <v>132</v>
      </c>
      <c r="O88" s="102">
        <f t="shared" si="23"/>
        <v>1493857</v>
      </c>
      <c r="Q88" s="104">
        <v>728580</v>
      </c>
      <c r="R88" s="103">
        <v>710774</v>
      </c>
      <c r="S88" s="103">
        <v>98561</v>
      </c>
      <c r="T88" s="103">
        <v>5867</v>
      </c>
      <c r="U88" s="103">
        <v>372</v>
      </c>
      <c r="V88" s="103">
        <f t="shared" si="24"/>
        <v>1544154</v>
      </c>
      <c r="W88" s="103">
        <f t="shared" si="25"/>
        <v>118014</v>
      </c>
      <c r="X88" s="103">
        <f t="shared" si="26"/>
        <v>1662168</v>
      </c>
      <c r="Y88" s="103">
        <v>1727</v>
      </c>
      <c r="Z88" s="103">
        <f t="shared" si="27"/>
        <v>132</v>
      </c>
      <c r="AA88" s="234">
        <f t="shared" si="28"/>
        <v>1664027</v>
      </c>
    </row>
    <row r="89" spans="1:27" s="157" customFormat="1">
      <c r="A89" s="159">
        <f t="shared" si="29"/>
        <v>2023</v>
      </c>
      <c r="B89" s="159">
        <f t="shared" si="30"/>
        <v>7</v>
      </c>
      <c r="C89" s="158">
        <f t="shared" si="18"/>
        <v>45108</v>
      </c>
      <c r="E89" s="104">
        <v>676249</v>
      </c>
      <c r="F89" s="103">
        <v>668276</v>
      </c>
      <c r="G89" s="103">
        <v>89663</v>
      </c>
      <c r="H89" s="103">
        <v>5661</v>
      </c>
      <c r="I89" s="103">
        <v>323</v>
      </c>
      <c r="J89" s="103">
        <f t="shared" si="19"/>
        <v>1440172</v>
      </c>
      <c r="K89" s="103">
        <f t="shared" si="20"/>
        <v>110067</v>
      </c>
      <c r="L89" s="103">
        <f t="shared" si="21"/>
        <v>1550239</v>
      </c>
      <c r="M89" s="103">
        <v>2779</v>
      </c>
      <c r="N89" s="103">
        <f t="shared" si="22"/>
        <v>212</v>
      </c>
      <c r="O89" s="102">
        <f t="shared" si="23"/>
        <v>1553230</v>
      </c>
      <c r="Q89" s="104">
        <v>749493</v>
      </c>
      <c r="R89" s="103">
        <v>754042</v>
      </c>
      <c r="S89" s="103">
        <v>99558</v>
      </c>
      <c r="T89" s="103">
        <v>5661</v>
      </c>
      <c r="U89" s="103">
        <v>323</v>
      </c>
      <c r="V89" s="103">
        <f t="shared" si="24"/>
        <v>1609077</v>
      </c>
      <c r="W89" s="103">
        <f t="shared" si="25"/>
        <v>122976</v>
      </c>
      <c r="X89" s="103">
        <f t="shared" si="26"/>
        <v>1732053</v>
      </c>
      <c r="Y89" s="103">
        <v>2779</v>
      </c>
      <c r="Z89" s="103">
        <f t="shared" si="27"/>
        <v>212</v>
      </c>
      <c r="AA89" s="234">
        <f t="shared" si="28"/>
        <v>1735044</v>
      </c>
    </row>
    <row r="90" spans="1:27" s="157" customFormat="1">
      <c r="A90" s="159">
        <f t="shared" si="29"/>
        <v>2023</v>
      </c>
      <c r="B90" s="159">
        <f t="shared" si="30"/>
        <v>8</v>
      </c>
      <c r="C90" s="158">
        <f t="shared" si="18"/>
        <v>45139</v>
      </c>
      <c r="E90" s="104">
        <v>662774</v>
      </c>
      <c r="F90" s="103">
        <v>680493</v>
      </c>
      <c r="G90" s="103">
        <v>93357</v>
      </c>
      <c r="H90" s="103">
        <v>5879</v>
      </c>
      <c r="I90" s="103">
        <v>311</v>
      </c>
      <c r="J90" s="103">
        <f t="shared" si="19"/>
        <v>1442814</v>
      </c>
      <c r="K90" s="103">
        <f t="shared" si="20"/>
        <v>110269</v>
      </c>
      <c r="L90" s="103">
        <f t="shared" si="21"/>
        <v>1553083</v>
      </c>
      <c r="M90" s="103">
        <v>1579</v>
      </c>
      <c r="N90" s="103">
        <f t="shared" si="22"/>
        <v>121</v>
      </c>
      <c r="O90" s="102">
        <f t="shared" si="23"/>
        <v>1554783</v>
      </c>
      <c r="Q90" s="104">
        <v>736647</v>
      </c>
      <c r="R90" s="103">
        <v>768879</v>
      </c>
      <c r="S90" s="103">
        <v>103734</v>
      </c>
      <c r="T90" s="103">
        <v>5879</v>
      </c>
      <c r="U90" s="103">
        <v>311</v>
      </c>
      <c r="V90" s="103">
        <f t="shared" si="24"/>
        <v>1615450</v>
      </c>
      <c r="W90" s="103">
        <f t="shared" si="25"/>
        <v>123463</v>
      </c>
      <c r="X90" s="103">
        <f t="shared" si="26"/>
        <v>1738913</v>
      </c>
      <c r="Y90" s="103">
        <v>1579</v>
      </c>
      <c r="Z90" s="103">
        <f t="shared" si="27"/>
        <v>121</v>
      </c>
      <c r="AA90" s="234">
        <f t="shared" si="28"/>
        <v>1740613</v>
      </c>
    </row>
    <row r="91" spans="1:27" s="157" customFormat="1">
      <c r="A91" s="159">
        <f t="shared" si="29"/>
        <v>2023</v>
      </c>
      <c r="B91" s="159">
        <f t="shared" si="30"/>
        <v>9</v>
      </c>
      <c r="C91" s="158">
        <f t="shared" si="18"/>
        <v>45170</v>
      </c>
      <c r="E91" s="104">
        <v>655613</v>
      </c>
      <c r="F91" s="103">
        <v>638459</v>
      </c>
      <c r="G91" s="103">
        <v>88019</v>
      </c>
      <c r="H91" s="103">
        <v>6200</v>
      </c>
      <c r="I91" s="103">
        <v>363</v>
      </c>
      <c r="J91" s="103">
        <f t="shared" si="19"/>
        <v>1388654</v>
      </c>
      <c r="K91" s="103">
        <f t="shared" si="20"/>
        <v>106130</v>
      </c>
      <c r="L91" s="103">
        <f t="shared" si="21"/>
        <v>1494784</v>
      </c>
      <c r="M91" s="103">
        <v>1377</v>
      </c>
      <c r="N91" s="103">
        <f t="shared" si="22"/>
        <v>105</v>
      </c>
      <c r="O91" s="102">
        <f t="shared" si="23"/>
        <v>1496266</v>
      </c>
      <c r="Q91" s="104">
        <v>728296</v>
      </c>
      <c r="R91" s="103">
        <v>724576</v>
      </c>
      <c r="S91" s="103">
        <v>98013</v>
      </c>
      <c r="T91" s="103">
        <v>6200</v>
      </c>
      <c r="U91" s="103">
        <v>363</v>
      </c>
      <c r="V91" s="103">
        <f t="shared" si="24"/>
        <v>1557448</v>
      </c>
      <c r="W91" s="103">
        <f t="shared" si="25"/>
        <v>119030</v>
      </c>
      <c r="X91" s="103">
        <f t="shared" si="26"/>
        <v>1676478</v>
      </c>
      <c r="Y91" s="103">
        <v>1377</v>
      </c>
      <c r="Z91" s="103">
        <f t="shared" si="27"/>
        <v>105</v>
      </c>
      <c r="AA91" s="234">
        <f t="shared" si="28"/>
        <v>1677960</v>
      </c>
    </row>
    <row r="92" spans="1:27" s="157" customFormat="1">
      <c r="A92" s="159">
        <f t="shared" si="29"/>
        <v>2023</v>
      </c>
      <c r="B92" s="159">
        <f t="shared" si="30"/>
        <v>10</v>
      </c>
      <c r="C92" s="158">
        <f t="shared" si="18"/>
        <v>45200</v>
      </c>
      <c r="E92" s="104">
        <v>815814</v>
      </c>
      <c r="F92" s="103">
        <v>661949</v>
      </c>
      <c r="G92" s="103">
        <v>90156</v>
      </c>
      <c r="H92" s="103">
        <v>6258</v>
      </c>
      <c r="I92" s="103">
        <v>522</v>
      </c>
      <c r="J92" s="103">
        <f t="shared" si="19"/>
        <v>1574699</v>
      </c>
      <c r="K92" s="103">
        <f t="shared" si="20"/>
        <v>120348</v>
      </c>
      <c r="L92" s="103">
        <f t="shared" si="21"/>
        <v>1695047</v>
      </c>
      <c r="M92" s="103">
        <v>1767</v>
      </c>
      <c r="N92" s="103">
        <f t="shared" si="22"/>
        <v>135</v>
      </c>
      <c r="O92" s="102">
        <f t="shared" si="23"/>
        <v>1696949</v>
      </c>
      <c r="Q92" s="104">
        <v>898391</v>
      </c>
      <c r="R92" s="103">
        <v>752338</v>
      </c>
      <c r="S92" s="103">
        <v>100519</v>
      </c>
      <c r="T92" s="103">
        <v>6258</v>
      </c>
      <c r="U92" s="103">
        <v>522</v>
      </c>
      <c r="V92" s="103">
        <f t="shared" si="24"/>
        <v>1758028</v>
      </c>
      <c r="W92" s="103">
        <f t="shared" si="25"/>
        <v>134360</v>
      </c>
      <c r="X92" s="103">
        <f t="shared" si="26"/>
        <v>1892388</v>
      </c>
      <c r="Y92" s="103">
        <v>1767</v>
      </c>
      <c r="Z92" s="103">
        <f t="shared" si="27"/>
        <v>135</v>
      </c>
      <c r="AA92" s="234">
        <f t="shared" si="28"/>
        <v>1894290</v>
      </c>
    </row>
    <row r="93" spans="1:27" s="157" customFormat="1">
      <c r="A93" s="159">
        <f t="shared" si="29"/>
        <v>2023</v>
      </c>
      <c r="B93" s="159">
        <f t="shared" si="30"/>
        <v>11</v>
      </c>
      <c r="C93" s="158">
        <f t="shared" si="18"/>
        <v>45231</v>
      </c>
      <c r="E93" s="104">
        <v>1016327</v>
      </c>
      <c r="F93" s="103">
        <v>694126</v>
      </c>
      <c r="G93" s="103">
        <v>85163</v>
      </c>
      <c r="H93" s="103">
        <v>6515</v>
      </c>
      <c r="I93" s="103">
        <v>734</v>
      </c>
      <c r="J93" s="103">
        <f t="shared" si="19"/>
        <v>1802865</v>
      </c>
      <c r="K93" s="103">
        <f t="shared" si="20"/>
        <v>137786</v>
      </c>
      <c r="L93" s="103">
        <f t="shared" si="21"/>
        <v>1940651</v>
      </c>
      <c r="M93" s="103">
        <v>1763</v>
      </c>
      <c r="N93" s="103">
        <f t="shared" si="22"/>
        <v>135</v>
      </c>
      <c r="O93" s="102">
        <f t="shared" si="23"/>
        <v>1942549</v>
      </c>
      <c r="Q93" s="104">
        <v>1105802</v>
      </c>
      <c r="R93" s="103">
        <v>784776</v>
      </c>
      <c r="S93" s="103">
        <v>95315</v>
      </c>
      <c r="T93" s="103">
        <v>6515</v>
      </c>
      <c r="U93" s="103">
        <v>734</v>
      </c>
      <c r="V93" s="103">
        <f t="shared" si="24"/>
        <v>1993142</v>
      </c>
      <c r="W93" s="103">
        <f t="shared" si="25"/>
        <v>152328</v>
      </c>
      <c r="X93" s="103">
        <f t="shared" si="26"/>
        <v>2145470</v>
      </c>
      <c r="Y93" s="103">
        <v>1763</v>
      </c>
      <c r="Z93" s="103">
        <f t="shared" si="27"/>
        <v>135</v>
      </c>
      <c r="AA93" s="234">
        <f t="shared" si="28"/>
        <v>2147368</v>
      </c>
    </row>
    <row r="94" spans="1:27" s="157" customFormat="1">
      <c r="A94" s="159">
        <f t="shared" si="29"/>
        <v>2023</v>
      </c>
      <c r="B94" s="159">
        <f t="shared" si="30"/>
        <v>12</v>
      </c>
      <c r="C94" s="158">
        <f t="shared" si="18"/>
        <v>45261</v>
      </c>
      <c r="E94" s="104">
        <v>1290664</v>
      </c>
      <c r="F94" s="103">
        <v>759848</v>
      </c>
      <c r="G94" s="103">
        <v>84993</v>
      </c>
      <c r="H94" s="103">
        <v>6709</v>
      </c>
      <c r="I94" s="103">
        <v>1049</v>
      </c>
      <c r="J94" s="103">
        <f t="shared" si="19"/>
        <v>2143263</v>
      </c>
      <c r="K94" s="103">
        <f t="shared" si="20"/>
        <v>163802</v>
      </c>
      <c r="L94" s="103">
        <f t="shared" si="21"/>
        <v>2307065</v>
      </c>
      <c r="M94" s="103">
        <v>1649</v>
      </c>
      <c r="N94" s="103">
        <f t="shared" si="22"/>
        <v>126</v>
      </c>
      <c r="O94" s="102">
        <f t="shared" si="23"/>
        <v>2308840</v>
      </c>
      <c r="Q94" s="104">
        <v>1393933</v>
      </c>
      <c r="R94" s="103">
        <v>856899</v>
      </c>
      <c r="S94" s="103">
        <v>95725</v>
      </c>
      <c r="T94" s="103">
        <v>6709</v>
      </c>
      <c r="U94" s="103">
        <v>1049</v>
      </c>
      <c r="V94" s="103">
        <f t="shared" si="24"/>
        <v>2354315</v>
      </c>
      <c r="W94" s="103">
        <f t="shared" si="25"/>
        <v>179932</v>
      </c>
      <c r="X94" s="103">
        <f t="shared" si="26"/>
        <v>2534247</v>
      </c>
      <c r="Y94" s="103">
        <v>1649</v>
      </c>
      <c r="Z94" s="103">
        <f t="shared" si="27"/>
        <v>126</v>
      </c>
      <c r="AA94" s="234">
        <f t="shared" si="28"/>
        <v>2536022</v>
      </c>
    </row>
    <row r="95" spans="1:27" s="157" customFormat="1">
      <c r="A95" s="159">
        <f t="shared" si="29"/>
        <v>2024</v>
      </c>
      <c r="B95" s="159">
        <f t="shared" si="30"/>
        <v>1</v>
      </c>
      <c r="C95" s="158">
        <f t="shared" si="18"/>
        <v>45292</v>
      </c>
      <c r="E95" s="104">
        <v>1241472</v>
      </c>
      <c r="F95" s="103">
        <v>739937</v>
      </c>
      <c r="G95" s="103">
        <v>95096</v>
      </c>
      <c r="H95" s="103">
        <v>6316</v>
      </c>
      <c r="I95" s="103">
        <v>909</v>
      </c>
      <c r="J95" s="103">
        <f t="shared" si="19"/>
        <v>2083730</v>
      </c>
      <c r="K95" s="103">
        <f t="shared" si="20"/>
        <v>159252</v>
      </c>
      <c r="L95" s="103">
        <f t="shared" si="21"/>
        <v>2242982</v>
      </c>
      <c r="M95" s="103">
        <v>2243</v>
      </c>
      <c r="N95" s="103">
        <f t="shared" si="22"/>
        <v>171</v>
      </c>
      <c r="O95" s="102">
        <f t="shared" si="23"/>
        <v>2245396</v>
      </c>
      <c r="Q95" s="104">
        <v>1340176</v>
      </c>
      <c r="R95" s="103">
        <v>833323</v>
      </c>
      <c r="S95" s="103">
        <v>106493</v>
      </c>
      <c r="T95" s="103">
        <v>6316</v>
      </c>
      <c r="U95" s="103">
        <v>909</v>
      </c>
      <c r="V95" s="103">
        <f t="shared" si="24"/>
        <v>2287217</v>
      </c>
      <c r="W95" s="103">
        <f t="shared" si="25"/>
        <v>174803</v>
      </c>
      <c r="X95" s="103">
        <f t="shared" si="26"/>
        <v>2462020</v>
      </c>
      <c r="Y95" s="103">
        <v>2243</v>
      </c>
      <c r="Z95" s="103">
        <f t="shared" si="27"/>
        <v>171</v>
      </c>
      <c r="AA95" s="234">
        <f t="shared" si="28"/>
        <v>2464434</v>
      </c>
    </row>
    <row r="96" spans="1:27" s="157" customFormat="1">
      <c r="A96" s="159">
        <f t="shared" si="29"/>
        <v>2024</v>
      </c>
      <c r="B96" s="159">
        <f t="shared" si="30"/>
        <v>2</v>
      </c>
      <c r="C96" s="158">
        <f t="shared" si="18"/>
        <v>45323</v>
      </c>
      <c r="E96" s="104">
        <v>1080414</v>
      </c>
      <c r="F96" s="103">
        <v>690241</v>
      </c>
      <c r="G96" s="103">
        <v>86388</v>
      </c>
      <c r="H96" s="103">
        <v>5997</v>
      </c>
      <c r="I96" s="103">
        <v>873</v>
      </c>
      <c r="J96" s="103">
        <f t="shared" si="19"/>
        <v>1863913</v>
      </c>
      <c r="K96" s="103">
        <f t="shared" si="20"/>
        <v>142452</v>
      </c>
      <c r="L96" s="103">
        <f t="shared" si="21"/>
        <v>2006365</v>
      </c>
      <c r="M96" s="103">
        <v>2439</v>
      </c>
      <c r="N96" s="103">
        <f t="shared" si="22"/>
        <v>186</v>
      </c>
      <c r="O96" s="102">
        <f t="shared" si="23"/>
        <v>2008990</v>
      </c>
      <c r="Q96" s="104">
        <v>1144061</v>
      </c>
      <c r="R96" s="103">
        <v>761903</v>
      </c>
      <c r="S96" s="103">
        <v>93897</v>
      </c>
      <c r="T96" s="103">
        <v>5997</v>
      </c>
      <c r="U96" s="103">
        <v>873</v>
      </c>
      <c r="V96" s="103">
        <f t="shared" si="24"/>
        <v>2006731</v>
      </c>
      <c r="W96" s="103">
        <f t="shared" si="25"/>
        <v>153367</v>
      </c>
      <c r="X96" s="103">
        <f t="shared" si="26"/>
        <v>2160098</v>
      </c>
      <c r="Y96" s="103">
        <v>2439</v>
      </c>
      <c r="Z96" s="103">
        <f t="shared" si="27"/>
        <v>186</v>
      </c>
      <c r="AA96" s="234">
        <f t="shared" si="28"/>
        <v>2162723</v>
      </c>
    </row>
    <row r="97" spans="1:27" s="157" customFormat="1">
      <c r="A97" s="159">
        <f t="shared" si="29"/>
        <v>2024</v>
      </c>
      <c r="B97" s="159">
        <f t="shared" si="30"/>
        <v>3</v>
      </c>
      <c r="C97" s="158">
        <f t="shared" si="18"/>
        <v>45352</v>
      </c>
      <c r="E97" s="104">
        <v>1038470</v>
      </c>
      <c r="F97" s="103">
        <v>700964</v>
      </c>
      <c r="G97" s="103">
        <v>89679</v>
      </c>
      <c r="H97" s="103">
        <v>6529</v>
      </c>
      <c r="I97" s="103">
        <v>872</v>
      </c>
      <c r="J97" s="103">
        <f t="shared" si="19"/>
        <v>1836514</v>
      </c>
      <c r="K97" s="103">
        <f t="shared" si="20"/>
        <v>140358</v>
      </c>
      <c r="L97" s="103">
        <f t="shared" si="21"/>
        <v>1976872</v>
      </c>
      <c r="M97" s="103">
        <v>2263</v>
      </c>
      <c r="N97" s="103">
        <f t="shared" si="22"/>
        <v>173</v>
      </c>
      <c r="O97" s="102">
        <f t="shared" si="23"/>
        <v>1979308</v>
      </c>
      <c r="Q97" s="104">
        <v>1149329</v>
      </c>
      <c r="R97" s="103">
        <v>808792</v>
      </c>
      <c r="S97" s="103">
        <v>103617</v>
      </c>
      <c r="T97" s="103">
        <v>6529</v>
      </c>
      <c r="U97" s="103">
        <v>872</v>
      </c>
      <c r="V97" s="103">
        <f t="shared" si="24"/>
        <v>2069139</v>
      </c>
      <c r="W97" s="103">
        <f t="shared" si="25"/>
        <v>158137</v>
      </c>
      <c r="X97" s="103">
        <f t="shared" si="26"/>
        <v>2227276</v>
      </c>
      <c r="Y97" s="103">
        <v>2263</v>
      </c>
      <c r="Z97" s="103">
        <f t="shared" si="27"/>
        <v>173</v>
      </c>
      <c r="AA97" s="234">
        <f t="shared" si="28"/>
        <v>2229712</v>
      </c>
    </row>
    <row r="98" spans="1:27" s="157" customFormat="1">
      <c r="A98" s="159">
        <f t="shared" si="29"/>
        <v>2024</v>
      </c>
      <c r="B98" s="159">
        <f t="shared" si="30"/>
        <v>4</v>
      </c>
      <c r="C98" s="158">
        <f t="shared" si="18"/>
        <v>45383</v>
      </c>
      <c r="E98" s="104">
        <v>849649</v>
      </c>
      <c r="F98" s="103">
        <v>637323</v>
      </c>
      <c r="G98" s="103">
        <v>84234</v>
      </c>
      <c r="H98" s="103">
        <v>5807</v>
      </c>
      <c r="I98" s="103">
        <v>638</v>
      </c>
      <c r="J98" s="103">
        <f t="shared" si="19"/>
        <v>1577651</v>
      </c>
      <c r="K98" s="103">
        <f t="shared" si="20"/>
        <v>120574</v>
      </c>
      <c r="L98" s="103">
        <f t="shared" si="21"/>
        <v>1698225</v>
      </c>
      <c r="M98" s="103">
        <v>2101</v>
      </c>
      <c r="N98" s="103">
        <f t="shared" si="22"/>
        <v>161</v>
      </c>
      <c r="O98" s="102">
        <f t="shared" si="23"/>
        <v>1700487</v>
      </c>
      <c r="Q98" s="104">
        <v>933525</v>
      </c>
      <c r="R98" s="103">
        <v>730392</v>
      </c>
      <c r="S98" s="103">
        <v>95262</v>
      </c>
      <c r="T98" s="103">
        <v>5807</v>
      </c>
      <c r="U98" s="103">
        <v>638</v>
      </c>
      <c r="V98" s="103">
        <f t="shared" si="24"/>
        <v>1765624</v>
      </c>
      <c r="W98" s="103">
        <f t="shared" si="25"/>
        <v>134940</v>
      </c>
      <c r="X98" s="103">
        <f t="shared" si="26"/>
        <v>1900564</v>
      </c>
      <c r="Y98" s="103">
        <v>2101</v>
      </c>
      <c r="Z98" s="103">
        <f t="shared" si="27"/>
        <v>161</v>
      </c>
      <c r="AA98" s="234">
        <f t="shared" si="28"/>
        <v>1902826</v>
      </c>
    </row>
    <row r="99" spans="1:27" s="157" customFormat="1">
      <c r="A99" s="159">
        <f t="shared" si="29"/>
        <v>2024</v>
      </c>
      <c r="B99" s="159">
        <f t="shared" si="30"/>
        <v>5</v>
      </c>
      <c r="C99" s="158">
        <f t="shared" si="18"/>
        <v>45413</v>
      </c>
      <c r="E99" s="104">
        <v>721735</v>
      </c>
      <c r="F99" s="103">
        <v>630983</v>
      </c>
      <c r="G99" s="103">
        <v>87180</v>
      </c>
      <c r="H99" s="103">
        <v>5966</v>
      </c>
      <c r="I99" s="103">
        <v>500</v>
      </c>
      <c r="J99" s="103">
        <f t="shared" si="19"/>
        <v>1446364</v>
      </c>
      <c r="K99" s="103">
        <f t="shared" si="20"/>
        <v>110540</v>
      </c>
      <c r="L99" s="103">
        <f t="shared" si="21"/>
        <v>1556904</v>
      </c>
      <c r="M99" s="103">
        <v>2097</v>
      </c>
      <c r="N99" s="103">
        <f t="shared" si="22"/>
        <v>160</v>
      </c>
      <c r="O99" s="102">
        <f t="shared" si="23"/>
        <v>1559161</v>
      </c>
      <c r="Q99" s="104">
        <v>800642</v>
      </c>
      <c r="R99" s="103">
        <v>723663</v>
      </c>
      <c r="S99" s="103">
        <v>98874</v>
      </c>
      <c r="T99" s="103">
        <v>5966</v>
      </c>
      <c r="U99" s="103">
        <v>500</v>
      </c>
      <c r="V99" s="103">
        <f t="shared" si="24"/>
        <v>1629645</v>
      </c>
      <c r="W99" s="103">
        <f t="shared" si="25"/>
        <v>124548</v>
      </c>
      <c r="X99" s="103">
        <f t="shared" si="26"/>
        <v>1754193</v>
      </c>
      <c r="Y99" s="103">
        <v>2097</v>
      </c>
      <c r="Z99" s="103">
        <f t="shared" si="27"/>
        <v>160</v>
      </c>
      <c r="AA99" s="234">
        <f t="shared" si="28"/>
        <v>1756450</v>
      </c>
    </row>
    <row r="100" spans="1:27" s="157" customFormat="1">
      <c r="A100" s="159">
        <f t="shared" si="29"/>
        <v>2024</v>
      </c>
      <c r="B100" s="159">
        <f t="shared" si="30"/>
        <v>6</v>
      </c>
      <c r="C100" s="158">
        <f t="shared" si="18"/>
        <v>45444</v>
      </c>
      <c r="E100" s="104">
        <v>663161</v>
      </c>
      <c r="F100" s="103">
        <v>628820</v>
      </c>
      <c r="G100" s="103">
        <v>85403</v>
      </c>
      <c r="H100" s="103">
        <v>5888</v>
      </c>
      <c r="I100" s="103">
        <v>372</v>
      </c>
      <c r="J100" s="103">
        <f t="shared" si="19"/>
        <v>1383644</v>
      </c>
      <c r="K100" s="103">
        <f t="shared" si="20"/>
        <v>105747</v>
      </c>
      <c r="L100" s="103">
        <f t="shared" si="21"/>
        <v>1489391</v>
      </c>
      <c r="M100" s="103">
        <v>1727</v>
      </c>
      <c r="N100" s="103">
        <f t="shared" si="22"/>
        <v>132</v>
      </c>
      <c r="O100" s="102">
        <f t="shared" si="23"/>
        <v>1491250</v>
      </c>
      <c r="Q100" s="104">
        <v>741065</v>
      </c>
      <c r="R100" s="103">
        <v>720661</v>
      </c>
      <c r="S100" s="103">
        <v>97244</v>
      </c>
      <c r="T100" s="103">
        <v>5888</v>
      </c>
      <c r="U100" s="103">
        <v>372</v>
      </c>
      <c r="V100" s="103">
        <f t="shared" si="24"/>
        <v>1565230</v>
      </c>
      <c r="W100" s="103">
        <f t="shared" si="25"/>
        <v>119625</v>
      </c>
      <c r="X100" s="103">
        <f t="shared" si="26"/>
        <v>1684855</v>
      </c>
      <c r="Y100" s="103">
        <v>1727</v>
      </c>
      <c r="Z100" s="103">
        <f t="shared" si="27"/>
        <v>132</v>
      </c>
      <c r="AA100" s="234">
        <f t="shared" si="28"/>
        <v>1686714</v>
      </c>
    </row>
    <row r="101" spans="1:27" s="157" customFormat="1">
      <c r="A101" s="159">
        <f t="shared" si="29"/>
        <v>2024</v>
      </c>
      <c r="B101" s="159">
        <f t="shared" si="30"/>
        <v>7</v>
      </c>
      <c r="C101" s="158">
        <f t="shared" si="18"/>
        <v>45474</v>
      </c>
      <c r="E101" s="104">
        <v>678731</v>
      </c>
      <c r="F101" s="103">
        <v>667821</v>
      </c>
      <c r="G101" s="103">
        <v>85935</v>
      </c>
      <c r="H101" s="103">
        <v>5682</v>
      </c>
      <c r="I101" s="103">
        <v>324</v>
      </c>
      <c r="J101" s="103">
        <f t="shared" si="19"/>
        <v>1438493</v>
      </c>
      <c r="K101" s="103">
        <f t="shared" si="20"/>
        <v>109939</v>
      </c>
      <c r="L101" s="103">
        <f t="shared" si="21"/>
        <v>1548432</v>
      </c>
      <c r="M101" s="103">
        <v>2779</v>
      </c>
      <c r="N101" s="103">
        <f t="shared" si="22"/>
        <v>212</v>
      </c>
      <c r="O101" s="102">
        <f t="shared" si="23"/>
        <v>1551423</v>
      </c>
      <c r="Q101" s="104">
        <v>762509</v>
      </c>
      <c r="R101" s="103">
        <v>765378</v>
      </c>
      <c r="S101" s="103">
        <v>98236</v>
      </c>
      <c r="T101" s="103">
        <v>5682</v>
      </c>
      <c r="U101" s="103">
        <v>324</v>
      </c>
      <c r="V101" s="103">
        <f t="shared" si="24"/>
        <v>1632129</v>
      </c>
      <c r="W101" s="103">
        <f t="shared" si="25"/>
        <v>124738</v>
      </c>
      <c r="X101" s="103">
        <f t="shared" si="26"/>
        <v>1756867</v>
      </c>
      <c r="Y101" s="103">
        <v>2779</v>
      </c>
      <c r="Z101" s="103">
        <f t="shared" si="27"/>
        <v>212</v>
      </c>
      <c r="AA101" s="234">
        <f t="shared" si="28"/>
        <v>1759858</v>
      </c>
    </row>
    <row r="102" spans="1:27" s="157" customFormat="1">
      <c r="A102" s="159">
        <f t="shared" si="29"/>
        <v>2024</v>
      </c>
      <c r="B102" s="159">
        <f t="shared" si="30"/>
        <v>8</v>
      </c>
      <c r="C102" s="158">
        <f t="shared" si="18"/>
        <v>45505</v>
      </c>
      <c r="E102" s="104">
        <v>665237</v>
      </c>
      <c r="F102" s="103">
        <v>680848</v>
      </c>
      <c r="G102" s="103">
        <v>89538</v>
      </c>
      <c r="H102" s="103">
        <v>5901</v>
      </c>
      <c r="I102" s="103">
        <v>312</v>
      </c>
      <c r="J102" s="103">
        <f t="shared" si="19"/>
        <v>1441836</v>
      </c>
      <c r="K102" s="103">
        <f t="shared" si="20"/>
        <v>110194</v>
      </c>
      <c r="L102" s="103">
        <f t="shared" si="21"/>
        <v>1552030</v>
      </c>
      <c r="M102" s="103">
        <v>1579</v>
      </c>
      <c r="N102" s="103">
        <f t="shared" si="22"/>
        <v>121</v>
      </c>
      <c r="O102" s="102">
        <f t="shared" si="23"/>
        <v>1553730</v>
      </c>
      <c r="Q102" s="104">
        <v>749553</v>
      </c>
      <c r="R102" s="103">
        <v>781126</v>
      </c>
      <c r="S102" s="103">
        <v>102357</v>
      </c>
      <c r="T102" s="103">
        <v>5901</v>
      </c>
      <c r="U102" s="103">
        <v>312</v>
      </c>
      <c r="V102" s="103">
        <f t="shared" si="24"/>
        <v>1639249</v>
      </c>
      <c r="W102" s="103">
        <f t="shared" si="25"/>
        <v>125282</v>
      </c>
      <c r="X102" s="103">
        <f t="shared" si="26"/>
        <v>1764531</v>
      </c>
      <c r="Y102" s="103">
        <v>1579</v>
      </c>
      <c r="Z102" s="103">
        <f t="shared" si="27"/>
        <v>121</v>
      </c>
      <c r="AA102" s="234">
        <f t="shared" si="28"/>
        <v>1766231</v>
      </c>
    </row>
    <row r="103" spans="1:27" s="157" customFormat="1">
      <c r="A103" s="159">
        <f t="shared" si="29"/>
        <v>2024</v>
      </c>
      <c r="B103" s="159">
        <f t="shared" si="30"/>
        <v>9</v>
      </c>
      <c r="C103" s="158">
        <f t="shared" si="18"/>
        <v>45536</v>
      </c>
      <c r="E103" s="104">
        <v>658478</v>
      </c>
      <c r="F103" s="103">
        <v>639529</v>
      </c>
      <c r="G103" s="103">
        <v>84446</v>
      </c>
      <c r="H103" s="103">
        <v>6229</v>
      </c>
      <c r="I103" s="103">
        <v>363</v>
      </c>
      <c r="J103" s="103">
        <f t="shared" si="19"/>
        <v>1389045</v>
      </c>
      <c r="K103" s="103">
        <f t="shared" si="20"/>
        <v>106160</v>
      </c>
      <c r="L103" s="103">
        <f t="shared" si="21"/>
        <v>1495205</v>
      </c>
      <c r="M103" s="103">
        <v>1377</v>
      </c>
      <c r="N103" s="103">
        <f t="shared" si="22"/>
        <v>105</v>
      </c>
      <c r="O103" s="102">
        <f t="shared" si="23"/>
        <v>1496687</v>
      </c>
      <c r="Q103" s="104">
        <v>741190</v>
      </c>
      <c r="R103" s="103">
        <v>736926</v>
      </c>
      <c r="S103" s="103">
        <v>96706</v>
      </c>
      <c r="T103" s="103">
        <v>6229</v>
      </c>
      <c r="U103" s="103">
        <v>363</v>
      </c>
      <c r="V103" s="103">
        <f t="shared" si="24"/>
        <v>1581414</v>
      </c>
      <c r="W103" s="103">
        <f t="shared" si="25"/>
        <v>120862</v>
      </c>
      <c r="X103" s="103">
        <f t="shared" si="26"/>
        <v>1702276</v>
      </c>
      <c r="Y103" s="103">
        <v>1377</v>
      </c>
      <c r="Z103" s="103">
        <f t="shared" si="27"/>
        <v>105</v>
      </c>
      <c r="AA103" s="234">
        <f t="shared" si="28"/>
        <v>1703758</v>
      </c>
    </row>
    <row r="104" spans="1:27" s="157" customFormat="1">
      <c r="A104" s="159">
        <f t="shared" si="29"/>
        <v>2024</v>
      </c>
      <c r="B104" s="159">
        <f t="shared" si="30"/>
        <v>10</v>
      </c>
      <c r="C104" s="158">
        <f t="shared" si="18"/>
        <v>45566</v>
      </c>
      <c r="E104" s="104">
        <v>819791</v>
      </c>
      <c r="F104" s="103">
        <v>663966</v>
      </c>
      <c r="G104" s="103">
        <v>86553</v>
      </c>
      <c r="H104" s="103">
        <v>6289</v>
      </c>
      <c r="I104" s="103">
        <v>522</v>
      </c>
      <c r="J104" s="103">
        <f t="shared" si="19"/>
        <v>1577121</v>
      </c>
      <c r="K104" s="103">
        <f t="shared" si="20"/>
        <v>120533</v>
      </c>
      <c r="L104" s="103">
        <f t="shared" si="21"/>
        <v>1697654</v>
      </c>
      <c r="M104" s="103">
        <v>1767</v>
      </c>
      <c r="N104" s="103">
        <f t="shared" si="22"/>
        <v>135</v>
      </c>
      <c r="O104" s="102">
        <f t="shared" si="23"/>
        <v>1699556</v>
      </c>
      <c r="Q104" s="104">
        <v>913869</v>
      </c>
      <c r="R104" s="103">
        <v>765887</v>
      </c>
      <c r="S104" s="103">
        <v>99182</v>
      </c>
      <c r="T104" s="103">
        <v>6289</v>
      </c>
      <c r="U104" s="103">
        <v>522</v>
      </c>
      <c r="V104" s="103">
        <f t="shared" si="24"/>
        <v>1785749</v>
      </c>
      <c r="W104" s="103">
        <f t="shared" si="25"/>
        <v>136478</v>
      </c>
      <c r="X104" s="103">
        <f t="shared" si="26"/>
        <v>1922227</v>
      </c>
      <c r="Y104" s="103">
        <v>1767</v>
      </c>
      <c r="Z104" s="103">
        <f t="shared" si="27"/>
        <v>135</v>
      </c>
      <c r="AA104" s="234">
        <f t="shared" si="28"/>
        <v>1924129</v>
      </c>
    </row>
    <row r="105" spans="1:27" s="157" customFormat="1">
      <c r="A105" s="159">
        <f t="shared" si="29"/>
        <v>2024</v>
      </c>
      <c r="B105" s="159">
        <f t="shared" si="30"/>
        <v>11</v>
      </c>
      <c r="C105" s="158">
        <f t="shared" si="18"/>
        <v>45597</v>
      </c>
      <c r="E105" s="104">
        <v>1021725</v>
      </c>
      <c r="F105" s="103">
        <v>697327</v>
      </c>
      <c r="G105" s="103">
        <v>81763</v>
      </c>
      <c r="H105" s="103">
        <v>6549</v>
      </c>
      <c r="I105" s="103">
        <v>734</v>
      </c>
      <c r="J105" s="103">
        <f t="shared" si="19"/>
        <v>1808098</v>
      </c>
      <c r="K105" s="103">
        <f t="shared" si="20"/>
        <v>138186</v>
      </c>
      <c r="L105" s="103">
        <f t="shared" si="21"/>
        <v>1946284</v>
      </c>
      <c r="M105" s="103">
        <v>1763</v>
      </c>
      <c r="N105" s="103">
        <f t="shared" si="22"/>
        <v>135</v>
      </c>
      <c r="O105" s="102">
        <f t="shared" si="23"/>
        <v>1948182</v>
      </c>
      <c r="Q105" s="104">
        <v>1124018</v>
      </c>
      <c r="R105" s="103">
        <v>799287</v>
      </c>
      <c r="S105" s="103">
        <v>94050</v>
      </c>
      <c r="T105" s="103">
        <v>6549</v>
      </c>
      <c r="U105" s="103">
        <v>734</v>
      </c>
      <c r="V105" s="103">
        <f t="shared" si="24"/>
        <v>2024638</v>
      </c>
      <c r="W105" s="103">
        <f t="shared" si="25"/>
        <v>154736</v>
      </c>
      <c r="X105" s="103">
        <f t="shared" si="26"/>
        <v>2179374</v>
      </c>
      <c r="Y105" s="103">
        <v>1763</v>
      </c>
      <c r="Z105" s="103">
        <f t="shared" si="27"/>
        <v>135</v>
      </c>
      <c r="AA105" s="234">
        <f t="shared" si="28"/>
        <v>2181272</v>
      </c>
    </row>
    <row r="106" spans="1:27" s="157" customFormat="1">
      <c r="A106" s="159">
        <f t="shared" si="29"/>
        <v>2024</v>
      </c>
      <c r="B106" s="159">
        <f t="shared" si="30"/>
        <v>12</v>
      </c>
      <c r="C106" s="158">
        <f t="shared" si="18"/>
        <v>45627</v>
      </c>
      <c r="E106" s="104">
        <v>1298186</v>
      </c>
      <c r="F106" s="103">
        <v>764279</v>
      </c>
      <c r="G106" s="103">
        <v>81530</v>
      </c>
      <c r="H106" s="103">
        <v>6749</v>
      </c>
      <c r="I106" s="103">
        <v>1049</v>
      </c>
      <c r="J106" s="103">
        <f t="shared" si="19"/>
        <v>2151793</v>
      </c>
      <c r="K106" s="103">
        <f t="shared" si="20"/>
        <v>164454</v>
      </c>
      <c r="L106" s="103">
        <f t="shared" si="21"/>
        <v>2316247</v>
      </c>
      <c r="M106" s="103">
        <v>1649</v>
      </c>
      <c r="N106" s="103">
        <f t="shared" si="22"/>
        <v>126</v>
      </c>
      <c r="O106" s="102">
        <f t="shared" si="23"/>
        <v>2318022</v>
      </c>
      <c r="Q106" s="104">
        <v>1416322</v>
      </c>
      <c r="R106" s="103">
        <v>873173</v>
      </c>
      <c r="S106" s="103">
        <v>94454</v>
      </c>
      <c r="T106" s="103">
        <v>6749</v>
      </c>
      <c r="U106" s="103">
        <v>1049</v>
      </c>
      <c r="V106" s="103">
        <f t="shared" si="24"/>
        <v>2391747</v>
      </c>
      <c r="W106" s="103">
        <f t="shared" si="25"/>
        <v>182792</v>
      </c>
      <c r="X106" s="103">
        <f t="shared" si="26"/>
        <v>2574539</v>
      </c>
      <c r="Y106" s="103">
        <v>1649</v>
      </c>
      <c r="Z106" s="103">
        <f t="shared" si="27"/>
        <v>126</v>
      </c>
      <c r="AA106" s="234">
        <f t="shared" si="28"/>
        <v>2576314</v>
      </c>
    </row>
    <row r="107" spans="1:27" s="157" customFormat="1">
      <c r="A107" s="159">
        <f t="shared" si="29"/>
        <v>2025</v>
      </c>
      <c r="B107" s="159">
        <f t="shared" si="30"/>
        <v>1</v>
      </c>
      <c r="C107" s="158">
        <f t="shared" si="18"/>
        <v>45658</v>
      </c>
      <c r="E107" s="104">
        <v>1248894</v>
      </c>
      <c r="F107" s="103">
        <v>744263</v>
      </c>
      <c r="G107" s="103">
        <v>91349</v>
      </c>
      <c r="H107" s="103">
        <v>6351</v>
      </c>
      <c r="I107" s="103">
        <v>909</v>
      </c>
      <c r="J107" s="103">
        <f t="shared" si="19"/>
        <v>2091766</v>
      </c>
      <c r="K107" s="103">
        <f t="shared" si="20"/>
        <v>159866</v>
      </c>
      <c r="L107" s="103">
        <f t="shared" si="21"/>
        <v>2251632</v>
      </c>
      <c r="M107" s="103">
        <v>2243</v>
      </c>
      <c r="N107" s="103">
        <f t="shared" si="22"/>
        <v>171</v>
      </c>
      <c r="O107" s="102">
        <f t="shared" si="23"/>
        <v>2254046</v>
      </c>
      <c r="Q107" s="104">
        <v>1361843</v>
      </c>
      <c r="R107" s="103">
        <v>849178</v>
      </c>
      <c r="S107" s="103">
        <v>105043</v>
      </c>
      <c r="T107" s="103">
        <v>6351</v>
      </c>
      <c r="U107" s="103">
        <v>909</v>
      </c>
      <c r="V107" s="103">
        <f t="shared" si="24"/>
        <v>2323324</v>
      </c>
      <c r="W107" s="103">
        <f t="shared" si="25"/>
        <v>177563</v>
      </c>
      <c r="X107" s="103">
        <f t="shared" si="26"/>
        <v>2500887</v>
      </c>
      <c r="Y107" s="103">
        <v>2243</v>
      </c>
      <c r="Z107" s="103">
        <f t="shared" si="27"/>
        <v>171</v>
      </c>
      <c r="AA107" s="234">
        <f t="shared" si="28"/>
        <v>2503301</v>
      </c>
    </row>
    <row r="108" spans="1:27" s="157" customFormat="1">
      <c r="A108" s="159">
        <f t="shared" si="29"/>
        <v>2025</v>
      </c>
      <c r="B108" s="159">
        <f t="shared" si="30"/>
        <v>2</v>
      </c>
      <c r="C108" s="158">
        <f t="shared" si="18"/>
        <v>45689</v>
      </c>
      <c r="E108" s="104">
        <v>1045338</v>
      </c>
      <c r="F108" s="103">
        <v>668549</v>
      </c>
      <c r="G108" s="103">
        <v>78417</v>
      </c>
      <c r="H108" s="103">
        <v>5857</v>
      </c>
      <c r="I108" s="103">
        <v>855</v>
      </c>
      <c r="J108" s="103">
        <f t="shared" si="19"/>
        <v>1799016</v>
      </c>
      <c r="K108" s="103">
        <f t="shared" si="20"/>
        <v>137492</v>
      </c>
      <c r="L108" s="103">
        <f t="shared" si="21"/>
        <v>1936508</v>
      </c>
      <c r="M108" s="103">
        <v>2355</v>
      </c>
      <c r="N108" s="103">
        <f t="shared" si="22"/>
        <v>180</v>
      </c>
      <c r="O108" s="102">
        <f t="shared" si="23"/>
        <v>1939043</v>
      </c>
      <c r="Q108" s="104">
        <v>1141616</v>
      </c>
      <c r="R108" s="103">
        <v>763354</v>
      </c>
      <c r="S108" s="103">
        <v>90275</v>
      </c>
      <c r="T108" s="103">
        <v>5857</v>
      </c>
      <c r="U108" s="103">
        <v>855</v>
      </c>
      <c r="V108" s="103">
        <f t="shared" si="24"/>
        <v>2001957</v>
      </c>
      <c r="W108" s="103">
        <f t="shared" si="25"/>
        <v>153002</v>
      </c>
      <c r="X108" s="103">
        <f t="shared" si="26"/>
        <v>2154959</v>
      </c>
      <c r="Y108" s="103">
        <v>2355</v>
      </c>
      <c r="Z108" s="103">
        <f t="shared" si="27"/>
        <v>180</v>
      </c>
      <c r="AA108" s="234">
        <f t="shared" si="28"/>
        <v>2157494</v>
      </c>
    </row>
    <row r="109" spans="1:27" s="157" customFormat="1">
      <c r="A109" s="159">
        <f t="shared" si="29"/>
        <v>2025</v>
      </c>
      <c r="B109" s="159">
        <f t="shared" si="30"/>
        <v>3</v>
      </c>
      <c r="C109" s="158">
        <f t="shared" si="18"/>
        <v>45717</v>
      </c>
      <c r="E109" s="104">
        <v>1046225</v>
      </c>
      <c r="F109" s="103">
        <v>704423</v>
      </c>
      <c r="G109" s="103">
        <v>87697</v>
      </c>
      <c r="H109" s="103">
        <v>6518</v>
      </c>
      <c r="I109" s="103">
        <v>861</v>
      </c>
      <c r="J109" s="103">
        <f t="shared" si="19"/>
        <v>1845724</v>
      </c>
      <c r="K109" s="103">
        <f t="shared" si="20"/>
        <v>141062</v>
      </c>
      <c r="L109" s="103">
        <f t="shared" si="21"/>
        <v>1986786</v>
      </c>
      <c r="M109" s="103">
        <v>2263</v>
      </c>
      <c r="N109" s="103">
        <f t="shared" si="22"/>
        <v>173</v>
      </c>
      <c r="O109" s="102">
        <f t="shared" si="23"/>
        <v>1989222</v>
      </c>
      <c r="Q109" s="104">
        <v>1148934</v>
      </c>
      <c r="R109" s="103">
        <v>811336</v>
      </c>
      <c r="S109" s="103">
        <v>101509</v>
      </c>
      <c r="T109" s="103">
        <v>6518</v>
      </c>
      <c r="U109" s="103">
        <v>861</v>
      </c>
      <c r="V109" s="103">
        <f t="shared" si="24"/>
        <v>2069158</v>
      </c>
      <c r="W109" s="103">
        <f t="shared" si="25"/>
        <v>158138</v>
      </c>
      <c r="X109" s="103">
        <f t="shared" si="26"/>
        <v>2227296</v>
      </c>
      <c r="Y109" s="103">
        <v>2263</v>
      </c>
      <c r="Z109" s="103">
        <f t="shared" si="27"/>
        <v>173</v>
      </c>
      <c r="AA109" s="234">
        <f t="shared" si="28"/>
        <v>2229732</v>
      </c>
    </row>
    <row r="110" spans="1:27" s="157" customFormat="1">
      <c r="A110" s="159">
        <f t="shared" si="29"/>
        <v>2025</v>
      </c>
      <c r="B110" s="159">
        <f t="shared" si="30"/>
        <v>4</v>
      </c>
      <c r="C110" s="158">
        <f t="shared" si="18"/>
        <v>45748</v>
      </c>
      <c r="E110" s="104">
        <v>855556</v>
      </c>
      <c r="F110" s="103">
        <v>641750</v>
      </c>
      <c r="G110" s="103">
        <v>80947</v>
      </c>
      <c r="H110" s="103">
        <v>5836</v>
      </c>
      <c r="I110" s="103">
        <v>639</v>
      </c>
      <c r="J110" s="103">
        <f t="shared" si="19"/>
        <v>1584728</v>
      </c>
      <c r="K110" s="103">
        <f t="shared" si="20"/>
        <v>121115</v>
      </c>
      <c r="L110" s="103">
        <f t="shared" si="21"/>
        <v>1705843</v>
      </c>
      <c r="M110" s="103">
        <v>2101</v>
      </c>
      <c r="N110" s="103">
        <f t="shared" si="22"/>
        <v>161</v>
      </c>
      <c r="O110" s="102">
        <f t="shared" si="23"/>
        <v>1708105</v>
      </c>
      <c r="Q110" s="104">
        <v>950119</v>
      </c>
      <c r="R110" s="103">
        <v>745507</v>
      </c>
      <c r="S110" s="103">
        <v>94092</v>
      </c>
      <c r="T110" s="103">
        <v>5836</v>
      </c>
      <c r="U110" s="103">
        <v>639</v>
      </c>
      <c r="V110" s="103">
        <f t="shared" si="24"/>
        <v>1796193</v>
      </c>
      <c r="W110" s="103">
        <f t="shared" si="25"/>
        <v>137276</v>
      </c>
      <c r="X110" s="103">
        <f t="shared" si="26"/>
        <v>1933469</v>
      </c>
      <c r="Y110" s="103">
        <v>2101</v>
      </c>
      <c r="Z110" s="103">
        <f t="shared" si="27"/>
        <v>161</v>
      </c>
      <c r="AA110" s="234">
        <f t="shared" si="28"/>
        <v>1935731</v>
      </c>
    </row>
    <row r="111" spans="1:27" s="157" customFormat="1">
      <c r="A111" s="159">
        <f t="shared" si="29"/>
        <v>2025</v>
      </c>
      <c r="B111" s="159">
        <f t="shared" si="30"/>
        <v>5</v>
      </c>
      <c r="C111" s="158">
        <f t="shared" ref="C111:C174" si="31">DATE(A111,B111,1)</f>
        <v>45778</v>
      </c>
      <c r="E111" s="104">
        <v>726835</v>
      </c>
      <c r="F111" s="103">
        <v>635444</v>
      </c>
      <c r="G111" s="103">
        <v>83781</v>
      </c>
      <c r="H111" s="103">
        <v>5995</v>
      </c>
      <c r="I111" s="103">
        <v>500</v>
      </c>
      <c r="J111" s="103">
        <f t="shared" ref="J111:J174" si="32">SUM(E111:I111)</f>
        <v>1452555</v>
      </c>
      <c r="K111" s="103">
        <f t="shared" ref="K111:K174" si="33">L111-J111</f>
        <v>111013</v>
      </c>
      <c r="L111" s="103">
        <f t="shared" ref="L111:L174" si="34">ROUND(J111/0.929, 0)</f>
        <v>1563568</v>
      </c>
      <c r="M111" s="103">
        <v>2097</v>
      </c>
      <c r="N111" s="103">
        <f t="shared" ref="N111:N174" si="35">ROUND(M111/0.929-M111, 0)</f>
        <v>160</v>
      </c>
      <c r="O111" s="102">
        <f t="shared" ref="O111:O174" si="36">SUM(L111:N111)</f>
        <v>1565825</v>
      </c>
      <c r="Q111" s="104">
        <v>815324</v>
      </c>
      <c r="R111" s="103">
        <v>738455</v>
      </c>
      <c r="S111" s="103">
        <v>97683</v>
      </c>
      <c r="T111" s="103">
        <v>5995</v>
      </c>
      <c r="U111" s="103">
        <v>500</v>
      </c>
      <c r="V111" s="103">
        <f t="shared" ref="V111:V174" si="37">SUM(Q111:U111)</f>
        <v>1657957</v>
      </c>
      <c r="W111" s="103">
        <f t="shared" ref="W111:W174" si="38">X111-V111</f>
        <v>126711</v>
      </c>
      <c r="X111" s="103">
        <f t="shared" ref="X111:X174" si="39">ROUND(V111/0.929, 0)</f>
        <v>1784668</v>
      </c>
      <c r="Y111" s="103">
        <v>2097</v>
      </c>
      <c r="Z111" s="103">
        <f t="shared" ref="Z111:Z174" si="40">N111</f>
        <v>160</v>
      </c>
      <c r="AA111" s="234">
        <f t="shared" ref="AA111:AA174" si="41">SUM(X111:Z111)</f>
        <v>1786925</v>
      </c>
    </row>
    <row r="112" spans="1:27" s="157" customFormat="1">
      <c r="A112" s="159">
        <f t="shared" ref="A112:A175" si="42">IF(B112=1,A111+1,A111)</f>
        <v>2025</v>
      </c>
      <c r="B112" s="159">
        <f t="shared" ref="B112:B175" si="43">IF(B111=12,1,B111+1)</f>
        <v>6</v>
      </c>
      <c r="C112" s="158">
        <f t="shared" si="31"/>
        <v>45809</v>
      </c>
      <c r="E112" s="104">
        <v>667578</v>
      </c>
      <c r="F112" s="103">
        <v>633012</v>
      </c>
      <c r="G112" s="103">
        <v>82044</v>
      </c>
      <c r="H112" s="103">
        <v>5917</v>
      </c>
      <c r="I112" s="103">
        <v>373</v>
      </c>
      <c r="J112" s="103">
        <f t="shared" si="32"/>
        <v>1388924</v>
      </c>
      <c r="K112" s="103">
        <f t="shared" si="33"/>
        <v>106150</v>
      </c>
      <c r="L112" s="103">
        <f t="shared" si="34"/>
        <v>1495074</v>
      </c>
      <c r="M112" s="103">
        <v>1727</v>
      </c>
      <c r="N112" s="103">
        <f t="shared" si="35"/>
        <v>132</v>
      </c>
      <c r="O112" s="102">
        <f t="shared" si="36"/>
        <v>1496933</v>
      </c>
      <c r="Q112" s="104">
        <v>754818</v>
      </c>
      <c r="R112" s="103">
        <v>734953</v>
      </c>
      <c r="S112" s="103">
        <v>96081</v>
      </c>
      <c r="T112" s="103">
        <v>5917</v>
      </c>
      <c r="U112" s="103">
        <v>373</v>
      </c>
      <c r="V112" s="103">
        <f t="shared" si="37"/>
        <v>1592142</v>
      </c>
      <c r="W112" s="103">
        <f t="shared" si="38"/>
        <v>121681</v>
      </c>
      <c r="X112" s="103">
        <f t="shared" si="39"/>
        <v>1713823</v>
      </c>
      <c r="Y112" s="103">
        <v>1727</v>
      </c>
      <c r="Z112" s="103">
        <f t="shared" si="40"/>
        <v>132</v>
      </c>
      <c r="AA112" s="234">
        <f t="shared" si="41"/>
        <v>1715682</v>
      </c>
    </row>
    <row r="113" spans="1:27" s="157" customFormat="1">
      <c r="A113" s="159">
        <f t="shared" si="42"/>
        <v>2025</v>
      </c>
      <c r="B113" s="159">
        <f t="shared" si="43"/>
        <v>7</v>
      </c>
      <c r="C113" s="158">
        <f t="shared" si="31"/>
        <v>45839</v>
      </c>
      <c r="E113" s="104">
        <v>682764</v>
      </c>
      <c r="F113" s="103">
        <v>671728</v>
      </c>
      <c r="G113" s="103">
        <v>82531</v>
      </c>
      <c r="H113" s="103">
        <v>5710</v>
      </c>
      <c r="I113" s="103">
        <v>324</v>
      </c>
      <c r="J113" s="103">
        <f t="shared" si="32"/>
        <v>1443057</v>
      </c>
      <c r="K113" s="103">
        <f t="shared" si="33"/>
        <v>110287</v>
      </c>
      <c r="L113" s="103">
        <f t="shared" si="34"/>
        <v>1553344</v>
      </c>
      <c r="M113" s="103">
        <v>2779</v>
      </c>
      <c r="N113" s="103">
        <f t="shared" si="35"/>
        <v>212</v>
      </c>
      <c r="O113" s="102">
        <f t="shared" si="36"/>
        <v>1556335</v>
      </c>
      <c r="Q113" s="104">
        <v>776604</v>
      </c>
      <c r="R113" s="103">
        <v>779895</v>
      </c>
      <c r="S113" s="103">
        <v>97067</v>
      </c>
      <c r="T113" s="103">
        <v>5710</v>
      </c>
      <c r="U113" s="103">
        <v>324</v>
      </c>
      <c r="V113" s="103">
        <f t="shared" si="37"/>
        <v>1659600</v>
      </c>
      <c r="W113" s="103">
        <f t="shared" si="38"/>
        <v>126837</v>
      </c>
      <c r="X113" s="103">
        <f t="shared" si="39"/>
        <v>1786437</v>
      </c>
      <c r="Y113" s="103">
        <v>2779</v>
      </c>
      <c r="Z113" s="103">
        <f t="shared" si="40"/>
        <v>212</v>
      </c>
      <c r="AA113" s="234">
        <f t="shared" si="41"/>
        <v>1789428</v>
      </c>
    </row>
    <row r="114" spans="1:27" s="157" customFormat="1">
      <c r="A114" s="159">
        <f t="shared" si="42"/>
        <v>2025</v>
      </c>
      <c r="B114" s="159">
        <f t="shared" si="43"/>
        <v>8</v>
      </c>
      <c r="C114" s="158">
        <f t="shared" si="31"/>
        <v>45870</v>
      </c>
      <c r="E114" s="104">
        <v>668908</v>
      </c>
      <c r="F114" s="103">
        <v>683977</v>
      </c>
      <c r="G114" s="103">
        <v>86060</v>
      </c>
      <c r="H114" s="103">
        <v>5931</v>
      </c>
      <c r="I114" s="103">
        <v>312</v>
      </c>
      <c r="J114" s="103">
        <f t="shared" si="32"/>
        <v>1445188</v>
      </c>
      <c r="K114" s="103">
        <f t="shared" si="33"/>
        <v>110450</v>
      </c>
      <c r="L114" s="103">
        <f t="shared" si="34"/>
        <v>1555638</v>
      </c>
      <c r="M114" s="103">
        <v>1579</v>
      </c>
      <c r="N114" s="103">
        <f t="shared" si="35"/>
        <v>121</v>
      </c>
      <c r="O114" s="102">
        <f t="shared" si="36"/>
        <v>1557338</v>
      </c>
      <c r="Q114" s="104">
        <v>763239</v>
      </c>
      <c r="R114" s="103">
        <v>795033</v>
      </c>
      <c r="S114" s="103">
        <v>101150</v>
      </c>
      <c r="T114" s="103">
        <v>5931</v>
      </c>
      <c r="U114" s="103">
        <v>312</v>
      </c>
      <c r="V114" s="103">
        <f t="shared" si="37"/>
        <v>1665665</v>
      </c>
      <c r="W114" s="103">
        <f t="shared" si="38"/>
        <v>127301</v>
      </c>
      <c r="X114" s="103">
        <f t="shared" si="39"/>
        <v>1792966</v>
      </c>
      <c r="Y114" s="103">
        <v>1579</v>
      </c>
      <c r="Z114" s="103">
        <f t="shared" si="40"/>
        <v>121</v>
      </c>
      <c r="AA114" s="234">
        <f t="shared" si="41"/>
        <v>1794666</v>
      </c>
    </row>
    <row r="115" spans="1:27" s="157" customFormat="1">
      <c r="A115" s="159">
        <f t="shared" si="42"/>
        <v>2025</v>
      </c>
      <c r="B115" s="159">
        <f t="shared" si="43"/>
        <v>9</v>
      </c>
      <c r="C115" s="158">
        <f t="shared" si="31"/>
        <v>45901</v>
      </c>
      <c r="E115" s="104">
        <v>662201</v>
      </c>
      <c r="F115" s="103">
        <v>641596</v>
      </c>
      <c r="G115" s="103">
        <v>81184</v>
      </c>
      <c r="H115" s="103">
        <v>6266</v>
      </c>
      <c r="I115" s="103">
        <v>363</v>
      </c>
      <c r="J115" s="103">
        <f t="shared" si="32"/>
        <v>1391610</v>
      </c>
      <c r="K115" s="103">
        <f t="shared" si="33"/>
        <v>106356</v>
      </c>
      <c r="L115" s="103">
        <f t="shared" si="34"/>
        <v>1497966</v>
      </c>
      <c r="M115" s="103">
        <v>1377</v>
      </c>
      <c r="N115" s="103">
        <f t="shared" si="35"/>
        <v>105</v>
      </c>
      <c r="O115" s="102">
        <f t="shared" si="36"/>
        <v>1499448</v>
      </c>
      <c r="Q115" s="104">
        <v>754561</v>
      </c>
      <c r="R115" s="103">
        <v>749287</v>
      </c>
      <c r="S115" s="103">
        <v>95552</v>
      </c>
      <c r="T115" s="103">
        <v>6266</v>
      </c>
      <c r="U115" s="103">
        <v>363</v>
      </c>
      <c r="V115" s="103">
        <f t="shared" si="37"/>
        <v>1606029</v>
      </c>
      <c r="W115" s="103">
        <f t="shared" si="38"/>
        <v>122743</v>
      </c>
      <c r="X115" s="103">
        <f t="shared" si="39"/>
        <v>1728772</v>
      </c>
      <c r="Y115" s="103">
        <v>1377</v>
      </c>
      <c r="Z115" s="103">
        <f t="shared" si="40"/>
        <v>105</v>
      </c>
      <c r="AA115" s="234">
        <f t="shared" si="41"/>
        <v>1730254</v>
      </c>
    </row>
    <row r="116" spans="1:27" s="157" customFormat="1">
      <c r="A116" s="159">
        <f t="shared" si="42"/>
        <v>2025</v>
      </c>
      <c r="B116" s="159">
        <f t="shared" si="43"/>
        <v>10</v>
      </c>
      <c r="C116" s="158">
        <f t="shared" si="31"/>
        <v>45931</v>
      </c>
      <c r="E116" s="104">
        <v>824307</v>
      </c>
      <c r="F116" s="103">
        <v>665235</v>
      </c>
      <c r="G116" s="103">
        <v>83245</v>
      </c>
      <c r="H116" s="103">
        <v>6328</v>
      </c>
      <c r="I116" s="103">
        <v>523</v>
      </c>
      <c r="J116" s="103">
        <f t="shared" si="32"/>
        <v>1579638</v>
      </c>
      <c r="K116" s="103">
        <f t="shared" si="33"/>
        <v>120726</v>
      </c>
      <c r="L116" s="103">
        <f t="shared" si="34"/>
        <v>1700364</v>
      </c>
      <c r="M116" s="103">
        <v>1767</v>
      </c>
      <c r="N116" s="103">
        <f t="shared" si="35"/>
        <v>135</v>
      </c>
      <c r="O116" s="102">
        <f t="shared" si="36"/>
        <v>1702266</v>
      </c>
      <c r="Q116" s="104">
        <v>929549</v>
      </c>
      <c r="R116" s="103">
        <v>777762</v>
      </c>
      <c r="S116" s="103">
        <v>97983</v>
      </c>
      <c r="T116" s="103">
        <v>6328</v>
      </c>
      <c r="U116" s="103">
        <v>523</v>
      </c>
      <c r="V116" s="103">
        <f t="shared" si="37"/>
        <v>1812145</v>
      </c>
      <c r="W116" s="103">
        <f t="shared" si="38"/>
        <v>138495</v>
      </c>
      <c r="X116" s="103">
        <f t="shared" si="39"/>
        <v>1950640</v>
      </c>
      <c r="Y116" s="103">
        <v>1767</v>
      </c>
      <c r="Z116" s="103">
        <f t="shared" si="40"/>
        <v>135</v>
      </c>
      <c r="AA116" s="234">
        <f t="shared" si="41"/>
        <v>1952542</v>
      </c>
    </row>
    <row r="117" spans="1:27" s="157" customFormat="1">
      <c r="A117" s="159">
        <f t="shared" si="42"/>
        <v>2025</v>
      </c>
      <c r="B117" s="159">
        <f t="shared" si="43"/>
        <v>11</v>
      </c>
      <c r="C117" s="158">
        <f t="shared" si="31"/>
        <v>45962</v>
      </c>
      <c r="E117" s="104">
        <v>1027235</v>
      </c>
      <c r="F117" s="103">
        <v>697947</v>
      </c>
      <c r="G117" s="103">
        <v>78612</v>
      </c>
      <c r="H117" s="103">
        <v>6592</v>
      </c>
      <c r="I117" s="103">
        <v>734</v>
      </c>
      <c r="J117" s="103">
        <f t="shared" si="32"/>
        <v>1811120</v>
      </c>
      <c r="K117" s="103">
        <f t="shared" si="33"/>
        <v>138417</v>
      </c>
      <c r="L117" s="103">
        <f t="shared" si="34"/>
        <v>1949537</v>
      </c>
      <c r="M117" s="103">
        <v>1763</v>
      </c>
      <c r="N117" s="103">
        <f t="shared" si="35"/>
        <v>135</v>
      </c>
      <c r="O117" s="102">
        <f t="shared" si="36"/>
        <v>1951435</v>
      </c>
      <c r="Q117" s="104">
        <v>1142126</v>
      </c>
      <c r="R117" s="103">
        <v>810406</v>
      </c>
      <c r="S117" s="103">
        <v>92892</v>
      </c>
      <c r="T117" s="103">
        <v>6592</v>
      </c>
      <c r="U117" s="103">
        <v>734</v>
      </c>
      <c r="V117" s="103">
        <f t="shared" si="37"/>
        <v>2052750</v>
      </c>
      <c r="W117" s="103">
        <f t="shared" si="38"/>
        <v>156884</v>
      </c>
      <c r="X117" s="103">
        <f t="shared" si="39"/>
        <v>2209634</v>
      </c>
      <c r="Y117" s="103">
        <v>1763</v>
      </c>
      <c r="Z117" s="103">
        <f t="shared" si="40"/>
        <v>135</v>
      </c>
      <c r="AA117" s="234">
        <f t="shared" si="41"/>
        <v>2211532</v>
      </c>
    </row>
    <row r="118" spans="1:27" s="157" customFormat="1">
      <c r="A118" s="159">
        <f t="shared" si="42"/>
        <v>2025</v>
      </c>
      <c r="B118" s="159">
        <f t="shared" si="43"/>
        <v>12</v>
      </c>
      <c r="C118" s="158">
        <f t="shared" si="31"/>
        <v>45992</v>
      </c>
      <c r="E118" s="104">
        <v>1305387</v>
      </c>
      <c r="F118" s="103">
        <v>764114</v>
      </c>
      <c r="G118" s="103">
        <v>78284</v>
      </c>
      <c r="H118" s="103">
        <v>6798</v>
      </c>
      <c r="I118" s="103">
        <v>1049</v>
      </c>
      <c r="J118" s="103">
        <f t="shared" si="32"/>
        <v>2155632</v>
      </c>
      <c r="K118" s="103">
        <f t="shared" si="33"/>
        <v>164747</v>
      </c>
      <c r="L118" s="103">
        <f t="shared" si="34"/>
        <v>2320379</v>
      </c>
      <c r="M118" s="103">
        <v>1649</v>
      </c>
      <c r="N118" s="103">
        <f t="shared" si="35"/>
        <v>126</v>
      </c>
      <c r="O118" s="102">
        <f t="shared" si="36"/>
        <v>2322154</v>
      </c>
      <c r="Q118" s="104">
        <v>1438232</v>
      </c>
      <c r="R118" s="103">
        <v>884079</v>
      </c>
      <c r="S118" s="103">
        <v>93261</v>
      </c>
      <c r="T118" s="103">
        <v>6798</v>
      </c>
      <c r="U118" s="103">
        <v>1049</v>
      </c>
      <c r="V118" s="103">
        <f t="shared" si="37"/>
        <v>2423419</v>
      </c>
      <c r="W118" s="103">
        <f t="shared" si="38"/>
        <v>185213</v>
      </c>
      <c r="X118" s="103">
        <f t="shared" si="39"/>
        <v>2608632</v>
      </c>
      <c r="Y118" s="103">
        <v>1649</v>
      </c>
      <c r="Z118" s="103">
        <f t="shared" si="40"/>
        <v>126</v>
      </c>
      <c r="AA118" s="234">
        <f t="shared" si="41"/>
        <v>2610407</v>
      </c>
    </row>
    <row r="119" spans="1:27" s="157" customFormat="1">
      <c r="A119" s="159">
        <f t="shared" si="42"/>
        <v>2026</v>
      </c>
      <c r="B119" s="159">
        <f t="shared" si="43"/>
        <v>1</v>
      </c>
      <c r="C119" s="158">
        <f t="shared" si="31"/>
        <v>46023</v>
      </c>
      <c r="E119" s="104">
        <v>1256130</v>
      </c>
      <c r="F119" s="103">
        <v>743651</v>
      </c>
      <c r="G119" s="103">
        <v>87865</v>
      </c>
      <c r="H119" s="103">
        <v>6397</v>
      </c>
      <c r="I119" s="103">
        <v>910</v>
      </c>
      <c r="J119" s="103">
        <f t="shared" si="32"/>
        <v>2094953</v>
      </c>
      <c r="K119" s="103">
        <f t="shared" si="33"/>
        <v>160109</v>
      </c>
      <c r="L119" s="103">
        <f t="shared" si="34"/>
        <v>2255062</v>
      </c>
      <c r="M119" s="103">
        <v>2243</v>
      </c>
      <c r="N119" s="103">
        <f t="shared" si="35"/>
        <v>171</v>
      </c>
      <c r="O119" s="102">
        <f t="shared" si="36"/>
        <v>2257476</v>
      </c>
      <c r="Q119" s="104">
        <v>1382669</v>
      </c>
      <c r="R119" s="103">
        <v>858688</v>
      </c>
      <c r="S119" s="103">
        <v>103714</v>
      </c>
      <c r="T119" s="103">
        <v>6397</v>
      </c>
      <c r="U119" s="103">
        <v>910</v>
      </c>
      <c r="V119" s="103">
        <f t="shared" si="37"/>
        <v>2352378</v>
      </c>
      <c r="W119" s="103">
        <f t="shared" si="38"/>
        <v>179783</v>
      </c>
      <c r="X119" s="103">
        <f t="shared" si="39"/>
        <v>2532161</v>
      </c>
      <c r="Y119" s="103">
        <v>2243</v>
      </c>
      <c r="Z119" s="103">
        <f t="shared" si="40"/>
        <v>171</v>
      </c>
      <c r="AA119" s="234">
        <f t="shared" si="41"/>
        <v>2534575</v>
      </c>
    </row>
    <row r="120" spans="1:27" s="157" customFormat="1">
      <c r="A120" s="159">
        <f t="shared" si="42"/>
        <v>2026</v>
      </c>
      <c r="B120" s="159">
        <f t="shared" si="43"/>
        <v>2</v>
      </c>
      <c r="C120" s="158">
        <f t="shared" si="31"/>
        <v>46054</v>
      </c>
      <c r="E120" s="104">
        <v>1051792</v>
      </c>
      <c r="F120" s="103">
        <v>667561</v>
      </c>
      <c r="G120" s="103">
        <v>75378</v>
      </c>
      <c r="H120" s="103">
        <v>5899</v>
      </c>
      <c r="I120" s="103">
        <v>855</v>
      </c>
      <c r="J120" s="103">
        <f t="shared" si="32"/>
        <v>1801485</v>
      </c>
      <c r="K120" s="103">
        <f t="shared" si="33"/>
        <v>137681</v>
      </c>
      <c r="L120" s="103">
        <f t="shared" si="34"/>
        <v>1939166</v>
      </c>
      <c r="M120" s="103">
        <v>2355</v>
      </c>
      <c r="N120" s="103">
        <f t="shared" si="35"/>
        <v>180</v>
      </c>
      <c r="O120" s="102">
        <f t="shared" si="36"/>
        <v>1941701</v>
      </c>
      <c r="Q120" s="104">
        <v>1159131</v>
      </c>
      <c r="R120" s="103">
        <v>771059</v>
      </c>
      <c r="S120" s="103">
        <v>89084</v>
      </c>
      <c r="T120" s="103">
        <v>5899</v>
      </c>
      <c r="U120" s="103">
        <v>855</v>
      </c>
      <c r="V120" s="103">
        <f t="shared" si="37"/>
        <v>2026028</v>
      </c>
      <c r="W120" s="103">
        <f t="shared" si="38"/>
        <v>154842</v>
      </c>
      <c r="X120" s="103">
        <f t="shared" si="39"/>
        <v>2180870</v>
      </c>
      <c r="Y120" s="103">
        <v>2355</v>
      </c>
      <c r="Z120" s="103">
        <f t="shared" si="40"/>
        <v>180</v>
      </c>
      <c r="AA120" s="234">
        <f t="shared" si="41"/>
        <v>2183405</v>
      </c>
    </row>
    <row r="121" spans="1:27" s="157" customFormat="1">
      <c r="A121" s="159">
        <f t="shared" si="42"/>
        <v>2026</v>
      </c>
      <c r="B121" s="159">
        <f t="shared" si="43"/>
        <v>3</v>
      </c>
      <c r="C121" s="158">
        <f t="shared" si="31"/>
        <v>46082</v>
      </c>
      <c r="E121" s="104">
        <v>1052469</v>
      </c>
      <c r="F121" s="103">
        <v>701741</v>
      </c>
      <c r="G121" s="103">
        <v>84197</v>
      </c>
      <c r="H121" s="103">
        <v>6565</v>
      </c>
      <c r="I121" s="103">
        <v>861</v>
      </c>
      <c r="J121" s="103">
        <f t="shared" si="32"/>
        <v>1845833</v>
      </c>
      <c r="K121" s="103">
        <f t="shared" si="33"/>
        <v>141070</v>
      </c>
      <c r="L121" s="103">
        <f t="shared" si="34"/>
        <v>1986903</v>
      </c>
      <c r="M121" s="103">
        <v>2263</v>
      </c>
      <c r="N121" s="103">
        <f t="shared" si="35"/>
        <v>173</v>
      </c>
      <c r="O121" s="102">
        <f t="shared" si="36"/>
        <v>1989339</v>
      </c>
      <c r="Q121" s="104">
        <v>1166703</v>
      </c>
      <c r="R121" s="103">
        <v>818620</v>
      </c>
      <c r="S121" s="103">
        <v>100132</v>
      </c>
      <c r="T121" s="103">
        <v>6565</v>
      </c>
      <c r="U121" s="103">
        <v>861</v>
      </c>
      <c r="V121" s="103">
        <f t="shared" si="37"/>
        <v>2092881</v>
      </c>
      <c r="W121" s="103">
        <f t="shared" si="38"/>
        <v>159951</v>
      </c>
      <c r="X121" s="103">
        <f t="shared" si="39"/>
        <v>2252832</v>
      </c>
      <c r="Y121" s="103">
        <v>2263</v>
      </c>
      <c r="Z121" s="103">
        <f t="shared" si="40"/>
        <v>173</v>
      </c>
      <c r="AA121" s="234">
        <f t="shared" si="41"/>
        <v>2255268</v>
      </c>
    </row>
    <row r="122" spans="1:27" s="157" customFormat="1">
      <c r="A122" s="159">
        <f t="shared" si="42"/>
        <v>2026</v>
      </c>
      <c r="B122" s="159">
        <f t="shared" si="43"/>
        <v>4</v>
      </c>
      <c r="C122" s="158">
        <f t="shared" si="31"/>
        <v>46113</v>
      </c>
      <c r="E122" s="104">
        <v>860233</v>
      </c>
      <c r="F122" s="103">
        <v>637768</v>
      </c>
      <c r="G122" s="103">
        <v>77631</v>
      </c>
      <c r="H122" s="103">
        <v>5881</v>
      </c>
      <c r="I122" s="103">
        <v>639</v>
      </c>
      <c r="J122" s="103">
        <f t="shared" si="32"/>
        <v>1582152</v>
      </c>
      <c r="K122" s="103">
        <f t="shared" si="33"/>
        <v>120918</v>
      </c>
      <c r="L122" s="103">
        <f t="shared" si="34"/>
        <v>1703070</v>
      </c>
      <c r="M122" s="103">
        <v>2101</v>
      </c>
      <c r="N122" s="103">
        <f t="shared" si="35"/>
        <v>161</v>
      </c>
      <c r="O122" s="102">
        <f t="shared" si="36"/>
        <v>1705332</v>
      </c>
      <c r="Q122" s="104">
        <v>965070</v>
      </c>
      <c r="R122" s="103">
        <v>751338</v>
      </c>
      <c r="S122" s="103">
        <v>92767</v>
      </c>
      <c r="T122" s="103">
        <v>5881</v>
      </c>
      <c r="U122" s="103">
        <v>639</v>
      </c>
      <c r="V122" s="103">
        <f t="shared" si="37"/>
        <v>1815695</v>
      </c>
      <c r="W122" s="103">
        <f t="shared" si="38"/>
        <v>138767</v>
      </c>
      <c r="X122" s="103">
        <f t="shared" si="39"/>
        <v>1954462</v>
      </c>
      <c r="Y122" s="103">
        <v>2101</v>
      </c>
      <c r="Z122" s="103">
        <f t="shared" si="40"/>
        <v>161</v>
      </c>
      <c r="AA122" s="234">
        <f t="shared" si="41"/>
        <v>1956724</v>
      </c>
    </row>
    <row r="123" spans="1:27" s="157" customFormat="1">
      <c r="A123" s="159">
        <f t="shared" si="42"/>
        <v>2026</v>
      </c>
      <c r="B123" s="159">
        <f t="shared" si="43"/>
        <v>5</v>
      </c>
      <c r="C123" s="158">
        <f t="shared" si="31"/>
        <v>46143</v>
      </c>
      <c r="E123" s="104">
        <v>730535</v>
      </c>
      <c r="F123" s="103">
        <v>631000</v>
      </c>
      <c r="G123" s="103">
        <v>80288</v>
      </c>
      <c r="H123" s="103">
        <v>6041</v>
      </c>
      <c r="I123" s="103">
        <v>500</v>
      </c>
      <c r="J123" s="103">
        <f t="shared" si="32"/>
        <v>1448364</v>
      </c>
      <c r="K123" s="103">
        <f t="shared" si="33"/>
        <v>110693</v>
      </c>
      <c r="L123" s="103">
        <f t="shared" si="34"/>
        <v>1559057</v>
      </c>
      <c r="M123" s="103">
        <v>2097</v>
      </c>
      <c r="N123" s="103">
        <f t="shared" si="35"/>
        <v>160</v>
      </c>
      <c r="O123" s="102">
        <f t="shared" si="36"/>
        <v>1561314</v>
      </c>
      <c r="Q123" s="104">
        <v>828261</v>
      </c>
      <c r="R123" s="103">
        <v>743586</v>
      </c>
      <c r="S123" s="103">
        <v>96276</v>
      </c>
      <c r="T123" s="103">
        <v>6041</v>
      </c>
      <c r="U123" s="103">
        <v>500</v>
      </c>
      <c r="V123" s="103">
        <f t="shared" si="37"/>
        <v>1674664</v>
      </c>
      <c r="W123" s="103">
        <f t="shared" si="38"/>
        <v>127988</v>
      </c>
      <c r="X123" s="103">
        <f t="shared" si="39"/>
        <v>1802652</v>
      </c>
      <c r="Y123" s="103">
        <v>2097</v>
      </c>
      <c r="Z123" s="103">
        <f t="shared" si="40"/>
        <v>160</v>
      </c>
      <c r="AA123" s="234">
        <f t="shared" si="41"/>
        <v>1804909</v>
      </c>
    </row>
    <row r="124" spans="1:27" s="157" customFormat="1">
      <c r="A124" s="159">
        <f t="shared" si="42"/>
        <v>2026</v>
      </c>
      <c r="B124" s="159">
        <f t="shared" si="43"/>
        <v>6</v>
      </c>
      <c r="C124" s="158">
        <f t="shared" si="31"/>
        <v>46174</v>
      </c>
      <c r="E124" s="104">
        <v>670533</v>
      </c>
      <c r="F124" s="103">
        <v>628382</v>
      </c>
      <c r="G124" s="103">
        <v>78540</v>
      </c>
      <c r="H124" s="103">
        <v>5964</v>
      </c>
      <c r="I124" s="103">
        <v>373</v>
      </c>
      <c r="J124" s="103">
        <f t="shared" si="32"/>
        <v>1383792</v>
      </c>
      <c r="K124" s="103">
        <f t="shared" si="33"/>
        <v>105758</v>
      </c>
      <c r="L124" s="103">
        <f t="shared" si="34"/>
        <v>1489550</v>
      </c>
      <c r="M124" s="103">
        <v>1727</v>
      </c>
      <c r="N124" s="103">
        <f t="shared" si="35"/>
        <v>132</v>
      </c>
      <c r="O124" s="102">
        <f t="shared" si="36"/>
        <v>1491409</v>
      </c>
      <c r="Q124" s="104">
        <v>766757</v>
      </c>
      <c r="R124" s="103">
        <v>739667</v>
      </c>
      <c r="S124" s="103">
        <v>94659</v>
      </c>
      <c r="T124" s="103">
        <v>5964</v>
      </c>
      <c r="U124" s="103">
        <v>373</v>
      </c>
      <c r="V124" s="103">
        <f t="shared" si="37"/>
        <v>1607420</v>
      </c>
      <c r="W124" s="103">
        <f t="shared" si="38"/>
        <v>122849</v>
      </c>
      <c r="X124" s="103">
        <f t="shared" si="39"/>
        <v>1730269</v>
      </c>
      <c r="Y124" s="103">
        <v>1727</v>
      </c>
      <c r="Z124" s="103">
        <f t="shared" si="40"/>
        <v>132</v>
      </c>
      <c r="AA124" s="234">
        <f t="shared" si="41"/>
        <v>1732128</v>
      </c>
    </row>
    <row r="125" spans="1:27" s="157" customFormat="1">
      <c r="A125" s="159">
        <f t="shared" si="42"/>
        <v>2026</v>
      </c>
      <c r="B125" s="159">
        <f t="shared" si="43"/>
        <v>7</v>
      </c>
      <c r="C125" s="158">
        <f t="shared" si="31"/>
        <v>46204</v>
      </c>
      <c r="E125" s="104">
        <v>685256</v>
      </c>
      <c r="F125" s="103">
        <v>666818</v>
      </c>
      <c r="G125" s="103">
        <v>78942</v>
      </c>
      <c r="H125" s="103">
        <v>5758</v>
      </c>
      <c r="I125" s="103">
        <v>324</v>
      </c>
      <c r="J125" s="103">
        <f t="shared" si="32"/>
        <v>1437098</v>
      </c>
      <c r="K125" s="103">
        <f t="shared" si="33"/>
        <v>109832</v>
      </c>
      <c r="L125" s="103">
        <f t="shared" si="34"/>
        <v>1546930</v>
      </c>
      <c r="M125" s="103">
        <v>2779</v>
      </c>
      <c r="N125" s="103">
        <f t="shared" si="35"/>
        <v>212</v>
      </c>
      <c r="O125" s="102">
        <f t="shared" si="36"/>
        <v>1549921</v>
      </c>
      <c r="Q125" s="104">
        <v>788773</v>
      </c>
      <c r="R125" s="103">
        <v>784790</v>
      </c>
      <c r="S125" s="103">
        <v>95601</v>
      </c>
      <c r="T125" s="103">
        <v>5758</v>
      </c>
      <c r="U125" s="103">
        <v>324</v>
      </c>
      <c r="V125" s="103">
        <f t="shared" si="37"/>
        <v>1675246</v>
      </c>
      <c r="W125" s="103">
        <f t="shared" si="38"/>
        <v>128033</v>
      </c>
      <c r="X125" s="103">
        <f t="shared" si="39"/>
        <v>1803279</v>
      </c>
      <c r="Y125" s="103">
        <v>2779</v>
      </c>
      <c r="Z125" s="103">
        <f t="shared" si="40"/>
        <v>212</v>
      </c>
      <c r="AA125" s="234">
        <f t="shared" si="41"/>
        <v>1806270</v>
      </c>
    </row>
    <row r="126" spans="1:27" s="157" customFormat="1">
      <c r="A126" s="159">
        <f t="shared" si="42"/>
        <v>2026</v>
      </c>
      <c r="B126" s="159">
        <f t="shared" si="43"/>
        <v>8</v>
      </c>
      <c r="C126" s="158">
        <f t="shared" si="31"/>
        <v>46235</v>
      </c>
      <c r="E126" s="104">
        <v>671105</v>
      </c>
      <c r="F126" s="103">
        <v>679099</v>
      </c>
      <c r="G126" s="103">
        <v>82344</v>
      </c>
      <c r="H126" s="103">
        <v>5983</v>
      </c>
      <c r="I126" s="103">
        <v>312</v>
      </c>
      <c r="J126" s="103">
        <f t="shared" si="32"/>
        <v>1438843</v>
      </c>
      <c r="K126" s="103">
        <f t="shared" si="33"/>
        <v>109965</v>
      </c>
      <c r="L126" s="103">
        <f t="shared" si="34"/>
        <v>1548808</v>
      </c>
      <c r="M126" s="103">
        <v>1579</v>
      </c>
      <c r="N126" s="103">
        <f t="shared" si="35"/>
        <v>121</v>
      </c>
      <c r="O126" s="102">
        <f t="shared" si="36"/>
        <v>1550508</v>
      </c>
      <c r="Q126" s="104">
        <v>775056</v>
      </c>
      <c r="R126" s="103">
        <v>800108</v>
      </c>
      <c r="S126" s="103">
        <v>99599</v>
      </c>
      <c r="T126" s="103">
        <v>5983</v>
      </c>
      <c r="U126" s="103">
        <v>312</v>
      </c>
      <c r="V126" s="103">
        <f t="shared" si="37"/>
        <v>1681058</v>
      </c>
      <c r="W126" s="103">
        <f t="shared" si="38"/>
        <v>128477</v>
      </c>
      <c r="X126" s="103">
        <f t="shared" si="39"/>
        <v>1809535</v>
      </c>
      <c r="Y126" s="103">
        <v>1579</v>
      </c>
      <c r="Z126" s="103">
        <f t="shared" si="40"/>
        <v>121</v>
      </c>
      <c r="AA126" s="234">
        <f t="shared" si="41"/>
        <v>1811235</v>
      </c>
    </row>
    <row r="127" spans="1:27" s="157" customFormat="1">
      <c r="A127" s="159">
        <f t="shared" si="42"/>
        <v>2026</v>
      </c>
      <c r="B127" s="159">
        <f t="shared" si="43"/>
        <v>9</v>
      </c>
      <c r="C127" s="158">
        <f t="shared" si="31"/>
        <v>46266</v>
      </c>
      <c r="E127" s="104">
        <v>664624</v>
      </c>
      <c r="F127" s="103">
        <v>637079</v>
      </c>
      <c r="G127" s="103">
        <v>77669</v>
      </c>
      <c r="H127" s="103">
        <v>6326</v>
      </c>
      <c r="I127" s="103">
        <v>363</v>
      </c>
      <c r="J127" s="103">
        <f t="shared" si="32"/>
        <v>1386061</v>
      </c>
      <c r="K127" s="103">
        <f t="shared" si="33"/>
        <v>105931</v>
      </c>
      <c r="L127" s="103">
        <f t="shared" si="34"/>
        <v>1491992</v>
      </c>
      <c r="M127" s="103">
        <v>1377</v>
      </c>
      <c r="N127" s="103">
        <f t="shared" si="35"/>
        <v>105</v>
      </c>
      <c r="O127" s="102">
        <f t="shared" si="36"/>
        <v>1493474</v>
      </c>
      <c r="Q127" s="104">
        <v>766218</v>
      </c>
      <c r="R127" s="103">
        <v>754261</v>
      </c>
      <c r="S127" s="103">
        <v>94049</v>
      </c>
      <c r="T127" s="103">
        <v>6326</v>
      </c>
      <c r="U127" s="103">
        <v>363</v>
      </c>
      <c r="V127" s="103">
        <f t="shared" si="37"/>
        <v>1621217</v>
      </c>
      <c r="W127" s="103">
        <f t="shared" si="38"/>
        <v>123904</v>
      </c>
      <c r="X127" s="103">
        <f t="shared" si="39"/>
        <v>1745121</v>
      </c>
      <c r="Y127" s="103">
        <v>1377</v>
      </c>
      <c r="Z127" s="103">
        <f t="shared" si="40"/>
        <v>105</v>
      </c>
      <c r="AA127" s="234">
        <f t="shared" si="41"/>
        <v>1746603</v>
      </c>
    </row>
    <row r="128" spans="1:27" s="157" customFormat="1">
      <c r="A128" s="159">
        <f t="shared" si="42"/>
        <v>2026</v>
      </c>
      <c r="B128" s="159">
        <f t="shared" si="43"/>
        <v>10</v>
      </c>
      <c r="C128" s="158">
        <f t="shared" si="31"/>
        <v>46296</v>
      </c>
      <c r="E128" s="104">
        <v>827631</v>
      </c>
      <c r="F128" s="103">
        <v>661104</v>
      </c>
      <c r="G128" s="103">
        <v>79664</v>
      </c>
      <c r="H128" s="103">
        <v>6391</v>
      </c>
      <c r="I128" s="103">
        <v>523</v>
      </c>
      <c r="J128" s="103">
        <f t="shared" si="32"/>
        <v>1575313</v>
      </c>
      <c r="K128" s="103">
        <f t="shared" si="33"/>
        <v>120395</v>
      </c>
      <c r="L128" s="103">
        <f t="shared" si="34"/>
        <v>1695708</v>
      </c>
      <c r="M128" s="103">
        <v>1767</v>
      </c>
      <c r="N128" s="103">
        <f t="shared" si="35"/>
        <v>135</v>
      </c>
      <c r="O128" s="102">
        <f t="shared" si="36"/>
        <v>1697610</v>
      </c>
      <c r="Q128" s="104">
        <v>943600</v>
      </c>
      <c r="R128" s="103">
        <v>783393</v>
      </c>
      <c r="S128" s="103">
        <v>96420</v>
      </c>
      <c r="T128" s="103">
        <v>6391</v>
      </c>
      <c r="U128" s="103">
        <v>523</v>
      </c>
      <c r="V128" s="103">
        <f t="shared" si="37"/>
        <v>1830327</v>
      </c>
      <c r="W128" s="103">
        <f t="shared" si="38"/>
        <v>139885</v>
      </c>
      <c r="X128" s="103">
        <f t="shared" si="39"/>
        <v>1970212</v>
      </c>
      <c r="Y128" s="103">
        <v>1767</v>
      </c>
      <c r="Z128" s="103">
        <f t="shared" si="40"/>
        <v>135</v>
      </c>
      <c r="AA128" s="234">
        <f t="shared" si="41"/>
        <v>1972114</v>
      </c>
    </row>
    <row r="129" spans="1:27" s="157" customFormat="1">
      <c r="A129" s="159">
        <f t="shared" si="42"/>
        <v>2026</v>
      </c>
      <c r="B129" s="159">
        <f t="shared" si="43"/>
        <v>11</v>
      </c>
      <c r="C129" s="158">
        <f t="shared" si="31"/>
        <v>46327</v>
      </c>
      <c r="E129" s="104">
        <v>1031778</v>
      </c>
      <c r="F129" s="103">
        <v>694943</v>
      </c>
      <c r="G129" s="103">
        <v>75198</v>
      </c>
      <c r="H129" s="103">
        <v>6661</v>
      </c>
      <c r="I129" s="103">
        <v>735</v>
      </c>
      <c r="J129" s="103">
        <f t="shared" si="32"/>
        <v>1809315</v>
      </c>
      <c r="K129" s="103">
        <f t="shared" si="33"/>
        <v>138279</v>
      </c>
      <c r="L129" s="103">
        <f t="shared" si="34"/>
        <v>1947594</v>
      </c>
      <c r="M129" s="103">
        <v>1763</v>
      </c>
      <c r="N129" s="103">
        <f t="shared" si="35"/>
        <v>135</v>
      </c>
      <c r="O129" s="102">
        <f t="shared" si="36"/>
        <v>1949492</v>
      </c>
      <c r="Q129" s="104">
        <v>1158890</v>
      </c>
      <c r="R129" s="103">
        <v>817059</v>
      </c>
      <c r="S129" s="103">
        <v>91389</v>
      </c>
      <c r="T129" s="103">
        <v>6661</v>
      </c>
      <c r="U129" s="103">
        <v>735</v>
      </c>
      <c r="V129" s="103">
        <f t="shared" si="37"/>
        <v>2074734</v>
      </c>
      <c r="W129" s="103">
        <f t="shared" si="38"/>
        <v>158564</v>
      </c>
      <c r="X129" s="103">
        <f t="shared" si="39"/>
        <v>2233298</v>
      </c>
      <c r="Y129" s="103">
        <v>1763</v>
      </c>
      <c r="Z129" s="103">
        <f t="shared" si="40"/>
        <v>135</v>
      </c>
      <c r="AA129" s="234">
        <f t="shared" si="41"/>
        <v>2235196</v>
      </c>
    </row>
    <row r="130" spans="1:27" s="157" customFormat="1">
      <c r="A130" s="159">
        <f t="shared" si="42"/>
        <v>2026</v>
      </c>
      <c r="B130" s="159">
        <f t="shared" si="43"/>
        <v>12</v>
      </c>
      <c r="C130" s="158">
        <f t="shared" si="31"/>
        <v>46357</v>
      </c>
      <c r="E130" s="104">
        <v>1311795</v>
      </c>
      <c r="F130" s="103">
        <v>761894</v>
      </c>
      <c r="G130" s="103">
        <v>74781</v>
      </c>
      <c r="H130" s="103">
        <v>6872</v>
      </c>
      <c r="I130" s="103">
        <v>1049</v>
      </c>
      <c r="J130" s="103">
        <f t="shared" si="32"/>
        <v>2156391</v>
      </c>
      <c r="K130" s="103">
        <f t="shared" si="33"/>
        <v>164805</v>
      </c>
      <c r="L130" s="103">
        <f t="shared" si="34"/>
        <v>2321196</v>
      </c>
      <c r="M130" s="103">
        <v>1649</v>
      </c>
      <c r="N130" s="103">
        <f t="shared" si="35"/>
        <v>126</v>
      </c>
      <c r="O130" s="102">
        <f t="shared" si="36"/>
        <v>2322971</v>
      </c>
      <c r="Q130" s="104">
        <v>1458971</v>
      </c>
      <c r="R130" s="103">
        <v>892033</v>
      </c>
      <c r="S130" s="103">
        <v>91729</v>
      </c>
      <c r="T130" s="103">
        <v>6872</v>
      </c>
      <c r="U130" s="103">
        <v>1049</v>
      </c>
      <c r="V130" s="103">
        <f t="shared" si="37"/>
        <v>2450654</v>
      </c>
      <c r="W130" s="103">
        <f t="shared" si="38"/>
        <v>187294</v>
      </c>
      <c r="X130" s="103">
        <f t="shared" si="39"/>
        <v>2637948</v>
      </c>
      <c r="Y130" s="103">
        <v>1649</v>
      </c>
      <c r="Z130" s="103">
        <f t="shared" si="40"/>
        <v>126</v>
      </c>
      <c r="AA130" s="234">
        <f t="shared" si="41"/>
        <v>2639723</v>
      </c>
    </row>
    <row r="131" spans="1:27" s="157" customFormat="1">
      <c r="A131" s="159">
        <f t="shared" si="42"/>
        <v>2027</v>
      </c>
      <c r="B131" s="159">
        <f t="shared" si="43"/>
        <v>1</v>
      </c>
      <c r="C131" s="158">
        <f t="shared" si="31"/>
        <v>46388</v>
      </c>
      <c r="E131" s="104">
        <v>1262666</v>
      </c>
      <c r="F131" s="103">
        <v>742301</v>
      </c>
      <c r="G131" s="103">
        <v>84158</v>
      </c>
      <c r="H131" s="103">
        <v>6466</v>
      </c>
      <c r="I131" s="103">
        <v>910</v>
      </c>
      <c r="J131" s="103">
        <f t="shared" si="32"/>
        <v>2096501</v>
      </c>
      <c r="K131" s="103">
        <f t="shared" si="33"/>
        <v>160228</v>
      </c>
      <c r="L131" s="103">
        <f t="shared" si="34"/>
        <v>2256729</v>
      </c>
      <c r="M131" s="103">
        <v>2243</v>
      </c>
      <c r="N131" s="103">
        <f t="shared" si="35"/>
        <v>171</v>
      </c>
      <c r="O131" s="102">
        <f t="shared" si="36"/>
        <v>2259143</v>
      </c>
      <c r="Q131" s="104">
        <v>1402599</v>
      </c>
      <c r="R131" s="103">
        <v>866930</v>
      </c>
      <c r="S131" s="103">
        <v>102057</v>
      </c>
      <c r="T131" s="103">
        <v>6466</v>
      </c>
      <c r="U131" s="103">
        <v>910</v>
      </c>
      <c r="V131" s="103">
        <f t="shared" si="37"/>
        <v>2378962</v>
      </c>
      <c r="W131" s="103">
        <f t="shared" si="38"/>
        <v>181815</v>
      </c>
      <c r="X131" s="103">
        <f t="shared" si="39"/>
        <v>2560777</v>
      </c>
      <c r="Y131" s="103">
        <v>2243</v>
      </c>
      <c r="Z131" s="103">
        <f t="shared" si="40"/>
        <v>171</v>
      </c>
      <c r="AA131" s="234">
        <f t="shared" si="41"/>
        <v>2563191</v>
      </c>
    </row>
    <row r="132" spans="1:27" s="157" customFormat="1">
      <c r="A132" s="159">
        <f t="shared" si="42"/>
        <v>2027</v>
      </c>
      <c r="B132" s="159">
        <f t="shared" si="43"/>
        <v>2</v>
      </c>
      <c r="C132" s="158">
        <f t="shared" si="31"/>
        <v>46419</v>
      </c>
      <c r="E132" s="104">
        <v>1057773</v>
      </c>
      <c r="F132" s="103">
        <v>666977</v>
      </c>
      <c r="G132" s="103">
        <v>72205</v>
      </c>
      <c r="H132" s="103">
        <v>5963</v>
      </c>
      <c r="I132" s="103">
        <v>855</v>
      </c>
      <c r="J132" s="103">
        <f t="shared" si="32"/>
        <v>1803773</v>
      </c>
      <c r="K132" s="103">
        <f t="shared" si="33"/>
        <v>137856</v>
      </c>
      <c r="L132" s="103">
        <f t="shared" si="34"/>
        <v>1941629</v>
      </c>
      <c r="M132" s="103">
        <v>2355</v>
      </c>
      <c r="N132" s="103">
        <f t="shared" si="35"/>
        <v>180</v>
      </c>
      <c r="O132" s="102">
        <f t="shared" si="36"/>
        <v>1944164</v>
      </c>
      <c r="Q132" s="104">
        <v>1176021</v>
      </c>
      <c r="R132" s="103">
        <v>778859</v>
      </c>
      <c r="S132" s="103">
        <v>87662</v>
      </c>
      <c r="T132" s="103">
        <v>5963</v>
      </c>
      <c r="U132" s="103">
        <v>855</v>
      </c>
      <c r="V132" s="103">
        <f t="shared" si="37"/>
        <v>2049360</v>
      </c>
      <c r="W132" s="103">
        <f t="shared" si="38"/>
        <v>156625</v>
      </c>
      <c r="X132" s="103">
        <f t="shared" si="39"/>
        <v>2205985</v>
      </c>
      <c r="Y132" s="103">
        <v>2355</v>
      </c>
      <c r="Z132" s="103">
        <f t="shared" si="40"/>
        <v>180</v>
      </c>
      <c r="AA132" s="234">
        <f t="shared" si="41"/>
        <v>2208520</v>
      </c>
    </row>
    <row r="133" spans="1:27" s="157" customFormat="1">
      <c r="A133" s="159">
        <f t="shared" si="42"/>
        <v>2027</v>
      </c>
      <c r="B133" s="159">
        <f t="shared" si="43"/>
        <v>3</v>
      </c>
      <c r="C133" s="158">
        <f t="shared" si="31"/>
        <v>46447</v>
      </c>
      <c r="E133" s="104">
        <v>1058605</v>
      </c>
      <c r="F133" s="103">
        <v>701147</v>
      </c>
      <c r="G133" s="103">
        <v>80591</v>
      </c>
      <c r="H133" s="103">
        <v>6636</v>
      </c>
      <c r="I133" s="103">
        <v>861</v>
      </c>
      <c r="J133" s="103">
        <f t="shared" si="32"/>
        <v>1847840</v>
      </c>
      <c r="K133" s="103">
        <f t="shared" si="33"/>
        <v>141224</v>
      </c>
      <c r="L133" s="103">
        <f t="shared" si="34"/>
        <v>1989064</v>
      </c>
      <c r="M133" s="103">
        <v>2263</v>
      </c>
      <c r="N133" s="103">
        <f t="shared" si="35"/>
        <v>173</v>
      </c>
      <c r="O133" s="102">
        <f t="shared" si="36"/>
        <v>1991500</v>
      </c>
      <c r="Q133" s="104">
        <v>1183964</v>
      </c>
      <c r="R133" s="103">
        <v>827252</v>
      </c>
      <c r="S133" s="103">
        <v>98551</v>
      </c>
      <c r="T133" s="103">
        <v>6636</v>
      </c>
      <c r="U133" s="103">
        <v>861</v>
      </c>
      <c r="V133" s="103">
        <f t="shared" si="37"/>
        <v>2117264</v>
      </c>
      <c r="W133" s="103">
        <f t="shared" si="38"/>
        <v>161815</v>
      </c>
      <c r="X133" s="103">
        <f t="shared" si="39"/>
        <v>2279079</v>
      </c>
      <c r="Y133" s="103">
        <v>2263</v>
      </c>
      <c r="Z133" s="103">
        <f t="shared" si="40"/>
        <v>173</v>
      </c>
      <c r="AA133" s="234">
        <f t="shared" si="41"/>
        <v>2281515</v>
      </c>
    </row>
    <row r="134" spans="1:27" s="157" customFormat="1">
      <c r="A134" s="159">
        <f t="shared" si="42"/>
        <v>2027</v>
      </c>
      <c r="B134" s="159">
        <f t="shared" si="43"/>
        <v>4</v>
      </c>
      <c r="C134" s="158">
        <f t="shared" si="31"/>
        <v>46478</v>
      </c>
      <c r="E134" s="104">
        <v>865050</v>
      </c>
      <c r="F134" s="103">
        <v>637130</v>
      </c>
      <c r="G134" s="103">
        <v>74279</v>
      </c>
      <c r="H134" s="103">
        <v>5946</v>
      </c>
      <c r="I134" s="103">
        <v>639</v>
      </c>
      <c r="J134" s="103">
        <f t="shared" si="32"/>
        <v>1583044</v>
      </c>
      <c r="K134" s="103">
        <f t="shared" si="33"/>
        <v>120986</v>
      </c>
      <c r="L134" s="103">
        <f t="shared" si="34"/>
        <v>1704030</v>
      </c>
      <c r="M134" s="103">
        <v>2101</v>
      </c>
      <c r="N134" s="103">
        <f t="shared" si="35"/>
        <v>161</v>
      </c>
      <c r="O134" s="102">
        <f t="shared" si="36"/>
        <v>1706292</v>
      </c>
      <c r="Q134" s="104">
        <v>979700</v>
      </c>
      <c r="R134" s="103">
        <v>759599</v>
      </c>
      <c r="S134" s="103">
        <v>91318</v>
      </c>
      <c r="T134" s="103">
        <v>5946</v>
      </c>
      <c r="U134" s="103">
        <v>639</v>
      </c>
      <c r="V134" s="103">
        <f t="shared" si="37"/>
        <v>1837202</v>
      </c>
      <c r="W134" s="103">
        <f t="shared" si="38"/>
        <v>140410</v>
      </c>
      <c r="X134" s="103">
        <f t="shared" si="39"/>
        <v>1977612</v>
      </c>
      <c r="Y134" s="103">
        <v>2101</v>
      </c>
      <c r="Z134" s="103">
        <f t="shared" si="40"/>
        <v>161</v>
      </c>
      <c r="AA134" s="234">
        <f t="shared" si="41"/>
        <v>1979874</v>
      </c>
    </row>
    <row r="135" spans="1:27" s="157" customFormat="1">
      <c r="A135" s="159">
        <f t="shared" si="42"/>
        <v>2027</v>
      </c>
      <c r="B135" s="159">
        <f t="shared" si="43"/>
        <v>5</v>
      </c>
      <c r="C135" s="158">
        <f t="shared" si="31"/>
        <v>46508</v>
      </c>
      <c r="E135" s="104">
        <v>734447</v>
      </c>
      <c r="F135" s="103">
        <v>630706</v>
      </c>
      <c r="G135" s="103">
        <v>76823</v>
      </c>
      <c r="H135" s="103">
        <v>6108</v>
      </c>
      <c r="I135" s="103">
        <v>500</v>
      </c>
      <c r="J135" s="103">
        <f t="shared" si="32"/>
        <v>1448584</v>
      </c>
      <c r="K135" s="103">
        <f t="shared" si="33"/>
        <v>110710</v>
      </c>
      <c r="L135" s="103">
        <f t="shared" si="34"/>
        <v>1559294</v>
      </c>
      <c r="M135" s="103">
        <v>2097</v>
      </c>
      <c r="N135" s="103">
        <f t="shared" si="35"/>
        <v>160</v>
      </c>
      <c r="O135" s="102">
        <f t="shared" si="36"/>
        <v>1561551</v>
      </c>
      <c r="Q135" s="104">
        <v>841002</v>
      </c>
      <c r="R135" s="103">
        <v>752039</v>
      </c>
      <c r="S135" s="103">
        <v>94802</v>
      </c>
      <c r="T135" s="103">
        <v>6108</v>
      </c>
      <c r="U135" s="103">
        <v>500</v>
      </c>
      <c r="V135" s="103">
        <f t="shared" si="37"/>
        <v>1694451</v>
      </c>
      <c r="W135" s="103">
        <f t="shared" si="38"/>
        <v>129501</v>
      </c>
      <c r="X135" s="103">
        <f t="shared" si="39"/>
        <v>1823952</v>
      </c>
      <c r="Y135" s="103">
        <v>2097</v>
      </c>
      <c r="Z135" s="103">
        <f t="shared" si="40"/>
        <v>160</v>
      </c>
      <c r="AA135" s="234">
        <f t="shared" si="41"/>
        <v>1826209</v>
      </c>
    </row>
    <row r="136" spans="1:27" s="157" customFormat="1">
      <c r="A136" s="159">
        <f t="shared" si="42"/>
        <v>2027</v>
      </c>
      <c r="B136" s="159">
        <f t="shared" si="43"/>
        <v>6</v>
      </c>
      <c r="C136" s="158">
        <f t="shared" si="31"/>
        <v>46539</v>
      </c>
      <c r="E136" s="104">
        <v>673797</v>
      </c>
      <c r="F136" s="103">
        <v>628431</v>
      </c>
      <c r="G136" s="103">
        <v>75136</v>
      </c>
      <c r="H136" s="103">
        <v>6032</v>
      </c>
      <c r="I136" s="103">
        <v>373</v>
      </c>
      <c r="J136" s="103">
        <f t="shared" si="32"/>
        <v>1383769</v>
      </c>
      <c r="K136" s="103">
        <f t="shared" si="33"/>
        <v>105756</v>
      </c>
      <c r="L136" s="103">
        <f t="shared" si="34"/>
        <v>1489525</v>
      </c>
      <c r="M136" s="103">
        <v>1727</v>
      </c>
      <c r="N136" s="103">
        <f t="shared" si="35"/>
        <v>132</v>
      </c>
      <c r="O136" s="102">
        <f t="shared" si="36"/>
        <v>1491384</v>
      </c>
      <c r="Q136" s="104">
        <v>778620</v>
      </c>
      <c r="R136" s="103">
        <v>748248</v>
      </c>
      <c r="S136" s="103">
        <v>93240</v>
      </c>
      <c r="T136" s="103">
        <v>6032</v>
      </c>
      <c r="U136" s="103">
        <v>373</v>
      </c>
      <c r="V136" s="103">
        <f t="shared" si="37"/>
        <v>1626513</v>
      </c>
      <c r="W136" s="103">
        <f t="shared" si="38"/>
        <v>124308</v>
      </c>
      <c r="X136" s="103">
        <f t="shared" si="39"/>
        <v>1750821</v>
      </c>
      <c r="Y136" s="103">
        <v>1727</v>
      </c>
      <c r="Z136" s="103">
        <f t="shared" si="40"/>
        <v>132</v>
      </c>
      <c r="AA136" s="234">
        <f t="shared" si="41"/>
        <v>1752680</v>
      </c>
    </row>
    <row r="137" spans="1:27" s="157" customFormat="1">
      <c r="A137" s="159">
        <f t="shared" si="42"/>
        <v>2027</v>
      </c>
      <c r="B137" s="159">
        <f t="shared" si="43"/>
        <v>7</v>
      </c>
      <c r="C137" s="158">
        <f t="shared" si="31"/>
        <v>46569</v>
      </c>
      <c r="E137" s="104">
        <v>688151</v>
      </c>
      <c r="F137" s="103">
        <v>667067</v>
      </c>
      <c r="G137" s="103">
        <v>75517</v>
      </c>
      <c r="H137" s="103">
        <v>5824</v>
      </c>
      <c r="I137" s="103">
        <v>324</v>
      </c>
      <c r="J137" s="103">
        <f t="shared" si="32"/>
        <v>1436883</v>
      </c>
      <c r="K137" s="103">
        <f t="shared" si="33"/>
        <v>109816</v>
      </c>
      <c r="L137" s="103">
        <f t="shared" si="34"/>
        <v>1546699</v>
      </c>
      <c r="M137" s="103">
        <v>2779</v>
      </c>
      <c r="N137" s="103">
        <f t="shared" si="35"/>
        <v>212</v>
      </c>
      <c r="O137" s="102">
        <f t="shared" si="36"/>
        <v>1549690</v>
      </c>
      <c r="Q137" s="104">
        <v>800983</v>
      </c>
      <c r="R137" s="103">
        <v>793989</v>
      </c>
      <c r="S137" s="103">
        <v>94199</v>
      </c>
      <c r="T137" s="103">
        <v>5824</v>
      </c>
      <c r="U137" s="103">
        <v>324</v>
      </c>
      <c r="V137" s="103">
        <f t="shared" si="37"/>
        <v>1695319</v>
      </c>
      <c r="W137" s="103">
        <f t="shared" si="38"/>
        <v>129567</v>
      </c>
      <c r="X137" s="103">
        <f t="shared" si="39"/>
        <v>1824886</v>
      </c>
      <c r="Y137" s="103">
        <v>2779</v>
      </c>
      <c r="Z137" s="103">
        <f t="shared" si="40"/>
        <v>212</v>
      </c>
      <c r="AA137" s="234">
        <f t="shared" si="41"/>
        <v>1827877</v>
      </c>
    </row>
    <row r="138" spans="1:27" s="157" customFormat="1">
      <c r="A138" s="159">
        <f t="shared" si="42"/>
        <v>2027</v>
      </c>
      <c r="B138" s="159">
        <f t="shared" si="43"/>
        <v>8</v>
      </c>
      <c r="C138" s="158">
        <f t="shared" si="31"/>
        <v>46600</v>
      </c>
      <c r="E138" s="104">
        <v>673741</v>
      </c>
      <c r="F138" s="103">
        <v>679371</v>
      </c>
      <c r="G138" s="103">
        <v>78856</v>
      </c>
      <c r="H138" s="103">
        <v>6053</v>
      </c>
      <c r="I138" s="103">
        <v>312</v>
      </c>
      <c r="J138" s="103">
        <f t="shared" si="32"/>
        <v>1438333</v>
      </c>
      <c r="K138" s="103">
        <f t="shared" si="33"/>
        <v>109926</v>
      </c>
      <c r="L138" s="103">
        <f t="shared" si="34"/>
        <v>1548259</v>
      </c>
      <c r="M138" s="103">
        <v>1579</v>
      </c>
      <c r="N138" s="103">
        <f t="shared" si="35"/>
        <v>121</v>
      </c>
      <c r="O138" s="102">
        <f t="shared" si="36"/>
        <v>1549959</v>
      </c>
      <c r="Q138" s="104">
        <v>786974</v>
      </c>
      <c r="R138" s="103">
        <v>809466</v>
      </c>
      <c r="S138" s="103">
        <v>98165</v>
      </c>
      <c r="T138" s="103">
        <v>6053</v>
      </c>
      <c r="U138" s="103">
        <v>312</v>
      </c>
      <c r="V138" s="103">
        <f t="shared" si="37"/>
        <v>1700970</v>
      </c>
      <c r="W138" s="103">
        <f t="shared" si="38"/>
        <v>129999</v>
      </c>
      <c r="X138" s="103">
        <f t="shared" si="39"/>
        <v>1830969</v>
      </c>
      <c r="Y138" s="103">
        <v>1579</v>
      </c>
      <c r="Z138" s="103">
        <f t="shared" si="40"/>
        <v>121</v>
      </c>
      <c r="AA138" s="234">
        <f t="shared" si="41"/>
        <v>1832669</v>
      </c>
    </row>
    <row r="139" spans="1:27" s="157" customFormat="1">
      <c r="A139" s="159">
        <f t="shared" si="42"/>
        <v>2027</v>
      </c>
      <c r="B139" s="159">
        <f t="shared" si="43"/>
        <v>9</v>
      </c>
      <c r="C139" s="158">
        <f t="shared" si="31"/>
        <v>46631</v>
      </c>
      <c r="E139" s="104">
        <v>667529</v>
      </c>
      <c r="F139" s="103">
        <v>637220</v>
      </c>
      <c r="G139" s="103">
        <v>74435</v>
      </c>
      <c r="H139" s="103">
        <v>6402</v>
      </c>
      <c r="I139" s="103">
        <v>363</v>
      </c>
      <c r="J139" s="103">
        <f t="shared" si="32"/>
        <v>1385949</v>
      </c>
      <c r="K139" s="103">
        <f t="shared" si="33"/>
        <v>105923</v>
      </c>
      <c r="L139" s="103">
        <f t="shared" si="34"/>
        <v>1491872</v>
      </c>
      <c r="M139" s="103">
        <v>1377</v>
      </c>
      <c r="N139" s="103">
        <f t="shared" si="35"/>
        <v>105</v>
      </c>
      <c r="O139" s="102">
        <f t="shared" si="36"/>
        <v>1493354</v>
      </c>
      <c r="Q139" s="104">
        <v>778046</v>
      </c>
      <c r="R139" s="103">
        <v>763060</v>
      </c>
      <c r="S139" s="103">
        <v>92714</v>
      </c>
      <c r="T139" s="103">
        <v>6402</v>
      </c>
      <c r="U139" s="103">
        <v>363</v>
      </c>
      <c r="V139" s="103">
        <f t="shared" si="37"/>
        <v>1640585</v>
      </c>
      <c r="W139" s="103">
        <f t="shared" si="38"/>
        <v>125384</v>
      </c>
      <c r="X139" s="103">
        <f t="shared" si="39"/>
        <v>1765969</v>
      </c>
      <c r="Y139" s="103">
        <v>1377</v>
      </c>
      <c r="Z139" s="103">
        <f t="shared" si="40"/>
        <v>105</v>
      </c>
      <c r="AA139" s="234">
        <f t="shared" si="41"/>
        <v>1767451</v>
      </c>
    </row>
    <row r="140" spans="1:27" s="157" customFormat="1">
      <c r="A140" s="159">
        <f t="shared" si="42"/>
        <v>2027</v>
      </c>
      <c r="B140" s="159">
        <f t="shared" si="43"/>
        <v>10</v>
      </c>
      <c r="C140" s="158">
        <f t="shared" si="31"/>
        <v>46661</v>
      </c>
      <c r="E140" s="104">
        <v>831464</v>
      </c>
      <c r="F140" s="103">
        <v>661313</v>
      </c>
      <c r="G140" s="103">
        <v>76428</v>
      </c>
      <c r="H140" s="103">
        <v>6469</v>
      </c>
      <c r="I140" s="103">
        <v>523</v>
      </c>
      <c r="J140" s="103">
        <f t="shared" si="32"/>
        <v>1576197</v>
      </c>
      <c r="K140" s="103">
        <f t="shared" si="33"/>
        <v>120463</v>
      </c>
      <c r="L140" s="103">
        <f t="shared" si="34"/>
        <v>1696660</v>
      </c>
      <c r="M140" s="103">
        <v>1767</v>
      </c>
      <c r="N140" s="103">
        <f t="shared" si="35"/>
        <v>135</v>
      </c>
      <c r="O140" s="102">
        <f t="shared" si="36"/>
        <v>1698562</v>
      </c>
      <c r="Q140" s="104">
        <v>957910</v>
      </c>
      <c r="R140" s="103">
        <v>792499</v>
      </c>
      <c r="S140" s="103">
        <v>95079</v>
      </c>
      <c r="T140" s="103">
        <v>6469</v>
      </c>
      <c r="U140" s="103">
        <v>523</v>
      </c>
      <c r="V140" s="103">
        <f t="shared" si="37"/>
        <v>1852480</v>
      </c>
      <c r="W140" s="103">
        <f t="shared" si="38"/>
        <v>141578</v>
      </c>
      <c r="X140" s="103">
        <f t="shared" si="39"/>
        <v>1994058</v>
      </c>
      <c r="Y140" s="103">
        <v>1767</v>
      </c>
      <c r="Z140" s="103">
        <f t="shared" si="40"/>
        <v>135</v>
      </c>
      <c r="AA140" s="234">
        <f t="shared" si="41"/>
        <v>1995960</v>
      </c>
    </row>
    <row r="141" spans="1:27" s="157" customFormat="1">
      <c r="A141" s="159">
        <f t="shared" si="42"/>
        <v>2027</v>
      </c>
      <c r="B141" s="159">
        <f t="shared" si="43"/>
        <v>11</v>
      </c>
      <c r="C141" s="158">
        <f t="shared" si="31"/>
        <v>46692</v>
      </c>
      <c r="E141" s="104">
        <v>1036723</v>
      </c>
      <c r="F141" s="103">
        <v>695548</v>
      </c>
      <c r="G141" s="103">
        <v>72164</v>
      </c>
      <c r="H141" s="103">
        <v>6743</v>
      </c>
      <c r="I141" s="103">
        <v>735</v>
      </c>
      <c r="J141" s="103">
        <f t="shared" si="32"/>
        <v>1811913</v>
      </c>
      <c r="K141" s="103">
        <f t="shared" si="33"/>
        <v>138478</v>
      </c>
      <c r="L141" s="103">
        <f t="shared" si="34"/>
        <v>1950391</v>
      </c>
      <c r="M141" s="103">
        <v>1763</v>
      </c>
      <c r="N141" s="103">
        <f t="shared" si="35"/>
        <v>135</v>
      </c>
      <c r="O141" s="102">
        <f t="shared" si="36"/>
        <v>1952289</v>
      </c>
      <c r="Q141" s="104">
        <v>1175914</v>
      </c>
      <c r="R141" s="103">
        <v>826462</v>
      </c>
      <c r="S141" s="103">
        <v>90145</v>
      </c>
      <c r="T141" s="103">
        <v>6743</v>
      </c>
      <c r="U141" s="103">
        <v>735</v>
      </c>
      <c r="V141" s="103">
        <f t="shared" si="37"/>
        <v>2099999</v>
      </c>
      <c r="W141" s="103">
        <f t="shared" si="38"/>
        <v>160495</v>
      </c>
      <c r="X141" s="103">
        <f t="shared" si="39"/>
        <v>2260494</v>
      </c>
      <c r="Y141" s="103">
        <v>1763</v>
      </c>
      <c r="Z141" s="103">
        <f t="shared" si="40"/>
        <v>135</v>
      </c>
      <c r="AA141" s="234">
        <f t="shared" si="41"/>
        <v>2262392</v>
      </c>
    </row>
    <row r="142" spans="1:27" s="157" customFormat="1">
      <c r="A142" s="159">
        <f t="shared" si="42"/>
        <v>2027</v>
      </c>
      <c r="B142" s="159">
        <f t="shared" si="43"/>
        <v>12</v>
      </c>
      <c r="C142" s="158">
        <f t="shared" si="31"/>
        <v>46722</v>
      </c>
      <c r="E142" s="104">
        <v>1318611</v>
      </c>
      <c r="F142" s="103">
        <v>762783</v>
      </c>
      <c r="G142" s="103">
        <v>71720</v>
      </c>
      <c r="H142" s="103">
        <v>6953</v>
      </c>
      <c r="I142" s="103">
        <v>1049</v>
      </c>
      <c r="J142" s="103">
        <f t="shared" si="32"/>
        <v>2161116</v>
      </c>
      <c r="K142" s="103">
        <f t="shared" si="33"/>
        <v>165166</v>
      </c>
      <c r="L142" s="103">
        <f t="shared" si="34"/>
        <v>2326282</v>
      </c>
      <c r="M142" s="103">
        <v>1649</v>
      </c>
      <c r="N142" s="103">
        <f t="shared" si="35"/>
        <v>126</v>
      </c>
      <c r="O142" s="102">
        <f t="shared" si="36"/>
        <v>2328057</v>
      </c>
      <c r="Q142" s="104">
        <v>1479978</v>
      </c>
      <c r="R142" s="103">
        <v>902170</v>
      </c>
      <c r="S142" s="103">
        <v>90503</v>
      </c>
      <c r="T142" s="103">
        <v>6953</v>
      </c>
      <c r="U142" s="103">
        <v>1049</v>
      </c>
      <c r="V142" s="103">
        <f t="shared" si="37"/>
        <v>2480653</v>
      </c>
      <c r="W142" s="103">
        <f t="shared" si="38"/>
        <v>189587</v>
      </c>
      <c r="X142" s="103">
        <f t="shared" si="39"/>
        <v>2670240</v>
      </c>
      <c r="Y142" s="103">
        <v>1649</v>
      </c>
      <c r="Z142" s="103">
        <f t="shared" si="40"/>
        <v>126</v>
      </c>
      <c r="AA142" s="234">
        <f t="shared" si="41"/>
        <v>2672015</v>
      </c>
    </row>
    <row r="143" spans="1:27" s="157" customFormat="1">
      <c r="A143" s="159">
        <f t="shared" si="42"/>
        <v>2028</v>
      </c>
      <c r="B143" s="159">
        <f t="shared" si="43"/>
        <v>1</v>
      </c>
      <c r="C143" s="158">
        <f t="shared" si="31"/>
        <v>46753</v>
      </c>
      <c r="E143" s="104">
        <v>1269604</v>
      </c>
      <c r="F143" s="103">
        <v>743693</v>
      </c>
      <c r="G143" s="103">
        <v>80980</v>
      </c>
      <c r="H143" s="103">
        <v>6536</v>
      </c>
      <c r="I143" s="103">
        <v>910</v>
      </c>
      <c r="J143" s="103">
        <f t="shared" si="32"/>
        <v>2101723</v>
      </c>
      <c r="K143" s="103">
        <f t="shared" si="33"/>
        <v>160627</v>
      </c>
      <c r="L143" s="103">
        <f t="shared" si="34"/>
        <v>2262350</v>
      </c>
      <c r="M143" s="103">
        <v>2243</v>
      </c>
      <c r="N143" s="103">
        <f t="shared" si="35"/>
        <v>171</v>
      </c>
      <c r="O143" s="102">
        <f t="shared" si="36"/>
        <v>2264764</v>
      </c>
      <c r="Q143" s="104">
        <v>1422772</v>
      </c>
      <c r="R143" s="103">
        <v>877043</v>
      </c>
      <c r="S143" s="103">
        <v>100775</v>
      </c>
      <c r="T143" s="103">
        <v>6536</v>
      </c>
      <c r="U143" s="103">
        <v>910</v>
      </c>
      <c r="V143" s="103">
        <f t="shared" si="37"/>
        <v>2408036</v>
      </c>
      <c r="W143" s="103">
        <f t="shared" si="38"/>
        <v>184037</v>
      </c>
      <c r="X143" s="103">
        <f t="shared" si="39"/>
        <v>2592073</v>
      </c>
      <c r="Y143" s="103">
        <v>2243</v>
      </c>
      <c r="Z143" s="103">
        <f t="shared" si="40"/>
        <v>171</v>
      </c>
      <c r="AA143" s="234">
        <f t="shared" si="41"/>
        <v>2594487</v>
      </c>
    </row>
    <row r="144" spans="1:27" s="157" customFormat="1">
      <c r="A144" s="159">
        <f t="shared" si="42"/>
        <v>2028</v>
      </c>
      <c r="B144" s="159">
        <f t="shared" si="43"/>
        <v>2</v>
      </c>
      <c r="C144" s="158">
        <f t="shared" si="31"/>
        <v>46784</v>
      </c>
      <c r="E144" s="104">
        <v>1107108</v>
      </c>
      <c r="F144" s="103">
        <v>694652</v>
      </c>
      <c r="G144" s="103">
        <v>73833</v>
      </c>
      <c r="H144" s="103">
        <v>6199</v>
      </c>
      <c r="I144" s="103">
        <v>874</v>
      </c>
      <c r="J144" s="103">
        <f t="shared" si="32"/>
        <v>1882666</v>
      </c>
      <c r="K144" s="103">
        <f t="shared" si="33"/>
        <v>143885</v>
      </c>
      <c r="L144" s="103">
        <f t="shared" si="34"/>
        <v>2026551</v>
      </c>
      <c r="M144" s="103">
        <v>2439</v>
      </c>
      <c r="N144" s="103">
        <f t="shared" si="35"/>
        <v>186</v>
      </c>
      <c r="O144" s="102">
        <f t="shared" si="36"/>
        <v>2029176</v>
      </c>
      <c r="Q144" s="104">
        <v>1215075</v>
      </c>
      <c r="R144" s="103">
        <v>801628</v>
      </c>
      <c r="S144" s="103">
        <v>88852</v>
      </c>
      <c r="T144" s="103">
        <v>6199</v>
      </c>
      <c r="U144" s="103">
        <v>874</v>
      </c>
      <c r="V144" s="103">
        <f t="shared" si="37"/>
        <v>2112628</v>
      </c>
      <c r="W144" s="103">
        <f t="shared" si="38"/>
        <v>161460</v>
      </c>
      <c r="X144" s="103">
        <f t="shared" si="39"/>
        <v>2274088</v>
      </c>
      <c r="Y144" s="103">
        <v>2439</v>
      </c>
      <c r="Z144" s="103">
        <f t="shared" si="40"/>
        <v>186</v>
      </c>
      <c r="AA144" s="234">
        <f t="shared" si="41"/>
        <v>2276713</v>
      </c>
    </row>
    <row r="145" spans="1:27" s="157" customFormat="1">
      <c r="A145" s="159">
        <f t="shared" si="42"/>
        <v>2028</v>
      </c>
      <c r="B145" s="159">
        <f t="shared" si="43"/>
        <v>3</v>
      </c>
      <c r="C145" s="158">
        <f t="shared" si="31"/>
        <v>46813</v>
      </c>
      <c r="E145" s="104">
        <v>1064680</v>
      </c>
      <c r="F145" s="103">
        <v>703797</v>
      </c>
      <c r="G145" s="103">
        <v>76228</v>
      </c>
      <c r="H145" s="103">
        <v>6740</v>
      </c>
      <c r="I145" s="103">
        <v>873</v>
      </c>
      <c r="J145" s="103">
        <f t="shared" si="32"/>
        <v>1852318</v>
      </c>
      <c r="K145" s="103">
        <f t="shared" si="33"/>
        <v>141566</v>
      </c>
      <c r="L145" s="103">
        <f t="shared" si="34"/>
        <v>1993884</v>
      </c>
      <c r="M145" s="103">
        <v>2263</v>
      </c>
      <c r="N145" s="103">
        <f t="shared" si="35"/>
        <v>173</v>
      </c>
      <c r="O145" s="102">
        <f t="shared" si="36"/>
        <v>1996320</v>
      </c>
      <c r="Q145" s="104">
        <v>1221951</v>
      </c>
      <c r="R145" s="103">
        <v>850953</v>
      </c>
      <c r="S145" s="103">
        <v>98047</v>
      </c>
      <c r="T145" s="103">
        <v>6740</v>
      </c>
      <c r="U145" s="103">
        <v>873</v>
      </c>
      <c r="V145" s="103">
        <f t="shared" si="37"/>
        <v>2178564</v>
      </c>
      <c r="W145" s="103">
        <f t="shared" si="38"/>
        <v>166500</v>
      </c>
      <c r="X145" s="103">
        <f t="shared" si="39"/>
        <v>2345064</v>
      </c>
      <c r="Y145" s="103">
        <v>2263</v>
      </c>
      <c r="Z145" s="103">
        <f t="shared" si="40"/>
        <v>173</v>
      </c>
      <c r="AA145" s="234">
        <f t="shared" si="41"/>
        <v>2347500</v>
      </c>
    </row>
    <row r="146" spans="1:27" s="157" customFormat="1">
      <c r="A146" s="159">
        <f t="shared" si="42"/>
        <v>2028</v>
      </c>
      <c r="B146" s="159">
        <f t="shared" si="43"/>
        <v>4</v>
      </c>
      <c r="C146" s="158">
        <f t="shared" si="31"/>
        <v>46844</v>
      </c>
      <c r="E146" s="104">
        <v>870608</v>
      </c>
      <c r="F146" s="103">
        <v>638101</v>
      </c>
      <c r="G146" s="103">
        <v>71404</v>
      </c>
      <c r="H146" s="103">
        <v>5993</v>
      </c>
      <c r="I146" s="103">
        <v>639</v>
      </c>
      <c r="J146" s="103">
        <f t="shared" si="32"/>
        <v>1586745</v>
      </c>
      <c r="K146" s="103">
        <f t="shared" si="33"/>
        <v>121269</v>
      </c>
      <c r="L146" s="103">
        <f t="shared" si="34"/>
        <v>1708014</v>
      </c>
      <c r="M146" s="103">
        <v>2101</v>
      </c>
      <c r="N146" s="103">
        <f t="shared" si="35"/>
        <v>161</v>
      </c>
      <c r="O146" s="102">
        <f t="shared" si="36"/>
        <v>1710276</v>
      </c>
      <c r="Q146" s="104">
        <v>994523</v>
      </c>
      <c r="R146" s="103">
        <v>768417</v>
      </c>
      <c r="S146" s="103">
        <v>90124</v>
      </c>
      <c r="T146" s="103">
        <v>5993</v>
      </c>
      <c r="U146" s="103">
        <v>639</v>
      </c>
      <c r="V146" s="103">
        <f t="shared" si="37"/>
        <v>1859696</v>
      </c>
      <c r="W146" s="103">
        <f t="shared" si="38"/>
        <v>142130</v>
      </c>
      <c r="X146" s="103">
        <f t="shared" si="39"/>
        <v>2001826</v>
      </c>
      <c r="Y146" s="103">
        <v>2101</v>
      </c>
      <c r="Z146" s="103">
        <f t="shared" si="40"/>
        <v>161</v>
      </c>
      <c r="AA146" s="234">
        <f t="shared" si="41"/>
        <v>2004088</v>
      </c>
    </row>
    <row r="147" spans="1:27" s="157" customFormat="1">
      <c r="A147" s="159">
        <f t="shared" si="42"/>
        <v>2028</v>
      </c>
      <c r="B147" s="159">
        <f t="shared" si="43"/>
        <v>5</v>
      </c>
      <c r="C147" s="158">
        <f t="shared" si="31"/>
        <v>46874</v>
      </c>
      <c r="E147" s="104">
        <v>739021</v>
      </c>
      <c r="F147" s="103">
        <v>631957</v>
      </c>
      <c r="G147" s="103">
        <v>73862</v>
      </c>
      <c r="H147" s="103">
        <v>6150</v>
      </c>
      <c r="I147" s="103">
        <v>501</v>
      </c>
      <c r="J147" s="103">
        <f t="shared" si="32"/>
        <v>1451491</v>
      </c>
      <c r="K147" s="103">
        <f t="shared" si="33"/>
        <v>110932</v>
      </c>
      <c r="L147" s="103">
        <f t="shared" si="34"/>
        <v>1562423</v>
      </c>
      <c r="M147" s="103">
        <v>2097</v>
      </c>
      <c r="N147" s="103">
        <f t="shared" si="35"/>
        <v>160</v>
      </c>
      <c r="O147" s="102">
        <f t="shared" si="36"/>
        <v>1564680</v>
      </c>
      <c r="Q147" s="104">
        <v>853708</v>
      </c>
      <c r="R147" s="103">
        <v>760780</v>
      </c>
      <c r="S147" s="103">
        <v>93570</v>
      </c>
      <c r="T147" s="103">
        <v>6150</v>
      </c>
      <c r="U147" s="103">
        <v>501</v>
      </c>
      <c r="V147" s="103">
        <f t="shared" si="37"/>
        <v>1714709</v>
      </c>
      <c r="W147" s="103">
        <f t="shared" si="38"/>
        <v>131049</v>
      </c>
      <c r="X147" s="103">
        <f t="shared" si="39"/>
        <v>1845758</v>
      </c>
      <c r="Y147" s="103">
        <v>2097</v>
      </c>
      <c r="Z147" s="103">
        <f t="shared" si="40"/>
        <v>160</v>
      </c>
      <c r="AA147" s="234">
        <f t="shared" si="41"/>
        <v>1848015</v>
      </c>
    </row>
    <row r="148" spans="1:27" s="157" customFormat="1">
      <c r="A148" s="159">
        <f t="shared" si="42"/>
        <v>2028</v>
      </c>
      <c r="B148" s="159">
        <f t="shared" si="43"/>
        <v>6</v>
      </c>
      <c r="C148" s="158">
        <f t="shared" si="31"/>
        <v>46905</v>
      </c>
      <c r="E148" s="104">
        <v>677807</v>
      </c>
      <c r="F148" s="103">
        <v>629968</v>
      </c>
      <c r="G148" s="103">
        <v>72246</v>
      </c>
      <c r="H148" s="103">
        <v>6066</v>
      </c>
      <c r="I148" s="103">
        <v>373</v>
      </c>
      <c r="J148" s="103">
        <f t="shared" si="32"/>
        <v>1386460</v>
      </c>
      <c r="K148" s="103">
        <f t="shared" si="33"/>
        <v>105962</v>
      </c>
      <c r="L148" s="103">
        <f t="shared" si="34"/>
        <v>1492422</v>
      </c>
      <c r="M148" s="103">
        <v>1727</v>
      </c>
      <c r="N148" s="103">
        <f t="shared" si="35"/>
        <v>132</v>
      </c>
      <c r="O148" s="102">
        <f t="shared" si="36"/>
        <v>1494281</v>
      </c>
      <c r="Q148" s="104">
        <v>790423</v>
      </c>
      <c r="R148" s="103">
        <v>756959</v>
      </c>
      <c r="S148" s="103">
        <v>92039</v>
      </c>
      <c r="T148" s="103">
        <v>6066</v>
      </c>
      <c r="U148" s="103">
        <v>373</v>
      </c>
      <c r="V148" s="103">
        <f t="shared" si="37"/>
        <v>1645860</v>
      </c>
      <c r="W148" s="103">
        <f t="shared" si="38"/>
        <v>125787</v>
      </c>
      <c r="X148" s="103">
        <f t="shared" si="39"/>
        <v>1771647</v>
      </c>
      <c r="Y148" s="103">
        <v>1727</v>
      </c>
      <c r="Z148" s="103">
        <f t="shared" si="40"/>
        <v>132</v>
      </c>
      <c r="AA148" s="234">
        <f t="shared" si="41"/>
        <v>1773506</v>
      </c>
    </row>
    <row r="149" spans="1:27" s="157" customFormat="1">
      <c r="A149" s="159">
        <f t="shared" si="42"/>
        <v>2028</v>
      </c>
      <c r="B149" s="159">
        <f t="shared" si="43"/>
        <v>7</v>
      </c>
      <c r="C149" s="158">
        <f t="shared" si="31"/>
        <v>46935</v>
      </c>
      <c r="E149" s="104">
        <v>692124</v>
      </c>
      <c r="F149" s="103">
        <v>669026</v>
      </c>
      <c r="G149" s="103">
        <v>72632</v>
      </c>
      <c r="H149" s="103">
        <v>5852</v>
      </c>
      <c r="I149" s="103">
        <v>325</v>
      </c>
      <c r="J149" s="103">
        <f t="shared" si="32"/>
        <v>1439959</v>
      </c>
      <c r="K149" s="103">
        <f t="shared" si="33"/>
        <v>110051</v>
      </c>
      <c r="L149" s="103">
        <f t="shared" si="34"/>
        <v>1550010</v>
      </c>
      <c r="M149" s="103">
        <v>2779</v>
      </c>
      <c r="N149" s="103">
        <f t="shared" si="35"/>
        <v>212</v>
      </c>
      <c r="O149" s="102">
        <f t="shared" si="36"/>
        <v>1553001</v>
      </c>
      <c r="Q149" s="104">
        <v>813269</v>
      </c>
      <c r="R149" s="103">
        <v>803318</v>
      </c>
      <c r="S149" s="103">
        <v>92995</v>
      </c>
      <c r="T149" s="103">
        <v>5852</v>
      </c>
      <c r="U149" s="103">
        <v>325</v>
      </c>
      <c r="V149" s="103">
        <f t="shared" si="37"/>
        <v>1715759</v>
      </c>
      <c r="W149" s="103">
        <f t="shared" si="38"/>
        <v>131129</v>
      </c>
      <c r="X149" s="103">
        <f t="shared" si="39"/>
        <v>1846888</v>
      </c>
      <c r="Y149" s="103">
        <v>2779</v>
      </c>
      <c r="Z149" s="103">
        <f t="shared" si="40"/>
        <v>212</v>
      </c>
      <c r="AA149" s="234">
        <f t="shared" si="41"/>
        <v>1849879</v>
      </c>
    </row>
    <row r="150" spans="1:27" s="157" customFormat="1">
      <c r="A150" s="159">
        <f t="shared" si="42"/>
        <v>2028</v>
      </c>
      <c r="B150" s="159">
        <f t="shared" si="43"/>
        <v>8</v>
      </c>
      <c r="C150" s="158">
        <f t="shared" si="31"/>
        <v>46966</v>
      </c>
      <c r="E150" s="104">
        <v>677510</v>
      </c>
      <c r="F150" s="103">
        <v>681717</v>
      </c>
      <c r="G150" s="103">
        <v>75938</v>
      </c>
      <c r="H150" s="103">
        <v>6076</v>
      </c>
      <c r="I150" s="103">
        <v>312</v>
      </c>
      <c r="J150" s="103">
        <f t="shared" si="32"/>
        <v>1441553</v>
      </c>
      <c r="K150" s="103">
        <f t="shared" si="33"/>
        <v>110173</v>
      </c>
      <c r="L150" s="103">
        <f t="shared" si="34"/>
        <v>1551726</v>
      </c>
      <c r="M150" s="103">
        <v>1579</v>
      </c>
      <c r="N150" s="103">
        <f t="shared" si="35"/>
        <v>121</v>
      </c>
      <c r="O150" s="102">
        <f t="shared" si="36"/>
        <v>1553426</v>
      </c>
      <c r="Q150" s="104">
        <v>798911</v>
      </c>
      <c r="R150" s="103">
        <v>819132</v>
      </c>
      <c r="S150" s="103">
        <v>96911</v>
      </c>
      <c r="T150" s="103">
        <v>6076</v>
      </c>
      <c r="U150" s="103">
        <v>312</v>
      </c>
      <c r="V150" s="103">
        <f t="shared" si="37"/>
        <v>1721342</v>
      </c>
      <c r="W150" s="103">
        <f t="shared" si="38"/>
        <v>131556</v>
      </c>
      <c r="X150" s="103">
        <f t="shared" si="39"/>
        <v>1852898</v>
      </c>
      <c r="Y150" s="103">
        <v>1579</v>
      </c>
      <c r="Z150" s="103">
        <f t="shared" si="40"/>
        <v>121</v>
      </c>
      <c r="AA150" s="234">
        <f t="shared" si="41"/>
        <v>1854598</v>
      </c>
    </row>
    <row r="151" spans="1:27" s="157" customFormat="1">
      <c r="A151" s="159">
        <f t="shared" si="42"/>
        <v>2028</v>
      </c>
      <c r="B151" s="159">
        <f t="shared" si="43"/>
        <v>9</v>
      </c>
      <c r="C151" s="158">
        <f t="shared" si="31"/>
        <v>46997</v>
      </c>
      <c r="E151" s="104">
        <v>671659</v>
      </c>
      <c r="F151" s="103">
        <v>639766</v>
      </c>
      <c r="G151" s="103">
        <v>71758</v>
      </c>
      <c r="H151" s="103">
        <v>6426</v>
      </c>
      <c r="I151" s="103">
        <v>364</v>
      </c>
      <c r="J151" s="103">
        <f t="shared" si="32"/>
        <v>1389973</v>
      </c>
      <c r="K151" s="103">
        <f t="shared" si="33"/>
        <v>106230</v>
      </c>
      <c r="L151" s="103">
        <f t="shared" si="34"/>
        <v>1496203</v>
      </c>
      <c r="M151" s="103">
        <v>1377</v>
      </c>
      <c r="N151" s="103">
        <f t="shared" si="35"/>
        <v>105</v>
      </c>
      <c r="O151" s="102">
        <f t="shared" si="36"/>
        <v>1497685</v>
      </c>
      <c r="Q151" s="104">
        <v>789923</v>
      </c>
      <c r="R151" s="103">
        <v>772427</v>
      </c>
      <c r="S151" s="103">
        <v>91530</v>
      </c>
      <c r="T151" s="103">
        <v>6426</v>
      </c>
      <c r="U151" s="103">
        <v>364</v>
      </c>
      <c r="V151" s="103">
        <f t="shared" si="37"/>
        <v>1660670</v>
      </c>
      <c r="W151" s="103">
        <f t="shared" si="38"/>
        <v>126919</v>
      </c>
      <c r="X151" s="103">
        <f t="shared" si="39"/>
        <v>1787589</v>
      </c>
      <c r="Y151" s="103">
        <v>1377</v>
      </c>
      <c r="Z151" s="103">
        <f t="shared" si="40"/>
        <v>105</v>
      </c>
      <c r="AA151" s="234">
        <f t="shared" si="41"/>
        <v>1789071</v>
      </c>
    </row>
    <row r="152" spans="1:27" s="157" customFormat="1">
      <c r="A152" s="159">
        <f t="shared" si="42"/>
        <v>2028</v>
      </c>
      <c r="B152" s="159">
        <f t="shared" si="43"/>
        <v>10</v>
      </c>
      <c r="C152" s="158">
        <f t="shared" si="31"/>
        <v>47027</v>
      </c>
      <c r="E152" s="104">
        <v>836954</v>
      </c>
      <c r="F152" s="103">
        <v>664449</v>
      </c>
      <c r="G152" s="103">
        <v>73774</v>
      </c>
      <c r="H152" s="103">
        <v>6488</v>
      </c>
      <c r="I152" s="103">
        <v>523</v>
      </c>
      <c r="J152" s="103">
        <f t="shared" si="32"/>
        <v>1582188</v>
      </c>
      <c r="K152" s="103">
        <f t="shared" si="33"/>
        <v>120921</v>
      </c>
      <c r="L152" s="103">
        <f t="shared" si="34"/>
        <v>1703109</v>
      </c>
      <c r="M152" s="103">
        <v>1767</v>
      </c>
      <c r="N152" s="103">
        <f t="shared" si="35"/>
        <v>135</v>
      </c>
      <c r="O152" s="102">
        <f t="shared" si="36"/>
        <v>1705011</v>
      </c>
      <c r="Q152" s="104">
        <v>972351</v>
      </c>
      <c r="R152" s="103">
        <v>802507</v>
      </c>
      <c r="S152" s="103">
        <v>93870</v>
      </c>
      <c r="T152" s="103">
        <v>6488</v>
      </c>
      <c r="U152" s="103">
        <v>523</v>
      </c>
      <c r="V152" s="103">
        <f t="shared" si="37"/>
        <v>1875739</v>
      </c>
      <c r="W152" s="103">
        <f t="shared" si="38"/>
        <v>143356</v>
      </c>
      <c r="X152" s="103">
        <f t="shared" si="39"/>
        <v>2019095</v>
      </c>
      <c r="Y152" s="103">
        <v>1767</v>
      </c>
      <c r="Z152" s="103">
        <f t="shared" si="40"/>
        <v>135</v>
      </c>
      <c r="AA152" s="234">
        <f t="shared" si="41"/>
        <v>2020997</v>
      </c>
    </row>
    <row r="153" spans="1:27" s="157" customFormat="1">
      <c r="A153" s="159">
        <f t="shared" si="42"/>
        <v>2028</v>
      </c>
      <c r="B153" s="159">
        <f t="shared" si="43"/>
        <v>11</v>
      </c>
      <c r="C153" s="158">
        <f t="shared" si="31"/>
        <v>47058</v>
      </c>
      <c r="E153" s="104">
        <v>1043812</v>
      </c>
      <c r="F153" s="103">
        <v>699590</v>
      </c>
      <c r="G153" s="103">
        <v>69702</v>
      </c>
      <c r="H153" s="103">
        <v>6759</v>
      </c>
      <c r="I153" s="103">
        <v>735</v>
      </c>
      <c r="J153" s="103">
        <f t="shared" si="32"/>
        <v>1820598</v>
      </c>
      <c r="K153" s="103">
        <f t="shared" si="33"/>
        <v>139142</v>
      </c>
      <c r="L153" s="103">
        <f t="shared" si="34"/>
        <v>1959740</v>
      </c>
      <c r="M153" s="103">
        <v>1763</v>
      </c>
      <c r="N153" s="103">
        <f t="shared" si="35"/>
        <v>135</v>
      </c>
      <c r="O153" s="102">
        <f t="shared" si="36"/>
        <v>1961638</v>
      </c>
      <c r="Q153" s="104">
        <v>1193138</v>
      </c>
      <c r="R153" s="103">
        <v>837179</v>
      </c>
      <c r="S153" s="103">
        <v>89000</v>
      </c>
      <c r="T153" s="103">
        <v>6759</v>
      </c>
      <c r="U153" s="103">
        <v>735</v>
      </c>
      <c r="V153" s="103">
        <f t="shared" si="37"/>
        <v>2126811</v>
      </c>
      <c r="W153" s="103">
        <f t="shared" si="38"/>
        <v>162544</v>
      </c>
      <c r="X153" s="103">
        <f t="shared" si="39"/>
        <v>2289355</v>
      </c>
      <c r="Y153" s="103">
        <v>1763</v>
      </c>
      <c r="Z153" s="103">
        <f t="shared" si="40"/>
        <v>135</v>
      </c>
      <c r="AA153" s="234">
        <f t="shared" si="41"/>
        <v>2291253</v>
      </c>
    </row>
    <row r="154" spans="1:27" s="157" customFormat="1">
      <c r="A154" s="159">
        <f t="shared" si="42"/>
        <v>2028</v>
      </c>
      <c r="B154" s="159">
        <f t="shared" si="43"/>
        <v>12</v>
      </c>
      <c r="C154" s="158">
        <f t="shared" si="31"/>
        <v>47088</v>
      </c>
      <c r="E154" s="104">
        <v>1328176</v>
      </c>
      <c r="F154" s="103">
        <v>767854</v>
      </c>
      <c r="G154" s="103">
        <v>69251</v>
      </c>
      <c r="H154" s="103">
        <v>6964</v>
      </c>
      <c r="I154" s="103">
        <v>1050</v>
      </c>
      <c r="J154" s="103">
        <f t="shared" si="32"/>
        <v>2173295</v>
      </c>
      <c r="K154" s="103">
        <f t="shared" si="33"/>
        <v>166097</v>
      </c>
      <c r="L154" s="103">
        <f t="shared" si="34"/>
        <v>2339392</v>
      </c>
      <c r="M154" s="103">
        <v>1649</v>
      </c>
      <c r="N154" s="103">
        <f t="shared" si="35"/>
        <v>126</v>
      </c>
      <c r="O154" s="102">
        <f t="shared" si="36"/>
        <v>2341167</v>
      </c>
      <c r="Q154" s="104">
        <v>1501264</v>
      </c>
      <c r="R154" s="103">
        <v>914152</v>
      </c>
      <c r="S154" s="103">
        <v>89353</v>
      </c>
      <c r="T154" s="103">
        <v>6964</v>
      </c>
      <c r="U154" s="103">
        <v>1050</v>
      </c>
      <c r="V154" s="103">
        <f t="shared" si="37"/>
        <v>2512783</v>
      </c>
      <c r="W154" s="103">
        <f t="shared" si="38"/>
        <v>192043</v>
      </c>
      <c r="X154" s="103">
        <f t="shared" si="39"/>
        <v>2704826</v>
      </c>
      <c r="Y154" s="103">
        <v>1649</v>
      </c>
      <c r="Z154" s="103">
        <f t="shared" si="40"/>
        <v>126</v>
      </c>
      <c r="AA154" s="234">
        <f t="shared" si="41"/>
        <v>2706601</v>
      </c>
    </row>
    <row r="155" spans="1:27" s="157" customFormat="1">
      <c r="A155" s="159">
        <f t="shared" si="42"/>
        <v>2029</v>
      </c>
      <c r="B155" s="159">
        <f t="shared" si="43"/>
        <v>1</v>
      </c>
      <c r="C155" s="158">
        <f t="shared" si="31"/>
        <v>47119</v>
      </c>
      <c r="E155" s="104">
        <v>1278937</v>
      </c>
      <c r="F155" s="103">
        <v>748419</v>
      </c>
      <c r="G155" s="103">
        <v>78290</v>
      </c>
      <c r="H155" s="103">
        <v>6534</v>
      </c>
      <c r="I155" s="103">
        <v>910</v>
      </c>
      <c r="J155" s="103">
        <f t="shared" si="32"/>
        <v>2113090</v>
      </c>
      <c r="K155" s="103">
        <f t="shared" si="33"/>
        <v>161496</v>
      </c>
      <c r="L155" s="103">
        <f t="shared" si="34"/>
        <v>2274586</v>
      </c>
      <c r="M155" s="103">
        <v>2325</v>
      </c>
      <c r="N155" s="103">
        <f t="shared" si="35"/>
        <v>178</v>
      </c>
      <c r="O155" s="102">
        <f t="shared" si="36"/>
        <v>2277089</v>
      </c>
      <c r="Q155" s="104">
        <v>1443237</v>
      </c>
      <c r="R155" s="103">
        <v>888598</v>
      </c>
      <c r="S155" s="103">
        <v>99441</v>
      </c>
      <c r="T155" s="103">
        <v>6534</v>
      </c>
      <c r="U155" s="103">
        <v>910</v>
      </c>
      <c r="V155" s="103">
        <f t="shared" si="37"/>
        <v>2438720</v>
      </c>
      <c r="W155" s="103">
        <f t="shared" si="38"/>
        <v>186382</v>
      </c>
      <c r="X155" s="103">
        <f t="shared" si="39"/>
        <v>2625102</v>
      </c>
      <c r="Y155" s="103">
        <v>2325</v>
      </c>
      <c r="Z155" s="103">
        <f t="shared" si="40"/>
        <v>178</v>
      </c>
      <c r="AA155" s="234">
        <f t="shared" si="41"/>
        <v>2627605</v>
      </c>
    </row>
    <row r="156" spans="1:27" s="157" customFormat="1">
      <c r="A156" s="159">
        <f t="shared" si="42"/>
        <v>2029</v>
      </c>
      <c r="B156" s="159">
        <f t="shared" si="43"/>
        <v>2</v>
      </c>
      <c r="C156" s="158">
        <f t="shared" si="31"/>
        <v>47150</v>
      </c>
      <c r="E156" s="104">
        <v>1072156</v>
      </c>
      <c r="F156" s="103">
        <v>672552</v>
      </c>
      <c r="G156" s="103">
        <v>67228</v>
      </c>
      <c r="H156" s="103">
        <v>6008</v>
      </c>
      <c r="I156" s="103">
        <v>856</v>
      </c>
      <c r="J156" s="103">
        <f t="shared" si="32"/>
        <v>1818800</v>
      </c>
      <c r="K156" s="103">
        <f t="shared" si="33"/>
        <v>139004</v>
      </c>
      <c r="L156" s="103">
        <f t="shared" si="34"/>
        <v>1957804</v>
      </c>
      <c r="M156" s="103">
        <v>2433</v>
      </c>
      <c r="N156" s="103">
        <f t="shared" si="35"/>
        <v>186</v>
      </c>
      <c r="O156" s="102">
        <f t="shared" si="36"/>
        <v>1960423</v>
      </c>
      <c r="Q156" s="104">
        <v>1210517</v>
      </c>
      <c r="R156" s="103">
        <v>798513</v>
      </c>
      <c r="S156" s="103">
        <v>85422</v>
      </c>
      <c r="T156" s="103">
        <v>6008</v>
      </c>
      <c r="U156" s="103">
        <v>856</v>
      </c>
      <c r="V156" s="103">
        <f t="shared" si="37"/>
        <v>2101316</v>
      </c>
      <c r="W156" s="103">
        <f t="shared" si="38"/>
        <v>160596</v>
      </c>
      <c r="X156" s="103">
        <f t="shared" si="39"/>
        <v>2261912</v>
      </c>
      <c r="Y156" s="103">
        <v>2433</v>
      </c>
      <c r="Z156" s="103">
        <f t="shared" si="40"/>
        <v>186</v>
      </c>
      <c r="AA156" s="234">
        <f t="shared" si="41"/>
        <v>2264531</v>
      </c>
    </row>
    <row r="157" spans="1:27" s="157" customFormat="1">
      <c r="A157" s="159">
        <f t="shared" si="42"/>
        <v>2029</v>
      </c>
      <c r="B157" s="159">
        <f t="shared" si="43"/>
        <v>3</v>
      </c>
      <c r="C157" s="158">
        <f t="shared" si="31"/>
        <v>47178</v>
      </c>
      <c r="E157" s="104">
        <v>1073898</v>
      </c>
      <c r="F157" s="103">
        <v>707147</v>
      </c>
      <c r="G157" s="103">
        <v>74975</v>
      </c>
      <c r="H157" s="103">
        <v>6666</v>
      </c>
      <c r="I157" s="103">
        <v>862</v>
      </c>
      <c r="J157" s="103">
        <f t="shared" si="32"/>
        <v>1863548</v>
      </c>
      <c r="K157" s="103">
        <f t="shared" si="33"/>
        <v>142424</v>
      </c>
      <c r="L157" s="103">
        <f t="shared" si="34"/>
        <v>2005972</v>
      </c>
      <c r="M157" s="103">
        <v>2339</v>
      </c>
      <c r="N157" s="103">
        <f t="shared" si="35"/>
        <v>179</v>
      </c>
      <c r="O157" s="102">
        <f t="shared" si="36"/>
        <v>2008490</v>
      </c>
      <c r="Q157" s="104">
        <v>1219320</v>
      </c>
      <c r="R157" s="103">
        <v>848380</v>
      </c>
      <c r="S157" s="103">
        <v>96039</v>
      </c>
      <c r="T157" s="103">
        <v>6666</v>
      </c>
      <c r="U157" s="103">
        <v>862</v>
      </c>
      <c r="V157" s="103">
        <f t="shared" si="37"/>
        <v>2171267</v>
      </c>
      <c r="W157" s="103">
        <f t="shared" si="38"/>
        <v>165942</v>
      </c>
      <c r="X157" s="103">
        <f t="shared" si="39"/>
        <v>2337209</v>
      </c>
      <c r="Y157" s="103">
        <v>2339</v>
      </c>
      <c r="Z157" s="103">
        <f t="shared" si="40"/>
        <v>179</v>
      </c>
      <c r="AA157" s="234">
        <f t="shared" si="41"/>
        <v>2339727</v>
      </c>
    </row>
    <row r="158" spans="1:27" s="157" customFormat="1">
      <c r="A158" s="159">
        <f t="shared" si="42"/>
        <v>2029</v>
      </c>
      <c r="B158" s="159">
        <f t="shared" si="43"/>
        <v>4</v>
      </c>
      <c r="C158" s="158">
        <f t="shared" si="31"/>
        <v>47209</v>
      </c>
      <c r="E158" s="104">
        <v>878304</v>
      </c>
      <c r="F158" s="103">
        <v>643176</v>
      </c>
      <c r="G158" s="103">
        <v>69107</v>
      </c>
      <c r="H158" s="103">
        <v>5956</v>
      </c>
      <c r="I158" s="103">
        <v>640</v>
      </c>
      <c r="J158" s="103">
        <f t="shared" si="32"/>
        <v>1597183</v>
      </c>
      <c r="K158" s="103">
        <f t="shared" si="33"/>
        <v>122067</v>
      </c>
      <c r="L158" s="103">
        <f t="shared" si="34"/>
        <v>1719250</v>
      </c>
      <c r="M158" s="103">
        <v>2172</v>
      </c>
      <c r="N158" s="103">
        <f t="shared" si="35"/>
        <v>166</v>
      </c>
      <c r="O158" s="102">
        <f t="shared" si="36"/>
        <v>1721588</v>
      </c>
      <c r="Q158" s="104">
        <v>1009821</v>
      </c>
      <c r="R158" s="103">
        <v>779273</v>
      </c>
      <c r="S158" s="103">
        <v>88999</v>
      </c>
      <c r="T158" s="103">
        <v>5956</v>
      </c>
      <c r="U158" s="103">
        <v>640</v>
      </c>
      <c r="V158" s="103">
        <f t="shared" si="37"/>
        <v>1884689</v>
      </c>
      <c r="W158" s="103">
        <f t="shared" si="38"/>
        <v>144040</v>
      </c>
      <c r="X158" s="103">
        <f t="shared" si="39"/>
        <v>2028729</v>
      </c>
      <c r="Y158" s="103">
        <v>2172</v>
      </c>
      <c r="Z158" s="103">
        <f t="shared" si="40"/>
        <v>166</v>
      </c>
      <c r="AA158" s="234">
        <f t="shared" si="41"/>
        <v>2031067</v>
      </c>
    </row>
    <row r="159" spans="1:27" s="157" customFormat="1">
      <c r="A159" s="159">
        <f t="shared" si="42"/>
        <v>2029</v>
      </c>
      <c r="B159" s="159">
        <f t="shared" si="43"/>
        <v>5</v>
      </c>
      <c r="C159" s="158">
        <f t="shared" si="31"/>
        <v>47239</v>
      </c>
      <c r="E159" s="104">
        <v>745616</v>
      </c>
      <c r="F159" s="103">
        <v>637437</v>
      </c>
      <c r="G159" s="103">
        <v>71513</v>
      </c>
      <c r="H159" s="103">
        <v>6099</v>
      </c>
      <c r="I159" s="103">
        <v>501</v>
      </c>
      <c r="J159" s="103">
        <f t="shared" si="32"/>
        <v>1461166</v>
      </c>
      <c r="K159" s="103">
        <f t="shared" si="33"/>
        <v>111671</v>
      </c>
      <c r="L159" s="103">
        <f t="shared" si="34"/>
        <v>1572837</v>
      </c>
      <c r="M159" s="103">
        <v>2174</v>
      </c>
      <c r="N159" s="103">
        <f t="shared" si="35"/>
        <v>166</v>
      </c>
      <c r="O159" s="102">
        <f t="shared" si="36"/>
        <v>1575177</v>
      </c>
      <c r="Q159" s="104">
        <v>866901</v>
      </c>
      <c r="R159" s="103">
        <v>771647</v>
      </c>
      <c r="S159" s="103">
        <v>92414</v>
      </c>
      <c r="T159" s="103">
        <v>6099</v>
      </c>
      <c r="U159" s="103">
        <v>501</v>
      </c>
      <c r="V159" s="103">
        <f t="shared" si="37"/>
        <v>1737562</v>
      </c>
      <c r="W159" s="103">
        <f t="shared" si="38"/>
        <v>132795</v>
      </c>
      <c r="X159" s="103">
        <f t="shared" si="39"/>
        <v>1870357</v>
      </c>
      <c r="Y159" s="103">
        <v>2174</v>
      </c>
      <c r="Z159" s="103">
        <f t="shared" si="40"/>
        <v>166</v>
      </c>
      <c r="AA159" s="234">
        <f t="shared" si="41"/>
        <v>1872697</v>
      </c>
    </row>
    <row r="160" spans="1:27" s="157" customFormat="1">
      <c r="A160" s="159">
        <f t="shared" si="42"/>
        <v>2029</v>
      </c>
      <c r="B160" s="159">
        <f t="shared" si="43"/>
        <v>6</v>
      </c>
      <c r="C160" s="158">
        <f t="shared" si="31"/>
        <v>47270</v>
      </c>
      <c r="E160" s="104">
        <v>683774</v>
      </c>
      <c r="F160" s="103">
        <v>635830</v>
      </c>
      <c r="G160" s="103">
        <v>69974</v>
      </c>
      <c r="H160" s="103">
        <v>6006</v>
      </c>
      <c r="I160" s="103">
        <v>374</v>
      </c>
      <c r="J160" s="103">
        <f t="shared" si="32"/>
        <v>1395958</v>
      </c>
      <c r="K160" s="103">
        <f t="shared" si="33"/>
        <v>106688</v>
      </c>
      <c r="L160" s="103">
        <f t="shared" si="34"/>
        <v>1502646</v>
      </c>
      <c r="M160" s="103">
        <v>1787</v>
      </c>
      <c r="N160" s="103">
        <f t="shared" si="35"/>
        <v>137</v>
      </c>
      <c r="O160" s="102">
        <f t="shared" si="36"/>
        <v>1504570</v>
      </c>
      <c r="Q160" s="104">
        <v>802664</v>
      </c>
      <c r="R160" s="103">
        <v>767923</v>
      </c>
      <c r="S160" s="103">
        <v>90920</v>
      </c>
      <c r="T160" s="103">
        <v>6006</v>
      </c>
      <c r="U160" s="103">
        <v>374</v>
      </c>
      <c r="V160" s="103">
        <f t="shared" si="37"/>
        <v>1667887</v>
      </c>
      <c r="W160" s="103">
        <f t="shared" si="38"/>
        <v>127470</v>
      </c>
      <c r="X160" s="103">
        <f t="shared" si="39"/>
        <v>1795357</v>
      </c>
      <c r="Y160" s="103">
        <v>1787</v>
      </c>
      <c r="Z160" s="103">
        <f t="shared" si="40"/>
        <v>137</v>
      </c>
      <c r="AA160" s="234">
        <f t="shared" si="41"/>
        <v>1797281</v>
      </c>
    </row>
    <row r="161" spans="1:27" s="157" customFormat="1">
      <c r="A161" s="159">
        <f t="shared" si="42"/>
        <v>2029</v>
      </c>
      <c r="B161" s="159">
        <f t="shared" si="43"/>
        <v>7</v>
      </c>
      <c r="C161" s="158">
        <f t="shared" si="31"/>
        <v>47300</v>
      </c>
      <c r="E161" s="104">
        <v>698325</v>
      </c>
      <c r="F161" s="103">
        <v>675747</v>
      </c>
      <c r="G161" s="103">
        <v>70387</v>
      </c>
      <c r="H161" s="103">
        <v>5784</v>
      </c>
      <c r="I161" s="103">
        <v>325</v>
      </c>
      <c r="J161" s="103">
        <f t="shared" si="32"/>
        <v>1450568</v>
      </c>
      <c r="K161" s="103">
        <f t="shared" si="33"/>
        <v>110861</v>
      </c>
      <c r="L161" s="103">
        <f t="shared" si="34"/>
        <v>1561429</v>
      </c>
      <c r="M161" s="103">
        <v>2889</v>
      </c>
      <c r="N161" s="103">
        <f t="shared" si="35"/>
        <v>221</v>
      </c>
      <c r="O161" s="102">
        <f t="shared" si="36"/>
        <v>1564539</v>
      </c>
      <c r="Q161" s="104">
        <v>826089</v>
      </c>
      <c r="R161" s="103">
        <v>815209</v>
      </c>
      <c r="S161" s="103">
        <v>91884</v>
      </c>
      <c r="T161" s="103">
        <v>5784</v>
      </c>
      <c r="U161" s="103">
        <v>325</v>
      </c>
      <c r="V161" s="103">
        <f t="shared" si="37"/>
        <v>1739291</v>
      </c>
      <c r="W161" s="103">
        <f t="shared" si="38"/>
        <v>132928</v>
      </c>
      <c r="X161" s="103">
        <f t="shared" si="39"/>
        <v>1872219</v>
      </c>
      <c r="Y161" s="103">
        <v>2889</v>
      </c>
      <c r="Z161" s="103">
        <f t="shared" si="40"/>
        <v>221</v>
      </c>
      <c r="AA161" s="234">
        <f t="shared" si="41"/>
        <v>1875329</v>
      </c>
    </row>
    <row r="162" spans="1:27" s="157" customFormat="1">
      <c r="A162" s="159">
        <f t="shared" si="42"/>
        <v>2029</v>
      </c>
      <c r="B162" s="159">
        <f t="shared" si="43"/>
        <v>8</v>
      </c>
      <c r="C162" s="158">
        <f t="shared" si="31"/>
        <v>47331</v>
      </c>
      <c r="E162" s="104">
        <v>683789</v>
      </c>
      <c r="F162" s="103">
        <v>689096</v>
      </c>
      <c r="G162" s="103">
        <v>73691</v>
      </c>
      <c r="H162" s="103">
        <v>5996</v>
      </c>
      <c r="I162" s="103">
        <v>313</v>
      </c>
      <c r="J162" s="103">
        <f t="shared" si="32"/>
        <v>1452885</v>
      </c>
      <c r="K162" s="103">
        <f t="shared" si="33"/>
        <v>111039</v>
      </c>
      <c r="L162" s="103">
        <f t="shared" si="34"/>
        <v>1563924</v>
      </c>
      <c r="M162" s="103">
        <v>1634</v>
      </c>
      <c r="N162" s="103">
        <f t="shared" si="35"/>
        <v>125</v>
      </c>
      <c r="O162" s="102">
        <f t="shared" si="36"/>
        <v>1565683</v>
      </c>
      <c r="Q162" s="104">
        <v>811662</v>
      </c>
      <c r="R162" s="103">
        <v>831596</v>
      </c>
      <c r="S162" s="103">
        <v>95773</v>
      </c>
      <c r="T162" s="103">
        <v>5996</v>
      </c>
      <c r="U162" s="103">
        <v>313</v>
      </c>
      <c r="V162" s="103">
        <f t="shared" si="37"/>
        <v>1745340</v>
      </c>
      <c r="W162" s="103">
        <f t="shared" si="38"/>
        <v>133390</v>
      </c>
      <c r="X162" s="103">
        <f t="shared" si="39"/>
        <v>1878730</v>
      </c>
      <c r="Y162" s="103">
        <v>1634</v>
      </c>
      <c r="Z162" s="103">
        <f t="shared" si="40"/>
        <v>125</v>
      </c>
      <c r="AA162" s="234">
        <f t="shared" si="41"/>
        <v>1880489</v>
      </c>
    </row>
    <row r="163" spans="1:27" s="157" customFormat="1">
      <c r="A163" s="159">
        <f t="shared" si="42"/>
        <v>2029</v>
      </c>
      <c r="B163" s="159">
        <f t="shared" si="43"/>
        <v>9</v>
      </c>
      <c r="C163" s="158">
        <f t="shared" si="31"/>
        <v>47362</v>
      </c>
      <c r="E163" s="104">
        <v>678465</v>
      </c>
      <c r="F163" s="103">
        <v>647376</v>
      </c>
      <c r="G163" s="103">
        <v>69721</v>
      </c>
      <c r="H163" s="103">
        <v>6344</v>
      </c>
      <c r="I163" s="103">
        <v>364</v>
      </c>
      <c r="J163" s="103">
        <f t="shared" si="32"/>
        <v>1402270</v>
      </c>
      <c r="K163" s="103">
        <f t="shared" si="33"/>
        <v>107170</v>
      </c>
      <c r="L163" s="103">
        <f t="shared" si="34"/>
        <v>1509440</v>
      </c>
      <c r="M163" s="103">
        <v>1428</v>
      </c>
      <c r="N163" s="103">
        <f t="shared" si="35"/>
        <v>109</v>
      </c>
      <c r="O163" s="102">
        <f t="shared" si="36"/>
        <v>1510977</v>
      </c>
      <c r="Q163" s="104">
        <v>802881</v>
      </c>
      <c r="R163" s="103">
        <v>784782</v>
      </c>
      <c r="S163" s="103">
        <v>90477</v>
      </c>
      <c r="T163" s="103">
        <v>6344</v>
      </c>
      <c r="U163" s="103">
        <v>364</v>
      </c>
      <c r="V163" s="103">
        <f t="shared" si="37"/>
        <v>1684848</v>
      </c>
      <c r="W163" s="103">
        <f t="shared" si="38"/>
        <v>128767</v>
      </c>
      <c r="X163" s="103">
        <f t="shared" si="39"/>
        <v>1813615</v>
      </c>
      <c r="Y163" s="103">
        <v>1428</v>
      </c>
      <c r="Z163" s="103">
        <f t="shared" si="40"/>
        <v>109</v>
      </c>
      <c r="AA163" s="234">
        <f t="shared" si="41"/>
        <v>1815152</v>
      </c>
    </row>
    <row r="164" spans="1:27" s="157" customFormat="1">
      <c r="A164" s="159">
        <f t="shared" si="42"/>
        <v>2029</v>
      </c>
      <c r="B164" s="159">
        <f t="shared" si="43"/>
        <v>10</v>
      </c>
      <c r="C164" s="158">
        <f t="shared" si="31"/>
        <v>47392</v>
      </c>
      <c r="E164" s="104">
        <v>845693</v>
      </c>
      <c r="F164" s="103">
        <v>673108</v>
      </c>
      <c r="G164" s="103">
        <v>71781</v>
      </c>
      <c r="H164" s="103">
        <v>6398</v>
      </c>
      <c r="I164" s="103">
        <v>524</v>
      </c>
      <c r="J164" s="103">
        <f t="shared" si="32"/>
        <v>1597504</v>
      </c>
      <c r="K164" s="103">
        <f t="shared" si="33"/>
        <v>122091</v>
      </c>
      <c r="L164" s="103">
        <f t="shared" si="34"/>
        <v>1719595</v>
      </c>
      <c r="M164" s="103">
        <v>1830</v>
      </c>
      <c r="N164" s="103">
        <f t="shared" si="35"/>
        <v>140</v>
      </c>
      <c r="O164" s="102">
        <f t="shared" si="36"/>
        <v>1721565</v>
      </c>
      <c r="Q164" s="104">
        <v>988169</v>
      </c>
      <c r="R164" s="103">
        <v>816008</v>
      </c>
      <c r="S164" s="103">
        <v>92818</v>
      </c>
      <c r="T164" s="103">
        <v>6398</v>
      </c>
      <c r="U164" s="103">
        <v>524</v>
      </c>
      <c r="V164" s="103">
        <f t="shared" si="37"/>
        <v>1903917</v>
      </c>
      <c r="W164" s="103">
        <f t="shared" si="38"/>
        <v>145509</v>
      </c>
      <c r="X164" s="103">
        <f t="shared" si="39"/>
        <v>2049426</v>
      </c>
      <c r="Y164" s="103">
        <v>1830</v>
      </c>
      <c r="Z164" s="103">
        <f t="shared" si="40"/>
        <v>140</v>
      </c>
      <c r="AA164" s="234">
        <f t="shared" si="41"/>
        <v>2051396</v>
      </c>
    </row>
    <row r="165" spans="1:27" s="157" customFormat="1">
      <c r="A165" s="159">
        <f t="shared" si="42"/>
        <v>2029</v>
      </c>
      <c r="B165" s="159">
        <f t="shared" si="43"/>
        <v>11</v>
      </c>
      <c r="C165" s="158">
        <f t="shared" si="31"/>
        <v>47423</v>
      </c>
      <c r="E165" s="104">
        <v>1054602</v>
      </c>
      <c r="F165" s="103">
        <v>709276</v>
      </c>
      <c r="G165" s="103">
        <v>67890</v>
      </c>
      <c r="H165" s="103">
        <v>6660</v>
      </c>
      <c r="I165" s="103">
        <v>736</v>
      </c>
      <c r="J165" s="103">
        <f t="shared" si="32"/>
        <v>1839164</v>
      </c>
      <c r="K165" s="103">
        <f t="shared" si="33"/>
        <v>140560</v>
      </c>
      <c r="L165" s="103">
        <f t="shared" si="34"/>
        <v>1979724</v>
      </c>
      <c r="M165" s="103">
        <v>1832</v>
      </c>
      <c r="N165" s="103">
        <f t="shared" si="35"/>
        <v>140</v>
      </c>
      <c r="O165" s="102">
        <f t="shared" si="36"/>
        <v>1981696</v>
      </c>
      <c r="Q165" s="104">
        <v>1211862</v>
      </c>
      <c r="R165" s="103">
        <v>851656</v>
      </c>
      <c r="S165" s="103">
        <v>88033</v>
      </c>
      <c r="T165" s="103">
        <v>6660</v>
      </c>
      <c r="U165" s="103">
        <v>736</v>
      </c>
      <c r="V165" s="103">
        <f t="shared" si="37"/>
        <v>2158947</v>
      </c>
      <c r="W165" s="103">
        <f t="shared" si="38"/>
        <v>165000</v>
      </c>
      <c r="X165" s="103">
        <f t="shared" si="39"/>
        <v>2323947</v>
      </c>
      <c r="Y165" s="103">
        <v>1832</v>
      </c>
      <c r="Z165" s="103">
        <f t="shared" si="40"/>
        <v>140</v>
      </c>
      <c r="AA165" s="234">
        <f t="shared" si="41"/>
        <v>2325919</v>
      </c>
    </row>
    <row r="166" spans="1:27" s="157" customFormat="1">
      <c r="A166" s="159">
        <f t="shared" si="42"/>
        <v>2029</v>
      </c>
      <c r="B166" s="159">
        <f t="shared" si="43"/>
        <v>12</v>
      </c>
      <c r="C166" s="158">
        <f t="shared" si="31"/>
        <v>47453</v>
      </c>
      <c r="E166" s="104">
        <v>1342139</v>
      </c>
      <c r="F166" s="103">
        <v>778981</v>
      </c>
      <c r="G166" s="103">
        <v>67472</v>
      </c>
      <c r="H166" s="103">
        <v>6868</v>
      </c>
      <c r="I166" s="103">
        <v>1051</v>
      </c>
      <c r="J166" s="103">
        <f t="shared" si="32"/>
        <v>2196511</v>
      </c>
      <c r="K166" s="103">
        <f t="shared" si="33"/>
        <v>167871</v>
      </c>
      <c r="L166" s="103">
        <f t="shared" si="34"/>
        <v>2364382</v>
      </c>
      <c r="M166" s="103">
        <v>1718</v>
      </c>
      <c r="N166" s="103">
        <f t="shared" si="35"/>
        <v>131</v>
      </c>
      <c r="O166" s="102">
        <f t="shared" si="36"/>
        <v>2366231</v>
      </c>
      <c r="Q166" s="104">
        <v>1524364</v>
      </c>
      <c r="R166" s="103">
        <v>930303</v>
      </c>
      <c r="S166" s="103">
        <v>88415</v>
      </c>
      <c r="T166" s="103">
        <v>6868</v>
      </c>
      <c r="U166" s="103">
        <v>1051</v>
      </c>
      <c r="V166" s="103">
        <f t="shared" si="37"/>
        <v>2551001</v>
      </c>
      <c r="W166" s="103">
        <f t="shared" si="38"/>
        <v>194963</v>
      </c>
      <c r="X166" s="103">
        <f t="shared" si="39"/>
        <v>2745964</v>
      </c>
      <c r="Y166" s="103">
        <v>1718</v>
      </c>
      <c r="Z166" s="103">
        <f t="shared" si="40"/>
        <v>131</v>
      </c>
      <c r="AA166" s="234">
        <f t="shared" si="41"/>
        <v>2747813</v>
      </c>
    </row>
    <row r="167" spans="1:27" s="157" customFormat="1">
      <c r="A167" s="159">
        <f t="shared" si="42"/>
        <v>2030</v>
      </c>
      <c r="B167" s="159">
        <f t="shared" si="43"/>
        <v>1</v>
      </c>
      <c r="C167" s="158">
        <f t="shared" si="31"/>
        <v>47484</v>
      </c>
      <c r="E167" s="104">
        <v>1293154</v>
      </c>
      <c r="F167" s="103">
        <v>760330</v>
      </c>
      <c r="G167" s="103">
        <v>76407</v>
      </c>
      <c r="H167" s="103">
        <v>6431</v>
      </c>
      <c r="I167" s="103">
        <v>911</v>
      </c>
      <c r="J167" s="103">
        <f t="shared" si="32"/>
        <v>2137233</v>
      </c>
      <c r="K167" s="103">
        <f t="shared" si="33"/>
        <v>163341</v>
      </c>
      <c r="L167" s="103">
        <f t="shared" si="34"/>
        <v>2300574</v>
      </c>
      <c r="M167" s="103">
        <v>2325</v>
      </c>
      <c r="N167" s="103">
        <f t="shared" si="35"/>
        <v>178</v>
      </c>
      <c r="O167" s="102">
        <f t="shared" si="36"/>
        <v>2303077</v>
      </c>
      <c r="Q167" s="104">
        <v>1465686</v>
      </c>
      <c r="R167" s="103">
        <v>904789</v>
      </c>
      <c r="S167" s="103">
        <v>98437</v>
      </c>
      <c r="T167" s="103">
        <v>6431</v>
      </c>
      <c r="U167" s="103">
        <v>911</v>
      </c>
      <c r="V167" s="103">
        <f t="shared" si="37"/>
        <v>2476254</v>
      </c>
      <c r="W167" s="103">
        <f t="shared" si="38"/>
        <v>189251</v>
      </c>
      <c r="X167" s="103">
        <f t="shared" si="39"/>
        <v>2665505</v>
      </c>
      <c r="Y167" s="103">
        <v>2325</v>
      </c>
      <c r="Z167" s="103">
        <f t="shared" si="40"/>
        <v>178</v>
      </c>
      <c r="AA167" s="234">
        <f t="shared" si="41"/>
        <v>2668008</v>
      </c>
    </row>
    <row r="168" spans="1:27" s="157" customFormat="1">
      <c r="A168" s="159">
        <f t="shared" si="42"/>
        <v>2030</v>
      </c>
      <c r="B168" s="159">
        <f t="shared" si="43"/>
        <v>2</v>
      </c>
      <c r="C168" s="158">
        <f t="shared" si="31"/>
        <v>47515</v>
      </c>
      <c r="E168" s="104">
        <v>1084949</v>
      </c>
      <c r="F168" s="103">
        <v>684213</v>
      </c>
      <c r="G168" s="103">
        <v>65653</v>
      </c>
      <c r="H168" s="103">
        <v>5904</v>
      </c>
      <c r="I168" s="103">
        <v>856</v>
      </c>
      <c r="J168" s="103">
        <f t="shared" si="32"/>
        <v>1841575</v>
      </c>
      <c r="K168" s="103">
        <f t="shared" si="33"/>
        <v>140745</v>
      </c>
      <c r="L168" s="103">
        <f t="shared" si="34"/>
        <v>1982320</v>
      </c>
      <c r="M168" s="103">
        <v>2433</v>
      </c>
      <c r="N168" s="103">
        <f t="shared" si="35"/>
        <v>186</v>
      </c>
      <c r="O168" s="102">
        <f t="shared" si="36"/>
        <v>1984939</v>
      </c>
      <c r="Q168" s="104">
        <v>1229868</v>
      </c>
      <c r="R168" s="103">
        <v>813559</v>
      </c>
      <c r="S168" s="103">
        <v>84600</v>
      </c>
      <c r="T168" s="103">
        <v>5904</v>
      </c>
      <c r="U168" s="103">
        <v>856</v>
      </c>
      <c r="V168" s="103">
        <f t="shared" si="37"/>
        <v>2134787</v>
      </c>
      <c r="W168" s="103">
        <f t="shared" si="38"/>
        <v>163154</v>
      </c>
      <c r="X168" s="103">
        <f t="shared" si="39"/>
        <v>2297941</v>
      </c>
      <c r="Y168" s="103">
        <v>2433</v>
      </c>
      <c r="Z168" s="103">
        <f t="shared" si="40"/>
        <v>186</v>
      </c>
      <c r="AA168" s="234">
        <f t="shared" si="41"/>
        <v>2300560</v>
      </c>
    </row>
    <row r="169" spans="1:27" s="157" customFormat="1">
      <c r="A169" s="159">
        <f t="shared" si="42"/>
        <v>2030</v>
      </c>
      <c r="B169" s="159">
        <f t="shared" si="43"/>
        <v>3</v>
      </c>
      <c r="C169" s="158">
        <f t="shared" si="31"/>
        <v>47543</v>
      </c>
      <c r="E169" s="104">
        <v>1087201</v>
      </c>
      <c r="F169" s="103">
        <v>719683</v>
      </c>
      <c r="G169" s="103">
        <v>73235</v>
      </c>
      <c r="H169" s="103">
        <v>6539</v>
      </c>
      <c r="I169" s="103">
        <v>863</v>
      </c>
      <c r="J169" s="103">
        <f t="shared" si="32"/>
        <v>1887521</v>
      </c>
      <c r="K169" s="103">
        <f t="shared" si="33"/>
        <v>144256</v>
      </c>
      <c r="L169" s="103">
        <f t="shared" si="34"/>
        <v>2031777</v>
      </c>
      <c r="M169" s="103">
        <v>2339</v>
      </c>
      <c r="N169" s="103">
        <f t="shared" si="35"/>
        <v>179</v>
      </c>
      <c r="O169" s="102">
        <f t="shared" si="36"/>
        <v>2034295</v>
      </c>
      <c r="Q169" s="104">
        <v>1239516</v>
      </c>
      <c r="R169" s="103">
        <v>864960</v>
      </c>
      <c r="S169" s="103">
        <v>95156</v>
      </c>
      <c r="T169" s="103">
        <v>6539</v>
      </c>
      <c r="U169" s="103">
        <v>863</v>
      </c>
      <c r="V169" s="103">
        <f t="shared" si="37"/>
        <v>2207034</v>
      </c>
      <c r="W169" s="103">
        <f t="shared" si="38"/>
        <v>168675</v>
      </c>
      <c r="X169" s="103">
        <f t="shared" si="39"/>
        <v>2375709</v>
      </c>
      <c r="Y169" s="103">
        <v>2339</v>
      </c>
      <c r="Z169" s="103">
        <f t="shared" si="40"/>
        <v>179</v>
      </c>
      <c r="AA169" s="234">
        <f t="shared" si="41"/>
        <v>2378227</v>
      </c>
    </row>
    <row r="170" spans="1:27" s="157" customFormat="1">
      <c r="A170" s="159">
        <f t="shared" si="42"/>
        <v>2030</v>
      </c>
      <c r="B170" s="159">
        <f t="shared" si="43"/>
        <v>4</v>
      </c>
      <c r="C170" s="158">
        <f t="shared" si="31"/>
        <v>47574</v>
      </c>
      <c r="E170" s="104">
        <v>889737</v>
      </c>
      <c r="F170" s="103">
        <v>654661</v>
      </c>
      <c r="G170" s="103">
        <v>67533</v>
      </c>
      <c r="H170" s="103">
        <v>5838</v>
      </c>
      <c r="I170" s="103">
        <v>641</v>
      </c>
      <c r="J170" s="103">
        <f t="shared" si="32"/>
        <v>1618410</v>
      </c>
      <c r="K170" s="103">
        <f t="shared" si="33"/>
        <v>123689</v>
      </c>
      <c r="L170" s="103">
        <f t="shared" si="34"/>
        <v>1742099</v>
      </c>
      <c r="M170" s="103">
        <v>2172</v>
      </c>
      <c r="N170" s="103">
        <f t="shared" si="35"/>
        <v>166</v>
      </c>
      <c r="O170" s="102">
        <f t="shared" si="36"/>
        <v>1744437</v>
      </c>
      <c r="Q170" s="104">
        <v>1027435</v>
      </c>
      <c r="R170" s="103">
        <v>794914</v>
      </c>
      <c r="S170" s="103">
        <v>88223</v>
      </c>
      <c r="T170" s="103">
        <v>5838</v>
      </c>
      <c r="U170" s="103">
        <v>641</v>
      </c>
      <c r="V170" s="103">
        <f t="shared" si="37"/>
        <v>1917051</v>
      </c>
      <c r="W170" s="103">
        <f t="shared" si="38"/>
        <v>146513</v>
      </c>
      <c r="X170" s="103">
        <f t="shared" si="39"/>
        <v>2063564</v>
      </c>
      <c r="Y170" s="103">
        <v>2172</v>
      </c>
      <c r="Z170" s="103">
        <f t="shared" si="40"/>
        <v>166</v>
      </c>
      <c r="AA170" s="234">
        <f t="shared" si="41"/>
        <v>2065902</v>
      </c>
    </row>
    <row r="171" spans="1:27" s="157" customFormat="1">
      <c r="A171" s="159">
        <f t="shared" si="42"/>
        <v>2030</v>
      </c>
      <c r="B171" s="159">
        <f t="shared" si="43"/>
        <v>5</v>
      </c>
      <c r="C171" s="158">
        <f t="shared" si="31"/>
        <v>47604</v>
      </c>
      <c r="E171" s="104">
        <v>755734</v>
      </c>
      <c r="F171" s="103">
        <v>648831</v>
      </c>
      <c r="G171" s="103">
        <v>69914</v>
      </c>
      <c r="H171" s="103">
        <v>5968</v>
      </c>
      <c r="I171" s="103">
        <v>502</v>
      </c>
      <c r="J171" s="103">
        <f t="shared" si="32"/>
        <v>1480949</v>
      </c>
      <c r="K171" s="103">
        <f t="shared" si="33"/>
        <v>113183</v>
      </c>
      <c r="L171" s="103">
        <f t="shared" si="34"/>
        <v>1594132</v>
      </c>
      <c r="M171" s="103">
        <v>2174</v>
      </c>
      <c r="N171" s="103">
        <f t="shared" si="35"/>
        <v>166</v>
      </c>
      <c r="O171" s="102">
        <f t="shared" si="36"/>
        <v>1596472</v>
      </c>
      <c r="Q171" s="104">
        <v>882488</v>
      </c>
      <c r="R171" s="103">
        <v>787034</v>
      </c>
      <c r="S171" s="103">
        <v>91643</v>
      </c>
      <c r="T171" s="103">
        <v>5968</v>
      </c>
      <c r="U171" s="103">
        <v>502</v>
      </c>
      <c r="V171" s="103">
        <f t="shared" si="37"/>
        <v>1767635</v>
      </c>
      <c r="W171" s="103">
        <f t="shared" si="38"/>
        <v>135094</v>
      </c>
      <c r="X171" s="103">
        <f t="shared" si="39"/>
        <v>1902729</v>
      </c>
      <c r="Y171" s="103">
        <v>2174</v>
      </c>
      <c r="Z171" s="103">
        <f t="shared" si="40"/>
        <v>166</v>
      </c>
      <c r="AA171" s="234">
        <f t="shared" si="41"/>
        <v>1905069</v>
      </c>
    </row>
    <row r="172" spans="1:27" s="157" customFormat="1">
      <c r="A172" s="159">
        <f t="shared" si="42"/>
        <v>2030</v>
      </c>
      <c r="B172" s="159">
        <f t="shared" si="43"/>
        <v>6</v>
      </c>
      <c r="C172" s="158">
        <f t="shared" si="31"/>
        <v>47635</v>
      </c>
      <c r="E172" s="104">
        <v>693179</v>
      </c>
      <c r="F172" s="103">
        <v>647056</v>
      </c>
      <c r="G172" s="103">
        <v>68419</v>
      </c>
      <c r="H172" s="103">
        <v>5871</v>
      </c>
      <c r="I172" s="103">
        <v>375</v>
      </c>
      <c r="J172" s="103">
        <f t="shared" si="32"/>
        <v>1414900</v>
      </c>
      <c r="K172" s="103">
        <f t="shared" si="33"/>
        <v>108136</v>
      </c>
      <c r="L172" s="103">
        <f t="shared" si="34"/>
        <v>1523036</v>
      </c>
      <c r="M172" s="103">
        <v>1787</v>
      </c>
      <c r="N172" s="103">
        <f t="shared" si="35"/>
        <v>137</v>
      </c>
      <c r="O172" s="102">
        <f t="shared" si="36"/>
        <v>1524960</v>
      </c>
      <c r="Q172" s="104">
        <v>817323</v>
      </c>
      <c r="R172" s="103">
        <v>782965</v>
      </c>
      <c r="S172" s="103">
        <v>90189</v>
      </c>
      <c r="T172" s="103">
        <v>5871</v>
      </c>
      <c r="U172" s="103">
        <v>375</v>
      </c>
      <c r="V172" s="103">
        <f t="shared" si="37"/>
        <v>1696723</v>
      </c>
      <c r="W172" s="103">
        <f t="shared" si="38"/>
        <v>129674</v>
      </c>
      <c r="X172" s="103">
        <f t="shared" si="39"/>
        <v>1826397</v>
      </c>
      <c r="Y172" s="103">
        <v>1787</v>
      </c>
      <c r="Z172" s="103">
        <f t="shared" si="40"/>
        <v>137</v>
      </c>
      <c r="AA172" s="234">
        <f t="shared" si="41"/>
        <v>1828321</v>
      </c>
    </row>
    <row r="173" spans="1:27" s="157" customFormat="1">
      <c r="A173" s="159">
        <f t="shared" si="42"/>
        <v>2030</v>
      </c>
      <c r="B173" s="159">
        <f t="shared" si="43"/>
        <v>7</v>
      </c>
      <c r="C173" s="158">
        <f t="shared" si="31"/>
        <v>47665</v>
      </c>
      <c r="E173" s="104">
        <v>707946</v>
      </c>
      <c r="F173" s="103">
        <v>687365</v>
      </c>
      <c r="G173" s="103">
        <v>68832</v>
      </c>
      <c r="H173" s="103">
        <v>5651</v>
      </c>
      <c r="I173" s="103">
        <v>326</v>
      </c>
      <c r="J173" s="103">
        <f t="shared" si="32"/>
        <v>1470120</v>
      </c>
      <c r="K173" s="103">
        <f t="shared" si="33"/>
        <v>112356</v>
      </c>
      <c r="L173" s="103">
        <f t="shared" si="34"/>
        <v>1582476</v>
      </c>
      <c r="M173" s="103">
        <v>2889</v>
      </c>
      <c r="N173" s="103">
        <f t="shared" si="35"/>
        <v>221</v>
      </c>
      <c r="O173" s="102">
        <f t="shared" si="36"/>
        <v>1585586</v>
      </c>
      <c r="Q173" s="104">
        <v>841319</v>
      </c>
      <c r="R173" s="103">
        <v>830742</v>
      </c>
      <c r="S173" s="103">
        <v>91168</v>
      </c>
      <c r="T173" s="103">
        <v>5651</v>
      </c>
      <c r="U173" s="103">
        <v>326</v>
      </c>
      <c r="V173" s="103">
        <f t="shared" si="37"/>
        <v>1769206</v>
      </c>
      <c r="W173" s="103">
        <f t="shared" si="38"/>
        <v>135214</v>
      </c>
      <c r="X173" s="103">
        <f t="shared" si="39"/>
        <v>1904420</v>
      </c>
      <c r="Y173" s="103">
        <v>2889</v>
      </c>
      <c r="Z173" s="103">
        <f t="shared" si="40"/>
        <v>221</v>
      </c>
      <c r="AA173" s="234">
        <f t="shared" si="41"/>
        <v>1907530</v>
      </c>
    </row>
    <row r="174" spans="1:27" s="157" customFormat="1">
      <c r="A174" s="159">
        <f t="shared" si="42"/>
        <v>2030</v>
      </c>
      <c r="B174" s="159">
        <f t="shared" si="43"/>
        <v>8</v>
      </c>
      <c r="C174" s="158">
        <f t="shared" si="31"/>
        <v>47696</v>
      </c>
      <c r="E174" s="104">
        <v>693180</v>
      </c>
      <c r="F174" s="103">
        <v>700439</v>
      </c>
      <c r="G174" s="103">
        <v>72114</v>
      </c>
      <c r="H174" s="103">
        <v>5854</v>
      </c>
      <c r="I174" s="103">
        <v>314</v>
      </c>
      <c r="J174" s="103">
        <f t="shared" si="32"/>
        <v>1471901</v>
      </c>
      <c r="K174" s="103">
        <f t="shared" si="33"/>
        <v>112492</v>
      </c>
      <c r="L174" s="103">
        <f t="shared" si="34"/>
        <v>1584393</v>
      </c>
      <c r="M174" s="103">
        <v>1634</v>
      </c>
      <c r="N174" s="103">
        <f t="shared" si="35"/>
        <v>125</v>
      </c>
      <c r="O174" s="102">
        <f t="shared" si="36"/>
        <v>1586152</v>
      </c>
      <c r="Q174" s="104">
        <v>826618</v>
      </c>
      <c r="R174" s="103">
        <v>846877</v>
      </c>
      <c r="S174" s="103">
        <v>95049</v>
      </c>
      <c r="T174" s="103">
        <v>5854</v>
      </c>
      <c r="U174" s="103">
        <v>314</v>
      </c>
      <c r="V174" s="103">
        <f t="shared" si="37"/>
        <v>1774712</v>
      </c>
      <c r="W174" s="103">
        <f t="shared" si="38"/>
        <v>135635</v>
      </c>
      <c r="X174" s="103">
        <f t="shared" si="39"/>
        <v>1910347</v>
      </c>
      <c r="Y174" s="103">
        <v>1634</v>
      </c>
      <c r="Z174" s="103">
        <f t="shared" si="40"/>
        <v>125</v>
      </c>
      <c r="AA174" s="234">
        <f t="shared" si="41"/>
        <v>1912106</v>
      </c>
    </row>
    <row r="175" spans="1:27" s="157" customFormat="1">
      <c r="A175" s="159">
        <f t="shared" si="42"/>
        <v>2030</v>
      </c>
      <c r="B175" s="159">
        <f t="shared" si="43"/>
        <v>9</v>
      </c>
      <c r="C175" s="158">
        <f t="shared" ref="C175:C238" si="44">DATE(A175,B175,1)</f>
        <v>47727</v>
      </c>
      <c r="E175" s="104">
        <v>687906</v>
      </c>
      <c r="F175" s="103">
        <v>657677</v>
      </c>
      <c r="G175" s="103">
        <v>68263</v>
      </c>
      <c r="H175" s="103">
        <v>6207</v>
      </c>
      <c r="I175" s="103">
        <v>365</v>
      </c>
      <c r="J175" s="103">
        <f t="shared" ref="J175:J238" si="45">SUM(E175:I175)</f>
        <v>1420418</v>
      </c>
      <c r="K175" s="103">
        <f t="shared" ref="K175:K238" si="46">L175-J175</f>
        <v>108557</v>
      </c>
      <c r="L175" s="103">
        <f t="shared" ref="L175:L238" si="47">ROUND(J175/0.929, 0)</f>
        <v>1528975</v>
      </c>
      <c r="M175" s="103">
        <v>1428</v>
      </c>
      <c r="N175" s="103">
        <f t="shared" ref="N175:N238" si="48">ROUND(M175/0.929-M175, 0)</f>
        <v>109</v>
      </c>
      <c r="O175" s="102">
        <f t="shared" ref="O175:O238" si="49">SUM(L175:N175)</f>
        <v>1530512</v>
      </c>
      <c r="Q175" s="104">
        <v>817728</v>
      </c>
      <c r="R175" s="103">
        <v>798886</v>
      </c>
      <c r="S175" s="103">
        <v>89812</v>
      </c>
      <c r="T175" s="103">
        <v>6207</v>
      </c>
      <c r="U175" s="103">
        <v>365</v>
      </c>
      <c r="V175" s="103">
        <f t="shared" ref="V175:V238" si="50">SUM(Q175:U175)</f>
        <v>1712998</v>
      </c>
      <c r="W175" s="103">
        <f t="shared" ref="W175:W238" si="51">X175-V175</f>
        <v>130918</v>
      </c>
      <c r="X175" s="103">
        <f t="shared" ref="X175:X238" si="52">ROUND(V175/0.929, 0)</f>
        <v>1843916</v>
      </c>
      <c r="Y175" s="103">
        <v>1428</v>
      </c>
      <c r="Z175" s="103">
        <f t="shared" ref="Z175:Z238" si="53">N175</f>
        <v>109</v>
      </c>
      <c r="AA175" s="234">
        <f t="shared" ref="AA175:AA238" si="54">SUM(X175:Z175)</f>
        <v>1845453</v>
      </c>
    </row>
    <row r="176" spans="1:27" s="157" customFormat="1">
      <c r="A176" s="159">
        <f t="shared" ref="A176:A239" si="55">IF(B176=1,A175+1,A175)</f>
        <v>2030</v>
      </c>
      <c r="B176" s="159">
        <f t="shared" ref="B176:B239" si="56">IF(B175=12,1,B175+1)</f>
        <v>10</v>
      </c>
      <c r="C176" s="158">
        <f t="shared" si="44"/>
        <v>47757</v>
      </c>
      <c r="E176" s="104">
        <v>856800</v>
      </c>
      <c r="F176" s="103">
        <v>683104</v>
      </c>
      <c r="G176" s="103">
        <v>70307</v>
      </c>
      <c r="H176" s="103">
        <v>6259</v>
      </c>
      <c r="I176" s="103">
        <v>525</v>
      </c>
      <c r="J176" s="103">
        <f t="shared" si="45"/>
        <v>1616995</v>
      </c>
      <c r="K176" s="103">
        <f t="shared" si="46"/>
        <v>123581</v>
      </c>
      <c r="L176" s="103">
        <f t="shared" si="47"/>
        <v>1740576</v>
      </c>
      <c r="M176" s="103">
        <v>1830</v>
      </c>
      <c r="N176" s="103">
        <f t="shared" si="48"/>
        <v>140</v>
      </c>
      <c r="O176" s="102">
        <f t="shared" si="49"/>
        <v>1742546</v>
      </c>
      <c r="Q176" s="104">
        <v>1005671</v>
      </c>
      <c r="R176" s="103">
        <v>830058</v>
      </c>
      <c r="S176" s="103">
        <v>92144</v>
      </c>
      <c r="T176" s="103">
        <v>6259</v>
      </c>
      <c r="U176" s="103">
        <v>525</v>
      </c>
      <c r="V176" s="103">
        <f t="shared" si="50"/>
        <v>1934657</v>
      </c>
      <c r="W176" s="103">
        <f t="shared" si="51"/>
        <v>147859</v>
      </c>
      <c r="X176" s="103">
        <f t="shared" si="52"/>
        <v>2082516</v>
      </c>
      <c r="Y176" s="103">
        <v>1830</v>
      </c>
      <c r="Z176" s="103">
        <f t="shared" si="53"/>
        <v>140</v>
      </c>
      <c r="AA176" s="234">
        <f t="shared" si="54"/>
        <v>2084486</v>
      </c>
    </row>
    <row r="177" spans="1:27" s="157" customFormat="1">
      <c r="A177" s="159">
        <f t="shared" si="55"/>
        <v>2030</v>
      </c>
      <c r="B177" s="159">
        <f t="shared" si="56"/>
        <v>11</v>
      </c>
      <c r="C177" s="158">
        <f t="shared" si="44"/>
        <v>47788</v>
      </c>
      <c r="E177" s="104">
        <v>1067322</v>
      </c>
      <c r="F177" s="103">
        <v>718789</v>
      </c>
      <c r="G177" s="103">
        <v>66491</v>
      </c>
      <c r="H177" s="103">
        <v>6518</v>
      </c>
      <c r="I177" s="103">
        <v>737</v>
      </c>
      <c r="J177" s="103">
        <f t="shared" si="45"/>
        <v>1859857</v>
      </c>
      <c r="K177" s="103">
        <f t="shared" si="46"/>
        <v>142142</v>
      </c>
      <c r="L177" s="103">
        <f t="shared" si="47"/>
        <v>2001999</v>
      </c>
      <c r="M177" s="103">
        <v>1832</v>
      </c>
      <c r="N177" s="103">
        <f t="shared" si="48"/>
        <v>140</v>
      </c>
      <c r="O177" s="102">
        <f t="shared" si="49"/>
        <v>2003971</v>
      </c>
      <c r="Q177" s="104">
        <v>1231972</v>
      </c>
      <c r="R177" s="103">
        <v>865365</v>
      </c>
      <c r="S177" s="103">
        <v>87397</v>
      </c>
      <c r="T177" s="103">
        <v>6518</v>
      </c>
      <c r="U177" s="103">
        <v>737</v>
      </c>
      <c r="V177" s="103">
        <f t="shared" si="50"/>
        <v>2191989</v>
      </c>
      <c r="W177" s="103">
        <f t="shared" si="51"/>
        <v>167526</v>
      </c>
      <c r="X177" s="103">
        <f t="shared" si="52"/>
        <v>2359515</v>
      </c>
      <c r="Y177" s="103">
        <v>1832</v>
      </c>
      <c r="Z177" s="103">
        <f t="shared" si="53"/>
        <v>140</v>
      </c>
      <c r="AA177" s="234">
        <f t="shared" si="54"/>
        <v>2361487</v>
      </c>
    </row>
    <row r="178" spans="1:27" s="157" customFormat="1">
      <c r="A178" s="159">
        <f t="shared" si="55"/>
        <v>2030</v>
      </c>
      <c r="B178" s="159">
        <f t="shared" si="56"/>
        <v>12</v>
      </c>
      <c r="C178" s="158">
        <f t="shared" si="44"/>
        <v>47818</v>
      </c>
      <c r="E178" s="104">
        <v>1357739</v>
      </c>
      <c r="F178" s="103">
        <v>788549</v>
      </c>
      <c r="G178" s="103">
        <v>66049</v>
      </c>
      <c r="H178" s="103">
        <v>6731</v>
      </c>
      <c r="I178" s="103">
        <v>1052</v>
      </c>
      <c r="J178" s="103">
        <f t="shared" si="45"/>
        <v>2220120</v>
      </c>
      <c r="K178" s="103">
        <f t="shared" si="46"/>
        <v>169675</v>
      </c>
      <c r="L178" s="103">
        <f t="shared" si="47"/>
        <v>2389795</v>
      </c>
      <c r="M178" s="103">
        <v>1718</v>
      </c>
      <c r="N178" s="103">
        <f t="shared" si="48"/>
        <v>131</v>
      </c>
      <c r="O178" s="102">
        <f t="shared" si="49"/>
        <v>2391644</v>
      </c>
      <c r="Q178" s="104">
        <v>1548655</v>
      </c>
      <c r="R178" s="103">
        <v>944409</v>
      </c>
      <c r="S178" s="103">
        <v>87776</v>
      </c>
      <c r="T178" s="103">
        <v>6731</v>
      </c>
      <c r="U178" s="103">
        <v>1052</v>
      </c>
      <c r="V178" s="103">
        <f t="shared" si="50"/>
        <v>2588623</v>
      </c>
      <c r="W178" s="103">
        <f t="shared" si="51"/>
        <v>197839</v>
      </c>
      <c r="X178" s="103">
        <f t="shared" si="52"/>
        <v>2786462</v>
      </c>
      <c r="Y178" s="103">
        <v>1718</v>
      </c>
      <c r="Z178" s="103">
        <f t="shared" si="53"/>
        <v>131</v>
      </c>
      <c r="AA178" s="234">
        <f t="shared" si="54"/>
        <v>2788311</v>
      </c>
    </row>
    <row r="179" spans="1:27" s="157" customFormat="1">
      <c r="A179" s="159">
        <f t="shared" si="55"/>
        <v>2031</v>
      </c>
      <c r="B179" s="159">
        <f t="shared" si="56"/>
        <v>1</v>
      </c>
      <c r="C179" s="158">
        <f t="shared" si="44"/>
        <v>47849</v>
      </c>
      <c r="E179" s="104">
        <v>1308398</v>
      </c>
      <c r="F179" s="103">
        <v>769159</v>
      </c>
      <c r="G179" s="103">
        <v>74866</v>
      </c>
      <c r="H179" s="103">
        <v>6288</v>
      </c>
      <c r="I179" s="103">
        <v>912</v>
      </c>
      <c r="J179" s="103">
        <f t="shared" si="45"/>
        <v>2159623</v>
      </c>
      <c r="K179" s="103">
        <f t="shared" si="46"/>
        <v>165052</v>
      </c>
      <c r="L179" s="103">
        <f t="shared" si="47"/>
        <v>2324675</v>
      </c>
      <c r="M179" s="103">
        <v>2325</v>
      </c>
      <c r="N179" s="103">
        <f t="shared" si="48"/>
        <v>178</v>
      </c>
      <c r="O179" s="102">
        <f t="shared" si="49"/>
        <v>2327178</v>
      </c>
      <c r="Q179" s="104">
        <v>1488958</v>
      </c>
      <c r="R179" s="103">
        <v>917895</v>
      </c>
      <c r="S179" s="103">
        <v>97703</v>
      </c>
      <c r="T179" s="103">
        <v>6288</v>
      </c>
      <c r="U179" s="103">
        <v>912</v>
      </c>
      <c r="V179" s="103">
        <f t="shared" si="50"/>
        <v>2511756</v>
      </c>
      <c r="W179" s="103">
        <f t="shared" si="51"/>
        <v>191964</v>
      </c>
      <c r="X179" s="103">
        <f t="shared" si="52"/>
        <v>2703720</v>
      </c>
      <c r="Y179" s="103">
        <v>2325</v>
      </c>
      <c r="Z179" s="103">
        <f t="shared" si="53"/>
        <v>178</v>
      </c>
      <c r="AA179" s="234">
        <f t="shared" si="54"/>
        <v>2706223</v>
      </c>
    </row>
    <row r="180" spans="1:27" s="157" customFormat="1">
      <c r="A180" s="159">
        <f t="shared" si="55"/>
        <v>2031</v>
      </c>
      <c r="B180" s="159">
        <f t="shared" si="56"/>
        <v>2</v>
      </c>
      <c r="C180" s="158">
        <f t="shared" si="44"/>
        <v>47880</v>
      </c>
      <c r="E180" s="104">
        <v>1098340</v>
      </c>
      <c r="F180" s="103">
        <v>691999</v>
      </c>
      <c r="G180" s="103">
        <v>64326</v>
      </c>
      <c r="H180" s="103">
        <v>5763</v>
      </c>
      <c r="I180" s="103">
        <v>857</v>
      </c>
      <c r="J180" s="103">
        <f t="shared" si="45"/>
        <v>1861285</v>
      </c>
      <c r="K180" s="103">
        <f t="shared" si="46"/>
        <v>142251</v>
      </c>
      <c r="L180" s="103">
        <f t="shared" si="47"/>
        <v>2003536</v>
      </c>
      <c r="M180" s="103">
        <v>2433</v>
      </c>
      <c r="N180" s="103">
        <f t="shared" si="48"/>
        <v>186</v>
      </c>
      <c r="O180" s="102">
        <f t="shared" si="49"/>
        <v>2006155</v>
      </c>
      <c r="Q180" s="104">
        <v>1249713</v>
      </c>
      <c r="R180" s="103">
        <v>824966</v>
      </c>
      <c r="S180" s="103">
        <v>83957</v>
      </c>
      <c r="T180" s="103">
        <v>5763</v>
      </c>
      <c r="U180" s="103">
        <v>857</v>
      </c>
      <c r="V180" s="103">
        <f t="shared" si="50"/>
        <v>2165256</v>
      </c>
      <c r="W180" s="103">
        <f t="shared" si="51"/>
        <v>165482</v>
      </c>
      <c r="X180" s="103">
        <f t="shared" si="52"/>
        <v>2330738</v>
      </c>
      <c r="Y180" s="103">
        <v>2433</v>
      </c>
      <c r="Z180" s="103">
        <f t="shared" si="53"/>
        <v>186</v>
      </c>
      <c r="AA180" s="234">
        <f t="shared" si="54"/>
        <v>2333357</v>
      </c>
    </row>
    <row r="181" spans="1:27" s="157" customFormat="1">
      <c r="A181" s="159">
        <f t="shared" si="55"/>
        <v>2031</v>
      </c>
      <c r="B181" s="159">
        <f t="shared" si="56"/>
        <v>3</v>
      </c>
      <c r="C181" s="158">
        <f t="shared" si="44"/>
        <v>47908</v>
      </c>
      <c r="E181" s="104">
        <v>1101166</v>
      </c>
      <c r="F181" s="103">
        <v>727663</v>
      </c>
      <c r="G181" s="103">
        <v>71709</v>
      </c>
      <c r="H181" s="103">
        <v>6369</v>
      </c>
      <c r="I181" s="103">
        <v>864</v>
      </c>
      <c r="J181" s="103">
        <f t="shared" si="45"/>
        <v>1907771</v>
      </c>
      <c r="K181" s="103">
        <f t="shared" si="46"/>
        <v>145804</v>
      </c>
      <c r="L181" s="103">
        <f t="shared" si="47"/>
        <v>2053575</v>
      </c>
      <c r="M181" s="103">
        <v>2339</v>
      </c>
      <c r="N181" s="103">
        <f t="shared" si="48"/>
        <v>179</v>
      </c>
      <c r="O181" s="102">
        <f t="shared" si="49"/>
        <v>2056093</v>
      </c>
      <c r="Q181" s="104">
        <v>1260030</v>
      </c>
      <c r="R181" s="103">
        <v>876784</v>
      </c>
      <c r="S181" s="103">
        <v>94417</v>
      </c>
      <c r="T181" s="103">
        <v>6369</v>
      </c>
      <c r="U181" s="103">
        <v>864</v>
      </c>
      <c r="V181" s="103">
        <f t="shared" si="50"/>
        <v>2238464</v>
      </c>
      <c r="W181" s="103">
        <f t="shared" si="51"/>
        <v>171077</v>
      </c>
      <c r="X181" s="103">
        <f t="shared" si="52"/>
        <v>2409541</v>
      </c>
      <c r="Y181" s="103">
        <v>2339</v>
      </c>
      <c r="Z181" s="103">
        <f t="shared" si="53"/>
        <v>179</v>
      </c>
      <c r="AA181" s="234">
        <f t="shared" si="54"/>
        <v>2412059</v>
      </c>
    </row>
    <row r="182" spans="1:27" s="157" customFormat="1">
      <c r="A182" s="159">
        <f t="shared" si="55"/>
        <v>2031</v>
      </c>
      <c r="B182" s="159">
        <f t="shared" si="56"/>
        <v>4</v>
      </c>
      <c r="C182" s="158">
        <f t="shared" si="44"/>
        <v>47939</v>
      </c>
      <c r="E182" s="104">
        <v>901460</v>
      </c>
      <c r="F182" s="103">
        <v>661593</v>
      </c>
      <c r="G182" s="103">
        <v>66103</v>
      </c>
      <c r="H182" s="103">
        <v>5682</v>
      </c>
      <c r="I182" s="103">
        <v>642</v>
      </c>
      <c r="J182" s="103">
        <f t="shared" si="45"/>
        <v>1635480</v>
      </c>
      <c r="K182" s="103">
        <f t="shared" si="46"/>
        <v>124994</v>
      </c>
      <c r="L182" s="103">
        <f t="shared" si="47"/>
        <v>1760474</v>
      </c>
      <c r="M182" s="103">
        <v>2172</v>
      </c>
      <c r="N182" s="103">
        <f t="shared" si="48"/>
        <v>166</v>
      </c>
      <c r="O182" s="102">
        <f t="shared" si="49"/>
        <v>1762812</v>
      </c>
      <c r="Q182" s="104">
        <v>1044934</v>
      </c>
      <c r="R182" s="103">
        <v>805555</v>
      </c>
      <c r="S182" s="103">
        <v>87522</v>
      </c>
      <c r="T182" s="103">
        <v>5682</v>
      </c>
      <c r="U182" s="103">
        <v>642</v>
      </c>
      <c r="V182" s="103">
        <f t="shared" si="50"/>
        <v>1944335</v>
      </c>
      <c r="W182" s="103">
        <f t="shared" si="51"/>
        <v>148598</v>
      </c>
      <c r="X182" s="103">
        <f t="shared" si="52"/>
        <v>2092933</v>
      </c>
      <c r="Y182" s="103">
        <v>2172</v>
      </c>
      <c r="Z182" s="103">
        <f t="shared" si="53"/>
        <v>166</v>
      </c>
      <c r="AA182" s="234">
        <f t="shared" si="54"/>
        <v>2095271</v>
      </c>
    </row>
    <row r="183" spans="1:27" s="157" customFormat="1">
      <c r="A183" s="159">
        <f t="shared" si="55"/>
        <v>2031</v>
      </c>
      <c r="B183" s="159">
        <f t="shared" si="56"/>
        <v>5</v>
      </c>
      <c r="C183" s="158">
        <f t="shared" si="44"/>
        <v>47969</v>
      </c>
      <c r="E183" s="104">
        <v>765766</v>
      </c>
      <c r="F183" s="103">
        <v>655374</v>
      </c>
      <c r="G183" s="103">
        <v>68413</v>
      </c>
      <c r="H183" s="103">
        <v>5797</v>
      </c>
      <c r="I183" s="103">
        <v>503</v>
      </c>
      <c r="J183" s="103">
        <f t="shared" si="45"/>
        <v>1495853</v>
      </c>
      <c r="K183" s="103">
        <f t="shared" si="46"/>
        <v>114322</v>
      </c>
      <c r="L183" s="103">
        <f t="shared" si="47"/>
        <v>1610175</v>
      </c>
      <c r="M183" s="103">
        <v>2174</v>
      </c>
      <c r="N183" s="103">
        <f t="shared" si="48"/>
        <v>166</v>
      </c>
      <c r="O183" s="102">
        <f t="shared" si="49"/>
        <v>1612515</v>
      </c>
      <c r="Q183" s="104">
        <v>897707</v>
      </c>
      <c r="R183" s="103">
        <v>797233</v>
      </c>
      <c r="S183" s="103">
        <v>90897</v>
      </c>
      <c r="T183" s="103">
        <v>5797</v>
      </c>
      <c r="U183" s="103">
        <v>503</v>
      </c>
      <c r="V183" s="103">
        <f t="shared" si="50"/>
        <v>1792137</v>
      </c>
      <c r="W183" s="103">
        <f t="shared" si="51"/>
        <v>136966</v>
      </c>
      <c r="X183" s="103">
        <f t="shared" si="52"/>
        <v>1929103</v>
      </c>
      <c r="Y183" s="103">
        <v>2174</v>
      </c>
      <c r="Z183" s="103">
        <f t="shared" si="53"/>
        <v>166</v>
      </c>
      <c r="AA183" s="234">
        <f t="shared" si="54"/>
        <v>1931443</v>
      </c>
    </row>
    <row r="184" spans="1:27" s="157" customFormat="1">
      <c r="A184" s="159">
        <f t="shared" si="55"/>
        <v>2031</v>
      </c>
      <c r="B184" s="159">
        <f t="shared" si="56"/>
        <v>6</v>
      </c>
      <c r="C184" s="158">
        <f t="shared" si="44"/>
        <v>48000</v>
      </c>
      <c r="E184" s="104">
        <v>702454</v>
      </c>
      <c r="F184" s="103">
        <v>653551</v>
      </c>
      <c r="G184" s="103">
        <v>66925</v>
      </c>
      <c r="H184" s="103">
        <v>5698</v>
      </c>
      <c r="I184" s="103">
        <v>376</v>
      </c>
      <c r="J184" s="103">
        <f t="shared" si="45"/>
        <v>1429004</v>
      </c>
      <c r="K184" s="103">
        <f t="shared" si="46"/>
        <v>109213</v>
      </c>
      <c r="L184" s="103">
        <f t="shared" si="47"/>
        <v>1538217</v>
      </c>
      <c r="M184" s="103">
        <v>1787</v>
      </c>
      <c r="N184" s="103">
        <f t="shared" si="48"/>
        <v>137</v>
      </c>
      <c r="O184" s="102">
        <f t="shared" si="49"/>
        <v>1540141</v>
      </c>
      <c r="Q184" s="104">
        <v>831608</v>
      </c>
      <c r="R184" s="103">
        <v>792970</v>
      </c>
      <c r="S184" s="103">
        <v>89440</v>
      </c>
      <c r="T184" s="103">
        <v>5698</v>
      </c>
      <c r="U184" s="103">
        <v>376</v>
      </c>
      <c r="V184" s="103">
        <f t="shared" si="50"/>
        <v>1720092</v>
      </c>
      <c r="W184" s="103">
        <f t="shared" si="51"/>
        <v>131460</v>
      </c>
      <c r="X184" s="103">
        <f t="shared" si="52"/>
        <v>1851552</v>
      </c>
      <c r="Y184" s="103">
        <v>1787</v>
      </c>
      <c r="Z184" s="103">
        <f t="shared" si="53"/>
        <v>137</v>
      </c>
      <c r="AA184" s="234">
        <f t="shared" si="54"/>
        <v>1853476</v>
      </c>
    </row>
    <row r="185" spans="1:27" s="157" customFormat="1">
      <c r="A185" s="159">
        <f t="shared" si="55"/>
        <v>2031</v>
      </c>
      <c r="B185" s="159">
        <f t="shared" si="56"/>
        <v>7</v>
      </c>
      <c r="C185" s="158">
        <f t="shared" si="44"/>
        <v>48030</v>
      </c>
      <c r="E185" s="104">
        <v>717432</v>
      </c>
      <c r="F185" s="103">
        <v>694480</v>
      </c>
      <c r="G185" s="103">
        <v>67313</v>
      </c>
      <c r="H185" s="103">
        <v>5481</v>
      </c>
      <c r="I185" s="103">
        <v>327</v>
      </c>
      <c r="J185" s="103">
        <f t="shared" si="45"/>
        <v>1485033</v>
      </c>
      <c r="K185" s="103">
        <f t="shared" si="46"/>
        <v>113496</v>
      </c>
      <c r="L185" s="103">
        <f t="shared" si="47"/>
        <v>1598529</v>
      </c>
      <c r="M185" s="103">
        <v>2889</v>
      </c>
      <c r="N185" s="103">
        <f t="shared" si="48"/>
        <v>221</v>
      </c>
      <c r="O185" s="102">
        <f t="shared" si="49"/>
        <v>1601639</v>
      </c>
      <c r="Q185" s="104">
        <v>856176</v>
      </c>
      <c r="R185" s="103">
        <v>841475</v>
      </c>
      <c r="S185" s="103">
        <v>90400</v>
      </c>
      <c r="T185" s="103">
        <v>5481</v>
      </c>
      <c r="U185" s="103">
        <v>327</v>
      </c>
      <c r="V185" s="103">
        <f t="shared" si="50"/>
        <v>1793859</v>
      </c>
      <c r="W185" s="103">
        <f t="shared" si="51"/>
        <v>137098</v>
      </c>
      <c r="X185" s="103">
        <f t="shared" si="52"/>
        <v>1930957</v>
      </c>
      <c r="Y185" s="103">
        <v>2889</v>
      </c>
      <c r="Z185" s="103">
        <f t="shared" si="53"/>
        <v>221</v>
      </c>
      <c r="AA185" s="234">
        <f t="shared" si="54"/>
        <v>1934067</v>
      </c>
    </row>
    <row r="186" spans="1:27" s="157" customFormat="1">
      <c r="A186" s="159">
        <f t="shared" si="55"/>
        <v>2031</v>
      </c>
      <c r="B186" s="159">
        <f t="shared" si="56"/>
        <v>8</v>
      </c>
      <c r="C186" s="158">
        <f t="shared" si="44"/>
        <v>48061</v>
      </c>
      <c r="E186" s="104">
        <v>702449</v>
      </c>
      <c r="F186" s="103">
        <v>707842</v>
      </c>
      <c r="G186" s="103">
        <v>70554</v>
      </c>
      <c r="H186" s="103">
        <v>5675</v>
      </c>
      <c r="I186" s="103">
        <v>315</v>
      </c>
      <c r="J186" s="103">
        <f t="shared" si="45"/>
        <v>1486835</v>
      </c>
      <c r="K186" s="103">
        <f t="shared" si="46"/>
        <v>113633</v>
      </c>
      <c r="L186" s="103">
        <f t="shared" si="47"/>
        <v>1600468</v>
      </c>
      <c r="M186" s="103">
        <v>1634</v>
      </c>
      <c r="N186" s="103">
        <f t="shared" si="48"/>
        <v>125</v>
      </c>
      <c r="O186" s="102">
        <f t="shared" si="49"/>
        <v>1602227</v>
      </c>
      <c r="Q186" s="104">
        <v>841275</v>
      </c>
      <c r="R186" s="103">
        <v>857944</v>
      </c>
      <c r="S186" s="103">
        <v>94246</v>
      </c>
      <c r="T186" s="103">
        <v>5675</v>
      </c>
      <c r="U186" s="103">
        <v>315</v>
      </c>
      <c r="V186" s="103">
        <f t="shared" si="50"/>
        <v>1799455</v>
      </c>
      <c r="W186" s="103">
        <f t="shared" si="51"/>
        <v>137526</v>
      </c>
      <c r="X186" s="103">
        <f t="shared" si="52"/>
        <v>1936981</v>
      </c>
      <c r="Y186" s="103">
        <v>1634</v>
      </c>
      <c r="Z186" s="103">
        <f t="shared" si="53"/>
        <v>125</v>
      </c>
      <c r="AA186" s="234">
        <f t="shared" si="54"/>
        <v>1938740</v>
      </c>
    </row>
    <row r="187" spans="1:27" s="157" customFormat="1">
      <c r="A187" s="159">
        <f t="shared" si="55"/>
        <v>2031</v>
      </c>
      <c r="B187" s="159">
        <f t="shared" si="56"/>
        <v>9</v>
      </c>
      <c r="C187" s="158">
        <f t="shared" si="44"/>
        <v>48092</v>
      </c>
      <c r="E187" s="104">
        <v>697353</v>
      </c>
      <c r="F187" s="103">
        <v>665004</v>
      </c>
      <c r="G187" s="103">
        <v>66814</v>
      </c>
      <c r="H187" s="103">
        <v>6034</v>
      </c>
      <c r="I187" s="103">
        <v>367</v>
      </c>
      <c r="J187" s="103">
        <f t="shared" si="45"/>
        <v>1435572</v>
      </c>
      <c r="K187" s="103">
        <f t="shared" si="46"/>
        <v>109715</v>
      </c>
      <c r="L187" s="103">
        <f t="shared" si="47"/>
        <v>1545287</v>
      </c>
      <c r="M187" s="103">
        <v>1428</v>
      </c>
      <c r="N187" s="103">
        <f t="shared" si="48"/>
        <v>109</v>
      </c>
      <c r="O187" s="102">
        <f t="shared" si="49"/>
        <v>1546824</v>
      </c>
      <c r="Q187" s="104">
        <v>832450</v>
      </c>
      <c r="R187" s="103">
        <v>809771</v>
      </c>
      <c r="S187" s="103">
        <v>89058</v>
      </c>
      <c r="T187" s="103">
        <v>6034</v>
      </c>
      <c r="U187" s="103">
        <v>367</v>
      </c>
      <c r="V187" s="103">
        <f t="shared" si="50"/>
        <v>1737680</v>
      </c>
      <c r="W187" s="103">
        <f t="shared" si="51"/>
        <v>132804</v>
      </c>
      <c r="X187" s="103">
        <f t="shared" si="52"/>
        <v>1870484</v>
      </c>
      <c r="Y187" s="103">
        <v>1428</v>
      </c>
      <c r="Z187" s="103">
        <f t="shared" si="53"/>
        <v>109</v>
      </c>
      <c r="AA187" s="234">
        <f t="shared" si="54"/>
        <v>1872021</v>
      </c>
    </row>
    <row r="188" spans="1:27" s="157" customFormat="1">
      <c r="A188" s="159">
        <f t="shared" si="55"/>
        <v>2031</v>
      </c>
      <c r="B188" s="159">
        <f t="shared" si="56"/>
        <v>10</v>
      </c>
      <c r="C188" s="158">
        <f t="shared" si="44"/>
        <v>48122</v>
      </c>
      <c r="E188" s="104">
        <v>868089</v>
      </c>
      <c r="F188" s="103">
        <v>691217</v>
      </c>
      <c r="G188" s="103">
        <v>68848</v>
      </c>
      <c r="H188" s="103">
        <v>6085</v>
      </c>
      <c r="I188" s="103">
        <v>526</v>
      </c>
      <c r="J188" s="103">
        <f t="shared" si="45"/>
        <v>1634765</v>
      </c>
      <c r="K188" s="103">
        <f t="shared" si="46"/>
        <v>124939</v>
      </c>
      <c r="L188" s="103">
        <f t="shared" si="47"/>
        <v>1759704</v>
      </c>
      <c r="M188" s="103">
        <v>1830</v>
      </c>
      <c r="N188" s="103">
        <f t="shared" si="48"/>
        <v>140</v>
      </c>
      <c r="O188" s="102">
        <f t="shared" si="49"/>
        <v>1761674</v>
      </c>
      <c r="Q188" s="104">
        <v>1023236</v>
      </c>
      <c r="R188" s="103">
        <v>841984</v>
      </c>
      <c r="S188" s="103">
        <v>91375</v>
      </c>
      <c r="T188" s="103">
        <v>6085</v>
      </c>
      <c r="U188" s="103">
        <v>526</v>
      </c>
      <c r="V188" s="103">
        <f t="shared" si="50"/>
        <v>1963206</v>
      </c>
      <c r="W188" s="103">
        <f t="shared" si="51"/>
        <v>150041</v>
      </c>
      <c r="X188" s="103">
        <f t="shared" si="52"/>
        <v>2113247</v>
      </c>
      <c r="Y188" s="103">
        <v>1830</v>
      </c>
      <c r="Z188" s="103">
        <f t="shared" si="53"/>
        <v>140</v>
      </c>
      <c r="AA188" s="234">
        <f t="shared" si="54"/>
        <v>2115217</v>
      </c>
    </row>
    <row r="189" spans="1:27" s="157" customFormat="1">
      <c r="A189" s="159">
        <f t="shared" si="55"/>
        <v>2031</v>
      </c>
      <c r="B189" s="159">
        <f t="shared" si="56"/>
        <v>11</v>
      </c>
      <c r="C189" s="158">
        <f t="shared" si="44"/>
        <v>48153</v>
      </c>
      <c r="E189" s="104">
        <v>1080327</v>
      </c>
      <c r="F189" s="103">
        <v>727789</v>
      </c>
      <c r="G189" s="103">
        <v>65122</v>
      </c>
      <c r="H189" s="103">
        <v>6340</v>
      </c>
      <c r="I189" s="103">
        <v>738</v>
      </c>
      <c r="J189" s="103">
        <f t="shared" si="45"/>
        <v>1880316</v>
      </c>
      <c r="K189" s="103">
        <f t="shared" si="46"/>
        <v>143706</v>
      </c>
      <c r="L189" s="103">
        <f t="shared" si="47"/>
        <v>2024022</v>
      </c>
      <c r="M189" s="103">
        <v>1832</v>
      </c>
      <c r="N189" s="103">
        <f t="shared" si="48"/>
        <v>140</v>
      </c>
      <c r="O189" s="102">
        <f t="shared" si="49"/>
        <v>2025994</v>
      </c>
      <c r="Q189" s="104">
        <v>1252285</v>
      </c>
      <c r="R189" s="103">
        <v>878341</v>
      </c>
      <c r="S189" s="103">
        <v>86677</v>
      </c>
      <c r="T189" s="103">
        <v>6340</v>
      </c>
      <c r="U189" s="103">
        <v>738</v>
      </c>
      <c r="V189" s="103">
        <f t="shared" si="50"/>
        <v>2224381</v>
      </c>
      <c r="W189" s="103">
        <f t="shared" si="51"/>
        <v>170001</v>
      </c>
      <c r="X189" s="103">
        <f t="shared" si="52"/>
        <v>2394382</v>
      </c>
      <c r="Y189" s="103">
        <v>1832</v>
      </c>
      <c r="Z189" s="103">
        <f t="shared" si="53"/>
        <v>140</v>
      </c>
      <c r="AA189" s="234">
        <f t="shared" si="54"/>
        <v>2396354</v>
      </c>
    </row>
    <row r="190" spans="1:27" s="157" customFormat="1">
      <c r="A190" s="159">
        <f t="shared" si="55"/>
        <v>2031</v>
      </c>
      <c r="B190" s="159">
        <f t="shared" si="56"/>
        <v>12</v>
      </c>
      <c r="C190" s="158">
        <f t="shared" si="44"/>
        <v>48183</v>
      </c>
      <c r="E190" s="104">
        <v>1373792</v>
      </c>
      <c r="F190" s="103">
        <v>798940</v>
      </c>
      <c r="G190" s="103">
        <v>64677</v>
      </c>
      <c r="H190" s="103">
        <v>6560</v>
      </c>
      <c r="I190" s="103">
        <v>1053</v>
      </c>
      <c r="J190" s="103">
        <f t="shared" si="45"/>
        <v>2245022</v>
      </c>
      <c r="K190" s="103">
        <f t="shared" si="46"/>
        <v>171579</v>
      </c>
      <c r="L190" s="103">
        <f t="shared" si="47"/>
        <v>2416601</v>
      </c>
      <c r="M190" s="103">
        <v>1718</v>
      </c>
      <c r="N190" s="103">
        <f t="shared" si="48"/>
        <v>131</v>
      </c>
      <c r="O190" s="102">
        <f t="shared" si="49"/>
        <v>2418450</v>
      </c>
      <c r="Q190" s="104">
        <v>1573342</v>
      </c>
      <c r="R190" s="103">
        <v>959128</v>
      </c>
      <c r="S190" s="103">
        <v>87068</v>
      </c>
      <c r="T190" s="103">
        <v>6560</v>
      </c>
      <c r="U190" s="103">
        <v>1053</v>
      </c>
      <c r="V190" s="103">
        <f t="shared" si="50"/>
        <v>2627151</v>
      </c>
      <c r="W190" s="103">
        <f t="shared" si="51"/>
        <v>200783</v>
      </c>
      <c r="X190" s="103">
        <f t="shared" si="52"/>
        <v>2827934</v>
      </c>
      <c r="Y190" s="103">
        <v>1718</v>
      </c>
      <c r="Z190" s="103">
        <f t="shared" si="53"/>
        <v>131</v>
      </c>
      <c r="AA190" s="234">
        <f t="shared" si="54"/>
        <v>2829783</v>
      </c>
    </row>
    <row r="191" spans="1:27" s="157" customFormat="1">
      <c r="A191" s="159">
        <f t="shared" si="55"/>
        <v>2032</v>
      </c>
      <c r="B191" s="159">
        <f t="shared" si="56"/>
        <v>1</v>
      </c>
      <c r="C191" s="158">
        <f t="shared" si="44"/>
        <v>48214</v>
      </c>
      <c r="E191" s="104">
        <v>1324143</v>
      </c>
      <c r="F191" s="103">
        <v>779980</v>
      </c>
      <c r="G191" s="103">
        <v>73460</v>
      </c>
      <c r="H191" s="103">
        <v>6114</v>
      </c>
      <c r="I191" s="103">
        <v>913</v>
      </c>
      <c r="J191" s="103">
        <f t="shared" si="45"/>
        <v>2184610</v>
      </c>
      <c r="K191" s="103">
        <f t="shared" si="46"/>
        <v>166962</v>
      </c>
      <c r="L191" s="103">
        <f t="shared" si="47"/>
        <v>2351572</v>
      </c>
      <c r="M191" s="103">
        <v>2325</v>
      </c>
      <c r="N191" s="103">
        <f t="shared" si="48"/>
        <v>178</v>
      </c>
      <c r="O191" s="102">
        <f t="shared" si="49"/>
        <v>2354075</v>
      </c>
      <c r="Q191" s="104">
        <v>1512801</v>
      </c>
      <c r="R191" s="103">
        <v>932879</v>
      </c>
      <c r="S191" s="103">
        <v>96987</v>
      </c>
      <c r="T191" s="103">
        <v>6114</v>
      </c>
      <c r="U191" s="103">
        <v>913</v>
      </c>
      <c r="V191" s="103">
        <f t="shared" si="50"/>
        <v>2549694</v>
      </c>
      <c r="W191" s="103">
        <f t="shared" si="51"/>
        <v>194864</v>
      </c>
      <c r="X191" s="103">
        <f t="shared" si="52"/>
        <v>2744558</v>
      </c>
      <c r="Y191" s="103">
        <v>2325</v>
      </c>
      <c r="Z191" s="103">
        <f t="shared" si="53"/>
        <v>178</v>
      </c>
      <c r="AA191" s="234">
        <f t="shared" si="54"/>
        <v>2747061</v>
      </c>
    </row>
    <row r="192" spans="1:27" s="157" customFormat="1">
      <c r="A192" s="159">
        <f t="shared" si="55"/>
        <v>2032</v>
      </c>
      <c r="B192" s="159">
        <f t="shared" si="56"/>
        <v>2</v>
      </c>
      <c r="C192" s="158">
        <f t="shared" si="44"/>
        <v>48245</v>
      </c>
      <c r="E192" s="104">
        <v>1157170</v>
      </c>
      <c r="F192" s="103">
        <v>729789</v>
      </c>
      <c r="G192" s="103">
        <v>67195</v>
      </c>
      <c r="H192" s="103">
        <v>5756</v>
      </c>
      <c r="I192" s="103">
        <v>878</v>
      </c>
      <c r="J192" s="103">
        <f t="shared" si="45"/>
        <v>1960788</v>
      </c>
      <c r="K192" s="103">
        <f t="shared" si="46"/>
        <v>149856</v>
      </c>
      <c r="L192" s="103">
        <f t="shared" si="47"/>
        <v>2110644</v>
      </c>
      <c r="M192" s="103">
        <v>2520</v>
      </c>
      <c r="N192" s="103">
        <f t="shared" si="48"/>
        <v>193</v>
      </c>
      <c r="O192" s="102">
        <f t="shared" si="49"/>
        <v>2113357</v>
      </c>
      <c r="Q192" s="104">
        <v>1293180</v>
      </c>
      <c r="R192" s="103">
        <v>853205</v>
      </c>
      <c r="S192" s="103">
        <v>85560</v>
      </c>
      <c r="T192" s="103">
        <v>5756</v>
      </c>
      <c r="U192" s="103">
        <v>878</v>
      </c>
      <c r="V192" s="103">
        <f t="shared" si="50"/>
        <v>2238579</v>
      </c>
      <c r="W192" s="103">
        <f t="shared" si="51"/>
        <v>171086</v>
      </c>
      <c r="X192" s="103">
        <f t="shared" si="52"/>
        <v>2409665</v>
      </c>
      <c r="Y192" s="103">
        <v>2520</v>
      </c>
      <c r="Z192" s="103">
        <f t="shared" si="53"/>
        <v>193</v>
      </c>
      <c r="AA192" s="234">
        <f t="shared" si="54"/>
        <v>2412378</v>
      </c>
    </row>
    <row r="193" spans="1:27" s="157" customFormat="1">
      <c r="A193" s="159">
        <f t="shared" si="55"/>
        <v>2032</v>
      </c>
      <c r="B193" s="159">
        <f t="shared" si="56"/>
        <v>3</v>
      </c>
      <c r="C193" s="158">
        <f t="shared" si="44"/>
        <v>48274</v>
      </c>
      <c r="E193" s="104">
        <v>1114891</v>
      </c>
      <c r="F193" s="103">
        <v>740450</v>
      </c>
      <c r="G193" s="103">
        <v>69228</v>
      </c>
      <c r="H193" s="103">
        <v>6208</v>
      </c>
      <c r="I193" s="103">
        <v>877</v>
      </c>
      <c r="J193" s="103">
        <f t="shared" si="45"/>
        <v>1931654</v>
      </c>
      <c r="K193" s="103">
        <f t="shared" si="46"/>
        <v>147629</v>
      </c>
      <c r="L193" s="103">
        <f t="shared" si="47"/>
        <v>2079283</v>
      </c>
      <c r="M193" s="103">
        <v>2339</v>
      </c>
      <c r="N193" s="103">
        <f t="shared" si="48"/>
        <v>179</v>
      </c>
      <c r="O193" s="102">
        <f t="shared" si="49"/>
        <v>2081801</v>
      </c>
      <c r="Q193" s="104">
        <v>1302559</v>
      </c>
      <c r="R193" s="103">
        <v>906843</v>
      </c>
      <c r="S193" s="103">
        <v>94467</v>
      </c>
      <c r="T193" s="103">
        <v>6208</v>
      </c>
      <c r="U193" s="103">
        <v>877</v>
      </c>
      <c r="V193" s="103">
        <f t="shared" si="50"/>
        <v>2310954</v>
      </c>
      <c r="W193" s="103">
        <f t="shared" si="51"/>
        <v>176618</v>
      </c>
      <c r="X193" s="103">
        <f t="shared" si="52"/>
        <v>2487572</v>
      </c>
      <c r="Y193" s="103">
        <v>2339</v>
      </c>
      <c r="Z193" s="103">
        <f t="shared" si="53"/>
        <v>179</v>
      </c>
      <c r="AA193" s="234">
        <f t="shared" si="54"/>
        <v>2490090</v>
      </c>
    </row>
    <row r="194" spans="1:27" s="157" customFormat="1">
      <c r="A194" s="159">
        <f t="shared" si="55"/>
        <v>2032</v>
      </c>
      <c r="B194" s="159">
        <f t="shared" si="56"/>
        <v>4</v>
      </c>
      <c r="C194" s="158">
        <f t="shared" si="44"/>
        <v>48305</v>
      </c>
      <c r="E194" s="104">
        <v>913817</v>
      </c>
      <c r="F194" s="103">
        <v>672296</v>
      </c>
      <c r="G194" s="103">
        <v>64843</v>
      </c>
      <c r="H194" s="103">
        <v>5496</v>
      </c>
      <c r="I194" s="103">
        <v>643</v>
      </c>
      <c r="J194" s="103">
        <f t="shared" si="45"/>
        <v>1657095</v>
      </c>
      <c r="K194" s="103">
        <f t="shared" si="46"/>
        <v>126646</v>
      </c>
      <c r="L194" s="103">
        <f t="shared" si="47"/>
        <v>1783741</v>
      </c>
      <c r="M194" s="103">
        <v>2172</v>
      </c>
      <c r="N194" s="103">
        <f t="shared" si="48"/>
        <v>166</v>
      </c>
      <c r="O194" s="102">
        <f t="shared" si="49"/>
        <v>1786079</v>
      </c>
      <c r="Q194" s="104">
        <v>1063059</v>
      </c>
      <c r="R194" s="103">
        <v>819935</v>
      </c>
      <c r="S194" s="103">
        <v>86890</v>
      </c>
      <c r="T194" s="103">
        <v>5496</v>
      </c>
      <c r="U194" s="103">
        <v>643</v>
      </c>
      <c r="V194" s="103">
        <f t="shared" si="50"/>
        <v>1976023</v>
      </c>
      <c r="W194" s="103">
        <f t="shared" si="51"/>
        <v>151020</v>
      </c>
      <c r="X194" s="103">
        <f t="shared" si="52"/>
        <v>2127043</v>
      </c>
      <c r="Y194" s="103">
        <v>2172</v>
      </c>
      <c r="Z194" s="103">
        <f t="shared" si="53"/>
        <v>166</v>
      </c>
      <c r="AA194" s="234">
        <f t="shared" si="54"/>
        <v>2129381</v>
      </c>
    </row>
    <row r="195" spans="1:27" s="157" customFormat="1">
      <c r="A195" s="159">
        <f t="shared" si="55"/>
        <v>2032</v>
      </c>
      <c r="B195" s="159">
        <f t="shared" si="56"/>
        <v>5</v>
      </c>
      <c r="C195" s="158">
        <f t="shared" si="44"/>
        <v>48335</v>
      </c>
      <c r="E195" s="104">
        <v>776805</v>
      </c>
      <c r="F195" s="103">
        <v>666014</v>
      </c>
      <c r="G195" s="103">
        <v>67118</v>
      </c>
      <c r="H195" s="103">
        <v>5596</v>
      </c>
      <c r="I195" s="103">
        <v>504</v>
      </c>
      <c r="J195" s="103">
        <f t="shared" si="45"/>
        <v>1516037</v>
      </c>
      <c r="K195" s="103">
        <f t="shared" si="46"/>
        <v>115865</v>
      </c>
      <c r="L195" s="103">
        <f t="shared" si="47"/>
        <v>1631902</v>
      </c>
      <c r="M195" s="103">
        <v>2174</v>
      </c>
      <c r="N195" s="103">
        <f t="shared" si="48"/>
        <v>166</v>
      </c>
      <c r="O195" s="102">
        <f t="shared" si="49"/>
        <v>1634242</v>
      </c>
      <c r="Q195" s="104">
        <v>913844</v>
      </c>
      <c r="R195" s="103">
        <v>811401</v>
      </c>
      <c r="S195" s="103">
        <v>90258</v>
      </c>
      <c r="T195" s="103">
        <v>5596</v>
      </c>
      <c r="U195" s="103">
        <v>504</v>
      </c>
      <c r="V195" s="103">
        <f t="shared" si="50"/>
        <v>1821603</v>
      </c>
      <c r="W195" s="103">
        <f t="shared" si="51"/>
        <v>139218</v>
      </c>
      <c r="X195" s="103">
        <f t="shared" si="52"/>
        <v>1960821</v>
      </c>
      <c r="Y195" s="103">
        <v>2174</v>
      </c>
      <c r="Z195" s="103">
        <f t="shared" si="53"/>
        <v>166</v>
      </c>
      <c r="AA195" s="234">
        <f t="shared" si="54"/>
        <v>1963161</v>
      </c>
    </row>
    <row r="196" spans="1:27" s="157" customFormat="1">
      <c r="A196" s="159">
        <f t="shared" si="55"/>
        <v>2032</v>
      </c>
      <c r="B196" s="159">
        <f t="shared" si="56"/>
        <v>6</v>
      </c>
      <c r="C196" s="158">
        <f t="shared" si="44"/>
        <v>48366</v>
      </c>
      <c r="E196" s="104">
        <v>712887</v>
      </c>
      <c r="F196" s="103">
        <v>664134</v>
      </c>
      <c r="G196" s="103">
        <v>65654</v>
      </c>
      <c r="H196" s="103">
        <v>5496</v>
      </c>
      <c r="I196" s="103">
        <v>377</v>
      </c>
      <c r="J196" s="103">
        <f t="shared" si="45"/>
        <v>1448548</v>
      </c>
      <c r="K196" s="103">
        <f t="shared" si="46"/>
        <v>110707</v>
      </c>
      <c r="L196" s="103">
        <f t="shared" si="47"/>
        <v>1559255</v>
      </c>
      <c r="M196" s="103">
        <v>1787</v>
      </c>
      <c r="N196" s="103">
        <f t="shared" si="48"/>
        <v>137</v>
      </c>
      <c r="O196" s="102">
        <f t="shared" si="49"/>
        <v>1561179</v>
      </c>
      <c r="Q196" s="104">
        <v>846940</v>
      </c>
      <c r="R196" s="103">
        <v>806963</v>
      </c>
      <c r="S196" s="103">
        <v>88825</v>
      </c>
      <c r="T196" s="103">
        <v>5496</v>
      </c>
      <c r="U196" s="103">
        <v>377</v>
      </c>
      <c r="V196" s="103">
        <f t="shared" si="50"/>
        <v>1748601</v>
      </c>
      <c r="W196" s="103">
        <f t="shared" si="51"/>
        <v>133639</v>
      </c>
      <c r="X196" s="103">
        <f t="shared" si="52"/>
        <v>1882240</v>
      </c>
      <c r="Y196" s="103">
        <v>1787</v>
      </c>
      <c r="Z196" s="103">
        <f t="shared" si="53"/>
        <v>137</v>
      </c>
      <c r="AA196" s="234">
        <f t="shared" si="54"/>
        <v>1884164</v>
      </c>
    </row>
    <row r="197" spans="1:27" s="157" customFormat="1">
      <c r="A197" s="159">
        <f t="shared" si="55"/>
        <v>2032</v>
      </c>
      <c r="B197" s="159">
        <f t="shared" si="56"/>
        <v>7</v>
      </c>
      <c r="C197" s="158">
        <f t="shared" si="44"/>
        <v>48396</v>
      </c>
      <c r="E197" s="104">
        <v>728146</v>
      </c>
      <c r="F197" s="103">
        <v>705667</v>
      </c>
      <c r="G197" s="103">
        <v>66033</v>
      </c>
      <c r="H197" s="103">
        <v>5285</v>
      </c>
      <c r="I197" s="103">
        <v>328</v>
      </c>
      <c r="J197" s="103">
        <f t="shared" si="45"/>
        <v>1505459</v>
      </c>
      <c r="K197" s="103">
        <f t="shared" si="46"/>
        <v>115057</v>
      </c>
      <c r="L197" s="103">
        <f t="shared" si="47"/>
        <v>1620516</v>
      </c>
      <c r="M197" s="103">
        <v>2889</v>
      </c>
      <c r="N197" s="103">
        <f t="shared" si="48"/>
        <v>221</v>
      </c>
      <c r="O197" s="102">
        <f t="shared" si="49"/>
        <v>1623626</v>
      </c>
      <c r="Q197" s="104">
        <v>872113</v>
      </c>
      <c r="R197" s="103">
        <v>856201</v>
      </c>
      <c r="S197" s="103">
        <v>89789</v>
      </c>
      <c r="T197" s="103">
        <v>5285</v>
      </c>
      <c r="U197" s="103">
        <v>328</v>
      </c>
      <c r="V197" s="103">
        <f t="shared" si="50"/>
        <v>1823716</v>
      </c>
      <c r="W197" s="103">
        <f t="shared" si="51"/>
        <v>139380</v>
      </c>
      <c r="X197" s="103">
        <f t="shared" si="52"/>
        <v>1963096</v>
      </c>
      <c r="Y197" s="103">
        <v>2889</v>
      </c>
      <c r="Z197" s="103">
        <f t="shared" si="53"/>
        <v>221</v>
      </c>
      <c r="AA197" s="234">
        <f t="shared" si="54"/>
        <v>1966206</v>
      </c>
    </row>
    <row r="198" spans="1:27" s="157" customFormat="1">
      <c r="A198" s="159">
        <f t="shared" si="55"/>
        <v>2032</v>
      </c>
      <c r="B198" s="159">
        <f t="shared" si="56"/>
        <v>8</v>
      </c>
      <c r="C198" s="158">
        <f t="shared" si="44"/>
        <v>48427</v>
      </c>
      <c r="E198" s="104">
        <v>712854</v>
      </c>
      <c r="F198" s="103">
        <v>718990</v>
      </c>
      <c r="G198" s="103">
        <v>69253</v>
      </c>
      <c r="H198" s="103">
        <v>5469</v>
      </c>
      <c r="I198" s="103">
        <v>316</v>
      </c>
      <c r="J198" s="103">
        <f t="shared" si="45"/>
        <v>1506882</v>
      </c>
      <c r="K198" s="103">
        <f t="shared" si="46"/>
        <v>115165</v>
      </c>
      <c r="L198" s="103">
        <f t="shared" si="47"/>
        <v>1622047</v>
      </c>
      <c r="M198" s="103">
        <v>1634</v>
      </c>
      <c r="N198" s="103">
        <f t="shared" si="48"/>
        <v>125</v>
      </c>
      <c r="O198" s="102">
        <f t="shared" si="49"/>
        <v>1623806</v>
      </c>
      <c r="Q198" s="104">
        <v>856902</v>
      </c>
      <c r="R198" s="103">
        <v>872707</v>
      </c>
      <c r="S198" s="103">
        <v>93625</v>
      </c>
      <c r="T198" s="103">
        <v>5469</v>
      </c>
      <c r="U198" s="103">
        <v>316</v>
      </c>
      <c r="V198" s="103">
        <f t="shared" si="50"/>
        <v>1829019</v>
      </c>
      <c r="W198" s="103">
        <f t="shared" si="51"/>
        <v>139785</v>
      </c>
      <c r="X198" s="103">
        <f t="shared" si="52"/>
        <v>1968804</v>
      </c>
      <c r="Y198" s="103">
        <v>1634</v>
      </c>
      <c r="Z198" s="103">
        <f t="shared" si="53"/>
        <v>125</v>
      </c>
      <c r="AA198" s="234">
        <f t="shared" si="54"/>
        <v>1970563</v>
      </c>
    </row>
    <row r="199" spans="1:27" s="157" customFormat="1">
      <c r="A199" s="159">
        <f t="shared" si="55"/>
        <v>2032</v>
      </c>
      <c r="B199" s="159">
        <f t="shared" si="56"/>
        <v>9</v>
      </c>
      <c r="C199" s="158">
        <f t="shared" si="44"/>
        <v>48458</v>
      </c>
      <c r="E199" s="104">
        <v>707825</v>
      </c>
      <c r="F199" s="103">
        <v>675497</v>
      </c>
      <c r="G199" s="103">
        <v>65615</v>
      </c>
      <c r="H199" s="103">
        <v>5835</v>
      </c>
      <c r="I199" s="103">
        <v>368</v>
      </c>
      <c r="J199" s="103">
        <f t="shared" si="45"/>
        <v>1455140</v>
      </c>
      <c r="K199" s="103">
        <f t="shared" si="46"/>
        <v>111211</v>
      </c>
      <c r="L199" s="103">
        <f t="shared" si="47"/>
        <v>1566351</v>
      </c>
      <c r="M199" s="103">
        <v>1428</v>
      </c>
      <c r="N199" s="103">
        <f t="shared" si="48"/>
        <v>109</v>
      </c>
      <c r="O199" s="102">
        <f t="shared" si="49"/>
        <v>1567888</v>
      </c>
      <c r="Q199" s="104">
        <v>848014</v>
      </c>
      <c r="R199" s="103">
        <v>823800</v>
      </c>
      <c r="S199" s="103">
        <v>88491</v>
      </c>
      <c r="T199" s="103">
        <v>5835</v>
      </c>
      <c r="U199" s="103">
        <v>368</v>
      </c>
      <c r="V199" s="103">
        <f t="shared" si="50"/>
        <v>1766508</v>
      </c>
      <c r="W199" s="103">
        <f t="shared" si="51"/>
        <v>135008</v>
      </c>
      <c r="X199" s="103">
        <f t="shared" si="52"/>
        <v>1901516</v>
      </c>
      <c r="Y199" s="103">
        <v>1428</v>
      </c>
      <c r="Z199" s="103">
        <f t="shared" si="53"/>
        <v>109</v>
      </c>
      <c r="AA199" s="234">
        <f t="shared" si="54"/>
        <v>1903053</v>
      </c>
    </row>
    <row r="200" spans="1:27" s="157" customFormat="1">
      <c r="A200" s="159">
        <f t="shared" si="55"/>
        <v>2032</v>
      </c>
      <c r="B200" s="159">
        <f t="shared" si="56"/>
        <v>10</v>
      </c>
      <c r="C200" s="158">
        <f t="shared" si="44"/>
        <v>48488</v>
      </c>
      <c r="E200" s="104">
        <v>880413</v>
      </c>
      <c r="F200" s="103">
        <v>701972</v>
      </c>
      <c r="G200" s="103">
        <v>67639</v>
      </c>
      <c r="H200" s="103">
        <v>5885</v>
      </c>
      <c r="I200" s="103">
        <v>527</v>
      </c>
      <c r="J200" s="103">
        <f t="shared" si="45"/>
        <v>1656436</v>
      </c>
      <c r="K200" s="103">
        <f t="shared" si="46"/>
        <v>126595</v>
      </c>
      <c r="L200" s="103">
        <f t="shared" si="47"/>
        <v>1783031</v>
      </c>
      <c r="M200" s="103">
        <v>1830</v>
      </c>
      <c r="N200" s="103">
        <f t="shared" si="48"/>
        <v>140</v>
      </c>
      <c r="O200" s="102">
        <f t="shared" si="49"/>
        <v>1785001</v>
      </c>
      <c r="Q200" s="104">
        <v>1041593</v>
      </c>
      <c r="R200" s="103">
        <v>856545</v>
      </c>
      <c r="S200" s="103">
        <v>90802</v>
      </c>
      <c r="T200" s="103">
        <v>5885</v>
      </c>
      <c r="U200" s="103">
        <v>527</v>
      </c>
      <c r="V200" s="103">
        <f t="shared" si="50"/>
        <v>1995352</v>
      </c>
      <c r="W200" s="103">
        <f t="shared" si="51"/>
        <v>152497</v>
      </c>
      <c r="X200" s="103">
        <f t="shared" si="52"/>
        <v>2147849</v>
      </c>
      <c r="Y200" s="103">
        <v>1830</v>
      </c>
      <c r="Z200" s="103">
        <f t="shared" si="53"/>
        <v>140</v>
      </c>
      <c r="AA200" s="234">
        <f t="shared" si="54"/>
        <v>2149819</v>
      </c>
    </row>
    <row r="201" spans="1:27" s="157" customFormat="1">
      <c r="A201" s="159">
        <f t="shared" si="55"/>
        <v>2032</v>
      </c>
      <c r="B201" s="159">
        <f t="shared" si="56"/>
        <v>11</v>
      </c>
      <c r="C201" s="158">
        <f t="shared" si="44"/>
        <v>48519</v>
      </c>
      <c r="E201" s="104">
        <v>1094350</v>
      </c>
      <c r="F201" s="103">
        <v>738555</v>
      </c>
      <c r="G201" s="103">
        <v>63980</v>
      </c>
      <c r="H201" s="103">
        <v>6138</v>
      </c>
      <c r="I201" s="103">
        <v>739</v>
      </c>
      <c r="J201" s="103">
        <f t="shared" si="45"/>
        <v>1903762</v>
      </c>
      <c r="K201" s="103">
        <f t="shared" si="46"/>
        <v>145497</v>
      </c>
      <c r="L201" s="103">
        <f t="shared" si="47"/>
        <v>2049259</v>
      </c>
      <c r="M201" s="103">
        <v>1832</v>
      </c>
      <c r="N201" s="103">
        <f t="shared" si="48"/>
        <v>140</v>
      </c>
      <c r="O201" s="102">
        <f t="shared" si="49"/>
        <v>2051231</v>
      </c>
      <c r="Q201" s="104">
        <v>1273296</v>
      </c>
      <c r="R201" s="103">
        <v>893092</v>
      </c>
      <c r="S201" s="103">
        <v>86144</v>
      </c>
      <c r="T201" s="103">
        <v>6138</v>
      </c>
      <c r="U201" s="103">
        <v>739</v>
      </c>
      <c r="V201" s="103">
        <f t="shared" si="50"/>
        <v>2259409</v>
      </c>
      <c r="W201" s="103">
        <f t="shared" si="51"/>
        <v>172678</v>
      </c>
      <c r="X201" s="103">
        <f t="shared" si="52"/>
        <v>2432087</v>
      </c>
      <c r="Y201" s="103">
        <v>1832</v>
      </c>
      <c r="Z201" s="103">
        <f t="shared" si="53"/>
        <v>140</v>
      </c>
      <c r="AA201" s="234">
        <f t="shared" si="54"/>
        <v>2434059</v>
      </c>
    </row>
    <row r="202" spans="1:27" s="157" customFormat="1">
      <c r="A202" s="159">
        <f t="shared" si="55"/>
        <v>2032</v>
      </c>
      <c r="B202" s="159">
        <f t="shared" si="56"/>
        <v>12</v>
      </c>
      <c r="C202" s="158">
        <f t="shared" si="44"/>
        <v>48549</v>
      </c>
      <c r="E202" s="104">
        <v>1390890</v>
      </c>
      <c r="F202" s="103">
        <v>810195</v>
      </c>
      <c r="G202" s="103">
        <v>63527</v>
      </c>
      <c r="H202" s="103">
        <v>6369</v>
      </c>
      <c r="I202" s="103">
        <v>1055</v>
      </c>
      <c r="J202" s="103">
        <f t="shared" si="45"/>
        <v>2272036</v>
      </c>
      <c r="K202" s="103">
        <f t="shared" si="46"/>
        <v>173643</v>
      </c>
      <c r="L202" s="103">
        <f t="shared" si="47"/>
        <v>2445679</v>
      </c>
      <c r="M202" s="103">
        <v>1718</v>
      </c>
      <c r="N202" s="103">
        <f t="shared" si="48"/>
        <v>131</v>
      </c>
      <c r="O202" s="102">
        <f t="shared" si="49"/>
        <v>2447528</v>
      </c>
      <c r="Q202" s="104">
        <v>1598657</v>
      </c>
      <c r="R202" s="103">
        <v>974742</v>
      </c>
      <c r="S202" s="103">
        <v>86546</v>
      </c>
      <c r="T202" s="103">
        <v>6369</v>
      </c>
      <c r="U202" s="103">
        <v>1055</v>
      </c>
      <c r="V202" s="103">
        <f t="shared" si="50"/>
        <v>2667369</v>
      </c>
      <c r="W202" s="103">
        <f t="shared" si="51"/>
        <v>203857</v>
      </c>
      <c r="X202" s="103">
        <f t="shared" si="52"/>
        <v>2871226</v>
      </c>
      <c r="Y202" s="103">
        <v>1718</v>
      </c>
      <c r="Z202" s="103">
        <f t="shared" si="53"/>
        <v>131</v>
      </c>
      <c r="AA202" s="234">
        <f t="shared" si="54"/>
        <v>2873075</v>
      </c>
    </row>
    <row r="203" spans="1:27" s="157" customFormat="1">
      <c r="A203" s="159">
        <f t="shared" si="55"/>
        <v>2033</v>
      </c>
      <c r="B203" s="159">
        <f t="shared" si="56"/>
        <v>1</v>
      </c>
      <c r="C203" s="158">
        <f t="shared" si="44"/>
        <v>48580</v>
      </c>
      <c r="E203" s="104">
        <v>1340386</v>
      </c>
      <c r="F203" s="103">
        <v>790005</v>
      </c>
      <c r="G203" s="103">
        <v>72150</v>
      </c>
      <c r="H203" s="103">
        <v>5924</v>
      </c>
      <c r="I203" s="103">
        <v>914</v>
      </c>
      <c r="J203" s="103">
        <f t="shared" si="45"/>
        <v>2209379</v>
      </c>
      <c r="K203" s="103">
        <f t="shared" si="46"/>
        <v>168855</v>
      </c>
      <c r="L203" s="103">
        <f t="shared" si="47"/>
        <v>2378234</v>
      </c>
      <c r="M203" s="103">
        <v>2325</v>
      </c>
      <c r="N203" s="103">
        <f t="shared" si="48"/>
        <v>178</v>
      </c>
      <c r="O203" s="102">
        <f t="shared" si="49"/>
        <v>2380737</v>
      </c>
      <c r="Q203" s="104">
        <v>1537073</v>
      </c>
      <c r="R203" s="103">
        <v>947509</v>
      </c>
      <c r="S203" s="103">
        <v>96334</v>
      </c>
      <c r="T203" s="103">
        <v>5924</v>
      </c>
      <c r="U203" s="103">
        <v>914</v>
      </c>
      <c r="V203" s="103">
        <f t="shared" si="50"/>
        <v>2587754</v>
      </c>
      <c r="W203" s="103">
        <f t="shared" si="51"/>
        <v>197772</v>
      </c>
      <c r="X203" s="103">
        <f t="shared" si="52"/>
        <v>2785526</v>
      </c>
      <c r="Y203" s="103">
        <v>2325</v>
      </c>
      <c r="Z203" s="103">
        <f t="shared" si="53"/>
        <v>178</v>
      </c>
      <c r="AA203" s="234">
        <f t="shared" si="54"/>
        <v>2788029</v>
      </c>
    </row>
    <row r="204" spans="1:27" s="157" customFormat="1">
      <c r="A204" s="159">
        <f t="shared" si="55"/>
        <v>2033</v>
      </c>
      <c r="B204" s="159">
        <f t="shared" si="56"/>
        <v>2</v>
      </c>
      <c r="C204" s="158">
        <f t="shared" si="44"/>
        <v>48611</v>
      </c>
      <c r="E204" s="104">
        <v>1126001</v>
      </c>
      <c r="F204" s="103">
        <v>710707</v>
      </c>
      <c r="G204" s="103">
        <v>62028</v>
      </c>
      <c r="H204" s="103">
        <v>5411</v>
      </c>
      <c r="I204" s="103">
        <v>860</v>
      </c>
      <c r="J204" s="103">
        <f t="shared" si="45"/>
        <v>1905007</v>
      </c>
      <c r="K204" s="103">
        <f t="shared" si="46"/>
        <v>145593</v>
      </c>
      <c r="L204" s="103">
        <f t="shared" si="47"/>
        <v>2050600</v>
      </c>
      <c r="M204" s="103">
        <v>2433</v>
      </c>
      <c r="N204" s="103">
        <f t="shared" si="48"/>
        <v>186</v>
      </c>
      <c r="O204" s="102">
        <f t="shared" si="49"/>
        <v>2053219</v>
      </c>
      <c r="Q204" s="104">
        <v>1290988</v>
      </c>
      <c r="R204" s="103">
        <v>851893</v>
      </c>
      <c r="S204" s="103">
        <v>82809</v>
      </c>
      <c r="T204" s="103">
        <v>5411</v>
      </c>
      <c r="U204" s="103">
        <v>860</v>
      </c>
      <c r="V204" s="103">
        <f t="shared" si="50"/>
        <v>2231961</v>
      </c>
      <c r="W204" s="103">
        <f t="shared" si="51"/>
        <v>170580</v>
      </c>
      <c r="X204" s="103">
        <f t="shared" si="52"/>
        <v>2402541</v>
      </c>
      <c r="Y204" s="103">
        <v>2433</v>
      </c>
      <c r="Z204" s="103">
        <f t="shared" si="53"/>
        <v>186</v>
      </c>
      <c r="AA204" s="234">
        <f t="shared" si="54"/>
        <v>2405160</v>
      </c>
    </row>
    <row r="205" spans="1:27" s="157" customFormat="1">
      <c r="A205" s="159">
        <f t="shared" si="55"/>
        <v>2033</v>
      </c>
      <c r="B205" s="159">
        <f t="shared" si="56"/>
        <v>3</v>
      </c>
      <c r="C205" s="158">
        <f t="shared" si="44"/>
        <v>48639</v>
      </c>
      <c r="E205" s="104">
        <v>1129853</v>
      </c>
      <c r="F205" s="103">
        <v>748146</v>
      </c>
      <c r="G205" s="103">
        <v>69131</v>
      </c>
      <c r="H205" s="103">
        <v>5958</v>
      </c>
      <c r="I205" s="103">
        <v>867</v>
      </c>
      <c r="J205" s="103">
        <f t="shared" si="45"/>
        <v>1953955</v>
      </c>
      <c r="K205" s="103">
        <f t="shared" si="46"/>
        <v>149333</v>
      </c>
      <c r="L205" s="103">
        <f t="shared" si="47"/>
        <v>2103288</v>
      </c>
      <c r="M205" s="103">
        <v>2339</v>
      </c>
      <c r="N205" s="103">
        <f t="shared" si="48"/>
        <v>179</v>
      </c>
      <c r="O205" s="102">
        <f t="shared" si="49"/>
        <v>2105806</v>
      </c>
      <c r="Q205" s="104">
        <v>1302338</v>
      </c>
      <c r="R205" s="103">
        <v>905919</v>
      </c>
      <c r="S205" s="103">
        <v>93153</v>
      </c>
      <c r="T205" s="103">
        <v>5958</v>
      </c>
      <c r="U205" s="103">
        <v>867</v>
      </c>
      <c r="V205" s="103">
        <f t="shared" si="50"/>
        <v>2308235</v>
      </c>
      <c r="W205" s="103">
        <f t="shared" si="51"/>
        <v>176410</v>
      </c>
      <c r="X205" s="103">
        <f t="shared" si="52"/>
        <v>2484645</v>
      </c>
      <c r="Y205" s="103">
        <v>2339</v>
      </c>
      <c r="Z205" s="103">
        <f t="shared" si="53"/>
        <v>179</v>
      </c>
      <c r="AA205" s="234">
        <f t="shared" si="54"/>
        <v>2487163</v>
      </c>
    </row>
    <row r="206" spans="1:27" s="157" customFormat="1">
      <c r="A206" s="159">
        <f t="shared" si="55"/>
        <v>2033</v>
      </c>
      <c r="B206" s="159">
        <f t="shared" si="56"/>
        <v>4</v>
      </c>
      <c r="C206" s="158">
        <f t="shared" si="44"/>
        <v>48670</v>
      </c>
      <c r="E206" s="104">
        <v>926349</v>
      </c>
      <c r="F206" s="103">
        <v>681139</v>
      </c>
      <c r="G206" s="103">
        <v>63740</v>
      </c>
      <c r="H206" s="103">
        <v>5312</v>
      </c>
      <c r="I206" s="103">
        <v>644</v>
      </c>
      <c r="J206" s="103">
        <f t="shared" si="45"/>
        <v>1677184</v>
      </c>
      <c r="K206" s="103">
        <f t="shared" si="46"/>
        <v>128181</v>
      </c>
      <c r="L206" s="103">
        <f t="shared" si="47"/>
        <v>1805365</v>
      </c>
      <c r="M206" s="103">
        <v>2172</v>
      </c>
      <c r="N206" s="103">
        <f t="shared" si="48"/>
        <v>166</v>
      </c>
      <c r="O206" s="102">
        <f t="shared" si="49"/>
        <v>1807703</v>
      </c>
      <c r="Q206" s="104">
        <v>1081196</v>
      </c>
      <c r="R206" s="103">
        <v>832648</v>
      </c>
      <c r="S206" s="103">
        <v>86380</v>
      </c>
      <c r="T206" s="103">
        <v>5312</v>
      </c>
      <c r="U206" s="103">
        <v>644</v>
      </c>
      <c r="V206" s="103">
        <f t="shared" si="50"/>
        <v>2006180</v>
      </c>
      <c r="W206" s="103">
        <f t="shared" si="51"/>
        <v>153325</v>
      </c>
      <c r="X206" s="103">
        <f t="shared" si="52"/>
        <v>2159505</v>
      </c>
      <c r="Y206" s="103">
        <v>2172</v>
      </c>
      <c r="Z206" s="103">
        <f t="shared" si="53"/>
        <v>166</v>
      </c>
      <c r="AA206" s="234">
        <f t="shared" si="54"/>
        <v>2161843</v>
      </c>
    </row>
    <row r="207" spans="1:27" s="157" customFormat="1">
      <c r="A207" s="159">
        <f t="shared" si="55"/>
        <v>2033</v>
      </c>
      <c r="B207" s="159">
        <f t="shared" si="56"/>
        <v>5</v>
      </c>
      <c r="C207" s="158">
        <f t="shared" si="44"/>
        <v>48700</v>
      </c>
      <c r="E207" s="104">
        <v>787981</v>
      </c>
      <c r="F207" s="103">
        <v>674484</v>
      </c>
      <c r="G207" s="103">
        <v>65968</v>
      </c>
      <c r="H207" s="103">
        <v>5401</v>
      </c>
      <c r="I207" s="103">
        <v>506</v>
      </c>
      <c r="J207" s="103">
        <f t="shared" si="45"/>
        <v>1534340</v>
      </c>
      <c r="K207" s="103">
        <f t="shared" si="46"/>
        <v>117264</v>
      </c>
      <c r="L207" s="103">
        <f t="shared" si="47"/>
        <v>1651604</v>
      </c>
      <c r="M207" s="103">
        <v>2174</v>
      </c>
      <c r="N207" s="103">
        <f t="shared" si="48"/>
        <v>166</v>
      </c>
      <c r="O207" s="102">
        <f t="shared" si="49"/>
        <v>1653944</v>
      </c>
      <c r="Q207" s="104">
        <v>929929</v>
      </c>
      <c r="R207" s="103">
        <v>823529</v>
      </c>
      <c r="S207" s="103">
        <v>89726</v>
      </c>
      <c r="T207" s="103">
        <v>5401</v>
      </c>
      <c r="U207" s="103">
        <v>506</v>
      </c>
      <c r="V207" s="103">
        <f t="shared" si="50"/>
        <v>1849091</v>
      </c>
      <c r="W207" s="103">
        <f t="shared" si="51"/>
        <v>141319</v>
      </c>
      <c r="X207" s="103">
        <f t="shared" si="52"/>
        <v>1990410</v>
      </c>
      <c r="Y207" s="103">
        <v>2174</v>
      </c>
      <c r="Z207" s="103">
        <f t="shared" si="53"/>
        <v>166</v>
      </c>
      <c r="AA207" s="234">
        <f t="shared" si="54"/>
        <v>1992750</v>
      </c>
    </row>
    <row r="208" spans="1:27" s="157" customFormat="1">
      <c r="A208" s="159">
        <f t="shared" si="55"/>
        <v>2033</v>
      </c>
      <c r="B208" s="159">
        <f t="shared" si="56"/>
        <v>6</v>
      </c>
      <c r="C208" s="158">
        <f t="shared" si="44"/>
        <v>48731</v>
      </c>
      <c r="E208" s="104">
        <v>723275</v>
      </c>
      <c r="F208" s="103">
        <v>672191</v>
      </c>
      <c r="G208" s="103">
        <v>64511</v>
      </c>
      <c r="H208" s="103">
        <v>5306</v>
      </c>
      <c r="I208" s="103">
        <v>378</v>
      </c>
      <c r="J208" s="103">
        <f t="shared" si="45"/>
        <v>1465661</v>
      </c>
      <c r="K208" s="103">
        <f t="shared" si="46"/>
        <v>112015</v>
      </c>
      <c r="L208" s="103">
        <f t="shared" si="47"/>
        <v>1577676</v>
      </c>
      <c r="M208" s="103">
        <v>1787</v>
      </c>
      <c r="N208" s="103">
        <f t="shared" si="48"/>
        <v>137</v>
      </c>
      <c r="O208" s="102">
        <f t="shared" si="49"/>
        <v>1579600</v>
      </c>
      <c r="Q208" s="104">
        <v>862038</v>
      </c>
      <c r="R208" s="103">
        <v>818577</v>
      </c>
      <c r="S208" s="103">
        <v>88295</v>
      </c>
      <c r="T208" s="103">
        <v>5306</v>
      </c>
      <c r="U208" s="103">
        <v>378</v>
      </c>
      <c r="V208" s="103">
        <f t="shared" si="50"/>
        <v>1774594</v>
      </c>
      <c r="W208" s="103">
        <f t="shared" si="51"/>
        <v>135626</v>
      </c>
      <c r="X208" s="103">
        <f t="shared" si="52"/>
        <v>1910220</v>
      </c>
      <c r="Y208" s="103">
        <v>1787</v>
      </c>
      <c r="Z208" s="103">
        <f t="shared" si="53"/>
        <v>137</v>
      </c>
      <c r="AA208" s="234">
        <f t="shared" si="54"/>
        <v>1912144</v>
      </c>
    </row>
    <row r="209" spans="1:27" s="157" customFormat="1">
      <c r="A209" s="159">
        <f t="shared" si="55"/>
        <v>2033</v>
      </c>
      <c r="B209" s="159">
        <f t="shared" si="56"/>
        <v>7</v>
      </c>
      <c r="C209" s="158">
        <f t="shared" si="44"/>
        <v>48761</v>
      </c>
      <c r="E209" s="104">
        <v>738775</v>
      </c>
      <c r="F209" s="103">
        <v>714114</v>
      </c>
      <c r="G209" s="103">
        <v>64870</v>
      </c>
      <c r="H209" s="103">
        <v>5104</v>
      </c>
      <c r="I209" s="103">
        <v>330</v>
      </c>
      <c r="J209" s="103">
        <f t="shared" si="45"/>
        <v>1523193</v>
      </c>
      <c r="K209" s="103">
        <f t="shared" si="46"/>
        <v>116412</v>
      </c>
      <c r="L209" s="103">
        <f t="shared" si="47"/>
        <v>1639605</v>
      </c>
      <c r="M209" s="103">
        <v>2889</v>
      </c>
      <c r="N209" s="103">
        <f t="shared" si="48"/>
        <v>221</v>
      </c>
      <c r="O209" s="102">
        <f t="shared" si="49"/>
        <v>1642715</v>
      </c>
      <c r="Q209" s="104">
        <v>887765</v>
      </c>
      <c r="R209" s="103">
        <v>868361</v>
      </c>
      <c r="S209" s="103">
        <v>89249</v>
      </c>
      <c r="T209" s="103">
        <v>5104</v>
      </c>
      <c r="U209" s="103">
        <v>330</v>
      </c>
      <c r="V209" s="103">
        <f t="shared" si="50"/>
        <v>1850809</v>
      </c>
      <c r="W209" s="103">
        <f t="shared" si="51"/>
        <v>141450</v>
      </c>
      <c r="X209" s="103">
        <f t="shared" si="52"/>
        <v>1992259</v>
      </c>
      <c r="Y209" s="103">
        <v>2889</v>
      </c>
      <c r="Z209" s="103">
        <f t="shared" si="53"/>
        <v>221</v>
      </c>
      <c r="AA209" s="234">
        <f t="shared" si="54"/>
        <v>1995369</v>
      </c>
    </row>
    <row r="210" spans="1:27" s="157" customFormat="1">
      <c r="A210" s="159">
        <f t="shared" si="55"/>
        <v>2033</v>
      </c>
      <c r="B210" s="159">
        <f t="shared" si="56"/>
        <v>8</v>
      </c>
      <c r="C210" s="158">
        <f t="shared" si="44"/>
        <v>48792</v>
      </c>
      <c r="E210" s="104">
        <v>723228</v>
      </c>
      <c r="F210" s="103">
        <v>727469</v>
      </c>
      <c r="G210" s="103">
        <v>68061</v>
      </c>
      <c r="H210" s="103">
        <v>5284</v>
      </c>
      <c r="I210" s="103">
        <v>317</v>
      </c>
      <c r="J210" s="103">
        <f t="shared" si="45"/>
        <v>1524359</v>
      </c>
      <c r="K210" s="103">
        <f t="shared" si="46"/>
        <v>116501</v>
      </c>
      <c r="L210" s="103">
        <f t="shared" si="47"/>
        <v>1640860</v>
      </c>
      <c r="M210" s="103">
        <v>1634</v>
      </c>
      <c r="N210" s="103">
        <f t="shared" si="48"/>
        <v>125</v>
      </c>
      <c r="O210" s="102">
        <f t="shared" si="49"/>
        <v>1642619</v>
      </c>
      <c r="Q210" s="104">
        <v>872316</v>
      </c>
      <c r="R210" s="103">
        <v>884997</v>
      </c>
      <c r="S210" s="103">
        <v>93067</v>
      </c>
      <c r="T210" s="103">
        <v>5284</v>
      </c>
      <c r="U210" s="103">
        <v>317</v>
      </c>
      <c r="V210" s="103">
        <f t="shared" si="50"/>
        <v>1855981</v>
      </c>
      <c r="W210" s="103">
        <f t="shared" si="51"/>
        <v>141846</v>
      </c>
      <c r="X210" s="103">
        <f t="shared" si="52"/>
        <v>1997827</v>
      </c>
      <c r="Y210" s="103">
        <v>1634</v>
      </c>
      <c r="Z210" s="103">
        <f t="shared" si="53"/>
        <v>125</v>
      </c>
      <c r="AA210" s="234">
        <f t="shared" si="54"/>
        <v>1999586</v>
      </c>
    </row>
    <row r="211" spans="1:27" s="157" customFormat="1">
      <c r="A211" s="159">
        <f t="shared" si="55"/>
        <v>2033</v>
      </c>
      <c r="B211" s="159">
        <f t="shared" si="56"/>
        <v>9</v>
      </c>
      <c r="C211" s="158">
        <f t="shared" si="44"/>
        <v>48823</v>
      </c>
      <c r="E211" s="104">
        <v>718159</v>
      </c>
      <c r="F211" s="103">
        <v>683516</v>
      </c>
      <c r="G211" s="103">
        <v>64511</v>
      </c>
      <c r="H211" s="103">
        <v>5663</v>
      </c>
      <c r="I211" s="103">
        <v>369</v>
      </c>
      <c r="J211" s="103">
        <f t="shared" si="45"/>
        <v>1472218</v>
      </c>
      <c r="K211" s="103">
        <f t="shared" si="46"/>
        <v>112516</v>
      </c>
      <c r="L211" s="103">
        <f t="shared" si="47"/>
        <v>1584734</v>
      </c>
      <c r="M211" s="103">
        <v>1428</v>
      </c>
      <c r="N211" s="103">
        <f t="shared" si="48"/>
        <v>109</v>
      </c>
      <c r="O211" s="102">
        <f t="shared" si="49"/>
        <v>1586271</v>
      </c>
      <c r="Q211" s="104">
        <v>863288</v>
      </c>
      <c r="R211" s="103">
        <v>835561</v>
      </c>
      <c r="S211" s="103">
        <v>87972</v>
      </c>
      <c r="T211" s="103">
        <v>5663</v>
      </c>
      <c r="U211" s="103">
        <v>369</v>
      </c>
      <c r="V211" s="103">
        <f t="shared" si="50"/>
        <v>1792853</v>
      </c>
      <c r="W211" s="103">
        <f t="shared" si="51"/>
        <v>137021</v>
      </c>
      <c r="X211" s="103">
        <f t="shared" si="52"/>
        <v>1929874</v>
      </c>
      <c r="Y211" s="103">
        <v>1428</v>
      </c>
      <c r="Z211" s="103">
        <f t="shared" si="53"/>
        <v>109</v>
      </c>
      <c r="AA211" s="234">
        <f t="shared" si="54"/>
        <v>1931411</v>
      </c>
    </row>
    <row r="212" spans="1:27" s="157" customFormat="1">
      <c r="A212" s="159">
        <f t="shared" si="55"/>
        <v>2033</v>
      </c>
      <c r="B212" s="159">
        <f t="shared" si="56"/>
        <v>10</v>
      </c>
      <c r="C212" s="158">
        <f t="shared" si="44"/>
        <v>48853</v>
      </c>
      <c r="E212" s="104">
        <v>892515</v>
      </c>
      <c r="F212" s="103">
        <v>710265</v>
      </c>
      <c r="G212" s="103">
        <v>66516</v>
      </c>
      <c r="H212" s="103">
        <v>5717</v>
      </c>
      <c r="I212" s="103">
        <v>528</v>
      </c>
      <c r="J212" s="103">
        <f t="shared" si="45"/>
        <v>1675541</v>
      </c>
      <c r="K212" s="103">
        <f t="shared" si="46"/>
        <v>128055</v>
      </c>
      <c r="L212" s="103">
        <f t="shared" si="47"/>
        <v>1803596</v>
      </c>
      <c r="M212" s="103">
        <v>1830</v>
      </c>
      <c r="N212" s="103">
        <f t="shared" si="48"/>
        <v>140</v>
      </c>
      <c r="O212" s="102">
        <f t="shared" si="49"/>
        <v>1805566</v>
      </c>
      <c r="Q212" s="104">
        <v>1059570</v>
      </c>
      <c r="R212" s="103">
        <v>868884</v>
      </c>
      <c r="S212" s="103">
        <v>90269</v>
      </c>
      <c r="T212" s="103">
        <v>5717</v>
      </c>
      <c r="U212" s="103">
        <v>528</v>
      </c>
      <c r="V212" s="103">
        <f t="shared" si="50"/>
        <v>2024968</v>
      </c>
      <c r="W212" s="103">
        <f t="shared" si="51"/>
        <v>154761</v>
      </c>
      <c r="X212" s="103">
        <f t="shared" si="52"/>
        <v>2179729</v>
      </c>
      <c r="Y212" s="103">
        <v>1830</v>
      </c>
      <c r="Z212" s="103">
        <f t="shared" si="53"/>
        <v>140</v>
      </c>
      <c r="AA212" s="234">
        <f t="shared" si="54"/>
        <v>2181699</v>
      </c>
    </row>
    <row r="213" spans="1:27" s="157" customFormat="1">
      <c r="A213" s="159">
        <f t="shared" si="55"/>
        <v>2033</v>
      </c>
      <c r="B213" s="159">
        <f t="shared" si="56"/>
        <v>11</v>
      </c>
      <c r="C213" s="158">
        <f t="shared" si="44"/>
        <v>48884</v>
      </c>
      <c r="E213" s="104">
        <v>1108159</v>
      </c>
      <c r="F213" s="103">
        <v>747175</v>
      </c>
      <c r="G213" s="103">
        <v>62915</v>
      </c>
      <c r="H213" s="103">
        <v>5972</v>
      </c>
      <c r="I213" s="103">
        <v>740</v>
      </c>
      <c r="J213" s="103">
        <f t="shared" si="45"/>
        <v>1924961</v>
      </c>
      <c r="K213" s="103">
        <f t="shared" si="46"/>
        <v>147118</v>
      </c>
      <c r="L213" s="103">
        <f t="shared" si="47"/>
        <v>2072079</v>
      </c>
      <c r="M213" s="103">
        <v>1832</v>
      </c>
      <c r="N213" s="103">
        <f t="shared" si="48"/>
        <v>140</v>
      </c>
      <c r="O213" s="102">
        <f t="shared" si="49"/>
        <v>2074051</v>
      </c>
      <c r="Q213" s="104">
        <v>1293891</v>
      </c>
      <c r="R213" s="103">
        <v>905965</v>
      </c>
      <c r="S213" s="103">
        <v>85641</v>
      </c>
      <c r="T213" s="103">
        <v>5972</v>
      </c>
      <c r="U213" s="103">
        <v>740</v>
      </c>
      <c r="V213" s="103">
        <f t="shared" si="50"/>
        <v>2292209</v>
      </c>
      <c r="W213" s="103">
        <f t="shared" si="51"/>
        <v>175185</v>
      </c>
      <c r="X213" s="103">
        <f t="shared" si="52"/>
        <v>2467394</v>
      </c>
      <c r="Y213" s="103">
        <v>1832</v>
      </c>
      <c r="Z213" s="103">
        <f t="shared" si="53"/>
        <v>140</v>
      </c>
      <c r="AA213" s="234">
        <f t="shared" si="54"/>
        <v>2469366</v>
      </c>
    </row>
    <row r="214" spans="1:27" s="157" customFormat="1">
      <c r="A214" s="159">
        <f t="shared" si="55"/>
        <v>2033</v>
      </c>
      <c r="B214" s="159">
        <f t="shared" si="56"/>
        <v>12</v>
      </c>
      <c r="C214" s="158">
        <f t="shared" si="44"/>
        <v>48914</v>
      </c>
      <c r="E214" s="104">
        <v>1407780</v>
      </c>
      <c r="F214" s="103">
        <v>819694</v>
      </c>
      <c r="G214" s="103">
        <v>62452</v>
      </c>
      <c r="H214" s="103">
        <v>6215</v>
      </c>
      <c r="I214" s="103">
        <v>1056</v>
      </c>
      <c r="J214" s="103">
        <f t="shared" si="45"/>
        <v>2297197</v>
      </c>
      <c r="K214" s="103">
        <f t="shared" si="46"/>
        <v>175566</v>
      </c>
      <c r="L214" s="103">
        <f t="shared" si="47"/>
        <v>2472763</v>
      </c>
      <c r="M214" s="103">
        <v>1718</v>
      </c>
      <c r="N214" s="103">
        <f t="shared" si="48"/>
        <v>131</v>
      </c>
      <c r="O214" s="102">
        <f t="shared" si="49"/>
        <v>2474612</v>
      </c>
      <c r="Q214" s="104">
        <v>1623495</v>
      </c>
      <c r="R214" s="103">
        <v>988887</v>
      </c>
      <c r="S214" s="103">
        <v>86048</v>
      </c>
      <c r="T214" s="103">
        <v>6215</v>
      </c>
      <c r="U214" s="103">
        <v>1056</v>
      </c>
      <c r="V214" s="103">
        <f t="shared" si="50"/>
        <v>2705701</v>
      </c>
      <c r="W214" s="103">
        <f t="shared" si="51"/>
        <v>206787</v>
      </c>
      <c r="X214" s="103">
        <f t="shared" si="52"/>
        <v>2912488</v>
      </c>
      <c r="Y214" s="103">
        <v>1718</v>
      </c>
      <c r="Z214" s="103">
        <f t="shared" si="53"/>
        <v>131</v>
      </c>
      <c r="AA214" s="234">
        <f t="shared" si="54"/>
        <v>2914337</v>
      </c>
    </row>
    <row r="215" spans="1:27" s="157" customFormat="1">
      <c r="A215" s="159">
        <f t="shared" si="55"/>
        <v>2034</v>
      </c>
      <c r="B215" s="159">
        <f t="shared" si="56"/>
        <v>1</v>
      </c>
      <c r="C215" s="158">
        <f t="shared" si="44"/>
        <v>48945</v>
      </c>
      <c r="E215" s="104">
        <v>1356920</v>
      </c>
      <c r="F215" s="103">
        <v>799900</v>
      </c>
      <c r="G215" s="103">
        <v>70974</v>
      </c>
      <c r="H215" s="103">
        <v>5770</v>
      </c>
      <c r="I215" s="103">
        <v>915</v>
      </c>
      <c r="J215" s="103">
        <f t="shared" si="45"/>
        <v>2234479</v>
      </c>
      <c r="K215" s="103">
        <f t="shared" si="46"/>
        <v>170773</v>
      </c>
      <c r="L215" s="103">
        <f t="shared" si="47"/>
        <v>2405252</v>
      </c>
      <c r="M215" s="103">
        <v>2325</v>
      </c>
      <c r="N215" s="103">
        <f t="shared" si="48"/>
        <v>178</v>
      </c>
      <c r="O215" s="102">
        <f t="shared" si="49"/>
        <v>2407755</v>
      </c>
      <c r="Q215" s="104">
        <v>1560739</v>
      </c>
      <c r="R215" s="103">
        <v>961287</v>
      </c>
      <c r="S215" s="103">
        <v>95766</v>
      </c>
      <c r="T215" s="103">
        <v>5770</v>
      </c>
      <c r="U215" s="103">
        <v>915</v>
      </c>
      <c r="V215" s="103">
        <f t="shared" si="50"/>
        <v>2624477</v>
      </c>
      <c r="W215" s="103">
        <f t="shared" si="51"/>
        <v>200579</v>
      </c>
      <c r="X215" s="103">
        <f t="shared" si="52"/>
        <v>2825056</v>
      </c>
      <c r="Y215" s="103">
        <v>2325</v>
      </c>
      <c r="Z215" s="103">
        <f t="shared" si="53"/>
        <v>178</v>
      </c>
      <c r="AA215" s="234">
        <f t="shared" si="54"/>
        <v>2827559</v>
      </c>
    </row>
    <row r="216" spans="1:27" s="157" customFormat="1">
      <c r="A216" s="159">
        <f t="shared" si="55"/>
        <v>2034</v>
      </c>
      <c r="B216" s="159">
        <f t="shared" si="56"/>
        <v>2</v>
      </c>
      <c r="C216" s="158">
        <f t="shared" si="44"/>
        <v>48976</v>
      </c>
      <c r="E216" s="104">
        <v>1140695</v>
      </c>
      <c r="F216" s="103">
        <v>720260</v>
      </c>
      <c r="G216" s="103">
        <v>61031</v>
      </c>
      <c r="H216" s="103">
        <v>5265</v>
      </c>
      <c r="I216" s="103">
        <v>861</v>
      </c>
      <c r="J216" s="103">
        <f t="shared" si="45"/>
        <v>1928112</v>
      </c>
      <c r="K216" s="103">
        <f t="shared" si="46"/>
        <v>147358</v>
      </c>
      <c r="L216" s="103">
        <f t="shared" si="47"/>
        <v>2075470</v>
      </c>
      <c r="M216" s="103">
        <v>2433</v>
      </c>
      <c r="N216" s="103">
        <f t="shared" si="48"/>
        <v>186</v>
      </c>
      <c r="O216" s="102">
        <f t="shared" si="49"/>
        <v>2078089</v>
      </c>
      <c r="Q216" s="104">
        <v>1311277</v>
      </c>
      <c r="R216" s="103">
        <v>864379</v>
      </c>
      <c r="S216" s="103">
        <v>82324</v>
      </c>
      <c r="T216" s="103">
        <v>5265</v>
      </c>
      <c r="U216" s="103">
        <v>861</v>
      </c>
      <c r="V216" s="103">
        <f t="shared" si="50"/>
        <v>2264106</v>
      </c>
      <c r="W216" s="103">
        <f t="shared" si="51"/>
        <v>173037</v>
      </c>
      <c r="X216" s="103">
        <f t="shared" si="52"/>
        <v>2437143</v>
      </c>
      <c r="Y216" s="103">
        <v>2433</v>
      </c>
      <c r="Z216" s="103">
        <f t="shared" si="53"/>
        <v>186</v>
      </c>
      <c r="AA216" s="234">
        <f t="shared" si="54"/>
        <v>2439762</v>
      </c>
    </row>
    <row r="217" spans="1:27" s="157" customFormat="1">
      <c r="A217" s="159">
        <f t="shared" si="55"/>
        <v>2034</v>
      </c>
      <c r="B217" s="159">
        <f t="shared" si="56"/>
        <v>3</v>
      </c>
      <c r="C217" s="158">
        <f t="shared" si="44"/>
        <v>49004</v>
      </c>
      <c r="E217" s="104">
        <v>1144945</v>
      </c>
      <c r="F217" s="103">
        <v>758053</v>
      </c>
      <c r="G217" s="103">
        <v>68022</v>
      </c>
      <c r="H217" s="103">
        <v>5790</v>
      </c>
      <c r="I217" s="103">
        <v>868</v>
      </c>
      <c r="J217" s="103">
        <f t="shared" si="45"/>
        <v>1977678</v>
      </c>
      <c r="K217" s="103">
        <f t="shared" si="46"/>
        <v>151147</v>
      </c>
      <c r="L217" s="103">
        <f t="shared" si="47"/>
        <v>2128825</v>
      </c>
      <c r="M217" s="103">
        <v>2339</v>
      </c>
      <c r="N217" s="103">
        <f t="shared" si="48"/>
        <v>179</v>
      </c>
      <c r="O217" s="102">
        <f t="shared" si="49"/>
        <v>2131343</v>
      </c>
      <c r="Q217" s="104">
        <v>1323278</v>
      </c>
      <c r="R217" s="103">
        <v>919377</v>
      </c>
      <c r="S217" s="103">
        <v>92610</v>
      </c>
      <c r="T217" s="103">
        <v>5790</v>
      </c>
      <c r="U217" s="103">
        <v>868</v>
      </c>
      <c r="V217" s="103">
        <f t="shared" si="50"/>
        <v>2341923</v>
      </c>
      <c r="W217" s="103">
        <f t="shared" si="51"/>
        <v>178984</v>
      </c>
      <c r="X217" s="103">
        <f t="shared" si="52"/>
        <v>2520907</v>
      </c>
      <c r="Y217" s="103">
        <v>2339</v>
      </c>
      <c r="Z217" s="103">
        <f t="shared" si="53"/>
        <v>179</v>
      </c>
      <c r="AA217" s="234">
        <f t="shared" si="54"/>
        <v>2523425</v>
      </c>
    </row>
    <row r="218" spans="1:27" s="157" customFormat="1">
      <c r="A218" s="159">
        <f t="shared" si="55"/>
        <v>2034</v>
      </c>
      <c r="B218" s="159">
        <f t="shared" si="56"/>
        <v>4</v>
      </c>
      <c r="C218" s="158">
        <f t="shared" si="44"/>
        <v>49035</v>
      </c>
      <c r="E218" s="104">
        <v>939173</v>
      </c>
      <c r="F218" s="103">
        <v>689978</v>
      </c>
      <c r="G218" s="103">
        <v>62725</v>
      </c>
      <c r="H218" s="103">
        <v>5162</v>
      </c>
      <c r="I218" s="103">
        <v>645</v>
      </c>
      <c r="J218" s="103">
        <f t="shared" si="45"/>
        <v>1697683</v>
      </c>
      <c r="K218" s="103">
        <f t="shared" si="46"/>
        <v>129748</v>
      </c>
      <c r="L218" s="103">
        <f t="shared" si="47"/>
        <v>1827431</v>
      </c>
      <c r="M218" s="103">
        <v>2172</v>
      </c>
      <c r="N218" s="103">
        <f t="shared" si="48"/>
        <v>166</v>
      </c>
      <c r="O218" s="102">
        <f t="shared" si="49"/>
        <v>1829769</v>
      </c>
      <c r="Q218" s="104">
        <v>1099288</v>
      </c>
      <c r="R218" s="103">
        <v>845198</v>
      </c>
      <c r="S218" s="103">
        <v>85880</v>
      </c>
      <c r="T218" s="103">
        <v>5162</v>
      </c>
      <c r="U218" s="103">
        <v>645</v>
      </c>
      <c r="V218" s="103">
        <f t="shared" si="50"/>
        <v>2036173</v>
      </c>
      <c r="W218" s="103">
        <f t="shared" si="51"/>
        <v>155617</v>
      </c>
      <c r="X218" s="103">
        <f t="shared" si="52"/>
        <v>2191790</v>
      </c>
      <c r="Y218" s="103">
        <v>2172</v>
      </c>
      <c r="Z218" s="103">
        <f t="shared" si="53"/>
        <v>166</v>
      </c>
      <c r="AA218" s="234">
        <f t="shared" si="54"/>
        <v>2194128</v>
      </c>
    </row>
    <row r="219" spans="1:27" s="157" customFormat="1">
      <c r="A219" s="159">
        <f t="shared" si="55"/>
        <v>2034</v>
      </c>
      <c r="B219" s="159">
        <f t="shared" si="56"/>
        <v>5</v>
      </c>
      <c r="C219" s="158">
        <f t="shared" si="44"/>
        <v>49065</v>
      </c>
      <c r="E219" s="104">
        <v>799359</v>
      </c>
      <c r="F219" s="103">
        <v>683180</v>
      </c>
      <c r="G219" s="103">
        <v>64919</v>
      </c>
      <c r="H219" s="103">
        <v>5244</v>
      </c>
      <c r="I219" s="103">
        <v>507</v>
      </c>
      <c r="J219" s="103">
        <f t="shared" si="45"/>
        <v>1553209</v>
      </c>
      <c r="K219" s="103">
        <f t="shared" si="46"/>
        <v>118706</v>
      </c>
      <c r="L219" s="103">
        <f t="shared" si="47"/>
        <v>1671915</v>
      </c>
      <c r="M219" s="103">
        <v>2174</v>
      </c>
      <c r="N219" s="103">
        <f t="shared" si="48"/>
        <v>166</v>
      </c>
      <c r="O219" s="102">
        <f t="shared" si="49"/>
        <v>1674255</v>
      </c>
      <c r="Q219" s="104">
        <v>945970</v>
      </c>
      <c r="R219" s="103">
        <v>835761</v>
      </c>
      <c r="S219" s="103">
        <v>89203</v>
      </c>
      <c r="T219" s="103">
        <v>5244</v>
      </c>
      <c r="U219" s="103">
        <v>507</v>
      </c>
      <c r="V219" s="103">
        <f t="shared" si="50"/>
        <v>1876685</v>
      </c>
      <c r="W219" s="103">
        <f t="shared" si="51"/>
        <v>143428</v>
      </c>
      <c r="X219" s="103">
        <f t="shared" si="52"/>
        <v>2020113</v>
      </c>
      <c r="Y219" s="103">
        <v>2174</v>
      </c>
      <c r="Z219" s="103">
        <f t="shared" si="53"/>
        <v>166</v>
      </c>
      <c r="AA219" s="234">
        <f t="shared" si="54"/>
        <v>2022453</v>
      </c>
    </row>
    <row r="220" spans="1:27" s="157" customFormat="1">
      <c r="A220" s="159">
        <f t="shared" si="55"/>
        <v>2034</v>
      </c>
      <c r="B220" s="159">
        <f t="shared" si="56"/>
        <v>6</v>
      </c>
      <c r="C220" s="158">
        <f t="shared" si="44"/>
        <v>49096</v>
      </c>
      <c r="E220" s="104">
        <v>733902</v>
      </c>
      <c r="F220" s="103">
        <v>680827</v>
      </c>
      <c r="G220" s="103">
        <v>63476</v>
      </c>
      <c r="H220" s="103">
        <v>5153</v>
      </c>
      <c r="I220" s="103">
        <v>379</v>
      </c>
      <c r="J220" s="103">
        <f t="shared" si="45"/>
        <v>1483737</v>
      </c>
      <c r="K220" s="103">
        <f t="shared" si="46"/>
        <v>113396</v>
      </c>
      <c r="L220" s="103">
        <f t="shared" si="47"/>
        <v>1597133</v>
      </c>
      <c r="M220" s="103">
        <v>1787</v>
      </c>
      <c r="N220" s="103">
        <f t="shared" si="48"/>
        <v>137</v>
      </c>
      <c r="O220" s="102">
        <f t="shared" si="49"/>
        <v>1599057</v>
      </c>
      <c r="Q220" s="104">
        <v>877080</v>
      </c>
      <c r="R220" s="103">
        <v>830555</v>
      </c>
      <c r="S220" s="103">
        <v>87772</v>
      </c>
      <c r="T220" s="103">
        <v>5153</v>
      </c>
      <c r="U220" s="103">
        <v>379</v>
      </c>
      <c r="V220" s="103">
        <f t="shared" si="50"/>
        <v>1800939</v>
      </c>
      <c r="W220" s="103">
        <f t="shared" si="51"/>
        <v>137639</v>
      </c>
      <c r="X220" s="103">
        <f t="shared" si="52"/>
        <v>1938578</v>
      </c>
      <c r="Y220" s="103">
        <v>1787</v>
      </c>
      <c r="Z220" s="103">
        <f t="shared" si="53"/>
        <v>137</v>
      </c>
      <c r="AA220" s="234">
        <f t="shared" si="54"/>
        <v>1940502</v>
      </c>
    </row>
    <row r="221" spans="1:27" s="157" customFormat="1">
      <c r="A221" s="159">
        <f t="shared" si="55"/>
        <v>2034</v>
      </c>
      <c r="B221" s="159">
        <f t="shared" si="56"/>
        <v>7</v>
      </c>
      <c r="C221" s="158">
        <f t="shared" si="44"/>
        <v>49126</v>
      </c>
      <c r="E221" s="104">
        <v>749728</v>
      </c>
      <c r="F221" s="103">
        <v>723445</v>
      </c>
      <c r="G221" s="103">
        <v>63824</v>
      </c>
      <c r="H221" s="103">
        <v>4959</v>
      </c>
      <c r="I221" s="103">
        <v>330</v>
      </c>
      <c r="J221" s="103">
        <f t="shared" si="45"/>
        <v>1542286</v>
      </c>
      <c r="K221" s="103">
        <f t="shared" si="46"/>
        <v>117871</v>
      </c>
      <c r="L221" s="103">
        <f t="shared" si="47"/>
        <v>1660157</v>
      </c>
      <c r="M221" s="103">
        <v>2889</v>
      </c>
      <c r="N221" s="103">
        <f t="shared" si="48"/>
        <v>221</v>
      </c>
      <c r="O221" s="102">
        <f t="shared" si="49"/>
        <v>1663267</v>
      </c>
      <c r="Q221" s="104">
        <v>903375</v>
      </c>
      <c r="R221" s="103">
        <v>881075</v>
      </c>
      <c r="S221" s="103">
        <v>88714</v>
      </c>
      <c r="T221" s="103">
        <v>4959</v>
      </c>
      <c r="U221" s="103">
        <v>330</v>
      </c>
      <c r="V221" s="103">
        <f t="shared" si="50"/>
        <v>1878453</v>
      </c>
      <c r="W221" s="103">
        <f t="shared" si="51"/>
        <v>143563</v>
      </c>
      <c r="X221" s="103">
        <f t="shared" si="52"/>
        <v>2022016</v>
      </c>
      <c r="Y221" s="103">
        <v>2889</v>
      </c>
      <c r="Z221" s="103">
        <f t="shared" si="53"/>
        <v>221</v>
      </c>
      <c r="AA221" s="234">
        <f t="shared" si="54"/>
        <v>2025126</v>
      </c>
    </row>
    <row r="222" spans="1:27" s="157" customFormat="1">
      <c r="A222" s="159">
        <f t="shared" si="55"/>
        <v>2034</v>
      </c>
      <c r="B222" s="159">
        <f t="shared" si="56"/>
        <v>8</v>
      </c>
      <c r="C222" s="158">
        <f t="shared" si="44"/>
        <v>49157</v>
      </c>
      <c r="E222" s="104">
        <v>733952</v>
      </c>
      <c r="F222" s="103">
        <v>737133</v>
      </c>
      <c r="G222" s="103">
        <v>67002</v>
      </c>
      <c r="H222" s="103">
        <v>5137</v>
      </c>
      <c r="I222" s="103">
        <v>318</v>
      </c>
      <c r="J222" s="103">
        <f t="shared" si="45"/>
        <v>1543542</v>
      </c>
      <c r="K222" s="103">
        <f t="shared" si="46"/>
        <v>117967</v>
      </c>
      <c r="L222" s="103">
        <f t="shared" si="47"/>
        <v>1661509</v>
      </c>
      <c r="M222" s="103">
        <v>1634</v>
      </c>
      <c r="N222" s="103">
        <f t="shared" si="48"/>
        <v>125</v>
      </c>
      <c r="O222" s="102">
        <f t="shared" si="49"/>
        <v>1663268</v>
      </c>
      <c r="Q222" s="104">
        <v>887662</v>
      </c>
      <c r="R222" s="103">
        <v>898017</v>
      </c>
      <c r="S222" s="103">
        <v>92512</v>
      </c>
      <c r="T222" s="103">
        <v>5137</v>
      </c>
      <c r="U222" s="103">
        <v>318</v>
      </c>
      <c r="V222" s="103">
        <f t="shared" si="50"/>
        <v>1883646</v>
      </c>
      <c r="W222" s="103">
        <f t="shared" si="51"/>
        <v>143960</v>
      </c>
      <c r="X222" s="103">
        <f t="shared" si="52"/>
        <v>2027606</v>
      </c>
      <c r="Y222" s="103">
        <v>1634</v>
      </c>
      <c r="Z222" s="103">
        <f t="shared" si="53"/>
        <v>125</v>
      </c>
      <c r="AA222" s="234">
        <f t="shared" si="54"/>
        <v>2029365</v>
      </c>
    </row>
    <row r="223" spans="1:27" s="157" customFormat="1">
      <c r="A223" s="159">
        <f t="shared" si="55"/>
        <v>2034</v>
      </c>
      <c r="B223" s="159">
        <f t="shared" si="56"/>
        <v>9</v>
      </c>
      <c r="C223" s="158">
        <f t="shared" si="44"/>
        <v>49188</v>
      </c>
      <c r="E223" s="104">
        <v>729001</v>
      </c>
      <c r="F223" s="103">
        <v>692989</v>
      </c>
      <c r="G223" s="103">
        <v>63541</v>
      </c>
      <c r="H223" s="103">
        <v>5526</v>
      </c>
      <c r="I223" s="103">
        <v>370</v>
      </c>
      <c r="J223" s="103">
        <f t="shared" si="45"/>
        <v>1491427</v>
      </c>
      <c r="K223" s="103">
        <f t="shared" si="46"/>
        <v>113984</v>
      </c>
      <c r="L223" s="103">
        <f t="shared" si="47"/>
        <v>1605411</v>
      </c>
      <c r="M223" s="103">
        <v>1428</v>
      </c>
      <c r="N223" s="103">
        <f t="shared" si="48"/>
        <v>109</v>
      </c>
      <c r="O223" s="102">
        <f t="shared" si="49"/>
        <v>1606948</v>
      </c>
      <c r="Q223" s="104">
        <v>878638</v>
      </c>
      <c r="R223" s="103">
        <v>848213</v>
      </c>
      <c r="S223" s="103">
        <v>87455</v>
      </c>
      <c r="T223" s="103">
        <v>5526</v>
      </c>
      <c r="U223" s="103">
        <v>370</v>
      </c>
      <c r="V223" s="103">
        <f t="shared" si="50"/>
        <v>1820202</v>
      </c>
      <c r="W223" s="103">
        <f t="shared" si="51"/>
        <v>139111</v>
      </c>
      <c r="X223" s="103">
        <f t="shared" si="52"/>
        <v>1959313</v>
      </c>
      <c r="Y223" s="103">
        <v>1428</v>
      </c>
      <c r="Z223" s="103">
        <f t="shared" si="53"/>
        <v>109</v>
      </c>
      <c r="AA223" s="234">
        <f t="shared" si="54"/>
        <v>1960850</v>
      </c>
    </row>
    <row r="224" spans="1:27" s="157" customFormat="1">
      <c r="A224" s="159">
        <f t="shared" si="55"/>
        <v>2034</v>
      </c>
      <c r="B224" s="159">
        <f t="shared" si="56"/>
        <v>10</v>
      </c>
      <c r="C224" s="158">
        <f t="shared" si="44"/>
        <v>49218</v>
      </c>
      <c r="E224" s="104">
        <v>905276</v>
      </c>
      <c r="F224" s="103">
        <v>720372</v>
      </c>
      <c r="G224" s="103">
        <v>65541</v>
      </c>
      <c r="H224" s="103">
        <v>5584</v>
      </c>
      <c r="I224" s="103">
        <v>529</v>
      </c>
      <c r="J224" s="103">
        <f t="shared" si="45"/>
        <v>1697302</v>
      </c>
      <c r="K224" s="103">
        <f t="shared" si="46"/>
        <v>129718</v>
      </c>
      <c r="L224" s="103">
        <f t="shared" si="47"/>
        <v>1827020</v>
      </c>
      <c r="M224" s="103">
        <v>1830</v>
      </c>
      <c r="N224" s="103">
        <f t="shared" si="48"/>
        <v>140</v>
      </c>
      <c r="O224" s="102">
        <f t="shared" si="49"/>
        <v>1828990</v>
      </c>
      <c r="Q224" s="104">
        <v>1077674</v>
      </c>
      <c r="R224" s="103">
        <v>882315</v>
      </c>
      <c r="S224" s="103">
        <v>89737</v>
      </c>
      <c r="T224" s="103">
        <v>5584</v>
      </c>
      <c r="U224" s="103">
        <v>529</v>
      </c>
      <c r="V224" s="103">
        <f t="shared" si="50"/>
        <v>2055839</v>
      </c>
      <c r="W224" s="103">
        <f t="shared" si="51"/>
        <v>157120</v>
      </c>
      <c r="X224" s="103">
        <f t="shared" si="52"/>
        <v>2212959</v>
      </c>
      <c r="Y224" s="103">
        <v>1830</v>
      </c>
      <c r="Z224" s="103">
        <f t="shared" si="53"/>
        <v>140</v>
      </c>
      <c r="AA224" s="234">
        <f t="shared" si="54"/>
        <v>2214929</v>
      </c>
    </row>
    <row r="225" spans="1:27" s="157" customFormat="1">
      <c r="A225" s="159">
        <f t="shared" si="55"/>
        <v>2034</v>
      </c>
      <c r="B225" s="159">
        <f t="shared" si="56"/>
        <v>11</v>
      </c>
      <c r="C225" s="158">
        <f t="shared" si="44"/>
        <v>49249</v>
      </c>
      <c r="E225" s="104">
        <v>1122571</v>
      </c>
      <c r="F225" s="103">
        <v>757625</v>
      </c>
      <c r="G225" s="103">
        <v>62003</v>
      </c>
      <c r="H225" s="103">
        <v>5842</v>
      </c>
      <c r="I225" s="103">
        <v>741</v>
      </c>
      <c r="J225" s="103">
        <f t="shared" si="45"/>
        <v>1948782</v>
      </c>
      <c r="K225" s="103">
        <f t="shared" si="46"/>
        <v>148938</v>
      </c>
      <c r="L225" s="103">
        <f t="shared" si="47"/>
        <v>2097720</v>
      </c>
      <c r="M225" s="103">
        <v>1832</v>
      </c>
      <c r="N225" s="103">
        <f t="shared" si="48"/>
        <v>140</v>
      </c>
      <c r="O225" s="102">
        <f t="shared" si="49"/>
        <v>2099692</v>
      </c>
      <c r="Q225" s="104">
        <v>1314423</v>
      </c>
      <c r="R225" s="103">
        <v>919811</v>
      </c>
      <c r="S225" s="103">
        <v>85138</v>
      </c>
      <c r="T225" s="103">
        <v>5842</v>
      </c>
      <c r="U225" s="103">
        <v>741</v>
      </c>
      <c r="V225" s="103">
        <f t="shared" si="50"/>
        <v>2325955</v>
      </c>
      <c r="W225" s="103">
        <f t="shared" si="51"/>
        <v>177764</v>
      </c>
      <c r="X225" s="103">
        <f t="shared" si="52"/>
        <v>2503719</v>
      </c>
      <c r="Y225" s="103">
        <v>1832</v>
      </c>
      <c r="Z225" s="103">
        <f t="shared" si="53"/>
        <v>140</v>
      </c>
      <c r="AA225" s="234">
        <f t="shared" si="54"/>
        <v>2505691</v>
      </c>
    </row>
    <row r="226" spans="1:27" s="157" customFormat="1">
      <c r="A226" s="159">
        <f t="shared" si="55"/>
        <v>2034</v>
      </c>
      <c r="B226" s="159">
        <f t="shared" si="56"/>
        <v>12</v>
      </c>
      <c r="C226" s="158">
        <f t="shared" si="44"/>
        <v>49279</v>
      </c>
      <c r="E226" s="104">
        <v>1425297</v>
      </c>
      <c r="F226" s="103">
        <v>831040</v>
      </c>
      <c r="G226" s="103">
        <v>61541</v>
      </c>
      <c r="H226" s="103">
        <v>6094</v>
      </c>
      <c r="I226" s="103">
        <v>1057</v>
      </c>
      <c r="J226" s="103">
        <f t="shared" si="45"/>
        <v>2325029</v>
      </c>
      <c r="K226" s="103">
        <f t="shared" si="46"/>
        <v>177693</v>
      </c>
      <c r="L226" s="103">
        <f t="shared" si="47"/>
        <v>2502722</v>
      </c>
      <c r="M226" s="103">
        <v>1718</v>
      </c>
      <c r="N226" s="103">
        <f t="shared" si="48"/>
        <v>131</v>
      </c>
      <c r="O226" s="102">
        <f t="shared" si="49"/>
        <v>2504571</v>
      </c>
      <c r="Q226" s="104">
        <v>1648141</v>
      </c>
      <c r="R226" s="103">
        <v>1003867</v>
      </c>
      <c r="S226" s="103">
        <v>85547</v>
      </c>
      <c r="T226" s="103">
        <v>6094</v>
      </c>
      <c r="U226" s="103">
        <v>1057</v>
      </c>
      <c r="V226" s="103">
        <f t="shared" si="50"/>
        <v>2744706</v>
      </c>
      <c r="W226" s="103">
        <f t="shared" si="51"/>
        <v>209768</v>
      </c>
      <c r="X226" s="103">
        <f t="shared" si="52"/>
        <v>2954474</v>
      </c>
      <c r="Y226" s="103">
        <v>1718</v>
      </c>
      <c r="Z226" s="103">
        <f t="shared" si="53"/>
        <v>131</v>
      </c>
      <c r="AA226" s="234">
        <f t="shared" si="54"/>
        <v>2956323</v>
      </c>
    </row>
    <row r="227" spans="1:27" s="157" customFormat="1">
      <c r="A227" s="159">
        <f t="shared" si="55"/>
        <v>2035</v>
      </c>
      <c r="B227" s="159">
        <f t="shared" si="56"/>
        <v>1</v>
      </c>
      <c r="C227" s="158">
        <f t="shared" si="44"/>
        <v>49310</v>
      </c>
      <c r="E227" s="104">
        <v>1373880</v>
      </c>
      <c r="F227" s="103">
        <v>811172</v>
      </c>
      <c r="G227" s="103">
        <v>69987</v>
      </c>
      <c r="H227" s="103">
        <v>5650</v>
      </c>
      <c r="I227" s="103">
        <v>916</v>
      </c>
      <c r="J227" s="103">
        <f t="shared" si="45"/>
        <v>2261605</v>
      </c>
      <c r="K227" s="103">
        <f t="shared" si="46"/>
        <v>172846</v>
      </c>
      <c r="L227" s="103">
        <f t="shared" si="47"/>
        <v>2434451</v>
      </c>
      <c r="M227" s="103">
        <v>2325</v>
      </c>
      <c r="N227" s="103">
        <f t="shared" si="48"/>
        <v>178</v>
      </c>
      <c r="O227" s="102">
        <f t="shared" si="49"/>
        <v>2436954</v>
      </c>
      <c r="Q227" s="104">
        <v>1584229</v>
      </c>
      <c r="R227" s="103">
        <v>975944</v>
      </c>
      <c r="S227" s="103">
        <v>95191</v>
      </c>
      <c r="T227" s="103">
        <v>5650</v>
      </c>
      <c r="U227" s="103">
        <v>916</v>
      </c>
      <c r="V227" s="103">
        <f t="shared" si="50"/>
        <v>2661930</v>
      </c>
      <c r="W227" s="103">
        <f t="shared" si="51"/>
        <v>203441</v>
      </c>
      <c r="X227" s="103">
        <f t="shared" si="52"/>
        <v>2865371</v>
      </c>
      <c r="Y227" s="103">
        <v>2325</v>
      </c>
      <c r="Z227" s="103">
        <f t="shared" si="53"/>
        <v>178</v>
      </c>
      <c r="AA227" s="234">
        <f t="shared" si="54"/>
        <v>2867874</v>
      </c>
    </row>
    <row r="228" spans="1:27" s="157" customFormat="1">
      <c r="A228" s="159">
        <f t="shared" si="55"/>
        <v>2035</v>
      </c>
      <c r="B228" s="159">
        <f t="shared" si="56"/>
        <v>2</v>
      </c>
      <c r="C228" s="158">
        <f t="shared" si="44"/>
        <v>49341</v>
      </c>
      <c r="E228" s="104">
        <v>1155712</v>
      </c>
      <c r="F228" s="103">
        <v>730845</v>
      </c>
      <c r="G228" s="103">
        <v>60193</v>
      </c>
      <c r="H228" s="103">
        <v>5151</v>
      </c>
      <c r="I228" s="103">
        <v>861</v>
      </c>
      <c r="J228" s="103">
        <f t="shared" si="45"/>
        <v>1952762</v>
      </c>
      <c r="K228" s="103">
        <f t="shared" si="46"/>
        <v>149242</v>
      </c>
      <c r="L228" s="103">
        <f t="shared" si="47"/>
        <v>2102004</v>
      </c>
      <c r="M228" s="103">
        <v>2433</v>
      </c>
      <c r="N228" s="103">
        <f t="shared" si="48"/>
        <v>186</v>
      </c>
      <c r="O228" s="102">
        <f t="shared" si="49"/>
        <v>2104623</v>
      </c>
      <c r="Q228" s="104">
        <v>1331474</v>
      </c>
      <c r="R228" s="103">
        <v>877756</v>
      </c>
      <c r="S228" s="103">
        <v>81832</v>
      </c>
      <c r="T228" s="103">
        <v>5151</v>
      </c>
      <c r="U228" s="103">
        <v>861</v>
      </c>
      <c r="V228" s="103">
        <f t="shared" si="50"/>
        <v>2297074</v>
      </c>
      <c r="W228" s="103">
        <f t="shared" si="51"/>
        <v>175557</v>
      </c>
      <c r="X228" s="103">
        <f t="shared" si="52"/>
        <v>2472631</v>
      </c>
      <c r="Y228" s="103">
        <v>2433</v>
      </c>
      <c r="Z228" s="103">
        <f t="shared" si="53"/>
        <v>186</v>
      </c>
      <c r="AA228" s="234">
        <f t="shared" si="54"/>
        <v>2475250</v>
      </c>
    </row>
    <row r="229" spans="1:27" s="157" customFormat="1">
      <c r="A229" s="159">
        <f t="shared" si="55"/>
        <v>2035</v>
      </c>
      <c r="B229" s="159">
        <f t="shared" si="56"/>
        <v>3</v>
      </c>
      <c r="C229" s="158">
        <f t="shared" si="44"/>
        <v>49369</v>
      </c>
      <c r="E229" s="104">
        <v>1160631</v>
      </c>
      <c r="F229" s="103">
        <v>769676</v>
      </c>
      <c r="G229" s="103">
        <v>67071</v>
      </c>
      <c r="H229" s="103">
        <v>5658</v>
      </c>
      <c r="I229" s="103">
        <v>868</v>
      </c>
      <c r="J229" s="103">
        <f t="shared" si="45"/>
        <v>2003904</v>
      </c>
      <c r="K229" s="103">
        <f t="shared" si="46"/>
        <v>153151</v>
      </c>
      <c r="L229" s="103">
        <f t="shared" si="47"/>
        <v>2157055</v>
      </c>
      <c r="M229" s="103">
        <v>2339</v>
      </c>
      <c r="N229" s="103">
        <f t="shared" si="48"/>
        <v>179</v>
      </c>
      <c r="O229" s="102">
        <f t="shared" si="49"/>
        <v>2159573</v>
      </c>
      <c r="Q229" s="104">
        <v>1344232</v>
      </c>
      <c r="R229" s="103">
        <v>933885</v>
      </c>
      <c r="S229" s="103">
        <v>92056</v>
      </c>
      <c r="T229" s="103">
        <v>5658</v>
      </c>
      <c r="U229" s="103">
        <v>868</v>
      </c>
      <c r="V229" s="103">
        <f t="shared" si="50"/>
        <v>2376699</v>
      </c>
      <c r="W229" s="103">
        <f t="shared" si="51"/>
        <v>181642</v>
      </c>
      <c r="X229" s="103">
        <f t="shared" si="52"/>
        <v>2558341</v>
      </c>
      <c r="Y229" s="103">
        <v>2339</v>
      </c>
      <c r="Z229" s="103">
        <f t="shared" si="53"/>
        <v>179</v>
      </c>
      <c r="AA229" s="234">
        <f t="shared" si="54"/>
        <v>2560859</v>
      </c>
    </row>
    <row r="230" spans="1:27" s="157" customFormat="1">
      <c r="A230" s="159">
        <f t="shared" si="55"/>
        <v>2035</v>
      </c>
      <c r="B230" s="159">
        <f t="shared" si="56"/>
        <v>4</v>
      </c>
      <c r="C230" s="158">
        <f t="shared" si="44"/>
        <v>49400</v>
      </c>
      <c r="E230" s="104">
        <v>952543</v>
      </c>
      <c r="F230" s="103">
        <v>700702</v>
      </c>
      <c r="G230" s="103">
        <v>61850</v>
      </c>
      <c r="H230" s="103">
        <v>5046</v>
      </c>
      <c r="I230" s="103">
        <v>646</v>
      </c>
      <c r="J230" s="103">
        <f t="shared" si="45"/>
        <v>1720787</v>
      </c>
      <c r="K230" s="103">
        <f t="shared" si="46"/>
        <v>131513</v>
      </c>
      <c r="L230" s="103">
        <f t="shared" si="47"/>
        <v>1852300</v>
      </c>
      <c r="M230" s="103">
        <v>2172</v>
      </c>
      <c r="N230" s="103">
        <f t="shared" si="48"/>
        <v>166</v>
      </c>
      <c r="O230" s="102">
        <f t="shared" si="49"/>
        <v>1854638</v>
      </c>
      <c r="Q230" s="104">
        <v>1117350</v>
      </c>
      <c r="R230" s="103">
        <v>858702</v>
      </c>
      <c r="S230" s="103">
        <v>85369</v>
      </c>
      <c r="T230" s="103">
        <v>5046</v>
      </c>
      <c r="U230" s="103">
        <v>646</v>
      </c>
      <c r="V230" s="103">
        <f t="shared" si="50"/>
        <v>2067113</v>
      </c>
      <c r="W230" s="103">
        <f t="shared" si="51"/>
        <v>157982</v>
      </c>
      <c r="X230" s="103">
        <f t="shared" si="52"/>
        <v>2225095</v>
      </c>
      <c r="Y230" s="103">
        <v>2172</v>
      </c>
      <c r="Z230" s="103">
        <f t="shared" si="53"/>
        <v>166</v>
      </c>
      <c r="AA230" s="234">
        <f t="shared" si="54"/>
        <v>2227433</v>
      </c>
    </row>
    <row r="231" spans="1:27" s="157" customFormat="1">
      <c r="A231" s="159">
        <f t="shared" si="55"/>
        <v>2035</v>
      </c>
      <c r="B231" s="159">
        <f t="shared" si="56"/>
        <v>5</v>
      </c>
      <c r="C231" s="158">
        <f t="shared" si="44"/>
        <v>49430</v>
      </c>
      <c r="E231" s="104">
        <v>811251</v>
      </c>
      <c r="F231" s="103">
        <v>693655</v>
      </c>
      <c r="G231" s="103">
        <v>64013</v>
      </c>
      <c r="H231" s="103">
        <v>5122</v>
      </c>
      <c r="I231" s="103">
        <v>507</v>
      </c>
      <c r="J231" s="103">
        <f t="shared" si="45"/>
        <v>1574548</v>
      </c>
      <c r="K231" s="103">
        <f t="shared" si="46"/>
        <v>120337</v>
      </c>
      <c r="L231" s="103">
        <f t="shared" si="47"/>
        <v>1694885</v>
      </c>
      <c r="M231" s="103">
        <v>2174</v>
      </c>
      <c r="N231" s="103">
        <f t="shared" si="48"/>
        <v>166</v>
      </c>
      <c r="O231" s="102">
        <f t="shared" si="49"/>
        <v>1697225</v>
      </c>
      <c r="Q231" s="104">
        <v>962033</v>
      </c>
      <c r="R231" s="103">
        <v>848979</v>
      </c>
      <c r="S231" s="103">
        <v>88667</v>
      </c>
      <c r="T231" s="103">
        <v>5122</v>
      </c>
      <c r="U231" s="103">
        <v>507</v>
      </c>
      <c r="V231" s="103">
        <f t="shared" si="50"/>
        <v>1905308</v>
      </c>
      <c r="W231" s="103">
        <f t="shared" si="51"/>
        <v>145616</v>
      </c>
      <c r="X231" s="103">
        <f t="shared" si="52"/>
        <v>2050924</v>
      </c>
      <c r="Y231" s="103">
        <v>2174</v>
      </c>
      <c r="Z231" s="103">
        <f t="shared" si="53"/>
        <v>166</v>
      </c>
      <c r="AA231" s="234">
        <f t="shared" si="54"/>
        <v>2053264</v>
      </c>
    </row>
    <row r="232" spans="1:27" s="157" customFormat="1">
      <c r="A232" s="159">
        <f t="shared" si="55"/>
        <v>2035</v>
      </c>
      <c r="B232" s="159">
        <f t="shared" si="56"/>
        <v>6</v>
      </c>
      <c r="C232" s="158">
        <f t="shared" si="44"/>
        <v>49461</v>
      </c>
      <c r="E232" s="104">
        <v>745112</v>
      </c>
      <c r="F232" s="103">
        <v>691226</v>
      </c>
      <c r="G232" s="103">
        <v>62578</v>
      </c>
      <c r="H232" s="103">
        <v>5033</v>
      </c>
      <c r="I232" s="103">
        <v>379</v>
      </c>
      <c r="J232" s="103">
        <f t="shared" si="45"/>
        <v>1504328</v>
      </c>
      <c r="K232" s="103">
        <f t="shared" si="46"/>
        <v>114970</v>
      </c>
      <c r="L232" s="103">
        <f t="shared" si="47"/>
        <v>1619298</v>
      </c>
      <c r="M232" s="103">
        <v>1787</v>
      </c>
      <c r="N232" s="103">
        <f t="shared" si="48"/>
        <v>137</v>
      </c>
      <c r="O232" s="102">
        <f t="shared" si="49"/>
        <v>1621222</v>
      </c>
      <c r="Q232" s="104">
        <v>892247</v>
      </c>
      <c r="R232" s="103">
        <v>843572</v>
      </c>
      <c r="S232" s="103">
        <v>87238</v>
      </c>
      <c r="T232" s="103">
        <v>5033</v>
      </c>
      <c r="U232" s="103">
        <v>379</v>
      </c>
      <c r="V232" s="103">
        <f t="shared" si="50"/>
        <v>1828469</v>
      </c>
      <c r="W232" s="103">
        <f t="shared" si="51"/>
        <v>139743</v>
      </c>
      <c r="X232" s="103">
        <f t="shared" si="52"/>
        <v>1968212</v>
      </c>
      <c r="Y232" s="103">
        <v>1787</v>
      </c>
      <c r="Z232" s="103">
        <f t="shared" si="53"/>
        <v>137</v>
      </c>
      <c r="AA232" s="234">
        <f t="shared" si="54"/>
        <v>1970136</v>
      </c>
    </row>
    <row r="233" spans="1:27" s="157" customFormat="1">
      <c r="A233" s="159">
        <f t="shared" si="55"/>
        <v>2035</v>
      </c>
      <c r="B233" s="159">
        <f t="shared" si="56"/>
        <v>7</v>
      </c>
      <c r="C233" s="158">
        <f t="shared" si="44"/>
        <v>49491</v>
      </c>
      <c r="E233" s="104">
        <v>761295</v>
      </c>
      <c r="F233" s="103">
        <v>734530</v>
      </c>
      <c r="G233" s="103">
        <v>62916</v>
      </c>
      <c r="H233" s="103">
        <v>4846</v>
      </c>
      <c r="I233" s="103">
        <v>331</v>
      </c>
      <c r="J233" s="103">
        <f t="shared" si="45"/>
        <v>1563918</v>
      </c>
      <c r="K233" s="103">
        <f t="shared" si="46"/>
        <v>119524</v>
      </c>
      <c r="L233" s="103">
        <f t="shared" si="47"/>
        <v>1683442</v>
      </c>
      <c r="M233" s="103">
        <v>2889</v>
      </c>
      <c r="N233" s="103">
        <f t="shared" si="48"/>
        <v>221</v>
      </c>
      <c r="O233" s="102">
        <f t="shared" si="49"/>
        <v>1686552</v>
      </c>
      <c r="Q233" s="104">
        <v>919118</v>
      </c>
      <c r="R233" s="103">
        <v>894846</v>
      </c>
      <c r="S233" s="103">
        <v>88167</v>
      </c>
      <c r="T233" s="103">
        <v>4846</v>
      </c>
      <c r="U233" s="103">
        <v>331</v>
      </c>
      <c r="V233" s="103">
        <f t="shared" si="50"/>
        <v>1907308</v>
      </c>
      <c r="W233" s="103">
        <f t="shared" si="51"/>
        <v>145768</v>
      </c>
      <c r="X233" s="103">
        <f t="shared" si="52"/>
        <v>2053076</v>
      </c>
      <c r="Y233" s="103">
        <v>2889</v>
      </c>
      <c r="Z233" s="103">
        <f t="shared" si="53"/>
        <v>221</v>
      </c>
      <c r="AA233" s="234">
        <f t="shared" si="54"/>
        <v>2056186</v>
      </c>
    </row>
    <row r="234" spans="1:27" s="157" customFormat="1">
      <c r="A234" s="159">
        <f t="shared" si="55"/>
        <v>2035</v>
      </c>
      <c r="B234" s="159">
        <f t="shared" si="56"/>
        <v>8</v>
      </c>
      <c r="C234" s="158">
        <f t="shared" si="44"/>
        <v>49522</v>
      </c>
      <c r="E234" s="104">
        <v>745271</v>
      </c>
      <c r="F234" s="103">
        <v>748397</v>
      </c>
      <c r="G234" s="103">
        <v>66077</v>
      </c>
      <c r="H234" s="103">
        <v>5023</v>
      </c>
      <c r="I234" s="103">
        <v>319</v>
      </c>
      <c r="J234" s="103">
        <f t="shared" si="45"/>
        <v>1565087</v>
      </c>
      <c r="K234" s="103">
        <f t="shared" si="46"/>
        <v>119614</v>
      </c>
      <c r="L234" s="103">
        <f t="shared" si="47"/>
        <v>1684701</v>
      </c>
      <c r="M234" s="103">
        <v>1634</v>
      </c>
      <c r="N234" s="103">
        <f t="shared" si="48"/>
        <v>125</v>
      </c>
      <c r="O234" s="102">
        <f t="shared" si="49"/>
        <v>1686460</v>
      </c>
      <c r="Q234" s="104">
        <v>903137</v>
      </c>
      <c r="R234" s="103">
        <v>911988</v>
      </c>
      <c r="S234" s="103">
        <v>91944</v>
      </c>
      <c r="T234" s="103">
        <v>5023</v>
      </c>
      <c r="U234" s="103">
        <v>319</v>
      </c>
      <c r="V234" s="103">
        <f t="shared" si="50"/>
        <v>1912411</v>
      </c>
      <c r="W234" s="103">
        <f t="shared" si="51"/>
        <v>146158</v>
      </c>
      <c r="X234" s="103">
        <f t="shared" si="52"/>
        <v>2058569</v>
      </c>
      <c r="Y234" s="103">
        <v>1634</v>
      </c>
      <c r="Z234" s="103">
        <f t="shared" si="53"/>
        <v>125</v>
      </c>
      <c r="AA234" s="234">
        <f t="shared" si="54"/>
        <v>2060328</v>
      </c>
    </row>
    <row r="235" spans="1:27" s="157" customFormat="1">
      <c r="A235" s="159">
        <f t="shared" si="55"/>
        <v>2035</v>
      </c>
      <c r="B235" s="159">
        <f t="shared" si="56"/>
        <v>9</v>
      </c>
      <c r="C235" s="158">
        <f t="shared" si="44"/>
        <v>49553</v>
      </c>
      <c r="E235" s="104">
        <v>740254</v>
      </c>
      <c r="F235" s="103">
        <v>703818</v>
      </c>
      <c r="G235" s="103">
        <v>62689</v>
      </c>
      <c r="H235" s="103">
        <v>5421</v>
      </c>
      <c r="I235" s="103">
        <v>370</v>
      </c>
      <c r="J235" s="103">
        <f t="shared" si="45"/>
        <v>1512552</v>
      </c>
      <c r="K235" s="103">
        <f t="shared" si="46"/>
        <v>115599</v>
      </c>
      <c r="L235" s="103">
        <f t="shared" si="47"/>
        <v>1628151</v>
      </c>
      <c r="M235" s="103">
        <v>1428</v>
      </c>
      <c r="N235" s="103">
        <f t="shared" si="48"/>
        <v>109</v>
      </c>
      <c r="O235" s="102">
        <f t="shared" si="49"/>
        <v>1629688</v>
      </c>
      <c r="Q235" s="104">
        <v>893994</v>
      </c>
      <c r="R235" s="103">
        <v>861655</v>
      </c>
      <c r="S235" s="103">
        <v>86924</v>
      </c>
      <c r="T235" s="103">
        <v>5421</v>
      </c>
      <c r="U235" s="103">
        <v>370</v>
      </c>
      <c r="V235" s="103">
        <f t="shared" si="50"/>
        <v>1848364</v>
      </c>
      <c r="W235" s="103">
        <f t="shared" si="51"/>
        <v>141264</v>
      </c>
      <c r="X235" s="103">
        <f t="shared" si="52"/>
        <v>1989628</v>
      </c>
      <c r="Y235" s="103">
        <v>1428</v>
      </c>
      <c r="Z235" s="103">
        <f t="shared" si="53"/>
        <v>109</v>
      </c>
      <c r="AA235" s="234">
        <f t="shared" si="54"/>
        <v>1991165</v>
      </c>
    </row>
    <row r="236" spans="1:27" s="157" customFormat="1">
      <c r="A236" s="159">
        <f t="shared" si="55"/>
        <v>2035</v>
      </c>
      <c r="B236" s="159">
        <f t="shared" si="56"/>
        <v>10</v>
      </c>
      <c r="C236" s="158">
        <f t="shared" si="44"/>
        <v>49583</v>
      </c>
      <c r="E236" s="104">
        <v>918447</v>
      </c>
      <c r="F236" s="103">
        <v>731742</v>
      </c>
      <c r="G236" s="103">
        <v>64680</v>
      </c>
      <c r="H236" s="103">
        <v>5483</v>
      </c>
      <c r="I236" s="103">
        <v>530</v>
      </c>
      <c r="J236" s="103">
        <f t="shared" si="45"/>
        <v>1720882</v>
      </c>
      <c r="K236" s="103">
        <f t="shared" si="46"/>
        <v>131521</v>
      </c>
      <c r="L236" s="103">
        <f t="shared" si="47"/>
        <v>1852403</v>
      </c>
      <c r="M236" s="103">
        <v>1830</v>
      </c>
      <c r="N236" s="103">
        <f t="shared" si="48"/>
        <v>140</v>
      </c>
      <c r="O236" s="102">
        <f t="shared" si="49"/>
        <v>1854373</v>
      </c>
      <c r="Q236" s="104">
        <v>1095737</v>
      </c>
      <c r="R236" s="103">
        <v>896484</v>
      </c>
      <c r="S236" s="103">
        <v>89191</v>
      </c>
      <c r="T236" s="103">
        <v>5483</v>
      </c>
      <c r="U236" s="103">
        <v>530</v>
      </c>
      <c r="V236" s="103">
        <f t="shared" si="50"/>
        <v>2087425</v>
      </c>
      <c r="W236" s="103">
        <f t="shared" si="51"/>
        <v>159534</v>
      </c>
      <c r="X236" s="103">
        <f t="shared" si="52"/>
        <v>2246959</v>
      </c>
      <c r="Y236" s="103">
        <v>1830</v>
      </c>
      <c r="Z236" s="103">
        <f t="shared" si="53"/>
        <v>140</v>
      </c>
      <c r="AA236" s="234">
        <f t="shared" si="54"/>
        <v>2248929</v>
      </c>
    </row>
    <row r="237" spans="1:27" s="157" customFormat="1">
      <c r="A237" s="159">
        <f t="shared" si="55"/>
        <v>2035</v>
      </c>
      <c r="B237" s="159">
        <f t="shared" si="56"/>
        <v>11</v>
      </c>
      <c r="C237" s="158">
        <f t="shared" si="44"/>
        <v>49614</v>
      </c>
      <c r="E237" s="104">
        <v>1137584</v>
      </c>
      <c r="F237" s="103">
        <v>769360</v>
      </c>
      <c r="G237" s="103">
        <v>61192</v>
      </c>
      <c r="H237" s="103">
        <v>5743</v>
      </c>
      <c r="I237" s="103">
        <v>742</v>
      </c>
      <c r="J237" s="103">
        <f t="shared" si="45"/>
        <v>1974621</v>
      </c>
      <c r="K237" s="103">
        <f t="shared" si="46"/>
        <v>150913</v>
      </c>
      <c r="L237" s="103">
        <f t="shared" si="47"/>
        <v>2125534</v>
      </c>
      <c r="M237" s="103">
        <v>1832</v>
      </c>
      <c r="N237" s="103">
        <f t="shared" si="48"/>
        <v>140</v>
      </c>
      <c r="O237" s="102">
        <f t="shared" si="49"/>
        <v>2127506</v>
      </c>
      <c r="Q237" s="104">
        <v>1335057</v>
      </c>
      <c r="R237" s="103">
        <v>934487</v>
      </c>
      <c r="S237" s="103">
        <v>84621</v>
      </c>
      <c r="T237" s="103">
        <v>5743</v>
      </c>
      <c r="U237" s="103">
        <v>742</v>
      </c>
      <c r="V237" s="103">
        <f t="shared" si="50"/>
        <v>2360650</v>
      </c>
      <c r="W237" s="103">
        <f t="shared" si="51"/>
        <v>180416</v>
      </c>
      <c r="X237" s="103">
        <f t="shared" si="52"/>
        <v>2541066</v>
      </c>
      <c r="Y237" s="103">
        <v>1832</v>
      </c>
      <c r="Z237" s="103">
        <f t="shared" si="53"/>
        <v>140</v>
      </c>
      <c r="AA237" s="234">
        <f t="shared" si="54"/>
        <v>2543038</v>
      </c>
    </row>
    <row r="238" spans="1:27" s="157" customFormat="1">
      <c r="A238" s="159">
        <f t="shared" si="55"/>
        <v>2035</v>
      </c>
      <c r="B238" s="159">
        <f t="shared" si="56"/>
        <v>12</v>
      </c>
      <c r="C238" s="158">
        <f t="shared" si="44"/>
        <v>49644</v>
      </c>
      <c r="E238" s="104">
        <v>1443546</v>
      </c>
      <c r="F238" s="103">
        <v>843718</v>
      </c>
      <c r="G238" s="103">
        <v>60732</v>
      </c>
      <c r="H238" s="103">
        <v>6002</v>
      </c>
      <c r="I238" s="103">
        <v>1057</v>
      </c>
      <c r="J238" s="103">
        <f t="shared" si="45"/>
        <v>2355055</v>
      </c>
      <c r="K238" s="103">
        <f t="shared" si="46"/>
        <v>179988</v>
      </c>
      <c r="L238" s="103">
        <f t="shared" si="47"/>
        <v>2535043</v>
      </c>
      <c r="M238" s="103">
        <v>1718</v>
      </c>
      <c r="N238" s="103">
        <f t="shared" si="48"/>
        <v>131</v>
      </c>
      <c r="O238" s="102">
        <f t="shared" si="49"/>
        <v>2536892</v>
      </c>
      <c r="Q238" s="104">
        <v>1672954</v>
      </c>
      <c r="R238" s="103">
        <v>1019757</v>
      </c>
      <c r="S238" s="103">
        <v>85035</v>
      </c>
      <c r="T238" s="103">
        <v>6002</v>
      </c>
      <c r="U238" s="103">
        <v>1057</v>
      </c>
      <c r="V238" s="103">
        <f t="shared" si="50"/>
        <v>2784805</v>
      </c>
      <c r="W238" s="103">
        <f t="shared" si="51"/>
        <v>212832</v>
      </c>
      <c r="X238" s="103">
        <f t="shared" si="52"/>
        <v>2997637</v>
      </c>
      <c r="Y238" s="103">
        <v>1718</v>
      </c>
      <c r="Z238" s="103">
        <f t="shared" si="53"/>
        <v>131</v>
      </c>
      <c r="AA238" s="102">
        <f t="shared" si="54"/>
        <v>2999486</v>
      </c>
    </row>
    <row r="239" spans="1:27" s="157" customFormat="1">
      <c r="A239" s="159">
        <f t="shared" si="55"/>
        <v>2036</v>
      </c>
      <c r="B239" s="159">
        <f t="shared" si="56"/>
        <v>1</v>
      </c>
      <c r="C239" s="158">
        <f t="shared" ref="C239:C298" si="57">DATE(A239,B239,1)</f>
        <v>49675</v>
      </c>
      <c r="E239" s="104">
        <v>1391141</v>
      </c>
      <c r="F239" s="103">
        <v>823610</v>
      </c>
      <c r="G239" s="103">
        <v>69161</v>
      </c>
      <c r="H239" s="103">
        <v>5558</v>
      </c>
      <c r="I239" s="103">
        <v>917</v>
      </c>
      <c r="J239" s="103">
        <f t="shared" ref="J239:J298" si="58">SUM(E239:I239)</f>
        <v>2290387</v>
      </c>
      <c r="K239" s="103">
        <f t="shared" ref="K239:K298" si="59">L239-J239</f>
        <v>175046</v>
      </c>
      <c r="L239" s="103">
        <f t="shared" ref="L239:L298" si="60">ROUND(J239/0.929, 0)</f>
        <v>2465433</v>
      </c>
      <c r="M239" s="103">
        <v>2325</v>
      </c>
      <c r="N239" s="103">
        <f t="shared" ref="N239:N298" si="61">ROUND(M239/0.929-M239, 0)</f>
        <v>178</v>
      </c>
      <c r="O239" s="102">
        <f t="shared" ref="O239:O298" si="62">SUM(L239:N239)</f>
        <v>2467936</v>
      </c>
      <c r="Q239" s="104">
        <v>1607644</v>
      </c>
      <c r="R239" s="103">
        <v>991480</v>
      </c>
      <c r="S239" s="103">
        <v>94670</v>
      </c>
      <c r="T239" s="103">
        <v>5558</v>
      </c>
      <c r="U239" s="103">
        <v>917</v>
      </c>
      <c r="V239" s="103">
        <f t="shared" ref="V239:V298" si="63">SUM(Q239:U239)</f>
        <v>2700269</v>
      </c>
      <c r="W239" s="103">
        <f t="shared" ref="W239:W298" si="64">X239-V239</f>
        <v>206371</v>
      </c>
      <c r="X239" s="103">
        <f t="shared" ref="X239:X298" si="65">ROUND(V239/0.929, 0)</f>
        <v>2906640</v>
      </c>
      <c r="Y239" s="103">
        <v>2325</v>
      </c>
      <c r="Z239" s="103">
        <f t="shared" ref="Z239:Z298" si="66">N239</f>
        <v>178</v>
      </c>
      <c r="AA239" s="102">
        <f t="shared" ref="AA239:AA298" si="67">SUM(X239:Z239)</f>
        <v>2909143</v>
      </c>
    </row>
    <row r="240" spans="1:27" s="157" customFormat="1">
      <c r="A240" s="159">
        <f t="shared" ref="A240:A298" si="68">IF(B240=1,A239+1,A239)</f>
        <v>2036</v>
      </c>
      <c r="B240" s="159">
        <f t="shared" ref="B240:B298" si="69">IF(B239=12,1,B239+1)</f>
        <v>2</v>
      </c>
      <c r="C240" s="158">
        <f t="shared" si="57"/>
        <v>49706</v>
      </c>
      <c r="E240" s="104">
        <v>1218038</v>
      </c>
      <c r="F240" s="103">
        <v>771039</v>
      </c>
      <c r="G240" s="103">
        <v>63383</v>
      </c>
      <c r="H240" s="103">
        <v>5212</v>
      </c>
      <c r="I240" s="103">
        <v>881</v>
      </c>
      <c r="J240" s="103">
        <f t="shared" si="58"/>
        <v>2058553</v>
      </c>
      <c r="K240" s="103">
        <f t="shared" si="59"/>
        <v>157328</v>
      </c>
      <c r="L240" s="103">
        <f t="shared" si="60"/>
        <v>2215881</v>
      </c>
      <c r="M240" s="103">
        <v>2433</v>
      </c>
      <c r="N240" s="103">
        <f t="shared" si="61"/>
        <v>186</v>
      </c>
      <c r="O240" s="102">
        <f t="shared" si="62"/>
        <v>2218500</v>
      </c>
      <c r="Q240" s="104">
        <v>1375686</v>
      </c>
      <c r="R240" s="103">
        <v>906691</v>
      </c>
      <c r="S240" s="103">
        <v>83530</v>
      </c>
      <c r="T240" s="103">
        <v>5212</v>
      </c>
      <c r="U240" s="103">
        <v>881</v>
      </c>
      <c r="V240" s="103">
        <f t="shared" si="63"/>
        <v>2372000</v>
      </c>
      <c r="W240" s="103">
        <f t="shared" si="64"/>
        <v>181283</v>
      </c>
      <c r="X240" s="103">
        <f t="shared" si="65"/>
        <v>2553283</v>
      </c>
      <c r="Y240" s="103">
        <v>2433</v>
      </c>
      <c r="Z240" s="103">
        <f t="shared" si="66"/>
        <v>186</v>
      </c>
      <c r="AA240" s="102">
        <f t="shared" si="67"/>
        <v>2555902</v>
      </c>
    </row>
    <row r="241" spans="1:27" s="157" customFormat="1">
      <c r="A241" s="159">
        <f t="shared" si="68"/>
        <v>2036</v>
      </c>
      <c r="B241" s="159">
        <f t="shared" si="69"/>
        <v>3</v>
      </c>
      <c r="C241" s="158">
        <f t="shared" si="57"/>
        <v>49735</v>
      </c>
      <c r="E241" s="104">
        <v>1175597</v>
      </c>
      <c r="F241" s="103">
        <v>783072</v>
      </c>
      <c r="G241" s="103">
        <v>65207</v>
      </c>
      <c r="H241" s="103">
        <v>5594</v>
      </c>
      <c r="I241" s="103">
        <v>881</v>
      </c>
      <c r="J241" s="103">
        <f t="shared" si="58"/>
        <v>2030351</v>
      </c>
      <c r="K241" s="103">
        <f t="shared" si="59"/>
        <v>155172</v>
      </c>
      <c r="L241" s="103">
        <f t="shared" si="60"/>
        <v>2185523</v>
      </c>
      <c r="M241" s="103">
        <v>2339</v>
      </c>
      <c r="N241" s="103">
        <f t="shared" si="61"/>
        <v>179</v>
      </c>
      <c r="O241" s="102">
        <f t="shared" si="62"/>
        <v>2188041</v>
      </c>
      <c r="Q241" s="104">
        <v>1387653</v>
      </c>
      <c r="R241" s="103">
        <v>964221</v>
      </c>
      <c r="S241" s="103">
        <v>92235</v>
      </c>
      <c r="T241" s="103">
        <v>5594</v>
      </c>
      <c r="U241" s="103">
        <v>881</v>
      </c>
      <c r="V241" s="103">
        <f t="shared" si="63"/>
        <v>2450584</v>
      </c>
      <c r="W241" s="103">
        <f t="shared" si="64"/>
        <v>187289</v>
      </c>
      <c r="X241" s="103">
        <f t="shared" si="65"/>
        <v>2637873</v>
      </c>
      <c r="Y241" s="103">
        <v>2339</v>
      </c>
      <c r="Z241" s="103">
        <f t="shared" si="66"/>
        <v>179</v>
      </c>
      <c r="AA241" s="102">
        <f t="shared" si="67"/>
        <v>2640391</v>
      </c>
    </row>
    <row r="242" spans="1:27" s="157" customFormat="1">
      <c r="A242" s="159">
        <f t="shared" si="68"/>
        <v>2036</v>
      </c>
      <c r="B242" s="159">
        <f t="shared" si="69"/>
        <v>4</v>
      </c>
      <c r="C242" s="158">
        <f t="shared" si="57"/>
        <v>49766</v>
      </c>
      <c r="E242" s="104">
        <v>965865</v>
      </c>
      <c r="F242" s="103">
        <v>711486</v>
      </c>
      <c r="G242" s="103">
        <v>61069</v>
      </c>
      <c r="H242" s="103">
        <v>4956</v>
      </c>
      <c r="I242" s="103">
        <v>646</v>
      </c>
      <c r="J242" s="103">
        <f t="shared" si="58"/>
        <v>1744022</v>
      </c>
      <c r="K242" s="103">
        <f t="shared" si="59"/>
        <v>133289</v>
      </c>
      <c r="L242" s="103">
        <f t="shared" si="60"/>
        <v>1877311</v>
      </c>
      <c r="M242" s="103">
        <v>2172</v>
      </c>
      <c r="N242" s="103">
        <f t="shared" si="61"/>
        <v>166</v>
      </c>
      <c r="O242" s="102">
        <f t="shared" si="62"/>
        <v>1879649</v>
      </c>
      <c r="Q242" s="104">
        <v>1135132</v>
      </c>
      <c r="R242" s="103">
        <v>872108</v>
      </c>
      <c r="S242" s="103">
        <v>84852</v>
      </c>
      <c r="T242" s="103">
        <v>4956</v>
      </c>
      <c r="U242" s="103">
        <v>646</v>
      </c>
      <c r="V242" s="103">
        <f t="shared" si="63"/>
        <v>2097694</v>
      </c>
      <c r="W242" s="103">
        <f t="shared" si="64"/>
        <v>160319</v>
      </c>
      <c r="X242" s="103">
        <f t="shared" si="65"/>
        <v>2258013</v>
      </c>
      <c r="Y242" s="103">
        <v>2172</v>
      </c>
      <c r="Z242" s="103">
        <f t="shared" si="66"/>
        <v>166</v>
      </c>
      <c r="AA242" s="102">
        <f t="shared" si="67"/>
        <v>2260351</v>
      </c>
    </row>
    <row r="243" spans="1:27" s="157" customFormat="1">
      <c r="A243" s="159">
        <f t="shared" si="68"/>
        <v>2036</v>
      </c>
      <c r="B243" s="159">
        <f t="shared" si="69"/>
        <v>5</v>
      </c>
      <c r="C243" s="158">
        <f t="shared" si="57"/>
        <v>49796</v>
      </c>
      <c r="E243" s="104">
        <v>823123</v>
      </c>
      <c r="F243" s="103">
        <v>704031</v>
      </c>
      <c r="G243" s="103">
        <v>63201</v>
      </c>
      <c r="H243" s="103">
        <v>5027</v>
      </c>
      <c r="I243" s="103">
        <v>508</v>
      </c>
      <c r="J243" s="103">
        <f t="shared" si="58"/>
        <v>1595890</v>
      </c>
      <c r="K243" s="103">
        <f t="shared" si="59"/>
        <v>121968</v>
      </c>
      <c r="L243" s="103">
        <f t="shared" si="60"/>
        <v>1717858</v>
      </c>
      <c r="M243" s="103">
        <v>2174</v>
      </c>
      <c r="N243" s="103">
        <f t="shared" si="61"/>
        <v>166</v>
      </c>
      <c r="O243" s="102">
        <f t="shared" si="62"/>
        <v>1720198</v>
      </c>
      <c r="Q243" s="104">
        <v>977797</v>
      </c>
      <c r="R243" s="103">
        <v>861846</v>
      </c>
      <c r="S243" s="103">
        <v>88126</v>
      </c>
      <c r="T243" s="103">
        <v>5027</v>
      </c>
      <c r="U243" s="103">
        <v>508</v>
      </c>
      <c r="V243" s="103">
        <f t="shared" si="63"/>
        <v>1933304</v>
      </c>
      <c r="W243" s="103">
        <f t="shared" si="64"/>
        <v>147755</v>
      </c>
      <c r="X243" s="103">
        <f t="shared" si="65"/>
        <v>2081059</v>
      </c>
      <c r="Y243" s="103">
        <v>2174</v>
      </c>
      <c r="Z243" s="103">
        <f t="shared" si="66"/>
        <v>166</v>
      </c>
      <c r="AA243" s="102">
        <f t="shared" si="67"/>
        <v>2083399</v>
      </c>
    </row>
    <row r="244" spans="1:27" s="157" customFormat="1">
      <c r="A244" s="159">
        <f t="shared" si="68"/>
        <v>2036</v>
      </c>
      <c r="B244" s="159">
        <f t="shared" si="69"/>
        <v>6</v>
      </c>
      <c r="C244" s="158">
        <f t="shared" si="57"/>
        <v>49827</v>
      </c>
      <c r="E244" s="104">
        <v>756345</v>
      </c>
      <c r="F244" s="103">
        <v>701391</v>
      </c>
      <c r="G244" s="103">
        <v>61767</v>
      </c>
      <c r="H244" s="103">
        <v>4940</v>
      </c>
      <c r="I244" s="103">
        <v>380</v>
      </c>
      <c r="J244" s="103">
        <f t="shared" si="58"/>
        <v>1524823</v>
      </c>
      <c r="K244" s="103">
        <f t="shared" si="59"/>
        <v>116537</v>
      </c>
      <c r="L244" s="103">
        <f t="shared" si="60"/>
        <v>1641360</v>
      </c>
      <c r="M244" s="103">
        <v>1787</v>
      </c>
      <c r="N244" s="103">
        <f t="shared" si="61"/>
        <v>137</v>
      </c>
      <c r="O244" s="102">
        <f t="shared" si="62"/>
        <v>1643284</v>
      </c>
      <c r="Q244" s="104">
        <v>907168</v>
      </c>
      <c r="R244" s="103">
        <v>856141</v>
      </c>
      <c r="S244" s="103">
        <v>86696</v>
      </c>
      <c r="T244" s="103">
        <v>4940</v>
      </c>
      <c r="U244" s="103">
        <v>380</v>
      </c>
      <c r="V244" s="103">
        <f t="shared" si="63"/>
        <v>1855325</v>
      </c>
      <c r="W244" s="103">
        <f t="shared" si="64"/>
        <v>141796</v>
      </c>
      <c r="X244" s="103">
        <f t="shared" si="65"/>
        <v>1997121</v>
      </c>
      <c r="Y244" s="103">
        <v>1787</v>
      </c>
      <c r="Z244" s="103">
        <f t="shared" si="66"/>
        <v>137</v>
      </c>
      <c r="AA244" s="102">
        <f t="shared" si="67"/>
        <v>1999045</v>
      </c>
    </row>
    <row r="245" spans="1:27" s="157" customFormat="1">
      <c r="A245" s="159">
        <f t="shared" si="68"/>
        <v>2036</v>
      </c>
      <c r="B245" s="159">
        <f t="shared" si="69"/>
        <v>7</v>
      </c>
      <c r="C245" s="158">
        <f t="shared" si="57"/>
        <v>49857</v>
      </c>
      <c r="E245" s="104">
        <v>772817</v>
      </c>
      <c r="F245" s="103">
        <v>745110</v>
      </c>
      <c r="G245" s="103">
        <v>62088</v>
      </c>
      <c r="H245" s="103">
        <v>4759</v>
      </c>
      <c r="I245" s="103">
        <v>332</v>
      </c>
      <c r="J245" s="103">
        <f t="shared" si="58"/>
        <v>1585106</v>
      </c>
      <c r="K245" s="103">
        <f t="shared" si="59"/>
        <v>121144</v>
      </c>
      <c r="L245" s="103">
        <f t="shared" si="60"/>
        <v>1706250</v>
      </c>
      <c r="M245" s="103">
        <v>2889</v>
      </c>
      <c r="N245" s="103">
        <f t="shared" si="61"/>
        <v>221</v>
      </c>
      <c r="O245" s="102">
        <f t="shared" si="62"/>
        <v>1709360</v>
      </c>
      <c r="Q245" s="104">
        <v>934520</v>
      </c>
      <c r="R245" s="103">
        <v>907924</v>
      </c>
      <c r="S245" s="103">
        <v>87611</v>
      </c>
      <c r="T245" s="103">
        <v>4759</v>
      </c>
      <c r="U245" s="103">
        <v>332</v>
      </c>
      <c r="V245" s="103">
        <f t="shared" si="63"/>
        <v>1935146</v>
      </c>
      <c r="W245" s="103">
        <f t="shared" si="64"/>
        <v>147896</v>
      </c>
      <c r="X245" s="103">
        <f t="shared" si="65"/>
        <v>2083042</v>
      </c>
      <c r="Y245" s="103">
        <v>2889</v>
      </c>
      <c r="Z245" s="103">
        <f t="shared" si="66"/>
        <v>221</v>
      </c>
      <c r="AA245" s="102">
        <f t="shared" si="67"/>
        <v>2086152</v>
      </c>
    </row>
    <row r="246" spans="1:27" s="157" customFormat="1">
      <c r="A246" s="159">
        <f t="shared" si="68"/>
        <v>2036</v>
      </c>
      <c r="B246" s="159">
        <f t="shared" si="69"/>
        <v>8</v>
      </c>
      <c r="C246" s="158">
        <f t="shared" si="57"/>
        <v>49888</v>
      </c>
      <c r="E246" s="104">
        <v>756426</v>
      </c>
      <c r="F246" s="103">
        <v>758732</v>
      </c>
      <c r="G246" s="103">
        <v>65221</v>
      </c>
      <c r="H246" s="103">
        <v>4934</v>
      </c>
      <c r="I246" s="103">
        <v>319</v>
      </c>
      <c r="J246" s="103">
        <f t="shared" si="58"/>
        <v>1585632</v>
      </c>
      <c r="K246" s="103">
        <f t="shared" si="59"/>
        <v>121184</v>
      </c>
      <c r="L246" s="103">
        <f t="shared" si="60"/>
        <v>1706816</v>
      </c>
      <c r="M246" s="103">
        <v>1634</v>
      </c>
      <c r="N246" s="103">
        <f t="shared" si="61"/>
        <v>125</v>
      </c>
      <c r="O246" s="102">
        <f t="shared" si="62"/>
        <v>1708575</v>
      </c>
      <c r="Q246" s="104">
        <v>918178</v>
      </c>
      <c r="R246" s="103">
        <v>924881</v>
      </c>
      <c r="S246" s="103">
        <v>91361</v>
      </c>
      <c r="T246" s="103">
        <v>4934</v>
      </c>
      <c r="U246" s="103">
        <v>319</v>
      </c>
      <c r="V246" s="103">
        <f t="shared" si="63"/>
        <v>1939673</v>
      </c>
      <c r="W246" s="103">
        <f t="shared" si="64"/>
        <v>148242</v>
      </c>
      <c r="X246" s="103">
        <f t="shared" si="65"/>
        <v>2087915</v>
      </c>
      <c r="Y246" s="103">
        <v>1634</v>
      </c>
      <c r="Z246" s="103">
        <f t="shared" si="66"/>
        <v>125</v>
      </c>
      <c r="AA246" s="102">
        <f t="shared" si="67"/>
        <v>2089674</v>
      </c>
    </row>
    <row r="247" spans="1:27" s="157" customFormat="1">
      <c r="A247" s="159">
        <f t="shared" si="68"/>
        <v>2036</v>
      </c>
      <c r="B247" s="159">
        <f t="shared" si="69"/>
        <v>9</v>
      </c>
      <c r="C247" s="158">
        <f t="shared" si="57"/>
        <v>49919</v>
      </c>
      <c r="E247" s="104">
        <v>751081</v>
      </c>
      <c r="F247" s="103">
        <v>713387</v>
      </c>
      <c r="G247" s="103">
        <v>61889</v>
      </c>
      <c r="H247" s="103">
        <v>5339</v>
      </c>
      <c r="I247" s="103">
        <v>371</v>
      </c>
      <c r="J247" s="103">
        <f t="shared" si="58"/>
        <v>1532067</v>
      </c>
      <c r="K247" s="103">
        <f t="shared" si="59"/>
        <v>117090</v>
      </c>
      <c r="L247" s="103">
        <f t="shared" si="60"/>
        <v>1649157</v>
      </c>
      <c r="M247" s="103">
        <v>1428</v>
      </c>
      <c r="N247" s="103">
        <f t="shared" si="61"/>
        <v>109</v>
      </c>
      <c r="O247" s="102">
        <f t="shared" si="62"/>
        <v>1650694</v>
      </c>
      <c r="Q247" s="104">
        <v>908690</v>
      </c>
      <c r="R247" s="103">
        <v>873726</v>
      </c>
      <c r="S247" s="103">
        <v>86372</v>
      </c>
      <c r="T247" s="103">
        <v>5339</v>
      </c>
      <c r="U247" s="103">
        <v>371</v>
      </c>
      <c r="V247" s="103">
        <f t="shared" si="63"/>
        <v>1874498</v>
      </c>
      <c r="W247" s="103">
        <f t="shared" si="64"/>
        <v>143261</v>
      </c>
      <c r="X247" s="103">
        <f t="shared" si="65"/>
        <v>2017759</v>
      </c>
      <c r="Y247" s="103">
        <v>1428</v>
      </c>
      <c r="Z247" s="103">
        <f t="shared" si="66"/>
        <v>109</v>
      </c>
      <c r="AA247" s="102">
        <f t="shared" si="67"/>
        <v>2019296</v>
      </c>
    </row>
    <row r="248" spans="1:27" s="157" customFormat="1">
      <c r="A248" s="159">
        <f t="shared" si="68"/>
        <v>2036</v>
      </c>
      <c r="B248" s="159">
        <f t="shared" si="69"/>
        <v>10</v>
      </c>
      <c r="C248" s="158">
        <f t="shared" si="57"/>
        <v>49949</v>
      </c>
      <c r="E248" s="104">
        <v>931059</v>
      </c>
      <c r="F248" s="103">
        <v>741531</v>
      </c>
      <c r="G248" s="103">
        <v>63855</v>
      </c>
      <c r="H248" s="103">
        <v>5404</v>
      </c>
      <c r="I248" s="103">
        <v>531</v>
      </c>
      <c r="J248" s="103">
        <f t="shared" si="58"/>
        <v>1742380</v>
      </c>
      <c r="K248" s="103">
        <f t="shared" si="59"/>
        <v>133164</v>
      </c>
      <c r="L248" s="103">
        <f t="shared" si="60"/>
        <v>1875544</v>
      </c>
      <c r="M248" s="103">
        <v>1830</v>
      </c>
      <c r="N248" s="103">
        <f t="shared" si="61"/>
        <v>140</v>
      </c>
      <c r="O248" s="102">
        <f t="shared" si="62"/>
        <v>1877514</v>
      </c>
      <c r="Q248" s="104">
        <v>1112947</v>
      </c>
      <c r="R248" s="103">
        <v>908983</v>
      </c>
      <c r="S248" s="103">
        <v>88616</v>
      </c>
      <c r="T248" s="103">
        <v>5404</v>
      </c>
      <c r="U248" s="103">
        <v>531</v>
      </c>
      <c r="V248" s="103">
        <f t="shared" si="63"/>
        <v>2116481</v>
      </c>
      <c r="W248" s="103">
        <f t="shared" si="64"/>
        <v>161755</v>
      </c>
      <c r="X248" s="103">
        <f t="shared" si="65"/>
        <v>2278236</v>
      </c>
      <c r="Y248" s="103">
        <v>1830</v>
      </c>
      <c r="Z248" s="103">
        <f t="shared" si="66"/>
        <v>140</v>
      </c>
      <c r="AA248" s="102">
        <f t="shared" si="67"/>
        <v>2280206</v>
      </c>
    </row>
    <row r="249" spans="1:27" s="157" customFormat="1">
      <c r="A249" s="159">
        <f t="shared" si="68"/>
        <v>2036</v>
      </c>
      <c r="B249" s="159">
        <f t="shared" si="69"/>
        <v>11</v>
      </c>
      <c r="C249" s="158">
        <f t="shared" si="57"/>
        <v>49980</v>
      </c>
      <c r="E249" s="104">
        <v>1152141</v>
      </c>
      <c r="F249" s="103">
        <v>779358</v>
      </c>
      <c r="G249" s="103">
        <v>60398</v>
      </c>
      <c r="H249" s="103">
        <v>5666</v>
      </c>
      <c r="I249" s="103">
        <v>742</v>
      </c>
      <c r="J249" s="103">
        <f t="shared" si="58"/>
        <v>1998305</v>
      </c>
      <c r="K249" s="103">
        <f t="shared" si="59"/>
        <v>152723</v>
      </c>
      <c r="L249" s="103">
        <f t="shared" si="60"/>
        <v>2151028</v>
      </c>
      <c r="M249" s="103">
        <v>1832</v>
      </c>
      <c r="N249" s="103">
        <f t="shared" si="61"/>
        <v>140</v>
      </c>
      <c r="O249" s="102">
        <f t="shared" si="62"/>
        <v>2153000</v>
      </c>
      <c r="Q249" s="104">
        <v>1354869</v>
      </c>
      <c r="R249" s="103">
        <v>947365</v>
      </c>
      <c r="S249" s="103">
        <v>84067</v>
      </c>
      <c r="T249" s="103">
        <v>5666</v>
      </c>
      <c r="U249" s="103">
        <v>742</v>
      </c>
      <c r="V249" s="103">
        <f t="shared" si="63"/>
        <v>2392709</v>
      </c>
      <c r="W249" s="103">
        <f t="shared" si="64"/>
        <v>182866</v>
      </c>
      <c r="X249" s="103">
        <f t="shared" si="65"/>
        <v>2575575</v>
      </c>
      <c r="Y249" s="103">
        <v>1832</v>
      </c>
      <c r="Z249" s="103">
        <f t="shared" si="66"/>
        <v>140</v>
      </c>
      <c r="AA249" s="102">
        <f t="shared" si="67"/>
        <v>2577547</v>
      </c>
    </row>
    <row r="250" spans="1:27" s="157" customFormat="1">
      <c r="A250" s="159">
        <f t="shared" si="68"/>
        <v>2036</v>
      </c>
      <c r="B250" s="159">
        <f t="shared" si="69"/>
        <v>12</v>
      </c>
      <c r="C250" s="158">
        <f t="shared" si="57"/>
        <v>50010</v>
      </c>
      <c r="E250" s="104">
        <v>1461292</v>
      </c>
      <c r="F250" s="103">
        <v>854461</v>
      </c>
      <c r="G250" s="103">
        <v>59924</v>
      </c>
      <c r="H250" s="103">
        <v>5931</v>
      </c>
      <c r="I250" s="103">
        <v>1058</v>
      </c>
      <c r="J250" s="103">
        <f t="shared" si="58"/>
        <v>2382666</v>
      </c>
      <c r="K250" s="103">
        <f t="shared" si="59"/>
        <v>182098</v>
      </c>
      <c r="L250" s="103">
        <f t="shared" si="60"/>
        <v>2564764</v>
      </c>
      <c r="M250" s="103">
        <v>1718</v>
      </c>
      <c r="N250" s="103">
        <f t="shared" si="61"/>
        <v>131</v>
      </c>
      <c r="O250" s="102">
        <f t="shared" si="62"/>
        <v>2566613</v>
      </c>
      <c r="Q250" s="104">
        <v>1696829</v>
      </c>
      <c r="R250" s="103">
        <v>1033683</v>
      </c>
      <c r="S250" s="103">
        <v>84472</v>
      </c>
      <c r="T250" s="103">
        <v>5931</v>
      </c>
      <c r="U250" s="103">
        <v>1058</v>
      </c>
      <c r="V250" s="103">
        <f t="shared" si="63"/>
        <v>2821973</v>
      </c>
      <c r="W250" s="103">
        <f t="shared" si="64"/>
        <v>215673</v>
      </c>
      <c r="X250" s="103">
        <f t="shared" si="65"/>
        <v>3037646</v>
      </c>
      <c r="Y250" s="103">
        <v>1718</v>
      </c>
      <c r="Z250" s="103">
        <f t="shared" si="66"/>
        <v>131</v>
      </c>
      <c r="AA250" s="102">
        <f t="shared" si="67"/>
        <v>3039495</v>
      </c>
    </row>
    <row r="251" spans="1:27" s="157" customFormat="1">
      <c r="A251" s="159">
        <f t="shared" si="68"/>
        <v>2037</v>
      </c>
      <c r="B251" s="159">
        <f t="shared" si="69"/>
        <v>1</v>
      </c>
      <c r="C251" s="158">
        <f t="shared" si="57"/>
        <v>50041</v>
      </c>
      <c r="E251" s="104">
        <v>1407554</v>
      </c>
      <c r="F251" s="103">
        <v>833167</v>
      </c>
      <c r="G251" s="103">
        <v>68192</v>
      </c>
      <c r="H251" s="103">
        <v>5486</v>
      </c>
      <c r="I251" s="103">
        <v>917</v>
      </c>
      <c r="J251" s="103">
        <f t="shared" si="58"/>
        <v>2315316</v>
      </c>
      <c r="K251" s="103">
        <f t="shared" si="59"/>
        <v>176951</v>
      </c>
      <c r="L251" s="103">
        <f t="shared" si="60"/>
        <v>2492267</v>
      </c>
      <c r="M251" s="103">
        <v>2325</v>
      </c>
      <c r="N251" s="103">
        <f t="shared" si="61"/>
        <v>178</v>
      </c>
      <c r="O251" s="102">
        <f t="shared" si="62"/>
        <v>2494770</v>
      </c>
      <c r="Q251" s="104">
        <v>1630179</v>
      </c>
      <c r="R251" s="103">
        <v>1004591</v>
      </c>
      <c r="S251" s="103">
        <v>93954</v>
      </c>
      <c r="T251" s="103">
        <v>5486</v>
      </c>
      <c r="U251" s="103">
        <v>917</v>
      </c>
      <c r="V251" s="103">
        <f t="shared" si="63"/>
        <v>2735127</v>
      </c>
      <c r="W251" s="103">
        <f t="shared" si="64"/>
        <v>209036</v>
      </c>
      <c r="X251" s="103">
        <f t="shared" si="65"/>
        <v>2944163</v>
      </c>
      <c r="Y251" s="103">
        <v>2325</v>
      </c>
      <c r="Z251" s="103">
        <f t="shared" si="66"/>
        <v>178</v>
      </c>
      <c r="AA251" s="102">
        <f t="shared" si="67"/>
        <v>2946666</v>
      </c>
    </row>
    <row r="252" spans="1:27" s="157" customFormat="1">
      <c r="A252" s="159">
        <f t="shared" si="68"/>
        <v>2037</v>
      </c>
      <c r="B252" s="159">
        <f t="shared" si="69"/>
        <v>2</v>
      </c>
      <c r="C252" s="158">
        <f t="shared" si="57"/>
        <v>50072</v>
      </c>
      <c r="E252" s="104">
        <v>1184507</v>
      </c>
      <c r="F252" s="103">
        <v>750197</v>
      </c>
      <c r="G252" s="103">
        <v>58650</v>
      </c>
      <c r="H252" s="103">
        <v>4994</v>
      </c>
      <c r="I252" s="103">
        <v>862</v>
      </c>
      <c r="J252" s="103">
        <f t="shared" si="58"/>
        <v>1999210</v>
      </c>
      <c r="K252" s="103">
        <f t="shared" si="59"/>
        <v>152792</v>
      </c>
      <c r="L252" s="103">
        <f t="shared" si="60"/>
        <v>2152002</v>
      </c>
      <c r="M252" s="103">
        <v>2433</v>
      </c>
      <c r="N252" s="103">
        <f t="shared" si="61"/>
        <v>186</v>
      </c>
      <c r="O252" s="102">
        <f t="shared" si="62"/>
        <v>2154621</v>
      </c>
      <c r="Q252" s="104">
        <v>1370860</v>
      </c>
      <c r="R252" s="103">
        <v>903496</v>
      </c>
      <c r="S252" s="103">
        <v>80761</v>
      </c>
      <c r="T252" s="103">
        <v>4994</v>
      </c>
      <c r="U252" s="103">
        <v>862</v>
      </c>
      <c r="V252" s="103">
        <f t="shared" si="63"/>
        <v>2360973</v>
      </c>
      <c r="W252" s="103">
        <f t="shared" si="64"/>
        <v>180440</v>
      </c>
      <c r="X252" s="103">
        <f t="shared" si="65"/>
        <v>2541413</v>
      </c>
      <c r="Y252" s="103">
        <v>2433</v>
      </c>
      <c r="Z252" s="103">
        <f t="shared" si="66"/>
        <v>186</v>
      </c>
      <c r="AA252" s="102">
        <f t="shared" si="67"/>
        <v>2544032</v>
      </c>
    </row>
    <row r="253" spans="1:27" s="157" customFormat="1">
      <c r="A253" s="159">
        <f t="shared" si="68"/>
        <v>2037</v>
      </c>
      <c r="B253" s="159">
        <f t="shared" si="69"/>
        <v>3</v>
      </c>
      <c r="C253" s="158">
        <f t="shared" si="57"/>
        <v>50100</v>
      </c>
      <c r="E253" s="104">
        <v>1190757</v>
      </c>
      <c r="F253" s="103">
        <v>790619</v>
      </c>
      <c r="G253" s="103">
        <v>65325</v>
      </c>
      <c r="H253" s="103">
        <v>5475</v>
      </c>
      <c r="I253" s="103">
        <v>870</v>
      </c>
      <c r="J253" s="103">
        <f t="shared" si="58"/>
        <v>2053046</v>
      </c>
      <c r="K253" s="103">
        <f t="shared" si="59"/>
        <v>156907</v>
      </c>
      <c r="L253" s="103">
        <f t="shared" si="60"/>
        <v>2209953</v>
      </c>
      <c r="M253" s="103">
        <v>2339</v>
      </c>
      <c r="N253" s="103">
        <f t="shared" si="61"/>
        <v>179</v>
      </c>
      <c r="O253" s="102">
        <f t="shared" si="62"/>
        <v>2212471</v>
      </c>
      <c r="Q253" s="104">
        <v>1384992</v>
      </c>
      <c r="R253" s="103">
        <v>961363</v>
      </c>
      <c r="S253" s="103">
        <v>90841</v>
      </c>
      <c r="T253" s="103">
        <v>5475</v>
      </c>
      <c r="U253" s="103">
        <v>870</v>
      </c>
      <c r="V253" s="103">
        <f t="shared" si="63"/>
        <v>2443541</v>
      </c>
      <c r="W253" s="103">
        <f t="shared" si="64"/>
        <v>186751</v>
      </c>
      <c r="X253" s="103">
        <f t="shared" si="65"/>
        <v>2630292</v>
      </c>
      <c r="Y253" s="103">
        <v>2339</v>
      </c>
      <c r="Z253" s="103">
        <f t="shared" si="66"/>
        <v>179</v>
      </c>
      <c r="AA253" s="102">
        <f t="shared" si="67"/>
        <v>2632810</v>
      </c>
    </row>
    <row r="254" spans="1:27" s="157" customFormat="1">
      <c r="A254" s="159">
        <f t="shared" si="68"/>
        <v>2037</v>
      </c>
      <c r="B254" s="159">
        <f t="shared" si="69"/>
        <v>4</v>
      </c>
      <c r="C254" s="158">
        <f t="shared" si="57"/>
        <v>50131</v>
      </c>
      <c r="E254" s="104">
        <v>978393</v>
      </c>
      <c r="F254" s="103">
        <v>720232</v>
      </c>
      <c r="G254" s="103">
        <v>60236</v>
      </c>
      <c r="H254" s="103">
        <v>4884</v>
      </c>
      <c r="I254" s="103">
        <v>647</v>
      </c>
      <c r="J254" s="103">
        <f t="shared" si="58"/>
        <v>1764392</v>
      </c>
      <c r="K254" s="103">
        <f t="shared" si="59"/>
        <v>134846</v>
      </c>
      <c r="L254" s="103">
        <f t="shared" si="60"/>
        <v>1899238</v>
      </c>
      <c r="M254" s="103">
        <v>2172</v>
      </c>
      <c r="N254" s="103">
        <f t="shared" si="61"/>
        <v>166</v>
      </c>
      <c r="O254" s="102">
        <f t="shared" si="62"/>
        <v>1901576</v>
      </c>
      <c r="Q254" s="104">
        <v>1152003</v>
      </c>
      <c r="R254" s="103">
        <v>883678</v>
      </c>
      <c r="S254" s="103">
        <v>84234</v>
      </c>
      <c r="T254" s="103">
        <v>4884</v>
      </c>
      <c r="U254" s="103">
        <v>647</v>
      </c>
      <c r="V254" s="103">
        <f t="shared" si="63"/>
        <v>2125446</v>
      </c>
      <c r="W254" s="103">
        <f t="shared" si="64"/>
        <v>162440</v>
      </c>
      <c r="X254" s="103">
        <f t="shared" si="65"/>
        <v>2287886</v>
      </c>
      <c r="Y254" s="103">
        <v>2172</v>
      </c>
      <c r="Z254" s="103">
        <f t="shared" si="66"/>
        <v>166</v>
      </c>
      <c r="AA254" s="102">
        <f t="shared" si="67"/>
        <v>2290224</v>
      </c>
    </row>
    <row r="255" spans="1:27" s="157" customFormat="1">
      <c r="A255" s="159">
        <f t="shared" si="68"/>
        <v>2037</v>
      </c>
      <c r="B255" s="159">
        <f t="shared" si="69"/>
        <v>5</v>
      </c>
      <c r="C255" s="158">
        <f t="shared" si="57"/>
        <v>50161</v>
      </c>
      <c r="E255" s="104">
        <v>834199</v>
      </c>
      <c r="F255" s="103">
        <v>712675</v>
      </c>
      <c r="G255" s="103">
        <v>62323</v>
      </c>
      <c r="H255" s="103">
        <v>4950</v>
      </c>
      <c r="I255" s="103">
        <v>508</v>
      </c>
      <c r="J255" s="103">
        <f t="shared" si="58"/>
        <v>1614655</v>
      </c>
      <c r="K255" s="103">
        <f t="shared" si="59"/>
        <v>123402</v>
      </c>
      <c r="L255" s="103">
        <f t="shared" si="60"/>
        <v>1738057</v>
      </c>
      <c r="M255" s="103">
        <v>2174</v>
      </c>
      <c r="N255" s="103">
        <f t="shared" si="61"/>
        <v>166</v>
      </c>
      <c r="O255" s="102">
        <f t="shared" si="62"/>
        <v>1740397</v>
      </c>
      <c r="Q255" s="104">
        <v>992684</v>
      </c>
      <c r="R255" s="103">
        <v>873139</v>
      </c>
      <c r="S255" s="103">
        <v>87469</v>
      </c>
      <c r="T255" s="103">
        <v>4950</v>
      </c>
      <c r="U255" s="103">
        <v>508</v>
      </c>
      <c r="V255" s="103">
        <f t="shared" si="63"/>
        <v>1958750</v>
      </c>
      <c r="W255" s="103">
        <f t="shared" si="64"/>
        <v>149700</v>
      </c>
      <c r="X255" s="103">
        <f t="shared" si="65"/>
        <v>2108450</v>
      </c>
      <c r="Y255" s="103">
        <v>2174</v>
      </c>
      <c r="Z255" s="103">
        <f t="shared" si="66"/>
        <v>166</v>
      </c>
      <c r="AA255" s="102">
        <f t="shared" si="67"/>
        <v>2110790</v>
      </c>
    </row>
    <row r="256" spans="1:27" s="157" customFormat="1">
      <c r="A256" s="159">
        <f t="shared" si="68"/>
        <v>2037</v>
      </c>
      <c r="B256" s="159">
        <f t="shared" si="69"/>
        <v>6</v>
      </c>
      <c r="C256" s="158">
        <f t="shared" si="57"/>
        <v>50192</v>
      </c>
      <c r="E256" s="104">
        <v>766809</v>
      </c>
      <c r="F256" s="103">
        <v>710155</v>
      </c>
      <c r="G256" s="103">
        <v>60888</v>
      </c>
      <c r="H256" s="103">
        <v>4865</v>
      </c>
      <c r="I256" s="103">
        <v>380</v>
      </c>
      <c r="J256" s="103">
        <f t="shared" si="58"/>
        <v>1543097</v>
      </c>
      <c r="K256" s="103">
        <f t="shared" si="59"/>
        <v>117933</v>
      </c>
      <c r="L256" s="103">
        <f t="shared" si="60"/>
        <v>1661030</v>
      </c>
      <c r="M256" s="103">
        <v>1787</v>
      </c>
      <c r="N256" s="103">
        <f t="shared" si="61"/>
        <v>137</v>
      </c>
      <c r="O256" s="102">
        <f t="shared" si="62"/>
        <v>1662954</v>
      </c>
      <c r="Q256" s="104">
        <v>921271</v>
      </c>
      <c r="R256" s="103">
        <v>867503</v>
      </c>
      <c r="S256" s="103">
        <v>86035</v>
      </c>
      <c r="T256" s="103">
        <v>4865</v>
      </c>
      <c r="U256" s="103">
        <v>380</v>
      </c>
      <c r="V256" s="103">
        <f t="shared" si="63"/>
        <v>1880054</v>
      </c>
      <c r="W256" s="103">
        <f t="shared" si="64"/>
        <v>143686</v>
      </c>
      <c r="X256" s="103">
        <f t="shared" si="65"/>
        <v>2023740</v>
      </c>
      <c r="Y256" s="103">
        <v>1787</v>
      </c>
      <c r="Z256" s="103">
        <f t="shared" si="66"/>
        <v>137</v>
      </c>
      <c r="AA256" s="102">
        <f t="shared" si="67"/>
        <v>2025664</v>
      </c>
    </row>
    <row r="257" spans="1:27" s="157" customFormat="1">
      <c r="A257" s="159">
        <f t="shared" si="68"/>
        <v>2037</v>
      </c>
      <c r="B257" s="159">
        <f t="shared" si="69"/>
        <v>7</v>
      </c>
      <c r="C257" s="158">
        <f t="shared" si="57"/>
        <v>50222</v>
      </c>
      <c r="E257" s="104">
        <v>783605</v>
      </c>
      <c r="F257" s="103">
        <v>754607</v>
      </c>
      <c r="G257" s="103">
        <v>61189</v>
      </c>
      <c r="H257" s="103">
        <v>4687</v>
      </c>
      <c r="I257" s="103">
        <v>332</v>
      </c>
      <c r="J257" s="103">
        <f t="shared" si="58"/>
        <v>1604420</v>
      </c>
      <c r="K257" s="103">
        <f t="shared" si="59"/>
        <v>122620</v>
      </c>
      <c r="L257" s="103">
        <f t="shared" si="60"/>
        <v>1727040</v>
      </c>
      <c r="M257" s="103">
        <v>2889</v>
      </c>
      <c r="N257" s="103">
        <f t="shared" si="61"/>
        <v>221</v>
      </c>
      <c r="O257" s="102">
        <f t="shared" si="62"/>
        <v>1730150</v>
      </c>
      <c r="Q257" s="104">
        <v>949135</v>
      </c>
      <c r="R257" s="103">
        <v>920161</v>
      </c>
      <c r="S257" s="103">
        <v>86932</v>
      </c>
      <c r="T257" s="103">
        <v>4687</v>
      </c>
      <c r="U257" s="103">
        <v>332</v>
      </c>
      <c r="V257" s="103">
        <f t="shared" si="63"/>
        <v>1961247</v>
      </c>
      <c r="W257" s="103">
        <f t="shared" si="64"/>
        <v>149891</v>
      </c>
      <c r="X257" s="103">
        <f t="shared" si="65"/>
        <v>2111138</v>
      </c>
      <c r="Y257" s="103">
        <v>2889</v>
      </c>
      <c r="Z257" s="103">
        <f t="shared" si="66"/>
        <v>221</v>
      </c>
      <c r="AA257" s="102">
        <f t="shared" si="67"/>
        <v>2114248</v>
      </c>
    </row>
    <row r="258" spans="1:27" s="157" customFormat="1">
      <c r="A258" s="159">
        <f t="shared" si="68"/>
        <v>2037</v>
      </c>
      <c r="B258" s="159">
        <f t="shared" si="69"/>
        <v>8</v>
      </c>
      <c r="C258" s="158">
        <f t="shared" si="57"/>
        <v>50253</v>
      </c>
      <c r="E258" s="104">
        <v>766832</v>
      </c>
      <c r="F258" s="103">
        <v>768402</v>
      </c>
      <c r="G258" s="103">
        <v>64288</v>
      </c>
      <c r="H258" s="103">
        <v>4860</v>
      </c>
      <c r="I258" s="103">
        <v>320</v>
      </c>
      <c r="J258" s="103">
        <f t="shared" si="58"/>
        <v>1604702</v>
      </c>
      <c r="K258" s="103">
        <f t="shared" si="59"/>
        <v>122641</v>
      </c>
      <c r="L258" s="103">
        <f t="shared" si="60"/>
        <v>1727343</v>
      </c>
      <c r="M258" s="103">
        <v>1634</v>
      </c>
      <c r="N258" s="103">
        <f t="shared" si="61"/>
        <v>125</v>
      </c>
      <c r="O258" s="102">
        <f t="shared" si="62"/>
        <v>1729102</v>
      </c>
      <c r="Q258" s="104">
        <v>932470</v>
      </c>
      <c r="R258" s="103">
        <v>937400</v>
      </c>
      <c r="S258" s="103">
        <v>90650</v>
      </c>
      <c r="T258" s="103">
        <v>4860</v>
      </c>
      <c r="U258" s="103">
        <v>320</v>
      </c>
      <c r="V258" s="103">
        <f t="shared" si="63"/>
        <v>1965700</v>
      </c>
      <c r="W258" s="103">
        <f t="shared" si="64"/>
        <v>150231</v>
      </c>
      <c r="X258" s="103">
        <f t="shared" si="65"/>
        <v>2115931</v>
      </c>
      <c r="Y258" s="103">
        <v>1634</v>
      </c>
      <c r="Z258" s="103">
        <f t="shared" si="66"/>
        <v>125</v>
      </c>
      <c r="AA258" s="102">
        <f t="shared" si="67"/>
        <v>2117690</v>
      </c>
    </row>
    <row r="259" spans="1:27" s="157" customFormat="1">
      <c r="A259" s="159">
        <f t="shared" si="68"/>
        <v>2037</v>
      </c>
      <c r="B259" s="159">
        <f t="shared" si="69"/>
        <v>9</v>
      </c>
      <c r="C259" s="158">
        <f t="shared" si="57"/>
        <v>50284</v>
      </c>
      <c r="E259" s="104">
        <v>761390</v>
      </c>
      <c r="F259" s="103">
        <v>722925</v>
      </c>
      <c r="G259" s="103">
        <v>61017</v>
      </c>
      <c r="H259" s="103">
        <v>5272</v>
      </c>
      <c r="I259" s="103">
        <v>371</v>
      </c>
      <c r="J259" s="103">
        <f t="shared" si="58"/>
        <v>1550975</v>
      </c>
      <c r="K259" s="103">
        <f t="shared" si="59"/>
        <v>118535</v>
      </c>
      <c r="L259" s="103">
        <f t="shared" si="60"/>
        <v>1669510</v>
      </c>
      <c r="M259" s="103">
        <v>1428</v>
      </c>
      <c r="N259" s="103">
        <f t="shared" si="61"/>
        <v>109</v>
      </c>
      <c r="O259" s="102">
        <f t="shared" si="62"/>
        <v>1671047</v>
      </c>
      <c r="Q259" s="104">
        <v>922917</v>
      </c>
      <c r="R259" s="103">
        <v>886093</v>
      </c>
      <c r="S259" s="103">
        <v>85704</v>
      </c>
      <c r="T259" s="103">
        <v>5272</v>
      </c>
      <c r="U259" s="103">
        <v>371</v>
      </c>
      <c r="V259" s="103">
        <f t="shared" si="63"/>
        <v>1900357</v>
      </c>
      <c r="W259" s="103">
        <f t="shared" si="64"/>
        <v>145237</v>
      </c>
      <c r="X259" s="103">
        <f t="shared" si="65"/>
        <v>2045594</v>
      </c>
      <c r="Y259" s="103">
        <v>1428</v>
      </c>
      <c r="Z259" s="103">
        <f t="shared" si="66"/>
        <v>109</v>
      </c>
      <c r="AA259" s="102">
        <f t="shared" si="67"/>
        <v>2047131</v>
      </c>
    </row>
    <row r="260" spans="1:27" s="157" customFormat="1">
      <c r="A260" s="159">
        <f t="shared" si="68"/>
        <v>2037</v>
      </c>
      <c r="B260" s="159">
        <f t="shared" si="69"/>
        <v>10</v>
      </c>
      <c r="C260" s="158">
        <f t="shared" si="57"/>
        <v>50314</v>
      </c>
      <c r="E260" s="104">
        <v>943351</v>
      </c>
      <c r="F260" s="103">
        <v>752084</v>
      </c>
      <c r="G260" s="103">
        <v>62966</v>
      </c>
      <c r="H260" s="103">
        <v>5338</v>
      </c>
      <c r="I260" s="103">
        <v>531</v>
      </c>
      <c r="J260" s="103">
        <f t="shared" si="58"/>
        <v>1764270</v>
      </c>
      <c r="K260" s="103">
        <f t="shared" si="59"/>
        <v>134837</v>
      </c>
      <c r="L260" s="103">
        <f t="shared" si="60"/>
        <v>1899107</v>
      </c>
      <c r="M260" s="103">
        <v>1830</v>
      </c>
      <c r="N260" s="103">
        <f t="shared" si="61"/>
        <v>140</v>
      </c>
      <c r="O260" s="102">
        <f t="shared" si="62"/>
        <v>1901077</v>
      </c>
      <c r="Q260" s="104">
        <v>1129889</v>
      </c>
      <c r="R260" s="103">
        <v>922640</v>
      </c>
      <c r="S260" s="103">
        <v>87931</v>
      </c>
      <c r="T260" s="103">
        <v>5338</v>
      </c>
      <c r="U260" s="103">
        <v>531</v>
      </c>
      <c r="V260" s="103">
        <f t="shared" si="63"/>
        <v>2146329</v>
      </c>
      <c r="W260" s="103">
        <f t="shared" si="64"/>
        <v>164036</v>
      </c>
      <c r="X260" s="103">
        <f t="shared" si="65"/>
        <v>2310365</v>
      </c>
      <c r="Y260" s="103">
        <v>1830</v>
      </c>
      <c r="Z260" s="103">
        <f t="shared" si="66"/>
        <v>140</v>
      </c>
      <c r="AA260" s="102">
        <f t="shared" si="67"/>
        <v>2312335</v>
      </c>
    </row>
    <row r="261" spans="1:27" s="157" customFormat="1">
      <c r="A261" s="159">
        <f t="shared" si="68"/>
        <v>2037</v>
      </c>
      <c r="B261" s="159">
        <f t="shared" si="69"/>
        <v>11</v>
      </c>
      <c r="C261" s="158">
        <f t="shared" si="57"/>
        <v>50345</v>
      </c>
      <c r="E261" s="104">
        <v>1166444</v>
      </c>
      <c r="F261" s="103">
        <v>790717</v>
      </c>
      <c r="G261" s="103">
        <v>59556</v>
      </c>
      <c r="H261" s="103">
        <v>5602</v>
      </c>
      <c r="I261" s="103">
        <v>743</v>
      </c>
      <c r="J261" s="103">
        <f t="shared" si="58"/>
        <v>2023062</v>
      </c>
      <c r="K261" s="103">
        <f t="shared" si="59"/>
        <v>154615</v>
      </c>
      <c r="L261" s="103">
        <f t="shared" si="60"/>
        <v>2177677</v>
      </c>
      <c r="M261" s="103">
        <v>1832</v>
      </c>
      <c r="N261" s="103">
        <f t="shared" si="61"/>
        <v>140</v>
      </c>
      <c r="O261" s="102">
        <f t="shared" si="62"/>
        <v>2179649</v>
      </c>
      <c r="Q261" s="104">
        <v>1374476</v>
      </c>
      <c r="R261" s="103">
        <v>962060</v>
      </c>
      <c r="S261" s="103">
        <v>83424</v>
      </c>
      <c r="T261" s="103">
        <v>5602</v>
      </c>
      <c r="U261" s="103">
        <v>743</v>
      </c>
      <c r="V261" s="103">
        <f t="shared" si="63"/>
        <v>2426305</v>
      </c>
      <c r="W261" s="103">
        <f t="shared" si="64"/>
        <v>185433</v>
      </c>
      <c r="X261" s="103">
        <f t="shared" si="65"/>
        <v>2611738</v>
      </c>
      <c r="Y261" s="103">
        <v>1832</v>
      </c>
      <c r="Z261" s="103">
        <f t="shared" si="66"/>
        <v>140</v>
      </c>
      <c r="AA261" s="102">
        <f t="shared" si="67"/>
        <v>2613710</v>
      </c>
    </row>
    <row r="262" spans="1:27" s="157" customFormat="1">
      <c r="A262" s="159">
        <f t="shared" si="68"/>
        <v>2037</v>
      </c>
      <c r="B262" s="159">
        <f t="shared" si="69"/>
        <v>12</v>
      </c>
      <c r="C262" s="158">
        <f t="shared" si="57"/>
        <v>50375</v>
      </c>
      <c r="E262" s="104">
        <v>1478814</v>
      </c>
      <c r="F262" s="103">
        <v>867111</v>
      </c>
      <c r="G262" s="103">
        <v>59081</v>
      </c>
      <c r="H262" s="103">
        <v>5870</v>
      </c>
      <c r="I262" s="103">
        <v>1058</v>
      </c>
      <c r="J262" s="103">
        <f t="shared" si="58"/>
        <v>2411934</v>
      </c>
      <c r="K262" s="103">
        <f t="shared" si="59"/>
        <v>184335</v>
      </c>
      <c r="L262" s="103">
        <f t="shared" si="60"/>
        <v>2596269</v>
      </c>
      <c r="M262" s="103">
        <v>1718</v>
      </c>
      <c r="N262" s="103">
        <f t="shared" si="61"/>
        <v>131</v>
      </c>
      <c r="O262" s="102">
        <f t="shared" si="62"/>
        <v>2598118</v>
      </c>
      <c r="Q262" s="104">
        <v>1720591</v>
      </c>
      <c r="R262" s="103">
        <v>1050046</v>
      </c>
      <c r="S262" s="103">
        <v>83836</v>
      </c>
      <c r="T262" s="103">
        <v>5870</v>
      </c>
      <c r="U262" s="103">
        <v>1058</v>
      </c>
      <c r="V262" s="103">
        <f t="shared" si="63"/>
        <v>2861401</v>
      </c>
      <c r="W262" s="103">
        <f t="shared" si="64"/>
        <v>218686</v>
      </c>
      <c r="X262" s="103">
        <f t="shared" si="65"/>
        <v>3080087</v>
      </c>
      <c r="Y262" s="103">
        <v>1718</v>
      </c>
      <c r="Z262" s="103">
        <f t="shared" si="66"/>
        <v>131</v>
      </c>
      <c r="AA262" s="102">
        <f t="shared" si="67"/>
        <v>3081936</v>
      </c>
    </row>
    <row r="263" spans="1:27" s="157" customFormat="1">
      <c r="A263" s="159">
        <f t="shared" si="68"/>
        <v>2038</v>
      </c>
      <c r="B263" s="159">
        <f t="shared" si="69"/>
        <v>1</v>
      </c>
      <c r="C263" s="158">
        <f t="shared" si="57"/>
        <v>50406</v>
      </c>
      <c r="E263" s="104">
        <v>1424716</v>
      </c>
      <c r="F263" s="103">
        <v>846541</v>
      </c>
      <c r="G263" s="103">
        <v>67268</v>
      </c>
      <c r="H263" s="103">
        <v>5422</v>
      </c>
      <c r="I263" s="103">
        <v>917</v>
      </c>
      <c r="J263" s="103">
        <f t="shared" si="58"/>
        <v>2344864</v>
      </c>
      <c r="K263" s="103">
        <f t="shared" si="59"/>
        <v>179209</v>
      </c>
      <c r="L263" s="103">
        <f t="shared" si="60"/>
        <v>2524073</v>
      </c>
      <c r="M263" s="103">
        <v>2325</v>
      </c>
      <c r="N263" s="103">
        <f t="shared" si="61"/>
        <v>178</v>
      </c>
      <c r="O263" s="102">
        <f t="shared" si="62"/>
        <v>2526576</v>
      </c>
      <c r="Q263" s="104">
        <v>1652762</v>
      </c>
      <c r="R263" s="103">
        <v>1020891</v>
      </c>
      <c r="S263" s="103">
        <v>93248</v>
      </c>
      <c r="T263" s="103">
        <v>5422</v>
      </c>
      <c r="U263" s="103">
        <v>917</v>
      </c>
      <c r="V263" s="103">
        <f t="shared" si="63"/>
        <v>2773240</v>
      </c>
      <c r="W263" s="103">
        <f t="shared" si="64"/>
        <v>211948</v>
      </c>
      <c r="X263" s="103">
        <f t="shared" si="65"/>
        <v>2985188</v>
      </c>
      <c r="Y263" s="103">
        <v>2325</v>
      </c>
      <c r="Z263" s="103">
        <f t="shared" si="66"/>
        <v>178</v>
      </c>
      <c r="AA263" s="102">
        <f t="shared" si="67"/>
        <v>2987691</v>
      </c>
    </row>
    <row r="264" spans="1:27" s="157" customFormat="1">
      <c r="A264" s="159">
        <f t="shared" si="68"/>
        <v>2038</v>
      </c>
      <c r="B264" s="159">
        <f t="shared" si="69"/>
        <v>2</v>
      </c>
      <c r="C264" s="158">
        <f t="shared" si="57"/>
        <v>50437</v>
      </c>
      <c r="E264" s="104">
        <v>1199718</v>
      </c>
      <c r="F264" s="103">
        <v>763223</v>
      </c>
      <c r="G264" s="103">
        <v>57867</v>
      </c>
      <c r="H264" s="103">
        <v>4930</v>
      </c>
      <c r="I264" s="103">
        <v>863</v>
      </c>
      <c r="J264" s="103">
        <f t="shared" si="58"/>
        <v>2026601</v>
      </c>
      <c r="K264" s="103">
        <f t="shared" si="59"/>
        <v>154886</v>
      </c>
      <c r="L264" s="103">
        <f t="shared" si="60"/>
        <v>2181487</v>
      </c>
      <c r="M264" s="103">
        <v>2433</v>
      </c>
      <c r="N264" s="103">
        <f t="shared" si="61"/>
        <v>186</v>
      </c>
      <c r="O264" s="102">
        <f t="shared" si="62"/>
        <v>2184106</v>
      </c>
      <c r="Q264" s="104">
        <v>1390279</v>
      </c>
      <c r="R264" s="103">
        <v>918591</v>
      </c>
      <c r="S264" s="103">
        <v>80166</v>
      </c>
      <c r="T264" s="103">
        <v>4930</v>
      </c>
      <c r="U264" s="103">
        <v>863</v>
      </c>
      <c r="V264" s="103">
        <f t="shared" si="63"/>
        <v>2394829</v>
      </c>
      <c r="W264" s="103">
        <f t="shared" si="64"/>
        <v>183028</v>
      </c>
      <c r="X264" s="103">
        <f t="shared" si="65"/>
        <v>2577857</v>
      </c>
      <c r="Y264" s="103">
        <v>2433</v>
      </c>
      <c r="Z264" s="103">
        <f t="shared" si="66"/>
        <v>186</v>
      </c>
      <c r="AA264" s="102">
        <f t="shared" si="67"/>
        <v>2580476</v>
      </c>
    </row>
    <row r="265" spans="1:27" s="157" customFormat="1">
      <c r="A265" s="159">
        <f t="shared" si="68"/>
        <v>2038</v>
      </c>
      <c r="B265" s="159">
        <f t="shared" si="69"/>
        <v>3</v>
      </c>
      <c r="C265" s="158">
        <f t="shared" si="57"/>
        <v>50465</v>
      </c>
      <c r="E265" s="104">
        <v>1206084</v>
      </c>
      <c r="F265" s="103">
        <v>804361</v>
      </c>
      <c r="G265" s="103">
        <v>64451</v>
      </c>
      <c r="H265" s="103">
        <v>5398</v>
      </c>
      <c r="I265" s="103">
        <v>870</v>
      </c>
      <c r="J265" s="103">
        <f t="shared" si="58"/>
        <v>2081164</v>
      </c>
      <c r="K265" s="103">
        <f t="shared" si="59"/>
        <v>159056</v>
      </c>
      <c r="L265" s="103">
        <f t="shared" si="60"/>
        <v>2240220</v>
      </c>
      <c r="M265" s="103">
        <v>2339</v>
      </c>
      <c r="N265" s="103">
        <f t="shared" si="61"/>
        <v>179</v>
      </c>
      <c r="O265" s="102">
        <f t="shared" si="62"/>
        <v>2242738</v>
      </c>
      <c r="Q265" s="104">
        <v>1405119</v>
      </c>
      <c r="R265" s="103">
        <v>977871</v>
      </c>
      <c r="S265" s="103">
        <v>90185</v>
      </c>
      <c r="T265" s="103">
        <v>5398</v>
      </c>
      <c r="U265" s="103">
        <v>870</v>
      </c>
      <c r="V265" s="103">
        <f t="shared" si="63"/>
        <v>2479443</v>
      </c>
      <c r="W265" s="103">
        <f t="shared" si="64"/>
        <v>189495</v>
      </c>
      <c r="X265" s="103">
        <f t="shared" si="65"/>
        <v>2668938</v>
      </c>
      <c r="Y265" s="103">
        <v>2339</v>
      </c>
      <c r="Z265" s="103">
        <f t="shared" si="66"/>
        <v>179</v>
      </c>
      <c r="AA265" s="102">
        <f t="shared" si="67"/>
        <v>2671456</v>
      </c>
    </row>
    <row r="266" spans="1:27" s="157" customFormat="1">
      <c r="A266" s="159">
        <f t="shared" si="68"/>
        <v>2038</v>
      </c>
      <c r="B266" s="159">
        <f t="shared" si="69"/>
        <v>4</v>
      </c>
      <c r="C266" s="158">
        <f t="shared" si="57"/>
        <v>50496</v>
      </c>
      <c r="E266" s="104">
        <v>991061</v>
      </c>
      <c r="F266" s="103">
        <v>732606</v>
      </c>
      <c r="G266" s="103">
        <v>59443</v>
      </c>
      <c r="H266" s="103">
        <v>4813</v>
      </c>
      <c r="I266" s="103">
        <v>647</v>
      </c>
      <c r="J266" s="103">
        <f t="shared" si="58"/>
        <v>1788570</v>
      </c>
      <c r="K266" s="103">
        <f t="shared" si="59"/>
        <v>136694</v>
      </c>
      <c r="L266" s="103">
        <f t="shared" si="60"/>
        <v>1925264</v>
      </c>
      <c r="M266" s="103">
        <v>2172</v>
      </c>
      <c r="N266" s="103">
        <f t="shared" si="61"/>
        <v>166</v>
      </c>
      <c r="O266" s="102">
        <f t="shared" si="62"/>
        <v>1927602</v>
      </c>
      <c r="Q266" s="104">
        <v>1169236</v>
      </c>
      <c r="R266" s="103">
        <v>899112</v>
      </c>
      <c r="S266" s="103">
        <v>83641</v>
      </c>
      <c r="T266" s="103">
        <v>4813</v>
      </c>
      <c r="U266" s="103">
        <v>647</v>
      </c>
      <c r="V266" s="103">
        <f t="shared" si="63"/>
        <v>2157449</v>
      </c>
      <c r="W266" s="103">
        <f t="shared" si="64"/>
        <v>164886</v>
      </c>
      <c r="X266" s="103">
        <f t="shared" si="65"/>
        <v>2322335</v>
      </c>
      <c r="Y266" s="103">
        <v>2172</v>
      </c>
      <c r="Z266" s="103">
        <f t="shared" si="66"/>
        <v>166</v>
      </c>
      <c r="AA266" s="102">
        <f t="shared" si="67"/>
        <v>2324673</v>
      </c>
    </row>
    <row r="267" spans="1:27" s="157" customFormat="1">
      <c r="A267" s="159">
        <f t="shared" si="68"/>
        <v>2038</v>
      </c>
      <c r="B267" s="159">
        <f t="shared" si="69"/>
        <v>5</v>
      </c>
      <c r="C267" s="158">
        <f t="shared" si="57"/>
        <v>50526</v>
      </c>
      <c r="E267" s="104">
        <v>845423</v>
      </c>
      <c r="F267" s="103">
        <v>724901</v>
      </c>
      <c r="G267" s="103">
        <v>61506</v>
      </c>
      <c r="H267" s="103">
        <v>4872</v>
      </c>
      <c r="I267" s="103">
        <v>509</v>
      </c>
      <c r="J267" s="103">
        <f t="shared" si="58"/>
        <v>1637211</v>
      </c>
      <c r="K267" s="103">
        <f t="shared" si="59"/>
        <v>125126</v>
      </c>
      <c r="L267" s="103">
        <f t="shared" si="60"/>
        <v>1762337</v>
      </c>
      <c r="M267" s="103">
        <v>2174</v>
      </c>
      <c r="N267" s="103">
        <f t="shared" si="61"/>
        <v>166</v>
      </c>
      <c r="O267" s="102">
        <f t="shared" si="62"/>
        <v>1764677</v>
      </c>
      <c r="Q267" s="104">
        <v>1007969</v>
      </c>
      <c r="R267" s="103">
        <v>888291</v>
      </c>
      <c r="S267" s="103">
        <v>86862</v>
      </c>
      <c r="T267" s="103">
        <v>4872</v>
      </c>
      <c r="U267" s="103">
        <v>509</v>
      </c>
      <c r="V267" s="103">
        <f t="shared" si="63"/>
        <v>1988503</v>
      </c>
      <c r="W267" s="103">
        <f t="shared" si="64"/>
        <v>151974</v>
      </c>
      <c r="X267" s="103">
        <f t="shared" si="65"/>
        <v>2140477</v>
      </c>
      <c r="Y267" s="103">
        <v>2174</v>
      </c>
      <c r="Z267" s="103">
        <f t="shared" si="66"/>
        <v>166</v>
      </c>
      <c r="AA267" s="102">
        <f t="shared" si="67"/>
        <v>2142817</v>
      </c>
    </row>
    <row r="268" spans="1:27" s="157" customFormat="1">
      <c r="A268" s="159">
        <f t="shared" si="68"/>
        <v>2038</v>
      </c>
      <c r="B268" s="159">
        <f t="shared" si="69"/>
        <v>6</v>
      </c>
      <c r="C268" s="158">
        <f t="shared" si="57"/>
        <v>50557</v>
      </c>
      <c r="E268" s="104">
        <v>777353</v>
      </c>
      <c r="F268" s="103">
        <v>722243</v>
      </c>
      <c r="G268" s="103">
        <v>60080</v>
      </c>
      <c r="H268" s="103">
        <v>4786</v>
      </c>
      <c r="I268" s="103">
        <v>381</v>
      </c>
      <c r="J268" s="103">
        <f t="shared" si="58"/>
        <v>1564843</v>
      </c>
      <c r="K268" s="103">
        <f t="shared" si="59"/>
        <v>119595</v>
      </c>
      <c r="L268" s="103">
        <f t="shared" si="60"/>
        <v>1684438</v>
      </c>
      <c r="M268" s="103">
        <v>1787</v>
      </c>
      <c r="N268" s="103">
        <f t="shared" si="61"/>
        <v>137</v>
      </c>
      <c r="O268" s="102">
        <f t="shared" si="62"/>
        <v>1686362</v>
      </c>
      <c r="Q268" s="104">
        <v>935688</v>
      </c>
      <c r="R268" s="103">
        <v>882409</v>
      </c>
      <c r="S268" s="103">
        <v>85442</v>
      </c>
      <c r="T268" s="103">
        <v>4786</v>
      </c>
      <c r="U268" s="103">
        <v>381</v>
      </c>
      <c r="V268" s="103">
        <f t="shared" si="63"/>
        <v>1908706</v>
      </c>
      <c r="W268" s="103">
        <f t="shared" si="64"/>
        <v>145875</v>
      </c>
      <c r="X268" s="103">
        <f t="shared" si="65"/>
        <v>2054581</v>
      </c>
      <c r="Y268" s="103">
        <v>1787</v>
      </c>
      <c r="Z268" s="103">
        <f t="shared" si="66"/>
        <v>137</v>
      </c>
      <c r="AA268" s="102">
        <f t="shared" si="67"/>
        <v>2056505</v>
      </c>
    </row>
    <row r="269" spans="1:27" s="157" customFormat="1">
      <c r="A269" s="159">
        <f t="shared" si="68"/>
        <v>2038</v>
      </c>
      <c r="B269" s="159">
        <f t="shared" si="69"/>
        <v>7</v>
      </c>
      <c r="C269" s="158">
        <f t="shared" si="57"/>
        <v>50587</v>
      </c>
      <c r="E269" s="104">
        <v>794460</v>
      </c>
      <c r="F269" s="103">
        <v>767351</v>
      </c>
      <c r="G269" s="103">
        <v>60367</v>
      </c>
      <c r="H269" s="103">
        <v>4610</v>
      </c>
      <c r="I269" s="103">
        <v>333</v>
      </c>
      <c r="J269" s="103">
        <f t="shared" si="58"/>
        <v>1627121</v>
      </c>
      <c r="K269" s="103">
        <f t="shared" si="59"/>
        <v>124355</v>
      </c>
      <c r="L269" s="103">
        <f t="shared" si="60"/>
        <v>1751476</v>
      </c>
      <c r="M269" s="103">
        <v>2889</v>
      </c>
      <c r="N269" s="103">
        <f t="shared" si="61"/>
        <v>221</v>
      </c>
      <c r="O269" s="102">
        <f t="shared" si="62"/>
        <v>1754586</v>
      </c>
      <c r="Q269" s="104">
        <v>964069</v>
      </c>
      <c r="R269" s="103">
        <v>935819</v>
      </c>
      <c r="S269" s="103">
        <v>86336</v>
      </c>
      <c r="T269" s="103">
        <v>4610</v>
      </c>
      <c r="U269" s="103">
        <v>333</v>
      </c>
      <c r="V269" s="103">
        <f t="shared" si="63"/>
        <v>1991167</v>
      </c>
      <c r="W269" s="103">
        <f t="shared" si="64"/>
        <v>152177</v>
      </c>
      <c r="X269" s="103">
        <f t="shared" si="65"/>
        <v>2143344</v>
      </c>
      <c r="Y269" s="103">
        <v>2889</v>
      </c>
      <c r="Z269" s="103">
        <f t="shared" si="66"/>
        <v>221</v>
      </c>
      <c r="AA269" s="102">
        <f t="shared" si="67"/>
        <v>2146454</v>
      </c>
    </row>
    <row r="270" spans="1:27" s="157" customFormat="1">
      <c r="A270" s="159">
        <f t="shared" si="68"/>
        <v>2038</v>
      </c>
      <c r="B270" s="159">
        <f t="shared" si="69"/>
        <v>8</v>
      </c>
      <c r="C270" s="158">
        <f t="shared" si="57"/>
        <v>50618</v>
      </c>
      <c r="E270" s="104">
        <v>777347</v>
      </c>
      <c r="F270" s="103">
        <v>781117</v>
      </c>
      <c r="G270" s="103">
        <v>63437</v>
      </c>
      <c r="H270" s="103">
        <v>4779</v>
      </c>
      <c r="I270" s="103">
        <v>320</v>
      </c>
      <c r="J270" s="103">
        <f t="shared" si="58"/>
        <v>1627000</v>
      </c>
      <c r="K270" s="103">
        <f t="shared" si="59"/>
        <v>124346</v>
      </c>
      <c r="L270" s="103">
        <f t="shared" si="60"/>
        <v>1751346</v>
      </c>
      <c r="M270" s="103">
        <v>1634</v>
      </c>
      <c r="N270" s="103">
        <f t="shared" si="61"/>
        <v>125</v>
      </c>
      <c r="O270" s="102">
        <f t="shared" si="62"/>
        <v>1753105</v>
      </c>
      <c r="Q270" s="104">
        <v>947106</v>
      </c>
      <c r="R270" s="103">
        <v>953080</v>
      </c>
      <c r="S270" s="103">
        <v>90035</v>
      </c>
      <c r="T270" s="103">
        <v>4779</v>
      </c>
      <c r="U270" s="103">
        <v>320</v>
      </c>
      <c r="V270" s="103">
        <f t="shared" si="63"/>
        <v>1995320</v>
      </c>
      <c r="W270" s="103">
        <f t="shared" si="64"/>
        <v>152495</v>
      </c>
      <c r="X270" s="103">
        <f t="shared" si="65"/>
        <v>2147815</v>
      </c>
      <c r="Y270" s="103">
        <v>1634</v>
      </c>
      <c r="Z270" s="103">
        <f t="shared" si="66"/>
        <v>125</v>
      </c>
      <c r="AA270" s="102">
        <f t="shared" si="67"/>
        <v>2149574</v>
      </c>
    </row>
    <row r="271" spans="1:27" s="157" customFormat="1">
      <c r="A271" s="159">
        <f t="shared" si="68"/>
        <v>2038</v>
      </c>
      <c r="B271" s="159">
        <f t="shared" si="69"/>
        <v>9</v>
      </c>
      <c r="C271" s="158">
        <f t="shared" si="57"/>
        <v>50649</v>
      </c>
      <c r="E271" s="104">
        <v>771714</v>
      </c>
      <c r="F271" s="103">
        <v>734954</v>
      </c>
      <c r="G271" s="103">
        <v>60218</v>
      </c>
      <c r="H271" s="103">
        <v>5194</v>
      </c>
      <c r="I271" s="103">
        <v>372</v>
      </c>
      <c r="J271" s="103">
        <f t="shared" si="58"/>
        <v>1572452</v>
      </c>
      <c r="K271" s="103">
        <f t="shared" si="59"/>
        <v>120177</v>
      </c>
      <c r="L271" s="103">
        <f t="shared" si="60"/>
        <v>1692629</v>
      </c>
      <c r="M271" s="103">
        <v>1428</v>
      </c>
      <c r="N271" s="103">
        <f t="shared" si="61"/>
        <v>109</v>
      </c>
      <c r="O271" s="102">
        <f t="shared" si="62"/>
        <v>1694166</v>
      </c>
      <c r="Q271" s="104">
        <v>937390</v>
      </c>
      <c r="R271" s="103">
        <v>901005</v>
      </c>
      <c r="S271" s="103">
        <v>85132</v>
      </c>
      <c r="T271" s="103">
        <v>5194</v>
      </c>
      <c r="U271" s="103">
        <v>372</v>
      </c>
      <c r="V271" s="103">
        <f t="shared" si="63"/>
        <v>1929093</v>
      </c>
      <c r="W271" s="103">
        <f t="shared" si="64"/>
        <v>147433</v>
      </c>
      <c r="X271" s="103">
        <f t="shared" si="65"/>
        <v>2076526</v>
      </c>
      <c r="Y271" s="103">
        <v>1428</v>
      </c>
      <c r="Z271" s="103">
        <f t="shared" si="66"/>
        <v>109</v>
      </c>
      <c r="AA271" s="102">
        <f t="shared" si="67"/>
        <v>2078063</v>
      </c>
    </row>
    <row r="272" spans="1:27" s="157" customFormat="1">
      <c r="A272" s="159">
        <f t="shared" si="68"/>
        <v>2038</v>
      </c>
      <c r="B272" s="159">
        <f t="shared" si="69"/>
        <v>10</v>
      </c>
      <c r="C272" s="158">
        <f t="shared" si="57"/>
        <v>50679</v>
      </c>
      <c r="E272" s="104">
        <v>955425</v>
      </c>
      <c r="F272" s="103">
        <v>764473</v>
      </c>
      <c r="G272" s="103">
        <v>62139</v>
      </c>
      <c r="H272" s="103">
        <v>5259</v>
      </c>
      <c r="I272" s="103">
        <v>532</v>
      </c>
      <c r="J272" s="103">
        <f t="shared" si="58"/>
        <v>1787828</v>
      </c>
      <c r="K272" s="103">
        <f t="shared" si="59"/>
        <v>136637</v>
      </c>
      <c r="L272" s="103">
        <f t="shared" si="60"/>
        <v>1924465</v>
      </c>
      <c r="M272" s="103">
        <v>1830</v>
      </c>
      <c r="N272" s="103">
        <f t="shared" si="61"/>
        <v>140</v>
      </c>
      <c r="O272" s="102">
        <f t="shared" si="62"/>
        <v>1926435</v>
      </c>
      <c r="Q272" s="104">
        <v>1146922</v>
      </c>
      <c r="R272" s="103">
        <v>938128</v>
      </c>
      <c r="S272" s="103">
        <v>87344</v>
      </c>
      <c r="T272" s="103">
        <v>5259</v>
      </c>
      <c r="U272" s="103">
        <v>532</v>
      </c>
      <c r="V272" s="103">
        <f t="shared" si="63"/>
        <v>2178185</v>
      </c>
      <c r="W272" s="103">
        <f t="shared" si="64"/>
        <v>166471</v>
      </c>
      <c r="X272" s="103">
        <f t="shared" si="65"/>
        <v>2344656</v>
      </c>
      <c r="Y272" s="103">
        <v>1830</v>
      </c>
      <c r="Z272" s="103">
        <f t="shared" si="66"/>
        <v>140</v>
      </c>
      <c r="AA272" s="102">
        <f t="shared" si="67"/>
        <v>2346626</v>
      </c>
    </row>
    <row r="273" spans="1:27" s="157" customFormat="1">
      <c r="A273" s="159">
        <f t="shared" si="68"/>
        <v>2038</v>
      </c>
      <c r="B273" s="159">
        <f t="shared" si="69"/>
        <v>11</v>
      </c>
      <c r="C273" s="158">
        <f t="shared" si="57"/>
        <v>50710</v>
      </c>
      <c r="E273" s="104">
        <v>1180413</v>
      </c>
      <c r="F273" s="103">
        <v>803312</v>
      </c>
      <c r="G273" s="103">
        <v>58754</v>
      </c>
      <c r="H273" s="103">
        <v>5522</v>
      </c>
      <c r="I273" s="103">
        <v>743</v>
      </c>
      <c r="J273" s="103">
        <f t="shared" si="58"/>
        <v>2048744</v>
      </c>
      <c r="K273" s="103">
        <f t="shared" si="59"/>
        <v>156578</v>
      </c>
      <c r="L273" s="103">
        <f t="shared" si="60"/>
        <v>2205322</v>
      </c>
      <c r="M273" s="103">
        <v>1832</v>
      </c>
      <c r="N273" s="103">
        <f t="shared" si="61"/>
        <v>140</v>
      </c>
      <c r="O273" s="102">
        <f t="shared" si="62"/>
        <v>2207294</v>
      </c>
      <c r="Q273" s="104">
        <v>1394148</v>
      </c>
      <c r="R273" s="103">
        <v>977923</v>
      </c>
      <c r="S273" s="103">
        <v>82867</v>
      </c>
      <c r="T273" s="103">
        <v>5522</v>
      </c>
      <c r="U273" s="103">
        <v>743</v>
      </c>
      <c r="V273" s="103">
        <f t="shared" si="63"/>
        <v>2461203</v>
      </c>
      <c r="W273" s="103">
        <f t="shared" si="64"/>
        <v>188101</v>
      </c>
      <c r="X273" s="103">
        <f t="shared" si="65"/>
        <v>2649304</v>
      </c>
      <c r="Y273" s="103">
        <v>1832</v>
      </c>
      <c r="Z273" s="103">
        <f t="shared" si="66"/>
        <v>140</v>
      </c>
      <c r="AA273" s="102">
        <f t="shared" si="67"/>
        <v>2651276</v>
      </c>
    </row>
    <row r="274" spans="1:27" s="157" customFormat="1">
      <c r="A274" s="159">
        <f t="shared" si="68"/>
        <v>2038</v>
      </c>
      <c r="B274" s="159">
        <f t="shared" si="69"/>
        <v>12</v>
      </c>
      <c r="C274" s="158">
        <f t="shared" si="57"/>
        <v>50740</v>
      </c>
      <c r="E274" s="104">
        <v>1495937</v>
      </c>
      <c r="F274" s="103">
        <v>880530</v>
      </c>
      <c r="G274" s="103">
        <v>58264</v>
      </c>
      <c r="H274" s="103">
        <v>5794</v>
      </c>
      <c r="I274" s="103">
        <v>1059</v>
      </c>
      <c r="J274" s="103">
        <f t="shared" si="58"/>
        <v>2441584</v>
      </c>
      <c r="K274" s="103">
        <f t="shared" si="59"/>
        <v>186601</v>
      </c>
      <c r="L274" s="103">
        <f t="shared" si="60"/>
        <v>2628185</v>
      </c>
      <c r="M274" s="103">
        <v>1718</v>
      </c>
      <c r="N274" s="103">
        <f t="shared" si="61"/>
        <v>131</v>
      </c>
      <c r="O274" s="102">
        <f t="shared" si="62"/>
        <v>2630034</v>
      </c>
      <c r="Q274" s="104">
        <v>1744428</v>
      </c>
      <c r="R274" s="103">
        <v>1067056</v>
      </c>
      <c r="S274" s="103">
        <v>83279</v>
      </c>
      <c r="T274" s="103">
        <v>5794</v>
      </c>
      <c r="U274" s="103">
        <v>1059</v>
      </c>
      <c r="V274" s="103">
        <f t="shared" si="63"/>
        <v>2901616</v>
      </c>
      <c r="W274" s="103">
        <f t="shared" si="64"/>
        <v>221760</v>
      </c>
      <c r="X274" s="103">
        <f t="shared" si="65"/>
        <v>3123376</v>
      </c>
      <c r="Y274" s="103">
        <v>1718</v>
      </c>
      <c r="Z274" s="103">
        <f t="shared" si="66"/>
        <v>131</v>
      </c>
      <c r="AA274" s="102">
        <f t="shared" si="67"/>
        <v>3125225</v>
      </c>
    </row>
    <row r="275" spans="1:27" s="157" customFormat="1">
      <c r="A275" s="159">
        <f t="shared" si="68"/>
        <v>2039</v>
      </c>
      <c r="B275" s="159">
        <f t="shared" si="69"/>
        <v>1</v>
      </c>
      <c r="C275" s="158">
        <f t="shared" si="57"/>
        <v>50771</v>
      </c>
      <c r="E275" s="104">
        <v>1440804</v>
      </c>
      <c r="F275" s="103">
        <v>859326</v>
      </c>
      <c r="G275" s="103">
        <v>66362</v>
      </c>
      <c r="H275" s="103">
        <v>5343</v>
      </c>
      <c r="I275" s="103">
        <v>918</v>
      </c>
      <c r="J275" s="103">
        <f t="shared" si="58"/>
        <v>2372753</v>
      </c>
      <c r="K275" s="103">
        <f t="shared" si="59"/>
        <v>181341</v>
      </c>
      <c r="L275" s="103">
        <f t="shared" si="60"/>
        <v>2554094</v>
      </c>
      <c r="M275" s="103">
        <v>2325</v>
      </c>
      <c r="N275" s="103">
        <f t="shared" si="61"/>
        <v>178</v>
      </c>
      <c r="O275" s="102">
        <f t="shared" si="62"/>
        <v>2556597</v>
      </c>
      <c r="Q275" s="104">
        <v>1675133</v>
      </c>
      <c r="R275" s="103">
        <v>1037067</v>
      </c>
      <c r="S275" s="103">
        <v>92611</v>
      </c>
      <c r="T275" s="103">
        <v>5343</v>
      </c>
      <c r="U275" s="103">
        <v>918</v>
      </c>
      <c r="V275" s="103">
        <f t="shared" si="63"/>
        <v>2811072</v>
      </c>
      <c r="W275" s="103">
        <f t="shared" si="64"/>
        <v>214840</v>
      </c>
      <c r="X275" s="103">
        <f t="shared" si="65"/>
        <v>3025912</v>
      </c>
      <c r="Y275" s="103">
        <v>2325</v>
      </c>
      <c r="Z275" s="103">
        <f t="shared" si="66"/>
        <v>178</v>
      </c>
      <c r="AA275" s="102">
        <f t="shared" si="67"/>
        <v>3028415</v>
      </c>
    </row>
    <row r="276" spans="1:27" s="157" customFormat="1">
      <c r="A276" s="159">
        <f t="shared" si="68"/>
        <v>2039</v>
      </c>
      <c r="B276" s="159">
        <f t="shared" si="69"/>
        <v>2</v>
      </c>
      <c r="C276" s="158">
        <f t="shared" si="57"/>
        <v>50802</v>
      </c>
      <c r="E276" s="104">
        <v>1213607</v>
      </c>
      <c r="F276" s="103">
        <v>774655</v>
      </c>
      <c r="G276" s="103">
        <v>57088</v>
      </c>
      <c r="H276" s="103">
        <v>4852</v>
      </c>
      <c r="I276" s="103">
        <v>863</v>
      </c>
      <c r="J276" s="103">
        <f t="shared" si="58"/>
        <v>2051065</v>
      </c>
      <c r="K276" s="103">
        <f t="shared" si="59"/>
        <v>156755</v>
      </c>
      <c r="L276" s="103">
        <f t="shared" si="60"/>
        <v>2207820</v>
      </c>
      <c r="M276" s="103">
        <v>2433</v>
      </c>
      <c r="N276" s="103">
        <f t="shared" si="61"/>
        <v>186</v>
      </c>
      <c r="O276" s="102">
        <f t="shared" si="62"/>
        <v>2210439</v>
      </c>
      <c r="Q276" s="104">
        <v>1409423</v>
      </c>
      <c r="R276" s="103">
        <v>933016</v>
      </c>
      <c r="S276" s="103">
        <v>79617</v>
      </c>
      <c r="T276" s="103">
        <v>4852</v>
      </c>
      <c r="U276" s="103">
        <v>863</v>
      </c>
      <c r="V276" s="103">
        <f t="shared" si="63"/>
        <v>2427771</v>
      </c>
      <c r="W276" s="103">
        <f t="shared" si="64"/>
        <v>185545</v>
      </c>
      <c r="X276" s="103">
        <f t="shared" si="65"/>
        <v>2613316</v>
      </c>
      <c r="Y276" s="103">
        <v>2433</v>
      </c>
      <c r="Z276" s="103">
        <f t="shared" si="66"/>
        <v>186</v>
      </c>
      <c r="AA276" s="102">
        <f t="shared" si="67"/>
        <v>2615935</v>
      </c>
    </row>
    <row r="277" spans="1:27" s="157" customFormat="1">
      <c r="A277" s="159">
        <f t="shared" si="68"/>
        <v>2039</v>
      </c>
      <c r="B277" s="159">
        <f t="shared" si="69"/>
        <v>3</v>
      </c>
      <c r="C277" s="158">
        <f t="shared" si="57"/>
        <v>50830</v>
      </c>
      <c r="E277" s="104">
        <v>1220326</v>
      </c>
      <c r="F277" s="103">
        <v>816217</v>
      </c>
      <c r="G277" s="103">
        <v>63569</v>
      </c>
      <c r="H277" s="103">
        <v>5306</v>
      </c>
      <c r="I277" s="103">
        <v>871</v>
      </c>
      <c r="J277" s="103">
        <f t="shared" si="58"/>
        <v>2106289</v>
      </c>
      <c r="K277" s="103">
        <f t="shared" si="59"/>
        <v>160976</v>
      </c>
      <c r="L277" s="103">
        <f t="shared" si="60"/>
        <v>2267265</v>
      </c>
      <c r="M277" s="103">
        <v>2339</v>
      </c>
      <c r="N277" s="103">
        <f t="shared" si="61"/>
        <v>179</v>
      </c>
      <c r="O277" s="102">
        <f t="shared" si="62"/>
        <v>2269783</v>
      </c>
      <c r="Q277" s="104">
        <v>1424857</v>
      </c>
      <c r="R277" s="103">
        <v>993032</v>
      </c>
      <c r="S277" s="103">
        <v>89563</v>
      </c>
      <c r="T277" s="103">
        <v>5306</v>
      </c>
      <c r="U277" s="103">
        <v>871</v>
      </c>
      <c r="V277" s="103">
        <f t="shared" si="63"/>
        <v>2513629</v>
      </c>
      <c r="W277" s="103">
        <f t="shared" si="64"/>
        <v>192107</v>
      </c>
      <c r="X277" s="103">
        <f t="shared" si="65"/>
        <v>2705736</v>
      </c>
      <c r="Y277" s="103">
        <v>2339</v>
      </c>
      <c r="Z277" s="103">
        <f t="shared" si="66"/>
        <v>179</v>
      </c>
      <c r="AA277" s="102">
        <f t="shared" si="67"/>
        <v>2708254</v>
      </c>
    </row>
    <row r="278" spans="1:27" s="157" customFormat="1">
      <c r="A278" s="159">
        <f t="shared" si="68"/>
        <v>2039</v>
      </c>
      <c r="B278" s="159">
        <f t="shared" si="69"/>
        <v>4</v>
      </c>
      <c r="C278" s="158">
        <f t="shared" si="57"/>
        <v>50861</v>
      </c>
      <c r="E278" s="104">
        <v>1003031</v>
      </c>
      <c r="F278" s="103">
        <v>743319</v>
      </c>
      <c r="G278" s="103">
        <v>58627</v>
      </c>
      <c r="H278" s="103">
        <v>4728</v>
      </c>
      <c r="I278" s="103">
        <v>648</v>
      </c>
      <c r="J278" s="103">
        <f t="shared" si="58"/>
        <v>1810353</v>
      </c>
      <c r="K278" s="103">
        <f t="shared" si="59"/>
        <v>138359</v>
      </c>
      <c r="L278" s="103">
        <f t="shared" si="60"/>
        <v>1948712</v>
      </c>
      <c r="M278" s="103">
        <v>2172</v>
      </c>
      <c r="N278" s="103">
        <f t="shared" si="61"/>
        <v>166</v>
      </c>
      <c r="O278" s="102">
        <f t="shared" si="62"/>
        <v>1951050</v>
      </c>
      <c r="Q278" s="104">
        <v>1185965</v>
      </c>
      <c r="R278" s="103">
        <v>912849</v>
      </c>
      <c r="S278" s="103">
        <v>83059</v>
      </c>
      <c r="T278" s="103">
        <v>4728</v>
      </c>
      <c r="U278" s="103">
        <v>648</v>
      </c>
      <c r="V278" s="103">
        <f t="shared" si="63"/>
        <v>2187249</v>
      </c>
      <c r="W278" s="103">
        <f t="shared" si="64"/>
        <v>167163</v>
      </c>
      <c r="X278" s="103">
        <f t="shared" si="65"/>
        <v>2354412</v>
      </c>
      <c r="Y278" s="103">
        <v>2172</v>
      </c>
      <c r="Z278" s="103">
        <f t="shared" si="66"/>
        <v>166</v>
      </c>
      <c r="AA278" s="102">
        <f t="shared" si="67"/>
        <v>2356750</v>
      </c>
    </row>
    <row r="279" spans="1:27" s="157" customFormat="1">
      <c r="A279" s="159">
        <f t="shared" si="68"/>
        <v>2039</v>
      </c>
      <c r="B279" s="159">
        <f t="shared" si="69"/>
        <v>5</v>
      </c>
      <c r="C279" s="158">
        <f t="shared" si="57"/>
        <v>50891</v>
      </c>
      <c r="E279" s="104">
        <v>856040</v>
      </c>
      <c r="F279" s="103">
        <v>735395</v>
      </c>
      <c r="G279" s="103">
        <v>60651</v>
      </c>
      <c r="H279" s="103">
        <v>4780</v>
      </c>
      <c r="I279" s="103">
        <v>509</v>
      </c>
      <c r="J279" s="103">
        <f t="shared" si="58"/>
        <v>1657375</v>
      </c>
      <c r="K279" s="103">
        <f t="shared" si="59"/>
        <v>126667</v>
      </c>
      <c r="L279" s="103">
        <f t="shared" si="60"/>
        <v>1784042</v>
      </c>
      <c r="M279" s="103">
        <v>2174</v>
      </c>
      <c r="N279" s="103">
        <f t="shared" si="61"/>
        <v>166</v>
      </c>
      <c r="O279" s="102">
        <f t="shared" si="62"/>
        <v>1786382</v>
      </c>
      <c r="Q279" s="104">
        <v>1022766</v>
      </c>
      <c r="R279" s="103">
        <v>901648</v>
      </c>
      <c r="S279" s="103">
        <v>86250</v>
      </c>
      <c r="T279" s="103">
        <v>4780</v>
      </c>
      <c r="U279" s="103">
        <v>509</v>
      </c>
      <c r="V279" s="103">
        <f t="shared" si="63"/>
        <v>2015953</v>
      </c>
      <c r="W279" s="103">
        <f t="shared" si="64"/>
        <v>154072</v>
      </c>
      <c r="X279" s="103">
        <f t="shared" si="65"/>
        <v>2170025</v>
      </c>
      <c r="Y279" s="103">
        <v>2174</v>
      </c>
      <c r="Z279" s="103">
        <f t="shared" si="66"/>
        <v>166</v>
      </c>
      <c r="AA279" s="102">
        <f t="shared" si="67"/>
        <v>2172365</v>
      </c>
    </row>
    <row r="280" spans="1:27" s="157" customFormat="1">
      <c r="A280" s="159">
        <f t="shared" si="68"/>
        <v>2039</v>
      </c>
      <c r="B280" s="159">
        <f t="shared" si="69"/>
        <v>6</v>
      </c>
      <c r="C280" s="158">
        <f t="shared" si="57"/>
        <v>50922</v>
      </c>
      <c r="E280" s="104">
        <v>787213</v>
      </c>
      <c r="F280" s="103">
        <v>732471</v>
      </c>
      <c r="G280" s="103">
        <v>59225</v>
      </c>
      <c r="H280" s="103">
        <v>4693</v>
      </c>
      <c r="I280" s="103">
        <v>381</v>
      </c>
      <c r="J280" s="103">
        <f t="shared" si="58"/>
        <v>1583983</v>
      </c>
      <c r="K280" s="103">
        <f t="shared" si="59"/>
        <v>121058</v>
      </c>
      <c r="L280" s="103">
        <f t="shared" si="60"/>
        <v>1705041</v>
      </c>
      <c r="M280" s="103">
        <v>1787</v>
      </c>
      <c r="N280" s="103">
        <f t="shared" si="61"/>
        <v>137</v>
      </c>
      <c r="O280" s="102">
        <f t="shared" si="62"/>
        <v>1706965</v>
      </c>
      <c r="Q280" s="104">
        <v>949526</v>
      </c>
      <c r="R280" s="103">
        <v>895414</v>
      </c>
      <c r="S280" s="103">
        <v>84831</v>
      </c>
      <c r="T280" s="103">
        <v>4693</v>
      </c>
      <c r="U280" s="103">
        <v>381</v>
      </c>
      <c r="V280" s="103">
        <f t="shared" si="63"/>
        <v>1934845</v>
      </c>
      <c r="W280" s="103">
        <f t="shared" si="64"/>
        <v>147873</v>
      </c>
      <c r="X280" s="103">
        <f t="shared" si="65"/>
        <v>2082718</v>
      </c>
      <c r="Y280" s="103">
        <v>1787</v>
      </c>
      <c r="Z280" s="103">
        <f t="shared" si="66"/>
        <v>137</v>
      </c>
      <c r="AA280" s="102">
        <f t="shared" si="67"/>
        <v>2084642</v>
      </c>
    </row>
    <row r="281" spans="1:27" s="157" customFormat="1">
      <c r="A281" s="159">
        <f t="shared" si="68"/>
        <v>2039</v>
      </c>
      <c r="B281" s="159">
        <f t="shared" si="69"/>
        <v>7</v>
      </c>
      <c r="C281" s="158">
        <f t="shared" si="57"/>
        <v>50952</v>
      </c>
      <c r="E281" s="104">
        <v>804670</v>
      </c>
      <c r="F281" s="103">
        <v>778310</v>
      </c>
      <c r="G281" s="103">
        <v>59496</v>
      </c>
      <c r="H281" s="103">
        <v>4519</v>
      </c>
      <c r="I281" s="103">
        <v>333</v>
      </c>
      <c r="J281" s="103">
        <f t="shared" si="58"/>
        <v>1647328</v>
      </c>
      <c r="K281" s="103">
        <f t="shared" si="59"/>
        <v>125899</v>
      </c>
      <c r="L281" s="103">
        <f t="shared" si="60"/>
        <v>1773227</v>
      </c>
      <c r="M281" s="103">
        <v>2889</v>
      </c>
      <c r="N281" s="103">
        <f t="shared" si="61"/>
        <v>221</v>
      </c>
      <c r="O281" s="102">
        <f t="shared" si="62"/>
        <v>1776337</v>
      </c>
      <c r="Q281" s="104">
        <v>978461</v>
      </c>
      <c r="R281" s="103">
        <v>949671</v>
      </c>
      <c r="S281" s="103">
        <v>85711</v>
      </c>
      <c r="T281" s="103">
        <v>4519</v>
      </c>
      <c r="U281" s="103">
        <v>333</v>
      </c>
      <c r="V281" s="103">
        <f t="shared" si="63"/>
        <v>2018695</v>
      </c>
      <c r="W281" s="103">
        <f t="shared" si="64"/>
        <v>154281</v>
      </c>
      <c r="X281" s="103">
        <f t="shared" si="65"/>
        <v>2172976</v>
      </c>
      <c r="Y281" s="103">
        <v>2889</v>
      </c>
      <c r="Z281" s="103">
        <f t="shared" si="66"/>
        <v>221</v>
      </c>
      <c r="AA281" s="102">
        <f t="shared" si="67"/>
        <v>2176086</v>
      </c>
    </row>
    <row r="282" spans="1:27" s="157" customFormat="1">
      <c r="A282" s="159">
        <f t="shared" si="68"/>
        <v>2039</v>
      </c>
      <c r="B282" s="159">
        <f t="shared" si="69"/>
        <v>8</v>
      </c>
      <c r="C282" s="158">
        <f t="shared" si="57"/>
        <v>50983</v>
      </c>
      <c r="E282" s="104">
        <v>787410</v>
      </c>
      <c r="F282" s="103">
        <v>792463</v>
      </c>
      <c r="G282" s="103">
        <v>62536</v>
      </c>
      <c r="H282" s="103">
        <v>4684</v>
      </c>
      <c r="I282" s="103">
        <v>321</v>
      </c>
      <c r="J282" s="103">
        <f t="shared" si="58"/>
        <v>1647414</v>
      </c>
      <c r="K282" s="103">
        <f t="shared" si="59"/>
        <v>125906</v>
      </c>
      <c r="L282" s="103">
        <f t="shared" si="60"/>
        <v>1773320</v>
      </c>
      <c r="M282" s="103">
        <v>1634</v>
      </c>
      <c r="N282" s="103">
        <f t="shared" si="61"/>
        <v>125</v>
      </c>
      <c r="O282" s="102">
        <f t="shared" si="62"/>
        <v>1775079</v>
      </c>
      <c r="Q282" s="104">
        <v>961391</v>
      </c>
      <c r="R282" s="103">
        <v>967399</v>
      </c>
      <c r="S282" s="103">
        <v>89386</v>
      </c>
      <c r="T282" s="103">
        <v>4684</v>
      </c>
      <c r="U282" s="103">
        <v>321</v>
      </c>
      <c r="V282" s="103">
        <f t="shared" si="63"/>
        <v>2023181</v>
      </c>
      <c r="W282" s="103">
        <f t="shared" si="64"/>
        <v>154624</v>
      </c>
      <c r="X282" s="103">
        <f t="shared" si="65"/>
        <v>2177805</v>
      </c>
      <c r="Y282" s="103">
        <v>1634</v>
      </c>
      <c r="Z282" s="103">
        <f t="shared" si="66"/>
        <v>125</v>
      </c>
      <c r="AA282" s="102">
        <f t="shared" si="67"/>
        <v>2179564</v>
      </c>
    </row>
    <row r="283" spans="1:27" s="157" customFormat="1">
      <c r="A283" s="159">
        <f t="shared" si="68"/>
        <v>2039</v>
      </c>
      <c r="B283" s="159">
        <f t="shared" si="69"/>
        <v>9</v>
      </c>
      <c r="C283" s="158">
        <f t="shared" si="57"/>
        <v>51014</v>
      </c>
      <c r="E283" s="104">
        <v>781697</v>
      </c>
      <c r="F283" s="103">
        <v>746060</v>
      </c>
      <c r="G283" s="103">
        <v>59378</v>
      </c>
      <c r="H283" s="103">
        <v>5102</v>
      </c>
      <c r="I283" s="103">
        <v>372</v>
      </c>
      <c r="J283" s="103">
        <f t="shared" si="58"/>
        <v>1592609</v>
      </c>
      <c r="K283" s="103">
        <f t="shared" si="59"/>
        <v>121717</v>
      </c>
      <c r="L283" s="103">
        <f t="shared" si="60"/>
        <v>1714326</v>
      </c>
      <c r="M283" s="103">
        <v>1428</v>
      </c>
      <c r="N283" s="103">
        <f t="shared" si="61"/>
        <v>109</v>
      </c>
      <c r="O283" s="102">
        <f t="shared" si="62"/>
        <v>1715863</v>
      </c>
      <c r="Q283" s="104">
        <v>951615</v>
      </c>
      <c r="R283" s="103">
        <v>915030</v>
      </c>
      <c r="S283" s="103">
        <v>84526</v>
      </c>
      <c r="T283" s="103">
        <v>5102</v>
      </c>
      <c r="U283" s="103">
        <v>372</v>
      </c>
      <c r="V283" s="103">
        <f t="shared" si="63"/>
        <v>1956645</v>
      </c>
      <c r="W283" s="103">
        <f t="shared" si="64"/>
        <v>149539</v>
      </c>
      <c r="X283" s="103">
        <f t="shared" si="65"/>
        <v>2106184</v>
      </c>
      <c r="Y283" s="103">
        <v>1428</v>
      </c>
      <c r="Z283" s="103">
        <f t="shared" si="66"/>
        <v>109</v>
      </c>
      <c r="AA283" s="102">
        <f t="shared" si="67"/>
        <v>2107721</v>
      </c>
    </row>
    <row r="284" spans="1:27" s="157" customFormat="1">
      <c r="A284" s="159">
        <f t="shared" si="68"/>
        <v>2039</v>
      </c>
      <c r="B284" s="159">
        <f t="shared" si="69"/>
        <v>10</v>
      </c>
      <c r="C284" s="158">
        <f t="shared" si="57"/>
        <v>51044</v>
      </c>
      <c r="E284" s="104">
        <v>967210</v>
      </c>
      <c r="F284" s="103">
        <v>776341</v>
      </c>
      <c r="G284" s="103">
        <v>61281</v>
      </c>
      <c r="H284" s="103">
        <v>5167</v>
      </c>
      <c r="I284" s="103">
        <v>532</v>
      </c>
      <c r="J284" s="103">
        <f t="shared" si="58"/>
        <v>1810531</v>
      </c>
      <c r="K284" s="103">
        <f t="shared" si="59"/>
        <v>138372</v>
      </c>
      <c r="L284" s="103">
        <f t="shared" si="60"/>
        <v>1948903</v>
      </c>
      <c r="M284" s="103">
        <v>1830</v>
      </c>
      <c r="N284" s="103">
        <f t="shared" si="61"/>
        <v>140</v>
      </c>
      <c r="O284" s="102">
        <f t="shared" si="62"/>
        <v>1950873</v>
      </c>
      <c r="Q284" s="104">
        <v>1163757</v>
      </c>
      <c r="R284" s="103">
        <v>953162</v>
      </c>
      <c r="S284" s="103">
        <v>86727</v>
      </c>
      <c r="T284" s="103">
        <v>5167</v>
      </c>
      <c r="U284" s="103">
        <v>532</v>
      </c>
      <c r="V284" s="103">
        <f t="shared" si="63"/>
        <v>2209345</v>
      </c>
      <c r="W284" s="103">
        <f t="shared" si="64"/>
        <v>168852</v>
      </c>
      <c r="X284" s="103">
        <f t="shared" si="65"/>
        <v>2378197</v>
      </c>
      <c r="Y284" s="103">
        <v>1830</v>
      </c>
      <c r="Z284" s="103">
        <f t="shared" si="66"/>
        <v>140</v>
      </c>
      <c r="AA284" s="102">
        <f t="shared" si="67"/>
        <v>2380167</v>
      </c>
    </row>
    <row r="285" spans="1:27" s="157" customFormat="1">
      <c r="A285" s="159">
        <f t="shared" si="68"/>
        <v>2039</v>
      </c>
      <c r="B285" s="159">
        <f t="shared" si="69"/>
        <v>11</v>
      </c>
      <c r="C285" s="158">
        <f t="shared" si="57"/>
        <v>51075</v>
      </c>
      <c r="E285" s="104">
        <v>1194138</v>
      </c>
      <c r="F285" s="103">
        <v>815993</v>
      </c>
      <c r="G285" s="103">
        <v>57939</v>
      </c>
      <c r="H285" s="103">
        <v>5428</v>
      </c>
      <c r="I285" s="103">
        <v>744</v>
      </c>
      <c r="J285" s="103">
        <f t="shared" si="58"/>
        <v>2074242</v>
      </c>
      <c r="K285" s="103">
        <f t="shared" si="59"/>
        <v>158527</v>
      </c>
      <c r="L285" s="103">
        <f t="shared" si="60"/>
        <v>2232769</v>
      </c>
      <c r="M285" s="103">
        <v>1832</v>
      </c>
      <c r="N285" s="103">
        <f t="shared" si="61"/>
        <v>140</v>
      </c>
      <c r="O285" s="102">
        <f t="shared" si="62"/>
        <v>2234741</v>
      </c>
      <c r="Q285" s="104">
        <v>1413659</v>
      </c>
      <c r="R285" s="103">
        <v>993972</v>
      </c>
      <c r="S285" s="103">
        <v>82290</v>
      </c>
      <c r="T285" s="103">
        <v>5428</v>
      </c>
      <c r="U285" s="103">
        <v>744</v>
      </c>
      <c r="V285" s="103">
        <f t="shared" si="63"/>
        <v>2496093</v>
      </c>
      <c r="W285" s="103">
        <f t="shared" si="64"/>
        <v>190767</v>
      </c>
      <c r="X285" s="103">
        <f t="shared" si="65"/>
        <v>2686860</v>
      </c>
      <c r="Y285" s="103">
        <v>1832</v>
      </c>
      <c r="Z285" s="103">
        <f t="shared" si="66"/>
        <v>140</v>
      </c>
      <c r="AA285" s="102">
        <f t="shared" si="67"/>
        <v>2688832</v>
      </c>
    </row>
    <row r="286" spans="1:27" s="157" customFormat="1">
      <c r="A286" s="159">
        <f t="shared" si="68"/>
        <v>2039</v>
      </c>
      <c r="B286" s="159">
        <f t="shared" si="69"/>
        <v>12</v>
      </c>
      <c r="C286" s="158">
        <f t="shared" si="57"/>
        <v>51105</v>
      </c>
      <c r="E286" s="104">
        <v>1512943</v>
      </c>
      <c r="F286" s="103">
        <v>894881</v>
      </c>
      <c r="G286" s="103">
        <v>57448</v>
      </c>
      <c r="H286" s="103">
        <v>5703</v>
      </c>
      <c r="I286" s="103">
        <v>1060</v>
      </c>
      <c r="J286" s="103">
        <f t="shared" si="58"/>
        <v>2472035</v>
      </c>
      <c r="K286" s="103">
        <f t="shared" si="59"/>
        <v>188928</v>
      </c>
      <c r="L286" s="103">
        <f t="shared" si="60"/>
        <v>2660963</v>
      </c>
      <c r="M286" s="103">
        <v>1718</v>
      </c>
      <c r="N286" s="103">
        <f t="shared" si="61"/>
        <v>131</v>
      </c>
      <c r="O286" s="102">
        <f t="shared" si="62"/>
        <v>2662812</v>
      </c>
      <c r="Q286" s="104">
        <v>1768229</v>
      </c>
      <c r="R286" s="103">
        <v>1085129</v>
      </c>
      <c r="S286" s="103">
        <v>82712</v>
      </c>
      <c r="T286" s="103">
        <v>5703</v>
      </c>
      <c r="U286" s="103">
        <v>1060</v>
      </c>
      <c r="V286" s="103">
        <f t="shared" si="63"/>
        <v>2942833</v>
      </c>
      <c r="W286" s="103">
        <f t="shared" si="64"/>
        <v>224910</v>
      </c>
      <c r="X286" s="103">
        <f t="shared" si="65"/>
        <v>3167743</v>
      </c>
      <c r="Y286" s="103">
        <v>1718</v>
      </c>
      <c r="Z286" s="103">
        <f t="shared" si="66"/>
        <v>131</v>
      </c>
      <c r="AA286" s="102">
        <f t="shared" si="67"/>
        <v>3169592</v>
      </c>
    </row>
    <row r="287" spans="1:27" s="157" customFormat="1">
      <c r="A287" s="159">
        <f t="shared" si="68"/>
        <v>2040</v>
      </c>
      <c r="B287" s="159">
        <f t="shared" si="69"/>
        <v>1</v>
      </c>
      <c r="C287" s="158">
        <f t="shared" si="57"/>
        <v>51136</v>
      </c>
      <c r="E287" s="104">
        <v>1457483</v>
      </c>
      <c r="F287" s="103">
        <v>874032</v>
      </c>
      <c r="G287" s="103">
        <v>65534</v>
      </c>
      <c r="H287" s="103">
        <v>5251</v>
      </c>
      <c r="I287" s="103">
        <v>918</v>
      </c>
      <c r="J287" s="103">
        <f t="shared" si="58"/>
        <v>2403218</v>
      </c>
      <c r="K287" s="103">
        <f t="shared" si="59"/>
        <v>183669</v>
      </c>
      <c r="L287" s="103">
        <f t="shared" si="60"/>
        <v>2586887</v>
      </c>
      <c r="M287" s="103">
        <v>2325</v>
      </c>
      <c r="N287" s="103">
        <f t="shared" si="61"/>
        <v>178</v>
      </c>
      <c r="O287" s="102">
        <f t="shared" si="62"/>
        <v>2589390</v>
      </c>
      <c r="Q287" s="104">
        <v>1698148</v>
      </c>
      <c r="R287" s="103">
        <v>1055270</v>
      </c>
      <c r="S287" s="103">
        <v>92041</v>
      </c>
      <c r="T287" s="103">
        <v>5251</v>
      </c>
      <c r="U287" s="103">
        <v>918</v>
      </c>
      <c r="V287" s="103">
        <f t="shared" si="63"/>
        <v>2851628</v>
      </c>
      <c r="W287" s="103">
        <f t="shared" si="64"/>
        <v>217939</v>
      </c>
      <c r="X287" s="103">
        <f t="shared" si="65"/>
        <v>3069567</v>
      </c>
      <c r="Y287" s="103">
        <v>2325</v>
      </c>
      <c r="Z287" s="103">
        <f t="shared" si="66"/>
        <v>178</v>
      </c>
      <c r="AA287" s="102">
        <f t="shared" si="67"/>
        <v>3072070</v>
      </c>
    </row>
    <row r="288" spans="1:27" s="157" customFormat="1">
      <c r="A288" s="159">
        <f t="shared" si="68"/>
        <v>2040</v>
      </c>
      <c r="B288" s="159">
        <f t="shared" si="69"/>
        <v>2</v>
      </c>
      <c r="C288" s="158">
        <f t="shared" si="57"/>
        <v>51167</v>
      </c>
      <c r="E288" s="104">
        <v>1277632</v>
      </c>
      <c r="F288" s="103">
        <v>818852</v>
      </c>
      <c r="G288" s="103">
        <v>60129</v>
      </c>
      <c r="H288" s="103">
        <v>4902</v>
      </c>
      <c r="I288" s="103">
        <v>883</v>
      </c>
      <c r="J288" s="103">
        <f t="shared" si="58"/>
        <v>2162398</v>
      </c>
      <c r="K288" s="103">
        <f t="shared" si="59"/>
        <v>165264</v>
      </c>
      <c r="L288" s="103">
        <f t="shared" si="60"/>
        <v>2327662</v>
      </c>
      <c r="M288" s="103">
        <v>2433</v>
      </c>
      <c r="N288" s="103">
        <f t="shared" si="61"/>
        <v>186</v>
      </c>
      <c r="O288" s="102">
        <f t="shared" si="62"/>
        <v>2330281</v>
      </c>
      <c r="Q288" s="104">
        <v>1454370</v>
      </c>
      <c r="R288" s="103">
        <v>965407</v>
      </c>
      <c r="S288" s="103">
        <v>81220</v>
      </c>
      <c r="T288" s="103">
        <v>4902</v>
      </c>
      <c r="U288" s="103">
        <v>883</v>
      </c>
      <c r="V288" s="103">
        <f t="shared" si="63"/>
        <v>2506782</v>
      </c>
      <c r="W288" s="103">
        <f t="shared" si="64"/>
        <v>191584</v>
      </c>
      <c r="X288" s="103">
        <f t="shared" si="65"/>
        <v>2698366</v>
      </c>
      <c r="Y288" s="103">
        <v>2433</v>
      </c>
      <c r="Z288" s="103">
        <f t="shared" si="66"/>
        <v>186</v>
      </c>
      <c r="AA288" s="102">
        <f t="shared" si="67"/>
        <v>2700985</v>
      </c>
    </row>
    <row r="289" spans="1:27" s="157" customFormat="1">
      <c r="A289" s="159">
        <f t="shared" si="68"/>
        <v>2040</v>
      </c>
      <c r="B289" s="159">
        <f t="shared" si="69"/>
        <v>3</v>
      </c>
      <c r="C289" s="158">
        <f t="shared" si="57"/>
        <v>51196</v>
      </c>
      <c r="E289" s="104">
        <v>1234323</v>
      </c>
      <c r="F289" s="103">
        <v>832404</v>
      </c>
      <c r="G289" s="103">
        <v>61789</v>
      </c>
      <c r="H289" s="103">
        <v>5234</v>
      </c>
      <c r="I289" s="103">
        <v>883</v>
      </c>
      <c r="J289" s="103">
        <f t="shared" si="58"/>
        <v>2134633</v>
      </c>
      <c r="K289" s="103">
        <f t="shared" si="59"/>
        <v>163142</v>
      </c>
      <c r="L289" s="103">
        <f t="shared" si="60"/>
        <v>2297775</v>
      </c>
      <c r="M289" s="103">
        <v>2339</v>
      </c>
      <c r="N289" s="103">
        <f t="shared" si="61"/>
        <v>179</v>
      </c>
      <c r="O289" s="102">
        <f t="shared" si="62"/>
        <v>2300293</v>
      </c>
      <c r="Q289" s="104">
        <v>1468847</v>
      </c>
      <c r="R289" s="103">
        <v>1027549</v>
      </c>
      <c r="S289" s="103">
        <v>89693</v>
      </c>
      <c r="T289" s="103">
        <v>5234</v>
      </c>
      <c r="U289" s="103">
        <v>883</v>
      </c>
      <c r="V289" s="103">
        <f t="shared" si="63"/>
        <v>2592206</v>
      </c>
      <c r="W289" s="103">
        <f t="shared" si="64"/>
        <v>198113</v>
      </c>
      <c r="X289" s="103">
        <f t="shared" si="65"/>
        <v>2790319</v>
      </c>
      <c r="Y289" s="103">
        <v>2339</v>
      </c>
      <c r="Z289" s="103">
        <f t="shared" si="66"/>
        <v>179</v>
      </c>
      <c r="AA289" s="102">
        <f t="shared" si="67"/>
        <v>2792837</v>
      </c>
    </row>
    <row r="290" spans="1:27" s="157" customFormat="1">
      <c r="A290" s="159">
        <f t="shared" si="68"/>
        <v>2040</v>
      </c>
      <c r="B290" s="159">
        <f t="shared" si="69"/>
        <v>4</v>
      </c>
      <c r="C290" s="158">
        <f t="shared" si="57"/>
        <v>51227</v>
      </c>
      <c r="E290" s="104">
        <v>1016151</v>
      </c>
      <c r="F290" s="103">
        <v>757715</v>
      </c>
      <c r="G290" s="103">
        <v>57871</v>
      </c>
      <c r="H290" s="103">
        <v>4630</v>
      </c>
      <c r="I290" s="103">
        <v>648</v>
      </c>
      <c r="J290" s="103">
        <f t="shared" si="58"/>
        <v>1837015</v>
      </c>
      <c r="K290" s="103">
        <f t="shared" si="59"/>
        <v>140396</v>
      </c>
      <c r="L290" s="103">
        <f t="shared" si="60"/>
        <v>1977411</v>
      </c>
      <c r="M290" s="103">
        <v>2172</v>
      </c>
      <c r="N290" s="103">
        <f t="shared" si="61"/>
        <v>166</v>
      </c>
      <c r="O290" s="102">
        <f t="shared" si="62"/>
        <v>1979749</v>
      </c>
      <c r="Q290" s="104">
        <v>1203956</v>
      </c>
      <c r="R290" s="103">
        <v>930415</v>
      </c>
      <c r="S290" s="103">
        <v>82529</v>
      </c>
      <c r="T290" s="103">
        <v>4630</v>
      </c>
      <c r="U290" s="103">
        <v>648</v>
      </c>
      <c r="V290" s="103">
        <f t="shared" si="63"/>
        <v>2222178</v>
      </c>
      <c r="W290" s="103">
        <f t="shared" si="64"/>
        <v>169833</v>
      </c>
      <c r="X290" s="103">
        <f t="shared" si="65"/>
        <v>2392011</v>
      </c>
      <c r="Y290" s="103">
        <v>2172</v>
      </c>
      <c r="Z290" s="103">
        <f t="shared" si="66"/>
        <v>166</v>
      </c>
      <c r="AA290" s="102">
        <f t="shared" si="67"/>
        <v>2394349</v>
      </c>
    </row>
    <row r="291" spans="1:27" s="157" customFormat="1">
      <c r="A291" s="159">
        <f t="shared" si="68"/>
        <v>2040</v>
      </c>
      <c r="B291" s="159">
        <f t="shared" si="69"/>
        <v>5</v>
      </c>
      <c r="C291" s="158">
        <f t="shared" si="57"/>
        <v>51257</v>
      </c>
      <c r="E291" s="104">
        <v>867810</v>
      </c>
      <c r="F291" s="103">
        <v>749722</v>
      </c>
      <c r="G291" s="103">
        <v>59877</v>
      </c>
      <c r="H291" s="103">
        <v>4674</v>
      </c>
      <c r="I291" s="103">
        <v>510</v>
      </c>
      <c r="J291" s="103">
        <f t="shared" si="58"/>
        <v>1682593</v>
      </c>
      <c r="K291" s="103">
        <f t="shared" si="59"/>
        <v>128594</v>
      </c>
      <c r="L291" s="103">
        <f t="shared" si="60"/>
        <v>1811187</v>
      </c>
      <c r="M291" s="103">
        <v>2174</v>
      </c>
      <c r="N291" s="103">
        <f t="shared" si="61"/>
        <v>166</v>
      </c>
      <c r="O291" s="102">
        <f t="shared" si="62"/>
        <v>1813527</v>
      </c>
      <c r="Q291" s="104">
        <v>1038823</v>
      </c>
      <c r="R291" s="103">
        <v>918973</v>
      </c>
      <c r="S291" s="103">
        <v>85708</v>
      </c>
      <c r="T291" s="103">
        <v>4674</v>
      </c>
      <c r="U291" s="103">
        <v>510</v>
      </c>
      <c r="V291" s="103">
        <f t="shared" si="63"/>
        <v>2048688</v>
      </c>
      <c r="W291" s="103">
        <f t="shared" si="64"/>
        <v>156574</v>
      </c>
      <c r="X291" s="103">
        <f t="shared" si="65"/>
        <v>2205262</v>
      </c>
      <c r="Y291" s="103">
        <v>2174</v>
      </c>
      <c r="Z291" s="103">
        <f t="shared" si="66"/>
        <v>166</v>
      </c>
      <c r="AA291" s="102">
        <f t="shared" si="67"/>
        <v>2207602</v>
      </c>
    </row>
    <row r="292" spans="1:27" s="157" customFormat="1">
      <c r="A292" s="159">
        <f t="shared" si="68"/>
        <v>2040</v>
      </c>
      <c r="B292" s="159">
        <f t="shared" si="69"/>
        <v>6</v>
      </c>
      <c r="C292" s="158">
        <f t="shared" si="57"/>
        <v>51288</v>
      </c>
      <c r="E292" s="104">
        <v>798227</v>
      </c>
      <c r="F292" s="103">
        <v>746548</v>
      </c>
      <c r="G292" s="103">
        <v>58465</v>
      </c>
      <c r="H292" s="103">
        <v>4587</v>
      </c>
      <c r="I292" s="103">
        <v>382</v>
      </c>
      <c r="J292" s="103">
        <f t="shared" si="58"/>
        <v>1608209</v>
      </c>
      <c r="K292" s="103">
        <f t="shared" si="59"/>
        <v>122909</v>
      </c>
      <c r="L292" s="103">
        <f t="shared" si="60"/>
        <v>1731118</v>
      </c>
      <c r="M292" s="103">
        <v>1787</v>
      </c>
      <c r="N292" s="103">
        <f t="shared" si="61"/>
        <v>137</v>
      </c>
      <c r="O292" s="102">
        <f t="shared" si="62"/>
        <v>1733042</v>
      </c>
      <c r="Q292" s="104">
        <v>964625</v>
      </c>
      <c r="R292" s="103">
        <v>912402</v>
      </c>
      <c r="S292" s="103">
        <v>84303</v>
      </c>
      <c r="T292" s="103">
        <v>4587</v>
      </c>
      <c r="U292" s="103">
        <v>382</v>
      </c>
      <c r="V292" s="103">
        <f t="shared" si="63"/>
        <v>1966299</v>
      </c>
      <c r="W292" s="103">
        <f t="shared" si="64"/>
        <v>150277</v>
      </c>
      <c r="X292" s="103">
        <f t="shared" si="65"/>
        <v>2116576</v>
      </c>
      <c r="Y292" s="103">
        <v>1787</v>
      </c>
      <c r="Z292" s="103">
        <f t="shared" si="66"/>
        <v>137</v>
      </c>
      <c r="AA292" s="102">
        <f t="shared" si="67"/>
        <v>2118500</v>
      </c>
    </row>
    <row r="293" spans="1:27" s="157" customFormat="1">
      <c r="A293" s="159">
        <f t="shared" si="68"/>
        <v>2040</v>
      </c>
      <c r="B293" s="159">
        <f t="shared" si="69"/>
        <v>7</v>
      </c>
      <c r="C293" s="158">
        <f t="shared" si="57"/>
        <v>51318</v>
      </c>
      <c r="E293" s="104">
        <v>816126</v>
      </c>
      <c r="F293" s="103">
        <v>793306</v>
      </c>
      <c r="G293" s="103">
        <v>58730</v>
      </c>
      <c r="H293" s="103">
        <v>4416</v>
      </c>
      <c r="I293" s="103">
        <v>334</v>
      </c>
      <c r="J293" s="103">
        <f t="shared" si="58"/>
        <v>1672912</v>
      </c>
      <c r="K293" s="103">
        <f t="shared" si="59"/>
        <v>127854</v>
      </c>
      <c r="L293" s="103">
        <f t="shared" si="60"/>
        <v>1800766</v>
      </c>
      <c r="M293" s="103">
        <v>2889</v>
      </c>
      <c r="N293" s="103">
        <f t="shared" si="61"/>
        <v>221</v>
      </c>
      <c r="O293" s="102">
        <f t="shared" si="62"/>
        <v>1803876</v>
      </c>
      <c r="Q293" s="104">
        <v>994214</v>
      </c>
      <c r="R293" s="103">
        <v>967704</v>
      </c>
      <c r="S293" s="103">
        <v>85185</v>
      </c>
      <c r="T293" s="103">
        <v>4416</v>
      </c>
      <c r="U293" s="103">
        <v>334</v>
      </c>
      <c r="V293" s="103">
        <f t="shared" si="63"/>
        <v>2051853</v>
      </c>
      <c r="W293" s="103">
        <f t="shared" si="64"/>
        <v>156815</v>
      </c>
      <c r="X293" s="103">
        <f t="shared" si="65"/>
        <v>2208668</v>
      </c>
      <c r="Y293" s="103">
        <v>2889</v>
      </c>
      <c r="Z293" s="103">
        <f t="shared" si="66"/>
        <v>221</v>
      </c>
      <c r="AA293" s="102">
        <f t="shared" si="67"/>
        <v>2211778</v>
      </c>
    </row>
    <row r="294" spans="1:27" s="157" customFormat="1">
      <c r="A294" s="159">
        <f t="shared" si="68"/>
        <v>2040</v>
      </c>
      <c r="B294" s="159">
        <f t="shared" si="69"/>
        <v>8</v>
      </c>
      <c r="C294" s="158">
        <f t="shared" si="57"/>
        <v>51349</v>
      </c>
      <c r="E294" s="104">
        <v>798642</v>
      </c>
      <c r="F294" s="103">
        <v>807860</v>
      </c>
      <c r="G294" s="103">
        <v>61756</v>
      </c>
      <c r="H294" s="103">
        <v>4575</v>
      </c>
      <c r="I294" s="103">
        <v>321</v>
      </c>
      <c r="J294" s="103">
        <f t="shared" si="58"/>
        <v>1673154</v>
      </c>
      <c r="K294" s="103">
        <f t="shared" si="59"/>
        <v>127873</v>
      </c>
      <c r="L294" s="103">
        <f t="shared" si="60"/>
        <v>1801027</v>
      </c>
      <c r="M294" s="103">
        <v>1634</v>
      </c>
      <c r="N294" s="103">
        <f t="shared" si="61"/>
        <v>125</v>
      </c>
      <c r="O294" s="102">
        <f t="shared" si="62"/>
        <v>1802786</v>
      </c>
      <c r="Q294" s="104">
        <v>976971</v>
      </c>
      <c r="R294" s="103">
        <v>985919</v>
      </c>
      <c r="S294" s="103">
        <v>88852</v>
      </c>
      <c r="T294" s="103">
        <v>4575</v>
      </c>
      <c r="U294" s="103">
        <v>321</v>
      </c>
      <c r="V294" s="103">
        <f t="shared" si="63"/>
        <v>2056638</v>
      </c>
      <c r="W294" s="103">
        <f t="shared" si="64"/>
        <v>157181</v>
      </c>
      <c r="X294" s="103">
        <f t="shared" si="65"/>
        <v>2213819</v>
      </c>
      <c r="Y294" s="103">
        <v>1634</v>
      </c>
      <c r="Z294" s="103">
        <f t="shared" si="66"/>
        <v>125</v>
      </c>
      <c r="AA294" s="102">
        <f t="shared" si="67"/>
        <v>2215578</v>
      </c>
    </row>
    <row r="295" spans="1:27" s="157" customFormat="1">
      <c r="A295" s="159">
        <f t="shared" si="68"/>
        <v>2040</v>
      </c>
      <c r="B295" s="159">
        <f t="shared" si="69"/>
        <v>9</v>
      </c>
      <c r="C295" s="158">
        <f t="shared" si="57"/>
        <v>51380</v>
      </c>
      <c r="E295" s="104">
        <v>793013</v>
      </c>
      <c r="F295" s="103">
        <v>761135</v>
      </c>
      <c r="G295" s="103">
        <v>58660</v>
      </c>
      <c r="H295" s="103">
        <v>4997</v>
      </c>
      <c r="I295" s="103">
        <v>373</v>
      </c>
      <c r="J295" s="103">
        <f t="shared" si="58"/>
        <v>1618178</v>
      </c>
      <c r="K295" s="103">
        <f t="shared" si="59"/>
        <v>123671</v>
      </c>
      <c r="L295" s="103">
        <f t="shared" si="60"/>
        <v>1741849</v>
      </c>
      <c r="M295" s="103">
        <v>1428</v>
      </c>
      <c r="N295" s="103">
        <f t="shared" si="61"/>
        <v>109</v>
      </c>
      <c r="O295" s="102">
        <f t="shared" si="62"/>
        <v>1743386</v>
      </c>
      <c r="Q295" s="104">
        <v>967312</v>
      </c>
      <c r="R295" s="103">
        <v>933174</v>
      </c>
      <c r="S295" s="103">
        <v>84039</v>
      </c>
      <c r="T295" s="103">
        <v>4997</v>
      </c>
      <c r="U295" s="103">
        <v>373</v>
      </c>
      <c r="V295" s="103">
        <f t="shared" si="63"/>
        <v>1989895</v>
      </c>
      <c r="W295" s="103">
        <f t="shared" si="64"/>
        <v>152080</v>
      </c>
      <c r="X295" s="103">
        <f t="shared" si="65"/>
        <v>2141975</v>
      </c>
      <c r="Y295" s="103">
        <v>1428</v>
      </c>
      <c r="Z295" s="103">
        <f t="shared" si="66"/>
        <v>109</v>
      </c>
      <c r="AA295" s="102">
        <f t="shared" si="67"/>
        <v>2143512</v>
      </c>
    </row>
    <row r="296" spans="1:27" s="157" customFormat="1">
      <c r="A296" s="159">
        <f t="shared" si="68"/>
        <v>2040</v>
      </c>
      <c r="B296" s="159">
        <f t="shared" si="69"/>
        <v>10</v>
      </c>
      <c r="C296" s="158">
        <f t="shared" si="57"/>
        <v>51410</v>
      </c>
      <c r="E296" s="104">
        <v>980465</v>
      </c>
      <c r="F296" s="103">
        <v>792210</v>
      </c>
      <c r="G296" s="103">
        <v>60551</v>
      </c>
      <c r="H296" s="103">
        <v>5062</v>
      </c>
      <c r="I296" s="103">
        <v>533</v>
      </c>
      <c r="J296" s="103">
        <f t="shared" si="58"/>
        <v>1838821</v>
      </c>
      <c r="K296" s="103">
        <f t="shared" si="59"/>
        <v>140534</v>
      </c>
      <c r="L296" s="103">
        <f t="shared" si="60"/>
        <v>1979355</v>
      </c>
      <c r="M296" s="103">
        <v>1830</v>
      </c>
      <c r="N296" s="103">
        <f t="shared" si="61"/>
        <v>140</v>
      </c>
      <c r="O296" s="102">
        <f t="shared" si="62"/>
        <v>1981325</v>
      </c>
      <c r="Q296" s="104">
        <v>1182229</v>
      </c>
      <c r="R296" s="103">
        <v>972361</v>
      </c>
      <c r="S296" s="103">
        <v>86236</v>
      </c>
      <c r="T296" s="103">
        <v>5062</v>
      </c>
      <c r="U296" s="103">
        <v>533</v>
      </c>
      <c r="V296" s="103">
        <f t="shared" si="63"/>
        <v>2246421</v>
      </c>
      <c r="W296" s="103">
        <f t="shared" si="64"/>
        <v>171686</v>
      </c>
      <c r="X296" s="103">
        <f t="shared" si="65"/>
        <v>2418107</v>
      </c>
      <c r="Y296" s="103">
        <v>1830</v>
      </c>
      <c r="Z296" s="103">
        <f t="shared" si="66"/>
        <v>140</v>
      </c>
      <c r="AA296" s="102">
        <f t="shared" si="67"/>
        <v>2420077</v>
      </c>
    </row>
    <row r="297" spans="1:27" s="157" customFormat="1">
      <c r="A297" s="159">
        <f t="shared" si="68"/>
        <v>2040</v>
      </c>
      <c r="B297" s="159">
        <f t="shared" si="69"/>
        <v>11</v>
      </c>
      <c r="C297" s="158">
        <f t="shared" si="57"/>
        <v>51441</v>
      </c>
      <c r="E297" s="104">
        <v>1208913</v>
      </c>
      <c r="F297" s="103">
        <v>831828</v>
      </c>
      <c r="G297" s="103">
        <v>57244</v>
      </c>
      <c r="H297" s="103">
        <v>5321</v>
      </c>
      <c r="I297" s="103">
        <v>744</v>
      </c>
      <c r="J297" s="103">
        <f t="shared" si="58"/>
        <v>2104050</v>
      </c>
      <c r="K297" s="103">
        <f t="shared" si="59"/>
        <v>160805</v>
      </c>
      <c r="L297" s="103">
        <f t="shared" si="60"/>
        <v>2264855</v>
      </c>
      <c r="M297" s="103">
        <v>1832</v>
      </c>
      <c r="N297" s="103">
        <f t="shared" si="61"/>
        <v>140</v>
      </c>
      <c r="O297" s="102">
        <f t="shared" si="62"/>
        <v>2266827</v>
      </c>
      <c r="Q297" s="104">
        <v>1434413</v>
      </c>
      <c r="R297" s="103">
        <v>1013349</v>
      </c>
      <c r="S297" s="103">
        <v>81834</v>
      </c>
      <c r="T297" s="103">
        <v>5321</v>
      </c>
      <c r="U297" s="103">
        <v>744</v>
      </c>
      <c r="V297" s="103">
        <f t="shared" si="63"/>
        <v>2535661</v>
      </c>
      <c r="W297" s="103">
        <f t="shared" si="64"/>
        <v>193791</v>
      </c>
      <c r="X297" s="103">
        <f t="shared" si="65"/>
        <v>2729452</v>
      </c>
      <c r="Y297" s="103">
        <v>1832</v>
      </c>
      <c r="Z297" s="103">
        <f t="shared" si="66"/>
        <v>140</v>
      </c>
      <c r="AA297" s="102">
        <f t="shared" si="67"/>
        <v>2731424</v>
      </c>
    </row>
    <row r="298" spans="1:27" s="157" customFormat="1" ht="13.5" thickBot="1">
      <c r="A298" s="159">
        <f t="shared" si="68"/>
        <v>2040</v>
      </c>
      <c r="B298" s="159">
        <f t="shared" si="69"/>
        <v>12</v>
      </c>
      <c r="C298" s="158">
        <f t="shared" si="57"/>
        <v>51471</v>
      </c>
      <c r="E298" s="101">
        <v>1512943</v>
      </c>
      <c r="F298" s="100">
        <v>894881</v>
      </c>
      <c r="G298" s="100">
        <v>57448</v>
      </c>
      <c r="H298" s="100">
        <v>5703</v>
      </c>
      <c r="I298" s="100">
        <v>1060</v>
      </c>
      <c r="J298" s="100">
        <f t="shared" si="58"/>
        <v>2472035</v>
      </c>
      <c r="K298" s="100">
        <f t="shared" si="59"/>
        <v>188928</v>
      </c>
      <c r="L298" s="100">
        <f t="shared" si="60"/>
        <v>2660963</v>
      </c>
      <c r="M298" s="100">
        <v>1718</v>
      </c>
      <c r="N298" s="100">
        <f t="shared" si="61"/>
        <v>131</v>
      </c>
      <c r="O298" s="99">
        <f t="shared" si="62"/>
        <v>2662812</v>
      </c>
      <c r="Q298" s="101">
        <v>1789937</v>
      </c>
      <c r="R298" s="100">
        <v>1101474</v>
      </c>
      <c r="S298" s="100">
        <v>82268</v>
      </c>
      <c r="T298" s="100">
        <v>5610</v>
      </c>
      <c r="U298" s="100">
        <v>1060</v>
      </c>
      <c r="V298" s="100">
        <f t="shared" si="63"/>
        <v>2980349</v>
      </c>
      <c r="W298" s="100">
        <f t="shared" si="64"/>
        <v>227777</v>
      </c>
      <c r="X298" s="100">
        <f t="shared" si="65"/>
        <v>3208126</v>
      </c>
      <c r="Y298" s="692">
        <v>1718</v>
      </c>
      <c r="Z298" s="100">
        <f t="shared" si="66"/>
        <v>131</v>
      </c>
      <c r="AA298" s="99">
        <f t="shared" si="67"/>
        <v>3209975</v>
      </c>
    </row>
    <row r="299" spans="1:27" s="157" customFormat="1">
      <c r="A299" s="159"/>
      <c r="B299" s="159"/>
    </row>
    <row r="300" spans="1:27" s="157" customFormat="1">
      <c r="A300" s="156"/>
      <c r="B300" s="156"/>
      <c r="C300" s="156"/>
      <c r="D300" s="156"/>
      <c r="E300" s="156"/>
      <c r="F300" s="156"/>
      <c r="G300" s="156"/>
      <c r="H300" s="156"/>
      <c r="I300" s="156"/>
      <c r="L300" s="103"/>
      <c r="M300" s="156"/>
      <c r="N300" s="156"/>
      <c r="O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</row>
    <row r="301" spans="1:27" s="157" customFormat="1">
      <c r="A301" s="156"/>
      <c r="B301" s="156"/>
      <c r="C301" s="156"/>
      <c r="D301" s="156"/>
      <c r="E301" s="156"/>
      <c r="F301" s="156"/>
      <c r="G301" s="156"/>
      <c r="H301" s="156"/>
      <c r="I301" s="156"/>
      <c r="L301" s="233"/>
      <c r="M301" s="156"/>
      <c r="N301" s="156"/>
      <c r="O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</row>
    <row r="302" spans="1:27" s="157" customFormat="1">
      <c r="A302" s="156"/>
      <c r="B302" s="156"/>
      <c r="C302" s="156"/>
      <c r="D302" s="156"/>
      <c r="E302" s="156"/>
      <c r="F302" s="156"/>
      <c r="G302" s="156"/>
      <c r="H302" s="156"/>
      <c r="I302" s="156"/>
      <c r="M302" s="156"/>
      <c r="N302" s="156"/>
      <c r="O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</row>
    <row r="303" spans="1:27" s="157" customFormat="1">
      <c r="A303" s="156"/>
      <c r="B303" s="156"/>
      <c r="C303" s="156"/>
      <c r="D303" s="156"/>
      <c r="E303" s="156"/>
      <c r="F303" s="156"/>
      <c r="G303" s="156"/>
      <c r="H303" s="156"/>
      <c r="I303" s="156"/>
      <c r="L303" s="233"/>
      <c r="M303" s="156"/>
      <c r="N303" s="156"/>
      <c r="O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</row>
  </sheetData>
  <mergeCells count="2">
    <mergeCell ref="E4:O4"/>
    <mergeCell ref="Q4:AA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47"/>
  <sheetViews>
    <sheetView workbookViewId="0"/>
  </sheetViews>
  <sheetFormatPr defaultColWidth="8.85546875" defaultRowHeight="12.75"/>
  <cols>
    <col min="1" max="1" width="10" style="244" bestFit="1" customWidth="1"/>
    <col min="2" max="2" width="37" style="244" bestFit="1" customWidth="1"/>
    <col min="3" max="3" width="22" style="244" bestFit="1" customWidth="1"/>
    <col min="4" max="4" width="14" style="244" bestFit="1" customWidth="1"/>
    <col min="5" max="6" width="10" style="244" bestFit="1" customWidth="1"/>
    <col min="7" max="7" width="14" style="244" bestFit="1" customWidth="1"/>
    <col min="8" max="8" width="17" style="244" bestFit="1" customWidth="1"/>
    <col min="9" max="9" width="11.140625" style="244" customWidth="1"/>
    <col min="10" max="10" width="12.7109375" style="244" customWidth="1"/>
    <col min="11" max="11" width="13.28515625" style="244" customWidth="1"/>
    <col min="12" max="12" width="12.28515625" style="244" customWidth="1"/>
    <col min="13" max="16384" width="8.85546875" style="244"/>
  </cols>
  <sheetData>
    <row r="1" spans="1:9">
      <c r="A1" s="243" t="s">
        <v>197</v>
      </c>
    </row>
    <row r="2" spans="1:9">
      <c r="A2" s="243" t="s">
        <v>68</v>
      </c>
    </row>
    <row r="3" spans="1:9">
      <c r="A3" s="243" t="s">
        <v>74</v>
      </c>
    </row>
    <row r="4" spans="1:9">
      <c r="A4" s="257" t="s">
        <v>198</v>
      </c>
    </row>
    <row r="5" spans="1:9" ht="25.5">
      <c r="A5" s="246" t="s">
        <v>50</v>
      </c>
      <c r="B5" s="246" t="s">
        <v>51</v>
      </c>
      <c r="C5" s="246" t="s">
        <v>53</v>
      </c>
      <c r="D5" s="246" t="s">
        <v>52</v>
      </c>
      <c r="E5" s="248" t="s">
        <v>54</v>
      </c>
      <c r="F5" s="640" t="s">
        <v>55</v>
      </c>
      <c r="G5" s="641" t="s">
        <v>56</v>
      </c>
      <c r="H5" s="641" t="s">
        <v>57</v>
      </c>
      <c r="I5" s="643"/>
    </row>
    <row r="6" spans="1:9">
      <c r="A6" s="55" t="s">
        <v>69</v>
      </c>
      <c r="B6" s="55" t="s">
        <v>245</v>
      </c>
      <c r="C6" s="244" t="s">
        <v>98</v>
      </c>
      <c r="D6" s="244" t="s">
        <v>59</v>
      </c>
      <c r="E6" s="55" t="s">
        <v>60</v>
      </c>
      <c r="F6" s="643" t="s">
        <v>70</v>
      </c>
      <c r="G6" s="625">
        <v>43390</v>
      </c>
      <c r="H6" s="646">
        <v>-103005.4</v>
      </c>
      <c r="I6" s="643"/>
    </row>
    <row r="7" spans="1:9">
      <c r="A7" s="55" t="s">
        <v>69</v>
      </c>
      <c r="B7" s="55" t="s">
        <v>248</v>
      </c>
      <c r="C7" s="244" t="s">
        <v>98</v>
      </c>
      <c r="D7" s="244" t="s">
        <v>59</v>
      </c>
      <c r="E7" s="55" t="s">
        <v>62</v>
      </c>
      <c r="F7" s="643" t="s">
        <v>70</v>
      </c>
      <c r="G7" s="625">
        <v>43404</v>
      </c>
      <c r="H7" s="646">
        <v>243299.48</v>
      </c>
      <c r="I7" s="643"/>
    </row>
    <row r="8" spans="1:9">
      <c r="A8" s="55" t="s">
        <v>69</v>
      </c>
      <c r="B8" s="55" t="s">
        <v>249</v>
      </c>
      <c r="C8" s="244" t="s">
        <v>98</v>
      </c>
      <c r="D8" s="244" t="s">
        <v>59</v>
      </c>
      <c r="E8" s="55" t="s">
        <v>61</v>
      </c>
      <c r="F8" s="643" t="s">
        <v>70</v>
      </c>
      <c r="G8" s="625">
        <v>43404</v>
      </c>
      <c r="H8" s="646">
        <v>181405.14</v>
      </c>
      <c r="I8" s="643"/>
    </row>
    <row r="9" spans="1:9">
      <c r="A9" s="55" t="s">
        <v>69</v>
      </c>
      <c r="B9" s="55" t="s">
        <v>249</v>
      </c>
      <c r="C9" s="244" t="s">
        <v>98</v>
      </c>
      <c r="D9" s="244" t="s">
        <v>59</v>
      </c>
      <c r="E9" s="55" t="s">
        <v>60</v>
      </c>
      <c r="F9" s="643" t="s">
        <v>70</v>
      </c>
      <c r="G9" s="625">
        <v>43418</v>
      </c>
      <c r="H9" s="646">
        <v>-181405.14</v>
      </c>
      <c r="I9" s="643"/>
    </row>
    <row r="10" spans="1:9">
      <c r="A10" s="55" t="s">
        <v>69</v>
      </c>
      <c r="B10" s="55" t="s">
        <v>250</v>
      </c>
      <c r="C10" s="244" t="s">
        <v>98</v>
      </c>
      <c r="D10" s="244" t="s">
        <v>59</v>
      </c>
      <c r="E10" s="55" t="s">
        <v>62</v>
      </c>
      <c r="F10" s="643" t="s">
        <v>70</v>
      </c>
      <c r="G10" s="625">
        <v>43434</v>
      </c>
      <c r="H10" s="646">
        <v>365004.1</v>
      </c>
      <c r="I10" s="643"/>
    </row>
    <row r="11" spans="1:9">
      <c r="A11" s="55" t="s">
        <v>69</v>
      </c>
      <c r="B11" s="55" t="s">
        <v>251</v>
      </c>
      <c r="C11" s="244" t="s">
        <v>98</v>
      </c>
      <c r="D11" s="244" t="s">
        <v>59</v>
      </c>
      <c r="E11" s="55" t="s">
        <v>61</v>
      </c>
      <c r="F11" s="643" t="s">
        <v>70</v>
      </c>
      <c r="G11" s="625">
        <v>43434</v>
      </c>
      <c r="H11" s="646">
        <v>256954.64</v>
      </c>
      <c r="I11" s="643"/>
    </row>
    <row r="12" spans="1:9">
      <c r="A12" s="55" t="s">
        <v>69</v>
      </c>
      <c r="B12" s="55" t="s">
        <v>251</v>
      </c>
      <c r="C12" s="244" t="s">
        <v>98</v>
      </c>
      <c r="D12" s="244" t="s">
        <v>59</v>
      </c>
      <c r="E12" s="55" t="s">
        <v>60</v>
      </c>
      <c r="F12" s="643" t="s">
        <v>70</v>
      </c>
      <c r="G12" s="625">
        <v>43447</v>
      </c>
      <c r="H12" s="646">
        <v>-256954.64</v>
      </c>
      <c r="I12" s="643"/>
    </row>
    <row r="13" spans="1:9">
      <c r="A13" s="55" t="s">
        <v>69</v>
      </c>
      <c r="B13" s="55" t="s">
        <v>252</v>
      </c>
      <c r="C13" s="244" t="s">
        <v>98</v>
      </c>
      <c r="D13" s="244" t="s">
        <v>59</v>
      </c>
      <c r="E13" s="55" t="s">
        <v>61</v>
      </c>
      <c r="F13" s="643" t="s">
        <v>70</v>
      </c>
      <c r="G13" s="625">
        <v>43465</v>
      </c>
      <c r="H13" s="646">
        <v>331030.52</v>
      </c>
      <c r="I13" s="643"/>
    </row>
    <row r="14" spans="1:9">
      <c r="A14" s="55" t="s">
        <v>69</v>
      </c>
      <c r="B14" s="55" t="s">
        <v>253</v>
      </c>
      <c r="C14" s="244" t="s">
        <v>98</v>
      </c>
      <c r="D14" s="244" t="s">
        <v>59</v>
      </c>
      <c r="E14" s="55" t="s">
        <v>62</v>
      </c>
      <c r="F14" s="643" t="s">
        <v>70</v>
      </c>
      <c r="G14" s="625">
        <v>43465</v>
      </c>
      <c r="H14" s="646">
        <v>544877.52</v>
      </c>
      <c r="I14" s="643"/>
    </row>
    <row r="15" spans="1:9">
      <c r="A15" s="55" t="s">
        <v>69</v>
      </c>
      <c r="B15" s="55" t="s">
        <v>252</v>
      </c>
      <c r="C15" s="244" t="s">
        <v>98</v>
      </c>
      <c r="D15" s="244" t="s">
        <v>59</v>
      </c>
      <c r="E15" s="55" t="s">
        <v>60</v>
      </c>
      <c r="F15" s="643" t="s">
        <v>70</v>
      </c>
      <c r="G15" s="625">
        <v>43480</v>
      </c>
      <c r="H15" s="646">
        <v>-331030.52</v>
      </c>
      <c r="I15" s="643"/>
    </row>
    <row r="16" spans="1:9">
      <c r="A16" s="55" t="s">
        <v>69</v>
      </c>
      <c r="B16" s="55" t="s">
        <v>254</v>
      </c>
      <c r="C16" s="244" t="s">
        <v>98</v>
      </c>
      <c r="D16" s="244" t="s">
        <v>59</v>
      </c>
      <c r="E16" s="55" t="s">
        <v>61</v>
      </c>
      <c r="F16" s="643" t="s">
        <v>70</v>
      </c>
      <c r="G16" s="625">
        <v>43496</v>
      </c>
      <c r="H16" s="646">
        <v>328907.48</v>
      </c>
      <c r="I16" s="643"/>
    </row>
    <row r="17" spans="1:14">
      <c r="A17" s="55" t="s">
        <v>69</v>
      </c>
      <c r="B17" s="55" t="s">
        <v>255</v>
      </c>
      <c r="C17" s="244" t="s">
        <v>98</v>
      </c>
      <c r="D17" s="244" t="s">
        <v>59</v>
      </c>
      <c r="E17" s="55" t="s">
        <v>62</v>
      </c>
      <c r="F17" s="643" t="s">
        <v>70</v>
      </c>
      <c r="G17" s="625">
        <v>43496</v>
      </c>
      <c r="H17" s="646">
        <v>596151.47</v>
      </c>
      <c r="I17" s="643"/>
    </row>
    <row r="18" spans="1:14">
      <c r="A18" s="55" t="s">
        <v>69</v>
      </c>
      <c r="B18" s="55" t="s">
        <v>254</v>
      </c>
      <c r="C18" s="244" t="s">
        <v>98</v>
      </c>
      <c r="D18" s="244" t="s">
        <v>59</v>
      </c>
      <c r="E18" s="55" t="s">
        <v>60</v>
      </c>
      <c r="F18" s="643" t="s">
        <v>70</v>
      </c>
      <c r="G18" s="625">
        <v>43509</v>
      </c>
      <c r="H18" s="646">
        <v>-328907.48</v>
      </c>
      <c r="I18" s="643"/>
    </row>
    <row r="19" spans="1:14">
      <c r="A19" s="55" t="s">
        <v>69</v>
      </c>
      <c r="B19" s="55" t="s">
        <v>256</v>
      </c>
      <c r="C19" s="244" t="s">
        <v>98</v>
      </c>
      <c r="D19" s="244" t="s">
        <v>59</v>
      </c>
      <c r="E19" s="55" t="s">
        <v>61</v>
      </c>
      <c r="F19" s="643" t="s">
        <v>70</v>
      </c>
      <c r="G19" s="625">
        <v>43524</v>
      </c>
      <c r="H19" s="646">
        <v>360593.18</v>
      </c>
      <c r="I19" s="643"/>
    </row>
    <row r="20" spans="1:14">
      <c r="A20" s="55" t="s">
        <v>69</v>
      </c>
      <c r="B20" s="55" t="s">
        <v>257</v>
      </c>
      <c r="C20" s="244" t="s">
        <v>98</v>
      </c>
      <c r="D20" s="244" t="s">
        <v>59</v>
      </c>
      <c r="E20" s="55" t="s">
        <v>62</v>
      </c>
      <c r="F20" s="643" t="s">
        <v>70</v>
      </c>
      <c r="G20" s="625">
        <v>43524</v>
      </c>
      <c r="H20" s="646">
        <v>682172.75</v>
      </c>
      <c r="I20" s="643"/>
    </row>
    <row r="21" spans="1:14">
      <c r="A21" s="55" t="s">
        <v>69</v>
      </c>
      <c r="B21" s="55" t="s">
        <v>256</v>
      </c>
      <c r="C21" s="244" t="s">
        <v>98</v>
      </c>
      <c r="D21" s="244" t="s">
        <v>59</v>
      </c>
      <c r="E21" s="55" t="s">
        <v>60</v>
      </c>
      <c r="F21" s="643" t="s">
        <v>70</v>
      </c>
      <c r="G21" s="625">
        <v>43544</v>
      </c>
      <c r="H21" s="646">
        <v>-360593.18</v>
      </c>
      <c r="I21" s="643"/>
    </row>
    <row r="22" spans="1:14">
      <c r="A22" s="55" t="s">
        <v>69</v>
      </c>
      <c r="B22" s="55" t="s">
        <v>258</v>
      </c>
      <c r="C22" s="244" t="s">
        <v>98</v>
      </c>
      <c r="D22" s="244" t="s">
        <v>59</v>
      </c>
      <c r="E22" s="55" t="s">
        <v>61</v>
      </c>
      <c r="F22" s="643" t="s">
        <v>70</v>
      </c>
      <c r="G22" s="625">
        <v>43555</v>
      </c>
      <c r="H22" s="646">
        <v>214056.93</v>
      </c>
      <c r="I22" s="643"/>
    </row>
    <row r="23" spans="1:14">
      <c r="A23" s="55" t="s">
        <v>69</v>
      </c>
      <c r="B23" s="55" t="s">
        <v>259</v>
      </c>
      <c r="C23" s="244" t="s">
        <v>98</v>
      </c>
      <c r="D23" s="244" t="s">
        <v>59</v>
      </c>
      <c r="E23" s="55" t="s">
        <v>62</v>
      </c>
      <c r="F23" s="643" t="s">
        <v>70</v>
      </c>
      <c r="G23" s="625">
        <v>43555</v>
      </c>
      <c r="H23" s="646">
        <v>669636.72</v>
      </c>
      <c r="I23" s="643"/>
    </row>
    <row r="24" spans="1:14">
      <c r="A24" s="55" t="s">
        <v>69</v>
      </c>
      <c r="B24" s="55" t="s">
        <v>258</v>
      </c>
      <c r="C24" s="244" t="s">
        <v>98</v>
      </c>
      <c r="D24" s="244" t="s">
        <v>59</v>
      </c>
      <c r="E24" s="55" t="s">
        <v>60</v>
      </c>
      <c r="F24" s="643" t="s">
        <v>70</v>
      </c>
      <c r="G24" s="625">
        <v>43580</v>
      </c>
      <c r="H24" s="646">
        <v>-214056.93</v>
      </c>
      <c r="I24" s="643"/>
    </row>
    <row r="25" spans="1:14">
      <c r="A25" s="55" t="s">
        <v>69</v>
      </c>
      <c r="B25" s="55" t="s">
        <v>260</v>
      </c>
      <c r="C25" s="244" t="s">
        <v>98</v>
      </c>
      <c r="D25" s="244" t="s">
        <v>59</v>
      </c>
      <c r="E25" s="55" t="s">
        <v>61</v>
      </c>
      <c r="F25" s="643" t="s">
        <v>70</v>
      </c>
      <c r="G25" s="625">
        <v>43585</v>
      </c>
      <c r="H25" s="646">
        <v>176137.25</v>
      </c>
      <c r="I25" s="643"/>
    </row>
    <row r="26" spans="1:14">
      <c r="A26" s="55" t="s">
        <v>69</v>
      </c>
      <c r="B26" s="55" t="s">
        <v>261</v>
      </c>
      <c r="C26" s="244" t="s">
        <v>98</v>
      </c>
      <c r="D26" s="244" t="s">
        <v>59</v>
      </c>
      <c r="E26" s="55" t="s">
        <v>62</v>
      </c>
      <c r="F26" s="643" t="s">
        <v>70</v>
      </c>
      <c r="G26" s="625">
        <v>43585</v>
      </c>
      <c r="H26" s="646">
        <v>374527.03</v>
      </c>
      <c r="I26" s="643"/>
    </row>
    <row r="27" spans="1:14">
      <c r="A27" s="55" t="s">
        <v>69</v>
      </c>
      <c r="B27" s="55" t="s">
        <v>260</v>
      </c>
      <c r="C27" s="244" t="s">
        <v>98</v>
      </c>
      <c r="D27" s="244" t="s">
        <v>59</v>
      </c>
      <c r="E27" s="55" t="s">
        <v>60</v>
      </c>
      <c r="F27" s="643" t="s">
        <v>70</v>
      </c>
      <c r="G27" s="625">
        <v>43602</v>
      </c>
      <c r="H27" s="646">
        <v>-176137.25</v>
      </c>
      <c r="I27" s="643"/>
      <c r="J27" s="643"/>
      <c r="K27" s="643"/>
      <c r="L27" s="643"/>
      <c r="M27" s="643"/>
      <c r="N27" s="643"/>
    </row>
    <row r="28" spans="1:14">
      <c r="A28" s="55" t="s">
        <v>69</v>
      </c>
      <c r="B28" s="55" t="s">
        <v>262</v>
      </c>
      <c r="C28" s="244" t="s">
        <v>98</v>
      </c>
      <c r="D28" s="244" t="s">
        <v>59</v>
      </c>
      <c r="E28" s="55" t="s">
        <v>61</v>
      </c>
      <c r="F28" s="643" t="s">
        <v>70</v>
      </c>
      <c r="G28" s="625">
        <v>43616</v>
      </c>
      <c r="H28" s="646">
        <v>114886.52</v>
      </c>
      <c r="I28" s="643"/>
      <c r="J28" s="643"/>
      <c r="K28" s="643"/>
      <c r="L28" s="643"/>
      <c r="M28" s="643"/>
      <c r="N28" s="643"/>
    </row>
    <row r="29" spans="1:14">
      <c r="A29" s="55" t="s">
        <v>69</v>
      </c>
      <c r="B29" s="55" t="s">
        <v>263</v>
      </c>
      <c r="C29" s="244" t="s">
        <v>98</v>
      </c>
      <c r="D29" s="244" t="s">
        <v>59</v>
      </c>
      <c r="E29" s="55" t="s">
        <v>62</v>
      </c>
      <c r="F29" s="244" t="s">
        <v>70</v>
      </c>
      <c r="G29" s="625">
        <v>43616</v>
      </c>
      <c r="H29" s="646">
        <v>267403.21999999997</v>
      </c>
      <c r="I29" s="643"/>
      <c r="J29" s="643"/>
      <c r="K29" s="643"/>
      <c r="L29" s="643"/>
      <c r="M29" s="643"/>
      <c r="N29" s="643"/>
    </row>
    <row r="30" spans="1:14">
      <c r="A30" s="55" t="s">
        <v>69</v>
      </c>
      <c r="B30" s="55" t="s">
        <v>262</v>
      </c>
      <c r="C30" s="244" t="s">
        <v>98</v>
      </c>
      <c r="D30" s="244" t="s">
        <v>59</v>
      </c>
      <c r="E30" s="55" t="s">
        <v>60</v>
      </c>
      <c r="F30" s="244" t="s">
        <v>70</v>
      </c>
      <c r="G30" s="625">
        <v>43627</v>
      </c>
      <c r="H30" s="646">
        <v>-114886.52</v>
      </c>
      <c r="I30" s="643"/>
      <c r="J30" s="643"/>
      <c r="K30" s="643"/>
      <c r="L30" s="643"/>
      <c r="M30" s="643"/>
      <c r="N30" s="643"/>
    </row>
    <row r="31" spans="1:14">
      <c r="A31" s="55" t="s">
        <v>69</v>
      </c>
      <c r="B31" s="55" t="s">
        <v>264</v>
      </c>
      <c r="C31" s="244" t="s">
        <v>98</v>
      </c>
      <c r="D31" s="244" t="s">
        <v>59</v>
      </c>
      <c r="E31" s="55" t="s">
        <v>61</v>
      </c>
      <c r="F31" s="244" t="s">
        <v>70</v>
      </c>
      <c r="G31" s="625">
        <v>43646</v>
      </c>
      <c r="H31" s="646">
        <v>93096.86</v>
      </c>
      <c r="I31" s="643"/>
      <c r="J31" s="643"/>
      <c r="K31" s="643"/>
      <c r="L31" s="643"/>
      <c r="M31" s="643"/>
      <c r="N31" s="643"/>
    </row>
    <row r="32" spans="1:14">
      <c r="A32" s="55" t="s">
        <v>69</v>
      </c>
      <c r="B32" s="55" t="s">
        <v>265</v>
      </c>
      <c r="C32" s="244" t="s">
        <v>98</v>
      </c>
      <c r="D32" s="244" t="s">
        <v>59</v>
      </c>
      <c r="E32" s="55" t="s">
        <v>62</v>
      </c>
      <c r="F32" s="244" t="s">
        <v>70</v>
      </c>
      <c r="G32" s="625">
        <v>43646</v>
      </c>
      <c r="H32" s="646">
        <v>173534.3</v>
      </c>
      <c r="I32" s="643"/>
      <c r="J32" s="643"/>
      <c r="K32" s="643"/>
      <c r="L32" s="643"/>
      <c r="M32" s="643"/>
      <c r="N32" s="643"/>
    </row>
    <row r="33" spans="1:14">
      <c r="A33" s="55" t="s">
        <v>69</v>
      </c>
      <c r="B33" s="55" t="s">
        <v>264</v>
      </c>
      <c r="C33" s="244" t="s">
        <v>98</v>
      </c>
      <c r="D33" s="244" t="s">
        <v>59</v>
      </c>
      <c r="E33" s="55" t="s">
        <v>60</v>
      </c>
      <c r="F33" s="244" t="s">
        <v>70</v>
      </c>
      <c r="G33" s="625">
        <v>43663</v>
      </c>
      <c r="H33" s="646">
        <v>-93096.86</v>
      </c>
      <c r="I33" s="643"/>
      <c r="J33" s="643"/>
      <c r="K33" s="643"/>
      <c r="L33" s="643"/>
      <c r="M33" s="643"/>
      <c r="N33" s="643"/>
    </row>
    <row r="34" spans="1:14">
      <c r="A34" s="55" t="s">
        <v>69</v>
      </c>
      <c r="B34" s="55" t="s">
        <v>266</v>
      </c>
      <c r="C34" s="244" t="s">
        <v>98</v>
      </c>
      <c r="D34" s="244" t="s">
        <v>59</v>
      </c>
      <c r="E34" s="55" t="s">
        <v>61</v>
      </c>
      <c r="F34" s="244" t="s">
        <v>70</v>
      </c>
      <c r="G34" s="625">
        <v>43677</v>
      </c>
      <c r="H34" s="646">
        <v>79927.75</v>
      </c>
      <c r="I34" s="643"/>
      <c r="J34" s="643"/>
      <c r="K34" s="643"/>
      <c r="L34" s="643"/>
      <c r="M34" s="643"/>
      <c r="N34" s="643"/>
    </row>
    <row r="35" spans="1:14">
      <c r="A35" s="55" t="s">
        <v>69</v>
      </c>
      <c r="B35" s="55" t="s">
        <v>267</v>
      </c>
      <c r="C35" s="244" t="s">
        <v>98</v>
      </c>
      <c r="D35" s="244" t="s">
        <v>59</v>
      </c>
      <c r="E35" s="55" t="s">
        <v>62</v>
      </c>
      <c r="F35" s="244" t="s">
        <v>70</v>
      </c>
      <c r="G35" s="625">
        <v>43677</v>
      </c>
      <c r="H35" s="646">
        <v>139791.85999999999</v>
      </c>
      <c r="I35" s="643"/>
      <c r="J35" s="643"/>
      <c r="K35" s="643"/>
      <c r="L35" s="643"/>
      <c r="M35" s="643"/>
      <c r="N35" s="643"/>
    </row>
    <row r="36" spans="1:14">
      <c r="A36" s="258"/>
      <c r="B36" s="258"/>
      <c r="C36" s="258"/>
      <c r="D36" s="258"/>
      <c r="E36" s="258"/>
      <c r="F36" s="258"/>
      <c r="G36" s="259"/>
      <c r="H36" s="260"/>
      <c r="I36" s="643"/>
      <c r="J36" s="667" t="s">
        <v>156</v>
      </c>
      <c r="K36" s="667" t="s">
        <v>156</v>
      </c>
      <c r="L36" s="667" t="s">
        <v>158</v>
      </c>
      <c r="M36" s="643"/>
      <c r="N36" s="643"/>
    </row>
    <row r="37" spans="1:14">
      <c r="G37" s="643"/>
      <c r="H37" s="643"/>
      <c r="I37" s="643"/>
      <c r="J37" s="668" t="s">
        <v>292</v>
      </c>
      <c r="K37" s="668" t="s">
        <v>293</v>
      </c>
      <c r="L37" s="667" t="s">
        <v>31</v>
      </c>
      <c r="M37" s="643"/>
      <c r="N37" s="643"/>
    </row>
    <row r="38" spans="1:14">
      <c r="G38" s="249" t="s">
        <v>288</v>
      </c>
      <c r="H38" s="671">
        <f>SUM(H6:H35)</f>
        <v>4033320.8</v>
      </c>
      <c r="I38" s="643"/>
      <c r="J38" s="693">
        <f>'Gas - Load'!Q37</f>
        <v>44995153</v>
      </c>
      <c r="K38" s="693">
        <f>'Gas - Load'!Q38</f>
        <v>53117133</v>
      </c>
      <c r="L38" s="643"/>
      <c r="M38" s="643"/>
      <c r="N38" s="643"/>
    </row>
    <row r="39" spans="1:14">
      <c r="G39" s="684" t="s">
        <v>289</v>
      </c>
      <c r="H39" s="669">
        <f>L43</f>
        <v>373671.10196293332</v>
      </c>
      <c r="I39" s="667" t="s">
        <v>27</v>
      </c>
      <c r="J39" s="694">
        <f>'2018 Gas Rates'!J46</f>
        <v>3.9899999999999996E-3</v>
      </c>
      <c r="K39" s="694">
        <f>'2018 Gas Rates'!J46</f>
        <v>3.9899999999999996E-3</v>
      </c>
      <c r="L39" s="643"/>
      <c r="M39" s="643"/>
      <c r="N39" s="643"/>
    </row>
    <row r="40" spans="1:14">
      <c r="G40" s="684" t="s">
        <v>294</v>
      </c>
      <c r="H40" s="669">
        <f>'2018 Elec&amp;Gas Forecast Revenue'!H21</f>
        <v>-139976.24580054497</v>
      </c>
      <c r="I40" s="674" t="s">
        <v>157</v>
      </c>
      <c r="J40" s="643">
        <f>'Revenue Requirements 2018-2019'!L23</f>
        <v>0.954538</v>
      </c>
      <c r="K40" s="643">
        <f>J40</f>
        <v>0.954538</v>
      </c>
      <c r="L40" s="643"/>
      <c r="M40" s="643"/>
      <c r="N40" s="643"/>
    </row>
    <row r="41" spans="1:14" ht="26.25" thickBot="1">
      <c r="G41" s="643"/>
      <c r="H41" s="695">
        <f>SUM(H38:H40)</f>
        <v>4267015.6561623886</v>
      </c>
      <c r="I41" s="674" t="s">
        <v>159</v>
      </c>
      <c r="J41" s="696">
        <f>J39*J40</f>
        <v>3.8086066199999997E-3</v>
      </c>
      <c r="K41" s="694">
        <f>K39*K40</f>
        <v>3.8086066199999997E-3</v>
      </c>
      <c r="L41" s="643"/>
      <c r="M41" s="643"/>
      <c r="N41" s="643"/>
    </row>
    <row r="42" spans="1:14" ht="13.5" thickTop="1">
      <c r="G42" s="643"/>
      <c r="H42" s="643"/>
      <c r="I42" s="643"/>
      <c r="J42" s="677">
        <f>J38*J41</f>
        <v>171368.83758371286</v>
      </c>
      <c r="K42" s="677">
        <f>K38*K41</f>
        <v>202302.26437922043</v>
      </c>
      <c r="L42" s="666"/>
      <c r="M42" s="643"/>
      <c r="N42" s="643"/>
    </row>
    <row r="43" spans="1:14" ht="13.5" thickBot="1">
      <c r="G43" s="643"/>
      <c r="H43" s="643"/>
      <c r="I43" s="643"/>
      <c r="J43" s="666"/>
      <c r="K43" s="666"/>
      <c r="L43" s="695">
        <f>SUM(J42:K42)</f>
        <v>373671.10196293332</v>
      </c>
      <c r="M43" s="643"/>
      <c r="N43" s="643"/>
    </row>
    <row r="44" spans="1:14" ht="13.5" thickTop="1">
      <c r="G44" s="643"/>
      <c r="H44" s="643"/>
      <c r="I44" s="643"/>
      <c r="J44" s="643"/>
      <c r="K44" s="643"/>
      <c r="L44" s="643"/>
      <c r="M44" s="643"/>
      <c r="N44" s="643"/>
    </row>
    <row r="45" spans="1:14">
      <c r="G45" s="643"/>
      <c r="H45" s="643"/>
      <c r="I45" s="643"/>
      <c r="J45" s="643"/>
      <c r="K45" s="643"/>
      <c r="L45" s="643"/>
      <c r="M45" s="643"/>
      <c r="N45" s="643"/>
    </row>
    <row r="46" spans="1:14">
      <c r="G46" s="643"/>
      <c r="H46" s="643"/>
      <c r="I46" s="643"/>
      <c r="J46" s="643"/>
      <c r="K46" s="643"/>
      <c r="L46" s="643"/>
      <c r="M46" s="643"/>
      <c r="N46" s="643"/>
    </row>
    <row r="47" spans="1:14">
      <c r="G47" s="643"/>
      <c r="H47" s="643"/>
      <c r="I47" s="643"/>
      <c r="J47" s="643"/>
      <c r="K47" s="643"/>
      <c r="L47" s="643"/>
      <c r="M47" s="643"/>
      <c r="N47" s="643"/>
    </row>
  </sheetData>
  <pageMargins left="0.75" right="0.75" top="1" bottom="1" header="0.5" footer="0.5"/>
  <pageSetup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BF74A4CBA17E94A88682FEBF6FC047F" ma:contentTypeVersion="56" ma:contentTypeDescription="" ma:contentTypeScope="" ma:versionID="5b34e9888b37f6cf665f6af6f5b1862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2019-09-06T07:00:00+00:00</OpenedDate>
    <SignificantOrder xmlns="dc463f71-b30c-4ab2-9473-d307f9d35888">false</SignificantOrder>
    <Date1 xmlns="dc463f71-b30c-4ab2-9473-d307f9d35888">2019-09-06T07:00:00+00:00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190752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E159398A-F33A-4FE9-8E88-B881A3924081}"/>
</file>

<file path=customXml/itemProps2.xml><?xml version="1.0" encoding="utf-8"?>
<ds:datastoreItem xmlns:ds="http://schemas.openxmlformats.org/officeDocument/2006/customXml" ds:itemID="{DC3FC19C-AE89-4089-9B57-3C3D351E9054}"/>
</file>

<file path=customXml/itemProps3.xml><?xml version="1.0" encoding="utf-8"?>
<ds:datastoreItem xmlns:ds="http://schemas.openxmlformats.org/officeDocument/2006/customXml" ds:itemID="{3B0EDE09-FA61-4779-A3AA-35AEE1B85259}"/>
</file>

<file path=customXml/itemProps4.xml><?xml version="1.0" encoding="utf-8"?>
<ds:datastoreItem xmlns:ds="http://schemas.openxmlformats.org/officeDocument/2006/customXml" ds:itemID="{0DA4E3C4-6D35-46F3-B30D-A77497FB7DB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6</vt:i4>
      </vt:variant>
    </vt:vector>
  </HeadingPairs>
  <TitlesOfParts>
    <vt:vector size="26" baseType="lpstr">
      <vt:lpstr>Revenue Req 2019-2020 </vt:lpstr>
      <vt:lpstr>Summary of RR change</vt:lpstr>
      <vt:lpstr>Historical Caps</vt:lpstr>
      <vt:lpstr>Revenue Requirements 2018-2019</vt:lpstr>
      <vt:lpstr>2018-2019 Elec Rev Collected</vt:lpstr>
      <vt:lpstr>2017-2018 Collected Elec</vt:lpstr>
      <vt:lpstr>2018 Elec Rates</vt:lpstr>
      <vt:lpstr>Electric - Load</vt:lpstr>
      <vt:lpstr>2018-2019 Gas Rev Collected</vt:lpstr>
      <vt:lpstr>2017-2018 Collected Gas </vt:lpstr>
      <vt:lpstr>2018 Gas Rates</vt:lpstr>
      <vt:lpstr>Gas - Load</vt:lpstr>
      <vt:lpstr>2018 Elec&amp;Gas Forecast Revenue</vt:lpstr>
      <vt:lpstr>ConvFac Elec -2017 GRC</vt:lpstr>
      <vt:lpstr>ConvFac Gas-2017 GRC</vt:lpstr>
      <vt:lpstr>Gas 2018 ERF</vt:lpstr>
      <vt:lpstr>Elec Sch 142 5-2019</vt:lpstr>
      <vt:lpstr>Gas Sch 142 5-2019</vt:lpstr>
      <vt:lpstr>Gas Sch 142 5-2018</vt:lpstr>
      <vt:lpstr>LIHEAP Credit</vt:lpstr>
      <vt:lpstr>'2017-2018 Collected Elec'!Print_Area</vt:lpstr>
      <vt:lpstr>'2017-2018 Collected Gas '!Print_Area</vt:lpstr>
      <vt:lpstr>'2018 Elec Rates'!Print_Area</vt:lpstr>
      <vt:lpstr>'Gas 2018 ERF'!Print_Area</vt:lpstr>
      <vt:lpstr>'Historical Caps'!Print_Area</vt:lpstr>
      <vt:lpstr>'LIHEAP Credit'!Print_Area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Neal Edward Pedersen</dc:creator>
  <cp:lastModifiedBy>Puget Sound Energy</cp:lastModifiedBy>
  <cp:lastPrinted>2019-08-16T18:41:54Z</cp:lastPrinted>
  <dcterms:created xsi:type="dcterms:W3CDTF">2016-08-05T20:56:33Z</dcterms:created>
  <dcterms:modified xsi:type="dcterms:W3CDTF">2019-08-29T21:56:19Z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0x0101006E56B4D1795A2E4DB2F0B01679ED314A00EBF74A4CBA17E94A88682FEBF6FC047F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